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0982\Desktop\淡水河斷面整理\淡水河斷面整理\"/>
    </mc:Choice>
  </mc:AlternateContent>
  <bookViews>
    <workbookView xWindow="396" yWindow="396" windowWidth="22008" windowHeight="14088" activeTab="6"/>
  </bookViews>
  <sheets>
    <sheet name="90A" sheetId="123" r:id="rId1"/>
    <sheet name="90" sheetId="2" r:id="rId2"/>
    <sheet name="89" sheetId="3" r:id="rId3"/>
    <sheet name="88" sheetId="4" r:id="rId4"/>
    <sheet name="87" sheetId="5" r:id="rId5"/>
    <sheet name="86" sheetId="6" r:id="rId6"/>
    <sheet name="85" sheetId="7" r:id="rId7"/>
    <sheet name="84" sheetId="8" r:id="rId8"/>
    <sheet name="83" sheetId="9" r:id="rId9"/>
    <sheet name="82" sheetId="122" r:id="rId10"/>
    <sheet name="81" sheetId="11" r:id="rId11"/>
    <sheet name="80.A" sheetId="12" r:id="rId12"/>
    <sheet name="80" sheetId="13" r:id="rId13"/>
    <sheet name="79" sheetId="14" r:id="rId14"/>
    <sheet name="78.B" sheetId="15" r:id="rId15"/>
    <sheet name="78.A" sheetId="16" r:id="rId16"/>
    <sheet name="78" sheetId="17" r:id="rId17"/>
    <sheet name="77" sheetId="18" r:id="rId18"/>
    <sheet name="76" sheetId="19" r:id="rId19"/>
    <sheet name="75" sheetId="20" r:id="rId20"/>
    <sheet name="74" sheetId="21" r:id="rId21"/>
    <sheet name="73" sheetId="22" r:id="rId22"/>
    <sheet name="72" sheetId="23" r:id="rId23"/>
    <sheet name="71" sheetId="24" r:id="rId24"/>
    <sheet name="70" sheetId="25" r:id="rId25"/>
    <sheet name="69" sheetId="26" r:id="rId26"/>
    <sheet name="68" sheetId="27" r:id="rId27"/>
    <sheet name="67" sheetId="28" r:id="rId28"/>
    <sheet name="66" sheetId="29" r:id="rId29"/>
    <sheet name="65" sheetId="30" r:id="rId30"/>
    <sheet name="64A" sheetId="31" r:id="rId31"/>
    <sheet name="64" sheetId="32" r:id="rId32"/>
    <sheet name="63" sheetId="33" r:id="rId33"/>
    <sheet name="62A" sheetId="34" r:id="rId34"/>
    <sheet name="62" sheetId="35" r:id="rId35"/>
    <sheet name="61" sheetId="66" r:id="rId36"/>
    <sheet name="60" sheetId="67" r:id="rId37"/>
    <sheet name="59" sheetId="68" r:id="rId38"/>
    <sheet name="58" sheetId="69" r:id="rId39"/>
    <sheet name="57" sheetId="70" r:id="rId40"/>
    <sheet name="56" sheetId="36" r:id="rId41"/>
    <sheet name="55" sheetId="37" r:id="rId42"/>
    <sheet name="54" sheetId="38" r:id="rId43"/>
    <sheet name="53A" sheetId="39" r:id="rId44"/>
    <sheet name="53" sheetId="40" r:id="rId45"/>
    <sheet name="52" sheetId="41" r:id="rId46"/>
    <sheet name="51" sheetId="43" r:id="rId47"/>
    <sheet name="50" sheetId="44" r:id="rId48"/>
    <sheet name="49" sheetId="45" r:id="rId49"/>
    <sheet name="48" sheetId="46" r:id="rId50"/>
    <sheet name="47A" sheetId="47" r:id="rId51"/>
    <sheet name="47" sheetId="48" r:id="rId52"/>
    <sheet name="46" sheetId="49" r:id="rId53"/>
    <sheet name="45" sheetId="71" r:id="rId54"/>
    <sheet name="44" sheetId="72" r:id="rId55"/>
    <sheet name="43A" sheetId="73" r:id="rId56"/>
    <sheet name="43" sheetId="74" r:id="rId57"/>
    <sheet name="42" sheetId="75" r:id="rId58"/>
    <sheet name="41A" sheetId="76" r:id="rId59"/>
    <sheet name="41" sheetId="77" r:id="rId60"/>
    <sheet name="40" sheetId="78" r:id="rId61"/>
    <sheet name="39" sheetId="79" r:id="rId62"/>
    <sheet name="38" sheetId="80" r:id="rId63"/>
    <sheet name="37" sheetId="81" r:id="rId64"/>
    <sheet name="36A" sheetId="82" r:id="rId65"/>
    <sheet name="36" sheetId="83" r:id="rId66"/>
    <sheet name="35A" sheetId="50" r:id="rId67"/>
    <sheet name="35" sheetId="51" r:id="rId68"/>
    <sheet name="34" sheetId="52" r:id="rId69"/>
    <sheet name="33" sheetId="53" r:id="rId70"/>
    <sheet name="32" sheetId="54" r:id="rId71"/>
    <sheet name="31A" sheetId="55" r:id="rId72"/>
    <sheet name="31" sheetId="86" r:id="rId73"/>
    <sheet name="30" sheetId="56" r:id="rId74"/>
    <sheet name="29-1" sheetId="58" r:id="rId75"/>
    <sheet name="29" sheetId="87" r:id="rId76"/>
    <sheet name="28-1" sheetId="60" r:id="rId77"/>
    <sheet name="28A" sheetId="59" r:id="rId78"/>
    <sheet name="28" sheetId="61" r:id="rId79"/>
    <sheet name="27A-1" sheetId="62" r:id="rId80"/>
    <sheet name="27A" sheetId="63" r:id="rId81"/>
    <sheet name="27" sheetId="64" r:id="rId82"/>
    <sheet name="26-1" sheetId="89" r:id="rId83"/>
    <sheet name="26" sheetId="90" r:id="rId84"/>
    <sheet name="25" sheetId="91" r:id="rId85"/>
    <sheet name="24A" sheetId="92" r:id="rId86"/>
    <sheet name="24" sheetId="93" r:id="rId87"/>
    <sheet name="23" sheetId="94" r:id="rId88"/>
    <sheet name="22A" sheetId="95" r:id="rId89"/>
    <sheet name="22" sheetId="96" r:id="rId90"/>
    <sheet name="21" sheetId="97" r:id="rId91"/>
    <sheet name="20A" sheetId="98" r:id="rId92"/>
    <sheet name="20" sheetId="99" r:id="rId93"/>
    <sheet name="19" sheetId="100" r:id="rId94"/>
    <sheet name="18" sheetId="101" r:id="rId95"/>
    <sheet name="17" sheetId="102" r:id="rId96"/>
    <sheet name="16" sheetId="103" r:id="rId97"/>
    <sheet name="15" sheetId="104" r:id="rId98"/>
    <sheet name="14" sheetId="105" r:id="rId99"/>
    <sheet name="13" sheetId="106" r:id="rId100"/>
    <sheet name="12" sheetId="107" r:id="rId101"/>
    <sheet name="11" sheetId="108" r:id="rId102"/>
    <sheet name="10.A" sheetId="109" r:id="rId103"/>
    <sheet name="10" sheetId="110" r:id="rId104"/>
    <sheet name="9" sheetId="111" r:id="rId105"/>
    <sheet name="8" sheetId="112" r:id="rId106"/>
    <sheet name="7" sheetId="113" r:id="rId107"/>
    <sheet name="6" sheetId="114" r:id="rId108"/>
    <sheet name="5" sheetId="115" r:id="rId109"/>
    <sheet name="4" sheetId="116" r:id="rId110"/>
    <sheet name="3" sheetId="117" r:id="rId111"/>
    <sheet name="2" sheetId="118" r:id="rId112"/>
    <sheet name="1" sheetId="119" r:id="rId113"/>
    <sheet name="0" sheetId="120" r:id="rId114"/>
    <sheet name="Sheet1" sheetId="121" r:id="rId11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D3" i="123" l="1"/>
  <c r="E3" i="123"/>
  <c r="D4" i="123"/>
  <c r="E4" i="123"/>
  <c r="D5" i="123"/>
  <c r="E5" i="123"/>
  <c r="D6" i="123"/>
  <c r="E6" i="123"/>
  <c r="D7" i="123"/>
  <c r="E7" i="123"/>
  <c r="D8" i="123"/>
  <c r="E8" i="123"/>
  <c r="D9" i="123"/>
  <c r="E9" i="123"/>
  <c r="D10" i="123"/>
  <c r="E10" i="123"/>
  <c r="D11" i="123"/>
  <c r="E11" i="123"/>
  <c r="D12" i="123"/>
  <c r="E12" i="123"/>
  <c r="D13" i="123"/>
  <c r="E13" i="123"/>
  <c r="D14" i="123"/>
  <c r="E14" i="123"/>
  <c r="D15" i="123"/>
  <c r="E15" i="123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D22" i="123"/>
  <c r="E22" i="123"/>
  <c r="D23" i="123"/>
  <c r="E23" i="123"/>
  <c r="D24" i="123"/>
  <c r="E24" i="123"/>
  <c r="D25" i="123"/>
  <c r="E25" i="123"/>
  <c r="D26" i="123"/>
  <c r="E26" i="123"/>
  <c r="D27" i="123"/>
  <c r="E27" i="123"/>
  <c r="D28" i="123"/>
  <c r="E28" i="123"/>
  <c r="D29" i="123"/>
  <c r="E29" i="123"/>
  <c r="D30" i="123"/>
  <c r="E30" i="123"/>
  <c r="D31" i="123"/>
  <c r="E31" i="123"/>
  <c r="D32" i="123"/>
  <c r="E32" i="123"/>
  <c r="D33" i="123"/>
  <c r="E33" i="123"/>
  <c r="D34" i="123"/>
  <c r="E34" i="123"/>
  <c r="D35" i="123"/>
  <c r="E35" i="123"/>
  <c r="D36" i="123"/>
  <c r="E36" i="123"/>
  <c r="D37" i="123"/>
  <c r="E37" i="123"/>
  <c r="D38" i="123"/>
  <c r="E38" i="123"/>
  <c r="D39" i="123"/>
  <c r="E39" i="123"/>
  <c r="D40" i="123"/>
  <c r="E40" i="123"/>
  <c r="D41" i="123"/>
  <c r="E41" i="123"/>
  <c r="D42" i="123"/>
  <c r="E42" i="123"/>
  <c r="D43" i="123"/>
  <c r="E43" i="123"/>
  <c r="D44" i="123"/>
  <c r="E44" i="123"/>
  <c r="D45" i="123"/>
  <c r="E45" i="123"/>
  <c r="D46" i="123"/>
  <c r="E46" i="123"/>
  <c r="D47" i="123"/>
  <c r="E47" i="123"/>
  <c r="D48" i="123"/>
  <c r="E48" i="123"/>
  <c r="D49" i="123"/>
  <c r="E49" i="123"/>
  <c r="D50" i="123"/>
  <c r="E50" i="123"/>
  <c r="D51" i="123"/>
  <c r="E51" i="123"/>
  <c r="D52" i="123"/>
  <c r="E52" i="123"/>
  <c r="D53" i="123"/>
  <c r="E53" i="123"/>
  <c r="D54" i="123"/>
  <c r="E54" i="123"/>
  <c r="D55" i="123"/>
  <c r="E55" i="123"/>
  <c r="D56" i="123"/>
  <c r="E56" i="123"/>
  <c r="D57" i="123"/>
  <c r="E57" i="123"/>
  <c r="D58" i="123"/>
  <c r="E58" i="123"/>
  <c r="D59" i="123"/>
  <c r="E59" i="123"/>
  <c r="D60" i="123"/>
  <c r="E60" i="123"/>
  <c r="D61" i="123"/>
  <c r="E61" i="123"/>
  <c r="D62" i="123"/>
  <c r="E62" i="123"/>
  <c r="D63" i="123"/>
  <c r="E63" i="123"/>
  <c r="D64" i="123"/>
  <c r="E64" i="123"/>
  <c r="D65" i="123"/>
  <c r="E65" i="123"/>
  <c r="D66" i="123"/>
  <c r="E66" i="123"/>
  <c r="D67" i="123"/>
  <c r="E67" i="123"/>
  <c r="D68" i="123"/>
  <c r="E68" i="123"/>
  <c r="D69" i="123"/>
  <c r="E69" i="123"/>
  <c r="D70" i="123"/>
  <c r="E70" i="123"/>
  <c r="D71" i="123"/>
  <c r="E71" i="123"/>
  <c r="D72" i="123"/>
  <c r="E72" i="123"/>
  <c r="D73" i="123"/>
  <c r="E73" i="123"/>
  <c r="D74" i="123"/>
  <c r="E74" i="123"/>
  <c r="D75" i="123"/>
  <c r="E75" i="123"/>
  <c r="D76" i="123"/>
  <c r="E76" i="123"/>
  <c r="D77" i="123"/>
  <c r="E77" i="123"/>
  <c r="D78" i="123"/>
  <c r="E78" i="123"/>
  <c r="D79" i="123"/>
  <c r="E79" i="123"/>
  <c r="D80" i="123"/>
  <c r="E80" i="123"/>
  <c r="D81" i="123"/>
  <c r="E81" i="123"/>
  <c r="D82" i="123"/>
  <c r="E82" i="123"/>
  <c r="D83" i="123"/>
  <c r="E83" i="123"/>
  <c r="D84" i="123"/>
  <c r="E84" i="123"/>
  <c r="D85" i="123"/>
  <c r="E85" i="123"/>
  <c r="D86" i="123"/>
  <c r="E86" i="123"/>
  <c r="D87" i="123"/>
  <c r="E87" i="123"/>
  <c r="D88" i="123"/>
  <c r="E88" i="123"/>
  <c r="D89" i="123"/>
  <c r="E89" i="123"/>
  <c r="D90" i="123"/>
  <c r="E90" i="123"/>
  <c r="D91" i="123"/>
  <c r="E91" i="123"/>
  <c r="D92" i="123"/>
  <c r="E92" i="123"/>
  <c r="D93" i="123"/>
  <c r="E93" i="123"/>
  <c r="D94" i="123"/>
  <c r="E94" i="123"/>
  <c r="D95" i="123"/>
  <c r="E95" i="123"/>
  <c r="D96" i="123"/>
  <c r="E96" i="123"/>
  <c r="D97" i="123"/>
  <c r="E97" i="123"/>
  <c r="D98" i="123"/>
  <c r="E98" i="123"/>
  <c r="D99" i="123"/>
  <c r="E99" i="123"/>
  <c r="D100" i="123"/>
  <c r="E100" i="123"/>
  <c r="D101" i="123"/>
  <c r="E101" i="123"/>
  <c r="D102" i="123"/>
  <c r="E102" i="123"/>
  <c r="D103" i="123"/>
  <c r="E103" i="123"/>
  <c r="D104" i="123"/>
  <c r="E104" i="123"/>
  <c r="D105" i="123"/>
  <c r="E105" i="123"/>
  <c r="D106" i="123"/>
  <c r="E106" i="123"/>
  <c r="D107" i="123"/>
  <c r="E107" i="123"/>
  <c r="D108" i="123"/>
  <c r="E108" i="123"/>
  <c r="D109" i="123"/>
  <c r="E109" i="123"/>
  <c r="D110" i="123"/>
  <c r="E110" i="123"/>
  <c r="D111" i="123"/>
  <c r="E111" i="123"/>
  <c r="E2" i="123"/>
  <c r="D2" i="123"/>
  <c r="B2" i="123"/>
  <c r="B3" i="123"/>
  <c r="B4" i="123"/>
  <c r="B5" i="123"/>
  <c r="B6" i="123"/>
  <c r="B7" i="123"/>
  <c r="B8" i="123"/>
  <c r="B9" i="123"/>
  <c r="B10" i="123"/>
  <c r="B11" i="123"/>
  <c r="B12" i="123"/>
  <c r="B13" i="123"/>
  <c r="B14" i="123"/>
  <c r="B15" i="123"/>
  <c r="B16" i="123"/>
  <c r="B17" i="123"/>
  <c r="B18" i="123"/>
  <c r="B19" i="123"/>
  <c r="B20" i="123"/>
  <c r="B21" i="123"/>
  <c r="B22" i="123"/>
  <c r="B23" i="123"/>
  <c r="B24" i="123"/>
  <c r="B25" i="123"/>
  <c r="B26" i="123"/>
  <c r="B27" i="123"/>
  <c r="B28" i="123"/>
  <c r="B29" i="123"/>
  <c r="B30" i="123"/>
  <c r="B31" i="123"/>
  <c r="B32" i="123"/>
  <c r="B33" i="123"/>
  <c r="B34" i="123"/>
  <c r="B35" i="123"/>
  <c r="B36" i="123"/>
  <c r="B37" i="123"/>
  <c r="B38" i="123"/>
  <c r="B39" i="123"/>
  <c r="B40" i="123"/>
  <c r="B41" i="123"/>
  <c r="B42" i="123"/>
  <c r="B43" i="123"/>
  <c r="B44" i="123"/>
  <c r="B45" i="123"/>
  <c r="B46" i="123"/>
  <c r="B47" i="123"/>
  <c r="B48" i="123"/>
  <c r="B49" i="123"/>
  <c r="B50" i="123"/>
  <c r="B51" i="123"/>
  <c r="B52" i="123"/>
  <c r="B53" i="123"/>
  <c r="B54" i="123"/>
  <c r="B55" i="123"/>
  <c r="B56" i="123"/>
  <c r="B57" i="123"/>
  <c r="B58" i="123"/>
  <c r="B59" i="123"/>
  <c r="B60" i="123"/>
  <c r="B61" i="123"/>
  <c r="B62" i="123"/>
  <c r="B63" i="123"/>
  <c r="B64" i="123"/>
  <c r="B65" i="123"/>
  <c r="B66" i="123"/>
  <c r="B67" i="123"/>
  <c r="B68" i="123"/>
  <c r="B69" i="123"/>
  <c r="B70" i="123"/>
  <c r="B71" i="123"/>
  <c r="B72" i="123"/>
  <c r="B73" i="123"/>
  <c r="B74" i="123"/>
  <c r="B75" i="123"/>
  <c r="B76" i="123"/>
  <c r="B77" i="123"/>
  <c r="B78" i="123"/>
  <c r="B79" i="123"/>
  <c r="B80" i="123"/>
  <c r="B81" i="123"/>
  <c r="B82" i="123"/>
  <c r="B83" i="123"/>
  <c r="B84" i="123"/>
  <c r="B85" i="123"/>
  <c r="B86" i="123"/>
  <c r="B87" i="123"/>
  <c r="B88" i="123"/>
  <c r="B89" i="123"/>
  <c r="B90" i="123"/>
  <c r="B91" i="123"/>
  <c r="B92" i="123"/>
  <c r="B93" i="123"/>
  <c r="B94" i="123"/>
  <c r="B95" i="123"/>
  <c r="B96" i="123"/>
  <c r="B97" i="123"/>
  <c r="B98" i="123"/>
  <c r="B99" i="123"/>
  <c r="B100" i="123"/>
  <c r="B101" i="123"/>
  <c r="B102" i="123"/>
  <c r="B103" i="123"/>
  <c r="B104" i="123"/>
  <c r="B105" i="123"/>
  <c r="B106" i="123"/>
  <c r="B107" i="123"/>
  <c r="B108" i="123"/>
  <c r="B109" i="123"/>
  <c r="B110" i="123"/>
  <c r="B111" i="123"/>
  <c r="B112" i="123"/>
  <c r="B1" i="123"/>
  <c r="F112" i="123"/>
  <c r="F3" i="2"/>
  <c r="G3" i="2"/>
  <c r="F4" i="2"/>
  <c r="G4" i="2"/>
  <c r="F5" i="2"/>
  <c r="G5" i="2" s="1"/>
  <c r="F6" i="2"/>
  <c r="G6" i="2"/>
  <c r="F7" i="2"/>
  <c r="G7" i="2"/>
  <c r="F8" i="2"/>
  <c r="G8" i="2"/>
  <c r="F9" i="2"/>
  <c r="G9" i="2" s="1"/>
  <c r="F10" i="2"/>
  <c r="G10" i="2"/>
  <c r="F11" i="2"/>
  <c r="G11" i="2" s="1"/>
  <c r="F12" i="2"/>
  <c r="G12" i="2"/>
  <c r="F13" i="2"/>
  <c r="G13" i="2" s="1"/>
  <c r="F14" i="2"/>
  <c r="G14" i="2"/>
  <c r="F15" i="2"/>
  <c r="G15" i="2" s="1"/>
  <c r="F16" i="2"/>
  <c r="G16" i="2"/>
  <c r="F17" i="2"/>
  <c r="G17" i="2" s="1"/>
  <c r="F18" i="2"/>
  <c r="G18" i="2"/>
  <c r="F19" i="2"/>
  <c r="G19" i="2" s="1"/>
  <c r="F20" i="2"/>
  <c r="G20" i="2"/>
  <c r="F21" i="2"/>
  <c r="G21" i="2" s="1"/>
  <c r="F22" i="2"/>
  <c r="G22" i="2"/>
  <c r="F23" i="2"/>
  <c r="G23" i="2" s="1"/>
  <c r="F24" i="2"/>
  <c r="G24" i="2"/>
  <c r="F25" i="2"/>
  <c r="G25" i="2" s="1"/>
  <c r="F26" i="2"/>
  <c r="G26" i="2"/>
  <c r="F27" i="2"/>
  <c r="G27" i="2" s="1"/>
  <c r="F28" i="2"/>
  <c r="G28" i="2"/>
  <c r="F29" i="2"/>
  <c r="G29" i="2" s="1"/>
  <c r="F30" i="2"/>
  <c r="G30" i="2"/>
  <c r="F31" i="2"/>
  <c r="G31" i="2" s="1"/>
  <c r="F32" i="2"/>
  <c r="G32" i="2"/>
  <c r="F33" i="2"/>
  <c r="G33" i="2" s="1"/>
  <c r="F34" i="2"/>
  <c r="G34" i="2"/>
  <c r="F35" i="2"/>
  <c r="G35" i="2" s="1"/>
  <c r="F36" i="2"/>
  <c r="G36" i="2"/>
  <c r="F37" i="2"/>
  <c r="G37" i="2" s="1"/>
  <c r="F38" i="2"/>
  <c r="G38" i="2"/>
  <c r="F39" i="2"/>
  <c r="G39" i="2" s="1"/>
  <c r="F40" i="2"/>
  <c r="G40" i="2"/>
  <c r="F41" i="2"/>
  <c r="G41" i="2" s="1"/>
  <c r="F42" i="2"/>
  <c r="G42" i="2"/>
  <c r="F43" i="2"/>
  <c r="G43" i="2" s="1"/>
  <c r="F44" i="2"/>
  <c r="G44" i="2"/>
  <c r="F45" i="2"/>
  <c r="G45" i="2" s="1"/>
  <c r="F46" i="2"/>
  <c r="G46" i="2"/>
  <c r="F47" i="2"/>
  <c r="G47" i="2" s="1"/>
  <c r="F48" i="2"/>
  <c r="G48" i="2"/>
  <c r="F49" i="2"/>
  <c r="G49" i="2" s="1"/>
  <c r="F50" i="2"/>
  <c r="G50" i="2"/>
  <c r="F51" i="2"/>
  <c r="G51" i="2" s="1"/>
  <c r="F52" i="2"/>
  <c r="G52" i="2"/>
  <c r="F53" i="2"/>
  <c r="G53" i="2" s="1"/>
  <c r="F54" i="2"/>
  <c r="G54" i="2"/>
  <c r="F55" i="2"/>
  <c r="G55" i="2" s="1"/>
  <c r="F56" i="2"/>
  <c r="G56" i="2"/>
  <c r="F57" i="2"/>
  <c r="G57" i="2" s="1"/>
  <c r="F58" i="2"/>
  <c r="G58" i="2"/>
  <c r="F59" i="2"/>
  <c r="G59" i="2" s="1"/>
  <c r="F60" i="2"/>
  <c r="G60" i="2"/>
  <c r="F61" i="2"/>
  <c r="G61" i="2" s="1"/>
  <c r="F62" i="2"/>
  <c r="G62" i="2"/>
  <c r="F63" i="2"/>
  <c r="G63" i="2" s="1"/>
  <c r="F64" i="2"/>
  <c r="G64" i="2"/>
  <c r="F65" i="2"/>
  <c r="G65" i="2" s="1"/>
  <c r="F66" i="2"/>
  <c r="G66" i="2"/>
  <c r="F67" i="2"/>
  <c r="G67" i="2" s="1"/>
  <c r="F68" i="2"/>
  <c r="G68" i="2"/>
  <c r="F69" i="2"/>
  <c r="G69" i="2" s="1"/>
  <c r="F70" i="2"/>
  <c r="G70" i="2"/>
  <c r="F71" i="2"/>
  <c r="G71" i="2" s="1"/>
  <c r="F72" i="2"/>
  <c r="G72" i="2"/>
  <c r="F73" i="2"/>
  <c r="G73" i="2" s="1"/>
  <c r="F74" i="2"/>
  <c r="G74" i="2"/>
  <c r="F75" i="2"/>
  <c r="G75" i="2" s="1"/>
  <c r="F76" i="2"/>
  <c r="G76" i="2"/>
  <c r="F77" i="2"/>
  <c r="G77" i="2" s="1"/>
  <c r="F78" i="2"/>
  <c r="G78" i="2"/>
  <c r="F79" i="2"/>
  <c r="G79" i="2" s="1"/>
  <c r="F80" i="2"/>
  <c r="G80" i="2"/>
  <c r="F81" i="2"/>
  <c r="G81" i="2" s="1"/>
  <c r="F82" i="2"/>
  <c r="G82" i="2"/>
  <c r="F83" i="2"/>
  <c r="G83" i="2" s="1"/>
  <c r="F84" i="2"/>
  <c r="G84" i="2"/>
  <c r="F85" i="2"/>
  <c r="G85" i="2" s="1"/>
  <c r="F86" i="2"/>
  <c r="G86" i="2"/>
  <c r="F87" i="2"/>
  <c r="G87" i="2" s="1"/>
  <c r="F88" i="2"/>
  <c r="G88" i="2"/>
  <c r="F89" i="2"/>
  <c r="G89" i="2" s="1"/>
  <c r="F90" i="2"/>
  <c r="G90" i="2"/>
  <c r="F91" i="2"/>
  <c r="G91" i="2" s="1"/>
  <c r="F92" i="2"/>
  <c r="G92" i="2"/>
  <c r="F93" i="2"/>
  <c r="G93" i="2" s="1"/>
  <c r="F94" i="2"/>
  <c r="G94" i="2"/>
  <c r="F95" i="2"/>
  <c r="G95" i="2" s="1"/>
  <c r="F96" i="2"/>
  <c r="G96" i="2"/>
  <c r="F97" i="2"/>
  <c r="G97" i="2" s="1"/>
  <c r="F98" i="2"/>
  <c r="G98" i="2"/>
  <c r="F99" i="2"/>
  <c r="G99" i="2" s="1"/>
  <c r="F100" i="2"/>
  <c r="G100" i="2"/>
  <c r="F101" i="2"/>
  <c r="G101" i="2" s="1"/>
  <c r="F102" i="2"/>
  <c r="G102" i="2"/>
  <c r="F103" i="2"/>
  <c r="G103" i="2" s="1"/>
  <c r="F104" i="2"/>
  <c r="G104" i="2"/>
  <c r="F105" i="2"/>
  <c r="G105" i="2" s="1"/>
  <c r="F106" i="2"/>
  <c r="G106" i="2"/>
  <c r="F107" i="2"/>
  <c r="G107" i="2" s="1"/>
  <c r="F108" i="2"/>
  <c r="G108" i="2"/>
  <c r="F109" i="2"/>
  <c r="G109" i="2" s="1"/>
  <c r="F110" i="2"/>
  <c r="G110" i="2"/>
  <c r="F111" i="2"/>
  <c r="G111" i="2" s="1"/>
  <c r="F112" i="2"/>
  <c r="G112" i="2"/>
  <c r="F113" i="2"/>
  <c r="G113" i="2" s="1"/>
  <c r="F114" i="2"/>
  <c r="G114" i="2"/>
  <c r="F115" i="2"/>
  <c r="G115" i="2" s="1"/>
  <c r="F116" i="2"/>
  <c r="G116" i="2"/>
  <c r="F117" i="2"/>
  <c r="G117" i="2" s="1"/>
  <c r="F118" i="2"/>
  <c r="G118" i="2"/>
  <c r="F119" i="2"/>
  <c r="G119" i="2" s="1"/>
  <c r="F120" i="2"/>
  <c r="G120" i="2"/>
  <c r="F121" i="2"/>
  <c r="G121" i="2" s="1"/>
  <c r="F122" i="2"/>
  <c r="G122" i="2"/>
  <c r="F123" i="2"/>
  <c r="G123" i="2" s="1"/>
  <c r="F124" i="2"/>
  <c r="G124" i="2"/>
  <c r="F125" i="2"/>
  <c r="G125" i="2" s="1"/>
  <c r="F126" i="2"/>
  <c r="G126" i="2"/>
  <c r="F127" i="2"/>
  <c r="G127" i="2" s="1"/>
  <c r="F128" i="2"/>
  <c r="G128" i="2"/>
  <c r="F129" i="2"/>
  <c r="G129" i="2" s="1"/>
  <c r="F130" i="2"/>
  <c r="G130" i="2"/>
  <c r="F131" i="2"/>
  <c r="G131" i="2" s="1"/>
  <c r="F132" i="2"/>
  <c r="G132" i="2"/>
  <c r="F133" i="2"/>
  <c r="G133" i="2" s="1"/>
  <c r="F134" i="2"/>
  <c r="G134" i="2"/>
  <c r="F135" i="2"/>
  <c r="G135" i="2" s="1"/>
  <c r="F136" i="2"/>
  <c r="G136" i="2"/>
  <c r="F137" i="2"/>
  <c r="G137" i="2" s="1"/>
  <c r="F138" i="2"/>
  <c r="G138" i="2"/>
  <c r="F139" i="2"/>
  <c r="G139" i="2" s="1"/>
  <c r="F140" i="2"/>
  <c r="G140" i="2"/>
  <c r="F141" i="2"/>
  <c r="G141" i="2" s="1"/>
  <c r="F142" i="2"/>
  <c r="G142" i="2"/>
  <c r="F143" i="2"/>
  <c r="G143" i="2" s="1"/>
  <c r="F144" i="2"/>
  <c r="G144" i="2"/>
  <c r="F145" i="2"/>
  <c r="G145" i="2" s="1"/>
  <c r="F146" i="2"/>
  <c r="G146" i="2"/>
  <c r="F147" i="2"/>
  <c r="G147" i="2" s="1"/>
  <c r="F148" i="2"/>
  <c r="G148" i="2"/>
  <c r="F149" i="2"/>
  <c r="G149" i="2" s="1"/>
  <c r="F150" i="2"/>
  <c r="G150" i="2"/>
  <c r="F151" i="2"/>
  <c r="G151" i="2" s="1"/>
  <c r="F152" i="2"/>
  <c r="G152" i="2"/>
  <c r="F153" i="2"/>
  <c r="G153" i="2" s="1"/>
  <c r="F154" i="2"/>
  <c r="G154" i="2"/>
  <c r="F155" i="2"/>
  <c r="G155" i="2" s="1"/>
  <c r="F156" i="2"/>
  <c r="G156" i="2"/>
  <c r="F157" i="2"/>
  <c r="G157" i="2" s="1"/>
  <c r="F158" i="2"/>
  <c r="G158" i="2"/>
  <c r="F159" i="2"/>
  <c r="G159" i="2" s="1"/>
  <c r="F160" i="2"/>
  <c r="G160" i="2"/>
  <c r="F161" i="2"/>
  <c r="G161" i="2" s="1"/>
  <c r="F162" i="2"/>
  <c r="G162" i="2"/>
  <c r="F163" i="2"/>
  <c r="G163" i="2" s="1"/>
  <c r="F164" i="2"/>
  <c r="G164" i="2"/>
  <c r="F165" i="2"/>
  <c r="G165" i="2" s="1"/>
  <c r="F166" i="2"/>
  <c r="G166" i="2"/>
  <c r="F167" i="2"/>
  <c r="G167" i="2" s="1"/>
  <c r="F168" i="2"/>
  <c r="G168" i="2"/>
  <c r="F169" i="2"/>
  <c r="G169" i="2" s="1"/>
  <c r="F170" i="2"/>
  <c r="G170" i="2"/>
  <c r="F171" i="2"/>
  <c r="G171" i="2" s="1"/>
  <c r="F172" i="2"/>
  <c r="G172" i="2"/>
  <c r="F173" i="2"/>
  <c r="G173" i="2" s="1"/>
  <c r="F174" i="2"/>
  <c r="G174" i="2"/>
  <c r="F175" i="2"/>
  <c r="G175" i="2" s="1"/>
  <c r="F176" i="2"/>
  <c r="G176" i="2"/>
  <c r="F177" i="2"/>
  <c r="G177" i="2" s="1"/>
  <c r="F178" i="2"/>
  <c r="G178" i="2"/>
  <c r="F179" i="2"/>
  <c r="G179" i="2" s="1"/>
  <c r="F180" i="2"/>
  <c r="G180" i="2"/>
  <c r="F181" i="2"/>
  <c r="G181" i="2" s="1"/>
  <c r="F182" i="2"/>
  <c r="G182" i="2"/>
  <c r="F183" i="2"/>
  <c r="G183" i="2" s="1"/>
  <c r="F184" i="2"/>
  <c r="G184" i="2"/>
  <c r="F185" i="2"/>
  <c r="G185" i="2" s="1"/>
  <c r="F186" i="2"/>
  <c r="G186" i="2"/>
  <c r="F187" i="2"/>
  <c r="G187" i="2" s="1"/>
  <c r="F188" i="2"/>
  <c r="G188" i="2"/>
  <c r="F189" i="2"/>
  <c r="G189" i="2" s="1"/>
  <c r="F190" i="2"/>
  <c r="G190" i="2"/>
  <c r="F191" i="2"/>
  <c r="G191" i="2" s="1"/>
  <c r="F192" i="2"/>
  <c r="G192" i="2"/>
  <c r="F193" i="2"/>
  <c r="G193" i="2" s="1"/>
  <c r="F194" i="2"/>
  <c r="G194" i="2"/>
  <c r="F195" i="2"/>
  <c r="G195" i="2" s="1"/>
  <c r="F196" i="2"/>
  <c r="G196" i="2"/>
  <c r="F197" i="2"/>
  <c r="G197" i="2" s="1"/>
  <c r="F198" i="2"/>
  <c r="G198" i="2"/>
  <c r="F199" i="2"/>
  <c r="G199" i="2" s="1"/>
  <c r="F200" i="2"/>
  <c r="G200" i="2"/>
  <c r="F201" i="2"/>
  <c r="G201" i="2" s="1"/>
  <c r="F202" i="2"/>
  <c r="G202" i="2"/>
  <c r="F203" i="2"/>
  <c r="G203" i="2" s="1"/>
  <c r="F204" i="2"/>
  <c r="G204" i="2"/>
  <c r="F205" i="2"/>
  <c r="G205" i="2" s="1"/>
  <c r="F206" i="2"/>
  <c r="G206" i="2"/>
  <c r="F207" i="2"/>
  <c r="G207" i="2" s="1"/>
  <c r="F208" i="2"/>
  <c r="G208" i="2"/>
  <c r="F209" i="2"/>
  <c r="G209" i="2" s="1"/>
  <c r="F210" i="2"/>
  <c r="G210" i="2"/>
  <c r="F211" i="2"/>
  <c r="G211" i="2" s="1"/>
  <c r="F212" i="2"/>
  <c r="G212" i="2"/>
  <c r="F213" i="2"/>
  <c r="G213" i="2" s="1"/>
  <c r="F214" i="2"/>
  <c r="G214" i="2"/>
  <c r="F215" i="2"/>
  <c r="G215" i="2" s="1"/>
  <c r="F216" i="2"/>
  <c r="G216" i="2"/>
  <c r="F217" i="2"/>
  <c r="G217" i="2" s="1"/>
  <c r="F218" i="2"/>
  <c r="G218" i="2"/>
  <c r="F219" i="2"/>
  <c r="G219" i="2" s="1"/>
  <c r="F220" i="2"/>
  <c r="G220" i="2"/>
  <c r="F221" i="2"/>
  <c r="G221" i="2" s="1"/>
  <c r="F222" i="2"/>
  <c r="G222" i="2"/>
  <c r="F223" i="2"/>
  <c r="G223" i="2" s="1"/>
  <c r="F224" i="2"/>
  <c r="G224" i="2"/>
  <c r="F225" i="2"/>
  <c r="G225" i="2" s="1"/>
  <c r="F226" i="2"/>
  <c r="G226" i="2"/>
  <c r="F227" i="2"/>
  <c r="G227" i="2" s="1"/>
  <c r="F228" i="2"/>
  <c r="G228" i="2"/>
  <c r="F229" i="2"/>
  <c r="G229" i="2" s="1"/>
  <c r="F230" i="2"/>
  <c r="G230" i="2"/>
  <c r="F231" i="2"/>
  <c r="G231" i="2" s="1"/>
  <c r="F232" i="2"/>
  <c r="G232" i="2"/>
  <c r="F233" i="2"/>
  <c r="G233" i="2" s="1"/>
  <c r="F234" i="2"/>
  <c r="G234" i="2"/>
  <c r="F235" i="2"/>
  <c r="G235" i="2" s="1"/>
  <c r="F236" i="2"/>
  <c r="G236" i="2"/>
  <c r="F237" i="2"/>
  <c r="G237" i="2" s="1"/>
  <c r="F238" i="2"/>
  <c r="G238" i="2"/>
  <c r="F239" i="2"/>
  <c r="G239" i="2" s="1"/>
  <c r="F240" i="2"/>
  <c r="G240" i="2"/>
  <c r="F241" i="2"/>
  <c r="G241" i="2" s="1"/>
  <c r="F242" i="2"/>
  <c r="G242" i="2"/>
  <c r="F243" i="2"/>
  <c r="G243" i="2" s="1"/>
  <c r="F244" i="2"/>
  <c r="G244" i="2"/>
  <c r="F245" i="2"/>
  <c r="G245" i="2" s="1"/>
  <c r="F246" i="2"/>
  <c r="G246" i="2"/>
  <c r="F247" i="2"/>
  <c r="G247" i="2" s="1"/>
  <c r="F248" i="2"/>
  <c r="G248" i="2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F3" i="3"/>
  <c r="G3" i="3"/>
  <c r="F4" i="3"/>
  <c r="G4" i="3"/>
  <c r="F5" i="3"/>
  <c r="G5" i="3"/>
  <c r="F6" i="3"/>
  <c r="G6" i="3" s="1"/>
  <c r="F7" i="3"/>
  <c r="G7" i="3"/>
  <c r="F8" i="3"/>
  <c r="G8" i="3"/>
  <c r="F9" i="3"/>
  <c r="G9" i="3"/>
  <c r="F10" i="3"/>
  <c r="G10" i="3" s="1"/>
  <c r="F11" i="3"/>
  <c r="G11" i="3"/>
  <c r="F12" i="3"/>
  <c r="G12" i="3"/>
  <c r="F13" i="3"/>
  <c r="G13" i="3" s="1"/>
  <c r="F14" i="3"/>
  <c r="G14" i="3" s="1"/>
  <c r="F15" i="3"/>
  <c r="G15" i="3"/>
  <c r="F16" i="3"/>
  <c r="G16" i="3"/>
  <c r="F17" i="3"/>
  <c r="G17" i="3" s="1"/>
  <c r="F18" i="3"/>
  <c r="G18" i="3" s="1"/>
  <c r="F19" i="3"/>
  <c r="G19" i="3" s="1"/>
  <c r="F20" i="3"/>
  <c r="G20" i="3"/>
  <c r="F21" i="3"/>
  <c r="G21" i="3" s="1"/>
  <c r="F22" i="3"/>
  <c r="G22" i="3" s="1"/>
  <c r="F23" i="3"/>
  <c r="G23" i="3" s="1"/>
  <c r="F24" i="3"/>
  <c r="G24" i="3"/>
  <c r="F25" i="3"/>
  <c r="G25" i="3" s="1"/>
  <c r="F26" i="3"/>
  <c r="G26" i="3" s="1"/>
  <c r="F27" i="3"/>
  <c r="G27" i="3" s="1"/>
  <c r="F28" i="3"/>
  <c r="G28" i="3"/>
  <c r="F29" i="3"/>
  <c r="G29" i="3" s="1"/>
  <c r="F30" i="3"/>
  <c r="G30" i="3" s="1"/>
  <c r="F31" i="3"/>
  <c r="G31" i="3" s="1"/>
  <c r="F32" i="3"/>
  <c r="G32" i="3"/>
  <c r="F33" i="3"/>
  <c r="G33" i="3" s="1"/>
  <c r="F34" i="3"/>
  <c r="G34" i="3" s="1"/>
  <c r="F35" i="3"/>
  <c r="G35" i="3" s="1"/>
  <c r="F36" i="3"/>
  <c r="G36" i="3"/>
  <c r="F37" i="3"/>
  <c r="G37" i="3" s="1"/>
  <c r="F38" i="3"/>
  <c r="G38" i="3" s="1"/>
  <c r="F39" i="3"/>
  <c r="G39" i="3" s="1"/>
  <c r="F40" i="3"/>
  <c r="G40" i="3"/>
  <c r="F41" i="3"/>
  <c r="G41" i="3" s="1"/>
  <c r="F42" i="3"/>
  <c r="G42" i="3" s="1"/>
  <c r="F43" i="3"/>
  <c r="G43" i="3" s="1"/>
  <c r="F44" i="3"/>
  <c r="G44" i="3"/>
  <c r="F45" i="3"/>
  <c r="G45" i="3" s="1"/>
  <c r="F46" i="3"/>
  <c r="G46" i="3" s="1"/>
  <c r="F47" i="3"/>
  <c r="G47" i="3" s="1"/>
  <c r="F48" i="3"/>
  <c r="G48" i="3"/>
  <c r="F49" i="3"/>
  <c r="G49" i="3" s="1"/>
  <c r="F50" i="3"/>
  <c r="G50" i="3" s="1"/>
  <c r="F51" i="3"/>
  <c r="G51" i="3" s="1"/>
  <c r="F52" i="3"/>
  <c r="G52" i="3"/>
  <c r="F53" i="3"/>
  <c r="G53" i="3" s="1"/>
  <c r="F54" i="3"/>
  <c r="G54" i="3" s="1"/>
  <c r="F55" i="3"/>
  <c r="G55" i="3" s="1"/>
  <c r="F56" i="3"/>
  <c r="G56" i="3"/>
  <c r="F57" i="3"/>
  <c r="G57" i="3" s="1"/>
  <c r="F58" i="3"/>
  <c r="G58" i="3" s="1"/>
  <c r="F59" i="3"/>
  <c r="G59" i="3" s="1"/>
  <c r="F60" i="3"/>
  <c r="G60" i="3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E2" i="3"/>
  <c r="D2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1" i="3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 s="1"/>
  <c r="F12" i="4"/>
  <c r="G12" i="4"/>
  <c r="F13" i="4"/>
  <c r="G13" i="4" s="1"/>
  <c r="F14" i="4"/>
  <c r="G14" i="4"/>
  <c r="F15" i="4"/>
  <c r="G15" i="4" s="1"/>
  <c r="F16" i="4"/>
  <c r="G16" i="4"/>
  <c r="F17" i="4"/>
  <c r="G17" i="4" s="1"/>
  <c r="F18" i="4"/>
  <c r="G18" i="4"/>
  <c r="F19" i="4"/>
  <c r="G19" i="4" s="1"/>
  <c r="F20" i="4"/>
  <c r="G20" i="4"/>
  <c r="F21" i="4"/>
  <c r="G21" i="4" s="1"/>
  <c r="F22" i="4"/>
  <c r="G22" i="4"/>
  <c r="F23" i="4"/>
  <c r="G23" i="4" s="1"/>
  <c r="F24" i="4"/>
  <c r="G24" i="4"/>
  <c r="F25" i="4"/>
  <c r="G25" i="4" s="1"/>
  <c r="F26" i="4"/>
  <c r="G26" i="4"/>
  <c r="F27" i="4"/>
  <c r="G27" i="4" s="1"/>
  <c r="F28" i="4"/>
  <c r="G28" i="4"/>
  <c r="F29" i="4"/>
  <c r="G29" i="4" s="1"/>
  <c r="F30" i="4"/>
  <c r="G30" i="4"/>
  <c r="F31" i="4"/>
  <c r="G31" i="4" s="1"/>
  <c r="F32" i="4"/>
  <c r="G32" i="4"/>
  <c r="F33" i="4"/>
  <c r="G33" i="4" s="1"/>
  <c r="F34" i="4"/>
  <c r="G34" i="4"/>
  <c r="F35" i="4"/>
  <c r="G35" i="4" s="1"/>
  <c r="F36" i="4"/>
  <c r="G36" i="4"/>
  <c r="F37" i="4"/>
  <c r="G37" i="4" s="1"/>
  <c r="F38" i="4"/>
  <c r="G38" i="4"/>
  <c r="F39" i="4"/>
  <c r="G39" i="4" s="1"/>
  <c r="F40" i="4"/>
  <c r="G40" i="4"/>
  <c r="F41" i="4"/>
  <c r="G41" i="4" s="1"/>
  <c r="F42" i="4"/>
  <c r="G42" i="4"/>
  <c r="F43" i="4"/>
  <c r="G43" i="4" s="1"/>
  <c r="F44" i="4"/>
  <c r="G44" i="4"/>
  <c r="F45" i="4"/>
  <c r="G45" i="4" s="1"/>
  <c r="F46" i="4"/>
  <c r="G46" i="4"/>
  <c r="F47" i="4"/>
  <c r="G47" i="4" s="1"/>
  <c r="F48" i="4"/>
  <c r="G48" i="4"/>
  <c r="F49" i="4"/>
  <c r="G49" i="4" s="1"/>
  <c r="F50" i="4"/>
  <c r="G50" i="4"/>
  <c r="F51" i="4"/>
  <c r="G51" i="4" s="1"/>
  <c r="F52" i="4"/>
  <c r="G52" i="4"/>
  <c r="F53" i="4"/>
  <c r="G53" i="4" s="1"/>
  <c r="F54" i="4"/>
  <c r="G54" i="4"/>
  <c r="F55" i="4"/>
  <c r="G55" i="4" s="1"/>
  <c r="F56" i="4"/>
  <c r="G56" i="4"/>
  <c r="F57" i="4"/>
  <c r="G57" i="4" s="1"/>
  <c r="F58" i="4"/>
  <c r="G58" i="4"/>
  <c r="F59" i="4"/>
  <c r="G59" i="4" s="1"/>
  <c r="F60" i="4"/>
  <c r="G60" i="4"/>
  <c r="F61" i="4"/>
  <c r="G61" i="4" s="1"/>
  <c r="F62" i="4"/>
  <c r="G62" i="4"/>
  <c r="F63" i="4"/>
  <c r="G63" i="4" s="1"/>
  <c r="F64" i="4"/>
  <c r="G64" i="4"/>
  <c r="F65" i="4"/>
  <c r="G65" i="4" s="1"/>
  <c r="F66" i="4"/>
  <c r="G66" i="4"/>
  <c r="F67" i="4"/>
  <c r="G67" i="4" s="1"/>
  <c r="F68" i="4"/>
  <c r="G68" i="4"/>
  <c r="F69" i="4"/>
  <c r="G69" i="4" s="1"/>
  <c r="F70" i="4"/>
  <c r="G70" i="4"/>
  <c r="F71" i="4"/>
  <c r="G71" i="4" s="1"/>
  <c r="F72" i="4"/>
  <c r="G72" i="4"/>
  <c r="F73" i="4"/>
  <c r="G73" i="4" s="1"/>
  <c r="F74" i="4"/>
  <c r="G74" i="4"/>
  <c r="F75" i="4"/>
  <c r="G75" i="4" s="1"/>
  <c r="F76" i="4"/>
  <c r="G76" i="4"/>
  <c r="F77" i="4"/>
  <c r="G77" i="4" s="1"/>
  <c r="F78" i="4"/>
  <c r="G78" i="4"/>
  <c r="F79" i="4"/>
  <c r="G79" i="4" s="1"/>
  <c r="F80" i="4"/>
  <c r="G80" i="4"/>
  <c r="F81" i="4"/>
  <c r="G81" i="4" s="1"/>
  <c r="F82" i="4"/>
  <c r="G82" i="4"/>
  <c r="F83" i="4"/>
  <c r="G83" i="4" s="1"/>
  <c r="F84" i="4"/>
  <c r="G84" i="4"/>
  <c r="F85" i="4"/>
  <c r="G85" i="4" s="1"/>
  <c r="F86" i="4"/>
  <c r="G86" i="4"/>
  <c r="F87" i="4"/>
  <c r="G87" i="4" s="1"/>
  <c r="F88" i="4"/>
  <c r="G88" i="4"/>
  <c r="F89" i="4"/>
  <c r="G89" i="4" s="1"/>
  <c r="F90" i="4"/>
  <c r="G90" i="4"/>
  <c r="F91" i="4"/>
  <c r="G91" i="4" s="1"/>
  <c r="F92" i="4"/>
  <c r="G92" i="4"/>
  <c r="F93" i="4"/>
  <c r="G93" i="4" s="1"/>
  <c r="F94" i="4"/>
  <c r="G94" i="4"/>
  <c r="F95" i="4"/>
  <c r="G95" i="4" s="1"/>
  <c r="F96" i="4"/>
  <c r="G96" i="4"/>
  <c r="F97" i="4"/>
  <c r="G97" i="4" s="1"/>
  <c r="F98" i="4"/>
  <c r="G98" i="4"/>
  <c r="F99" i="4"/>
  <c r="G99" i="4" s="1"/>
  <c r="F100" i="4"/>
  <c r="G100" i="4"/>
  <c r="F101" i="4"/>
  <c r="G101" i="4" s="1"/>
  <c r="D3" i="4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E2" i="4"/>
  <c r="D2" i="4"/>
  <c r="B1" i="4"/>
  <c r="F3" i="5"/>
  <c r="G3" i="5" s="1"/>
  <c r="F4" i="5"/>
  <c r="G4" i="5"/>
  <c r="F5" i="5"/>
  <c r="G5" i="5"/>
  <c r="F6" i="5"/>
  <c r="G6" i="5"/>
  <c r="F7" i="5"/>
  <c r="G7" i="5" s="1"/>
  <c r="F8" i="5"/>
  <c r="G8" i="5"/>
  <c r="F9" i="5"/>
  <c r="G9" i="5"/>
  <c r="F10" i="5"/>
  <c r="G10" i="5"/>
  <c r="F11" i="5"/>
  <c r="G11" i="5" s="1"/>
  <c r="F12" i="5"/>
  <c r="G12" i="5"/>
  <c r="F13" i="5"/>
  <c r="G13" i="5"/>
  <c r="F14" i="5"/>
  <c r="G14" i="5"/>
  <c r="F15" i="5"/>
  <c r="G15" i="5" s="1"/>
  <c r="F16" i="5"/>
  <c r="G16" i="5" s="1"/>
  <c r="F17" i="5"/>
  <c r="G17" i="5" s="1"/>
  <c r="F18" i="5"/>
  <c r="G18" i="5"/>
  <c r="F19" i="5"/>
  <c r="G19" i="5" s="1"/>
  <c r="F20" i="5"/>
  <c r="G20" i="5" s="1"/>
  <c r="F21" i="5"/>
  <c r="G21" i="5" s="1"/>
  <c r="F22" i="5"/>
  <c r="G22" i="5"/>
  <c r="F23" i="5"/>
  <c r="G23" i="5" s="1"/>
  <c r="F24" i="5"/>
  <c r="G24" i="5" s="1"/>
  <c r="F25" i="5"/>
  <c r="G25" i="5" s="1"/>
  <c r="F26" i="5"/>
  <c r="G26" i="5"/>
  <c r="F27" i="5"/>
  <c r="G27" i="5" s="1"/>
  <c r="F28" i="5"/>
  <c r="G28" i="5" s="1"/>
  <c r="F29" i="5"/>
  <c r="G29" i="5" s="1"/>
  <c r="F30" i="5"/>
  <c r="G30" i="5"/>
  <c r="F31" i="5"/>
  <c r="G31" i="5" s="1"/>
  <c r="F32" i="5"/>
  <c r="G32" i="5" s="1"/>
  <c r="F33" i="5"/>
  <c r="G33" i="5" s="1"/>
  <c r="F34" i="5"/>
  <c r="G34" i="5"/>
  <c r="F35" i="5"/>
  <c r="G35" i="5" s="1"/>
  <c r="F36" i="5"/>
  <c r="G36" i="5" s="1"/>
  <c r="F37" i="5"/>
  <c r="G37" i="5" s="1"/>
  <c r="F38" i="5"/>
  <c r="G38" i="5"/>
  <c r="F39" i="5"/>
  <c r="G39" i="5" s="1"/>
  <c r="F40" i="5"/>
  <c r="G40" i="5" s="1"/>
  <c r="F41" i="5"/>
  <c r="G41" i="5" s="1"/>
  <c r="F42" i="5"/>
  <c r="G42" i="5"/>
  <c r="F43" i="5"/>
  <c r="G43" i="5" s="1"/>
  <c r="F44" i="5"/>
  <c r="G44" i="5" s="1"/>
  <c r="F45" i="5"/>
  <c r="G45" i="5" s="1"/>
  <c r="F46" i="5"/>
  <c r="G46" i="5"/>
  <c r="F47" i="5"/>
  <c r="G47" i="5" s="1"/>
  <c r="F48" i="5"/>
  <c r="G48" i="5" s="1"/>
  <c r="F49" i="5"/>
  <c r="G49" i="5" s="1"/>
  <c r="F50" i="5"/>
  <c r="G50" i="5"/>
  <c r="F51" i="5"/>
  <c r="G51" i="5" s="1"/>
  <c r="F52" i="5"/>
  <c r="G52" i="5" s="1"/>
  <c r="F53" i="5"/>
  <c r="G53" i="5" s="1"/>
  <c r="F54" i="5"/>
  <c r="G54" i="5"/>
  <c r="F55" i="5"/>
  <c r="G55" i="5" s="1"/>
  <c r="F56" i="5"/>
  <c r="G56" i="5" s="1"/>
  <c r="F57" i="5"/>
  <c r="G57" i="5" s="1"/>
  <c r="F58" i="5"/>
  <c r="G58" i="5"/>
  <c r="F59" i="5"/>
  <c r="G59" i="5" s="1"/>
  <c r="F60" i="5"/>
  <c r="G60" i="5" s="1"/>
  <c r="F61" i="5"/>
  <c r="G61" i="5" s="1"/>
  <c r="F62" i="5"/>
  <c r="G62" i="5"/>
  <c r="F63" i="5"/>
  <c r="G63" i="5" s="1"/>
  <c r="F64" i="5"/>
  <c r="G64" i="5" s="1"/>
  <c r="F65" i="5"/>
  <c r="G65" i="5" s="1"/>
  <c r="F66" i="5"/>
  <c r="G66" i="5"/>
  <c r="F67" i="5"/>
  <c r="G67" i="5" s="1"/>
  <c r="F68" i="5"/>
  <c r="G68" i="5" s="1"/>
  <c r="F69" i="5"/>
  <c r="G69" i="5" s="1"/>
  <c r="F70" i="5"/>
  <c r="G70" i="5"/>
  <c r="F71" i="5"/>
  <c r="G71" i="5" s="1"/>
  <c r="F72" i="5"/>
  <c r="G72" i="5" s="1"/>
  <c r="F73" i="5"/>
  <c r="G73" i="5" s="1"/>
  <c r="F74" i="5"/>
  <c r="G74" i="5"/>
  <c r="F75" i="5"/>
  <c r="G75" i="5" s="1"/>
  <c r="F76" i="5"/>
  <c r="G76" i="5" s="1"/>
  <c r="F77" i="5"/>
  <c r="G77" i="5" s="1"/>
  <c r="F78" i="5"/>
  <c r="G78" i="5"/>
  <c r="F79" i="5"/>
  <c r="G79" i="5" s="1"/>
  <c r="F80" i="5"/>
  <c r="G80" i="5" s="1"/>
  <c r="F81" i="5"/>
  <c r="G81" i="5" s="1"/>
  <c r="F82" i="5"/>
  <c r="G82" i="5"/>
  <c r="F83" i="5"/>
  <c r="G83" i="5" s="1"/>
  <c r="F84" i="5"/>
  <c r="G84" i="5" s="1"/>
  <c r="F85" i="5"/>
  <c r="G85" i="5" s="1"/>
  <c r="F86" i="5"/>
  <c r="G86" i="5"/>
  <c r="F87" i="5"/>
  <c r="G87" i="5" s="1"/>
  <c r="F88" i="5"/>
  <c r="G88" i="5" s="1"/>
  <c r="F89" i="5"/>
  <c r="G89" i="5" s="1"/>
  <c r="F90" i="5"/>
  <c r="G90" i="5"/>
  <c r="F91" i="5"/>
  <c r="G91" i="5" s="1"/>
  <c r="F92" i="5"/>
  <c r="G92" i="5" s="1"/>
  <c r="F93" i="5"/>
  <c r="G93" i="5" s="1"/>
  <c r="F94" i="5"/>
  <c r="G94" i="5"/>
  <c r="F95" i="5"/>
  <c r="G95" i="5" s="1"/>
  <c r="F96" i="5"/>
  <c r="G96" i="5" s="1"/>
  <c r="F97" i="5"/>
  <c r="G97" i="5" s="1"/>
  <c r="F98" i="5"/>
  <c r="G98" i="5"/>
  <c r="F99" i="5"/>
  <c r="G99" i="5" s="1"/>
  <c r="F100" i="5"/>
  <c r="G100" i="5" s="1"/>
  <c r="F101" i="5"/>
  <c r="G101" i="5" s="1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E2" i="5"/>
  <c r="D2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" i="5"/>
  <c r="F169" i="6"/>
  <c r="B2" i="6"/>
  <c r="B3" i="6"/>
  <c r="B4" i="6"/>
  <c r="B5" i="6"/>
  <c r="B6" i="6"/>
  <c r="B7" i="6"/>
  <c r="B8" i="6"/>
  <c r="B9" i="6"/>
  <c r="E9" i="6" s="1"/>
  <c r="B10" i="6"/>
  <c r="E10" i="6" s="1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D24" i="6" s="1"/>
  <c r="B25" i="6"/>
  <c r="E25" i="6" s="1"/>
  <c r="B26" i="6"/>
  <c r="E26" i="6" s="1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E41" i="6" s="1"/>
  <c r="B42" i="6"/>
  <c r="E42" i="6" s="1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D56" i="6" s="1"/>
  <c r="B57" i="6"/>
  <c r="E57" i="6" s="1"/>
  <c r="B58" i="6"/>
  <c r="E58" i="6" s="1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E73" i="6" s="1"/>
  <c r="B74" i="6"/>
  <c r="E74" i="6" s="1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E89" i="6" s="1"/>
  <c r="B90" i="6"/>
  <c r="E90" i="6" s="1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E105" i="6" s="1"/>
  <c r="B106" i="6"/>
  <c r="E106" i="6" s="1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E121" i="6" s="1"/>
  <c r="B122" i="6"/>
  <c r="E122" i="6" s="1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E137" i="6" s="1"/>
  <c r="B138" i="6"/>
  <c r="E138" i="6" s="1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E153" i="6" s="1"/>
  <c r="B154" i="6"/>
  <c r="E154" i="6" s="1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E5" i="6" s="1"/>
  <c r="D6" i="6"/>
  <c r="E11" i="6"/>
  <c r="E17" i="6"/>
  <c r="D22" i="6"/>
  <c r="E27" i="6"/>
  <c r="E33" i="6"/>
  <c r="D38" i="6"/>
  <c r="E43" i="6"/>
  <c r="E49" i="6"/>
  <c r="D54" i="6"/>
  <c r="E59" i="6"/>
  <c r="E65" i="6"/>
  <c r="D70" i="6"/>
  <c r="E75" i="6"/>
  <c r="E81" i="6"/>
  <c r="D86" i="6"/>
  <c r="E91" i="6"/>
  <c r="E97" i="6"/>
  <c r="D102" i="6"/>
  <c r="E107" i="6"/>
  <c r="E113" i="6"/>
  <c r="D118" i="6"/>
  <c r="E123" i="6"/>
  <c r="E129" i="6"/>
  <c r="D134" i="6"/>
  <c r="E139" i="6"/>
  <c r="E145" i="6"/>
  <c r="D150" i="6"/>
  <c r="E155" i="6"/>
  <c r="E161" i="6"/>
  <c r="D166" i="6"/>
  <c r="B1" i="6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 s="1"/>
  <c r="F24" i="8"/>
  <c r="G24" i="8"/>
  <c r="F25" i="8"/>
  <c r="G25" i="8"/>
  <c r="F26" i="8"/>
  <c r="G26" i="8"/>
  <c r="F27" i="8"/>
  <c r="G27" i="8" s="1"/>
  <c r="F28" i="8"/>
  <c r="G28" i="8"/>
  <c r="F29" i="8"/>
  <c r="G29" i="8"/>
  <c r="F30" i="8"/>
  <c r="G30" i="8"/>
  <c r="F31" i="8"/>
  <c r="G31" i="8" s="1"/>
  <c r="F32" i="8"/>
  <c r="G32" i="8"/>
  <c r="F33" i="8"/>
  <c r="G33" i="8"/>
  <c r="F34" i="8"/>
  <c r="G34" i="8"/>
  <c r="F35" i="8"/>
  <c r="G35" i="8" s="1"/>
  <c r="F36" i="8"/>
  <c r="G36" i="8"/>
  <c r="F37" i="8"/>
  <c r="G37" i="8"/>
  <c r="F38" i="8"/>
  <c r="G38" i="8"/>
  <c r="F39" i="8"/>
  <c r="G39" i="8" s="1"/>
  <c r="F40" i="8"/>
  <c r="G40" i="8"/>
  <c r="F41" i="8"/>
  <c r="G41" i="8"/>
  <c r="F42" i="8"/>
  <c r="G42" i="8"/>
  <c r="F43" i="8"/>
  <c r="G43" i="8" s="1"/>
  <c r="F44" i="8"/>
  <c r="G44" i="8"/>
  <c r="F45" i="8"/>
  <c r="G45" i="8"/>
  <c r="F46" i="8"/>
  <c r="G46" i="8"/>
  <c r="F47" i="8"/>
  <c r="G47" i="8" s="1"/>
  <c r="F48" i="8"/>
  <c r="G48" i="8"/>
  <c r="F49" i="8"/>
  <c r="G49" i="8"/>
  <c r="F50" i="8"/>
  <c r="G50" i="8"/>
  <c r="F51" i="8"/>
  <c r="G51" i="8" s="1"/>
  <c r="F52" i="8"/>
  <c r="G52" i="8"/>
  <c r="F53" i="8"/>
  <c r="G53" i="8"/>
  <c r="F54" i="8"/>
  <c r="G54" i="8"/>
  <c r="F55" i="8"/>
  <c r="G55" i="8" s="1"/>
  <c r="F56" i="8"/>
  <c r="G56" i="8"/>
  <c r="F57" i="8"/>
  <c r="G57" i="8"/>
  <c r="F58" i="8"/>
  <c r="G58" i="8"/>
  <c r="F59" i="8"/>
  <c r="G59" i="8" s="1"/>
  <c r="F60" i="8"/>
  <c r="G60" i="8"/>
  <c r="F61" i="8"/>
  <c r="G61" i="8"/>
  <c r="F62" i="8"/>
  <c r="G62" i="8"/>
  <c r="F63" i="8"/>
  <c r="G63" i="8" s="1"/>
  <c r="F64" i="8"/>
  <c r="G64" i="8"/>
  <c r="F65" i="8"/>
  <c r="G65" i="8"/>
  <c r="F66" i="8"/>
  <c r="G66" i="8"/>
  <c r="F67" i="8"/>
  <c r="G67" i="8" s="1"/>
  <c r="F68" i="8"/>
  <c r="G68" i="8"/>
  <c r="F69" i="8"/>
  <c r="G69" i="8"/>
  <c r="F70" i="8"/>
  <c r="G70" i="8"/>
  <c r="F71" i="8"/>
  <c r="G71" i="8" s="1"/>
  <c r="F72" i="8"/>
  <c r="G72" i="8"/>
  <c r="F73" i="8"/>
  <c r="G73" i="8"/>
  <c r="F74" i="8"/>
  <c r="G74" i="8"/>
  <c r="F75" i="8"/>
  <c r="G75" i="8" s="1"/>
  <c r="F76" i="8"/>
  <c r="G76" i="8"/>
  <c r="F77" i="8"/>
  <c r="G77" i="8"/>
  <c r="F78" i="8"/>
  <c r="G78" i="8"/>
  <c r="F79" i="8"/>
  <c r="G79" i="8" s="1"/>
  <c r="F80" i="8"/>
  <c r="G80" i="8"/>
  <c r="F81" i="8"/>
  <c r="G81" i="8"/>
  <c r="F82" i="8"/>
  <c r="G82" i="8"/>
  <c r="F83" i="8"/>
  <c r="G83" i="8" s="1"/>
  <c r="F84" i="8"/>
  <c r="G84" i="8"/>
  <c r="F85" i="8"/>
  <c r="G85" i="8"/>
  <c r="F86" i="8"/>
  <c r="G86" i="8"/>
  <c r="F87" i="8"/>
  <c r="G87" i="8" s="1"/>
  <c r="F88" i="8"/>
  <c r="G88" i="8"/>
  <c r="F89" i="8"/>
  <c r="G89" i="8"/>
  <c r="F90" i="8"/>
  <c r="G90" i="8"/>
  <c r="F91" i="8"/>
  <c r="G91" i="8" s="1"/>
  <c r="F92" i="8"/>
  <c r="G92" i="8"/>
  <c r="F93" i="8"/>
  <c r="G93" i="8"/>
  <c r="F94" i="8"/>
  <c r="G94" i="8"/>
  <c r="F95" i="8"/>
  <c r="G95" i="8" s="1"/>
  <c r="F96" i="8"/>
  <c r="G96" i="8"/>
  <c r="F97" i="8"/>
  <c r="G97" i="8"/>
  <c r="F98" i="8"/>
  <c r="G98" i="8"/>
  <c r="F99" i="8"/>
  <c r="G99" i="8" s="1"/>
  <c r="F100" i="8"/>
  <c r="G100" i="8"/>
  <c r="F101" i="8"/>
  <c r="G101" i="8"/>
  <c r="F102" i="8"/>
  <c r="G102" i="8"/>
  <c r="F103" i="8"/>
  <c r="G103" i="8" s="1"/>
  <c r="F104" i="8"/>
  <c r="G104" i="8"/>
  <c r="F105" i="8"/>
  <c r="G105" i="8"/>
  <c r="F106" i="8"/>
  <c r="G106" i="8"/>
  <c r="F107" i="8"/>
  <c r="G107" i="8" s="1"/>
  <c r="F108" i="8"/>
  <c r="G108" i="8"/>
  <c r="F109" i="8"/>
  <c r="G109" i="8"/>
  <c r="F110" i="8"/>
  <c r="G110" i="8"/>
  <c r="F111" i="8"/>
  <c r="G111" i="8" s="1"/>
  <c r="F112" i="8"/>
  <c r="G112" i="8"/>
  <c r="F113" i="8"/>
  <c r="G113" i="8"/>
  <c r="F114" i="8"/>
  <c r="G114" i="8"/>
  <c r="F115" i="8"/>
  <c r="G115" i="8" s="1"/>
  <c r="F116" i="8"/>
  <c r="G116" i="8"/>
  <c r="F117" i="8"/>
  <c r="G117" i="8"/>
  <c r="F118" i="8"/>
  <c r="G118" i="8"/>
  <c r="F119" i="8"/>
  <c r="G119" i="8" s="1"/>
  <c r="F120" i="8"/>
  <c r="G120" i="8"/>
  <c r="F121" i="8"/>
  <c r="G121" i="8"/>
  <c r="F122" i="8"/>
  <c r="G122" i="8"/>
  <c r="F123" i="8"/>
  <c r="G123" i="8" s="1"/>
  <c r="F124" i="8"/>
  <c r="G124" i="8"/>
  <c r="F125" i="8"/>
  <c r="G125" i="8"/>
  <c r="F126" i="8"/>
  <c r="G126" i="8"/>
  <c r="F127" i="8"/>
  <c r="G127" i="8" s="1"/>
  <c r="F128" i="8"/>
  <c r="G128" i="8"/>
  <c r="F129" i="8"/>
  <c r="G129" i="8"/>
  <c r="F130" i="8"/>
  <c r="G130" i="8"/>
  <c r="F131" i="8"/>
  <c r="G131" i="8" s="1"/>
  <c r="F132" i="8"/>
  <c r="G132" i="8"/>
  <c r="F133" i="8"/>
  <c r="G133" i="8"/>
  <c r="F134" i="8"/>
  <c r="G134" i="8"/>
  <c r="F135" i="8"/>
  <c r="G135" i="8" s="1"/>
  <c r="F136" i="8"/>
  <c r="G136" i="8"/>
  <c r="F137" i="8"/>
  <c r="G137" i="8"/>
  <c r="F138" i="8"/>
  <c r="G138" i="8"/>
  <c r="F139" i="8"/>
  <c r="G139" i="8" s="1"/>
  <c r="F140" i="8"/>
  <c r="G140" i="8"/>
  <c r="F141" i="8"/>
  <c r="G141" i="8"/>
  <c r="F142" i="8"/>
  <c r="G142" i="8"/>
  <c r="F143" i="8"/>
  <c r="G143" i="8" s="1"/>
  <c r="F144" i="8"/>
  <c r="G144" i="8"/>
  <c r="F145" i="8"/>
  <c r="G145" i="8"/>
  <c r="F146" i="8"/>
  <c r="G146" i="8"/>
  <c r="F147" i="8"/>
  <c r="G147" i="8" s="1"/>
  <c r="F148" i="8"/>
  <c r="G148" i="8" s="1"/>
  <c r="F149" i="8"/>
  <c r="G149" i="8" s="1"/>
  <c r="F150" i="8"/>
  <c r="G150" i="8"/>
  <c r="F151" i="8"/>
  <c r="G151" i="8" s="1"/>
  <c r="D3" i="8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D34" i="8"/>
  <c r="E34" i="8"/>
  <c r="D35" i="8"/>
  <c r="E35" i="8"/>
  <c r="D36" i="8"/>
  <c r="E36" i="8"/>
  <c r="D37" i="8"/>
  <c r="E37" i="8"/>
  <c r="D38" i="8"/>
  <c r="E38" i="8"/>
  <c r="D39" i="8"/>
  <c r="E39" i="8"/>
  <c r="D40" i="8"/>
  <c r="E40" i="8"/>
  <c r="D41" i="8"/>
  <c r="E41" i="8"/>
  <c r="D42" i="8"/>
  <c r="E42" i="8"/>
  <c r="D43" i="8"/>
  <c r="E43" i="8"/>
  <c r="D44" i="8"/>
  <c r="E44" i="8"/>
  <c r="D45" i="8"/>
  <c r="E45" i="8"/>
  <c r="D46" i="8"/>
  <c r="E46" i="8"/>
  <c r="D47" i="8"/>
  <c r="E47" i="8"/>
  <c r="D48" i="8"/>
  <c r="E48" i="8"/>
  <c r="D49" i="8"/>
  <c r="E49" i="8"/>
  <c r="D50" i="8"/>
  <c r="E50" i="8"/>
  <c r="D51" i="8"/>
  <c r="E51" i="8"/>
  <c r="D52" i="8"/>
  <c r="E52" i="8"/>
  <c r="D53" i="8"/>
  <c r="E53" i="8"/>
  <c r="D54" i="8"/>
  <c r="E54" i="8"/>
  <c r="D55" i="8"/>
  <c r="E55" i="8"/>
  <c r="D56" i="8"/>
  <c r="E56" i="8"/>
  <c r="D57" i="8"/>
  <c r="E57" i="8"/>
  <c r="D58" i="8"/>
  <c r="E58" i="8"/>
  <c r="D59" i="8"/>
  <c r="E59" i="8"/>
  <c r="D60" i="8"/>
  <c r="E60" i="8"/>
  <c r="D61" i="8"/>
  <c r="E61" i="8"/>
  <c r="D62" i="8"/>
  <c r="E62" i="8"/>
  <c r="D63" i="8"/>
  <c r="E63" i="8"/>
  <c r="D64" i="8"/>
  <c r="E64" i="8"/>
  <c r="D65" i="8"/>
  <c r="E65" i="8"/>
  <c r="D66" i="8"/>
  <c r="E66" i="8"/>
  <c r="D67" i="8"/>
  <c r="E67" i="8"/>
  <c r="D68" i="8"/>
  <c r="E68" i="8"/>
  <c r="D69" i="8"/>
  <c r="E69" i="8"/>
  <c r="D70" i="8"/>
  <c r="E70" i="8"/>
  <c r="D71" i="8"/>
  <c r="E71" i="8"/>
  <c r="D72" i="8"/>
  <c r="E72" i="8"/>
  <c r="D73" i="8"/>
  <c r="E73" i="8"/>
  <c r="D74" i="8"/>
  <c r="E74" i="8"/>
  <c r="D75" i="8"/>
  <c r="E75" i="8"/>
  <c r="D76" i="8"/>
  <c r="E76" i="8"/>
  <c r="D77" i="8"/>
  <c r="E77" i="8"/>
  <c r="D78" i="8"/>
  <c r="E78" i="8"/>
  <c r="D79" i="8"/>
  <c r="E79" i="8"/>
  <c r="D80" i="8"/>
  <c r="E80" i="8"/>
  <c r="D81" i="8"/>
  <c r="E81" i="8"/>
  <c r="D82" i="8"/>
  <c r="E82" i="8"/>
  <c r="D83" i="8"/>
  <c r="E83" i="8"/>
  <c r="D84" i="8"/>
  <c r="E84" i="8"/>
  <c r="D85" i="8"/>
  <c r="E85" i="8"/>
  <c r="D86" i="8"/>
  <c r="E86" i="8"/>
  <c r="D87" i="8"/>
  <c r="E87" i="8"/>
  <c r="D88" i="8"/>
  <c r="E88" i="8"/>
  <c r="D89" i="8"/>
  <c r="E89" i="8"/>
  <c r="D90" i="8"/>
  <c r="E90" i="8"/>
  <c r="D91" i="8"/>
  <c r="E91" i="8"/>
  <c r="D92" i="8"/>
  <c r="E92" i="8"/>
  <c r="D93" i="8"/>
  <c r="E93" i="8"/>
  <c r="D94" i="8"/>
  <c r="E94" i="8"/>
  <c r="D95" i="8"/>
  <c r="E95" i="8"/>
  <c r="D96" i="8"/>
  <c r="E96" i="8"/>
  <c r="D97" i="8"/>
  <c r="E97" i="8"/>
  <c r="D98" i="8"/>
  <c r="E98" i="8"/>
  <c r="D99" i="8"/>
  <c r="E99" i="8"/>
  <c r="D100" i="8"/>
  <c r="E100" i="8"/>
  <c r="D101" i="8"/>
  <c r="E101" i="8"/>
  <c r="D102" i="8"/>
  <c r="E102" i="8"/>
  <c r="D103" i="8"/>
  <c r="E103" i="8"/>
  <c r="D104" i="8"/>
  <c r="E104" i="8"/>
  <c r="D105" i="8"/>
  <c r="E105" i="8"/>
  <c r="D106" i="8"/>
  <c r="E106" i="8"/>
  <c r="D107" i="8"/>
  <c r="E107" i="8"/>
  <c r="D108" i="8"/>
  <c r="E108" i="8"/>
  <c r="D109" i="8"/>
  <c r="E109" i="8"/>
  <c r="D110" i="8"/>
  <c r="E110" i="8"/>
  <c r="D111" i="8"/>
  <c r="E111" i="8"/>
  <c r="D112" i="8"/>
  <c r="E112" i="8"/>
  <c r="D113" i="8"/>
  <c r="E113" i="8"/>
  <c r="D114" i="8"/>
  <c r="E114" i="8"/>
  <c r="D115" i="8"/>
  <c r="E115" i="8"/>
  <c r="D116" i="8"/>
  <c r="E116" i="8"/>
  <c r="D117" i="8"/>
  <c r="E117" i="8"/>
  <c r="D118" i="8"/>
  <c r="E118" i="8"/>
  <c r="D119" i="8"/>
  <c r="E119" i="8"/>
  <c r="D120" i="8"/>
  <c r="E120" i="8"/>
  <c r="D121" i="8"/>
  <c r="E121" i="8"/>
  <c r="D122" i="8"/>
  <c r="E122" i="8"/>
  <c r="D123" i="8"/>
  <c r="E123" i="8"/>
  <c r="D124" i="8"/>
  <c r="E124" i="8"/>
  <c r="D125" i="8"/>
  <c r="E125" i="8"/>
  <c r="D126" i="8"/>
  <c r="E126" i="8"/>
  <c r="D127" i="8"/>
  <c r="E127" i="8"/>
  <c r="D128" i="8"/>
  <c r="E128" i="8"/>
  <c r="D129" i="8"/>
  <c r="E129" i="8"/>
  <c r="D130" i="8"/>
  <c r="E130" i="8"/>
  <c r="D131" i="8"/>
  <c r="E131" i="8"/>
  <c r="D132" i="8"/>
  <c r="E132" i="8"/>
  <c r="D133" i="8"/>
  <c r="E133" i="8"/>
  <c r="D134" i="8"/>
  <c r="E134" i="8"/>
  <c r="D135" i="8"/>
  <c r="E135" i="8"/>
  <c r="D136" i="8"/>
  <c r="E136" i="8"/>
  <c r="D137" i="8"/>
  <c r="E137" i="8"/>
  <c r="D138" i="8"/>
  <c r="E138" i="8"/>
  <c r="D139" i="8"/>
  <c r="E139" i="8"/>
  <c r="D140" i="8"/>
  <c r="E140" i="8"/>
  <c r="D141" i="8"/>
  <c r="E141" i="8"/>
  <c r="D142" i="8"/>
  <c r="E142" i="8"/>
  <c r="D143" i="8"/>
  <c r="E143" i="8"/>
  <c r="D144" i="8"/>
  <c r="E144" i="8"/>
  <c r="D145" i="8"/>
  <c r="E145" i="8"/>
  <c r="D146" i="8"/>
  <c r="E146" i="8"/>
  <c r="D147" i="8"/>
  <c r="E147" i="8"/>
  <c r="D148" i="8"/>
  <c r="E148" i="8"/>
  <c r="D149" i="8"/>
  <c r="E149" i="8"/>
  <c r="D150" i="8"/>
  <c r="E150" i="8"/>
  <c r="E2" i="8"/>
  <c r="D2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" i="8"/>
  <c r="F3" i="9"/>
  <c r="G3" i="9"/>
  <c r="F4" i="9"/>
  <c r="G4" i="9"/>
  <c r="F5" i="9"/>
  <c r="G5" i="9"/>
  <c r="F6" i="9"/>
  <c r="G6" i="9" s="1"/>
  <c r="F7" i="9"/>
  <c r="G7" i="9"/>
  <c r="F8" i="9"/>
  <c r="G8" i="9"/>
  <c r="F9" i="9"/>
  <c r="G9" i="9"/>
  <c r="F10" i="9"/>
  <c r="G10" i="9" s="1"/>
  <c r="F11" i="9"/>
  <c r="G11" i="9"/>
  <c r="F12" i="9"/>
  <c r="G12" i="9"/>
  <c r="F13" i="9"/>
  <c r="G13" i="9"/>
  <c r="F14" i="9"/>
  <c r="G14" i="9" s="1"/>
  <c r="F15" i="9"/>
  <c r="G15" i="9"/>
  <c r="F16" i="9"/>
  <c r="G16" i="9"/>
  <c r="F17" i="9"/>
  <c r="G17" i="9"/>
  <c r="F18" i="9"/>
  <c r="G18" i="9" s="1"/>
  <c r="F19" i="9"/>
  <c r="G19" i="9"/>
  <c r="F20" i="9"/>
  <c r="G20" i="9"/>
  <c r="F21" i="9"/>
  <c r="G21" i="9"/>
  <c r="F22" i="9"/>
  <c r="G22" i="9" s="1"/>
  <c r="F23" i="9"/>
  <c r="G23" i="9"/>
  <c r="F24" i="9"/>
  <c r="G24" i="9"/>
  <c r="F25" i="9"/>
  <c r="G25" i="9"/>
  <c r="F26" i="9"/>
  <c r="G26" i="9" s="1"/>
  <c r="F27" i="9"/>
  <c r="G27" i="9"/>
  <c r="F28" i="9"/>
  <c r="G28" i="9"/>
  <c r="F29" i="9"/>
  <c r="G29" i="9"/>
  <c r="F30" i="9"/>
  <c r="G30" i="9" s="1"/>
  <c r="F31" i="9"/>
  <c r="G31" i="9"/>
  <c r="F32" i="9"/>
  <c r="G32" i="9" s="1"/>
  <c r="F33" i="9"/>
  <c r="G33" i="9"/>
  <c r="F34" i="9"/>
  <c r="G34" i="9" s="1"/>
  <c r="F35" i="9"/>
  <c r="G35" i="9"/>
  <c r="F36" i="9"/>
  <c r="G36" i="9" s="1"/>
  <c r="F37" i="9"/>
  <c r="G37" i="9"/>
  <c r="F38" i="9"/>
  <c r="G38" i="9" s="1"/>
  <c r="F39" i="9"/>
  <c r="G39" i="9"/>
  <c r="F40" i="9"/>
  <c r="G40" i="9" s="1"/>
  <c r="F41" i="9"/>
  <c r="G41" i="9"/>
  <c r="F42" i="9"/>
  <c r="G42" i="9" s="1"/>
  <c r="F43" i="9"/>
  <c r="G43" i="9"/>
  <c r="F44" i="9"/>
  <c r="G44" i="9" s="1"/>
  <c r="F45" i="9"/>
  <c r="G45" i="9"/>
  <c r="F46" i="9"/>
  <c r="G46" i="9" s="1"/>
  <c r="F47" i="9"/>
  <c r="G47" i="9"/>
  <c r="F48" i="9"/>
  <c r="G48" i="9" s="1"/>
  <c r="F49" i="9"/>
  <c r="G49" i="9"/>
  <c r="F50" i="9"/>
  <c r="G50" i="9" s="1"/>
  <c r="F51" i="9"/>
  <c r="G51" i="9"/>
  <c r="F52" i="9"/>
  <c r="G52" i="9" s="1"/>
  <c r="F53" i="9"/>
  <c r="G53" i="9"/>
  <c r="F54" i="9"/>
  <c r="G54" i="9" s="1"/>
  <c r="F55" i="9"/>
  <c r="G55" i="9"/>
  <c r="F56" i="9"/>
  <c r="G56" i="9" s="1"/>
  <c r="F57" i="9"/>
  <c r="G57" i="9"/>
  <c r="F58" i="9"/>
  <c r="G58" i="9" s="1"/>
  <c r="F59" i="9"/>
  <c r="G59" i="9"/>
  <c r="F60" i="9"/>
  <c r="G60" i="9" s="1"/>
  <c r="F61" i="9"/>
  <c r="G61" i="9"/>
  <c r="F62" i="9"/>
  <c r="G62" i="9" s="1"/>
  <c r="F63" i="9"/>
  <c r="G63" i="9"/>
  <c r="F64" i="9"/>
  <c r="G64" i="9" s="1"/>
  <c r="F65" i="9"/>
  <c r="G65" i="9"/>
  <c r="F66" i="9"/>
  <c r="G66" i="9" s="1"/>
  <c r="F67" i="9"/>
  <c r="G67" i="9"/>
  <c r="F68" i="9"/>
  <c r="G68" i="9" s="1"/>
  <c r="F69" i="9"/>
  <c r="G69" i="9"/>
  <c r="F70" i="9"/>
  <c r="G70" i="9" s="1"/>
  <c r="F71" i="9"/>
  <c r="G71" i="9"/>
  <c r="F72" i="9"/>
  <c r="G72" i="9" s="1"/>
  <c r="F73" i="9"/>
  <c r="G73" i="9"/>
  <c r="F74" i="9"/>
  <c r="G74" i="9" s="1"/>
  <c r="F75" i="9"/>
  <c r="G75" i="9"/>
  <c r="F76" i="9"/>
  <c r="G76" i="9" s="1"/>
  <c r="F77" i="9"/>
  <c r="G77" i="9"/>
  <c r="F78" i="9"/>
  <c r="G78" i="9" s="1"/>
  <c r="F79" i="9"/>
  <c r="G79" i="9"/>
  <c r="F80" i="9"/>
  <c r="G80" i="9" s="1"/>
  <c r="F81" i="9"/>
  <c r="G81" i="9" s="1"/>
  <c r="F82" i="9"/>
  <c r="G82" i="9" s="1"/>
  <c r="F83" i="9"/>
  <c r="G83" i="9"/>
  <c r="F84" i="9"/>
  <c r="G84" i="9" s="1"/>
  <c r="F85" i="9"/>
  <c r="G85" i="9" s="1"/>
  <c r="F86" i="9"/>
  <c r="G86" i="9" s="1"/>
  <c r="F87" i="9"/>
  <c r="G87" i="9"/>
  <c r="F88" i="9"/>
  <c r="G88" i="9" s="1"/>
  <c r="F89" i="9"/>
  <c r="G89" i="9" s="1"/>
  <c r="F90" i="9"/>
  <c r="G90" i="9" s="1"/>
  <c r="F91" i="9"/>
  <c r="G91" i="9"/>
  <c r="F92" i="9"/>
  <c r="G92" i="9" s="1"/>
  <c r="F93" i="9"/>
  <c r="G93" i="9" s="1"/>
  <c r="F94" i="9"/>
  <c r="G94" i="9" s="1"/>
  <c r="F95" i="9"/>
  <c r="G95" i="9"/>
  <c r="F96" i="9"/>
  <c r="G96" i="9" s="1"/>
  <c r="F97" i="9"/>
  <c r="G97" i="9" s="1"/>
  <c r="F98" i="9"/>
  <c r="G98" i="9" s="1"/>
  <c r="F99" i="9"/>
  <c r="G99" i="9"/>
  <c r="F100" i="9"/>
  <c r="G100" i="9" s="1"/>
  <c r="F101" i="9"/>
  <c r="G101" i="9" s="1"/>
  <c r="F102" i="9"/>
  <c r="G102" i="9" s="1"/>
  <c r="F103" i="9"/>
  <c r="G103" i="9"/>
  <c r="F104" i="9"/>
  <c r="G104" i="9" s="1"/>
  <c r="F105" i="9"/>
  <c r="G105" i="9" s="1"/>
  <c r="F106" i="9"/>
  <c r="G106" i="9" s="1"/>
  <c r="F107" i="9"/>
  <c r="G107" i="9"/>
  <c r="F108" i="9"/>
  <c r="G108" i="9" s="1"/>
  <c r="F109" i="9"/>
  <c r="G109" i="9" s="1"/>
  <c r="F110" i="9"/>
  <c r="G110" i="9" s="1"/>
  <c r="F111" i="9"/>
  <c r="G111" i="9"/>
  <c r="F112" i="9"/>
  <c r="G112" i="9" s="1"/>
  <c r="F113" i="9"/>
  <c r="G113" i="9" s="1"/>
  <c r="F114" i="9"/>
  <c r="G114" i="9" s="1"/>
  <c r="F115" i="9"/>
  <c r="G115" i="9"/>
  <c r="F116" i="9"/>
  <c r="G116" i="9" s="1"/>
  <c r="F117" i="9"/>
  <c r="G117" i="9" s="1"/>
  <c r="F118" i="9"/>
  <c r="G118" i="9" s="1"/>
  <c r="F119" i="9"/>
  <c r="G119" i="9"/>
  <c r="F120" i="9"/>
  <c r="G120" i="9" s="1"/>
  <c r="F121" i="9"/>
  <c r="G121" i="9" s="1"/>
  <c r="F122" i="9"/>
  <c r="G122" i="9" s="1"/>
  <c r="F123" i="9"/>
  <c r="G123" i="9"/>
  <c r="F124" i="9"/>
  <c r="G124" i="9" s="1"/>
  <c r="F125" i="9"/>
  <c r="G125" i="9" s="1"/>
  <c r="F126" i="9"/>
  <c r="G126" i="9" s="1"/>
  <c r="F127" i="9"/>
  <c r="G127" i="9"/>
  <c r="F128" i="9"/>
  <c r="G128" i="9" s="1"/>
  <c r="F129" i="9"/>
  <c r="G129" i="9" s="1"/>
  <c r="F130" i="9"/>
  <c r="G130" i="9" s="1"/>
  <c r="F131" i="9"/>
  <c r="G131" i="9" s="1"/>
  <c r="F132" i="9"/>
  <c r="G132" i="9" s="1"/>
  <c r="F133" i="9"/>
  <c r="G133" i="9" s="1"/>
  <c r="F134" i="9"/>
  <c r="G134" i="9" s="1"/>
  <c r="F135" i="9"/>
  <c r="G135" i="9" s="1"/>
  <c r="F136" i="9"/>
  <c r="G136" i="9" s="1"/>
  <c r="F137" i="9"/>
  <c r="G137" i="9" s="1"/>
  <c r="F138" i="9"/>
  <c r="G138" i="9" s="1"/>
  <c r="F139" i="9"/>
  <c r="G139" i="9" s="1"/>
  <c r="F140" i="9"/>
  <c r="G140" i="9" s="1"/>
  <c r="F141" i="9"/>
  <c r="G141" i="9" s="1"/>
  <c r="F142" i="9"/>
  <c r="G142" i="9" s="1"/>
  <c r="F143" i="9"/>
  <c r="G143" i="9" s="1"/>
  <c r="F144" i="9"/>
  <c r="G144" i="9" s="1"/>
  <c r="F145" i="9"/>
  <c r="G145" i="9" s="1"/>
  <c r="F146" i="9"/>
  <c r="G146" i="9" s="1"/>
  <c r="F147" i="9"/>
  <c r="G147" i="9" s="1"/>
  <c r="F148" i="9"/>
  <c r="G148" i="9" s="1"/>
  <c r="F149" i="9"/>
  <c r="G149" i="9" s="1"/>
  <c r="F150" i="9"/>
  <c r="G150" i="9" s="1"/>
  <c r="F151" i="9"/>
  <c r="G151" i="9" s="1"/>
  <c r="F152" i="9"/>
  <c r="G152" i="9" s="1"/>
  <c r="F153" i="9"/>
  <c r="G153" i="9" s="1"/>
  <c r="F154" i="9"/>
  <c r="G154" i="9" s="1"/>
  <c r="F155" i="9"/>
  <c r="G155" i="9" s="1"/>
  <c r="F156" i="9"/>
  <c r="G156" i="9" s="1"/>
  <c r="F157" i="9"/>
  <c r="G157" i="9" s="1"/>
  <c r="F158" i="9"/>
  <c r="G158" i="9" s="1"/>
  <c r="F159" i="9"/>
  <c r="G159" i="9" s="1"/>
  <c r="F160" i="9"/>
  <c r="G160" i="9" s="1"/>
  <c r="F161" i="9"/>
  <c r="G161" i="9" s="1"/>
  <c r="F162" i="9"/>
  <c r="G162" i="9" s="1"/>
  <c r="F163" i="9"/>
  <c r="G163" i="9" s="1"/>
  <c r="F164" i="9"/>
  <c r="G164" i="9" s="1"/>
  <c r="F165" i="9"/>
  <c r="G165" i="9" s="1"/>
  <c r="F166" i="9"/>
  <c r="G166" i="9" s="1"/>
  <c r="F167" i="9"/>
  <c r="G167" i="9" s="1"/>
  <c r="F168" i="9"/>
  <c r="G168" i="9" s="1"/>
  <c r="F169" i="9"/>
  <c r="G169" i="9" s="1"/>
  <c r="F170" i="9"/>
  <c r="G170" i="9" s="1"/>
  <c r="F171" i="9"/>
  <c r="G171" i="9" s="1"/>
  <c r="F172" i="9"/>
  <c r="G172" i="9" s="1"/>
  <c r="F173" i="9"/>
  <c r="G173" i="9" s="1"/>
  <c r="F174" i="9"/>
  <c r="G174" i="9" s="1"/>
  <c r="F175" i="9"/>
  <c r="G175" i="9" s="1"/>
  <c r="F176" i="9"/>
  <c r="G176" i="9" s="1"/>
  <c r="F177" i="9"/>
  <c r="G177" i="9" s="1"/>
  <c r="F178" i="9"/>
  <c r="G178" i="9" s="1"/>
  <c r="F179" i="9"/>
  <c r="G179" i="9" s="1"/>
  <c r="F180" i="9"/>
  <c r="G180" i="9" s="1"/>
  <c r="F181" i="9"/>
  <c r="G181" i="9" s="1"/>
  <c r="F182" i="9"/>
  <c r="G182" i="9" s="1"/>
  <c r="F183" i="9"/>
  <c r="G183" i="9" s="1"/>
  <c r="F184" i="9"/>
  <c r="G184" i="9" s="1"/>
  <c r="F185" i="9"/>
  <c r="G185" i="9" s="1"/>
  <c r="F186" i="9"/>
  <c r="G186" i="9" s="1"/>
  <c r="D3" i="9"/>
  <c r="E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D53" i="9"/>
  <c r="E53" i="9"/>
  <c r="D54" i="9"/>
  <c r="E54" i="9"/>
  <c r="D55" i="9"/>
  <c r="E55" i="9"/>
  <c r="D56" i="9"/>
  <c r="E56" i="9"/>
  <c r="D57" i="9"/>
  <c r="E57" i="9"/>
  <c r="D58" i="9"/>
  <c r="E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D103" i="9"/>
  <c r="E103" i="9"/>
  <c r="D104" i="9"/>
  <c r="E104" i="9"/>
  <c r="D105" i="9"/>
  <c r="E105" i="9"/>
  <c r="D106" i="9"/>
  <c r="E106" i="9"/>
  <c r="D107" i="9"/>
  <c r="E107" i="9"/>
  <c r="D108" i="9"/>
  <c r="E108" i="9"/>
  <c r="D109" i="9"/>
  <c r="E109" i="9"/>
  <c r="D110" i="9"/>
  <c r="E110" i="9"/>
  <c r="D111" i="9"/>
  <c r="E111" i="9"/>
  <c r="D112" i="9"/>
  <c r="E112" i="9"/>
  <c r="D113" i="9"/>
  <c r="E113" i="9"/>
  <c r="D114" i="9"/>
  <c r="E114" i="9"/>
  <c r="D115" i="9"/>
  <c r="E115" i="9"/>
  <c r="D116" i="9"/>
  <c r="E116" i="9"/>
  <c r="D117" i="9"/>
  <c r="E117" i="9"/>
  <c r="D118" i="9"/>
  <c r="E118" i="9"/>
  <c r="D119" i="9"/>
  <c r="E119" i="9"/>
  <c r="D120" i="9"/>
  <c r="E120" i="9"/>
  <c r="D121" i="9"/>
  <c r="E121" i="9"/>
  <c r="D122" i="9"/>
  <c r="E122" i="9"/>
  <c r="D123" i="9"/>
  <c r="E123" i="9"/>
  <c r="D124" i="9"/>
  <c r="E124" i="9"/>
  <c r="D125" i="9"/>
  <c r="E125" i="9"/>
  <c r="D126" i="9"/>
  <c r="E126" i="9"/>
  <c r="D127" i="9"/>
  <c r="E127" i="9"/>
  <c r="D128" i="9"/>
  <c r="E128" i="9"/>
  <c r="D129" i="9"/>
  <c r="E129" i="9"/>
  <c r="D130" i="9"/>
  <c r="E130" i="9"/>
  <c r="D131" i="9"/>
  <c r="E131" i="9"/>
  <c r="D132" i="9"/>
  <c r="E132" i="9"/>
  <c r="D133" i="9"/>
  <c r="E133" i="9"/>
  <c r="D134" i="9"/>
  <c r="E134" i="9"/>
  <c r="D135" i="9"/>
  <c r="E135" i="9"/>
  <c r="D136" i="9"/>
  <c r="E136" i="9"/>
  <c r="D137" i="9"/>
  <c r="E137" i="9"/>
  <c r="D138" i="9"/>
  <c r="E138" i="9"/>
  <c r="D139" i="9"/>
  <c r="E139" i="9"/>
  <c r="D140" i="9"/>
  <c r="E140" i="9"/>
  <c r="D141" i="9"/>
  <c r="E141" i="9"/>
  <c r="D142" i="9"/>
  <c r="E142" i="9"/>
  <c r="D143" i="9"/>
  <c r="E143" i="9"/>
  <c r="D144" i="9"/>
  <c r="E144" i="9"/>
  <c r="D145" i="9"/>
  <c r="E145" i="9"/>
  <c r="D146" i="9"/>
  <c r="E146" i="9"/>
  <c r="D147" i="9"/>
  <c r="E147" i="9"/>
  <c r="D148" i="9"/>
  <c r="E148" i="9"/>
  <c r="D149" i="9"/>
  <c r="E149" i="9"/>
  <c r="D150" i="9"/>
  <c r="E150" i="9"/>
  <c r="D151" i="9"/>
  <c r="E151" i="9"/>
  <c r="D152" i="9"/>
  <c r="E152" i="9"/>
  <c r="D153" i="9"/>
  <c r="E153" i="9"/>
  <c r="D154" i="9"/>
  <c r="E154" i="9"/>
  <c r="D155" i="9"/>
  <c r="E155" i="9"/>
  <c r="D156" i="9"/>
  <c r="E156" i="9"/>
  <c r="D157" i="9"/>
  <c r="E157" i="9"/>
  <c r="D158" i="9"/>
  <c r="E158" i="9"/>
  <c r="D159" i="9"/>
  <c r="E159" i="9"/>
  <c r="D160" i="9"/>
  <c r="E160" i="9"/>
  <c r="D161" i="9"/>
  <c r="E161" i="9"/>
  <c r="D162" i="9"/>
  <c r="E162" i="9"/>
  <c r="D163" i="9"/>
  <c r="E163" i="9"/>
  <c r="D164" i="9"/>
  <c r="E164" i="9"/>
  <c r="D165" i="9"/>
  <c r="E165" i="9"/>
  <c r="D166" i="9"/>
  <c r="E166" i="9"/>
  <c r="D167" i="9"/>
  <c r="E167" i="9"/>
  <c r="D168" i="9"/>
  <c r="E168" i="9"/>
  <c r="D169" i="9"/>
  <c r="E169" i="9"/>
  <c r="D170" i="9"/>
  <c r="E170" i="9"/>
  <c r="D171" i="9"/>
  <c r="E171" i="9"/>
  <c r="D172" i="9"/>
  <c r="E172" i="9"/>
  <c r="D173" i="9"/>
  <c r="E173" i="9"/>
  <c r="D174" i="9"/>
  <c r="E174" i="9"/>
  <c r="D175" i="9"/>
  <c r="E175" i="9"/>
  <c r="D176" i="9"/>
  <c r="E176" i="9"/>
  <c r="D177" i="9"/>
  <c r="E177" i="9"/>
  <c r="D178" i="9"/>
  <c r="E178" i="9"/>
  <c r="D179" i="9"/>
  <c r="E179" i="9"/>
  <c r="D180" i="9"/>
  <c r="E180" i="9"/>
  <c r="D181" i="9"/>
  <c r="E181" i="9"/>
  <c r="D182" i="9"/>
  <c r="E182" i="9"/>
  <c r="D183" i="9"/>
  <c r="E183" i="9"/>
  <c r="D184" i="9"/>
  <c r="E184" i="9"/>
  <c r="D185" i="9"/>
  <c r="E185" i="9"/>
  <c r="E2" i="9"/>
  <c r="D2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" i="9"/>
  <c r="B2" i="122"/>
  <c r="B3" i="122"/>
  <c r="B4" i="122"/>
  <c r="B5" i="122"/>
  <c r="B6" i="122"/>
  <c r="B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21" i="122"/>
  <c r="B22" i="122"/>
  <c r="B23" i="122"/>
  <c r="B24" i="122"/>
  <c r="B25" i="122"/>
  <c r="B26" i="122"/>
  <c r="B27" i="122"/>
  <c r="B28" i="122"/>
  <c r="B29" i="122"/>
  <c r="B30" i="122"/>
  <c r="B31" i="122"/>
  <c r="B32" i="122"/>
  <c r="B33" i="122"/>
  <c r="B34" i="122"/>
  <c r="B35" i="122"/>
  <c r="B36" i="122"/>
  <c r="B37" i="122"/>
  <c r="B38" i="122"/>
  <c r="B39" i="122"/>
  <c r="B40" i="122"/>
  <c r="B41" i="122"/>
  <c r="B42" i="122"/>
  <c r="B43" i="122"/>
  <c r="B44" i="122"/>
  <c r="B45" i="122"/>
  <c r="B46" i="122"/>
  <c r="B47" i="122"/>
  <c r="B48" i="122"/>
  <c r="B49" i="122"/>
  <c r="B50" i="122"/>
  <c r="B51" i="122"/>
  <c r="B52" i="122"/>
  <c r="B53" i="122"/>
  <c r="B54" i="122"/>
  <c r="B55" i="122"/>
  <c r="B56" i="122"/>
  <c r="B57" i="122"/>
  <c r="B58" i="122"/>
  <c r="B59" i="122"/>
  <c r="B60" i="122"/>
  <c r="B61" i="122"/>
  <c r="B62" i="122"/>
  <c r="B63" i="122"/>
  <c r="B64" i="122"/>
  <c r="B65" i="122"/>
  <c r="B66" i="122"/>
  <c r="B67" i="122"/>
  <c r="B68" i="122"/>
  <c r="B69" i="122"/>
  <c r="B70" i="122"/>
  <c r="B71" i="122"/>
  <c r="B72" i="122"/>
  <c r="B73" i="122"/>
  <c r="B74" i="122"/>
  <c r="B75" i="122"/>
  <c r="B76" i="122"/>
  <c r="B77" i="122"/>
  <c r="B78" i="122"/>
  <c r="B79" i="122"/>
  <c r="B80" i="122"/>
  <c r="B81" i="122"/>
  <c r="B82" i="122"/>
  <c r="B83" i="122"/>
  <c r="B84" i="122"/>
  <c r="B85" i="122"/>
  <c r="B86" i="122"/>
  <c r="B87" i="122"/>
  <c r="B88" i="122"/>
  <c r="B89" i="122"/>
  <c r="B90" i="122"/>
  <c r="B91" i="122"/>
  <c r="B92" i="122"/>
  <c r="B93" i="122"/>
  <c r="B94" i="122"/>
  <c r="B95" i="122"/>
  <c r="B96" i="122"/>
  <c r="B97" i="122"/>
  <c r="B98" i="122"/>
  <c r="B99" i="122"/>
  <c r="B100" i="122"/>
  <c r="B101" i="122"/>
  <c r="B102" i="122"/>
  <c r="B103" i="122"/>
  <c r="B104" i="122"/>
  <c r="B105" i="122"/>
  <c r="B106" i="122"/>
  <c r="B107" i="122"/>
  <c r="B108" i="122"/>
  <c r="B109" i="122"/>
  <c r="B110" i="122"/>
  <c r="B111" i="122"/>
  <c r="B112" i="122"/>
  <c r="B113" i="122"/>
  <c r="B114" i="122"/>
  <c r="B115" i="122"/>
  <c r="B116" i="122"/>
  <c r="B117" i="122"/>
  <c r="B118" i="122"/>
  <c r="B119" i="122"/>
  <c r="B120" i="122"/>
  <c r="B121" i="122"/>
  <c r="B122" i="122"/>
  <c r="B123" i="122"/>
  <c r="B124" i="122"/>
  <c r="B125" i="122"/>
  <c r="B126" i="122"/>
  <c r="B127" i="122"/>
  <c r="B128" i="122"/>
  <c r="B129" i="122"/>
  <c r="B130" i="122"/>
  <c r="B131" i="122"/>
  <c r="B132" i="122"/>
  <c r="B133" i="122"/>
  <c r="B134" i="122"/>
  <c r="B135" i="122"/>
  <c r="D135" i="122" s="1"/>
  <c r="B136" i="122"/>
  <c r="B137" i="122"/>
  <c r="B138" i="122"/>
  <c r="B139" i="122"/>
  <c r="B140" i="122"/>
  <c r="B141" i="122"/>
  <c r="B142" i="122"/>
  <c r="B143" i="122"/>
  <c r="D143" i="122" s="1"/>
  <c r="B144" i="122"/>
  <c r="B145" i="122"/>
  <c r="B146" i="122"/>
  <c r="B147" i="122"/>
  <c r="B148" i="122"/>
  <c r="B149" i="122"/>
  <c r="B150" i="122"/>
  <c r="B151" i="122"/>
  <c r="D151" i="122" s="1"/>
  <c r="B152" i="122"/>
  <c r="B153" i="122"/>
  <c r="B154" i="122"/>
  <c r="B155" i="122"/>
  <c r="B156" i="122"/>
  <c r="B157" i="122"/>
  <c r="B158" i="122"/>
  <c r="B159" i="122"/>
  <c r="D159" i="122" s="1"/>
  <c r="B160" i="122"/>
  <c r="B161" i="122"/>
  <c r="B162" i="122"/>
  <c r="B163" i="122"/>
  <c r="B164" i="122"/>
  <c r="B165" i="122"/>
  <c r="B166" i="122"/>
  <c r="B167" i="122"/>
  <c r="D167" i="122" s="1"/>
  <c r="B168" i="122"/>
  <c r="B169" i="122"/>
  <c r="B170" i="122"/>
  <c r="B171" i="122"/>
  <c r="B172" i="122"/>
  <c r="B173" i="122"/>
  <c r="B174" i="122"/>
  <c r="B175" i="122"/>
  <c r="D175" i="122" s="1"/>
  <c r="B176" i="122"/>
  <c r="B177" i="122"/>
  <c r="B178" i="122"/>
  <c r="B179" i="122"/>
  <c r="B180" i="122"/>
  <c r="B181" i="122"/>
  <c r="B182" i="122"/>
  <c r="B183" i="122"/>
  <c r="D183" i="122" s="1"/>
  <c r="B184" i="122"/>
  <c r="B185" i="122"/>
  <c r="B186" i="122"/>
  <c r="B187" i="122"/>
  <c r="B188" i="122"/>
  <c r="B189" i="122"/>
  <c r="B190" i="122"/>
  <c r="B191" i="122"/>
  <c r="D191" i="122" s="1"/>
  <c r="B192" i="122"/>
  <c r="B193" i="122"/>
  <c r="B194" i="122"/>
  <c r="B195" i="122"/>
  <c r="B196" i="122"/>
  <c r="B197" i="122"/>
  <c r="B198" i="122"/>
  <c r="B199" i="122"/>
  <c r="D199" i="122" s="1"/>
  <c r="B200" i="122"/>
  <c r="B201" i="122"/>
  <c r="B202" i="122"/>
  <c r="B203" i="122"/>
  <c r="B204" i="122"/>
  <c r="B205" i="122"/>
  <c r="B206" i="122"/>
  <c r="B207" i="122"/>
  <c r="D207" i="122" s="1"/>
  <c r="B208" i="122"/>
  <c r="B209" i="122"/>
  <c r="B210" i="122"/>
  <c r="B211" i="122"/>
  <c r="B212" i="122"/>
  <c r="F212" i="122"/>
  <c r="G212" i="122" s="1"/>
  <c r="D3" i="122"/>
  <c r="E3" i="122"/>
  <c r="D4" i="122"/>
  <c r="E4" i="122"/>
  <c r="D5" i="122"/>
  <c r="F5" i="122" s="1"/>
  <c r="G5" i="122" s="1"/>
  <c r="E5" i="122"/>
  <c r="D8" i="122"/>
  <c r="E8" i="122"/>
  <c r="D9" i="122"/>
  <c r="E9" i="122"/>
  <c r="D10" i="122"/>
  <c r="F10" i="122" s="1"/>
  <c r="G10" i="122" s="1"/>
  <c r="E10" i="122"/>
  <c r="D11" i="122"/>
  <c r="F11" i="122" s="1"/>
  <c r="G11" i="122" s="1"/>
  <c r="E11" i="122"/>
  <c r="D12" i="122"/>
  <c r="E12" i="122"/>
  <c r="D13" i="122"/>
  <c r="E13" i="122"/>
  <c r="D14" i="122"/>
  <c r="D16" i="122"/>
  <c r="E16" i="122"/>
  <c r="D17" i="122"/>
  <c r="E17" i="122"/>
  <c r="D18" i="122"/>
  <c r="E18" i="122"/>
  <c r="D19" i="122"/>
  <c r="F19" i="122" s="1"/>
  <c r="G19" i="122" s="1"/>
  <c r="E19" i="122"/>
  <c r="D20" i="122"/>
  <c r="E20" i="122"/>
  <c r="D21" i="122"/>
  <c r="E21" i="122"/>
  <c r="D22" i="122"/>
  <c r="E22" i="122"/>
  <c r="D24" i="122"/>
  <c r="F24" i="122" s="1"/>
  <c r="G24" i="122" s="1"/>
  <c r="E24" i="122"/>
  <c r="D25" i="122"/>
  <c r="E25" i="122"/>
  <c r="D26" i="122"/>
  <c r="F26" i="122" s="1"/>
  <c r="G26" i="122" s="1"/>
  <c r="E26" i="122"/>
  <c r="D27" i="122"/>
  <c r="E27" i="122"/>
  <c r="D28" i="122"/>
  <c r="F28" i="122" s="1"/>
  <c r="G28" i="122" s="1"/>
  <c r="E28" i="122"/>
  <c r="D29" i="122"/>
  <c r="E29" i="122"/>
  <c r="D30" i="122"/>
  <c r="D32" i="122"/>
  <c r="E32" i="122"/>
  <c r="D33" i="122"/>
  <c r="E33" i="122"/>
  <c r="D34" i="122"/>
  <c r="F34" i="122" s="1"/>
  <c r="G34" i="122" s="1"/>
  <c r="E34" i="122"/>
  <c r="D35" i="122"/>
  <c r="F35" i="122" s="1"/>
  <c r="G35" i="122" s="1"/>
  <c r="E35" i="122"/>
  <c r="D36" i="122"/>
  <c r="E36" i="122"/>
  <c r="F36" i="122" s="1"/>
  <c r="G36" i="122" s="1"/>
  <c r="D37" i="122"/>
  <c r="E37" i="122"/>
  <c r="D38" i="122"/>
  <c r="F38" i="122" s="1"/>
  <c r="G38" i="122" s="1"/>
  <c r="E38" i="122"/>
  <c r="D40" i="122"/>
  <c r="F40" i="122" s="1"/>
  <c r="G40" i="122" s="1"/>
  <c r="E40" i="122"/>
  <c r="D41" i="122"/>
  <c r="E41" i="122"/>
  <c r="D42" i="122"/>
  <c r="E42" i="122"/>
  <c r="D43" i="122"/>
  <c r="F43" i="122" s="1"/>
  <c r="G43" i="122" s="1"/>
  <c r="E43" i="122"/>
  <c r="D44" i="122"/>
  <c r="F44" i="122" s="1"/>
  <c r="G44" i="122" s="1"/>
  <c r="E44" i="122"/>
  <c r="D45" i="122"/>
  <c r="E45" i="122"/>
  <c r="D46" i="122"/>
  <c r="E46" i="122"/>
  <c r="D48" i="122"/>
  <c r="F48" i="122" s="1"/>
  <c r="G48" i="122" s="1"/>
  <c r="E48" i="122"/>
  <c r="D49" i="122"/>
  <c r="F49" i="122" s="1"/>
  <c r="G49" i="122" s="1"/>
  <c r="E49" i="122"/>
  <c r="D50" i="122"/>
  <c r="E50" i="122"/>
  <c r="D51" i="122"/>
  <c r="E51" i="122"/>
  <c r="D52" i="122"/>
  <c r="F52" i="122" s="1"/>
  <c r="G52" i="122" s="1"/>
  <c r="E52" i="122"/>
  <c r="D53" i="122"/>
  <c r="F53" i="122" s="1"/>
  <c r="G53" i="122" s="1"/>
  <c r="E53" i="122"/>
  <c r="D54" i="122"/>
  <c r="E54" i="122"/>
  <c r="D56" i="122"/>
  <c r="E56" i="122"/>
  <c r="D57" i="122"/>
  <c r="F57" i="122" s="1"/>
  <c r="G57" i="122" s="1"/>
  <c r="E57" i="122"/>
  <c r="D58" i="122"/>
  <c r="F58" i="122" s="1"/>
  <c r="G58" i="122" s="1"/>
  <c r="E58" i="122"/>
  <c r="D59" i="122"/>
  <c r="E59" i="122"/>
  <c r="D60" i="122"/>
  <c r="E60" i="122"/>
  <c r="D61" i="122"/>
  <c r="F61" i="122" s="1"/>
  <c r="G61" i="122" s="1"/>
  <c r="E61" i="122"/>
  <c r="D62" i="122"/>
  <c r="F62" i="122" s="1"/>
  <c r="G62" i="122" s="1"/>
  <c r="E62" i="122"/>
  <c r="D64" i="122"/>
  <c r="E64" i="122"/>
  <c r="D65" i="122"/>
  <c r="E65" i="122"/>
  <c r="D66" i="122"/>
  <c r="F66" i="122" s="1"/>
  <c r="G66" i="122" s="1"/>
  <c r="E66" i="122"/>
  <c r="D67" i="122"/>
  <c r="F67" i="122" s="1"/>
  <c r="G67" i="122" s="1"/>
  <c r="E67" i="122"/>
  <c r="D68" i="122"/>
  <c r="E68" i="122"/>
  <c r="D69" i="122"/>
  <c r="E69" i="122"/>
  <c r="D70" i="122"/>
  <c r="F70" i="122" s="1"/>
  <c r="G70" i="122" s="1"/>
  <c r="E70" i="122"/>
  <c r="D72" i="122"/>
  <c r="F72" i="122" s="1"/>
  <c r="G72" i="122" s="1"/>
  <c r="E72" i="122"/>
  <c r="D73" i="122"/>
  <c r="E73" i="122"/>
  <c r="D74" i="122"/>
  <c r="E74" i="122"/>
  <c r="D75" i="122"/>
  <c r="F75" i="122" s="1"/>
  <c r="G75" i="122" s="1"/>
  <c r="E75" i="122"/>
  <c r="D76" i="122"/>
  <c r="F76" i="122" s="1"/>
  <c r="G76" i="122" s="1"/>
  <c r="E76" i="122"/>
  <c r="D77" i="122"/>
  <c r="E77" i="122"/>
  <c r="D78" i="122"/>
  <c r="E78" i="122"/>
  <c r="D80" i="122"/>
  <c r="F80" i="122" s="1"/>
  <c r="G80" i="122" s="1"/>
  <c r="E80" i="122"/>
  <c r="D81" i="122"/>
  <c r="F81" i="122" s="1"/>
  <c r="G81" i="122" s="1"/>
  <c r="E81" i="122"/>
  <c r="D82" i="122"/>
  <c r="E82" i="122"/>
  <c r="D83" i="122"/>
  <c r="E83" i="122"/>
  <c r="D84" i="122"/>
  <c r="F84" i="122" s="1"/>
  <c r="G84" i="122" s="1"/>
  <c r="E84" i="122"/>
  <c r="D85" i="122"/>
  <c r="F85" i="122" s="1"/>
  <c r="G85" i="122" s="1"/>
  <c r="E85" i="122"/>
  <c r="D86" i="122"/>
  <c r="E86" i="122"/>
  <c r="D88" i="122"/>
  <c r="E88" i="122"/>
  <c r="D89" i="122"/>
  <c r="F89" i="122" s="1"/>
  <c r="G89" i="122" s="1"/>
  <c r="E89" i="122"/>
  <c r="D90" i="122"/>
  <c r="F90" i="122" s="1"/>
  <c r="G90" i="122" s="1"/>
  <c r="E90" i="122"/>
  <c r="D91" i="122"/>
  <c r="E91" i="122"/>
  <c r="D92" i="122"/>
  <c r="E92" i="122"/>
  <c r="D93" i="122"/>
  <c r="F93" i="122" s="1"/>
  <c r="G93" i="122" s="1"/>
  <c r="E93" i="122"/>
  <c r="D94" i="122"/>
  <c r="F94" i="122" s="1"/>
  <c r="G94" i="122" s="1"/>
  <c r="E94" i="122"/>
  <c r="D96" i="122"/>
  <c r="E96" i="122"/>
  <c r="D97" i="122"/>
  <c r="E97" i="122"/>
  <c r="D98" i="122"/>
  <c r="F98" i="122" s="1"/>
  <c r="G98" i="122" s="1"/>
  <c r="E98" i="122"/>
  <c r="D99" i="122"/>
  <c r="F99" i="122" s="1"/>
  <c r="G99" i="122" s="1"/>
  <c r="E99" i="122"/>
  <c r="D100" i="122"/>
  <c r="E100" i="122"/>
  <c r="D101" i="122"/>
  <c r="E101" i="122"/>
  <c r="D102" i="122"/>
  <c r="F102" i="122" s="1"/>
  <c r="G102" i="122" s="1"/>
  <c r="E102" i="122"/>
  <c r="D104" i="122"/>
  <c r="F104" i="122" s="1"/>
  <c r="G104" i="122" s="1"/>
  <c r="E104" i="122"/>
  <c r="D105" i="122"/>
  <c r="E105" i="122"/>
  <c r="D106" i="122"/>
  <c r="E106" i="122"/>
  <c r="D107" i="122"/>
  <c r="F107" i="122" s="1"/>
  <c r="G107" i="122" s="1"/>
  <c r="E107" i="122"/>
  <c r="D108" i="122"/>
  <c r="F108" i="122" s="1"/>
  <c r="G108" i="122" s="1"/>
  <c r="E108" i="122"/>
  <c r="D109" i="122"/>
  <c r="E109" i="122"/>
  <c r="D110" i="122"/>
  <c r="E110" i="122"/>
  <c r="D112" i="122"/>
  <c r="F112" i="122" s="1"/>
  <c r="G112" i="122" s="1"/>
  <c r="E112" i="122"/>
  <c r="D113" i="122"/>
  <c r="F113" i="122" s="1"/>
  <c r="G113" i="122" s="1"/>
  <c r="E113" i="122"/>
  <c r="D114" i="122"/>
  <c r="E114" i="122"/>
  <c r="D115" i="122"/>
  <c r="F115" i="122" s="1"/>
  <c r="G115" i="122" s="1"/>
  <c r="E115" i="122"/>
  <c r="D116" i="122"/>
  <c r="F116" i="122" s="1"/>
  <c r="G116" i="122" s="1"/>
  <c r="E116" i="122"/>
  <c r="D117" i="122"/>
  <c r="F117" i="122" s="1"/>
  <c r="G117" i="122" s="1"/>
  <c r="E117" i="122"/>
  <c r="D118" i="122"/>
  <c r="E118" i="122"/>
  <c r="D120" i="122"/>
  <c r="F120" i="122" s="1"/>
  <c r="G120" i="122" s="1"/>
  <c r="E120" i="122"/>
  <c r="D121" i="122"/>
  <c r="F121" i="122" s="1"/>
  <c r="G121" i="122" s="1"/>
  <c r="E121" i="122"/>
  <c r="D122" i="122"/>
  <c r="F122" i="122" s="1"/>
  <c r="G122" i="122" s="1"/>
  <c r="E122" i="122"/>
  <c r="D123" i="122"/>
  <c r="E123" i="122"/>
  <c r="D124" i="122"/>
  <c r="F124" i="122" s="1"/>
  <c r="G124" i="122" s="1"/>
  <c r="E124" i="122"/>
  <c r="D125" i="122"/>
  <c r="F125" i="122" s="1"/>
  <c r="G125" i="122" s="1"/>
  <c r="E125" i="122"/>
  <c r="D126" i="122"/>
  <c r="F126" i="122" s="1"/>
  <c r="G126" i="122" s="1"/>
  <c r="E126" i="122"/>
  <c r="D128" i="122"/>
  <c r="E128" i="122"/>
  <c r="D129" i="122"/>
  <c r="F129" i="122" s="1"/>
  <c r="G129" i="122" s="1"/>
  <c r="E129" i="122"/>
  <c r="D130" i="122"/>
  <c r="F130" i="122" s="1"/>
  <c r="G130" i="122" s="1"/>
  <c r="E130" i="122"/>
  <c r="D131" i="122"/>
  <c r="F131" i="122" s="1"/>
  <c r="G131" i="122" s="1"/>
  <c r="E131" i="122"/>
  <c r="D132" i="122"/>
  <c r="E132" i="122"/>
  <c r="D133" i="122"/>
  <c r="F133" i="122" s="1"/>
  <c r="G133" i="122" s="1"/>
  <c r="E133" i="122"/>
  <c r="D134" i="122"/>
  <c r="F134" i="122" s="1"/>
  <c r="G134" i="122" s="1"/>
  <c r="E134" i="122"/>
  <c r="D136" i="122"/>
  <c r="F136" i="122" s="1"/>
  <c r="G136" i="122" s="1"/>
  <c r="E136" i="122"/>
  <c r="D137" i="122"/>
  <c r="E137" i="122"/>
  <c r="D138" i="122"/>
  <c r="F138" i="122" s="1"/>
  <c r="G138" i="122" s="1"/>
  <c r="E138" i="122"/>
  <c r="D139" i="122"/>
  <c r="F139" i="122" s="1"/>
  <c r="G139" i="122" s="1"/>
  <c r="E139" i="122"/>
  <c r="D140" i="122"/>
  <c r="F140" i="122" s="1"/>
  <c r="G140" i="122" s="1"/>
  <c r="E140" i="122"/>
  <c r="D141" i="122"/>
  <c r="E141" i="122"/>
  <c r="D142" i="122"/>
  <c r="F142" i="122" s="1"/>
  <c r="G142" i="122" s="1"/>
  <c r="E142" i="122"/>
  <c r="D144" i="122"/>
  <c r="F144" i="122" s="1"/>
  <c r="G144" i="122" s="1"/>
  <c r="E144" i="122"/>
  <c r="D145" i="122"/>
  <c r="F145" i="122" s="1"/>
  <c r="G145" i="122" s="1"/>
  <c r="E145" i="122"/>
  <c r="D146" i="122"/>
  <c r="E146" i="122"/>
  <c r="D147" i="122"/>
  <c r="F147" i="122" s="1"/>
  <c r="G147" i="122" s="1"/>
  <c r="E147" i="122"/>
  <c r="D148" i="122"/>
  <c r="F148" i="122" s="1"/>
  <c r="G148" i="122" s="1"/>
  <c r="E148" i="122"/>
  <c r="D149" i="122"/>
  <c r="F149" i="122" s="1"/>
  <c r="G149" i="122" s="1"/>
  <c r="E149" i="122"/>
  <c r="D150" i="122"/>
  <c r="E150" i="122"/>
  <c r="D152" i="122"/>
  <c r="F152" i="122" s="1"/>
  <c r="G152" i="122" s="1"/>
  <c r="E152" i="122"/>
  <c r="D153" i="122"/>
  <c r="F153" i="122" s="1"/>
  <c r="G153" i="122" s="1"/>
  <c r="E153" i="122"/>
  <c r="D154" i="122"/>
  <c r="F154" i="122" s="1"/>
  <c r="G154" i="122" s="1"/>
  <c r="E154" i="122"/>
  <c r="D155" i="122"/>
  <c r="E155" i="122"/>
  <c r="D156" i="122"/>
  <c r="F156" i="122" s="1"/>
  <c r="G156" i="122" s="1"/>
  <c r="E156" i="122"/>
  <c r="D157" i="122"/>
  <c r="F157" i="122" s="1"/>
  <c r="G157" i="122" s="1"/>
  <c r="E157" i="122"/>
  <c r="D158" i="122"/>
  <c r="F158" i="122" s="1"/>
  <c r="G158" i="122" s="1"/>
  <c r="E158" i="122"/>
  <c r="D160" i="122"/>
  <c r="E160" i="122"/>
  <c r="D161" i="122"/>
  <c r="F161" i="122" s="1"/>
  <c r="G161" i="122" s="1"/>
  <c r="E161" i="122"/>
  <c r="D162" i="122"/>
  <c r="F162" i="122" s="1"/>
  <c r="G162" i="122" s="1"/>
  <c r="E162" i="122"/>
  <c r="D163" i="122"/>
  <c r="F163" i="122" s="1"/>
  <c r="G163" i="122" s="1"/>
  <c r="E163" i="122"/>
  <c r="D164" i="122"/>
  <c r="E164" i="122"/>
  <c r="D165" i="122"/>
  <c r="F165" i="122" s="1"/>
  <c r="G165" i="122" s="1"/>
  <c r="E165" i="122"/>
  <c r="D166" i="122"/>
  <c r="F166" i="122" s="1"/>
  <c r="G166" i="122" s="1"/>
  <c r="E166" i="122"/>
  <c r="D168" i="122"/>
  <c r="F168" i="122" s="1"/>
  <c r="G168" i="122" s="1"/>
  <c r="E168" i="122"/>
  <c r="D169" i="122"/>
  <c r="E169" i="122"/>
  <c r="D170" i="122"/>
  <c r="F170" i="122" s="1"/>
  <c r="G170" i="122" s="1"/>
  <c r="E170" i="122"/>
  <c r="D171" i="122"/>
  <c r="F171" i="122" s="1"/>
  <c r="G171" i="122" s="1"/>
  <c r="E171" i="122"/>
  <c r="D172" i="122"/>
  <c r="F172" i="122" s="1"/>
  <c r="G172" i="122" s="1"/>
  <c r="E172" i="122"/>
  <c r="D173" i="122"/>
  <c r="E173" i="122"/>
  <c r="D174" i="122"/>
  <c r="F174" i="122" s="1"/>
  <c r="G174" i="122" s="1"/>
  <c r="E174" i="122"/>
  <c r="D176" i="122"/>
  <c r="F176" i="122" s="1"/>
  <c r="G176" i="122" s="1"/>
  <c r="E176" i="122"/>
  <c r="D177" i="122"/>
  <c r="F177" i="122" s="1"/>
  <c r="G177" i="122" s="1"/>
  <c r="E177" i="122"/>
  <c r="D178" i="122"/>
  <c r="E178" i="122"/>
  <c r="D179" i="122"/>
  <c r="F179" i="122" s="1"/>
  <c r="G179" i="122" s="1"/>
  <c r="E179" i="122"/>
  <c r="D180" i="122"/>
  <c r="F180" i="122" s="1"/>
  <c r="G180" i="122" s="1"/>
  <c r="E180" i="122"/>
  <c r="D181" i="122"/>
  <c r="F181" i="122" s="1"/>
  <c r="G181" i="122" s="1"/>
  <c r="E181" i="122"/>
  <c r="D182" i="122"/>
  <c r="E182" i="122"/>
  <c r="D184" i="122"/>
  <c r="F184" i="122" s="1"/>
  <c r="G184" i="122" s="1"/>
  <c r="E184" i="122"/>
  <c r="D185" i="122"/>
  <c r="F185" i="122" s="1"/>
  <c r="G185" i="122" s="1"/>
  <c r="E185" i="122"/>
  <c r="D186" i="122"/>
  <c r="F186" i="122" s="1"/>
  <c r="G186" i="122" s="1"/>
  <c r="E186" i="122"/>
  <c r="D187" i="122"/>
  <c r="E187" i="122"/>
  <c r="D188" i="122"/>
  <c r="F188" i="122" s="1"/>
  <c r="G188" i="122" s="1"/>
  <c r="E188" i="122"/>
  <c r="D189" i="122"/>
  <c r="F189" i="122" s="1"/>
  <c r="G189" i="122" s="1"/>
  <c r="E189" i="122"/>
  <c r="D190" i="122"/>
  <c r="F190" i="122" s="1"/>
  <c r="G190" i="122" s="1"/>
  <c r="E190" i="122"/>
  <c r="D192" i="122"/>
  <c r="E192" i="122"/>
  <c r="D193" i="122"/>
  <c r="F193" i="122" s="1"/>
  <c r="G193" i="122" s="1"/>
  <c r="E193" i="122"/>
  <c r="D194" i="122"/>
  <c r="F194" i="122" s="1"/>
  <c r="G194" i="122" s="1"/>
  <c r="E194" i="122"/>
  <c r="D195" i="122"/>
  <c r="F195" i="122" s="1"/>
  <c r="G195" i="122" s="1"/>
  <c r="E195" i="122"/>
  <c r="D196" i="122"/>
  <c r="E196" i="122"/>
  <c r="D197" i="122"/>
  <c r="F197" i="122" s="1"/>
  <c r="G197" i="122" s="1"/>
  <c r="E197" i="122"/>
  <c r="D198" i="122"/>
  <c r="F198" i="122" s="1"/>
  <c r="G198" i="122" s="1"/>
  <c r="E198" i="122"/>
  <c r="D200" i="122"/>
  <c r="F200" i="122" s="1"/>
  <c r="G200" i="122" s="1"/>
  <c r="E200" i="122"/>
  <c r="D201" i="122"/>
  <c r="E201" i="122"/>
  <c r="D202" i="122"/>
  <c r="F202" i="122" s="1"/>
  <c r="G202" i="122" s="1"/>
  <c r="E202" i="122"/>
  <c r="D203" i="122"/>
  <c r="F203" i="122" s="1"/>
  <c r="G203" i="122" s="1"/>
  <c r="E203" i="122"/>
  <c r="D204" i="122"/>
  <c r="F204" i="122" s="1"/>
  <c r="G204" i="122" s="1"/>
  <c r="E204" i="122"/>
  <c r="D205" i="122"/>
  <c r="E205" i="122"/>
  <c r="D206" i="122"/>
  <c r="F206" i="122" s="1"/>
  <c r="G206" i="122" s="1"/>
  <c r="E206" i="122"/>
  <c r="D208" i="122"/>
  <c r="F208" i="122" s="1"/>
  <c r="G208" i="122" s="1"/>
  <c r="E208" i="122"/>
  <c r="D209" i="122"/>
  <c r="F209" i="122" s="1"/>
  <c r="G209" i="122" s="1"/>
  <c r="E209" i="122"/>
  <c r="D210" i="122"/>
  <c r="E210" i="122"/>
  <c r="D211" i="122"/>
  <c r="F211" i="122" s="1"/>
  <c r="G211" i="122" s="1"/>
  <c r="E211" i="122"/>
  <c r="E2" i="122"/>
  <c r="D2" i="122"/>
  <c r="B1" i="122"/>
  <c r="F3" i="11"/>
  <c r="G3" i="11"/>
  <c r="F4" i="11"/>
  <c r="G4" i="11" s="1"/>
  <c r="F5" i="11"/>
  <c r="G5" i="11"/>
  <c r="F6" i="11"/>
  <c r="G6" i="11" s="1"/>
  <c r="F7" i="11"/>
  <c r="G7" i="11"/>
  <c r="F8" i="11"/>
  <c r="G8" i="11" s="1"/>
  <c r="F9" i="11"/>
  <c r="G9" i="11"/>
  <c r="F10" i="11"/>
  <c r="G10" i="11" s="1"/>
  <c r="F11" i="11"/>
  <c r="G11" i="11"/>
  <c r="F12" i="11"/>
  <c r="G12" i="11" s="1"/>
  <c r="F13" i="11"/>
  <c r="G13" i="11"/>
  <c r="F14" i="11"/>
  <c r="G14" i="11" s="1"/>
  <c r="F15" i="11"/>
  <c r="G15" i="11"/>
  <c r="F16" i="11"/>
  <c r="G16" i="11" s="1"/>
  <c r="F17" i="11"/>
  <c r="G17" i="11"/>
  <c r="F18" i="11"/>
  <c r="G18" i="11" s="1"/>
  <c r="F19" i="11"/>
  <c r="G19" i="11"/>
  <c r="F20" i="11"/>
  <c r="G20" i="11" s="1"/>
  <c r="F21" i="11"/>
  <c r="G21" i="11"/>
  <c r="F22" i="11"/>
  <c r="G22" i="11" s="1"/>
  <c r="F23" i="11"/>
  <c r="G23" i="11"/>
  <c r="F24" i="11"/>
  <c r="G24" i="11" s="1"/>
  <c r="F25" i="11"/>
  <c r="G25" i="11"/>
  <c r="F26" i="11"/>
  <c r="G26" i="11" s="1"/>
  <c r="F27" i="11"/>
  <c r="G27" i="11"/>
  <c r="F28" i="11"/>
  <c r="G28" i="11" s="1"/>
  <c r="F29" i="11"/>
  <c r="G29" i="11"/>
  <c r="F30" i="11"/>
  <c r="G30" i="11" s="1"/>
  <c r="F31" i="11"/>
  <c r="G31" i="11"/>
  <c r="F32" i="11"/>
  <c r="G32" i="11" s="1"/>
  <c r="F33" i="11"/>
  <c r="G33" i="11"/>
  <c r="F34" i="11"/>
  <c r="G34" i="11" s="1"/>
  <c r="F35" i="11"/>
  <c r="G35" i="11"/>
  <c r="F36" i="11"/>
  <c r="G36" i="11" s="1"/>
  <c r="F37" i="11"/>
  <c r="G37" i="11"/>
  <c r="F38" i="11"/>
  <c r="G38" i="11" s="1"/>
  <c r="F39" i="11"/>
  <c r="G39" i="11"/>
  <c r="F40" i="11"/>
  <c r="G40" i="11" s="1"/>
  <c r="F41" i="11"/>
  <c r="G41" i="11"/>
  <c r="F42" i="11"/>
  <c r="G42" i="11" s="1"/>
  <c r="F43" i="11"/>
  <c r="G43" i="11"/>
  <c r="F44" i="11"/>
  <c r="G44" i="11" s="1"/>
  <c r="F45" i="11"/>
  <c r="G45" i="11"/>
  <c r="F46" i="11"/>
  <c r="G46" i="11" s="1"/>
  <c r="F47" i="11"/>
  <c r="G47" i="11"/>
  <c r="F48" i="11"/>
  <c r="G48" i="11" s="1"/>
  <c r="F49" i="11"/>
  <c r="G49" i="11"/>
  <c r="F50" i="11"/>
  <c r="G50" i="11" s="1"/>
  <c r="F51" i="11"/>
  <c r="G51" i="11"/>
  <c r="F52" i="11"/>
  <c r="G52" i="11" s="1"/>
  <c r="F53" i="11"/>
  <c r="G53" i="11"/>
  <c r="F54" i="11"/>
  <c r="G54" i="11" s="1"/>
  <c r="F55" i="11"/>
  <c r="G55" i="11"/>
  <c r="F56" i="11"/>
  <c r="G56" i="11" s="1"/>
  <c r="F57" i="11"/>
  <c r="G57" i="11"/>
  <c r="F58" i="11"/>
  <c r="G58" i="11" s="1"/>
  <c r="F59" i="11"/>
  <c r="G59" i="11"/>
  <c r="F60" i="11"/>
  <c r="G60" i="11" s="1"/>
  <c r="F61" i="11"/>
  <c r="G61" i="11"/>
  <c r="F62" i="11"/>
  <c r="G62" i="11" s="1"/>
  <c r="F63" i="11"/>
  <c r="G63" i="11"/>
  <c r="F64" i="11"/>
  <c r="G64" i="11" s="1"/>
  <c r="F65" i="11"/>
  <c r="G65" i="11"/>
  <c r="F66" i="11"/>
  <c r="G66" i="11" s="1"/>
  <c r="F67" i="11"/>
  <c r="G67" i="11"/>
  <c r="F68" i="11"/>
  <c r="G68" i="11" s="1"/>
  <c r="F69" i="11"/>
  <c r="G69" i="11"/>
  <c r="F70" i="11"/>
  <c r="G70" i="11" s="1"/>
  <c r="F71" i="11"/>
  <c r="G71" i="11"/>
  <c r="F72" i="11"/>
  <c r="G72" i="11" s="1"/>
  <c r="F73" i="11"/>
  <c r="G73" i="11"/>
  <c r="F74" i="11"/>
  <c r="G74" i="11" s="1"/>
  <c r="F75" i="11"/>
  <c r="G75" i="11"/>
  <c r="F76" i="11"/>
  <c r="G76" i="11" s="1"/>
  <c r="F77" i="11"/>
  <c r="G77" i="11"/>
  <c r="F78" i="11"/>
  <c r="G78" i="11" s="1"/>
  <c r="F79" i="11"/>
  <c r="G79" i="11"/>
  <c r="F80" i="11"/>
  <c r="G80" i="11" s="1"/>
  <c r="F81" i="11"/>
  <c r="G81" i="11"/>
  <c r="F82" i="11"/>
  <c r="G82" i="11" s="1"/>
  <c r="F83" i="11"/>
  <c r="G83" i="11"/>
  <c r="F84" i="11"/>
  <c r="G84" i="11" s="1"/>
  <c r="F85" i="11"/>
  <c r="G85" i="11"/>
  <c r="F86" i="11"/>
  <c r="G86" i="11" s="1"/>
  <c r="F87" i="11"/>
  <c r="G87" i="11"/>
  <c r="F88" i="11"/>
  <c r="G88" i="11" s="1"/>
  <c r="F89" i="11"/>
  <c r="G89" i="11"/>
  <c r="F90" i="11"/>
  <c r="G90" i="11" s="1"/>
  <c r="F91" i="11"/>
  <c r="G91" i="11"/>
  <c r="F92" i="11"/>
  <c r="G92" i="11" s="1"/>
  <c r="F93" i="11"/>
  <c r="G93" i="11"/>
  <c r="F94" i="11"/>
  <c r="G94" i="11" s="1"/>
  <c r="F95" i="11"/>
  <c r="G95" i="11"/>
  <c r="F96" i="11"/>
  <c r="G96" i="11" s="1"/>
  <c r="F97" i="11"/>
  <c r="G97" i="11"/>
  <c r="F98" i="11"/>
  <c r="G98" i="11" s="1"/>
  <c r="F99" i="11"/>
  <c r="G99" i="11"/>
  <c r="F100" i="11"/>
  <c r="G100" i="11" s="1"/>
  <c r="F101" i="11"/>
  <c r="G101" i="11"/>
  <c r="F102" i="11"/>
  <c r="G102" i="11" s="1"/>
  <c r="F103" i="11"/>
  <c r="G103" i="11"/>
  <c r="F104" i="11"/>
  <c r="G104" i="11" s="1"/>
  <c r="F105" i="11"/>
  <c r="G105" i="11"/>
  <c r="F106" i="11"/>
  <c r="G106" i="11" s="1"/>
  <c r="F107" i="11"/>
  <c r="G107" i="11"/>
  <c r="F108" i="11"/>
  <c r="G108" i="11" s="1"/>
  <c r="F109" i="11"/>
  <c r="G109" i="11"/>
  <c r="F110" i="11"/>
  <c r="G110" i="11" s="1"/>
  <c r="F111" i="11"/>
  <c r="G111" i="11"/>
  <c r="F112" i="11"/>
  <c r="G112" i="11" s="1"/>
  <c r="F113" i="11"/>
  <c r="G113" i="11"/>
  <c r="F114" i="11"/>
  <c r="G114" i="11" s="1"/>
  <c r="F115" i="11"/>
  <c r="G115" i="11" s="1"/>
  <c r="F116" i="11"/>
  <c r="G116" i="11" s="1"/>
  <c r="F117" i="11"/>
  <c r="G117" i="11"/>
  <c r="F118" i="11"/>
  <c r="G118" i="11" s="1"/>
  <c r="F119" i="11"/>
  <c r="G119" i="11"/>
  <c r="F120" i="11"/>
  <c r="G120" i="11" s="1"/>
  <c r="F121" i="11"/>
  <c r="G121" i="11"/>
  <c r="F122" i="11"/>
  <c r="G122" i="11" s="1"/>
  <c r="F123" i="11"/>
  <c r="G123" i="11" s="1"/>
  <c r="F124" i="11"/>
  <c r="G124" i="11" s="1"/>
  <c r="F125" i="11"/>
  <c r="G125" i="11"/>
  <c r="F126" i="11"/>
  <c r="G126" i="11" s="1"/>
  <c r="F127" i="11"/>
  <c r="G127" i="11" s="1"/>
  <c r="F128" i="11"/>
  <c r="G128" i="11" s="1"/>
  <c r="F129" i="11"/>
  <c r="G129" i="11"/>
  <c r="F130" i="11"/>
  <c r="G130" i="11" s="1"/>
  <c r="F131" i="11"/>
  <c r="G131" i="11" s="1"/>
  <c r="F132" i="11"/>
  <c r="G132" i="11" s="1"/>
  <c r="F133" i="11"/>
  <c r="G133" i="11"/>
  <c r="F134" i="11"/>
  <c r="G134" i="11" s="1"/>
  <c r="F135" i="11"/>
  <c r="G135" i="11" s="1"/>
  <c r="F136" i="11"/>
  <c r="G136" i="11" s="1"/>
  <c r="F137" i="11"/>
  <c r="G137" i="11"/>
  <c r="D3" i="11"/>
  <c r="E3" i="11"/>
  <c r="D4" i="11"/>
  <c r="E4" i="11"/>
  <c r="D5" i="11"/>
  <c r="E5" i="11"/>
  <c r="D6" i="11"/>
  <c r="E6" i="11"/>
  <c r="D7" i="11"/>
  <c r="E7" i="11"/>
  <c r="D8" i="11"/>
  <c r="E8" i="11"/>
  <c r="D9" i="11"/>
  <c r="E9" i="11"/>
  <c r="D10" i="11"/>
  <c r="E10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D112" i="11"/>
  <c r="E112" i="11"/>
  <c r="D113" i="11"/>
  <c r="E113" i="11"/>
  <c r="D114" i="11"/>
  <c r="E114" i="11"/>
  <c r="D115" i="11"/>
  <c r="E115" i="11"/>
  <c r="D116" i="11"/>
  <c r="E116" i="11"/>
  <c r="D117" i="11"/>
  <c r="E117" i="11"/>
  <c r="D118" i="11"/>
  <c r="E118" i="11"/>
  <c r="D119" i="11"/>
  <c r="E119" i="11"/>
  <c r="D120" i="11"/>
  <c r="E120" i="11"/>
  <c r="D121" i="11"/>
  <c r="E121" i="11"/>
  <c r="D122" i="11"/>
  <c r="E122" i="11"/>
  <c r="D123" i="11"/>
  <c r="E123" i="11"/>
  <c r="D124" i="11"/>
  <c r="E124" i="11"/>
  <c r="D125" i="11"/>
  <c r="E125" i="11"/>
  <c r="D126" i="11"/>
  <c r="E126" i="11"/>
  <c r="D127" i="11"/>
  <c r="E127" i="11"/>
  <c r="D128" i="11"/>
  <c r="E128" i="11"/>
  <c r="D129" i="11"/>
  <c r="E129" i="11"/>
  <c r="D130" i="11"/>
  <c r="E130" i="11"/>
  <c r="D131" i="11"/>
  <c r="E131" i="11"/>
  <c r="D132" i="11"/>
  <c r="E132" i="11"/>
  <c r="D133" i="11"/>
  <c r="E133" i="11"/>
  <c r="D134" i="11"/>
  <c r="E134" i="11"/>
  <c r="D135" i="11"/>
  <c r="E135" i="11"/>
  <c r="D136" i="11"/>
  <c r="E136" i="11"/>
  <c r="E2" i="11"/>
  <c r="D2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" i="11"/>
  <c r="F3" i="12"/>
  <c r="G3" i="12"/>
  <c r="F4" i="12"/>
  <c r="G4" i="12" s="1"/>
  <c r="F5" i="12"/>
  <c r="G5" i="12"/>
  <c r="F6" i="12"/>
  <c r="G6" i="12" s="1"/>
  <c r="F7" i="12"/>
  <c r="G7" i="12"/>
  <c r="F8" i="12"/>
  <c r="G8" i="12" s="1"/>
  <c r="F9" i="12"/>
  <c r="G9" i="12"/>
  <c r="F10" i="12"/>
  <c r="G10" i="12" s="1"/>
  <c r="F11" i="12"/>
  <c r="G11" i="12" s="1"/>
  <c r="F12" i="12"/>
  <c r="G12" i="12" s="1"/>
  <c r="F13" i="12"/>
  <c r="G13" i="12"/>
  <c r="F14" i="12"/>
  <c r="G14" i="12" s="1"/>
  <c r="F15" i="12"/>
  <c r="G15" i="12" s="1"/>
  <c r="F16" i="12"/>
  <c r="G16" i="12" s="1"/>
  <c r="F17" i="12"/>
  <c r="G17" i="12"/>
  <c r="F18" i="12"/>
  <c r="G18" i="12" s="1"/>
  <c r="F19" i="12"/>
  <c r="G19" i="12" s="1"/>
  <c r="F20" i="12"/>
  <c r="G20" i="12" s="1"/>
  <c r="F21" i="12"/>
  <c r="G21" i="12"/>
  <c r="F22" i="12"/>
  <c r="G22" i="12" s="1"/>
  <c r="F23" i="12"/>
  <c r="G23" i="12" s="1"/>
  <c r="F24" i="12"/>
  <c r="G24" i="12" s="1"/>
  <c r="F25" i="12"/>
  <c r="G25" i="12"/>
  <c r="F26" i="12"/>
  <c r="G26" i="12" s="1"/>
  <c r="F27" i="12"/>
  <c r="G27" i="12" s="1"/>
  <c r="F28" i="12"/>
  <c r="G28" i="12" s="1"/>
  <c r="F29" i="12"/>
  <c r="G29" i="12"/>
  <c r="F30" i="12"/>
  <c r="G30" i="12" s="1"/>
  <c r="F31" i="12"/>
  <c r="G31" i="12" s="1"/>
  <c r="F32" i="12"/>
  <c r="G32" i="12" s="1"/>
  <c r="F33" i="12"/>
  <c r="G33" i="12"/>
  <c r="F34" i="12"/>
  <c r="G34" i="12" s="1"/>
  <c r="F35" i="12"/>
  <c r="G35" i="12" s="1"/>
  <c r="F36" i="12"/>
  <c r="G36" i="12" s="1"/>
  <c r="F37" i="12"/>
  <c r="G37" i="12"/>
  <c r="F38" i="12"/>
  <c r="G38" i="12" s="1"/>
  <c r="F39" i="12"/>
  <c r="G39" i="12" s="1"/>
  <c r="F40" i="12"/>
  <c r="G40" i="12" s="1"/>
  <c r="F41" i="12"/>
  <c r="G41" i="12"/>
  <c r="F42" i="12"/>
  <c r="G42" i="12" s="1"/>
  <c r="F43" i="12"/>
  <c r="G43" i="12" s="1"/>
  <c r="F44" i="12"/>
  <c r="G44" i="12" s="1"/>
  <c r="F45" i="12"/>
  <c r="G45" i="12"/>
  <c r="F46" i="12"/>
  <c r="G46" i="12" s="1"/>
  <c r="F47" i="12"/>
  <c r="G47" i="12" s="1"/>
  <c r="F48" i="12"/>
  <c r="G48" i="12" s="1"/>
  <c r="F49" i="12"/>
  <c r="G49" i="12"/>
  <c r="F50" i="12"/>
  <c r="G50" i="12" s="1"/>
  <c r="F51" i="12"/>
  <c r="G51" i="12" s="1"/>
  <c r="F52" i="12"/>
  <c r="G52" i="12" s="1"/>
  <c r="F53" i="12"/>
  <c r="G53" i="12"/>
  <c r="F54" i="12"/>
  <c r="G54" i="12" s="1"/>
  <c r="F55" i="12"/>
  <c r="G55" i="12" s="1"/>
  <c r="F56" i="12"/>
  <c r="G56" i="12" s="1"/>
  <c r="F57" i="12"/>
  <c r="G57" i="12"/>
  <c r="F58" i="12"/>
  <c r="G58" i="12" s="1"/>
  <c r="F59" i="12"/>
  <c r="G59" i="12" s="1"/>
  <c r="F60" i="12"/>
  <c r="G60" i="12" s="1"/>
  <c r="F61" i="12"/>
  <c r="G61" i="12"/>
  <c r="F62" i="12"/>
  <c r="G62" i="12" s="1"/>
  <c r="F63" i="12"/>
  <c r="G63" i="12" s="1"/>
  <c r="F64" i="12"/>
  <c r="G64" i="12" s="1"/>
  <c r="F65" i="12"/>
  <c r="G65" i="12"/>
  <c r="F66" i="12"/>
  <c r="G66" i="12" s="1"/>
  <c r="F67" i="12"/>
  <c r="G67" i="12" s="1"/>
  <c r="F68" i="12"/>
  <c r="G68" i="12" s="1"/>
  <c r="F69" i="12"/>
  <c r="G69" i="12"/>
  <c r="F70" i="12"/>
  <c r="G70" i="12" s="1"/>
  <c r="F71" i="12"/>
  <c r="G71" i="12" s="1"/>
  <c r="F72" i="12"/>
  <c r="G72" i="12" s="1"/>
  <c r="F73" i="12"/>
  <c r="G73" i="12"/>
  <c r="F74" i="12"/>
  <c r="G74" i="12" s="1"/>
  <c r="F75" i="12"/>
  <c r="G75" i="12" s="1"/>
  <c r="F76" i="12"/>
  <c r="G76" i="12" s="1"/>
  <c r="F77" i="12"/>
  <c r="G77" i="12"/>
  <c r="F78" i="12"/>
  <c r="G78" i="12" s="1"/>
  <c r="F79" i="12"/>
  <c r="G79" i="12" s="1"/>
  <c r="F80" i="12"/>
  <c r="G80" i="12" s="1"/>
  <c r="F81" i="12"/>
  <c r="G81" i="12"/>
  <c r="F82" i="12"/>
  <c r="G82" i="12" s="1"/>
  <c r="F83" i="12"/>
  <c r="G83" i="12" s="1"/>
  <c r="F84" i="12"/>
  <c r="G84" i="12" s="1"/>
  <c r="F85" i="12"/>
  <c r="G85" i="12"/>
  <c r="F86" i="12"/>
  <c r="G86" i="12" s="1"/>
  <c r="F87" i="12"/>
  <c r="G87" i="12" s="1"/>
  <c r="F88" i="12"/>
  <c r="G88" i="12" s="1"/>
  <c r="F89" i="12"/>
  <c r="G89" i="12"/>
  <c r="F90" i="12"/>
  <c r="G90" i="12" s="1"/>
  <c r="F91" i="12"/>
  <c r="G91" i="12" s="1"/>
  <c r="F92" i="12"/>
  <c r="G92" i="12" s="1"/>
  <c r="F93" i="12"/>
  <c r="G93" i="12"/>
  <c r="F94" i="12"/>
  <c r="G94" i="12" s="1"/>
  <c r="F95" i="12"/>
  <c r="G95" i="12" s="1"/>
  <c r="F96" i="12"/>
  <c r="G96" i="12" s="1"/>
  <c r="F97" i="12"/>
  <c r="G97" i="12"/>
  <c r="F98" i="12"/>
  <c r="G98" i="12" s="1"/>
  <c r="F99" i="12"/>
  <c r="G99" i="12" s="1"/>
  <c r="F100" i="12"/>
  <c r="G100" i="12" s="1"/>
  <c r="F101" i="12"/>
  <c r="G101" i="12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E2" i="12"/>
  <c r="D2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1" i="12"/>
  <c r="F3" i="13"/>
  <c r="G3" i="13"/>
  <c r="F4" i="13"/>
  <c r="G4" i="13"/>
  <c r="F5" i="13"/>
  <c r="G5" i="13"/>
  <c r="F6" i="13"/>
  <c r="G6" i="13" s="1"/>
  <c r="F7" i="13"/>
  <c r="G7" i="13"/>
  <c r="F8" i="13"/>
  <c r="G8" i="13"/>
  <c r="F9" i="13"/>
  <c r="G9" i="13"/>
  <c r="F10" i="13"/>
  <c r="G10" i="13" s="1"/>
  <c r="F11" i="13"/>
  <c r="G11" i="13"/>
  <c r="F12" i="13"/>
  <c r="G12" i="13"/>
  <c r="F13" i="13"/>
  <c r="G13" i="13"/>
  <c r="F14" i="13"/>
  <c r="G14" i="13" s="1"/>
  <c r="F15" i="13"/>
  <c r="G15" i="13"/>
  <c r="F16" i="13"/>
  <c r="G16" i="13"/>
  <c r="F17" i="13"/>
  <c r="G17" i="13"/>
  <c r="F18" i="13"/>
  <c r="G18" i="13" s="1"/>
  <c r="F19" i="13"/>
  <c r="G19" i="13"/>
  <c r="F20" i="13"/>
  <c r="G20" i="13"/>
  <c r="F21" i="13"/>
  <c r="G21" i="13"/>
  <c r="F22" i="13"/>
  <c r="G22" i="13" s="1"/>
  <c r="F23" i="13"/>
  <c r="G23" i="13"/>
  <c r="F24" i="13"/>
  <c r="G24" i="13"/>
  <c r="F25" i="13"/>
  <c r="G25" i="13"/>
  <c r="F26" i="13"/>
  <c r="G26" i="13" s="1"/>
  <c r="F27" i="13"/>
  <c r="G27" i="13"/>
  <c r="F28" i="13"/>
  <c r="G28" i="13"/>
  <c r="F29" i="13"/>
  <c r="G29" i="13"/>
  <c r="F30" i="13"/>
  <c r="G30" i="13" s="1"/>
  <c r="F31" i="13"/>
  <c r="G31" i="13" s="1"/>
  <c r="F32" i="13"/>
  <c r="G32" i="13"/>
  <c r="F33" i="13"/>
  <c r="G33" i="13"/>
  <c r="F34" i="13"/>
  <c r="G34" i="13" s="1"/>
  <c r="F35" i="13"/>
  <c r="G35" i="13" s="1"/>
  <c r="F36" i="13"/>
  <c r="G36" i="13"/>
  <c r="F37" i="13"/>
  <c r="G37" i="13"/>
  <c r="F38" i="13"/>
  <c r="G38" i="13" s="1"/>
  <c r="F39" i="13"/>
  <c r="G39" i="13" s="1"/>
  <c r="F40" i="13"/>
  <c r="G40" i="13"/>
  <c r="F41" i="13"/>
  <c r="G41" i="13"/>
  <c r="F42" i="13"/>
  <c r="G42" i="13" s="1"/>
  <c r="F43" i="13"/>
  <c r="G43" i="13" s="1"/>
  <c r="F44" i="13"/>
  <c r="G44" i="13"/>
  <c r="F45" i="13"/>
  <c r="G45" i="13"/>
  <c r="F46" i="13"/>
  <c r="G46" i="13" s="1"/>
  <c r="F47" i="13"/>
  <c r="G47" i="13" s="1"/>
  <c r="F48" i="13"/>
  <c r="G48" i="13"/>
  <c r="F49" i="13"/>
  <c r="G49" i="13"/>
  <c r="F50" i="13"/>
  <c r="G50" i="13" s="1"/>
  <c r="F51" i="13"/>
  <c r="G51" i="13" s="1"/>
  <c r="F52" i="13"/>
  <c r="G52" i="13"/>
  <c r="F53" i="13"/>
  <c r="G53" i="13"/>
  <c r="F54" i="13"/>
  <c r="G54" i="13" s="1"/>
  <c r="F55" i="13"/>
  <c r="G55" i="13" s="1"/>
  <c r="F56" i="13"/>
  <c r="G56" i="13"/>
  <c r="F57" i="13"/>
  <c r="G57" i="13"/>
  <c r="F58" i="13"/>
  <c r="G58" i="13" s="1"/>
  <c r="F59" i="13"/>
  <c r="G59" i="13" s="1"/>
  <c r="F60" i="13"/>
  <c r="G60" i="13"/>
  <c r="F61" i="13"/>
  <c r="G61" i="13"/>
  <c r="F62" i="13"/>
  <c r="G62" i="13" s="1"/>
  <c r="F63" i="13"/>
  <c r="G63" i="13" s="1"/>
  <c r="F64" i="13"/>
  <c r="G64" i="13"/>
  <c r="F65" i="13"/>
  <c r="G65" i="13"/>
  <c r="F66" i="13"/>
  <c r="G66" i="13" s="1"/>
  <c r="F67" i="13"/>
  <c r="G67" i="13" s="1"/>
  <c r="F68" i="13"/>
  <c r="G68" i="13"/>
  <c r="F69" i="13"/>
  <c r="G69" i="13"/>
  <c r="F70" i="13"/>
  <c r="G70" i="13" s="1"/>
  <c r="F71" i="13"/>
  <c r="G71" i="13" s="1"/>
  <c r="F72" i="13"/>
  <c r="G72" i="13"/>
  <c r="F73" i="13"/>
  <c r="G73" i="13"/>
  <c r="F74" i="13"/>
  <c r="G74" i="13" s="1"/>
  <c r="F75" i="13"/>
  <c r="G75" i="13" s="1"/>
  <c r="F76" i="13"/>
  <c r="G76" i="13"/>
  <c r="F77" i="13"/>
  <c r="G77" i="13"/>
  <c r="F78" i="13"/>
  <c r="G78" i="13" s="1"/>
  <c r="F79" i="13"/>
  <c r="G79" i="13" s="1"/>
  <c r="F80" i="13"/>
  <c r="G80" i="13"/>
  <c r="F81" i="13"/>
  <c r="G81" i="13"/>
  <c r="F82" i="13"/>
  <c r="G82" i="13" s="1"/>
  <c r="F83" i="13"/>
  <c r="G83" i="13" s="1"/>
  <c r="D3" i="13"/>
  <c r="E3" i="13"/>
  <c r="D4" i="13"/>
  <c r="E4" i="13"/>
  <c r="D5" i="13"/>
  <c r="E5" i="13"/>
  <c r="D6" i="13"/>
  <c r="E6" i="13"/>
  <c r="D7" i="13"/>
  <c r="E7" i="13"/>
  <c r="D8" i="13"/>
  <c r="E8" i="13"/>
  <c r="D9" i="13"/>
  <c r="E9" i="13"/>
  <c r="D10" i="13"/>
  <c r="E10" i="13"/>
  <c r="D11" i="13"/>
  <c r="E11" i="13"/>
  <c r="D12" i="13"/>
  <c r="E12" i="13"/>
  <c r="D13" i="13"/>
  <c r="E13" i="13"/>
  <c r="D14" i="13"/>
  <c r="E14" i="13"/>
  <c r="D15" i="13"/>
  <c r="E15" i="13"/>
  <c r="D16" i="13"/>
  <c r="E16" i="13"/>
  <c r="D17" i="13"/>
  <c r="E17" i="13"/>
  <c r="D18" i="13"/>
  <c r="E18" i="13"/>
  <c r="D19" i="13"/>
  <c r="E19" i="13"/>
  <c r="D20" i="13"/>
  <c r="E20" i="13"/>
  <c r="D21" i="13"/>
  <c r="E21" i="13"/>
  <c r="D22" i="13"/>
  <c r="E22" i="13"/>
  <c r="D23" i="13"/>
  <c r="E23" i="13"/>
  <c r="D24" i="13"/>
  <c r="E24" i="13"/>
  <c r="D25" i="13"/>
  <c r="E25" i="13"/>
  <c r="D26" i="13"/>
  <c r="E26" i="13"/>
  <c r="D27" i="13"/>
  <c r="E27" i="13"/>
  <c r="D28" i="13"/>
  <c r="E28" i="13"/>
  <c r="D29" i="13"/>
  <c r="E29" i="13"/>
  <c r="D30" i="13"/>
  <c r="E30" i="13"/>
  <c r="D31" i="13"/>
  <c r="E31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D44" i="13"/>
  <c r="E44" i="13"/>
  <c r="D45" i="13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E2" i="13"/>
  <c r="D2" i="13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1" i="13"/>
  <c r="F3" i="14"/>
  <c r="G3" i="14" s="1"/>
  <c r="F4" i="14"/>
  <c r="G4" i="14"/>
  <c r="F5" i="14"/>
  <c r="G5" i="14" s="1"/>
  <c r="F6" i="14"/>
  <c r="G6" i="14"/>
  <c r="F7" i="14"/>
  <c r="G7" i="14" s="1"/>
  <c r="F8" i="14"/>
  <c r="G8" i="14"/>
  <c r="F9" i="14"/>
  <c r="G9" i="14" s="1"/>
  <c r="F10" i="14"/>
  <c r="G10" i="14"/>
  <c r="F11" i="14"/>
  <c r="G11" i="14" s="1"/>
  <c r="F12" i="14"/>
  <c r="G12" i="14"/>
  <c r="F13" i="14"/>
  <c r="G13" i="14" s="1"/>
  <c r="F14" i="14"/>
  <c r="G14" i="14"/>
  <c r="F15" i="14"/>
  <c r="G15" i="14" s="1"/>
  <c r="F16" i="14"/>
  <c r="G16" i="14"/>
  <c r="F17" i="14"/>
  <c r="G17" i="14" s="1"/>
  <c r="F18" i="14"/>
  <c r="G18" i="14"/>
  <c r="F19" i="14"/>
  <c r="G19" i="14" s="1"/>
  <c r="F20" i="14"/>
  <c r="G20" i="14"/>
  <c r="F21" i="14"/>
  <c r="G21" i="14" s="1"/>
  <c r="F22" i="14"/>
  <c r="G22" i="14"/>
  <c r="F23" i="14"/>
  <c r="G23" i="14" s="1"/>
  <c r="F24" i="14"/>
  <c r="G24" i="14" s="1"/>
  <c r="F25" i="14"/>
  <c r="G25" i="14" s="1"/>
  <c r="F26" i="14"/>
  <c r="G26" i="14"/>
  <c r="F27" i="14"/>
  <c r="G27" i="14" s="1"/>
  <c r="F28" i="14"/>
  <c r="G28" i="14" s="1"/>
  <c r="F29" i="14"/>
  <c r="G29" i="14" s="1"/>
  <c r="F30" i="14"/>
  <c r="G30" i="14"/>
  <c r="F31" i="14"/>
  <c r="G31" i="14" s="1"/>
  <c r="F32" i="14"/>
  <c r="G32" i="14" s="1"/>
  <c r="F33" i="14"/>
  <c r="G33" i="14" s="1"/>
  <c r="F34" i="14"/>
  <c r="G34" i="14"/>
  <c r="F35" i="14"/>
  <c r="G35" i="14" s="1"/>
  <c r="F36" i="14"/>
  <c r="G36" i="14" s="1"/>
  <c r="F37" i="14"/>
  <c r="G37" i="14" s="1"/>
  <c r="F38" i="14"/>
  <c r="G38" i="14"/>
  <c r="F39" i="14"/>
  <c r="G39" i="14" s="1"/>
  <c r="F40" i="14"/>
  <c r="G40" i="14" s="1"/>
  <c r="F41" i="14"/>
  <c r="G41" i="14" s="1"/>
  <c r="F42" i="14"/>
  <c r="G42" i="14"/>
  <c r="F43" i="14"/>
  <c r="G43" i="14" s="1"/>
  <c r="F44" i="14"/>
  <c r="G44" i="14" s="1"/>
  <c r="F45" i="14"/>
  <c r="G45" i="14" s="1"/>
  <c r="F46" i="14"/>
  <c r="G46" i="14"/>
  <c r="F47" i="14"/>
  <c r="G47" i="14" s="1"/>
  <c r="F48" i="14"/>
  <c r="G48" i="14" s="1"/>
  <c r="F49" i="14"/>
  <c r="G49" i="14" s="1"/>
  <c r="F50" i="14"/>
  <c r="G50" i="14"/>
  <c r="F51" i="14"/>
  <c r="G51" i="14" s="1"/>
  <c r="F52" i="14"/>
  <c r="G52" i="14" s="1"/>
  <c r="F53" i="14"/>
  <c r="G53" i="14" s="1"/>
  <c r="F54" i="14"/>
  <c r="G54" i="14"/>
  <c r="F55" i="14"/>
  <c r="G55" i="14" s="1"/>
  <c r="F56" i="14"/>
  <c r="G56" i="14" s="1"/>
  <c r="F57" i="14"/>
  <c r="G57" i="14" s="1"/>
  <c r="F58" i="14"/>
  <c r="G58" i="14"/>
  <c r="F59" i="14"/>
  <c r="G59" i="14" s="1"/>
  <c r="F60" i="14"/>
  <c r="G60" i="14" s="1"/>
  <c r="F61" i="14"/>
  <c r="G61" i="14" s="1"/>
  <c r="F62" i="14"/>
  <c r="G62" i="14"/>
  <c r="F63" i="14"/>
  <c r="G63" i="14" s="1"/>
  <c r="F64" i="14"/>
  <c r="G64" i="14" s="1"/>
  <c r="F65" i="14"/>
  <c r="G65" i="14" s="1"/>
  <c r="F66" i="14"/>
  <c r="G66" i="14"/>
  <c r="F67" i="14"/>
  <c r="G67" i="14" s="1"/>
  <c r="F68" i="14"/>
  <c r="G68" i="14" s="1"/>
  <c r="F69" i="14"/>
  <c r="G69" i="14" s="1"/>
  <c r="F70" i="14"/>
  <c r="G70" i="14"/>
  <c r="F71" i="14"/>
  <c r="G71" i="14" s="1"/>
  <c r="F72" i="14"/>
  <c r="G72" i="14" s="1"/>
  <c r="F73" i="14"/>
  <c r="G73" i="14" s="1"/>
  <c r="F74" i="14"/>
  <c r="G74" i="14"/>
  <c r="F75" i="14"/>
  <c r="G75" i="14" s="1"/>
  <c r="F76" i="14"/>
  <c r="G76" i="14" s="1"/>
  <c r="F77" i="14"/>
  <c r="G77" i="14" s="1"/>
  <c r="F78" i="14"/>
  <c r="G78" i="14"/>
  <c r="F79" i="14"/>
  <c r="G79" i="14" s="1"/>
  <c r="F80" i="14"/>
  <c r="G80" i="14" s="1"/>
  <c r="F81" i="14"/>
  <c r="G81" i="14" s="1"/>
  <c r="F82" i="14"/>
  <c r="G82" i="14"/>
  <c r="F83" i="14"/>
  <c r="G83" i="14" s="1"/>
  <c r="F84" i="14"/>
  <c r="G84" i="14" s="1"/>
  <c r="F85" i="14"/>
  <c r="G85" i="14" s="1"/>
  <c r="F86" i="14"/>
  <c r="G86" i="14"/>
  <c r="F87" i="14"/>
  <c r="G87" i="14" s="1"/>
  <c r="F88" i="14"/>
  <c r="G88" i="14" s="1"/>
  <c r="F89" i="14"/>
  <c r="G89" i="14" s="1"/>
  <c r="F90" i="14"/>
  <c r="G90" i="14"/>
  <c r="F91" i="14"/>
  <c r="G91" i="14" s="1"/>
  <c r="F92" i="14"/>
  <c r="G92" i="14" s="1"/>
  <c r="F93" i="14"/>
  <c r="G93" i="14" s="1"/>
  <c r="F94" i="14"/>
  <c r="G94" i="14"/>
  <c r="F95" i="14"/>
  <c r="G95" i="14" s="1"/>
  <c r="F96" i="14"/>
  <c r="G96" i="14" s="1"/>
  <c r="F97" i="14"/>
  <c r="G97" i="14" s="1"/>
  <c r="F98" i="14"/>
  <c r="G98" i="14"/>
  <c r="F99" i="14"/>
  <c r="G99" i="14" s="1"/>
  <c r="F100" i="14"/>
  <c r="G100" i="14" s="1"/>
  <c r="F101" i="14"/>
  <c r="G101" i="14" s="1"/>
  <c r="F102" i="14"/>
  <c r="G102" i="14"/>
  <c r="F103" i="14"/>
  <c r="G103" i="14" s="1"/>
  <c r="F104" i="14"/>
  <c r="G104" i="14" s="1"/>
  <c r="F105" i="14"/>
  <c r="G105" i="14" s="1"/>
  <c r="F106" i="14"/>
  <c r="G106" i="14"/>
  <c r="F107" i="14"/>
  <c r="G107" i="14" s="1"/>
  <c r="F108" i="14"/>
  <c r="G108" i="14" s="1"/>
  <c r="F109" i="14"/>
  <c r="G109" i="14" s="1"/>
  <c r="F110" i="14"/>
  <c r="G110" i="14"/>
  <c r="F111" i="14"/>
  <c r="G111" i="14" s="1"/>
  <c r="F112" i="14"/>
  <c r="G112" i="14" s="1"/>
  <c r="F113" i="14"/>
  <c r="G113" i="14" s="1"/>
  <c r="F114" i="14"/>
  <c r="G114" i="14"/>
  <c r="F115" i="14"/>
  <c r="G115" i="14" s="1"/>
  <c r="F116" i="14"/>
  <c r="G116" i="14" s="1"/>
  <c r="F117" i="14"/>
  <c r="G117" i="14" s="1"/>
  <c r="F118" i="14"/>
  <c r="G118" i="14"/>
  <c r="F119" i="14"/>
  <c r="G119" i="14" s="1"/>
  <c r="F120" i="14"/>
  <c r="G120" i="14" s="1"/>
  <c r="F121" i="14"/>
  <c r="G121" i="14" s="1"/>
  <c r="F122" i="14"/>
  <c r="G122" i="14"/>
  <c r="F123" i="14"/>
  <c r="G123" i="14" s="1"/>
  <c r="F124" i="14"/>
  <c r="G124" i="14" s="1"/>
  <c r="F125" i="14"/>
  <c r="G125" i="14" s="1"/>
  <c r="F126" i="14"/>
  <c r="G126" i="14"/>
  <c r="F127" i="14"/>
  <c r="G127" i="14" s="1"/>
  <c r="F128" i="14"/>
  <c r="G128" i="14" s="1"/>
  <c r="F129" i="14"/>
  <c r="G129" i="14" s="1"/>
  <c r="F130" i="14"/>
  <c r="G130" i="14"/>
  <c r="F131" i="14"/>
  <c r="G131" i="14" s="1"/>
  <c r="F132" i="14"/>
  <c r="G132" i="14" s="1"/>
  <c r="F133" i="14"/>
  <c r="G133" i="14" s="1"/>
  <c r="F134" i="14"/>
  <c r="G134" i="14"/>
  <c r="F135" i="14"/>
  <c r="G135" i="14" s="1"/>
  <c r="F136" i="14"/>
  <c r="G136" i="14" s="1"/>
  <c r="F137" i="14"/>
  <c r="G137" i="14" s="1"/>
  <c r="F138" i="14"/>
  <c r="G138" i="14"/>
  <c r="F139" i="14"/>
  <c r="G139" i="14" s="1"/>
  <c r="F140" i="14"/>
  <c r="G140" i="14" s="1"/>
  <c r="F141" i="14"/>
  <c r="G141" i="14" s="1"/>
  <c r="F142" i="14"/>
  <c r="G142" i="14"/>
  <c r="F143" i="14"/>
  <c r="G143" i="14" s="1"/>
  <c r="F144" i="14"/>
  <c r="G144" i="14" s="1"/>
  <c r="F145" i="14"/>
  <c r="G145" i="14" s="1"/>
  <c r="F146" i="14"/>
  <c r="G146" i="14"/>
  <c r="F147" i="14"/>
  <c r="G147" i="14" s="1"/>
  <c r="F148" i="14"/>
  <c r="G148" i="14" s="1"/>
  <c r="F149" i="14"/>
  <c r="G149" i="14" s="1"/>
  <c r="F150" i="14"/>
  <c r="G150" i="14"/>
  <c r="F151" i="14"/>
  <c r="G151" i="14" s="1"/>
  <c r="F152" i="14"/>
  <c r="G152" i="14" s="1"/>
  <c r="F153" i="14"/>
  <c r="G153" i="14" s="1"/>
  <c r="F154" i="14"/>
  <c r="G154" i="14"/>
  <c r="F155" i="14"/>
  <c r="G155" i="14" s="1"/>
  <c r="F156" i="14"/>
  <c r="G156" i="14" s="1"/>
  <c r="F157" i="14"/>
  <c r="G157" i="14" s="1"/>
  <c r="F158" i="14"/>
  <c r="G158" i="14"/>
  <c r="F159" i="14"/>
  <c r="G159" i="14" s="1"/>
  <c r="F160" i="14"/>
  <c r="G160" i="14" s="1"/>
  <c r="F161" i="14"/>
  <c r="G161" i="14" s="1"/>
  <c r="F162" i="14"/>
  <c r="G162" i="14"/>
  <c r="F163" i="14"/>
  <c r="G163" i="14" s="1"/>
  <c r="F164" i="14"/>
  <c r="G164" i="14" s="1"/>
  <c r="F165" i="14"/>
  <c r="G165" i="14" s="1"/>
  <c r="F166" i="14"/>
  <c r="G166" i="14"/>
  <c r="F167" i="14"/>
  <c r="G167" i="14" s="1"/>
  <c r="F168" i="14"/>
  <c r="G168" i="14" s="1"/>
  <c r="F169" i="14"/>
  <c r="G169" i="14" s="1"/>
  <c r="F170" i="14"/>
  <c r="G170" i="14"/>
  <c r="F171" i="14"/>
  <c r="G171" i="14" s="1"/>
  <c r="F172" i="14"/>
  <c r="G172" i="14" s="1"/>
  <c r="F173" i="14"/>
  <c r="G173" i="14" s="1"/>
  <c r="F174" i="14"/>
  <c r="G174" i="14"/>
  <c r="D3" i="14"/>
  <c r="E3" i="14"/>
  <c r="D4" i="14"/>
  <c r="E4" i="14"/>
  <c r="D5" i="14"/>
  <c r="E5" i="14"/>
  <c r="D6" i="14"/>
  <c r="E6" i="14"/>
  <c r="D7" i="14"/>
  <c r="E7" i="14"/>
  <c r="D8" i="14"/>
  <c r="E8" i="14"/>
  <c r="D9" i="14"/>
  <c r="E9" i="14"/>
  <c r="D10" i="14"/>
  <c r="E10" i="14"/>
  <c r="D11" i="14"/>
  <c r="E11" i="14"/>
  <c r="D12" i="14"/>
  <c r="E12" i="14"/>
  <c r="D13" i="14"/>
  <c r="E13" i="14"/>
  <c r="D14" i="14"/>
  <c r="E14" i="14"/>
  <c r="D15" i="14"/>
  <c r="E15" i="14"/>
  <c r="D16" i="14"/>
  <c r="E16" i="14"/>
  <c r="D17" i="14"/>
  <c r="E17" i="14"/>
  <c r="D18" i="14"/>
  <c r="E18" i="14"/>
  <c r="D19" i="14"/>
  <c r="E19" i="14"/>
  <c r="D20" i="14"/>
  <c r="E20" i="14"/>
  <c r="D21" i="14"/>
  <c r="E21" i="14"/>
  <c r="D22" i="14"/>
  <c r="E22" i="14"/>
  <c r="D23" i="14"/>
  <c r="E23" i="14"/>
  <c r="D24" i="14"/>
  <c r="E24" i="14"/>
  <c r="D25" i="14"/>
  <c r="E25" i="14"/>
  <c r="D26" i="14"/>
  <c r="E26" i="14"/>
  <c r="D27" i="14"/>
  <c r="E27" i="14"/>
  <c r="D28" i="14"/>
  <c r="E28" i="14"/>
  <c r="D29" i="14"/>
  <c r="E29" i="14"/>
  <c r="D30" i="14"/>
  <c r="E30" i="14"/>
  <c r="D31" i="14"/>
  <c r="E31" i="14"/>
  <c r="D32" i="14"/>
  <c r="E32" i="14"/>
  <c r="D33" i="14"/>
  <c r="E33" i="14"/>
  <c r="D34" i="14"/>
  <c r="E34" i="14"/>
  <c r="D35" i="14"/>
  <c r="E35" i="14"/>
  <c r="D36" i="14"/>
  <c r="E36" i="14"/>
  <c r="D37" i="14"/>
  <c r="E37" i="14"/>
  <c r="D38" i="14"/>
  <c r="E38" i="14"/>
  <c r="D39" i="14"/>
  <c r="E39" i="14"/>
  <c r="D40" i="14"/>
  <c r="E40" i="14"/>
  <c r="D41" i="14"/>
  <c r="E41" i="14"/>
  <c r="D42" i="14"/>
  <c r="E42" i="14"/>
  <c r="D43" i="14"/>
  <c r="E43" i="14"/>
  <c r="D44" i="14"/>
  <c r="E44" i="14"/>
  <c r="D45" i="14"/>
  <c r="E45" i="14"/>
  <c r="D46" i="14"/>
  <c r="E46" i="14"/>
  <c r="D47" i="14"/>
  <c r="E47" i="14"/>
  <c r="D48" i="14"/>
  <c r="E48" i="14"/>
  <c r="D49" i="14"/>
  <c r="E49" i="14"/>
  <c r="D50" i="14"/>
  <c r="E50" i="14"/>
  <c r="D51" i="14"/>
  <c r="E51" i="14"/>
  <c r="D52" i="14"/>
  <c r="E52" i="14"/>
  <c r="D53" i="14"/>
  <c r="E53" i="14"/>
  <c r="D54" i="14"/>
  <c r="E54" i="14"/>
  <c r="D55" i="14"/>
  <c r="E55" i="14"/>
  <c r="D56" i="14"/>
  <c r="E56" i="14"/>
  <c r="D57" i="14"/>
  <c r="E57" i="14"/>
  <c r="D58" i="14"/>
  <c r="E58" i="14"/>
  <c r="D59" i="14"/>
  <c r="E59" i="14"/>
  <c r="D60" i="14"/>
  <c r="E60" i="14"/>
  <c r="D61" i="14"/>
  <c r="E61" i="14"/>
  <c r="D62" i="14"/>
  <c r="E62" i="14"/>
  <c r="D63" i="14"/>
  <c r="E63" i="14"/>
  <c r="D64" i="14"/>
  <c r="E64" i="14"/>
  <c r="D65" i="14"/>
  <c r="E65" i="14"/>
  <c r="D66" i="14"/>
  <c r="E66" i="14"/>
  <c r="D67" i="14"/>
  <c r="E67" i="14"/>
  <c r="D68" i="14"/>
  <c r="E68" i="14"/>
  <c r="D69" i="14"/>
  <c r="E69" i="14"/>
  <c r="D70" i="14"/>
  <c r="E70" i="14"/>
  <c r="D71" i="14"/>
  <c r="E71" i="14"/>
  <c r="D72" i="14"/>
  <c r="E72" i="14"/>
  <c r="D73" i="14"/>
  <c r="E73" i="14"/>
  <c r="D74" i="14"/>
  <c r="E74" i="14"/>
  <c r="D75" i="14"/>
  <c r="E75" i="14"/>
  <c r="D76" i="14"/>
  <c r="E76" i="14"/>
  <c r="D77" i="14"/>
  <c r="E77" i="14"/>
  <c r="D78" i="14"/>
  <c r="E78" i="14"/>
  <c r="D79" i="14"/>
  <c r="E79" i="14"/>
  <c r="D80" i="14"/>
  <c r="E80" i="14"/>
  <c r="D81" i="14"/>
  <c r="E81" i="14"/>
  <c r="D82" i="14"/>
  <c r="E82" i="14"/>
  <c r="D83" i="14"/>
  <c r="E83" i="14"/>
  <c r="D84" i="14"/>
  <c r="E84" i="14"/>
  <c r="D85" i="14"/>
  <c r="E85" i="14"/>
  <c r="D86" i="14"/>
  <c r="E86" i="14"/>
  <c r="D87" i="14"/>
  <c r="E87" i="14"/>
  <c r="D88" i="14"/>
  <c r="E88" i="14"/>
  <c r="D89" i="14"/>
  <c r="E89" i="14"/>
  <c r="D90" i="14"/>
  <c r="E90" i="14"/>
  <c r="D91" i="14"/>
  <c r="E91" i="14"/>
  <c r="D92" i="14"/>
  <c r="E92" i="14"/>
  <c r="D93" i="14"/>
  <c r="E93" i="14"/>
  <c r="D94" i="14"/>
  <c r="E94" i="14"/>
  <c r="D95" i="14"/>
  <c r="E95" i="14"/>
  <c r="D96" i="14"/>
  <c r="E96" i="14"/>
  <c r="D97" i="14"/>
  <c r="E97" i="14"/>
  <c r="D98" i="14"/>
  <c r="E98" i="14"/>
  <c r="D99" i="14"/>
  <c r="E99" i="14"/>
  <c r="D100" i="14"/>
  <c r="E100" i="14"/>
  <c r="D101" i="14"/>
  <c r="E101" i="14"/>
  <c r="D102" i="14"/>
  <c r="E102" i="14"/>
  <c r="D103" i="14"/>
  <c r="E103" i="14"/>
  <c r="D104" i="14"/>
  <c r="E104" i="14"/>
  <c r="D105" i="14"/>
  <c r="E105" i="14"/>
  <c r="D106" i="14"/>
  <c r="E106" i="14"/>
  <c r="D107" i="14"/>
  <c r="E107" i="14"/>
  <c r="D108" i="14"/>
  <c r="E108" i="14"/>
  <c r="D109" i="14"/>
  <c r="E109" i="14"/>
  <c r="D110" i="14"/>
  <c r="E110" i="14"/>
  <c r="D111" i="14"/>
  <c r="E111" i="14"/>
  <c r="D112" i="14"/>
  <c r="E112" i="14"/>
  <c r="D113" i="14"/>
  <c r="E113" i="14"/>
  <c r="D114" i="14"/>
  <c r="E114" i="14"/>
  <c r="D115" i="14"/>
  <c r="E115" i="14"/>
  <c r="D116" i="14"/>
  <c r="E116" i="14"/>
  <c r="D117" i="14"/>
  <c r="E117" i="14"/>
  <c r="D118" i="14"/>
  <c r="E118" i="14"/>
  <c r="D119" i="14"/>
  <c r="E119" i="14"/>
  <c r="D120" i="14"/>
  <c r="E120" i="14"/>
  <c r="D121" i="14"/>
  <c r="E121" i="14"/>
  <c r="D122" i="14"/>
  <c r="E122" i="14"/>
  <c r="D123" i="14"/>
  <c r="E123" i="14"/>
  <c r="D124" i="14"/>
  <c r="E124" i="14"/>
  <c r="D125" i="14"/>
  <c r="E125" i="14"/>
  <c r="D126" i="14"/>
  <c r="E126" i="14"/>
  <c r="D127" i="14"/>
  <c r="E127" i="14"/>
  <c r="D128" i="14"/>
  <c r="E128" i="14"/>
  <c r="D129" i="14"/>
  <c r="E129" i="14"/>
  <c r="D130" i="14"/>
  <c r="E130" i="14"/>
  <c r="D131" i="14"/>
  <c r="E131" i="14"/>
  <c r="D132" i="14"/>
  <c r="E132" i="14"/>
  <c r="D133" i="14"/>
  <c r="E133" i="14"/>
  <c r="D134" i="14"/>
  <c r="E134" i="14"/>
  <c r="D135" i="14"/>
  <c r="E135" i="14"/>
  <c r="D136" i="14"/>
  <c r="E136" i="14"/>
  <c r="D137" i="14"/>
  <c r="E137" i="14"/>
  <c r="D138" i="14"/>
  <c r="E138" i="14"/>
  <c r="D139" i="14"/>
  <c r="E139" i="14"/>
  <c r="D140" i="14"/>
  <c r="E140" i="14"/>
  <c r="D141" i="14"/>
  <c r="E141" i="14"/>
  <c r="D142" i="14"/>
  <c r="E142" i="14"/>
  <c r="D143" i="14"/>
  <c r="E143" i="14"/>
  <c r="D144" i="14"/>
  <c r="E144" i="14"/>
  <c r="D145" i="14"/>
  <c r="E145" i="14"/>
  <c r="D146" i="14"/>
  <c r="E146" i="14"/>
  <c r="D147" i="14"/>
  <c r="E147" i="14"/>
  <c r="D148" i="14"/>
  <c r="E148" i="14"/>
  <c r="D149" i="14"/>
  <c r="E149" i="14"/>
  <c r="D150" i="14"/>
  <c r="E150" i="14"/>
  <c r="D151" i="14"/>
  <c r="E151" i="14"/>
  <c r="D152" i="14"/>
  <c r="E152" i="14"/>
  <c r="D153" i="14"/>
  <c r="E153" i="14"/>
  <c r="D154" i="14"/>
  <c r="E154" i="14"/>
  <c r="D155" i="14"/>
  <c r="E155" i="14"/>
  <c r="D156" i="14"/>
  <c r="E156" i="14"/>
  <c r="D157" i="14"/>
  <c r="E157" i="14"/>
  <c r="D158" i="14"/>
  <c r="E158" i="14"/>
  <c r="D159" i="14"/>
  <c r="E159" i="14"/>
  <c r="D160" i="14"/>
  <c r="E160" i="14"/>
  <c r="D161" i="14"/>
  <c r="E161" i="14"/>
  <c r="D162" i="14"/>
  <c r="E162" i="14"/>
  <c r="D163" i="14"/>
  <c r="E163" i="14"/>
  <c r="D164" i="14"/>
  <c r="E164" i="14"/>
  <c r="D165" i="14"/>
  <c r="E165" i="14"/>
  <c r="D166" i="14"/>
  <c r="E166" i="14"/>
  <c r="D167" i="14"/>
  <c r="E167" i="14"/>
  <c r="D168" i="14"/>
  <c r="E168" i="14"/>
  <c r="D169" i="14"/>
  <c r="E169" i="14"/>
  <c r="D170" i="14"/>
  <c r="E170" i="14"/>
  <c r="D171" i="14"/>
  <c r="E171" i="14"/>
  <c r="D172" i="14"/>
  <c r="E172" i="14"/>
  <c r="D173" i="14"/>
  <c r="E173" i="14"/>
  <c r="E2" i="14"/>
  <c r="D2" i="14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" i="14"/>
  <c r="F3" i="15"/>
  <c r="G3" i="15"/>
  <c r="F4" i="15"/>
  <c r="G4" i="15" s="1"/>
  <c r="F5" i="15"/>
  <c r="G5" i="15"/>
  <c r="F6" i="15"/>
  <c r="G6" i="15"/>
  <c r="F7" i="15"/>
  <c r="G7" i="15"/>
  <c r="F8" i="15"/>
  <c r="G8" i="15" s="1"/>
  <c r="F9" i="15"/>
  <c r="G9" i="15"/>
  <c r="F10" i="15"/>
  <c r="G10" i="15"/>
  <c r="F11" i="15"/>
  <c r="G11" i="15"/>
  <c r="F12" i="15"/>
  <c r="G12" i="15" s="1"/>
  <c r="F13" i="15"/>
  <c r="G13" i="15"/>
  <c r="F14" i="15"/>
  <c r="G14" i="15"/>
  <c r="F15" i="15"/>
  <c r="G15" i="15"/>
  <c r="F16" i="15"/>
  <c r="G16" i="15" s="1"/>
  <c r="F17" i="15"/>
  <c r="G17" i="15"/>
  <c r="F18" i="15"/>
  <c r="G18" i="15"/>
  <c r="F19" i="15"/>
  <c r="G19" i="15"/>
  <c r="F20" i="15"/>
  <c r="G20" i="15" s="1"/>
  <c r="F21" i="15"/>
  <c r="G21" i="15"/>
  <c r="F22" i="15"/>
  <c r="G22" i="15"/>
  <c r="F23" i="15"/>
  <c r="G23" i="15"/>
  <c r="F24" i="15"/>
  <c r="G24" i="15" s="1"/>
  <c r="F25" i="15"/>
  <c r="G25" i="15" s="1"/>
  <c r="F26" i="15"/>
  <c r="G26" i="15"/>
  <c r="F27" i="15"/>
  <c r="G27" i="15"/>
  <c r="F28" i="15"/>
  <c r="G28" i="15" s="1"/>
  <c r="F29" i="15"/>
  <c r="G29" i="15" s="1"/>
  <c r="F30" i="15"/>
  <c r="G30" i="15"/>
  <c r="F31" i="15"/>
  <c r="G31" i="15"/>
  <c r="F32" i="15"/>
  <c r="G32" i="15" s="1"/>
  <c r="F33" i="15"/>
  <c r="G33" i="15" s="1"/>
  <c r="F34" i="15"/>
  <c r="G34" i="15"/>
  <c r="F35" i="15"/>
  <c r="G35" i="15"/>
  <c r="F36" i="15"/>
  <c r="G36" i="15" s="1"/>
  <c r="F37" i="15"/>
  <c r="G37" i="15" s="1"/>
  <c r="F38" i="15"/>
  <c r="G38" i="15"/>
  <c r="F39" i="15"/>
  <c r="G39" i="15"/>
  <c r="F40" i="15"/>
  <c r="G40" i="15" s="1"/>
  <c r="F41" i="15"/>
  <c r="G41" i="15" s="1"/>
  <c r="F42" i="15"/>
  <c r="G42" i="15"/>
  <c r="F43" i="15"/>
  <c r="G43" i="15"/>
  <c r="F44" i="15"/>
  <c r="G44" i="15" s="1"/>
  <c r="F45" i="15"/>
  <c r="G45" i="15" s="1"/>
  <c r="F46" i="15"/>
  <c r="G46" i="15"/>
  <c r="F47" i="15"/>
  <c r="G47" i="15"/>
  <c r="F48" i="15"/>
  <c r="G48" i="15" s="1"/>
  <c r="F49" i="15"/>
  <c r="G49" i="15" s="1"/>
  <c r="F50" i="15"/>
  <c r="G50" i="15"/>
  <c r="F51" i="15"/>
  <c r="G51" i="15"/>
  <c r="F52" i="15"/>
  <c r="G52" i="15" s="1"/>
  <c r="F53" i="15"/>
  <c r="G53" i="15" s="1"/>
  <c r="F54" i="15"/>
  <c r="G54" i="15"/>
  <c r="F55" i="15"/>
  <c r="G55" i="15"/>
  <c r="F56" i="15"/>
  <c r="G56" i="15" s="1"/>
  <c r="F57" i="15"/>
  <c r="G57" i="15" s="1"/>
  <c r="F58" i="15"/>
  <c r="G58" i="15"/>
  <c r="F59" i="15"/>
  <c r="G59" i="15"/>
  <c r="F60" i="15"/>
  <c r="G60" i="15" s="1"/>
  <c r="F61" i="15"/>
  <c r="G61" i="15" s="1"/>
  <c r="F62" i="15"/>
  <c r="G62" i="15"/>
  <c r="F63" i="15"/>
  <c r="G63" i="15"/>
  <c r="F64" i="15"/>
  <c r="G64" i="15" s="1"/>
  <c r="F65" i="15"/>
  <c r="G65" i="15" s="1"/>
  <c r="F66" i="15"/>
  <c r="G66" i="15" s="1"/>
  <c r="F67" i="15"/>
  <c r="G67" i="15"/>
  <c r="F68" i="15"/>
  <c r="G68" i="15" s="1"/>
  <c r="F69" i="15"/>
  <c r="G69" i="15" s="1"/>
  <c r="F70" i="15"/>
  <c r="G70" i="15" s="1"/>
  <c r="F71" i="15"/>
  <c r="G71" i="15"/>
  <c r="F72" i="15"/>
  <c r="G72" i="15" s="1"/>
  <c r="F73" i="15"/>
  <c r="G73" i="15" s="1"/>
  <c r="F74" i="15"/>
  <c r="G74" i="15" s="1"/>
  <c r="F75" i="15"/>
  <c r="G75" i="15"/>
  <c r="F76" i="15"/>
  <c r="G76" i="15" s="1"/>
  <c r="F77" i="15"/>
  <c r="G77" i="15" s="1"/>
  <c r="F78" i="15"/>
  <c r="G78" i="15" s="1"/>
  <c r="F79" i="15"/>
  <c r="G79" i="15"/>
  <c r="F80" i="15"/>
  <c r="G80" i="15" s="1"/>
  <c r="D3" i="15"/>
  <c r="E3" i="15"/>
  <c r="D4" i="15"/>
  <c r="E4" i="15"/>
  <c r="D5" i="15"/>
  <c r="E5" i="15"/>
  <c r="D6" i="15"/>
  <c r="E6" i="15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E44" i="15"/>
  <c r="D45" i="15"/>
  <c r="E45" i="15"/>
  <c r="D46" i="15"/>
  <c r="E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E2" i="15"/>
  <c r="D2" i="15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1" i="15"/>
  <c r="F3" i="16"/>
  <c r="G3" i="16" s="1"/>
  <c r="F4" i="16"/>
  <c r="G4" i="16"/>
  <c r="F5" i="16"/>
  <c r="G5" i="16" s="1"/>
  <c r="F6" i="16"/>
  <c r="G6" i="16"/>
  <c r="F7" i="16"/>
  <c r="G7" i="16" s="1"/>
  <c r="F8" i="16"/>
  <c r="G8" i="16"/>
  <c r="F9" i="16"/>
  <c r="G9" i="16" s="1"/>
  <c r="F10" i="16"/>
  <c r="G10" i="16"/>
  <c r="F11" i="16"/>
  <c r="G11" i="16" s="1"/>
  <c r="F12" i="16"/>
  <c r="G12" i="16"/>
  <c r="F13" i="16"/>
  <c r="G13" i="16" s="1"/>
  <c r="F14" i="16"/>
  <c r="G14" i="16"/>
  <c r="F15" i="16"/>
  <c r="G15" i="16" s="1"/>
  <c r="F16" i="16"/>
  <c r="G16" i="16"/>
  <c r="F17" i="16"/>
  <c r="G17" i="16" s="1"/>
  <c r="F18" i="16"/>
  <c r="G18" i="16"/>
  <c r="F19" i="16"/>
  <c r="G19" i="16" s="1"/>
  <c r="F20" i="16"/>
  <c r="G20" i="16"/>
  <c r="F21" i="16"/>
  <c r="G21" i="16" s="1"/>
  <c r="F22" i="16"/>
  <c r="G22" i="16"/>
  <c r="F23" i="16"/>
  <c r="G23" i="16" s="1"/>
  <c r="F24" i="16"/>
  <c r="G24" i="16"/>
  <c r="F25" i="16"/>
  <c r="G25" i="16" s="1"/>
  <c r="F26" i="16"/>
  <c r="G26" i="16"/>
  <c r="F27" i="16"/>
  <c r="G27" i="16" s="1"/>
  <c r="F28" i="16"/>
  <c r="G28" i="16" s="1"/>
  <c r="F29" i="16"/>
  <c r="G29" i="16" s="1"/>
  <c r="F30" i="16"/>
  <c r="G30" i="16"/>
  <c r="F31" i="16"/>
  <c r="G31" i="16" s="1"/>
  <c r="F32" i="16"/>
  <c r="G32" i="16" s="1"/>
  <c r="F33" i="16"/>
  <c r="G33" i="16" s="1"/>
  <c r="F34" i="16"/>
  <c r="G34" i="16"/>
  <c r="F35" i="16"/>
  <c r="G35" i="16" s="1"/>
  <c r="F36" i="16"/>
  <c r="G36" i="16" s="1"/>
  <c r="F37" i="16"/>
  <c r="G37" i="16" s="1"/>
  <c r="F38" i="16"/>
  <c r="G38" i="16"/>
  <c r="F39" i="16"/>
  <c r="G39" i="16" s="1"/>
  <c r="F40" i="16"/>
  <c r="G40" i="16" s="1"/>
  <c r="F41" i="16"/>
  <c r="G41" i="16" s="1"/>
  <c r="F42" i="16"/>
  <c r="G42" i="16"/>
  <c r="F43" i="16"/>
  <c r="G43" i="16" s="1"/>
  <c r="F44" i="16"/>
  <c r="G44" i="16" s="1"/>
  <c r="F45" i="16"/>
  <c r="G45" i="16" s="1"/>
  <c r="F46" i="16"/>
  <c r="G46" i="16"/>
  <c r="F47" i="16"/>
  <c r="G47" i="16" s="1"/>
  <c r="F48" i="16"/>
  <c r="G48" i="16" s="1"/>
  <c r="F49" i="16"/>
  <c r="G49" i="16" s="1"/>
  <c r="F50" i="16"/>
  <c r="G50" i="16"/>
  <c r="F51" i="16"/>
  <c r="G51" i="16" s="1"/>
  <c r="F52" i="16"/>
  <c r="G52" i="16" s="1"/>
  <c r="F53" i="16"/>
  <c r="G53" i="16" s="1"/>
  <c r="F54" i="16"/>
  <c r="G54" i="16"/>
  <c r="F55" i="16"/>
  <c r="G55" i="16" s="1"/>
  <c r="F56" i="16"/>
  <c r="G56" i="16" s="1"/>
  <c r="F57" i="16"/>
  <c r="G57" i="16" s="1"/>
  <c r="F58" i="16"/>
  <c r="G58" i="16"/>
  <c r="F59" i="16"/>
  <c r="G59" i="16" s="1"/>
  <c r="F60" i="16"/>
  <c r="G60" i="16" s="1"/>
  <c r="F61" i="16"/>
  <c r="G61" i="16" s="1"/>
  <c r="F62" i="16"/>
  <c r="G62" i="16"/>
  <c r="F63" i="16"/>
  <c r="G63" i="16" s="1"/>
  <c r="F64" i="16"/>
  <c r="G64" i="16" s="1"/>
  <c r="F65" i="16"/>
  <c r="G65" i="16" s="1"/>
  <c r="F66" i="16"/>
  <c r="G66" i="16"/>
  <c r="F67" i="16"/>
  <c r="G67" i="16" s="1"/>
  <c r="F68" i="16"/>
  <c r="G68" i="16" s="1"/>
  <c r="F69" i="16"/>
  <c r="G69" i="16" s="1"/>
  <c r="F70" i="16"/>
  <c r="G70" i="16"/>
  <c r="F71" i="16"/>
  <c r="G71" i="16" s="1"/>
  <c r="F72" i="16"/>
  <c r="G72" i="16" s="1"/>
  <c r="F73" i="16"/>
  <c r="G73" i="16" s="1"/>
  <c r="F74" i="16"/>
  <c r="G74" i="16"/>
  <c r="F75" i="16"/>
  <c r="G75" i="16" s="1"/>
  <c r="F76" i="16"/>
  <c r="G76" i="16" s="1"/>
  <c r="F77" i="16"/>
  <c r="G77" i="16" s="1"/>
  <c r="F78" i="16"/>
  <c r="G78" i="16"/>
  <c r="F79" i="16"/>
  <c r="G79" i="16" s="1"/>
  <c r="F80" i="16"/>
  <c r="G80" i="16" s="1"/>
  <c r="F81" i="16"/>
  <c r="G81" i="16" s="1"/>
  <c r="F82" i="16"/>
  <c r="G82" i="16"/>
  <c r="F83" i="16"/>
  <c r="G83" i="16" s="1"/>
  <c r="F84" i="16"/>
  <c r="G84" i="16" s="1"/>
  <c r="F85" i="16"/>
  <c r="G85" i="16" s="1"/>
  <c r="F86" i="16"/>
  <c r="G86" i="16"/>
  <c r="F87" i="16"/>
  <c r="G87" i="16" s="1"/>
  <c r="F88" i="16"/>
  <c r="G88" i="16" s="1"/>
  <c r="F89" i="16"/>
  <c r="G89" i="16" s="1"/>
  <c r="F90" i="16"/>
  <c r="G90" i="16"/>
  <c r="F91" i="16"/>
  <c r="G91" i="16" s="1"/>
  <c r="F92" i="16"/>
  <c r="G92" i="16" s="1"/>
  <c r="F93" i="16"/>
  <c r="G93" i="16" s="1"/>
  <c r="F94" i="16"/>
  <c r="G94" i="16"/>
  <c r="F95" i="16"/>
  <c r="G95" i="16" s="1"/>
  <c r="F96" i="16"/>
  <c r="G96" i="16" s="1"/>
  <c r="F97" i="16"/>
  <c r="G97" i="16" s="1"/>
  <c r="F98" i="16"/>
  <c r="G98" i="16"/>
  <c r="F99" i="16"/>
  <c r="G99" i="16" s="1"/>
  <c r="F100" i="16"/>
  <c r="G100" i="16" s="1"/>
  <c r="F101" i="16"/>
  <c r="G101" i="16" s="1"/>
  <c r="F102" i="16"/>
  <c r="G102" i="16"/>
  <c r="F103" i="16"/>
  <c r="G103" i="16" s="1"/>
  <c r="F104" i="16"/>
  <c r="G104" i="16" s="1"/>
  <c r="F105" i="16"/>
  <c r="G105" i="16" s="1"/>
  <c r="F106" i="16"/>
  <c r="G106" i="16"/>
  <c r="F107" i="16"/>
  <c r="G107" i="16" s="1"/>
  <c r="F108" i="16"/>
  <c r="G108" i="16" s="1"/>
  <c r="F109" i="16"/>
  <c r="G109" i="16" s="1"/>
  <c r="F110" i="16"/>
  <c r="G110" i="16"/>
  <c r="F111" i="16"/>
  <c r="G111" i="16" s="1"/>
  <c r="F112" i="16"/>
  <c r="G112" i="16" s="1"/>
  <c r="F113" i="16"/>
  <c r="G113" i="16" s="1"/>
  <c r="F114" i="16"/>
  <c r="G114" i="16"/>
  <c r="F115" i="16"/>
  <c r="G115" i="16" s="1"/>
  <c r="F116" i="16"/>
  <c r="G116" i="16" s="1"/>
  <c r="F117" i="16"/>
  <c r="G117" i="16" s="1"/>
  <c r="F118" i="16"/>
  <c r="G118" i="16"/>
  <c r="F119" i="16"/>
  <c r="G119" i="16" s="1"/>
  <c r="F120" i="16"/>
  <c r="G120" i="16" s="1"/>
  <c r="F121" i="16"/>
  <c r="G121" i="16" s="1"/>
  <c r="F122" i="16"/>
  <c r="G122" i="16"/>
  <c r="F123" i="16"/>
  <c r="G123" i="16" s="1"/>
  <c r="F124" i="16"/>
  <c r="G124" i="16" s="1"/>
  <c r="F125" i="16"/>
  <c r="G125" i="16" s="1"/>
  <c r="F126" i="16"/>
  <c r="G126" i="16"/>
  <c r="F127" i="16"/>
  <c r="G127" i="16" s="1"/>
  <c r="F128" i="16"/>
  <c r="G128" i="16" s="1"/>
  <c r="F129" i="16"/>
  <c r="G129" i="16" s="1"/>
  <c r="F130" i="16"/>
  <c r="G130" i="16"/>
  <c r="F131" i="16"/>
  <c r="G131" i="16" s="1"/>
  <c r="F132" i="16"/>
  <c r="G132" i="16" s="1"/>
  <c r="F133" i="16"/>
  <c r="G133" i="16" s="1"/>
  <c r="F134" i="16"/>
  <c r="G134" i="16"/>
  <c r="F135" i="16"/>
  <c r="G135" i="16" s="1"/>
  <c r="F136" i="16"/>
  <c r="G136" i="16" s="1"/>
  <c r="F137" i="16"/>
  <c r="G137" i="16" s="1"/>
  <c r="F138" i="16"/>
  <c r="G138" i="16"/>
  <c r="F139" i="16"/>
  <c r="G139" i="16" s="1"/>
  <c r="F140" i="16"/>
  <c r="G140" i="16" s="1"/>
  <c r="F141" i="16"/>
  <c r="G141" i="16" s="1"/>
  <c r="F142" i="16"/>
  <c r="G142" i="16"/>
  <c r="F143" i="16"/>
  <c r="G143" i="16" s="1"/>
  <c r="F144" i="16"/>
  <c r="G144" i="16" s="1"/>
  <c r="F145" i="16"/>
  <c r="G145" i="16" s="1"/>
  <c r="F146" i="16"/>
  <c r="G146" i="16"/>
  <c r="F147" i="16"/>
  <c r="G147" i="16" s="1"/>
  <c r="F148" i="16"/>
  <c r="G148" i="16" s="1"/>
  <c r="F149" i="16"/>
  <c r="G149" i="16" s="1"/>
  <c r="F150" i="16"/>
  <c r="G150" i="16"/>
  <c r="F151" i="16"/>
  <c r="G151" i="16" s="1"/>
  <c r="F152" i="16"/>
  <c r="G152" i="16" s="1"/>
  <c r="F153" i="16"/>
  <c r="G153" i="16" s="1"/>
  <c r="B2" i="16"/>
  <c r="B3" i="16"/>
  <c r="B4" i="16"/>
  <c r="B5" i="16"/>
  <c r="E5" i="16" s="1"/>
  <c r="B6" i="16"/>
  <c r="B7" i="16"/>
  <c r="B8" i="16"/>
  <c r="B9" i="16"/>
  <c r="D9" i="16" s="1"/>
  <c r="B10" i="16"/>
  <c r="B11" i="16"/>
  <c r="B12" i="16"/>
  <c r="B13" i="16"/>
  <c r="E13" i="16" s="1"/>
  <c r="B14" i="16"/>
  <c r="B15" i="16"/>
  <c r="B16" i="16"/>
  <c r="B17" i="16"/>
  <c r="D17" i="16" s="1"/>
  <c r="B18" i="16"/>
  <c r="B19" i="16"/>
  <c r="B20" i="16"/>
  <c r="B21" i="16"/>
  <c r="E21" i="16" s="1"/>
  <c r="B22" i="16"/>
  <c r="B23" i="16"/>
  <c r="B24" i="16"/>
  <c r="B25" i="16"/>
  <c r="D25" i="16" s="1"/>
  <c r="B26" i="16"/>
  <c r="B27" i="16"/>
  <c r="B28" i="16"/>
  <c r="B29" i="16"/>
  <c r="E29" i="16" s="1"/>
  <c r="B30" i="16"/>
  <c r="B31" i="16"/>
  <c r="B32" i="16"/>
  <c r="B33" i="16"/>
  <c r="D33" i="16" s="1"/>
  <c r="B34" i="16"/>
  <c r="B35" i="16"/>
  <c r="B36" i="16"/>
  <c r="B37" i="16"/>
  <c r="E37" i="16" s="1"/>
  <c r="B38" i="16"/>
  <c r="B39" i="16"/>
  <c r="B40" i="16"/>
  <c r="B41" i="16"/>
  <c r="D41" i="16" s="1"/>
  <c r="B42" i="16"/>
  <c r="B43" i="16"/>
  <c r="B44" i="16"/>
  <c r="B45" i="16"/>
  <c r="E45" i="16" s="1"/>
  <c r="B46" i="16"/>
  <c r="B47" i="16"/>
  <c r="B48" i="16"/>
  <c r="B49" i="16"/>
  <c r="D49" i="16" s="1"/>
  <c r="B50" i="16"/>
  <c r="B51" i="16"/>
  <c r="B52" i="16"/>
  <c r="B53" i="16"/>
  <c r="E53" i="16" s="1"/>
  <c r="B54" i="16"/>
  <c r="B55" i="16"/>
  <c r="B56" i="16"/>
  <c r="B57" i="16"/>
  <c r="D57" i="16" s="1"/>
  <c r="B58" i="16"/>
  <c r="B59" i="16"/>
  <c r="B60" i="16"/>
  <c r="B61" i="16"/>
  <c r="E61" i="16" s="1"/>
  <c r="B62" i="16"/>
  <c r="B63" i="16"/>
  <c r="B64" i="16"/>
  <c r="B65" i="16"/>
  <c r="D65" i="16" s="1"/>
  <c r="B66" i="16"/>
  <c r="B67" i="16"/>
  <c r="B68" i="16"/>
  <c r="B69" i="16"/>
  <c r="B70" i="16"/>
  <c r="B71" i="16"/>
  <c r="B72" i="16"/>
  <c r="B73" i="16"/>
  <c r="D73" i="16" s="1"/>
  <c r="B74" i="16"/>
  <c r="B75" i="16"/>
  <c r="B76" i="16"/>
  <c r="B77" i="16"/>
  <c r="B78" i="16"/>
  <c r="B79" i="16"/>
  <c r="B80" i="16"/>
  <c r="B81" i="16"/>
  <c r="D81" i="16" s="1"/>
  <c r="B82" i="16"/>
  <c r="B83" i="16"/>
  <c r="B84" i="16"/>
  <c r="B85" i="16"/>
  <c r="B86" i="16"/>
  <c r="B87" i="16"/>
  <c r="B88" i="16"/>
  <c r="B89" i="16"/>
  <c r="D89" i="16" s="1"/>
  <c r="B90" i="16"/>
  <c r="B91" i="16"/>
  <c r="B92" i="16"/>
  <c r="B93" i="16"/>
  <c r="B94" i="16"/>
  <c r="B95" i="16"/>
  <c r="B96" i="16"/>
  <c r="B97" i="16"/>
  <c r="D97" i="16" s="1"/>
  <c r="B98" i="16"/>
  <c r="B99" i="16"/>
  <c r="B100" i="16"/>
  <c r="B101" i="16"/>
  <c r="B102" i="16"/>
  <c r="B103" i="16"/>
  <c r="B104" i="16"/>
  <c r="B105" i="16"/>
  <c r="D105" i="16" s="1"/>
  <c r="B106" i="16"/>
  <c r="B107" i="16"/>
  <c r="B108" i="16"/>
  <c r="B109" i="16"/>
  <c r="B110" i="16"/>
  <c r="B111" i="16"/>
  <c r="B112" i="16"/>
  <c r="B113" i="16"/>
  <c r="D113" i="16" s="1"/>
  <c r="B114" i="16"/>
  <c r="B115" i="16"/>
  <c r="B116" i="16"/>
  <c r="B117" i="16"/>
  <c r="B118" i="16"/>
  <c r="B119" i="16"/>
  <c r="B120" i="16"/>
  <c r="B121" i="16"/>
  <c r="D121" i="16" s="1"/>
  <c r="B122" i="16"/>
  <c r="B123" i="16"/>
  <c r="B124" i="16"/>
  <c r="B125" i="16"/>
  <c r="B126" i="16"/>
  <c r="B127" i="16"/>
  <c r="B128" i="16"/>
  <c r="B129" i="16"/>
  <c r="D129" i="16" s="1"/>
  <c r="B130" i="16"/>
  <c r="B131" i="16"/>
  <c r="B132" i="16"/>
  <c r="B133" i="16"/>
  <c r="B134" i="16"/>
  <c r="B135" i="16"/>
  <c r="B136" i="16"/>
  <c r="B137" i="16"/>
  <c r="D137" i="16" s="1"/>
  <c r="B138" i="16"/>
  <c r="B139" i="16"/>
  <c r="B140" i="16"/>
  <c r="B141" i="16"/>
  <c r="B142" i="16"/>
  <c r="B143" i="16"/>
  <c r="B144" i="16"/>
  <c r="B145" i="16"/>
  <c r="D145" i="16" s="1"/>
  <c r="B146" i="16"/>
  <c r="B147" i="16"/>
  <c r="B148" i="16"/>
  <c r="B149" i="16"/>
  <c r="B150" i="16"/>
  <c r="B151" i="16"/>
  <c r="B152" i="16"/>
  <c r="B153" i="16"/>
  <c r="D3" i="16" s="1"/>
  <c r="E6" i="16"/>
  <c r="E10" i="16"/>
  <c r="E14" i="16"/>
  <c r="E18" i="16"/>
  <c r="E22" i="16"/>
  <c r="E26" i="16"/>
  <c r="E30" i="16"/>
  <c r="E34" i="16"/>
  <c r="E38" i="16"/>
  <c r="E42" i="16"/>
  <c r="E46" i="16"/>
  <c r="E50" i="16"/>
  <c r="E54" i="16"/>
  <c r="E58" i="16"/>
  <c r="E62" i="16"/>
  <c r="E66" i="16"/>
  <c r="E70" i="16"/>
  <c r="E74" i="16"/>
  <c r="E78" i="16"/>
  <c r="E82" i="16"/>
  <c r="E86" i="16"/>
  <c r="E90" i="16"/>
  <c r="E94" i="16"/>
  <c r="E98" i="16"/>
  <c r="E102" i="16"/>
  <c r="E106" i="16"/>
  <c r="E110" i="16"/>
  <c r="E114" i="16"/>
  <c r="E118" i="16"/>
  <c r="E122" i="16"/>
  <c r="E126" i="16"/>
  <c r="E130" i="16"/>
  <c r="E134" i="16"/>
  <c r="E138" i="16"/>
  <c r="E142" i="16"/>
  <c r="E146" i="16"/>
  <c r="E150" i="16"/>
  <c r="B1" i="16"/>
  <c r="F4" i="17"/>
  <c r="G4" i="17"/>
  <c r="F5" i="17"/>
  <c r="G5" i="17" s="1"/>
  <c r="F6" i="17"/>
  <c r="G6" i="17"/>
  <c r="F7" i="17"/>
  <c r="G7" i="17"/>
  <c r="F8" i="17"/>
  <c r="G8" i="17"/>
  <c r="F9" i="17"/>
  <c r="G9" i="17" s="1"/>
  <c r="F10" i="17"/>
  <c r="G10" i="17"/>
  <c r="F11" i="17"/>
  <c r="G11" i="17"/>
  <c r="F12" i="17"/>
  <c r="G12" i="17"/>
  <c r="F13" i="17"/>
  <c r="G13" i="17" s="1"/>
  <c r="F14" i="17"/>
  <c r="G14" i="17"/>
  <c r="F15" i="17"/>
  <c r="G15" i="17"/>
  <c r="F16" i="17"/>
  <c r="G16" i="17"/>
  <c r="F17" i="17"/>
  <c r="G17" i="17" s="1"/>
  <c r="F18" i="17"/>
  <c r="G18" i="17"/>
  <c r="F19" i="17"/>
  <c r="G19" i="17"/>
  <c r="F20" i="17"/>
  <c r="G20" i="17"/>
  <c r="F21" i="17"/>
  <c r="G21" i="17" s="1"/>
  <c r="F22" i="17"/>
  <c r="G22" i="17"/>
  <c r="F23" i="17"/>
  <c r="G23" i="17"/>
  <c r="F24" i="17"/>
  <c r="G24" i="17"/>
  <c r="F25" i="17"/>
  <c r="G25" i="17" s="1"/>
  <c r="F26" i="17"/>
  <c r="G26" i="17"/>
  <c r="F27" i="17"/>
  <c r="G27" i="17"/>
  <c r="F28" i="17"/>
  <c r="G28" i="17"/>
  <c r="F29" i="17"/>
  <c r="G29" i="17" s="1"/>
  <c r="F30" i="17"/>
  <c r="G30" i="17"/>
  <c r="F31" i="17"/>
  <c r="G31" i="17"/>
  <c r="F32" i="17"/>
  <c r="G32" i="17"/>
  <c r="F33" i="17"/>
  <c r="G33" i="17" s="1"/>
  <c r="F34" i="17"/>
  <c r="G34" i="17"/>
  <c r="F35" i="17"/>
  <c r="G35" i="17"/>
  <c r="F36" i="17"/>
  <c r="G36" i="17"/>
  <c r="F37" i="17"/>
  <c r="G37" i="17" s="1"/>
  <c r="F38" i="17"/>
  <c r="G38" i="17"/>
  <c r="F39" i="17"/>
  <c r="G39" i="17"/>
  <c r="F40" i="17"/>
  <c r="G40" i="17"/>
  <c r="F41" i="17"/>
  <c r="G41" i="17" s="1"/>
  <c r="F42" i="17"/>
  <c r="G42" i="17"/>
  <c r="F43" i="17"/>
  <c r="G43" i="17"/>
  <c r="F44" i="17"/>
  <c r="G44" i="17"/>
  <c r="F45" i="17"/>
  <c r="G45" i="17" s="1"/>
  <c r="F46" i="17"/>
  <c r="G46" i="17"/>
  <c r="F47" i="17"/>
  <c r="G47" i="17"/>
  <c r="F48" i="17"/>
  <c r="G48" i="17"/>
  <c r="F49" i="17"/>
  <c r="G49" i="17" s="1"/>
  <c r="F50" i="17"/>
  <c r="G50" i="17"/>
  <c r="F51" i="17"/>
  <c r="G51" i="17"/>
  <c r="F52" i="17"/>
  <c r="G52" i="17"/>
  <c r="F53" i="17"/>
  <c r="G53" i="17" s="1"/>
  <c r="F54" i="17"/>
  <c r="G54" i="17"/>
  <c r="F55" i="17"/>
  <c r="G55" i="17"/>
  <c r="F56" i="17"/>
  <c r="G56" i="17"/>
  <c r="F57" i="17"/>
  <c r="G57" i="17" s="1"/>
  <c r="F58" i="17"/>
  <c r="G58" i="17"/>
  <c r="F59" i="17"/>
  <c r="G59" i="17"/>
  <c r="F60" i="17"/>
  <c r="G60" i="17"/>
  <c r="F61" i="17"/>
  <c r="G61" i="17" s="1"/>
  <c r="F62" i="17"/>
  <c r="G62" i="17"/>
  <c r="F63" i="17"/>
  <c r="G63" i="17"/>
  <c r="F64" i="17"/>
  <c r="G64" i="17"/>
  <c r="F65" i="17"/>
  <c r="G65" i="17" s="1"/>
  <c r="F66" i="17"/>
  <c r="G66" i="17"/>
  <c r="F67" i="17"/>
  <c r="G67" i="17"/>
  <c r="F68" i="17"/>
  <c r="G68" i="17"/>
  <c r="F69" i="17"/>
  <c r="G69" i="17" s="1"/>
  <c r="F70" i="17"/>
  <c r="G70" i="17"/>
  <c r="F71" i="17"/>
  <c r="G71" i="17"/>
  <c r="F72" i="17"/>
  <c r="G72" i="17"/>
  <c r="F73" i="17"/>
  <c r="G73" i="17" s="1"/>
  <c r="F74" i="17"/>
  <c r="G74" i="17"/>
  <c r="F75" i="17"/>
  <c r="G75" i="17"/>
  <c r="F76" i="17"/>
  <c r="G76" i="17"/>
  <c r="F77" i="17"/>
  <c r="G77" i="17" s="1"/>
  <c r="F78" i="17"/>
  <c r="G78" i="17"/>
  <c r="F79" i="17"/>
  <c r="G79" i="17"/>
  <c r="F80" i="17"/>
  <c r="G80" i="17"/>
  <c r="F81" i="17"/>
  <c r="G81" i="17" s="1"/>
  <c r="F82" i="17"/>
  <c r="G82" i="17" s="1"/>
  <c r="F83" i="17"/>
  <c r="G83" i="17"/>
  <c r="F84" i="17"/>
  <c r="G84" i="17" s="1"/>
  <c r="F85" i="17"/>
  <c r="G85" i="17" s="1"/>
  <c r="F86" i="17"/>
  <c r="G86" i="17" s="1"/>
  <c r="F87" i="17"/>
  <c r="G87" i="17"/>
  <c r="F88" i="17"/>
  <c r="G88" i="17" s="1"/>
  <c r="F89" i="17"/>
  <c r="G89" i="17" s="1"/>
  <c r="F90" i="17"/>
  <c r="G90" i="17" s="1"/>
  <c r="F91" i="17"/>
  <c r="G91" i="17"/>
  <c r="F92" i="17"/>
  <c r="G92" i="17" s="1"/>
  <c r="F93" i="17"/>
  <c r="G93" i="17" s="1"/>
  <c r="F94" i="17"/>
  <c r="G94" i="17" s="1"/>
  <c r="F95" i="17"/>
  <c r="G95" i="17"/>
  <c r="F96" i="17"/>
  <c r="G96" i="17" s="1"/>
  <c r="F97" i="17"/>
  <c r="G97" i="17" s="1"/>
  <c r="F98" i="17"/>
  <c r="G98" i="17" s="1"/>
  <c r="F99" i="17"/>
  <c r="G99" i="17"/>
  <c r="F100" i="17"/>
  <c r="G100" i="17" s="1"/>
  <c r="F101" i="17"/>
  <c r="G101" i="17" s="1"/>
  <c r="F102" i="17"/>
  <c r="G102" i="17" s="1"/>
  <c r="F103" i="17"/>
  <c r="G103" i="17"/>
  <c r="F104" i="17"/>
  <c r="G104" i="17" s="1"/>
  <c r="F105" i="17"/>
  <c r="G105" i="17" s="1"/>
  <c r="F106" i="17"/>
  <c r="G106" i="17" s="1"/>
  <c r="F107" i="17"/>
  <c r="G107" i="17"/>
  <c r="F108" i="17"/>
  <c r="G108" i="17" s="1"/>
  <c r="F109" i="17"/>
  <c r="G109" i="17" s="1"/>
  <c r="F110" i="17"/>
  <c r="G110" i="17" s="1"/>
  <c r="F111" i="17"/>
  <c r="G111" i="17"/>
  <c r="F112" i="17"/>
  <c r="G112" i="17" s="1"/>
  <c r="F113" i="17"/>
  <c r="G113" i="17" s="1"/>
  <c r="F114" i="17"/>
  <c r="G114" i="17" s="1"/>
  <c r="F115" i="17"/>
  <c r="G115" i="17"/>
  <c r="F116" i="17"/>
  <c r="G116" i="17" s="1"/>
  <c r="F117" i="17"/>
  <c r="G117" i="17" s="1"/>
  <c r="F118" i="17"/>
  <c r="G118" i="17" s="1"/>
  <c r="F119" i="17"/>
  <c r="G119" i="17"/>
  <c r="F120" i="17"/>
  <c r="G120" i="17" s="1"/>
  <c r="F121" i="17"/>
  <c r="G121" i="17" s="1"/>
  <c r="F122" i="17"/>
  <c r="G122" i="17" s="1"/>
  <c r="F123" i="17"/>
  <c r="G123" i="17"/>
  <c r="F124" i="17"/>
  <c r="G124" i="17" s="1"/>
  <c r="F125" i="17"/>
  <c r="G125" i="17" s="1"/>
  <c r="F126" i="17"/>
  <c r="G126" i="17" s="1"/>
  <c r="F127" i="17"/>
  <c r="G127" i="17"/>
  <c r="F128" i="17"/>
  <c r="G128" i="17" s="1"/>
  <c r="F129" i="17"/>
  <c r="G129" i="17" s="1"/>
  <c r="F130" i="17"/>
  <c r="G130" i="17" s="1"/>
  <c r="F131" i="17"/>
  <c r="G131" i="17"/>
  <c r="F132" i="17"/>
  <c r="G132" i="17" s="1"/>
  <c r="F133" i="17"/>
  <c r="G133" i="17" s="1"/>
  <c r="F134" i="17"/>
  <c r="G134" i="17" s="1"/>
  <c r="F135" i="17"/>
  <c r="G135" i="17"/>
  <c r="F136" i="17"/>
  <c r="G136" i="17" s="1"/>
  <c r="F137" i="17"/>
  <c r="G137" i="17" s="1"/>
  <c r="F138" i="17"/>
  <c r="G138" i="17" s="1"/>
  <c r="F139" i="17"/>
  <c r="G139" i="17"/>
  <c r="F140" i="17"/>
  <c r="G140" i="17" s="1"/>
  <c r="F141" i="17"/>
  <c r="G141" i="17" s="1"/>
  <c r="F142" i="17"/>
  <c r="G142" i="17" s="1"/>
  <c r="F143" i="17"/>
  <c r="G143" i="17"/>
  <c r="F144" i="17"/>
  <c r="G144" i="17" s="1"/>
  <c r="F145" i="17"/>
  <c r="G145" i="17" s="1"/>
  <c r="F146" i="17"/>
  <c r="G146" i="17" s="1"/>
  <c r="F147" i="17"/>
  <c r="G147" i="17"/>
  <c r="F148" i="17"/>
  <c r="G148" i="17" s="1"/>
  <c r="F149" i="17"/>
  <c r="G149" i="17" s="1"/>
  <c r="F150" i="17"/>
  <c r="G150" i="17" s="1"/>
  <c r="F151" i="17"/>
  <c r="G151" i="17"/>
  <c r="D3" i="17"/>
  <c r="E3" i="17"/>
  <c r="D4" i="17"/>
  <c r="E4" i="17"/>
  <c r="D5" i="17"/>
  <c r="E5" i="17"/>
  <c r="D6" i="17"/>
  <c r="E6" i="17"/>
  <c r="D7" i="17"/>
  <c r="E7" i="17"/>
  <c r="D8" i="17"/>
  <c r="E8" i="17"/>
  <c r="D9" i="17"/>
  <c r="E9" i="17"/>
  <c r="D10" i="17"/>
  <c r="E10" i="17"/>
  <c r="D11" i="17"/>
  <c r="E11" i="17"/>
  <c r="D12" i="17"/>
  <c r="E12" i="17"/>
  <c r="D13" i="17"/>
  <c r="E13" i="17"/>
  <c r="D14" i="17"/>
  <c r="E14" i="17"/>
  <c r="D15" i="17"/>
  <c r="E15" i="17"/>
  <c r="D16" i="17"/>
  <c r="E16" i="17"/>
  <c r="D17" i="17"/>
  <c r="E17" i="17"/>
  <c r="D18" i="17"/>
  <c r="E18" i="17"/>
  <c r="D19" i="17"/>
  <c r="E19" i="17"/>
  <c r="D20" i="17"/>
  <c r="E20" i="17"/>
  <c r="D21" i="17"/>
  <c r="E21" i="17"/>
  <c r="D22" i="17"/>
  <c r="E22" i="17"/>
  <c r="D23" i="17"/>
  <c r="E23" i="17"/>
  <c r="D24" i="17"/>
  <c r="E24" i="17"/>
  <c r="D25" i="17"/>
  <c r="E25" i="17"/>
  <c r="D26" i="17"/>
  <c r="E26" i="17"/>
  <c r="D27" i="17"/>
  <c r="E27" i="17"/>
  <c r="D28" i="17"/>
  <c r="E28" i="17"/>
  <c r="D29" i="17"/>
  <c r="E29" i="17"/>
  <c r="D30" i="17"/>
  <c r="E30" i="17"/>
  <c r="D31" i="17"/>
  <c r="E31" i="17"/>
  <c r="D32" i="17"/>
  <c r="E32" i="17"/>
  <c r="D33" i="17"/>
  <c r="E33" i="17"/>
  <c r="D34" i="17"/>
  <c r="E34" i="17"/>
  <c r="D35" i="17"/>
  <c r="E35" i="17"/>
  <c r="D36" i="17"/>
  <c r="E36" i="17"/>
  <c r="D37" i="17"/>
  <c r="E37" i="17"/>
  <c r="D38" i="17"/>
  <c r="E38" i="17"/>
  <c r="D39" i="17"/>
  <c r="E39" i="17"/>
  <c r="D40" i="17"/>
  <c r="E40" i="17"/>
  <c r="D41" i="17"/>
  <c r="E41" i="17"/>
  <c r="D42" i="17"/>
  <c r="E42" i="17"/>
  <c r="D43" i="17"/>
  <c r="E43" i="17"/>
  <c r="D44" i="17"/>
  <c r="E44" i="17"/>
  <c r="D45" i="17"/>
  <c r="E45" i="17"/>
  <c r="D46" i="17"/>
  <c r="E46" i="17"/>
  <c r="D47" i="17"/>
  <c r="E47" i="17"/>
  <c r="D48" i="17"/>
  <c r="E48" i="17"/>
  <c r="D49" i="17"/>
  <c r="E49" i="17"/>
  <c r="D50" i="17"/>
  <c r="E50" i="17"/>
  <c r="D51" i="17"/>
  <c r="E51" i="17"/>
  <c r="D52" i="17"/>
  <c r="E52" i="17"/>
  <c r="D53" i="17"/>
  <c r="E53" i="17"/>
  <c r="D54" i="17"/>
  <c r="E54" i="17"/>
  <c r="D55" i="17"/>
  <c r="E55" i="17"/>
  <c r="D56" i="17"/>
  <c r="E56" i="17"/>
  <c r="D57" i="17"/>
  <c r="E57" i="17"/>
  <c r="D58" i="17"/>
  <c r="E58" i="17"/>
  <c r="D59" i="17"/>
  <c r="E59" i="17"/>
  <c r="D60" i="17"/>
  <c r="E60" i="17"/>
  <c r="D61" i="17"/>
  <c r="E61" i="17"/>
  <c r="D62" i="17"/>
  <c r="E62" i="17"/>
  <c r="D63" i="17"/>
  <c r="E63" i="17"/>
  <c r="D64" i="17"/>
  <c r="E64" i="17"/>
  <c r="D65" i="17"/>
  <c r="E65" i="17"/>
  <c r="D66" i="17"/>
  <c r="E66" i="17"/>
  <c r="D67" i="17"/>
  <c r="E67" i="17"/>
  <c r="D68" i="17"/>
  <c r="E68" i="17"/>
  <c r="D69" i="17"/>
  <c r="E69" i="17"/>
  <c r="D70" i="17"/>
  <c r="E70" i="17"/>
  <c r="D71" i="17"/>
  <c r="E71" i="17"/>
  <c r="D72" i="17"/>
  <c r="E72" i="17"/>
  <c r="D73" i="17"/>
  <c r="E73" i="17"/>
  <c r="D74" i="17"/>
  <c r="E74" i="17"/>
  <c r="D75" i="17"/>
  <c r="E75" i="17"/>
  <c r="D76" i="17"/>
  <c r="E76" i="17"/>
  <c r="D77" i="17"/>
  <c r="E77" i="17"/>
  <c r="D78" i="17"/>
  <c r="E78" i="17"/>
  <c r="D79" i="17"/>
  <c r="E79" i="17"/>
  <c r="D80" i="17"/>
  <c r="E80" i="17"/>
  <c r="D81" i="17"/>
  <c r="E81" i="17"/>
  <c r="D82" i="17"/>
  <c r="E82" i="17"/>
  <c r="D83" i="17"/>
  <c r="E83" i="17"/>
  <c r="D84" i="17"/>
  <c r="E84" i="17"/>
  <c r="D85" i="17"/>
  <c r="E85" i="17"/>
  <c r="D86" i="17"/>
  <c r="E86" i="17"/>
  <c r="D87" i="17"/>
  <c r="E87" i="17"/>
  <c r="D88" i="17"/>
  <c r="E88" i="17"/>
  <c r="D89" i="17"/>
  <c r="E89" i="17"/>
  <c r="D90" i="17"/>
  <c r="E90" i="17"/>
  <c r="D91" i="17"/>
  <c r="E91" i="17"/>
  <c r="D92" i="17"/>
  <c r="E92" i="17"/>
  <c r="D93" i="17"/>
  <c r="E93" i="17"/>
  <c r="D94" i="17"/>
  <c r="E94" i="17"/>
  <c r="D95" i="17"/>
  <c r="E95" i="17"/>
  <c r="D96" i="17"/>
  <c r="E96" i="17"/>
  <c r="D97" i="17"/>
  <c r="E97" i="17"/>
  <c r="D98" i="17"/>
  <c r="E98" i="17"/>
  <c r="D99" i="17"/>
  <c r="E99" i="17"/>
  <c r="D100" i="17"/>
  <c r="E100" i="17"/>
  <c r="D101" i="17"/>
  <c r="E101" i="17"/>
  <c r="D102" i="17"/>
  <c r="E102" i="17"/>
  <c r="D103" i="17"/>
  <c r="E103" i="17"/>
  <c r="D104" i="17"/>
  <c r="E104" i="17"/>
  <c r="D105" i="17"/>
  <c r="E105" i="17"/>
  <c r="D106" i="17"/>
  <c r="E106" i="17"/>
  <c r="D107" i="17"/>
  <c r="E107" i="17"/>
  <c r="D108" i="17"/>
  <c r="E108" i="17"/>
  <c r="D109" i="17"/>
  <c r="E109" i="17"/>
  <c r="D110" i="17"/>
  <c r="E110" i="17"/>
  <c r="D111" i="17"/>
  <c r="E111" i="17"/>
  <c r="D112" i="17"/>
  <c r="E112" i="17"/>
  <c r="D113" i="17"/>
  <c r="E113" i="17"/>
  <c r="D114" i="17"/>
  <c r="E114" i="17"/>
  <c r="D115" i="17"/>
  <c r="E115" i="17"/>
  <c r="D116" i="17"/>
  <c r="E116" i="17"/>
  <c r="D117" i="17"/>
  <c r="E117" i="17"/>
  <c r="D118" i="17"/>
  <c r="E118" i="17"/>
  <c r="D119" i="17"/>
  <c r="E119" i="17"/>
  <c r="D120" i="17"/>
  <c r="E120" i="17"/>
  <c r="D121" i="17"/>
  <c r="E121" i="17"/>
  <c r="D122" i="17"/>
  <c r="E122" i="17"/>
  <c r="D123" i="17"/>
  <c r="E123" i="17"/>
  <c r="D124" i="17"/>
  <c r="E124" i="17"/>
  <c r="D125" i="17"/>
  <c r="E125" i="17"/>
  <c r="D126" i="17"/>
  <c r="E126" i="17"/>
  <c r="D127" i="17"/>
  <c r="E127" i="17"/>
  <c r="D128" i="17"/>
  <c r="E128" i="17"/>
  <c r="D129" i="17"/>
  <c r="E129" i="17"/>
  <c r="D130" i="17"/>
  <c r="E130" i="17"/>
  <c r="D131" i="17"/>
  <c r="E131" i="17"/>
  <c r="D132" i="17"/>
  <c r="E132" i="17"/>
  <c r="D133" i="17"/>
  <c r="E133" i="17"/>
  <c r="D134" i="17"/>
  <c r="E134" i="17"/>
  <c r="D135" i="17"/>
  <c r="E135" i="17"/>
  <c r="D136" i="17"/>
  <c r="E136" i="17"/>
  <c r="D137" i="17"/>
  <c r="E137" i="17"/>
  <c r="D138" i="17"/>
  <c r="E138" i="17"/>
  <c r="D139" i="17"/>
  <c r="E139" i="17"/>
  <c r="D140" i="17"/>
  <c r="E140" i="17"/>
  <c r="D141" i="17"/>
  <c r="E141" i="17"/>
  <c r="D142" i="17"/>
  <c r="E142" i="17"/>
  <c r="D143" i="17"/>
  <c r="E143" i="17"/>
  <c r="D144" i="17"/>
  <c r="E144" i="17"/>
  <c r="D145" i="17"/>
  <c r="E145" i="17"/>
  <c r="D146" i="17"/>
  <c r="E146" i="17"/>
  <c r="D147" i="17"/>
  <c r="E147" i="17"/>
  <c r="D148" i="17"/>
  <c r="E148" i="17"/>
  <c r="D149" i="17"/>
  <c r="E149" i="17"/>
  <c r="D150" i="17"/>
  <c r="E150" i="17"/>
  <c r="E2" i="17"/>
  <c r="D2" i="17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" i="17"/>
  <c r="F3" i="18"/>
  <c r="G3" i="18" s="1"/>
  <c r="F4" i="18"/>
  <c r="G4" i="18"/>
  <c r="F5" i="18"/>
  <c r="G5" i="18"/>
  <c r="F6" i="18"/>
  <c r="G6" i="18" s="1"/>
  <c r="F7" i="18"/>
  <c r="G7" i="18" s="1"/>
  <c r="F8" i="18"/>
  <c r="G8" i="18"/>
  <c r="F9" i="18"/>
  <c r="G9" i="18"/>
  <c r="F10" i="18"/>
  <c r="G10" i="18" s="1"/>
  <c r="F11" i="18"/>
  <c r="G11" i="18" s="1"/>
  <c r="F12" i="18"/>
  <c r="G12" i="18" s="1"/>
  <c r="F13" i="18"/>
  <c r="G13" i="18"/>
  <c r="F14" i="18"/>
  <c r="G14" i="18" s="1"/>
  <c r="F15" i="18"/>
  <c r="G15" i="18" s="1"/>
  <c r="F16" i="18"/>
  <c r="G16" i="18" s="1"/>
  <c r="F17" i="18"/>
  <c r="G17" i="18"/>
  <c r="F18" i="18"/>
  <c r="G18" i="18" s="1"/>
  <c r="F19" i="18"/>
  <c r="G19" i="18" s="1"/>
  <c r="F20" i="18"/>
  <c r="G20" i="18" s="1"/>
  <c r="F21" i="18"/>
  <c r="G21" i="18"/>
  <c r="F22" i="18"/>
  <c r="G22" i="18" s="1"/>
  <c r="F23" i="18"/>
  <c r="G23" i="18" s="1"/>
  <c r="F24" i="18"/>
  <c r="G24" i="18" s="1"/>
  <c r="F25" i="18"/>
  <c r="G25" i="18"/>
  <c r="F26" i="18"/>
  <c r="G26" i="18" s="1"/>
  <c r="F27" i="18"/>
  <c r="G27" i="18" s="1"/>
  <c r="F28" i="18"/>
  <c r="G28" i="18" s="1"/>
  <c r="F29" i="18"/>
  <c r="G29" i="18"/>
  <c r="F30" i="18"/>
  <c r="G30" i="18" s="1"/>
  <c r="F31" i="18"/>
  <c r="G31" i="18" s="1"/>
  <c r="F32" i="18"/>
  <c r="G32" i="18" s="1"/>
  <c r="F33" i="18"/>
  <c r="G33" i="18"/>
  <c r="F34" i="18"/>
  <c r="G34" i="18" s="1"/>
  <c r="F35" i="18"/>
  <c r="G35" i="18" s="1"/>
  <c r="F36" i="18"/>
  <c r="G36" i="18" s="1"/>
  <c r="F37" i="18"/>
  <c r="G37" i="18"/>
  <c r="F38" i="18"/>
  <c r="G38" i="18" s="1"/>
  <c r="F39" i="18"/>
  <c r="G39" i="18" s="1"/>
  <c r="F40" i="18"/>
  <c r="G40" i="18" s="1"/>
  <c r="F41" i="18"/>
  <c r="G41" i="18"/>
  <c r="F42" i="18"/>
  <c r="G42" i="18" s="1"/>
  <c r="F43" i="18"/>
  <c r="G43" i="18" s="1"/>
  <c r="F44" i="18"/>
  <c r="G44" i="18" s="1"/>
  <c r="F45" i="18"/>
  <c r="G45" i="18"/>
  <c r="F46" i="18"/>
  <c r="G46" i="18" s="1"/>
  <c r="F47" i="18"/>
  <c r="G47" i="18" s="1"/>
  <c r="F48" i="18"/>
  <c r="G48" i="18" s="1"/>
  <c r="F49" i="18"/>
  <c r="G49" i="18"/>
  <c r="F50" i="18"/>
  <c r="G50" i="18" s="1"/>
  <c r="F51" i="18"/>
  <c r="G51" i="18" s="1"/>
  <c r="F52" i="18"/>
  <c r="G52" i="18" s="1"/>
  <c r="F53" i="18"/>
  <c r="G53" i="18"/>
  <c r="F54" i="18"/>
  <c r="G54" i="18" s="1"/>
  <c r="F55" i="18"/>
  <c r="G55" i="18" s="1"/>
  <c r="F56" i="18"/>
  <c r="G56" i="18" s="1"/>
  <c r="F57" i="18"/>
  <c r="G57" i="18"/>
  <c r="F58" i="18"/>
  <c r="G58" i="18" s="1"/>
  <c r="F59" i="18"/>
  <c r="G59" i="18" s="1"/>
  <c r="F60" i="18"/>
  <c r="G60" i="18" s="1"/>
  <c r="F61" i="18"/>
  <c r="G61" i="18"/>
  <c r="F62" i="18"/>
  <c r="G62" i="18" s="1"/>
  <c r="F63" i="18"/>
  <c r="G63" i="18" s="1"/>
  <c r="F64" i="18"/>
  <c r="G64" i="18" s="1"/>
  <c r="F65" i="18"/>
  <c r="G65" i="18"/>
  <c r="F66" i="18"/>
  <c r="G66" i="18" s="1"/>
  <c r="F67" i="18"/>
  <c r="G67" i="18" s="1"/>
  <c r="F68" i="18"/>
  <c r="G68" i="18" s="1"/>
  <c r="F69" i="18"/>
  <c r="G69" i="18"/>
  <c r="F70" i="18"/>
  <c r="G70" i="18" s="1"/>
  <c r="F71" i="18"/>
  <c r="G71" i="18" s="1"/>
  <c r="F72" i="18"/>
  <c r="G72" i="18" s="1"/>
  <c r="F73" i="18"/>
  <c r="G73" i="18"/>
  <c r="F74" i="18"/>
  <c r="G74" i="18" s="1"/>
  <c r="F75" i="18"/>
  <c r="G75" i="18" s="1"/>
  <c r="F76" i="18"/>
  <c r="G76" i="18" s="1"/>
  <c r="F77" i="18"/>
  <c r="G77" i="18"/>
  <c r="F78" i="18"/>
  <c r="G78" i="18" s="1"/>
  <c r="F79" i="18"/>
  <c r="G79" i="18" s="1"/>
  <c r="F80" i="18"/>
  <c r="G80" i="18" s="1"/>
  <c r="F81" i="18"/>
  <c r="G81" i="18"/>
  <c r="F82" i="18"/>
  <c r="G82" i="18" s="1"/>
  <c r="F83" i="18"/>
  <c r="G83" i="18" s="1"/>
  <c r="F84" i="18"/>
  <c r="G84" i="18" s="1"/>
  <c r="F85" i="18"/>
  <c r="G85" i="18"/>
  <c r="F86" i="18"/>
  <c r="G86" i="18" s="1"/>
  <c r="F87" i="18"/>
  <c r="G87" i="18" s="1"/>
  <c r="F88" i="18"/>
  <c r="G88" i="18" s="1"/>
  <c r="F89" i="18"/>
  <c r="G89" i="18"/>
  <c r="F90" i="18"/>
  <c r="G90" i="18" s="1"/>
  <c r="F91" i="18"/>
  <c r="G91" i="18" s="1"/>
  <c r="F92" i="18"/>
  <c r="G92" i="18" s="1"/>
  <c r="F93" i="18"/>
  <c r="G93" i="18"/>
  <c r="F94" i="18"/>
  <c r="G94" i="18" s="1"/>
  <c r="F95" i="18"/>
  <c r="G95" i="18" s="1"/>
  <c r="F96" i="18"/>
  <c r="G96" i="18" s="1"/>
  <c r="F97" i="18"/>
  <c r="G97" i="18"/>
  <c r="F98" i="18"/>
  <c r="G98" i="18" s="1"/>
  <c r="F99" i="18"/>
  <c r="G99" i="18" s="1"/>
  <c r="F100" i="18"/>
  <c r="G100" i="18" s="1"/>
  <c r="F101" i="18"/>
  <c r="G101" i="18"/>
  <c r="D3" i="18"/>
  <c r="E3" i="18"/>
  <c r="D4" i="18"/>
  <c r="E4" i="18"/>
  <c r="D5" i="18"/>
  <c r="E5" i="18"/>
  <c r="D6" i="18"/>
  <c r="E6" i="18"/>
  <c r="D7" i="18"/>
  <c r="E7" i="18"/>
  <c r="D8" i="18"/>
  <c r="E8" i="18"/>
  <c r="D9" i="18"/>
  <c r="E9" i="18"/>
  <c r="D10" i="18"/>
  <c r="E10" i="18"/>
  <c r="D11" i="18"/>
  <c r="E11" i="18"/>
  <c r="D12" i="18"/>
  <c r="E12" i="18"/>
  <c r="D13" i="18"/>
  <c r="E13" i="18"/>
  <c r="D14" i="18"/>
  <c r="E14" i="18"/>
  <c r="D15" i="18"/>
  <c r="E15" i="18"/>
  <c r="D16" i="18"/>
  <c r="E16" i="18"/>
  <c r="D17" i="18"/>
  <c r="E17" i="18"/>
  <c r="D18" i="18"/>
  <c r="E18" i="18"/>
  <c r="D19" i="18"/>
  <c r="E19" i="18"/>
  <c r="D20" i="18"/>
  <c r="E20" i="18"/>
  <c r="D21" i="18"/>
  <c r="E21" i="18"/>
  <c r="D22" i="18"/>
  <c r="E22" i="18"/>
  <c r="D23" i="18"/>
  <c r="E23" i="18"/>
  <c r="D24" i="18"/>
  <c r="E24" i="18"/>
  <c r="D25" i="18"/>
  <c r="E25" i="18"/>
  <c r="D26" i="18"/>
  <c r="E26" i="18"/>
  <c r="D27" i="18"/>
  <c r="E27" i="18"/>
  <c r="D28" i="18"/>
  <c r="E28" i="18"/>
  <c r="D29" i="18"/>
  <c r="E29" i="18"/>
  <c r="D30" i="18"/>
  <c r="E30" i="18"/>
  <c r="D31" i="18"/>
  <c r="E31" i="18"/>
  <c r="D32" i="18"/>
  <c r="E32" i="18"/>
  <c r="D33" i="18"/>
  <c r="E33" i="18"/>
  <c r="D34" i="18"/>
  <c r="E34" i="18"/>
  <c r="D35" i="18"/>
  <c r="E35" i="18"/>
  <c r="D36" i="18"/>
  <c r="E36" i="18"/>
  <c r="D37" i="18"/>
  <c r="E37" i="18"/>
  <c r="D38" i="18"/>
  <c r="E38" i="18"/>
  <c r="D39" i="18"/>
  <c r="E39" i="18"/>
  <c r="D40" i="18"/>
  <c r="E40" i="18"/>
  <c r="D41" i="18"/>
  <c r="E41" i="18"/>
  <c r="D42" i="18"/>
  <c r="E42" i="18"/>
  <c r="D43" i="18"/>
  <c r="E43" i="18"/>
  <c r="D44" i="18"/>
  <c r="E44" i="18"/>
  <c r="D45" i="18"/>
  <c r="E45" i="18"/>
  <c r="D46" i="18"/>
  <c r="E46" i="18"/>
  <c r="D47" i="18"/>
  <c r="E47" i="18"/>
  <c r="D48" i="18"/>
  <c r="E48" i="18"/>
  <c r="D49" i="18"/>
  <c r="E49" i="18"/>
  <c r="D50" i="18"/>
  <c r="E50" i="18"/>
  <c r="D51" i="18"/>
  <c r="E51" i="18"/>
  <c r="D52" i="18"/>
  <c r="E52" i="18"/>
  <c r="D53" i="18"/>
  <c r="E53" i="18"/>
  <c r="D54" i="18"/>
  <c r="E54" i="18"/>
  <c r="D55" i="18"/>
  <c r="E55" i="18"/>
  <c r="D56" i="18"/>
  <c r="E56" i="18"/>
  <c r="D57" i="18"/>
  <c r="E57" i="18"/>
  <c r="D58" i="18"/>
  <c r="E58" i="18"/>
  <c r="D59" i="18"/>
  <c r="E59" i="18"/>
  <c r="D60" i="18"/>
  <c r="E60" i="18"/>
  <c r="D61" i="18"/>
  <c r="E61" i="18"/>
  <c r="D62" i="18"/>
  <c r="E62" i="18"/>
  <c r="D63" i="18"/>
  <c r="E63" i="18"/>
  <c r="D64" i="18"/>
  <c r="E64" i="18"/>
  <c r="D65" i="18"/>
  <c r="E65" i="18"/>
  <c r="D66" i="18"/>
  <c r="E66" i="18"/>
  <c r="D67" i="18"/>
  <c r="E67" i="18"/>
  <c r="D68" i="18"/>
  <c r="E68" i="18"/>
  <c r="D69" i="18"/>
  <c r="E69" i="18"/>
  <c r="D70" i="18"/>
  <c r="E70" i="18"/>
  <c r="D71" i="18"/>
  <c r="E71" i="18"/>
  <c r="D72" i="18"/>
  <c r="E72" i="18"/>
  <c r="D73" i="18"/>
  <c r="E73" i="18"/>
  <c r="D74" i="18"/>
  <c r="E74" i="18"/>
  <c r="D75" i="18"/>
  <c r="E75" i="18"/>
  <c r="D76" i="18"/>
  <c r="E76" i="18"/>
  <c r="D77" i="18"/>
  <c r="E77" i="18"/>
  <c r="D78" i="18"/>
  <c r="E78" i="18"/>
  <c r="D79" i="18"/>
  <c r="E79" i="18"/>
  <c r="D80" i="18"/>
  <c r="E80" i="18"/>
  <c r="D81" i="18"/>
  <c r="E81" i="18"/>
  <c r="D82" i="18"/>
  <c r="E82" i="18"/>
  <c r="D83" i="18"/>
  <c r="E83" i="18"/>
  <c r="D84" i="18"/>
  <c r="E84" i="18"/>
  <c r="D85" i="18"/>
  <c r="E85" i="18"/>
  <c r="D86" i="18"/>
  <c r="E86" i="18"/>
  <c r="D87" i="18"/>
  <c r="E87" i="18"/>
  <c r="D88" i="18"/>
  <c r="E88" i="18"/>
  <c r="D89" i="18"/>
  <c r="E89" i="18"/>
  <c r="D90" i="18"/>
  <c r="E90" i="18"/>
  <c r="D91" i="18"/>
  <c r="E91" i="18"/>
  <c r="D92" i="18"/>
  <c r="E92" i="18"/>
  <c r="D93" i="18"/>
  <c r="E93" i="18"/>
  <c r="D94" i="18"/>
  <c r="E94" i="18"/>
  <c r="D95" i="18"/>
  <c r="E95" i="18"/>
  <c r="D96" i="18"/>
  <c r="E96" i="18"/>
  <c r="D97" i="18"/>
  <c r="E97" i="18"/>
  <c r="D98" i="18"/>
  <c r="E98" i="18"/>
  <c r="D99" i="18"/>
  <c r="E99" i="18"/>
  <c r="D100" i="18"/>
  <c r="E100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D2" i="18" s="1"/>
  <c r="E2" i="18"/>
  <c r="B1" i="18"/>
  <c r="F3" i="19"/>
  <c r="G3" i="19" s="1"/>
  <c r="F4" i="19"/>
  <c r="G4" i="19" s="1"/>
  <c r="F5" i="19"/>
  <c r="G5" i="19" s="1"/>
  <c r="F6" i="19"/>
  <c r="G6" i="19"/>
  <c r="F7" i="19"/>
  <c r="G7" i="19" s="1"/>
  <c r="F8" i="19"/>
  <c r="G8" i="19" s="1"/>
  <c r="F9" i="19"/>
  <c r="G9" i="19" s="1"/>
  <c r="F10" i="19"/>
  <c r="G10" i="19"/>
  <c r="F11" i="19"/>
  <c r="G11" i="19" s="1"/>
  <c r="F12" i="19"/>
  <c r="G12" i="19" s="1"/>
  <c r="F13" i="19"/>
  <c r="G13" i="19" s="1"/>
  <c r="F14" i="19"/>
  <c r="G14" i="19"/>
  <c r="F15" i="19"/>
  <c r="G15" i="19" s="1"/>
  <c r="F16" i="19"/>
  <c r="G16" i="19" s="1"/>
  <c r="F17" i="19"/>
  <c r="G17" i="19" s="1"/>
  <c r="F18" i="19"/>
  <c r="G18" i="19"/>
  <c r="F19" i="19"/>
  <c r="G19" i="19" s="1"/>
  <c r="F20" i="19"/>
  <c r="G20" i="19" s="1"/>
  <c r="F21" i="19"/>
  <c r="G21" i="19" s="1"/>
  <c r="F22" i="19"/>
  <c r="G22" i="19"/>
  <c r="F23" i="19"/>
  <c r="G23" i="19" s="1"/>
  <c r="F24" i="19"/>
  <c r="G24" i="19" s="1"/>
  <c r="F25" i="19"/>
  <c r="G25" i="19" s="1"/>
  <c r="F26" i="19"/>
  <c r="G26" i="19"/>
  <c r="F27" i="19"/>
  <c r="G27" i="19" s="1"/>
  <c r="F28" i="19"/>
  <c r="G28" i="19" s="1"/>
  <c r="F29" i="19"/>
  <c r="G29" i="19" s="1"/>
  <c r="F30" i="19"/>
  <c r="G30" i="19"/>
  <c r="F31" i="19"/>
  <c r="G31" i="19" s="1"/>
  <c r="F32" i="19"/>
  <c r="G32" i="19" s="1"/>
  <c r="F33" i="19"/>
  <c r="G33" i="19" s="1"/>
  <c r="F34" i="19"/>
  <c r="G34" i="19"/>
  <c r="F35" i="19"/>
  <c r="G35" i="19" s="1"/>
  <c r="F36" i="19"/>
  <c r="G36" i="19" s="1"/>
  <c r="F37" i="19"/>
  <c r="G37" i="19" s="1"/>
  <c r="F38" i="19"/>
  <c r="G38" i="19"/>
  <c r="F39" i="19"/>
  <c r="G39" i="19" s="1"/>
  <c r="F40" i="19"/>
  <c r="G40" i="19" s="1"/>
  <c r="F41" i="19"/>
  <c r="G41" i="19" s="1"/>
  <c r="F42" i="19"/>
  <c r="G42" i="19"/>
  <c r="F43" i="19"/>
  <c r="G43" i="19" s="1"/>
  <c r="F44" i="19"/>
  <c r="G44" i="19" s="1"/>
  <c r="F45" i="19"/>
  <c r="G45" i="19" s="1"/>
  <c r="F46" i="19"/>
  <c r="G46" i="19"/>
  <c r="F47" i="19"/>
  <c r="G47" i="19" s="1"/>
  <c r="F48" i="19"/>
  <c r="G48" i="19" s="1"/>
  <c r="F49" i="19"/>
  <c r="G49" i="19" s="1"/>
  <c r="F50" i="19"/>
  <c r="G50" i="19"/>
  <c r="F51" i="19"/>
  <c r="G51" i="19" s="1"/>
  <c r="F52" i="19"/>
  <c r="G52" i="19" s="1"/>
  <c r="F53" i="19"/>
  <c r="G53" i="19" s="1"/>
  <c r="F54" i="19"/>
  <c r="G54" i="19"/>
  <c r="F55" i="19"/>
  <c r="G55" i="19" s="1"/>
  <c r="F56" i="19"/>
  <c r="G56" i="19" s="1"/>
  <c r="F57" i="19"/>
  <c r="G57" i="19" s="1"/>
  <c r="F58" i="19"/>
  <c r="G58" i="19"/>
  <c r="F59" i="19"/>
  <c r="G59" i="19" s="1"/>
  <c r="F60" i="19"/>
  <c r="G60" i="19" s="1"/>
  <c r="F61" i="19"/>
  <c r="G61" i="19" s="1"/>
  <c r="F62" i="19"/>
  <c r="G62" i="19"/>
  <c r="F63" i="19"/>
  <c r="G63" i="19" s="1"/>
  <c r="F64" i="19"/>
  <c r="G64" i="19" s="1"/>
  <c r="B2" i="19"/>
  <c r="E2" i="19" s="1"/>
  <c r="B3" i="19"/>
  <c r="E3" i="19" s="1"/>
  <c r="B4" i="19"/>
  <c r="B5" i="19"/>
  <c r="B6" i="19"/>
  <c r="D6" i="19" s="1"/>
  <c r="B7" i="19"/>
  <c r="B8" i="19"/>
  <c r="B9" i="19"/>
  <c r="D9" i="19" s="1"/>
  <c r="B10" i="19"/>
  <c r="E10" i="19" s="1"/>
  <c r="B11" i="19"/>
  <c r="E11" i="19" s="1"/>
  <c r="B12" i="19"/>
  <c r="B13" i="19"/>
  <c r="B14" i="19"/>
  <c r="D14" i="19" s="1"/>
  <c r="B15" i="19"/>
  <c r="B16" i="19"/>
  <c r="B17" i="19"/>
  <c r="D17" i="19" s="1"/>
  <c r="B18" i="19"/>
  <c r="E18" i="19" s="1"/>
  <c r="B19" i="19"/>
  <c r="E19" i="19" s="1"/>
  <c r="B20" i="19"/>
  <c r="B21" i="19"/>
  <c r="B22" i="19"/>
  <c r="D22" i="19" s="1"/>
  <c r="B23" i="19"/>
  <c r="B24" i="19"/>
  <c r="B25" i="19"/>
  <c r="D25" i="19" s="1"/>
  <c r="B26" i="19"/>
  <c r="E26" i="19" s="1"/>
  <c r="B27" i="19"/>
  <c r="E27" i="19" s="1"/>
  <c r="B28" i="19"/>
  <c r="B29" i="19"/>
  <c r="B30" i="19"/>
  <c r="D30" i="19" s="1"/>
  <c r="B31" i="19"/>
  <c r="B32" i="19"/>
  <c r="B33" i="19"/>
  <c r="D33" i="19" s="1"/>
  <c r="B34" i="19"/>
  <c r="E34" i="19" s="1"/>
  <c r="B35" i="19"/>
  <c r="E35" i="19" s="1"/>
  <c r="B36" i="19"/>
  <c r="B37" i="19"/>
  <c r="B38" i="19"/>
  <c r="D38" i="19" s="1"/>
  <c r="B39" i="19"/>
  <c r="B40" i="19"/>
  <c r="B41" i="19"/>
  <c r="D41" i="19" s="1"/>
  <c r="B42" i="19"/>
  <c r="E42" i="19" s="1"/>
  <c r="B43" i="19"/>
  <c r="E43" i="19" s="1"/>
  <c r="B44" i="19"/>
  <c r="B45" i="19"/>
  <c r="B46" i="19"/>
  <c r="D46" i="19" s="1"/>
  <c r="B47" i="19"/>
  <c r="B48" i="19"/>
  <c r="B49" i="19"/>
  <c r="D49" i="19" s="1"/>
  <c r="B50" i="19"/>
  <c r="E50" i="19" s="1"/>
  <c r="B51" i="19"/>
  <c r="E51" i="19" s="1"/>
  <c r="B52" i="19"/>
  <c r="B53" i="19"/>
  <c r="B54" i="19"/>
  <c r="D54" i="19" s="1"/>
  <c r="B55" i="19"/>
  <c r="B56" i="19"/>
  <c r="B57" i="19"/>
  <c r="D57" i="19" s="1"/>
  <c r="B58" i="19"/>
  <c r="E58" i="19" s="1"/>
  <c r="B59" i="19"/>
  <c r="E59" i="19" s="1"/>
  <c r="B60" i="19"/>
  <c r="B61" i="19"/>
  <c r="B62" i="19"/>
  <c r="D62" i="19" s="1"/>
  <c r="B63" i="19"/>
  <c r="B64" i="19"/>
  <c r="E4" i="19" s="1"/>
  <c r="D3" i="19"/>
  <c r="D4" i="19"/>
  <c r="E5" i="19"/>
  <c r="D7" i="19"/>
  <c r="E7" i="19"/>
  <c r="D8" i="19"/>
  <c r="D10" i="19"/>
  <c r="D11" i="19"/>
  <c r="D12" i="19"/>
  <c r="E12" i="19"/>
  <c r="D13" i="19"/>
  <c r="E13" i="19"/>
  <c r="D15" i="19"/>
  <c r="E15" i="19"/>
  <c r="D16" i="19"/>
  <c r="E16" i="19"/>
  <c r="D18" i="19"/>
  <c r="D19" i="19"/>
  <c r="D20" i="19"/>
  <c r="E20" i="19"/>
  <c r="D21" i="19"/>
  <c r="E21" i="19"/>
  <c r="D23" i="19"/>
  <c r="E23" i="19"/>
  <c r="D24" i="19"/>
  <c r="E24" i="19"/>
  <c r="D26" i="19"/>
  <c r="D27" i="19"/>
  <c r="D28" i="19"/>
  <c r="E28" i="19"/>
  <c r="D29" i="19"/>
  <c r="E29" i="19"/>
  <c r="D31" i="19"/>
  <c r="E31" i="19"/>
  <c r="D32" i="19"/>
  <c r="E32" i="19"/>
  <c r="D34" i="19"/>
  <c r="D35" i="19"/>
  <c r="D36" i="19"/>
  <c r="E36" i="19"/>
  <c r="D37" i="19"/>
  <c r="E37" i="19"/>
  <c r="D39" i="19"/>
  <c r="E39" i="19"/>
  <c r="D40" i="19"/>
  <c r="E40" i="19"/>
  <c r="D42" i="19"/>
  <c r="D43" i="19"/>
  <c r="D44" i="19"/>
  <c r="E44" i="19"/>
  <c r="D45" i="19"/>
  <c r="E45" i="19"/>
  <c r="D47" i="19"/>
  <c r="E47" i="19"/>
  <c r="D48" i="19"/>
  <c r="E48" i="19"/>
  <c r="D50" i="19"/>
  <c r="D51" i="19"/>
  <c r="D52" i="19"/>
  <c r="E52" i="19"/>
  <c r="D53" i="19"/>
  <c r="E53" i="19"/>
  <c r="D55" i="19"/>
  <c r="E55" i="19"/>
  <c r="D56" i="19"/>
  <c r="E56" i="19"/>
  <c r="D58" i="19"/>
  <c r="D59" i="19"/>
  <c r="D60" i="19"/>
  <c r="E60" i="19"/>
  <c r="D61" i="19"/>
  <c r="E61" i="19"/>
  <c r="D63" i="19"/>
  <c r="E63" i="19"/>
  <c r="B1" i="19"/>
  <c r="F3" i="20"/>
  <c r="G3" i="20" s="1"/>
  <c r="F4" i="20"/>
  <c r="G4" i="20" s="1"/>
  <c r="F5" i="20"/>
  <c r="G5" i="20" s="1"/>
  <c r="F6" i="20"/>
  <c r="G6" i="20" s="1"/>
  <c r="F7" i="20"/>
  <c r="G7" i="20" s="1"/>
  <c r="F8" i="20"/>
  <c r="G8" i="20" s="1"/>
  <c r="F9" i="20"/>
  <c r="G9" i="20" s="1"/>
  <c r="F10" i="20"/>
  <c r="G10" i="20" s="1"/>
  <c r="F11" i="20"/>
  <c r="G11" i="20" s="1"/>
  <c r="F12" i="20"/>
  <c r="G12" i="20" s="1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G18" i="20" s="1"/>
  <c r="F19" i="20"/>
  <c r="G19" i="20" s="1"/>
  <c r="F20" i="20"/>
  <c r="G20" i="20" s="1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G26" i="20" s="1"/>
  <c r="F27" i="20"/>
  <c r="G27" i="20" s="1"/>
  <c r="F28" i="20"/>
  <c r="G28" i="20" s="1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G34" i="20" s="1"/>
  <c r="F35" i="20"/>
  <c r="G35" i="20" s="1"/>
  <c r="F36" i="20"/>
  <c r="G36" i="20" s="1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G42" i="20" s="1"/>
  <c r="F43" i="20"/>
  <c r="G43" i="20" s="1"/>
  <c r="F44" i="20"/>
  <c r="G44" i="20" s="1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G50" i="20" s="1"/>
  <c r="F51" i="20"/>
  <c r="G51" i="20" s="1"/>
  <c r="F52" i="20"/>
  <c r="G52" i="20" s="1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G58" i="20" s="1"/>
  <c r="F59" i="20"/>
  <c r="G59" i="20" s="1"/>
  <c r="F60" i="20"/>
  <c r="G60" i="20" s="1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G66" i="20" s="1"/>
  <c r="F67" i="20"/>
  <c r="G67" i="20" s="1"/>
  <c r="F68" i="20"/>
  <c r="G68" i="20" s="1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G74" i="20" s="1"/>
  <c r="F75" i="20"/>
  <c r="G75" i="20" s="1"/>
  <c r="F76" i="20"/>
  <c r="G76" i="20" s="1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G82" i="20" s="1"/>
  <c r="F83" i="20"/>
  <c r="G83" i="20" s="1"/>
  <c r="F84" i="20"/>
  <c r="G84" i="20" s="1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G90" i="20" s="1"/>
  <c r="F91" i="20"/>
  <c r="G91" i="20" s="1"/>
  <c r="F92" i="20"/>
  <c r="G92" i="20" s="1"/>
  <c r="F93" i="20"/>
  <c r="G93" i="20" s="1"/>
  <c r="F94" i="20"/>
  <c r="G94" i="20" s="1"/>
  <c r="F95" i="20"/>
  <c r="G95" i="20" s="1"/>
  <c r="F96" i="20"/>
  <c r="G96" i="20" s="1"/>
  <c r="F97" i="20"/>
  <c r="G97" i="20" s="1"/>
  <c r="F98" i="20"/>
  <c r="G98" i="20" s="1"/>
  <c r="F99" i="20"/>
  <c r="G99" i="20" s="1"/>
  <c r="F100" i="20"/>
  <c r="G100" i="20" s="1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G106" i="20" s="1"/>
  <c r="F107" i="20"/>
  <c r="G107" i="20" s="1"/>
  <c r="F108" i="20"/>
  <c r="G108" i="20" s="1"/>
  <c r="F109" i="20"/>
  <c r="G109" i="20" s="1"/>
  <c r="F110" i="20"/>
  <c r="G110" i="20" s="1"/>
  <c r="F111" i="20"/>
  <c r="G111" i="20" s="1"/>
  <c r="F112" i="20"/>
  <c r="G112" i="20" s="1"/>
  <c r="F113" i="20"/>
  <c r="G113" i="20" s="1"/>
  <c r="F114" i="20"/>
  <c r="G114" i="20" s="1"/>
  <c r="F115" i="20"/>
  <c r="G115" i="20" s="1"/>
  <c r="F116" i="20"/>
  <c r="G116" i="20" s="1"/>
  <c r="F117" i="20"/>
  <c r="G117" i="20" s="1"/>
  <c r="F118" i="20"/>
  <c r="G118" i="20" s="1"/>
  <c r="F119" i="20"/>
  <c r="G119" i="20" s="1"/>
  <c r="F120" i="20"/>
  <c r="G120" i="20" s="1"/>
  <c r="F121" i="20"/>
  <c r="G121" i="20" s="1"/>
  <c r="F122" i="20"/>
  <c r="G122" i="20" s="1"/>
  <c r="F123" i="20"/>
  <c r="G123" i="20" s="1"/>
  <c r="F124" i="20"/>
  <c r="G124" i="20" s="1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G130" i="20" s="1"/>
  <c r="F131" i="20"/>
  <c r="G131" i="20" s="1"/>
  <c r="F132" i="20"/>
  <c r="G132" i="20" s="1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G138" i="20" s="1"/>
  <c r="F139" i="20"/>
  <c r="G139" i="20" s="1"/>
  <c r="F140" i="20"/>
  <c r="G140" i="20" s="1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G146" i="20" s="1"/>
  <c r="F147" i="20"/>
  <c r="G147" i="20" s="1"/>
  <c r="F148" i="20"/>
  <c r="G148" i="20" s="1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G154" i="20" s="1"/>
  <c r="F155" i="20"/>
  <c r="G155" i="20" s="1"/>
  <c r="F156" i="20"/>
  <c r="G156" i="20" s="1"/>
  <c r="F157" i="20"/>
  <c r="G157" i="20" s="1"/>
  <c r="D3" i="20"/>
  <c r="E3" i="20"/>
  <c r="D4" i="20"/>
  <c r="E4" i="20"/>
  <c r="D5" i="20"/>
  <c r="E5" i="20"/>
  <c r="D6" i="20"/>
  <c r="E6" i="20"/>
  <c r="D7" i="20"/>
  <c r="E7" i="20"/>
  <c r="D8" i="20"/>
  <c r="E8" i="20"/>
  <c r="D9" i="20"/>
  <c r="E9" i="20"/>
  <c r="D10" i="20"/>
  <c r="E10" i="20"/>
  <c r="D11" i="20"/>
  <c r="E11" i="20"/>
  <c r="D12" i="20"/>
  <c r="E12" i="20"/>
  <c r="D13" i="20"/>
  <c r="E13" i="20"/>
  <c r="D14" i="20"/>
  <c r="E14" i="20"/>
  <c r="D15" i="20"/>
  <c r="E15" i="20"/>
  <c r="D16" i="20"/>
  <c r="E16" i="20"/>
  <c r="D17" i="20"/>
  <c r="E17" i="20"/>
  <c r="D18" i="20"/>
  <c r="E18" i="20"/>
  <c r="D19" i="20"/>
  <c r="E19" i="20"/>
  <c r="D20" i="20"/>
  <c r="E20" i="20"/>
  <c r="D21" i="20"/>
  <c r="E21" i="20"/>
  <c r="D22" i="20"/>
  <c r="E22" i="20"/>
  <c r="D23" i="20"/>
  <c r="E23" i="20"/>
  <c r="D24" i="20"/>
  <c r="E24" i="20"/>
  <c r="D25" i="20"/>
  <c r="E25" i="20"/>
  <c r="D26" i="20"/>
  <c r="E26" i="20"/>
  <c r="D27" i="20"/>
  <c r="E27" i="20"/>
  <c r="D28" i="20"/>
  <c r="E28" i="20"/>
  <c r="D29" i="20"/>
  <c r="E29" i="20"/>
  <c r="D30" i="20"/>
  <c r="E30" i="20"/>
  <c r="D31" i="20"/>
  <c r="E31" i="20"/>
  <c r="D32" i="20"/>
  <c r="E32" i="20"/>
  <c r="D33" i="20"/>
  <c r="E33" i="20"/>
  <c r="D34" i="20"/>
  <c r="E34" i="20"/>
  <c r="D35" i="20"/>
  <c r="E35" i="20"/>
  <c r="D36" i="20"/>
  <c r="E36" i="20"/>
  <c r="D37" i="20"/>
  <c r="E37" i="20"/>
  <c r="D38" i="20"/>
  <c r="E38" i="20"/>
  <c r="D39" i="20"/>
  <c r="E39" i="20"/>
  <c r="D40" i="20"/>
  <c r="E40" i="20"/>
  <c r="D41" i="20"/>
  <c r="E41" i="20"/>
  <c r="D42" i="20"/>
  <c r="E42" i="20"/>
  <c r="D43" i="20"/>
  <c r="E43" i="20"/>
  <c r="D44" i="20"/>
  <c r="E44" i="20"/>
  <c r="D45" i="20"/>
  <c r="E45" i="20"/>
  <c r="D46" i="20"/>
  <c r="E46" i="20"/>
  <c r="D47" i="20"/>
  <c r="E47" i="20"/>
  <c r="D48" i="20"/>
  <c r="E48" i="20"/>
  <c r="D49" i="20"/>
  <c r="E49" i="20"/>
  <c r="D50" i="20"/>
  <c r="E50" i="20"/>
  <c r="D51" i="20"/>
  <c r="E51" i="20"/>
  <c r="D52" i="20"/>
  <c r="E52" i="20"/>
  <c r="D53" i="20"/>
  <c r="E53" i="20"/>
  <c r="D54" i="20"/>
  <c r="E54" i="20"/>
  <c r="D55" i="20"/>
  <c r="E55" i="20"/>
  <c r="D56" i="20"/>
  <c r="E56" i="20"/>
  <c r="D57" i="20"/>
  <c r="E57" i="20"/>
  <c r="D58" i="20"/>
  <c r="E58" i="20"/>
  <c r="D59" i="20"/>
  <c r="E59" i="20"/>
  <c r="D60" i="20"/>
  <c r="E60" i="20"/>
  <c r="D61" i="20"/>
  <c r="E61" i="20"/>
  <c r="D62" i="20"/>
  <c r="E62" i="20"/>
  <c r="D63" i="20"/>
  <c r="E63" i="20"/>
  <c r="D64" i="20"/>
  <c r="E64" i="20"/>
  <c r="D65" i="20"/>
  <c r="E65" i="20"/>
  <c r="D66" i="20"/>
  <c r="E66" i="20"/>
  <c r="D67" i="20"/>
  <c r="E67" i="20"/>
  <c r="D68" i="20"/>
  <c r="E68" i="20"/>
  <c r="D69" i="20"/>
  <c r="E69" i="20"/>
  <c r="D70" i="20"/>
  <c r="E70" i="20"/>
  <c r="D71" i="20"/>
  <c r="E71" i="20"/>
  <c r="D72" i="20"/>
  <c r="E72" i="20"/>
  <c r="D73" i="20"/>
  <c r="E73" i="20"/>
  <c r="D74" i="20"/>
  <c r="E74" i="20"/>
  <c r="D75" i="20"/>
  <c r="E75" i="20"/>
  <c r="D76" i="20"/>
  <c r="E76" i="20"/>
  <c r="D77" i="20"/>
  <c r="E77" i="20"/>
  <c r="D78" i="20"/>
  <c r="E78" i="20"/>
  <c r="D79" i="20"/>
  <c r="E79" i="20"/>
  <c r="D80" i="20"/>
  <c r="E80" i="20"/>
  <c r="D81" i="20"/>
  <c r="E81" i="20"/>
  <c r="D82" i="20"/>
  <c r="E82" i="20"/>
  <c r="D83" i="20"/>
  <c r="E83" i="20"/>
  <c r="D84" i="20"/>
  <c r="E84" i="20"/>
  <c r="D85" i="20"/>
  <c r="E85" i="20"/>
  <c r="D86" i="20"/>
  <c r="E86" i="20"/>
  <c r="D87" i="20"/>
  <c r="E87" i="20"/>
  <c r="D88" i="20"/>
  <c r="E88" i="20"/>
  <c r="D89" i="20"/>
  <c r="E89" i="20"/>
  <c r="D90" i="20"/>
  <c r="E90" i="20"/>
  <c r="D91" i="20"/>
  <c r="E91" i="20"/>
  <c r="D92" i="20"/>
  <c r="E92" i="20"/>
  <c r="D93" i="20"/>
  <c r="E93" i="20"/>
  <c r="D94" i="20"/>
  <c r="E94" i="20"/>
  <c r="D95" i="20"/>
  <c r="E95" i="20"/>
  <c r="D96" i="20"/>
  <c r="E96" i="20"/>
  <c r="D97" i="20"/>
  <c r="E97" i="20"/>
  <c r="D98" i="20"/>
  <c r="E98" i="20"/>
  <c r="D99" i="20"/>
  <c r="E99" i="20"/>
  <c r="D100" i="20"/>
  <c r="E100" i="20"/>
  <c r="D101" i="20"/>
  <c r="E101" i="20"/>
  <c r="D102" i="20"/>
  <c r="E102" i="20"/>
  <c r="D103" i="20"/>
  <c r="E103" i="20"/>
  <c r="D104" i="20"/>
  <c r="E104" i="20"/>
  <c r="D105" i="20"/>
  <c r="E105" i="20"/>
  <c r="D106" i="20"/>
  <c r="E106" i="20"/>
  <c r="D107" i="20"/>
  <c r="E107" i="20"/>
  <c r="D108" i="20"/>
  <c r="E108" i="20"/>
  <c r="D109" i="20"/>
  <c r="E109" i="20"/>
  <c r="D110" i="20"/>
  <c r="E110" i="20"/>
  <c r="D111" i="20"/>
  <c r="E111" i="20"/>
  <c r="D112" i="20"/>
  <c r="E112" i="20"/>
  <c r="D113" i="20"/>
  <c r="E113" i="20"/>
  <c r="D114" i="20"/>
  <c r="E114" i="20"/>
  <c r="D115" i="20"/>
  <c r="E115" i="20"/>
  <c r="D116" i="20"/>
  <c r="E116" i="20"/>
  <c r="D117" i="20"/>
  <c r="E117" i="20"/>
  <c r="D118" i="20"/>
  <c r="E118" i="20"/>
  <c r="D119" i="20"/>
  <c r="E119" i="20"/>
  <c r="D120" i="20"/>
  <c r="E120" i="20"/>
  <c r="D121" i="20"/>
  <c r="E121" i="20"/>
  <c r="D122" i="20"/>
  <c r="E122" i="20"/>
  <c r="D123" i="20"/>
  <c r="E123" i="20"/>
  <c r="D124" i="20"/>
  <c r="E124" i="20"/>
  <c r="D125" i="20"/>
  <c r="E125" i="20"/>
  <c r="D126" i="20"/>
  <c r="E126" i="20"/>
  <c r="D127" i="20"/>
  <c r="E127" i="20"/>
  <c r="D128" i="20"/>
  <c r="E128" i="20"/>
  <c r="D129" i="20"/>
  <c r="E129" i="20"/>
  <c r="D130" i="20"/>
  <c r="E130" i="20"/>
  <c r="D131" i="20"/>
  <c r="E131" i="20"/>
  <c r="D132" i="20"/>
  <c r="E132" i="20"/>
  <c r="D133" i="20"/>
  <c r="E133" i="20"/>
  <c r="D134" i="20"/>
  <c r="E134" i="20"/>
  <c r="D135" i="20"/>
  <c r="E135" i="20"/>
  <c r="D136" i="20"/>
  <c r="E136" i="20"/>
  <c r="D137" i="20"/>
  <c r="E137" i="20"/>
  <c r="D138" i="20"/>
  <c r="E138" i="20"/>
  <c r="D139" i="20"/>
  <c r="E139" i="20"/>
  <c r="D140" i="20"/>
  <c r="E140" i="20"/>
  <c r="D141" i="20"/>
  <c r="E141" i="20"/>
  <c r="D142" i="20"/>
  <c r="E142" i="20"/>
  <c r="D143" i="20"/>
  <c r="E143" i="20"/>
  <c r="D144" i="20"/>
  <c r="E144" i="20"/>
  <c r="D145" i="20"/>
  <c r="E145" i="20"/>
  <c r="D146" i="20"/>
  <c r="E146" i="20"/>
  <c r="D147" i="20"/>
  <c r="E147" i="20"/>
  <c r="D148" i="20"/>
  <c r="E148" i="20"/>
  <c r="D149" i="20"/>
  <c r="E149" i="20"/>
  <c r="D150" i="20"/>
  <c r="E150" i="20"/>
  <c r="D151" i="20"/>
  <c r="E151" i="20"/>
  <c r="D152" i="20"/>
  <c r="E152" i="20"/>
  <c r="D153" i="20"/>
  <c r="E153" i="20"/>
  <c r="D154" i="20"/>
  <c r="E154" i="20"/>
  <c r="D155" i="20"/>
  <c r="E155" i="20"/>
  <c r="D156" i="20"/>
  <c r="E156" i="20"/>
  <c r="E2" i="20"/>
  <c r="D2" i="20"/>
  <c r="B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" i="20"/>
  <c r="F3" i="21"/>
  <c r="G3" i="21" s="1"/>
  <c r="F4" i="21"/>
  <c r="G4" i="21"/>
  <c r="F5" i="21"/>
  <c r="G5" i="21" s="1"/>
  <c r="F6" i="21"/>
  <c r="G6" i="21"/>
  <c r="F7" i="21"/>
  <c r="G7" i="21" s="1"/>
  <c r="F8" i="21"/>
  <c r="G8" i="21"/>
  <c r="F9" i="21"/>
  <c r="G9" i="21" s="1"/>
  <c r="F10" i="21"/>
  <c r="G10" i="21"/>
  <c r="F11" i="21"/>
  <c r="G11" i="21" s="1"/>
  <c r="F12" i="21"/>
  <c r="G12" i="21"/>
  <c r="F13" i="21"/>
  <c r="G13" i="21" s="1"/>
  <c r="F14" i="21"/>
  <c r="G14" i="21"/>
  <c r="F15" i="21"/>
  <c r="G15" i="21" s="1"/>
  <c r="F16" i="21"/>
  <c r="G16" i="21"/>
  <c r="F17" i="21"/>
  <c r="G17" i="21" s="1"/>
  <c r="F18" i="21"/>
  <c r="G18" i="21"/>
  <c r="F19" i="21"/>
  <c r="G19" i="21" s="1"/>
  <c r="F20" i="21"/>
  <c r="G20" i="21"/>
  <c r="F21" i="21"/>
  <c r="G21" i="21" s="1"/>
  <c r="F22" i="21"/>
  <c r="G22" i="21"/>
  <c r="F23" i="21"/>
  <c r="G23" i="21" s="1"/>
  <c r="F24" i="21"/>
  <c r="G24" i="21"/>
  <c r="F25" i="21"/>
  <c r="G25" i="21" s="1"/>
  <c r="F26" i="21"/>
  <c r="G26" i="21"/>
  <c r="F27" i="21"/>
  <c r="G27" i="21" s="1"/>
  <c r="F28" i="21"/>
  <c r="G28" i="21"/>
  <c r="F29" i="21"/>
  <c r="G29" i="21" s="1"/>
  <c r="F30" i="21"/>
  <c r="G30" i="21"/>
  <c r="F31" i="21"/>
  <c r="G31" i="21" s="1"/>
  <c r="F32" i="21"/>
  <c r="G32" i="21"/>
  <c r="F33" i="21"/>
  <c r="G33" i="21" s="1"/>
  <c r="F34" i="21"/>
  <c r="G34" i="21"/>
  <c r="F35" i="21"/>
  <c r="G35" i="21" s="1"/>
  <c r="F36" i="21"/>
  <c r="G36" i="21"/>
  <c r="F37" i="21"/>
  <c r="G37" i="21" s="1"/>
  <c r="F38" i="21"/>
  <c r="G38" i="21"/>
  <c r="F39" i="21"/>
  <c r="G39" i="21" s="1"/>
  <c r="F40" i="21"/>
  <c r="G40" i="21"/>
  <c r="F41" i="21"/>
  <c r="G41" i="21" s="1"/>
  <c r="F42" i="21"/>
  <c r="G42" i="21"/>
  <c r="F43" i="21"/>
  <c r="G43" i="21" s="1"/>
  <c r="F44" i="21"/>
  <c r="G44" i="21"/>
  <c r="F45" i="21"/>
  <c r="G45" i="21" s="1"/>
  <c r="F46" i="21"/>
  <c r="G46" i="21"/>
  <c r="F47" i="21"/>
  <c r="G47" i="21" s="1"/>
  <c r="F48" i="21"/>
  <c r="G48" i="21"/>
  <c r="F49" i="21"/>
  <c r="G49" i="21" s="1"/>
  <c r="F50" i="21"/>
  <c r="G50" i="21"/>
  <c r="F51" i="21"/>
  <c r="G51" i="21" s="1"/>
  <c r="F52" i="21"/>
  <c r="G52" i="21"/>
  <c r="F53" i="21"/>
  <c r="G53" i="21" s="1"/>
  <c r="F54" i="21"/>
  <c r="G54" i="21"/>
  <c r="F55" i="21"/>
  <c r="G55" i="21" s="1"/>
  <c r="F56" i="21"/>
  <c r="G56" i="21"/>
  <c r="F57" i="21"/>
  <c r="G57" i="21" s="1"/>
  <c r="F58" i="21"/>
  <c r="G58" i="21"/>
  <c r="F59" i="21"/>
  <c r="G59" i="21" s="1"/>
  <c r="F60" i="21"/>
  <c r="G60" i="21"/>
  <c r="F61" i="21"/>
  <c r="G61" i="21" s="1"/>
  <c r="F62" i="21"/>
  <c r="G62" i="21"/>
  <c r="F63" i="21"/>
  <c r="G63" i="21" s="1"/>
  <c r="F64" i="21"/>
  <c r="G64" i="21"/>
  <c r="F65" i="21"/>
  <c r="G65" i="21" s="1"/>
  <c r="F66" i="21"/>
  <c r="G66" i="21"/>
  <c r="F67" i="21"/>
  <c r="G67" i="21" s="1"/>
  <c r="F68" i="21"/>
  <c r="G68" i="21"/>
  <c r="F69" i="21"/>
  <c r="G69" i="21" s="1"/>
  <c r="F70" i="21"/>
  <c r="G70" i="21"/>
  <c r="F71" i="21"/>
  <c r="G71" i="21" s="1"/>
  <c r="F72" i="21"/>
  <c r="G72" i="21"/>
  <c r="F73" i="21"/>
  <c r="G73" i="21" s="1"/>
  <c r="F74" i="21"/>
  <c r="G74" i="21"/>
  <c r="F75" i="21"/>
  <c r="G75" i="21" s="1"/>
  <c r="F76" i="21"/>
  <c r="G76" i="21"/>
  <c r="F77" i="21"/>
  <c r="G77" i="21" s="1"/>
  <c r="F78" i="21"/>
  <c r="G78" i="21"/>
  <c r="F79" i="21"/>
  <c r="G79" i="21" s="1"/>
  <c r="F80" i="21"/>
  <c r="G80" i="21"/>
  <c r="F81" i="21"/>
  <c r="G81" i="21" s="1"/>
  <c r="F82" i="21"/>
  <c r="G82" i="21"/>
  <c r="F83" i="21"/>
  <c r="G83" i="21" s="1"/>
  <c r="F84" i="21"/>
  <c r="G84" i="21"/>
  <c r="F85" i="21"/>
  <c r="G85" i="21" s="1"/>
  <c r="F86" i="21"/>
  <c r="G86" i="21"/>
  <c r="F87" i="21"/>
  <c r="G87" i="21" s="1"/>
  <c r="F88" i="21"/>
  <c r="G88" i="21" s="1"/>
  <c r="F89" i="21"/>
  <c r="G89" i="21" s="1"/>
  <c r="F90" i="21"/>
  <c r="G90" i="21"/>
  <c r="F91" i="21"/>
  <c r="G91" i="21" s="1"/>
  <c r="F92" i="21"/>
  <c r="G92" i="21" s="1"/>
  <c r="F93" i="21"/>
  <c r="G93" i="21" s="1"/>
  <c r="F94" i="21"/>
  <c r="G94" i="21"/>
  <c r="F95" i="21"/>
  <c r="G95" i="21" s="1"/>
  <c r="F96" i="21"/>
  <c r="G96" i="21" s="1"/>
  <c r="F97" i="21"/>
  <c r="G97" i="21" s="1"/>
  <c r="F98" i="21"/>
  <c r="G98" i="21"/>
  <c r="F99" i="21"/>
  <c r="G99" i="21" s="1"/>
  <c r="F100" i="21"/>
  <c r="G100" i="21" s="1"/>
  <c r="F101" i="21"/>
  <c r="G101" i="21" s="1"/>
  <c r="F102" i="21"/>
  <c r="G102" i="21"/>
  <c r="F103" i="21"/>
  <c r="G103" i="21" s="1"/>
  <c r="F104" i="21"/>
  <c r="G104" i="21" s="1"/>
  <c r="F105" i="21"/>
  <c r="G105" i="21" s="1"/>
  <c r="F106" i="21"/>
  <c r="G106" i="21"/>
  <c r="F107" i="21"/>
  <c r="G107" i="21" s="1"/>
  <c r="F108" i="21"/>
  <c r="G108" i="21" s="1"/>
  <c r="F109" i="21"/>
  <c r="G109" i="21" s="1"/>
  <c r="F110" i="21"/>
  <c r="G110" i="21"/>
  <c r="F111" i="21"/>
  <c r="G111" i="21" s="1"/>
  <c r="F112" i="21"/>
  <c r="G112" i="21" s="1"/>
  <c r="F113" i="21"/>
  <c r="G113" i="21" s="1"/>
  <c r="F114" i="21"/>
  <c r="G114" i="21"/>
  <c r="F115" i="21"/>
  <c r="G115" i="21" s="1"/>
  <c r="F116" i="21"/>
  <c r="G116" i="21" s="1"/>
  <c r="F117" i="21"/>
  <c r="G117" i="21" s="1"/>
  <c r="F118" i="21"/>
  <c r="G118" i="21"/>
  <c r="F119" i="21"/>
  <c r="G119" i="21" s="1"/>
  <c r="F120" i="21"/>
  <c r="G120" i="21" s="1"/>
  <c r="F121" i="21"/>
  <c r="G121" i="21" s="1"/>
  <c r="F122" i="21"/>
  <c r="G122" i="21"/>
  <c r="F123" i="21"/>
  <c r="G123" i="21" s="1"/>
  <c r="F124" i="21"/>
  <c r="G124" i="21" s="1"/>
  <c r="F125" i="21"/>
  <c r="G125" i="21" s="1"/>
  <c r="F126" i="21"/>
  <c r="G126" i="21"/>
  <c r="B2" i="21"/>
  <c r="B3" i="21"/>
  <c r="D3" i="21" s="1"/>
  <c r="B4" i="21"/>
  <c r="B5" i="21"/>
  <c r="B6" i="21"/>
  <c r="D6" i="21" s="1"/>
  <c r="B7" i="21"/>
  <c r="E7" i="21" s="1"/>
  <c r="B8" i="21"/>
  <c r="B9" i="21"/>
  <c r="D9" i="21" s="1"/>
  <c r="B10" i="21"/>
  <c r="D10" i="21" s="1"/>
  <c r="B11" i="21"/>
  <c r="D11" i="21" s="1"/>
  <c r="B12" i="21"/>
  <c r="B13" i="21"/>
  <c r="B14" i="21"/>
  <c r="D14" i="21" s="1"/>
  <c r="B15" i="21"/>
  <c r="E15" i="21" s="1"/>
  <c r="B16" i="21"/>
  <c r="B17" i="21"/>
  <c r="D17" i="21" s="1"/>
  <c r="B18" i="21"/>
  <c r="D18" i="21" s="1"/>
  <c r="B19" i="21"/>
  <c r="D19" i="21" s="1"/>
  <c r="B20" i="21"/>
  <c r="B21" i="21"/>
  <c r="B22" i="21"/>
  <c r="D22" i="21" s="1"/>
  <c r="B23" i="21"/>
  <c r="E23" i="21" s="1"/>
  <c r="B24" i="21"/>
  <c r="B25" i="21"/>
  <c r="D25" i="21" s="1"/>
  <c r="B26" i="21"/>
  <c r="D26" i="21" s="1"/>
  <c r="B27" i="21"/>
  <c r="D27" i="21" s="1"/>
  <c r="B28" i="21"/>
  <c r="B29" i="21"/>
  <c r="B30" i="21"/>
  <c r="D30" i="21" s="1"/>
  <c r="B31" i="21"/>
  <c r="E31" i="21" s="1"/>
  <c r="B32" i="21"/>
  <c r="B33" i="21"/>
  <c r="D33" i="21" s="1"/>
  <c r="B34" i="21"/>
  <c r="D34" i="21" s="1"/>
  <c r="B35" i="21"/>
  <c r="E35" i="21" s="1"/>
  <c r="B36" i="21"/>
  <c r="B37" i="21"/>
  <c r="B38" i="21"/>
  <c r="D38" i="21" s="1"/>
  <c r="B39" i="21"/>
  <c r="E39" i="21" s="1"/>
  <c r="B40" i="21"/>
  <c r="B41" i="21"/>
  <c r="D41" i="21" s="1"/>
  <c r="B42" i="21"/>
  <c r="D42" i="21" s="1"/>
  <c r="B43" i="21"/>
  <c r="E43" i="21" s="1"/>
  <c r="B44" i="21"/>
  <c r="B45" i="21"/>
  <c r="B46" i="21"/>
  <c r="D46" i="21" s="1"/>
  <c r="B47" i="21"/>
  <c r="E47" i="21" s="1"/>
  <c r="B48" i="21"/>
  <c r="B49" i="21"/>
  <c r="D49" i="21" s="1"/>
  <c r="B50" i="21"/>
  <c r="D50" i="21" s="1"/>
  <c r="B51" i="21"/>
  <c r="E51" i="21" s="1"/>
  <c r="B52" i="21"/>
  <c r="B53" i="21"/>
  <c r="B54" i="21"/>
  <c r="D54" i="21" s="1"/>
  <c r="B55" i="21"/>
  <c r="E55" i="21" s="1"/>
  <c r="B56" i="21"/>
  <c r="B57" i="21"/>
  <c r="D57" i="21" s="1"/>
  <c r="B58" i="21"/>
  <c r="D58" i="21" s="1"/>
  <c r="B59" i="21"/>
  <c r="E59" i="21" s="1"/>
  <c r="B60" i="21"/>
  <c r="B61" i="21"/>
  <c r="B62" i="21"/>
  <c r="D62" i="21" s="1"/>
  <c r="B63" i="21"/>
  <c r="E63" i="21" s="1"/>
  <c r="B64" i="21"/>
  <c r="B65" i="21"/>
  <c r="D65" i="21" s="1"/>
  <c r="B66" i="21"/>
  <c r="D66" i="21" s="1"/>
  <c r="B67" i="21"/>
  <c r="E67" i="21" s="1"/>
  <c r="B68" i="21"/>
  <c r="B69" i="21"/>
  <c r="B70" i="21"/>
  <c r="D70" i="21" s="1"/>
  <c r="B71" i="21"/>
  <c r="E71" i="21" s="1"/>
  <c r="B72" i="21"/>
  <c r="B73" i="21"/>
  <c r="D73" i="21" s="1"/>
  <c r="B74" i="21"/>
  <c r="D74" i="21" s="1"/>
  <c r="B75" i="21"/>
  <c r="E75" i="21" s="1"/>
  <c r="B76" i="21"/>
  <c r="B77" i="21"/>
  <c r="B78" i="21"/>
  <c r="D78" i="21" s="1"/>
  <c r="B79" i="21"/>
  <c r="E79" i="21" s="1"/>
  <c r="B80" i="21"/>
  <c r="B81" i="21"/>
  <c r="D81" i="21" s="1"/>
  <c r="B82" i="21"/>
  <c r="D82" i="21" s="1"/>
  <c r="B83" i="21"/>
  <c r="E83" i="21" s="1"/>
  <c r="B84" i="21"/>
  <c r="B85" i="21"/>
  <c r="B86" i="21"/>
  <c r="D86" i="21" s="1"/>
  <c r="B87" i="21"/>
  <c r="E87" i="21" s="1"/>
  <c r="B88" i="21"/>
  <c r="B89" i="21"/>
  <c r="D89" i="21" s="1"/>
  <c r="B90" i="21"/>
  <c r="D90" i="21" s="1"/>
  <c r="B91" i="21"/>
  <c r="E91" i="21" s="1"/>
  <c r="B92" i="21"/>
  <c r="B93" i="21"/>
  <c r="B94" i="21"/>
  <c r="D94" i="21" s="1"/>
  <c r="B95" i="21"/>
  <c r="E95" i="21" s="1"/>
  <c r="B96" i="21"/>
  <c r="B97" i="21"/>
  <c r="D97" i="21" s="1"/>
  <c r="B98" i="21"/>
  <c r="D98" i="21" s="1"/>
  <c r="B99" i="21"/>
  <c r="E99" i="21" s="1"/>
  <c r="B100" i="21"/>
  <c r="B101" i="21"/>
  <c r="B102" i="21"/>
  <c r="D102" i="21" s="1"/>
  <c r="B103" i="21"/>
  <c r="E103" i="21" s="1"/>
  <c r="B104" i="21"/>
  <c r="B105" i="21"/>
  <c r="D105" i="21" s="1"/>
  <c r="B106" i="21"/>
  <c r="D106" i="21" s="1"/>
  <c r="B107" i="21"/>
  <c r="E107" i="21" s="1"/>
  <c r="B108" i="21"/>
  <c r="B109" i="21"/>
  <c r="B110" i="21"/>
  <c r="D110" i="21" s="1"/>
  <c r="B111" i="21"/>
  <c r="E111" i="21" s="1"/>
  <c r="B112" i="21"/>
  <c r="B113" i="21"/>
  <c r="D113" i="21" s="1"/>
  <c r="B114" i="21"/>
  <c r="D114" i="21" s="1"/>
  <c r="B115" i="21"/>
  <c r="E115" i="21" s="1"/>
  <c r="B116" i="21"/>
  <c r="B117" i="21"/>
  <c r="B118" i="21"/>
  <c r="D118" i="21" s="1"/>
  <c r="B119" i="21"/>
  <c r="E119" i="21" s="1"/>
  <c r="B120" i="21"/>
  <c r="B121" i="21"/>
  <c r="D121" i="21" s="1"/>
  <c r="B122" i="21"/>
  <c r="D122" i="21" s="1"/>
  <c r="B123" i="21"/>
  <c r="E123" i="21" s="1"/>
  <c r="B124" i="21"/>
  <c r="B125" i="21"/>
  <c r="B126" i="21"/>
  <c r="E4" i="21" s="1"/>
  <c r="D4" i="21"/>
  <c r="D5" i="21"/>
  <c r="E6" i="21"/>
  <c r="D8" i="21"/>
  <c r="E10" i="21"/>
  <c r="D12" i="21"/>
  <c r="D13" i="21"/>
  <c r="E14" i="21"/>
  <c r="D16" i="21"/>
  <c r="E18" i="21"/>
  <c r="D20" i="21"/>
  <c r="D21" i="21"/>
  <c r="E22" i="21"/>
  <c r="D24" i="21"/>
  <c r="E26" i="21"/>
  <c r="D28" i="21"/>
  <c r="D29" i="21"/>
  <c r="E30" i="21"/>
  <c r="D32" i="21"/>
  <c r="E34" i="21"/>
  <c r="D36" i="21"/>
  <c r="D37" i="21"/>
  <c r="E38" i="21"/>
  <c r="D40" i="21"/>
  <c r="E42" i="21"/>
  <c r="D44" i="21"/>
  <c r="D45" i="21"/>
  <c r="E46" i="21"/>
  <c r="D48" i="21"/>
  <c r="E50" i="21"/>
  <c r="D52" i="21"/>
  <c r="D53" i="21"/>
  <c r="E54" i="21"/>
  <c r="D56" i="21"/>
  <c r="E58" i="21"/>
  <c r="D60" i="21"/>
  <c r="D61" i="21"/>
  <c r="E62" i="21"/>
  <c r="D63" i="21"/>
  <c r="D64" i="21"/>
  <c r="E64" i="21"/>
  <c r="E66" i="21"/>
  <c r="D67" i="21"/>
  <c r="D68" i="21"/>
  <c r="E68" i="21"/>
  <c r="D69" i="21"/>
  <c r="E70" i="21"/>
  <c r="D71" i="21"/>
  <c r="D72" i="21"/>
  <c r="E72" i="21"/>
  <c r="E74" i="21"/>
  <c r="D75" i="21"/>
  <c r="D76" i="21"/>
  <c r="E76" i="21"/>
  <c r="D77" i="21"/>
  <c r="E78" i="21"/>
  <c r="D79" i="21"/>
  <c r="D80" i="21"/>
  <c r="E80" i="21"/>
  <c r="E82" i="21"/>
  <c r="D83" i="21"/>
  <c r="D84" i="21"/>
  <c r="E84" i="21"/>
  <c r="D85" i="21"/>
  <c r="E86" i="21"/>
  <c r="D87" i="21"/>
  <c r="D88" i="21"/>
  <c r="E88" i="21"/>
  <c r="E90" i="21"/>
  <c r="D91" i="21"/>
  <c r="D92" i="21"/>
  <c r="E92" i="21"/>
  <c r="D93" i="21"/>
  <c r="E94" i="21"/>
  <c r="D95" i="21"/>
  <c r="D96" i="21"/>
  <c r="E96" i="21"/>
  <c r="E98" i="21"/>
  <c r="D99" i="21"/>
  <c r="D100" i="21"/>
  <c r="E100" i="21"/>
  <c r="D101" i="21"/>
  <c r="E102" i="21"/>
  <c r="D103" i="21"/>
  <c r="D104" i="21"/>
  <c r="E104" i="21"/>
  <c r="E106" i="21"/>
  <c r="D107" i="21"/>
  <c r="D108" i="21"/>
  <c r="E108" i="21"/>
  <c r="D109" i="21"/>
  <c r="E110" i="21"/>
  <c r="D111" i="21"/>
  <c r="D112" i="21"/>
  <c r="E112" i="21"/>
  <c r="E114" i="21"/>
  <c r="D115" i="21"/>
  <c r="D116" i="21"/>
  <c r="E116" i="21"/>
  <c r="D117" i="21"/>
  <c r="E118" i="21"/>
  <c r="D119" i="21"/>
  <c r="D120" i="21"/>
  <c r="E120" i="21"/>
  <c r="E122" i="21"/>
  <c r="D123" i="21"/>
  <c r="D124" i="21"/>
  <c r="E124" i="21"/>
  <c r="D125" i="21"/>
  <c r="D2" i="21"/>
  <c r="B1" i="21"/>
  <c r="F59" i="22"/>
  <c r="G59" i="22" s="1"/>
  <c r="F60" i="22"/>
  <c r="G60" i="22"/>
  <c r="F61" i="22"/>
  <c r="G61" i="22" s="1"/>
  <c r="F62" i="22"/>
  <c r="G62" i="22"/>
  <c r="F63" i="22"/>
  <c r="G63" i="22" s="1"/>
  <c r="F64" i="22"/>
  <c r="G64" i="22"/>
  <c r="F65" i="22"/>
  <c r="G65" i="22" s="1"/>
  <c r="F66" i="22"/>
  <c r="G66" i="22"/>
  <c r="F67" i="22"/>
  <c r="G67" i="22" s="1"/>
  <c r="F68" i="22"/>
  <c r="G68" i="22"/>
  <c r="F69" i="22"/>
  <c r="G69" i="22" s="1"/>
  <c r="F70" i="22"/>
  <c r="G70" i="22"/>
  <c r="F71" i="22"/>
  <c r="G71" i="22" s="1"/>
  <c r="F72" i="22"/>
  <c r="G72" i="22"/>
  <c r="F73" i="22"/>
  <c r="G73" i="22" s="1"/>
  <c r="F74" i="22"/>
  <c r="G74" i="22"/>
  <c r="F75" i="22"/>
  <c r="G75" i="22" s="1"/>
  <c r="F76" i="22"/>
  <c r="G76" i="22"/>
  <c r="F77" i="22"/>
  <c r="G77" i="22" s="1"/>
  <c r="F78" i="22"/>
  <c r="G78" i="22"/>
  <c r="F79" i="22"/>
  <c r="G79" i="22" s="1"/>
  <c r="F80" i="22"/>
  <c r="G80" i="22"/>
  <c r="F81" i="22"/>
  <c r="G81" i="22" s="1"/>
  <c r="F82" i="22"/>
  <c r="G82" i="22"/>
  <c r="F83" i="22"/>
  <c r="G83" i="22" s="1"/>
  <c r="F84" i="22"/>
  <c r="G84" i="22"/>
  <c r="F85" i="22"/>
  <c r="G85" i="22" s="1"/>
  <c r="F86" i="22"/>
  <c r="G86" i="22"/>
  <c r="F87" i="22"/>
  <c r="G87" i="22" s="1"/>
  <c r="F88" i="22"/>
  <c r="G88" i="22"/>
  <c r="F89" i="22"/>
  <c r="G89" i="22" s="1"/>
  <c r="F90" i="22"/>
  <c r="G90" i="22"/>
  <c r="F91" i="22"/>
  <c r="G91" i="22" s="1"/>
  <c r="F92" i="22"/>
  <c r="G92" i="22"/>
  <c r="F93" i="22"/>
  <c r="G93" i="22" s="1"/>
  <c r="F94" i="22"/>
  <c r="G94" i="22"/>
  <c r="F95" i="22"/>
  <c r="G95" i="22" s="1"/>
  <c r="F96" i="22"/>
  <c r="G96" i="22"/>
  <c r="F3" i="22"/>
  <c r="G3" i="22" s="1"/>
  <c r="F4" i="22"/>
  <c r="G4" i="22" s="1"/>
  <c r="F5" i="22"/>
  <c r="G5" i="22"/>
  <c r="F6" i="22"/>
  <c r="G6" i="22" s="1"/>
  <c r="F7" i="22"/>
  <c r="G7" i="22" s="1"/>
  <c r="F8" i="22"/>
  <c r="G8" i="22" s="1"/>
  <c r="F9" i="22"/>
  <c r="G9" i="22"/>
  <c r="F10" i="22"/>
  <c r="G10" i="22" s="1"/>
  <c r="F11" i="22"/>
  <c r="G11" i="22" s="1"/>
  <c r="F12" i="22"/>
  <c r="G12" i="22" s="1"/>
  <c r="F13" i="22"/>
  <c r="G13" i="22"/>
  <c r="F14" i="22"/>
  <c r="G14" i="22" s="1"/>
  <c r="F15" i="22"/>
  <c r="G15" i="22" s="1"/>
  <c r="F16" i="22"/>
  <c r="G16" i="22" s="1"/>
  <c r="F17" i="22"/>
  <c r="G17" i="22"/>
  <c r="F18" i="22"/>
  <c r="G18" i="22" s="1"/>
  <c r="F19" i="22"/>
  <c r="G19" i="22" s="1"/>
  <c r="F20" i="22"/>
  <c r="G20" i="22" s="1"/>
  <c r="F21" i="22"/>
  <c r="G21" i="22"/>
  <c r="F22" i="22"/>
  <c r="G22" i="22" s="1"/>
  <c r="F23" i="22"/>
  <c r="G23" i="22" s="1"/>
  <c r="F24" i="22"/>
  <c r="G24" i="22" s="1"/>
  <c r="F25" i="22"/>
  <c r="G25" i="22"/>
  <c r="F26" i="22"/>
  <c r="G26" i="22" s="1"/>
  <c r="F27" i="22"/>
  <c r="G27" i="22" s="1"/>
  <c r="F28" i="22"/>
  <c r="G28" i="22" s="1"/>
  <c r="F29" i="22"/>
  <c r="G29" i="22"/>
  <c r="F30" i="22"/>
  <c r="G30" i="22" s="1"/>
  <c r="F31" i="22"/>
  <c r="G31" i="22" s="1"/>
  <c r="F32" i="22"/>
  <c r="G32" i="22" s="1"/>
  <c r="F33" i="22"/>
  <c r="G33" i="22"/>
  <c r="F34" i="22"/>
  <c r="G34" i="22" s="1"/>
  <c r="F35" i="22"/>
  <c r="G35" i="22" s="1"/>
  <c r="F36" i="22"/>
  <c r="G36" i="22" s="1"/>
  <c r="F37" i="22"/>
  <c r="G37" i="22"/>
  <c r="F38" i="22"/>
  <c r="G38" i="22" s="1"/>
  <c r="F39" i="22"/>
  <c r="G39" i="22" s="1"/>
  <c r="F40" i="22"/>
  <c r="G40" i="22" s="1"/>
  <c r="F41" i="22"/>
  <c r="G41" i="22"/>
  <c r="F42" i="22"/>
  <c r="G42" i="22" s="1"/>
  <c r="F43" i="22"/>
  <c r="G43" i="22" s="1"/>
  <c r="F44" i="22"/>
  <c r="G44" i="22" s="1"/>
  <c r="F45" i="22"/>
  <c r="G45" i="22"/>
  <c r="F46" i="22"/>
  <c r="G46" i="22" s="1"/>
  <c r="F47" i="22"/>
  <c r="G47" i="22" s="1"/>
  <c r="F48" i="22"/>
  <c r="G48" i="22" s="1"/>
  <c r="F49" i="22"/>
  <c r="G49" i="22"/>
  <c r="F50" i="22"/>
  <c r="G50" i="22" s="1"/>
  <c r="F51" i="22"/>
  <c r="G51" i="22" s="1"/>
  <c r="F52" i="22"/>
  <c r="G52" i="22" s="1"/>
  <c r="F53" i="22"/>
  <c r="G53" i="22"/>
  <c r="F54" i="22"/>
  <c r="G54" i="22" s="1"/>
  <c r="F55" i="22"/>
  <c r="G55" i="22" s="1"/>
  <c r="F56" i="22"/>
  <c r="G56" i="22" s="1"/>
  <c r="F57" i="22"/>
  <c r="G57" i="22"/>
  <c r="F58" i="22"/>
  <c r="G58" i="22" s="1"/>
  <c r="D3" i="22"/>
  <c r="E3" i="22"/>
  <c r="D4" i="22"/>
  <c r="E4" i="22"/>
  <c r="D5" i="22"/>
  <c r="E5" i="22"/>
  <c r="D6" i="22"/>
  <c r="E6" i="22"/>
  <c r="D7" i="22"/>
  <c r="E7" i="22"/>
  <c r="D8" i="22"/>
  <c r="E8" i="22"/>
  <c r="D9" i="22"/>
  <c r="E9" i="22"/>
  <c r="D10" i="22"/>
  <c r="E10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D17" i="22"/>
  <c r="E17" i="22"/>
  <c r="D18" i="22"/>
  <c r="E18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D25" i="22"/>
  <c r="E25" i="22"/>
  <c r="D26" i="22"/>
  <c r="E26" i="22"/>
  <c r="D27" i="22"/>
  <c r="E27" i="22"/>
  <c r="D28" i="22"/>
  <c r="E28" i="22"/>
  <c r="D29" i="22"/>
  <c r="E29" i="22"/>
  <c r="D30" i="22"/>
  <c r="E30" i="22"/>
  <c r="D31" i="22"/>
  <c r="E31" i="22"/>
  <c r="D32" i="22"/>
  <c r="E32" i="22"/>
  <c r="D33" i="22"/>
  <c r="E33" i="22"/>
  <c r="D34" i="22"/>
  <c r="E34" i="22"/>
  <c r="D35" i="22"/>
  <c r="E35" i="22"/>
  <c r="D36" i="22"/>
  <c r="E36" i="22"/>
  <c r="D37" i="22"/>
  <c r="E37" i="22"/>
  <c r="D38" i="22"/>
  <c r="E38" i="22"/>
  <c r="D39" i="22"/>
  <c r="E39" i="22"/>
  <c r="D40" i="22"/>
  <c r="E40" i="22"/>
  <c r="D41" i="22"/>
  <c r="E41" i="22"/>
  <c r="D42" i="22"/>
  <c r="E42" i="22"/>
  <c r="D43" i="22"/>
  <c r="E43" i="22"/>
  <c r="D44" i="22"/>
  <c r="E44" i="22"/>
  <c r="D45" i="22"/>
  <c r="E45" i="22"/>
  <c r="D46" i="22"/>
  <c r="E46" i="22"/>
  <c r="D47" i="22"/>
  <c r="E47" i="22"/>
  <c r="D48" i="22"/>
  <c r="E48" i="22"/>
  <c r="D49" i="22"/>
  <c r="E49" i="22"/>
  <c r="D50" i="22"/>
  <c r="E50" i="22"/>
  <c r="D51" i="22"/>
  <c r="E51" i="22"/>
  <c r="D52" i="22"/>
  <c r="E52" i="22"/>
  <c r="D53" i="22"/>
  <c r="E53" i="22"/>
  <c r="D54" i="22"/>
  <c r="E54" i="22"/>
  <c r="D55" i="22"/>
  <c r="E55" i="22"/>
  <c r="D56" i="22"/>
  <c r="E56" i="22"/>
  <c r="D57" i="22"/>
  <c r="E57" i="22"/>
  <c r="D58" i="22"/>
  <c r="E58" i="22"/>
  <c r="D59" i="22"/>
  <c r="E59" i="22"/>
  <c r="D60" i="22"/>
  <c r="E60" i="22"/>
  <c r="D61" i="22"/>
  <c r="E61" i="22"/>
  <c r="D62" i="22"/>
  <c r="E62" i="22"/>
  <c r="D63" i="22"/>
  <c r="E63" i="22"/>
  <c r="D64" i="22"/>
  <c r="E64" i="22"/>
  <c r="D65" i="22"/>
  <c r="E65" i="22"/>
  <c r="D66" i="22"/>
  <c r="E66" i="22"/>
  <c r="D67" i="22"/>
  <c r="E67" i="22"/>
  <c r="D68" i="22"/>
  <c r="E68" i="22"/>
  <c r="D69" i="22"/>
  <c r="E69" i="22"/>
  <c r="D70" i="22"/>
  <c r="E70" i="22"/>
  <c r="D71" i="22"/>
  <c r="E71" i="22"/>
  <c r="D72" i="22"/>
  <c r="E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D83" i="22"/>
  <c r="E83" i="22"/>
  <c r="D84" i="22"/>
  <c r="E84" i="22"/>
  <c r="D85" i="22"/>
  <c r="E85" i="22"/>
  <c r="D86" i="22"/>
  <c r="E86" i="22"/>
  <c r="D87" i="22"/>
  <c r="E87" i="22"/>
  <c r="D88" i="22"/>
  <c r="E88" i="22"/>
  <c r="D89" i="22"/>
  <c r="E89" i="22"/>
  <c r="D90" i="22"/>
  <c r="E90" i="22"/>
  <c r="D91" i="22"/>
  <c r="E91" i="22"/>
  <c r="D92" i="22"/>
  <c r="E92" i="22"/>
  <c r="D93" i="22"/>
  <c r="E93" i="22"/>
  <c r="D94" i="22"/>
  <c r="E94" i="22"/>
  <c r="D95" i="22"/>
  <c r="E95" i="22"/>
  <c r="E2" i="22"/>
  <c r="D2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2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1" i="22"/>
  <c r="F3" i="23"/>
  <c r="G3" i="23" s="1"/>
  <c r="F4" i="23"/>
  <c r="G4" i="23"/>
  <c r="F5" i="23"/>
  <c r="G5" i="23"/>
  <c r="F6" i="23"/>
  <c r="G6" i="23" s="1"/>
  <c r="F7" i="23"/>
  <c r="G7" i="23" s="1"/>
  <c r="F8" i="23"/>
  <c r="G8" i="23"/>
  <c r="F9" i="23"/>
  <c r="G9" i="23"/>
  <c r="F10" i="23"/>
  <c r="G10" i="23" s="1"/>
  <c r="F11" i="23"/>
  <c r="G11" i="23" s="1"/>
  <c r="F12" i="23"/>
  <c r="G12" i="23"/>
  <c r="F13" i="23"/>
  <c r="G13" i="23"/>
  <c r="F14" i="23"/>
  <c r="G14" i="23" s="1"/>
  <c r="F15" i="23"/>
  <c r="G15" i="23" s="1"/>
  <c r="F16" i="23"/>
  <c r="G16" i="23" s="1"/>
  <c r="F17" i="23"/>
  <c r="G17" i="23"/>
  <c r="F18" i="23"/>
  <c r="G18" i="23" s="1"/>
  <c r="F19" i="23"/>
  <c r="G19" i="23" s="1"/>
  <c r="F20" i="23"/>
  <c r="G20" i="23" s="1"/>
  <c r="F21" i="23"/>
  <c r="G21" i="23"/>
  <c r="F22" i="23"/>
  <c r="G22" i="23" s="1"/>
  <c r="F23" i="23"/>
  <c r="G23" i="23" s="1"/>
  <c r="F24" i="23"/>
  <c r="G24" i="23" s="1"/>
  <c r="F25" i="23"/>
  <c r="G25" i="23" s="1"/>
  <c r="F26" i="23"/>
  <c r="G26" i="23" s="1"/>
  <c r="F27" i="23"/>
  <c r="G27" i="23" s="1"/>
  <c r="F28" i="23"/>
  <c r="G28" i="23" s="1"/>
  <c r="F29" i="23"/>
  <c r="G29" i="23" s="1"/>
  <c r="F30" i="23"/>
  <c r="G30" i="23" s="1"/>
  <c r="F31" i="23"/>
  <c r="G31" i="23" s="1"/>
  <c r="F32" i="23"/>
  <c r="G32" i="23" s="1"/>
  <c r="F33" i="23"/>
  <c r="G33" i="23" s="1"/>
  <c r="F34" i="23"/>
  <c r="G34" i="23" s="1"/>
  <c r="F35" i="23"/>
  <c r="G35" i="23" s="1"/>
  <c r="F36" i="23"/>
  <c r="G36" i="23" s="1"/>
  <c r="F37" i="23"/>
  <c r="G37" i="23" s="1"/>
  <c r="F38" i="23"/>
  <c r="G38" i="23" s="1"/>
  <c r="F39" i="23"/>
  <c r="G39" i="23" s="1"/>
  <c r="F40" i="23"/>
  <c r="G40" i="23" s="1"/>
  <c r="F41" i="23"/>
  <c r="G41" i="23" s="1"/>
  <c r="F42" i="23"/>
  <c r="G42" i="23" s="1"/>
  <c r="F43" i="23"/>
  <c r="G43" i="23" s="1"/>
  <c r="F44" i="23"/>
  <c r="G44" i="23" s="1"/>
  <c r="F45" i="23"/>
  <c r="G45" i="23" s="1"/>
  <c r="F46" i="23"/>
  <c r="G46" i="23" s="1"/>
  <c r="F47" i="23"/>
  <c r="G47" i="23" s="1"/>
  <c r="F48" i="23"/>
  <c r="G48" i="23" s="1"/>
  <c r="F49" i="23"/>
  <c r="G49" i="23" s="1"/>
  <c r="F50" i="23"/>
  <c r="G50" i="23" s="1"/>
  <c r="F51" i="23"/>
  <c r="G51" i="23" s="1"/>
  <c r="F52" i="23"/>
  <c r="G52" i="23" s="1"/>
  <c r="F53" i="23"/>
  <c r="G53" i="23" s="1"/>
  <c r="F54" i="23"/>
  <c r="G54" i="23" s="1"/>
  <c r="F55" i="23"/>
  <c r="G55" i="23" s="1"/>
  <c r="F56" i="23"/>
  <c r="G56" i="23" s="1"/>
  <c r="F57" i="23"/>
  <c r="G57" i="23" s="1"/>
  <c r="F58" i="23"/>
  <c r="G58" i="23" s="1"/>
  <c r="D3" i="23"/>
  <c r="E3" i="23"/>
  <c r="D4" i="23"/>
  <c r="E4" i="23"/>
  <c r="D5" i="23"/>
  <c r="E5" i="23"/>
  <c r="D6" i="23"/>
  <c r="E6" i="23"/>
  <c r="D7" i="23"/>
  <c r="E7" i="23"/>
  <c r="D8" i="23"/>
  <c r="E8" i="23"/>
  <c r="D9" i="23"/>
  <c r="E9" i="23"/>
  <c r="D10" i="23"/>
  <c r="E10" i="23"/>
  <c r="D11" i="23"/>
  <c r="E11" i="23"/>
  <c r="D12" i="23"/>
  <c r="E12" i="23"/>
  <c r="D13" i="23"/>
  <c r="E13" i="23"/>
  <c r="D14" i="23"/>
  <c r="E14" i="23"/>
  <c r="D15" i="23"/>
  <c r="E15" i="23"/>
  <c r="D16" i="23"/>
  <c r="E16" i="23"/>
  <c r="D17" i="23"/>
  <c r="E17" i="23"/>
  <c r="D18" i="23"/>
  <c r="E18" i="23"/>
  <c r="D19" i="23"/>
  <c r="E19" i="23"/>
  <c r="D20" i="23"/>
  <c r="E20" i="23"/>
  <c r="D21" i="23"/>
  <c r="E21" i="23"/>
  <c r="D22" i="23"/>
  <c r="E22" i="23"/>
  <c r="D23" i="23"/>
  <c r="E23" i="23"/>
  <c r="D24" i="23"/>
  <c r="E24" i="23"/>
  <c r="D25" i="23"/>
  <c r="E25" i="23"/>
  <c r="D26" i="23"/>
  <c r="E26" i="23"/>
  <c r="D27" i="23"/>
  <c r="E27" i="23"/>
  <c r="D28" i="23"/>
  <c r="E28" i="23"/>
  <c r="D29" i="23"/>
  <c r="E29" i="23"/>
  <c r="D30" i="23"/>
  <c r="E30" i="23"/>
  <c r="D31" i="23"/>
  <c r="E31" i="23"/>
  <c r="D32" i="23"/>
  <c r="E32" i="23"/>
  <c r="D33" i="23"/>
  <c r="E33" i="23"/>
  <c r="D34" i="23"/>
  <c r="E34" i="23"/>
  <c r="D35" i="23"/>
  <c r="E35" i="23"/>
  <c r="D36" i="23"/>
  <c r="E36" i="23"/>
  <c r="D37" i="23"/>
  <c r="E37" i="23"/>
  <c r="D38" i="23"/>
  <c r="E38" i="23"/>
  <c r="D39" i="23"/>
  <c r="E39" i="23"/>
  <c r="D40" i="23"/>
  <c r="E40" i="23"/>
  <c r="D41" i="23"/>
  <c r="E41" i="23"/>
  <c r="D42" i="23"/>
  <c r="E42" i="23"/>
  <c r="D43" i="23"/>
  <c r="E43" i="23"/>
  <c r="D44" i="23"/>
  <c r="E44" i="23"/>
  <c r="D45" i="23"/>
  <c r="E45" i="23"/>
  <c r="D46" i="23"/>
  <c r="E46" i="23"/>
  <c r="D47" i="23"/>
  <c r="E47" i="23"/>
  <c r="D48" i="23"/>
  <c r="E48" i="23"/>
  <c r="D49" i="23"/>
  <c r="E49" i="23"/>
  <c r="D50" i="23"/>
  <c r="E50" i="23"/>
  <c r="D51" i="23"/>
  <c r="E51" i="23"/>
  <c r="D52" i="23"/>
  <c r="E52" i="23"/>
  <c r="D53" i="23"/>
  <c r="E53" i="23"/>
  <c r="D54" i="23"/>
  <c r="E54" i="23"/>
  <c r="D55" i="23"/>
  <c r="E55" i="23"/>
  <c r="D56" i="23"/>
  <c r="E56" i="23"/>
  <c r="D57" i="23"/>
  <c r="E57" i="23"/>
  <c r="E2" i="23"/>
  <c r="D2" i="23"/>
  <c r="B2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1" i="23"/>
  <c r="F3" i="24"/>
  <c r="G3" i="24" s="1"/>
  <c r="F4" i="24"/>
  <c r="G4" i="24" s="1"/>
  <c r="F5" i="24"/>
  <c r="G5" i="24" s="1"/>
  <c r="F6" i="24"/>
  <c r="G6" i="24"/>
  <c r="F7" i="24"/>
  <c r="G7" i="24" s="1"/>
  <c r="F8" i="24"/>
  <c r="G8" i="24" s="1"/>
  <c r="F9" i="24"/>
  <c r="G9" i="24" s="1"/>
  <c r="F10" i="24"/>
  <c r="G10" i="24"/>
  <c r="F11" i="24"/>
  <c r="G11" i="24" s="1"/>
  <c r="F12" i="24"/>
  <c r="G12" i="24" s="1"/>
  <c r="F13" i="24"/>
  <c r="G13" i="24" s="1"/>
  <c r="F14" i="24"/>
  <c r="G14" i="24"/>
  <c r="F15" i="24"/>
  <c r="G15" i="24" s="1"/>
  <c r="F16" i="24"/>
  <c r="G16" i="24" s="1"/>
  <c r="F17" i="24"/>
  <c r="G17" i="24" s="1"/>
  <c r="F18" i="24"/>
  <c r="G18" i="24"/>
  <c r="F19" i="24"/>
  <c r="G19" i="24" s="1"/>
  <c r="F20" i="24"/>
  <c r="G20" i="24" s="1"/>
  <c r="F21" i="24"/>
  <c r="G21" i="24" s="1"/>
  <c r="F22" i="24"/>
  <c r="G22" i="24"/>
  <c r="F23" i="24"/>
  <c r="G23" i="24" s="1"/>
  <c r="F24" i="24"/>
  <c r="G24" i="24" s="1"/>
  <c r="F25" i="24"/>
  <c r="G25" i="24" s="1"/>
  <c r="F26" i="24"/>
  <c r="G26" i="24"/>
  <c r="F27" i="24"/>
  <c r="G27" i="24" s="1"/>
  <c r="F28" i="24"/>
  <c r="G28" i="24" s="1"/>
  <c r="F29" i="24"/>
  <c r="G29" i="24" s="1"/>
  <c r="F30" i="24"/>
  <c r="G30" i="24"/>
  <c r="F31" i="24"/>
  <c r="G31" i="24" s="1"/>
  <c r="F32" i="24"/>
  <c r="G32" i="24" s="1"/>
  <c r="F33" i="24"/>
  <c r="G33" i="24" s="1"/>
  <c r="F34" i="24"/>
  <c r="G34" i="24"/>
  <c r="F35" i="24"/>
  <c r="G35" i="24" s="1"/>
  <c r="F36" i="24"/>
  <c r="G36" i="24" s="1"/>
  <c r="F37" i="24"/>
  <c r="G37" i="24" s="1"/>
  <c r="F38" i="24"/>
  <c r="G38" i="24"/>
  <c r="F39" i="24"/>
  <c r="G39" i="24" s="1"/>
  <c r="F40" i="24"/>
  <c r="G40" i="24" s="1"/>
  <c r="F41" i="24"/>
  <c r="G41" i="24" s="1"/>
  <c r="F42" i="24"/>
  <c r="G42" i="24"/>
  <c r="F43" i="24"/>
  <c r="G43" i="24" s="1"/>
  <c r="F44" i="24"/>
  <c r="G44" i="24" s="1"/>
  <c r="F45" i="24"/>
  <c r="G45" i="24" s="1"/>
  <c r="F46" i="24"/>
  <c r="G46" i="24"/>
  <c r="F47" i="24"/>
  <c r="G47" i="24" s="1"/>
  <c r="F48" i="24"/>
  <c r="G48" i="24" s="1"/>
  <c r="F49" i="24"/>
  <c r="G49" i="24" s="1"/>
  <c r="F50" i="24"/>
  <c r="G50" i="24"/>
  <c r="F51" i="24"/>
  <c r="G51" i="24" s="1"/>
  <c r="F52" i="24"/>
  <c r="G52" i="24" s="1"/>
  <c r="F53" i="24"/>
  <c r="G53" i="24" s="1"/>
  <c r="F54" i="24"/>
  <c r="G54" i="24"/>
  <c r="F55" i="24"/>
  <c r="G55" i="24" s="1"/>
  <c r="F56" i="24"/>
  <c r="G56" i="24" s="1"/>
  <c r="F57" i="24"/>
  <c r="G57" i="24" s="1"/>
  <c r="F58" i="24"/>
  <c r="G58" i="24"/>
  <c r="F59" i="24"/>
  <c r="G59" i="24" s="1"/>
  <c r="F60" i="24"/>
  <c r="G60" i="24" s="1"/>
  <c r="F61" i="24"/>
  <c r="G61" i="24" s="1"/>
  <c r="F62" i="24"/>
  <c r="G62" i="24"/>
  <c r="F63" i="24"/>
  <c r="G63" i="24" s="1"/>
  <c r="F64" i="24"/>
  <c r="G64" i="24" s="1"/>
  <c r="F65" i="24"/>
  <c r="G65" i="24" s="1"/>
  <c r="F66" i="24"/>
  <c r="G66" i="24"/>
  <c r="F67" i="24"/>
  <c r="G67" i="24" s="1"/>
  <c r="F68" i="24"/>
  <c r="G68" i="24" s="1"/>
  <c r="F69" i="24"/>
  <c r="G69" i="24" s="1"/>
  <c r="F70" i="24"/>
  <c r="G70" i="24"/>
  <c r="F71" i="24"/>
  <c r="G71" i="24" s="1"/>
  <c r="F72" i="24"/>
  <c r="G72" i="24" s="1"/>
  <c r="F73" i="24"/>
  <c r="G73" i="24" s="1"/>
  <c r="D3" i="24"/>
  <c r="E3" i="24"/>
  <c r="D4" i="24"/>
  <c r="E4" i="24"/>
  <c r="D5" i="24"/>
  <c r="E5" i="24"/>
  <c r="D6" i="24"/>
  <c r="E6" i="24"/>
  <c r="D7" i="24"/>
  <c r="E7" i="24"/>
  <c r="D8" i="24"/>
  <c r="E8" i="24"/>
  <c r="D9" i="24"/>
  <c r="E9" i="24"/>
  <c r="D10" i="24"/>
  <c r="E10" i="24"/>
  <c r="D11" i="24"/>
  <c r="E11" i="24"/>
  <c r="D12" i="24"/>
  <c r="E12" i="24"/>
  <c r="D13" i="24"/>
  <c r="E13" i="24"/>
  <c r="D14" i="24"/>
  <c r="E14" i="24"/>
  <c r="D15" i="24"/>
  <c r="E15" i="24"/>
  <c r="D16" i="24"/>
  <c r="E16" i="24"/>
  <c r="D17" i="24"/>
  <c r="E17" i="24"/>
  <c r="D18" i="24"/>
  <c r="E18" i="24"/>
  <c r="D19" i="24"/>
  <c r="E19" i="24"/>
  <c r="D20" i="24"/>
  <c r="E20" i="24"/>
  <c r="D21" i="24"/>
  <c r="E21" i="24"/>
  <c r="D22" i="24"/>
  <c r="E22" i="24"/>
  <c r="D23" i="24"/>
  <c r="E23" i="24"/>
  <c r="D24" i="24"/>
  <c r="E24" i="24"/>
  <c r="D25" i="24"/>
  <c r="E25" i="24"/>
  <c r="D26" i="24"/>
  <c r="E26" i="24"/>
  <c r="D27" i="24"/>
  <c r="E27" i="24"/>
  <c r="D28" i="24"/>
  <c r="E28" i="24"/>
  <c r="D29" i="24"/>
  <c r="E29" i="24"/>
  <c r="D30" i="24"/>
  <c r="E30" i="24"/>
  <c r="D31" i="24"/>
  <c r="E31" i="24"/>
  <c r="D32" i="24"/>
  <c r="E32" i="24"/>
  <c r="D33" i="24"/>
  <c r="E33" i="24"/>
  <c r="D34" i="24"/>
  <c r="E34" i="24"/>
  <c r="D35" i="24"/>
  <c r="E35" i="24"/>
  <c r="D36" i="24"/>
  <c r="E36" i="24"/>
  <c r="D37" i="24"/>
  <c r="E37" i="24"/>
  <c r="D38" i="24"/>
  <c r="E38" i="24"/>
  <c r="D39" i="24"/>
  <c r="E39" i="24"/>
  <c r="D40" i="24"/>
  <c r="E40" i="24"/>
  <c r="D41" i="24"/>
  <c r="E41" i="24"/>
  <c r="D42" i="24"/>
  <c r="E42" i="24"/>
  <c r="D43" i="24"/>
  <c r="E43" i="24"/>
  <c r="D44" i="24"/>
  <c r="E44" i="24"/>
  <c r="D45" i="24"/>
  <c r="E45" i="24"/>
  <c r="D46" i="24"/>
  <c r="E46" i="24"/>
  <c r="D47" i="24"/>
  <c r="E47" i="24"/>
  <c r="D48" i="24"/>
  <c r="E48" i="24"/>
  <c r="D49" i="24"/>
  <c r="E49" i="24"/>
  <c r="D50" i="24"/>
  <c r="E50" i="24"/>
  <c r="D51" i="24"/>
  <c r="E51" i="24"/>
  <c r="D52" i="24"/>
  <c r="E52" i="24"/>
  <c r="D53" i="24"/>
  <c r="E53" i="24"/>
  <c r="D54" i="24"/>
  <c r="E54" i="24"/>
  <c r="D55" i="24"/>
  <c r="E55" i="24"/>
  <c r="D56" i="24"/>
  <c r="E56" i="24"/>
  <c r="D57" i="24"/>
  <c r="E57" i="24"/>
  <c r="D58" i="24"/>
  <c r="E58" i="24"/>
  <c r="D59" i="24"/>
  <c r="E59" i="24"/>
  <c r="D60" i="24"/>
  <c r="E60" i="24"/>
  <c r="D61" i="24"/>
  <c r="E61" i="24"/>
  <c r="D62" i="24"/>
  <c r="E62" i="24"/>
  <c r="D63" i="24"/>
  <c r="E63" i="24"/>
  <c r="D64" i="24"/>
  <c r="E64" i="24"/>
  <c r="D65" i="24"/>
  <c r="E65" i="24"/>
  <c r="D66" i="24"/>
  <c r="E66" i="24"/>
  <c r="D67" i="24"/>
  <c r="E67" i="24"/>
  <c r="D68" i="24"/>
  <c r="E68" i="24"/>
  <c r="D69" i="24"/>
  <c r="E69" i="24"/>
  <c r="D70" i="24"/>
  <c r="E70" i="24"/>
  <c r="D71" i="24"/>
  <c r="E71" i="24"/>
  <c r="D72" i="24"/>
  <c r="E72" i="24"/>
  <c r="E2" i="24"/>
  <c r="D2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1" i="24"/>
  <c r="F3" i="25"/>
  <c r="G3" i="25"/>
  <c r="F4" i="25"/>
  <c r="G4" i="25"/>
  <c r="F5" i="25"/>
  <c r="G5" i="25" s="1"/>
  <c r="F6" i="25"/>
  <c r="G6" i="25"/>
  <c r="F7" i="25"/>
  <c r="G7" i="25"/>
  <c r="F8" i="25"/>
  <c r="G8" i="25"/>
  <c r="F9" i="25"/>
  <c r="G9" i="25" s="1"/>
  <c r="F10" i="25"/>
  <c r="G10" i="25"/>
  <c r="F11" i="25"/>
  <c r="G11" i="25"/>
  <c r="F12" i="25"/>
  <c r="G12" i="25" s="1"/>
  <c r="F13" i="25"/>
  <c r="G13" i="25" s="1"/>
  <c r="F14" i="25"/>
  <c r="G14" i="25"/>
  <c r="F15" i="25"/>
  <c r="G15" i="25"/>
  <c r="F16" i="25"/>
  <c r="G16" i="25" s="1"/>
  <c r="F17" i="25"/>
  <c r="G17" i="25" s="1"/>
  <c r="F18" i="25"/>
  <c r="G18" i="25"/>
  <c r="F19" i="25"/>
  <c r="G19" i="25"/>
  <c r="F20" i="25"/>
  <c r="G20" i="25" s="1"/>
  <c r="F21" i="25"/>
  <c r="G21" i="25" s="1"/>
  <c r="F22" i="25"/>
  <c r="G22" i="25"/>
  <c r="F23" i="25"/>
  <c r="G23" i="25"/>
  <c r="F24" i="25"/>
  <c r="G24" i="25" s="1"/>
  <c r="F25" i="25"/>
  <c r="G25" i="25" s="1"/>
  <c r="F26" i="25"/>
  <c r="G26" i="25"/>
  <c r="F27" i="25"/>
  <c r="G27" i="25"/>
  <c r="F28" i="25"/>
  <c r="G28" i="25" s="1"/>
  <c r="F29" i="25"/>
  <c r="G29" i="25" s="1"/>
  <c r="F30" i="25"/>
  <c r="G30" i="25"/>
  <c r="F31" i="25"/>
  <c r="G31" i="25"/>
  <c r="F32" i="25"/>
  <c r="G32" i="25" s="1"/>
  <c r="F33" i="25"/>
  <c r="G33" i="25" s="1"/>
  <c r="F34" i="25"/>
  <c r="G34" i="25"/>
  <c r="F35" i="25"/>
  <c r="G35" i="25"/>
  <c r="F36" i="25"/>
  <c r="G36" i="25" s="1"/>
  <c r="F37" i="25"/>
  <c r="G37" i="25" s="1"/>
  <c r="F38" i="25"/>
  <c r="G38" i="25"/>
  <c r="F39" i="25"/>
  <c r="G39" i="25"/>
  <c r="F40" i="25"/>
  <c r="G40" i="25" s="1"/>
  <c r="F41" i="25"/>
  <c r="G41" i="25" s="1"/>
  <c r="F42" i="25"/>
  <c r="G42" i="25"/>
  <c r="F43" i="25"/>
  <c r="G43" i="25" s="1"/>
  <c r="F44" i="25"/>
  <c r="G44" i="25" s="1"/>
  <c r="F45" i="25"/>
  <c r="G45" i="25" s="1"/>
  <c r="F46" i="25"/>
  <c r="G46" i="25"/>
  <c r="D3" i="25"/>
  <c r="E3" i="25"/>
  <c r="D4" i="25"/>
  <c r="E4" i="25"/>
  <c r="D5" i="25"/>
  <c r="E5" i="25"/>
  <c r="D6" i="25"/>
  <c r="E6" i="25"/>
  <c r="D7" i="25"/>
  <c r="E7" i="25"/>
  <c r="D8" i="25"/>
  <c r="E8" i="25"/>
  <c r="D9" i="25"/>
  <c r="E9" i="25"/>
  <c r="D10" i="25"/>
  <c r="E10" i="25"/>
  <c r="D11" i="25"/>
  <c r="E11" i="25"/>
  <c r="D12" i="25"/>
  <c r="E12" i="25"/>
  <c r="D13" i="25"/>
  <c r="E13" i="25"/>
  <c r="D14" i="25"/>
  <c r="E14" i="25"/>
  <c r="D15" i="25"/>
  <c r="E15" i="25"/>
  <c r="D16" i="25"/>
  <c r="E16" i="25"/>
  <c r="D17" i="25"/>
  <c r="E17" i="25"/>
  <c r="D18" i="25"/>
  <c r="E18" i="25"/>
  <c r="D19" i="25"/>
  <c r="E19" i="25"/>
  <c r="D20" i="25"/>
  <c r="E20" i="25"/>
  <c r="D21" i="25"/>
  <c r="E21" i="25"/>
  <c r="D22" i="25"/>
  <c r="E22" i="25"/>
  <c r="D23" i="25"/>
  <c r="E23" i="25"/>
  <c r="D24" i="25"/>
  <c r="E24" i="25"/>
  <c r="D25" i="25"/>
  <c r="E25" i="25"/>
  <c r="D26" i="25"/>
  <c r="E26" i="25"/>
  <c r="D27" i="25"/>
  <c r="E27" i="25"/>
  <c r="D28" i="25"/>
  <c r="E28" i="25"/>
  <c r="D29" i="25"/>
  <c r="E29" i="25"/>
  <c r="D30" i="25"/>
  <c r="E30" i="25"/>
  <c r="D31" i="25"/>
  <c r="E31" i="25"/>
  <c r="D32" i="25"/>
  <c r="E32" i="25"/>
  <c r="D33" i="25"/>
  <c r="E33" i="25"/>
  <c r="D34" i="25"/>
  <c r="E34" i="25"/>
  <c r="D35" i="25"/>
  <c r="E35" i="25"/>
  <c r="D36" i="25"/>
  <c r="E36" i="25"/>
  <c r="D37" i="25"/>
  <c r="E37" i="25"/>
  <c r="D38" i="25"/>
  <c r="E38" i="25"/>
  <c r="D39" i="25"/>
  <c r="E39" i="25"/>
  <c r="D40" i="25"/>
  <c r="E40" i="25"/>
  <c r="D41" i="25"/>
  <c r="E41" i="25"/>
  <c r="D42" i="25"/>
  <c r="E42" i="25"/>
  <c r="D43" i="25"/>
  <c r="E43" i="25"/>
  <c r="D44" i="25"/>
  <c r="E44" i="25"/>
  <c r="D45" i="25"/>
  <c r="E45" i="25"/>
  <c r="D2" i="25"/>
  <c r="E2" i="25"/>
  <c r="B2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1" i="25"/>
  <c r="F3" i="26"/>
  <c r="G3" i="26"/>
  <c r="F4" i="26"/>
  <c r="G4" i="26" s="1"/>
  <c r="F5" i="26"/>
  <c r="G5" i="26" s="1"/>
  <c r="F6" i="26"/>
  <c r="G6" i="26" s="1"/>
  <c r="F7" i="26"/>
  <c r="G7" i="26"/>
  <c r="F8" i="26"/>
  <c r="G8" i="26" s="1"/>
  <c r="F9" i="26"/>
  <c r="G9" i="26" s="1"/>
  <c r="F10" i="26"/>
  <c r="G10" i="26" s="1"/>
  <c r="F11" i="26"/>
  <c r="G11" i="26"/>
  <c r="F12" i="26"/>
  <c r="G12" i="26" s="1"/>
  <c r="F13" i="26"/>
  <c r="G13" i="26" s="1"/>
  <c r="F14" i="26"/>
  <c r="G14" i="26" s="1"/>
  <c r="F15" i="26"/>
  <c r="G15" i="26"/>
  <c r="F16" i="26"/>
  <c r="G16" i="26" s="1"/>
  <c r="F17" i="26"/>
  <c r="G17" i="26" s="1"/>
  <c r="F18" i="26"/>
  <c r="G18" i="26" s="1"/>
  <c r="F19" i="26"/>
  <c r="G19" i="26"/>
  <c r="F20" i="26"/>
  <c r="G20" i="26" s="1"/>
  <c r="F21" i="26"/>
  <c r="G21" i="26" s="1"/>
  <c r="F22" i="26"/>
  <c r="G22" i="26" s="1"/>
  <c r="F23" i="26"/>
  <c r="G23" i="26"/>
  <c r="F24" i="26"/>
  <c r="G24" i="26" s="1"/>
  <c r="F25" i="26"/>
  <c r="G25" i="26" s="1"/>
  <c r="F26" i="26"/>
  <c r="G26" i="26" s="1"/>
  <c r="F27" i="26"/>
  <c r="G27" i="26"/>
  <c r="F28" i="26"/>
  <c r="G28" i="26" s="1"/>
  <c r="F29" i="26"/>
  <c r="G29" i="26" s="1"/>
  <c r="F30" i="26"/>
  <c r="G30" i="26" s="1"/>
  <c r="F31" i="26"/>
  <c r="G31" i="26"/>
  <c r="F32" i="26"/>
  <c r="G32" i="26" s="1"/>
  <c r="F33" i="26"/>
  <c r="G33" i="26" s="1"/>
  <c r="F34" i="26"/>
  <c r="G34" i="26" s="1"/>
  <c r="F35" i="26"/>
  <c r="G35" i="26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F47" i="26"/>
  <c r="G47" i="26" s="1"/>
  <c r="F48" i="26"/>
  <c r="G48" i="26" s="1"/>
  <c r="F49" i="26"/>
  <c r="G49" i="26" s="1"/>
  <c r="F50" i="26"/>
  <c r="G50" i="26" s="1"/>
  <c r="F51" i="26"/>
  <c r="G51" i="26" s="1"/>
  <c r="F52" i="26"/>
  <c r="G52" i="26" s="1"/>
  <c r="F53" i="26"/>
  <c r="G53" i="26" s="1"/>
  <c r="F54" i="26"/>
  <c r="G54" i="26" s="1"/>
  <c r="F55" i="26"/>
  <c r="G55" i="26" s="1"/>
  <c r="F56" i="26"/>
  <c r="G56" i="26" s="1"/>
  <c r="F57" i="26"/>
  <c r="G57" i="26" s="1"/>
  <c r="F58" i="26"/>
  <c r="G58" i="26" s="1"/>
  <c r="F59" i="26"/>
  <c r="G59" i="26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F67" i="26"/>
  <c r="G67" i="26" s="1"/>
  <c r="F68" i="26"/>
  <c r="G68" i="26" s="1"/>
  <c r="F69" i="26"/>
  <c r="G69" i="26" s="1"/>
  <c r="F70" i="26"/>
  <c r="G70" i="26" s="1"/>
  <c r="F71" i="26"/>
  <c r="G71" i="26" s="1"/>
  <c r="F72" i="26"/>
  <c r="G72" i="26" s="1"/>
  <c r="F73" i="26"/>
  <c r="G73" i="26" s="1"/>
  <c r="F74" i="26"/>
  <c r="G74" i="26" s="1"/>
  <c r="F75" i="26"/>
  <c r="G75" i="26" s="1"/>
  <c r="F76" i="26"/>
  <c r="G76" i="26" s="1"/>
  <c r="F77" i="26"/>
  <c r="G77" i="26" s="1"/>
  <c r="F78" i="26"/>
  <c r="G78" i="26" s="1"/>
  <c r="F79" i="26"/>
  <c r="G79" i="26" s="1"/>
  <c r="F80" i="26"/>
  <c r="G80" i="26" s="1"/>
  <c r="F81" i="26"/>
  <c r="G81" i="26" s="1"/>
  <c r="F82" i="26"/>
  <c r="G82" i="26" s="1"/>
  <c r="F83" i="26"/>
  <c r="G83" i="26" s="1"/>
  <c r="F84" i="26"/>
  <c r="G84" i="26" s="1"/>
  <c r="F85" i="26"/>
  <c r="G85" i="26" s="1"/>
  <c r="F86" i="26"/>
  <c r="G86" i="26" s="1"/>
  <c r="F87" i="26"/>
  <c r="G87" i="26" s="1"/>
  <c r="F88" i="26"/>
  <c r="G88" i="26" s="1"/>
  <c r="F89" i="26"/>
  <c r="G89" i="26" s="1"/>
  <c r="F90" i="26"/>
  <c r="G90" i="26" s="1"/>
  <c r="F91" i="26"/>
  <c r="G91" i="26" s="1"/>
  <c r="F92" i="26"/>
  <c r="G92" i="26" s="1"/>
  <c r="F93" i="26"/>
  <c r="G93" i="26" s="1"/>
  <c r="F94" i="26"/>
  <c r="G94" i="26" s="1"/>
  <c r="F95" i="26"/>
  <c r="G95" i="26" s="1"/>
  <c r="F96" i="26"/>
  <c r="G96" i="26" s="1"/>
  <c r="F97" i="26"/>
  <c r="G97" i="26" s="1"/>
  <c r="F98" i="26"/>
  <c r="G98" i="26" s="1"/>
  <c r="F99" i="26"/>
  <c r="G99" i="26" s="1"/>
  <c r="F100" i="26"/>
  <c r="G100" i="26" s="1"/>
  <c r="F101" i="26"/>
  <c r="G101" i="26" s="1"/>
  <c r="F102" i="26"/>
  <c r="G102" i="26" s="1"/>
  <c r="F103" i="26"/>
  <c r="G103" i="26" s="1"/>
  <c r="F104" i="26"/>
  <c r="G104" i="26" s="1"/>
  <c r="F105" i="26"/>
  <c r="G105" i="26" s="1"/>
  <c r="F106" i="26"/>
  <c r="G106" i="26" s="1"/>
  <c r="F107" i="26"/>
  <c r="G107" i="26" s="1"/>
  <c r="F108" i="26"/>
  <c r="G108" i="26" s="1"/>
  <c r="F109" i="26"/>
  <c r="G109" i="26" s="1"/>
  <c r="F110" i="26"/>
  <c r="G110" i="26" s="1"/>
  <c r="F111" i="26"/>
  <c r="G111" i="26" s="1"/>
  <c r="F112" i="26"/>
  <c r="G112" i="26" s="1"/>
  <c r="F113" i="26"/>
  <c r="G113" i="26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F127" i="26"/>
  <c r="G127" i="26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F134" i="26"/>
  <c r="G134" i="26" s="1"/>
  <c r="F135" i="26"/>
  <c r="G135" i="26" s="1"/>
  <c r="F136" i="26"/>
  <c r="G136" i="26" s="1"/>
  <c r="F137" i="26"/>
  <c r="G137" i="26" s="1"/>
  <c r="F138" i="26"/>
  <c r="G138" i="26" s="1"/>
  <c r="F139" i="26"/>
  <c r="G139" i="26" s="1"/>
  <c r="F140" i="26"/>
  <c r="G140" i="26" s="1"/>
  <c r="F141" i="26"/>
  <c r="G141" i="26" s="1"/>
  <c r="F142" i="26"/>
  <c r="G142" i="26" s="1"/>
  <c r="F143" i="26"/>
  <c r="G143" i="26" s="1"/>
  <c r="F144" i="26"/>
  <c r="G144" i="26" s="1"/>
  <c r="F145" i="26"/>
  <c r="G145" i="26" s="1"/>
  <c r="F146" i="26"/>
  <c r="G146" i="26" s="1"/>
  <c r="F147" i="26"/>
  <c r="G147" i="26" s="1"/>
  <c r="F148" i="26"/>
  <c r="G148" i="26" s="1"/>
  <c r="F149" i="26"/>
  <c r="G149" i="26" s="1"/>
  <c r="F150" i="26"/>
  <c r="G150" i="26" s="1"/>
  <c r="F151" i="26"/>
  <c r="G151" i="26" s="1"/>
  <c r="F152" i="26"/>
  <c r="G152" i="26" s="1"/>
  <c r="F153" i="26"/>
  <c r="G153" i="26" s="1"/>
  <c r="F154" i="26"/>
  <c r="G154" i="26" s="1"/>
  <c r="F155" i="26"/>
  <c r="G155" i="26" s="1"/>
  <c r="F156" i="26"/>
  <c r="G156" i="26" s="1"/>
  <c r="F157" i="26"/>
  <c r="G157" i="26" s="1"/>
  <c r="F158" i="26"/>
  <c r="G158" i="26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F166" i="26"/>
  <c r="G166" i="26" s="1"/>
  <c r="F167" i="26"/>
  <c r="G167" i="26" s="1"/>
  <c r="F168" i="26"/>
  <c r="G168" i="26" s="1"/>
  <c r="F169" i="26"/>
  <c r="G169" i="26" s="1"/>
  <c r="F170" i="26"/>
  <c r="G170" i="26" s="1"/>
  <c r="F171" i="26"/>
  <c r="G171" i="26" s="1"/>
  <c r="F172" i="26"/>
  <c r="G172" i="26" s="1"/>
  <c r="F173" i="26"/>
  <c r="G173" i="26" s="1"/>
  <c r="F174" i="26"/>
  <c r="G174" i="26" s="1"/>
  <c r="F175" i="26"/>
  <c r="G175" i="26" s="1"/>
  <c r="F176" i="26"/>
  <c r="G176" i="26" s="1"/>
  <c r="F177" i="26"/>
  <c r="G177" i="26" s="1"/>
  <c r="F178" i="26"/>
  <c r="G178" i="26" s="1"/>
  <c r="F179" i="26"/>
  <c r="G179" i="26" s="1"/>
  <c r="F180" i="26"/>
  <c r="G180" i="26" s="1"/>
  <c r="F181" i="26"/>
  <c r="G181" i="26" s="1"/>
  <c r="F182" i="26"/>
  <c r="G182" i="26" s="1"/>
  <c r="F183" i="26"/>
  <c r="G183" i="26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F201" i="26"/>
  <c r="G201" i="26" s="1"/>
  <c r="F202" i="26"/>
  <c r="G202" i="26" s="1"/>
  <c r="F203" i="26"/>
  <c r="G203" i="26" s="1"/>
  <c r="D3" i="26"/>
  <c r="E3" i="26"/>
  <c r="D4" i="26"/>
  <c r="E4" i="26"/>
  <c r="D5" i="26"/>
  <c r="E5" i="26"/>
  <c r="D6" i="26"/>
  <c r="E6" i="26"/>
  <c r="D7" i="26"/>
  <c r="E7" i="26"/>
  <c r="D8" i="26"/>
  <c r="E8" i="26"/>
  <c r="D9" i="26"/>
  <c r="E9" i="26"/>
  <c r="D10" i="26"/>
  <c r="E10" i="26"/>
  <c r="D11" i="26"/>
  <c r="E11" i="26"/>
  <c r="D12" i="26"/>
  <c r="E12" i="26"/>
  <c r="D13" i="26"/>
  <c r="E13" i="26"/>
  <c r="D14" i="26"/>
  <c r="E14" i="26"/>
  <c r="D15" i="26"/>
  <c r="E15" i="26"/>
  <c r="D16" i="26"/>
  <c r="E16" i="26"/>
  <c r="D17" i="26"/>
  <c r="E17" i="26"/>
  <c r="D18" i="26"/>
  <c r="E18" i="26"/>
  <c r="D19" i="26"/>
  <c r="E19" i="26"/>
  <c r="D20" i="26"/>
  <c r="E20" i="26"/>
  <c r="D21" i="26"/>
  <c r="E21" i="26"/>
  <c r="D22" i="26"/>
  <c r="E22" i="26"/>
  <c r="D23" i="26"/>
  <c r="E23" i="26"/>
  <c r="D24" i="26"/>
  <c r="E24" i="26"/>
  <c r="D25" i="26"/>
  <c r="E25" i="26"/>
  <c r="D26" i="26"/>
  <c r="E26" i="26"/>
  <c r="D27" i="26"/>
  <c r="E27" i="26"/>
  <c r="D28" i="26"/>
  <c r="E28" i="26"/>
  <c r="D29" i="26"/>
  <c r="E29" i="26"/>
  <c r="D30" i="26"/>
  <c r="E30" i="26"/>
  <c r="D31" i="26"/>
  <c r="E31" i="26"/>
  <c r="D32" i="26"/>
  <c r="E32" i="26"/>
  <c r="D33" i="26"/>
  <c r="E33" i="26"/>
  <c r="D34" i="26"/>
  <c r="E34" i="26"/>
  <c r="D35" i="26"/>
  <c r="E35" i="26"/>
  <c r="D36" i="26"/>
  <c r="E36" i="26"/>
  <c r="D37" i="26"/>
  <c r="E37" i="26"/>
  <c r="D38" i="26"/>
  <c r="E38" i="26"/>
  <c r="D39" i="26"/>
  <c r="E39" i="26"/>
  <c r="D40" i="26"/>
  <c r="E40" i="26"/>
  <c r="D41" i="26"/>
  <c r="E41" i="26"/>
  <c r="D42" i="26"/>
  <c r="E42" i="26"/>
  <c r="D43" i="26"/>
  <c r="E43" i="26"/>
  <c r="D44" i="26"/>
  <c r="E44" i="26"/>
  <c r="D45" i="26"/>
  <c r="E45" i="26"/>
  <c r="D46" i="26"/>
  <c r="E46" i="26"/>
  <c r="D47" i="26"/>
  <c r="E47" i="26"/>
  <c r="D48" i="26"/>
  <c r="E48" i="26"/>
  <c r="D49" i="26"/>
  <c r="E49" i="26"/>
  <c r="D50" i="26"/>
  <c r="E50" i="26"/>
  <c r="D51" i="26"/>
  <c r="E51" i="26"/>
  <c r="D52" i="26"/>
  <c r="E52" i="26"/>
  <c r="D53" i="26"/>
  <c r="E53" i="26"/>
  <c r="D54" i="26"/>
  <c r="E54" i="26"/>
  <c r="D55" i="26"/>
  <c r="E55" i="26"/>
  <c r="D56" i="26"/>
  <c r="E56" i="26"/>
  <c r="D57" i="26"/>
  <c r="E57" i="26"/>
  <c r="D58" i="26"/>
  <c r="E58" i="26"/>
  <c r="D59" i="26"/>
  <c r="E59" i="26"/>
  <c r="D60" i="26"/>
  <c r="E60" i="26"/>
  <c r="D61" i="26"/>
  <c r="E61" i="26"/>
  <c r="D62" i="26"/>
  <c r="E62" i="26"/>
  <c r="D63" i="26"/>
  <c r="E63" i="26"/>
  <c r="D64" i="26"/>
  <c r="E64" i="26"/>
  <c r="D65" i="26"/>
  <c r="E65" i="26"/>
  <c r="D66" i="26"/>
  <c r="E66" i="26"/>
  <c r="D67" i="26"/>
  <c r="E67" i="26"/>
  <c r="D68" i="26"/>
  <c r="E68" i="26"/>
  <c r="D69" i="26"/>
  <c r="E69" i="26"/>
  <c r="D70" i="26"/>
  <c r="E70" i="26"/>
  <c r="D71" i="26"/>
  <c r="E71" i="26"/>
  <c r="D72" i="26"/>
  <c r="E72" i="26"/>
  <c r="D73" i="26"/>
  <c r="E73" i="26"/>
  <c r="D74" i="26"/>
  <c r="E74" i="26"/>
  <c r="D75" i="26"/>
  <c r="E75" i="26"/>
  <c r="D76" i="26"/>
  <c r="E76" i="26"/>
  <c r="D77" i="26"/>
  <c r="E77" i="26"/>
  <c r="D78" i="26"/>
  <c r="E78" i="26"/>
  <c r="D79" i="26"/>
  <c r="E79" i="26"/>
  <c r="D80" i="26"/>
  <c r="E80" i="26"/>
  <c r="D81" i="26"/>
  <c r="E81" i="26"/>
  <c r="D82" i="26"/>
  <c r="E82" i="26"/>
  <c r="D83" i="26"/>
  <c r="E83" i="26"/>
  <c r="D84" i="26"/>
  <c r="E84" i="26"/>
  <c r="D85" i="26"/>
  <c r="E85" i="26"/>
  <c r="D86" i="26"/>
  <c r="E86" i="26"/>
  <c r="D87" i="26"/>
  <c r="E87" i="26"/>
  <c r="D88" i="26"/>
  <c r="E88" i="26"/>
  <c r="D89" i="26"/>
  <c r="E89" i="26"/>
  <c r="D90" i="26"/>
  <c r="E90" i="26"/>
  <c r="D91" i="26"/>
  <c r="E91" i="26"/>
  <c r="D92" i="26"/>
  <c r="E92" i="26"/>
  <c r="D93" i="26"/>
  <c r="E93" i="26"/>
  <c r="D94" i="26"/>
  <c r="E94" i="26"/>
  <c r="D95" i="26"/>
  <c r="E95" i="26"/>
  <c r="D96" i="26"/>
  <c r="E96" i="26"/>
  <c r="D97" i="26"/>
  <c r="E97" i="26"/>
  <c r="D98" i="26"/>
  <c r="E98" i="26"/>
  <c r="D99" i="26"/>
  <c r="E99" i="26"/>
  <c r="D100" i="26"/>
  <c r="E100" i="26"/>
  <c r="D101" i="26"/>
  <c r="E101" i="26"/>
  <c r="D102" i="26"/>
  <c r="E102" i="26"/>
  <c r="D103" i="26"/>
  <c r="E103" i="26"/>
  <c r="D104" i="26"/>
  <c r="E104" i="26"/>
  <c r="D105" i="26"/>
  <c r="E105" i="26"/>
  <c r="D106" i="26"/>
  <c r="E106" i="26"/>
  <c r="D107" i="26"/>
  <c r="E107" i="26"/>
  <c r="D108" i="26"/>
  <c r="E108" i="26"/>
  <c r="D109" i="26"/>
  <c r="E109" i="26"/>
  <c r="D110" i="26"/>
  <c r="E110" i="26"/>
  <c r="D111" i="26"/>
  <c r="E111" i="26"/>
  <c r="D112" i="26"/>
  <c r="E112" i="26"/>
  <c r="D113" i="26"/>
  <c r="E113" i="26"/>
  <c r="D114" i="26"/>
  <c r="E114" i="26"/>
  <c r="D115" i="26"/>
  <c r="E115" i="26"/>
  <c r="D116" i="26"/>
  <c r="E116" i="26"/>
  <c r="D117" i="26"/>
  <c r="E117" i="26"/>
  <c r="D118" i="26"/>
  <c r="E118" i="26"/>
  <c r="D119" i="26"/>
  <c r="E119" i="26"/>
  <c r="D120" i="26"/>
  <c r="E120" i="26"/>
  <c r="D121" i="26"/>
  <c r="E121" i="26"/>
  <c r="D122" i="26"/>
  <c r="E122" i="26"/>
  <c r="D123" i="26"/>
  <c r="E123" i="26"/>
  <c r="D124" i="26"/>
  <c r="E124" i="26"/>
  <c r="D125" i="26"/>
  <c r="E125" i="26"/>
  <c r="D126" i="26"/>
  <c r="E126" i="26"/>
  <c r="D127" i="26"/>
  <c r="E127" i="26"/>
  <c r="D128" i="26"/>
  <c r="E128" i="26"/>
  <c r="D129" i="26"/>
  <c r="E129" i="26"/>
  <c r="D130" i="26"/>
  <c r="E130" i="26"/>
  <c r="D131" i="26"/>
  <c r="E131" i="26"/>
  <c r="D132" i="26"/>
  <c r="E132" i="26"/>
  <c r="D133" i="26"/>
  <c r="E133" i="26"/>
  <c r="D134" i="26"/>
  <c r="E134" i="26"/>
  <c r="D135" i="26"/>
  <c r="E135" i="26"/>
  <c r="D136" i="26"/>
  <c r="E136" i="26"/>
  <c r="D137" i="26"/>
  <c r="E137" i="26"/>
  <c r="D138" i="26"/>
  <c r="E138" i="26"/>
  <c r="D139" i="26"/>
  <c r="E139" i="26"/>
  <c r="D140" i="26"/>
  <c r="E140" i="26"/>
  <c r="D141" i="26"/>
  <c r="E141" i="26"/>
  <c r="D142" i="26"/>
  <c r="E142" i="26"/>
  <c r="D143" i="26"/>
  <c r="E143" i="26"/>
  <c r="D144" i="26"/>
  <c r="E144" i="26"/>
  <c r="D145" i="26"/>
  <c r="E145" i="26"/>
  <c r="D146" i="26"/>
  <c r="E146" i="26"/>
  <c r="D147" i="26"/>
  <c r="E147" i="26"/>
  <c r="D148" i="26"/>
  <c r="E148" i="26"/>
  <c r="D149" i="26"/>
  <c r="E149" i="26"/>
  <c r="D150" i="26"/>
  <c r="E150" i="26"/>
  <c r="D151" i="26"/>
  <c r="E151" i="26"/>
  <c r="D152" i="26"/>
  <c r="E152" i="26"/>
  <c r="D153" i="26"/>
  <c r="E153" i="26"/>
  <c r="D154" i="26"/>
  <c r="E154" i="26"/>
  <c r="D155" i="26"/>
  <c r="E155" i="26"/>
  <c r="D156" i="26"/>
  <c r="E156" i="26"/>
  <c r="D157" i="26"/>
  <c r="E157" i="26"/>
  <c r="D158" i="26"/>
  <c r="E158" i="26"/>
  <c r="D159" i="26"/>
  <c r="E159" i="26"/>
  <c r="D160" i="26"/>
  <c r="E160" i="26"/>
  <c r="D161" i="26"/>
  <c r="E161" i="26"/>
  <c r="D162" i="26"/>
  <c r="E162" i="26"/>
  <c r="D163" i="26"/>
  <c r="E163" i="26"/>
  <c r="D164" i="26"/>
  <c r="E164" i="26"/>
  <c r="D165" i="26"/>
  <c r="E165" i="26"/>
  <c r="D166" i="26"/>
  <c r="E166" i="26"/>
  <c r="D167" i="26"/>
  <c r="E167" i="26"/>
  <c r="D168" i="26"/>
  <c r="E168" i="26"/>
  <c r="D169" i="26"/>
  <c r="E169" i="26"/>
  <c r="D170" i="26"/>
  <c r="E170" i="26"/>
  <c r="D171" i="26"/>
  <c r="E171" i="26"/>
  <c r="D172" i="26"/>
  <c r="E172" i="26"/>
  <c r="D173" i="26"/>
  <c r="E173" i="26"/>
  <c r="D174" i="26"/>
  <c r="E174" i="26"/>
  <c r="D175" i="26"/>
  <c r="E175" i="26"/>
  <c r="D176" i="26"/>
  <c r="E176" i="26"/>
  <c r="D177" i="26"/>
  <c r="E177" i="26"/>
  <c r="D178" i="26"/>
  <c r="E178" i="26"/>
  <c r="D179" i="26"/>
  <c r="E179" i="26"/>
  <c r="D180" i="26"/>
  <c r="E180" i="26"/>
  <c r="D181" i="26"/>
  <c r="E181" i="26"/>
  <c r="D182" i="26"/>
  <c r="E182" i="26"/>
  <c r="D183" i="26"/>
  <c r="E183" i="26"/>
  <c r="D184" i="26"/>
  <c r="E184" i="26"/>
  <c r="D185" i="26"/>
  <c r="E185" i="26"/>
  <c r="D186" i="26"/>
  <c r="E186" i="26"/>
  <c r="D187" i="26"/>
  <c r="E187" i="26"/>
  <c r="D188" i="26"/>
  <c r="E188" i="26"/>
  <c r="D189" i="26"/>
  <c r="E189" i="26"/>
  <c r="D190" i="26"/>
  <c r="E190" i="26"/>
  <c r="D191" i="26"/>
  <c r="E191" i="26"/>
  <c r="D192" i="26"/>
  <c r="E192" i="26"/>
  <c r="D193" i="26"/>
  <c r="E193" i="26"/>
  <c r="D194" i="26"/>
  <c r="E194" i="26"/>
  <c r="D195" i="26"/>
  <c r="E195" i="26"/>
  <c r="D196" i="26"/>
  <c r="E196" i="26"/>
  <c r="D197" i="26"/>
  <c r="E197" i="26"/>
  <c r="D198" i="26"/>
  <c r="E198" i="26"/>
  <c r="D199" i="26"/>
  <c r="E199" i="26"/>
  <c r="D200" i="26"/>
  <c r="E200" i="26"/>
  <c r="D201" i="26"/>
  <c r="E201" i="26"/>
  <c r="D202" i="26"/>
  <c r="E202" i="26"/>
  <c r="E2" i="26"/>
  <c r="D2" i="26"/>
  <c r="B2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1" i="26"/>
  <c r="F3" i="27"/>
  <c r="G3" i="27" s="1"/>
  <c r="F4" i="27"/>
  <c r="G4" i="27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F32" i="27"/>
  <c r="G32" i="27" s="1"/>
  <c r="F33" i="27"/>
  <c r="G33" i="27" s="1"/>
  <c r="F34" i="27"/>
  <c r="G34" i="27" s="1"/>
  <c r="F35" i="27"/>
  <c r="G35" i="27" s="1"/>
  <c r="F36" i="27"/>
  <c r="G36" i="27" s="1"/>
  <c r="F37" i="27"/>
  <c r="G37" i="27" s="1"/>
  <c r="F38" i="27"/>
  <c r="G38" i="27" s="1"/>
  <c r="F39" i="27"/>
  <c r="G39" i="27" s="1"/>
  <c r="F40" i="27"/>
  <c r="G40" i="27" s="1"/>
  <c r="F41" i="27"/>
  <c r="G41" i="27" s="1"/>
  <c r="F42" i="27"/>
  <c r="G42" i="27" s="1"/>
  <c r="F43" i="27"/>
  <c r="G43" i="27" s="1"/>
  <c r="F44" i="27"/>
  <c r="G44" i="27" s="1"/>
  <c r="F45" i="27"/>
  <c r="G45" i="27" s="1"/>
  <c r="F46" i="27"/>
  <c r="G46" i="27" s="1"/>
  <c r="F47" i="27"/>
  <c r="G47" i="27" s="1"/>
  <c r="F48" i="27"/>
  <c r="G48" i="27" s="1"/>
  <c r="F49" i="27"/>
  <c r="G49" i="27" s="1"/>
  <c r="F50" i="27"/>
  <c r="G50" i="27" s="1"/>
  <c r="F51" i="27"/>
  <c r="G51" i="27" s="1"/>
  <c r="F52" i="27"/>
  <c r="G52" i="27" s="1"/>
  <c r="F53" i="27"/>
  <c r="G53" i="27" s="1"/>
  <c r="F54" i="27"/>
  <c r="G54" i="27" s="1"/>
  <c r="F55" i="27"/>
  <c r="G55" i="27" s="1"/>
  <c r="F56" i="27"/>
  <c r="G56" i="27" s="1"/>
  <c r="F57" i="27"/>
  <c r="G57" i="27" s="1"/>
  <c r="F58" i="27"/>
  <c r="G58" i="27" s="1"/>
  <c r="F59" i="27"/>
  <c r="G59" i="27" s="1"/>
  <c r="F60" i="27"/>
  <c r="G60" i="27" s="1"/>
  <c r="F61" i="27"/>
  <c r="G61" i="27" s="1"/>
  <c r="F62" i="27"/>
  <c r="G62" i="27" s="1"/>
  <c r="F63" i="27"/>
  <c r="G63" i="27" s="1"/>
  <c r="F64" i="27"/>
  <c r="G64" i="27" s="1"/>
  <c r="F65" i="27"/>
  <c r="G65" i="27" s="1"/>
  <c r="F66" i="27"/>
  <c r="G66" i="27" s="1"/>
  <c r="F67" i="27"/>
  <c r="G67" i="27" s="1"/>
  <c r="F68" i="27"/>
  <c r="G68" i="27" s="1"/>
  <c r="F69" i="27"/>
  <c r="G69" i="27" s="1"/>
  <c r="F70" i="27"/>
  <c r="G70" i="27" s="1"/>
  <c r="F71" i="27"/>
  <c r="G71" i="27" s="1"/>
  <c r="F72" i="27"/>
  <c r="G72" i="27" s="1"/>
  <c r="F73" i="27"/>
  <c r="G73" i="27" s="1"/>
  <c r="F74" i="27"/>
  <c r="G74" i="27" s="1"/>
  <c r="F75" i="27"/>
  <c r="G75" i="27" s="1"/>
  <c r="F76" i="27"/>
  <c r="G76" i="27" s="1"/>
  <c r="F77" i="27"/>
  <c r="G77" i="27" s="1"/>
  <c r="F78" i="27"/>
  <c r="G78" i="27" s="1"/>
  <c r="F79" i="27"/>
  <c r="G79" i="27" s="1"/>
  <c r="F80" i="27"/>
  <c r="G80" i="27" s="1"/>
  <c r="F81" i="27"/>
  <c r="G81" i="27" s="1"/>
  <c r="F82" i="27"/>
  <c r="G82" i="27" s="1"/>
  <c r="F83" i="27"/>
  <c r="G83" i="27" s="1"/>
  <c r="F84" i="27"/>
  <c r="G84" i="27" s="1"/>
  <c r="F85" i="27"/>
  <c r="G85" i="27" s="1"/>
  <c r="F86" i="27"/>
  <c r="G86" i="27" s="1"/>
  <c r="F87" i="27"/>
  <c r="G87" i="27" s="1"/>
  <c r="F88" i="27"/>
  <c r="G88" i="27" s="1"/>
  <c r="F89" i="27"/>
  <c r="G89" i="27" s="1"/>
  <c r="F90" i="27"/>
  <c r="G90" i="27" s="1"/>
  <c r="F91" i="27"/>
  <c r="G91" i="27" s="1"/>
  <c r="F92" i="27"/>
  <c r="G92" i="27" s="1"/>
  <c r="F93" i="27"/>
  <c r="G93" i="27" s="1"/>
  <c r="F94" i="27"/>
  <c r="G94" i="27" s="1"/>
  <c r="F95" i="27"/>
  <c r="G95" i="27" s="1"/>
  <c r="F96" i="27"/>
  <c r="G96" i="27" s="1"/>
  <c r="F97" i="27"/>
  <c r="G97" i="27" s="1"/>
  <c r="F98" i="27"/>
  <c r="G98" i="27" s="1"/>
  <c r="F99" i="27"/>
  <c r="G99" i="27" s="1"/>
  <c r="F100" i="27"/>
  <c r="G100" i="27" s="1"/>
  <c r="F101" i="27"/>
  <c r="G101" i="27" s="1"/>
  <c r="F102" i="27"/>
  <c r="G102" i="27" s="1"/>
  <c r="F103" i="27"/>
  <c r="G103" i="27" s="1"/>
  <c r="F104" i="27"/>
  <c r="G104" i="27" s="1"/>
  <c r="F105" i="27"/>
  <c r="G105" i="27" s="1"/>
  <c r="F106" i="27"/>
  <c r="G106" i="27" s="1"/>
  <c r="F107" i="27"/>
  <c r="G107" i="27" s="1"/>
  <c r="F108" i="27"/>
  <c r="G108" i="27" s="1"/>
  <c r="F109" i="27"/>
  <c r="G109" i="27" s="1"/>
  <c r="F110" i="27"/>
  <c r="G110" i="27" s="1"/>
  <c r="F111" i="27"/>
  <c r="G111" i="27" s="1"/>
  <c r="F112" i="27"/>
  <c r="G112" i="27" s="1"/>
  <c r="F113" i="27"/>
  <c r="G113" i="27" s="1"/>
  <c r="F114" i="27"/>
  <c r="G114" i="27" s="1"/>
  <c r="F115" i="27"/>
  <c r="G115" i="27" s="1"/>
  <c r="F116" i="27"/>
  <c r="G116" i="27" s="1"/>
  <c r="F117" i="27"/>
  <c r="G117" i="27" s="1"/>
  <c r="F118" i="27"/>
  <c r="G118" i="27" s="1"/>
  <c r="F119" i="27"/>
  <c r="G119" i="27" s="1"/>
  <c r="F120" i="27"/>
  <c r="G120" i="27" s="1"/>
  <c r="F121" i="27"/>
  <c r="G121" i="27" s="1"/>
  <c r="F122" i="27"/>
  <c r="G122" i="27" s="1"/>
  <c r="F123" i="27"/>
  <c r="G123" i="27" s="1"/>
  <c r="F124" i="27"/>
  <c r="G124" i="27" s="1"/>
  <c r="F125" i="27"/>
  <c r="G125" i="27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F140" i="27"/>
  <c r="G140" i="27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F148" i="27"/>
  <c r="G148" i="27" s="1"/>
  <c r="F149" i="27"/>
  <c r="G149" i="27" s="1"/>
  <c r="F150" i="27"/>
  <c r="G150" i="27" s="1"/>
  <c r="F151" i="27"/>
  <c r="G151" i="27" s="1"/>
  <c r="F152" i="27"/>
  <c r="G152" i="27" s="1"/>
  <c r="F153" i="27"/>
  <c r="G153" i="27" s="1"/>
  <c r="F154" i="27"/>
  <c r="G154" i="27" s="1"/>
  <c r="F155" i="27"/>
  <c r="G155" i="27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F162" i="27"/>
  <c r="G162" i="27" s="1"/>
  <c r="F163" i="27"/>
  <c r="G163" i="27" s="1"/>
  <c r="F164" i="27"/>
  <c r="G164" i="27" s="1"/>
  <c r="F165" i="27"/>
  <c r="G165" i="27" s="1"/>
  <c r="F166" i="27"/>
  <c r="G166" i="27" s="1"/>
  <c r="F167" i="27"/>
  <c r="G167" i="27" s="1"/>
  <c r="F168" i="27"/>
  <c r="G168" i="27" s="1"/>
  <c r="F169" i="27"/>
  <c r="G169" i="27" s="1"/>
  <c r="F170" i="27"/>
  <c r="G170" i="27" s="1"/>
  <c r="F171" i="27"/>
  <c r="G171" i="27" s="1"/>
  <c r="F172" i="27"/>
  <c r="G172" i="27" s="1"/>
  <c r="F173" i="27"/>
  <c r="G173" i="27" s="1"/>
  <c r="F174" i="27"/>
  <c r="G174" i="27" s="1"/>
  <c r="F175" i="27"/>
  <c r="G175" i="27" s="1"/>
  <c r="F176" i="27"/>
  <c r="G176" i="27" s="1"/>
  <c r="F177" i="27"/>
  <c r="G177" i="27" s="1"/>
  <c r="F178" i="27"/>
  <c r="G178" i="27" s="1"/>
  <c r="F179" i="27"/>
  <c r="G179" i="27" s="1"/>
  <c r="F180" i="27"/>
  <c r="G180" i="27" s="1"/>
  <c r="F181" i="27"/>
  <c r="G181" i="27" s="1"/>
  <c r="F182" i="27"/>
  <c r="G182" i="27" s="1"/>
  <c r="F183" i="27"/>
  <c r="G183" i="27" s="1"/>
  <c r="F184" i="27"/>
  <c r="G184" i="27" s="1"/>
  <c r="F185" i="27"/>
  <c r="G185" i="27" s="1"/>
  <c r="F186" i="27"/>
  <c r="G186" i="27" s="1"/>
  <c r="F187" i="27"/>
  <c r="G187" i="27" s="1"/>
  <c r="F188" i="27"/>
  <c r="G188" i="27" s="1"/>
  <c r="F189" i="27"/>
  <c r="G189" i="27" s="1"/>
  <c r="F190" i="27"/>
  <c r="G190" i="27" s="1"/>
  <c r="F191" i="27"/>
  <c r="G191" i="27" s="1"/>
  <c r="F192" i="27"/>
  <c r="G192" i="27" s="1"/>
  <c r="F193" i="27"/>
  <c r="G193" i="27" s="1"/>
  <c r="F194" i="27"/>
  <c r="G194" i="27" s="1"/>
  <c r="F195" i="27"/>
  <c r="G195" i="27" s="1"/>
  <c r="F196" i="27"/>
  <c r="G196" i="27" s="1"/>
  <c r="F197" i="27"/>
  <c r="G197" i="27" s="1"/>
  <c r="F198" i="27"/>
  <c r="G198" i="27" s="1"/>
  <c r="F199" i="27"/>
  <c r="G199" i="27" s="1"/>
  <c r="F200" i="27"/>
  <c r="G200" i="27" s="1"/>
  <c r="F201" i="27"/>
  <c r="G201" i="27" s="1"/>
  <c r="F202" i="27"/>
  <c r="G202" i="27" s="1"/>
  <c r="F203" i="27"/>
  <c r="G203" i="27" s="1"/>
  <c r="F204" i="27"/>
  <c r="G204" i="27" s="1"/>
  <c r="F205" i="27"/>
  <c r="G205" i="27" s="1"/>
  <c r="F206" i="27"/>
  <c r="G206" i="27" s="1"/>
  <c r="F207" i="27"/>
  <c r="G207" i="27" s="1"/>
  <c r="F208" i="27"/>
  <c r="G208" i="27" s="1"/>
  <c r="F209" i="27"/>
  <c r="G209" i="27" s="1"/>
  <c r="F210" i="27"/>
  <c r="G210" i="27" s="1"/>
  <c r="F211" i="27"/>
  <c r="G211" i="27" s="1"/>
  <c r="F212" i="27"/>
  <c r="G212" i="27" s="1"/>
  <c r="F213" i="27"/>
  <c r="G213" i="27" s="1"/>
  <c r="F214" i="27"/>
  <c r="G214" i="27" s="1"/>
  <c r="F215" i="27"/>
  <c r="G215" i="27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F223" i="27"/>
  <c r="G223" i="27" s="1"/>
  <c r="F224" i="27"/>
  <c r="G224" i="27" s="1"/>
  <c r="F225" i="27"/>
  <c r="G225" i="27" s="1"/>
  <c r="F226" i="27"/>
  <c r="G226" i="27" s="1"/>
  <c r="F227" i="27"/>
  <c r="G227" i="27" s="1"/>
  <c r="F228" i="27"/>
  <c r="G228" i="27" s="1"/>
  <c r="F229" i="27"/>
  <c r="G229" i="27" s="1"/>
  <c r="F230" i="27"/>
  <c r="G230" i="27" s="1"/>
  <c r="F231" i="27"/>
  <c r="G231" i="27" s="1"/>
  <c r="F232" i="27"/>
  <c r="G232" i="27" s="1"/>
  <c r="F233" i="27"/>
  <c r="G233" i="27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F240" i="27"/>
  <c r="G240" i="27" s="1"/>
  <c r="F241" i="27"/>
  <c r="G241" i="27" s="1"/>
  <c r="F242" i="27"/>
  <c r="G242" i="27" s="1"/>
  <c r="F243" i="27"/>
  <c r="G243" i="27" s="1"/>
  <c r="F244" i="27"/>
  <c r="G244" i="27" s="1"/>
  <c r="F245" i="27"/>
  <c r="G245" i="27" s="1"/>
  <c r="F246" i="27"/>
  <c r="G246" i="27" s="1"/>
  <c r="F247" i="27"/>
  <c r="G247" i="27" s="1"/>
  <c r="F248" i="27"/>
  <c r="G248" i="27" s="1"/>
  <c r="F249" i="27"/>
  <c r="G249" i="27" s="1"/>
  <c r="F250" i="27"/>
  <c r="G250" i="27" s="1"/>
  <c r="F251" i="27"/>
  <c r="G251" i="27" s="1"/>
  <c r="F252" i="27"/>
  <c r="G252" i="27" s="1"/>
  <c r="F253" i="27"/>
  <c r="G253" i="27" s="1"/>
  <c r="F254" i="27"/>
  <c r="G254" i="27" s="1"/>
  <c r="F255" i="27"/>
  <c r="G255" i="27" s="1"/>
  <c r="D3" i="27"/>
  <c r="E3" i="27"/>
  <c r="D4" i="27"/>
  <c r="E4" i="27"/>
  <c r="D5" i="27"/>
  <c r="E5" i="27"/>
  <c r="D6" i="27"/>
  <c r="E6" i="27"/>
  <c r="D7" i="27"/>
  <c r="E7" i="27"/>
  <c r="D8" i="27"/>
  <c r="E8" i="27"/>
  <c r="D9" i="27"/>
  <c r="E9" i="27"/>
  <c r="D10" i="27"/>
  <c r="E10" i="27"/>
  <c r="D11" i="27"/>
  <c r="E11" i="27"/>
  <c r="D12" i="27"/>
  <c r="E12" i="27"/>
  <c r="D13" i="27"/>
  <c r="E13" i="27"/>
  <c r="D14" i="27"/>
  <c r="E14" i="27"/>
  <c r="D15" i="27"/>
  <c r="E15" i="27"/>
  <c r="D16" i="27"/>
  <c r="E16" i="27"/>
  <c r="D17" i="27"/>
  <c r="E17" i="27"/>
  <c r="D18" i="27"/>
  <c r="E18" i="27"/>
  <c r="D19" i="27"/>
  <c r="E19" i="27"/>
  <c r="D20" i="27"/>
  <c r="E20" i="27"/>
  <c r="D21" i="27"/>
  <c r="E21" i="27"/>
  <c r="D22" i="27"/>
  <c r="E22" i="27"/>
  <c r="D23" i="27"/>
  <c r="E23" i="27"/>
  <c r="D24" i="27"/>
  <c r="E24" i="27"/>
  <c r="D25" i="27"/>
  <c r="E25" i="27"/>
  <c r="D26" i="27"/>
  <c r="E26" i="27"/>
  <c r="D27" i="27"/>
  <c r="E27" i="27"/>
  <c r="D28" i="27"/>
  <c r="E28" i="27"/>
  <c r="D29" i="27"/>
  <c r="E29" i="27"/>
  <c r="D30" i="27"/>
  <c r="E30" i="27"/>
  <c r="D31" i="27"/>
  <c r="E31" i="27"/>
  <c r="D32" i="27"/>
  <c r="E32" i="27"/>
  <c r="D33" i="27"/>
  <c r="E33" i="27"/>
  <c r="D34" i="27"/>
  <c r="E34" i="27"/>
  <c r="D35" i="27"/>
  <c r="E35" i="27"/>
  <c r="D36" i="27"/>
  <c r="E36" i="27"/>
  <c r="D37" i="27"/>
  <c r="E37" i="27"/>
  <c r="D38" i="27"/>
  <c r="E38" i="27"/>
  <c r="D39" i="27"/>
  <c r="E39" i="27"/>
  <c r="D40" i="27"/>
  <c r="E40" i="27"/>
  <c r="D41" i="27"/>
  <c r="E41" i="27"/>
  <c r="D42" i="27"/>
  <c r="E42" i="27"/>
  <c r="D43" i="27"/>
  <c r="E43" i="27"/>
  <c r="D44" i="27"/>
  <c r="E44" i="27"/>
  <c r="D45" i="27"/>
  <c r="E45" i="27"/>
  <c r="D46" i="27"/>
  <c r="E46" i="27"/>
  <c r="D47" i="27"/>
  <c r="E47" i="27"/>
  <c r="D48" i="27"/>
  <c r="E48" i="27"/>
  <c r="D49" i="27"/>
  <c r="E49" i="27"/>
  <c r="D50" i="27"/>
  <c r="E50" i="27"/>
  <c r="D51" i="27"/>
  <c r="E51" i="27"/>
  <c r="D52" i="27"/>
  <c r="E52" i="27"/>
  <c r="D53" i="27"/>
  <c r="E53" i="27"/>
  <c r="D54" i="27"/>
  <c r="E54" i="27"/>
  <c r="D55" i="27"/>
  <c r="E55" i="27"/>
  <c r="D56" i="27"/>
  <c r="E56" i="27"/>
  <c r="D57" i="27"/>
  <c r="E57" i="27"/>
  <c r="D58" i="27"/>
  <c r="E58" i="27"/>
  <c r="D59" i="27"/>
  <c r="E59" i="27"/>
  <c r="D60" i="27"/>
  <c r="E60" i="27"/>
  <c r="D61" i="27"/>
  <c r="E61" i="27"/>
  <c r="D62" i="27"/>
  <c r="E62" i="27"/>
  <c r="D63" i="27"/>
  <c r="E63" i="27"/>
  <c r="D64" i="27"/>
  <c r="E64" i="27"/>
  <c r="D65" i="27"/>
  <c r="E65" i="27"/>
  <c r="D66" i="27"/>
  <c r="E66" i="27"/>
  <c r="D67" i="27"/>
  <c r="E67" i="27"/>
  <c r="D68" i="27"/>
  <c r="E68" i="27"/>
  <c r="D69" i="27"/>
  <c r="E69" i="27"/>
  <c r="D70" i="27"/>
  <c r="E70" i="27"/>
  <c r="D71" i="27"/>
  <c r="E71" i="27"/>
  <c r="D72" i="27"/>
  <c r="E72" i="27"/>
  <c r="D73" i="27"/>
  <c r="E73" i="27"/>
  <c r="D74" i="27"/>
  <c r="E74" i="27"/>
  <c r="D75" i="27"/>
  <c r="E75" i="27"/>
  <c r="D76" i="27"/>
  <c r="E76" i="27"/>
  <c r="D77" i="27"/>
  <c r="E77" i="27"/>
  <c r="D78" i="27"/>
  <c r="E78" i="27"/>
  <c r="D79" i="27"/>
  <c r="E79" i="27"/>
  <c r="D80" i="27"/>
  <c r="E80" i="27"/>
  <c r="D81" i="27"/>
  <c r="E81" i="27"/>
  <c r="D82" i="27"/>
  <c r="E82" i="27"/>
  <c r="D83" i="27"/>
  <c r="E83" i="27"/>
  <c r="D84" i="27"/>
  <c r="E84" i="27"/>
  <c r="D85" i="27"/>
  <c r="E85" i="27"/>
  <c r="D86" i="27"/>
  <c r="E86" i="27"/>
  <c r="D87" i="27"/>
  <c r="E87" i="27"/>
  <c r="D88" i="27"/>
  <c r="E88" i="27"/>
  <c r="D89" i="27"/>
  <c r="E89" i="27"/>
  <c r="D90" i="27"/>
  <c r="E90" i="27"/>
  <c r="D91" i="27"/>
  <c r="E91" i="27"/>
  <c r="D92" i="27"/>
  <c r="E92" i="27"/>
  <c r="D93" i="27"/>
  <c r="E93" i="27"/>
  <c r="D94" i="27"/>
  <c r="E94" i="27"/>
  <c r="D95" i="27"/>
  <c r="E95" i="27"/>
  <c r="D96" i="27"/>
  <c r="E96" i="27"/>
  <c r="D97" i="27"/>
  <c r="E97" i="27"/>
  <c r="D98" i="27"/>
  <c r="E98" i="27"/>
  <c r="D99" i="27"/>
  <c r="E99" i="27"/>
  <c r="D100" i="27"/>
  <c r="E100" i="27"/>
  <c r="D101" i="27"/>
  <c r="E101" i="27"/>
  <c r="D102" i="27"/>
  <c r="E102" i="27"/>
  <c r="D103" i="27"/>
  <c r="E103" i="27"/>
  <c r="D104" i="27"/>
  <c r="E104" i="27"/>
  <c r="D105" i="27"/>
  <c r="E105" i="27"/>
  <c r="D106" i="27"/>
  <c r="E106" i="27"/>
  <c r="D107" i="27"/>
  <c r="E107" i="27"/>
  <c r="D108" i="27"/>
  <c r="E108" i="27"/>
  <c r="D109" i="27"/>
  <c r="E109" i="27"/>
  <c r="D110" i="27"/>
  <c r="E110" i="27"/>
  <c r="D111" i="27"/>
  <c r="E111" i="27"/>
  <c r="D112" i="27"/>
  <c r="E112" i="27"/>
  <c r="D113" i="27"/>
  <c r="E113" i="27"/>
  <c r="D114" i="27"/>
  <c r="E114" i="27"/>
  <c r="D115" i="27"/>
  <c r="E115" i="27"/>
  <c r="D116" i="27"/>
  <c r="E116" i="27"/>
  <c r="D117" i="27"/>
  <c r="E117" i="27"/>
  <c r="D118" i="27"/>
  <c r="E118" i="27"/>
  <c r="D119" i="27"/>
  <c r="E119" i="27"/>
  <c r="D120" i="27"/>
  <c r="E120" i="27"/>
  <c r="D121" i="27"/>
  <c r="E121" i="27"/>
  <c r="D122" i="27"/>
  <c r="E122" i="27"/>
  <c r="D123" i="27"/>
  <c r="E123" i="27"/>
  <c r="D124" i="27"/>
  <c r="E124" i="27"/>
  <c r="D125" i="27"/>
  <c r="E125" i="27"/>
  <c r="D126" i="27"/>
  <c r="E126" i="27"/>
  <c r="D127" i="27"/>
  <c r="E127" i="27"/>
  <c r="D128" i="27"/>
  <c r="E128" i="27"/>
  <c r="D129" i="27"/>
  <c r="E129" i="27"/>
  <c r="D130" i="27"/>
  <c r="E130" i="27"/>
  <c r="D131" i="27"/>
  <c r="E131" i="27"/>
  <c r="D132" i="27"/>
  <c r="E132" i="27"/>
  <c r="D133" i="27"/>
  <c r="E133" i="27"/>
  <c r="D134" i="27"/>
  <c r="E134" i="27"/>
  <c r="D135" i="27"/>
  <c r="E135" i="27"/>
  <c r="D136" i="27"/>
  <c r="E136" i="27"/>
  <c r="D137" i="27"/>
  <c r="E137" i="27"/>
  <c r="D138" i="27"/>
  <c r="E138" i="27"/>
  <c r="D139" i="27"/>
  <c r="E139" i="27"/>
  <c r="D140" i="27"/>
  <c r="E140" i="27"/>
  <c r="D141" i="27"/>
  <c r="E141" i="27"/>
  <c r="D142" i="27"/>
  <c r="E142" i="27"/>
  <c r="D143" i="27"/>
  <c r="E143" i="27"/>
  <c r="D144" i="27"/>
  <c r="E144" i="27"/>
  <c r="D145" i="27"/>
  <c r="E145" i="27"/>
  <c r="D146" i="27"/>
  <c r="E146" i="27"/>
  <c r="D147" i="27"/>
  <c r="E147" i="27"/>
  <c r="D148" i="27"/>
  <c r="E148" i="27"/>
  <c r="D149" i="27"/>
  <c r="E149" i="27"/>
  <c r="D150" i="27"/>
  <c r="E150" i="27"/>
  <c r="D151" i="27"/>
  <c r="E151" i="27"/>
  <c r="D152" i="27"/>
  <c r="E152" i="27"/>
  <c r="D153" i="27"/>
  <c r="E153" i="27"/>
  <c r="D154" i="27"/>
  <c r="E154" i="27"/>
  <c r="D155" i="27"/>
  <c r="E155" i="27"/>
  <c r="D156" i="27"/>
  <c r="E156" i="27"/>
  <c r="D157" i="27"/>
  <c r="E157" i="27"/>
  <c r="D158" i="27"/>
  <c r="E158" i="27"/>
  <c r="D159" i="27"/>
  <c r="E159" i="27"/>
  <c r="D160" i="27"/>
  <c r="E160" i="27"/>
  <c r="D161" i="27"/>
  <c r="E161" i="27"/>
  <c r="D162" i="27"/>
  <c r="E162" i="27"/>
  <c r="D163" i="27"/>
  <c r="E163" i="27"/>
  <c r="D164" i="27"/>
  <c r="E164" i="27"/>
  <c r="D165" i="27"/>
  <c r="E165" i="27"/>
  <c r="D166" i="27"/>
  <c r="E166" i="27"/>
  <c r="D167" i="27"/>
  <c r="E167" i="27"/>
  <c r="D168" i="27"/>
  <c r="E168" i="27"/>
  <c r="D169" i="27"/>
  <c r="E169" i="27"/>
  <c r="D170" i="27"/>
  <c r="E170" i="27"/>
  <c r="D171" i="27"/>
  <c r="E171" i="27"/>
  <c r="D172" i="27"/>
  <c r="E172" i="27"/>
  <c r="D173" i="27"/>
  <c r="E173" i="27"/>
  <c r="D174" i="27"/>
  <c r="E174" i="27"/>
  <c r="D175" i="27"/>
  <c r="E175" i="27"/>
  <c r="D176" i="27"/>
  <c r="E176" i="27"/>
  <c r="D177" i="27"/>
  <c r="E177" i="27"/>
  <c r="D178" i="27"/>
  <c r="E178" i="27"/>
  <c r="D179" i="27"/>
  <c r="E179" i="27"/>
  <c r="D180" i="27"/>
  <c r="E180" i="27"/>
  <c r="D181" i="27"/>
  <c r="E181" i="27"/>
  <c r="D182" i="27"/>
  <c r="E182" i="27"/>
  <c r="D183" i="27"/>
  <c r="E183" i="27"/>
  <c r="D184" i="27"/>
  <c r="E184" i="27"/>
  <c r="D185" i="27"/>
  <c r="E185" i="27"/>
  <c r="D186" i="27"/>
  <c r="E186" i="27"/>
  <c r="D187" i="27"/>
  <c r="E187" i="27"/>
  <c r="D188" i="27"/>
  <c r="E188" i="27"/>
  <c r="D189" i="27"/>
  <c r="E189" i="27"/>
  <c r="D190" i="27"/>
  <c r="E190" i="27"/>
  <c r="D191" i="27"/>
  <c r="E191" i="27"/>
  <c r="D192" i="27"/>
  <c r="E192" i="27"/>
  <c r="D193" i="27"/>
  <c r="E193" i="27"/>
  <c r="D194" i="27"/>
  <c r="E194" i="27"/>
  <c r="D195" i="27"/>
  <c r="E195" i="27"/>
  <c r="D196" i="27"/>
  <c r="E196" i="27"/>
  <c r="D197" i="27"/>
  <c r="E197" i="27"/>
  <c r="D198" i="27"/>
  <c r="E198" i="27"/>
  <c r="D199" i="27"/>
  <c r="E199" i="27"/>
  <c r="D200" i="27"/>
  <c r="E200" i="27"/>
  <c r="D201" i="27"/>
  <c r="E201" i="27"/>
  <c r="D202" i="27"/>
  <c r="E202" i="27"/>
  <c r="D203" i="27"/>
  <c r="E203" i="27"/>
  <c r="D204" i="27"/>
  <c r="E204" i="27"/>
  <c r="D205" i="27"/>
  <c r="E205" i="27"/>
  <c r="D206" i="27"/>
  <c r="E206" i="27"/>
  <c r="D207" i="27"/>
  <c r="E207" i="27"/>
  <c r="D208" i="27"/>
  <c r="E208" i="27"/>
  <c r="D209" i="27"/>
  <c r="E209" i="27"/>
  <c r="D210" i="27"/>
  <c r="E210" i="27"/>
  <c r="D211" i="27"/>
  <c r="E211" i="27"/>
  <c r="D212" i="27"/>
  <c r="E212" i="27"/>
  <c r="D213" i="27"/>
  <c r="E213" i="27"/>
  <c r="D214" i="27"/>
  <c r="E214" i="27"/>
  <c r="D215" i="27"/>
  <c r="E215" i="27"/>
  <c r="D216" i="27"/>
  <c r="E216" i="27"/>
  <c r="D217" i="27"/>
  <c r="E217" i="27"/>
  <c r="D218" i="27"/>
  <c r="E218" i="27"/>
  <c r="D219" i="27"/>
  <c r="E219" i="27"/>
  <c r="D220" i="27"/>
  <c r="E220" i="27"/>
  <c r="D221" i="27"/>
  <c r="E221" i="27"/>
  <c r="D222" i="27"/>
  <c r="E222" i="27"/>
  <c r="D223" i="27"/>
  <c r="E223" i="27"/>
  <c r="D224" i="27"/>
  <c r="E224" i="27"/>
  <c r="D225" i="27"/>
  <c r="E225" i="27"/>
  <c r="D226" i="27"/>
  <c r="E226" i="27"/>
  <c r="D227" i="27"/>
  <c r="E227" i="27"/>
  <c r="D228" i="27"/>
  <c r="E228" i="27"/>
  <c r="D229" i="27"/>
  <c r="E229" i="27"/>
  <c r="D230" i="27"/>
  <c r="E230" i="27"/>
  <c r="D231" i="27"/>
  <c r="E231" i="27"/>
  <c r="D232" i="27"/>
  <c r="E232" i="27"/>
  <c r="D233" i="27"/>
  <c r="E233" i="27"/>
  <c r="D234" i="27"/>
  <c r="E234" i="27"/>
  <c r="D235" i="27"/>
  <c r="E235" i="27"/>
  <c r="D236" i="27"/>
  <c r="E236" i="27"/>
  <c r="D237" i="27"/>
  <c r="E237" i="27"/>
  <c r="D238" i="27"/>
  <c r="E238" i="27"/>
  <c r="D239" i="27"/>
  <c r="E239" i="27"/>
  <c r="D240" i="27"/>
  <c r="E240" i="27"/>
  <c r="D241" i="27"/>
  <c r="E241" i="27"/>
  <c r="D242" i="27"/>
  <c r="E242" i="27"/>
  <c r="D243" i="27"/>
  <c r="E243" i="27"/>
  <c r="D244" i="27"/>
  <c r="E244" i="27"/>
  <c r="D245" i="27"/>
  <c r="E245" i="27"/>
  <c r="D246" i="27"/>
  <c r="E246" i="27"/>
  <c r="D247" i="27"/>
  <c r="E247" i="27"/>
  <c r="D248" i="27"/>
  <c r="E248" i="27"/>
  <c r="D249" i="27"/>
  <c r="E249" i="27"/>
  <c r="D250" i="27"/>
  <c r="E250" i="27"/>
  <c r="D251" i="27"/>
  <c r="E251" i="27"/>
  <c r="D252" i="27"/>
  <c r="E252" i="27"/>
  <c r="D253" i="27"/>
  <c r="E253" i="27"/>
  <c r="D254" i="27"/>
  <c r="E254" i="27"/>
  <c r="B2" i="27"/>
  <c r="D2" i="27" s="1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E2" i="27" s="1"/>
  <c r="B1" i="27"/>
  <c r="F3" i="28"/>
  <c r="G3" i="28" s="1"/>
  <c r="F4" i="28"/>
  <c r="G4" i="28" s="1"/>
  <c r="F5" i="28"/>
  <c r="G5" i="28" s="1"/>
  <c r="F6" i="28"/>
  <c r="G6" i="28"/>
  <c r="F7" i="28"/>
  <c r="G7" i="28" s="1"/>
  <c r="F8" i="28"/>
  <c r="G8" i="28" s="1"/>
  <c r="F9" i="28"/>
  <c r="G9" i="28" s="1"/>
  <c r="F10" i="28"/>
  <c r="G10" i="28"/>
  <c r="F11" i="28"/>
  <c r="G11" i="28" s="1"/>
  <c r="F12" i="28"/>
  <c r="G12" i="28" s="1"/>
  <c r="F13" i="28"/>
  <c r="G13" i="28" s="1"/>
  <c r="F14" i="28"/>
  <c r="G14" i="28"/>
  <c r="F15" i="28"/>
  <c r="G15" i="28" s="1"/>
  <c r="F16" i="28"/>
  <c r="G16" i="28" s="1"/>
  <c r="F17" i="28"/>
  <c r="G17" i="28" s="1"/>
  <c r="F18" i="28"/>
  <c r="G18" i="28"/>
  <c r="F19" i="28"/>
  <c r="G19" i="28" s="1"/>
  <c r="F20" i="28"/>
  <c r="G20" i="28" s="1"/>
  <c r="F21" i="28"/>
  <c r="G21" i="28" s="1"/>
  <c r="F22" i="28"/>
  <c r="G22" i="28"/>
  <c r="F23" i="28"/>
  <c r="G23" i="28" s="1"/>
  <c r="F24" i="28"/>
  <c r="G24" i="28" s="1"/>
  <c r="F25" i="28"/>
  <c r="G25" i="28" s="1"/>
  <c r="F26" i="28"/>
  <c r="G26" i="28"/>
  <c r="F27" i="28"/>
  <c r="G27" i="28" s="1"/>
  <c r="F28" i="28"/>
  <c r="G28" i="28" s="1"/>
  <c r="F29" i="28"/>
  <c r="G29" i="28" s="1"/>
  <c r="F30" i="28"/>
  <c r="G30" i="28"/>
  <c r="F31" i="28"/>
  <c r="G31" i="28" s="1"/>
  <c r="F32" i="28"/>
  <c r="G32" i="28" s="1"/>
  <c r="F33" i="28"/>
  <c r="G33" i="28" s="1"/>
  <c r="F34" i="28"/>
  <c r="G34" i="28"/>
  <c r="F35" i="28"/>
  <c r="G35" i="28" s="1"/>
  <c r="F36" i="28"/>
  <c r="G36" i="28" s="1"/>
  <c r="F37" i="28"/>
  <c r="G37" i="28" s="1"/>
  <c r="F38" i="28"/>
  <c r="G38" i="28"/>
  <c r="F39" i="28"/>
  <c r="G39" i="28" s="1"/>
  <c r="F40" i="28"/>
  <c r="G40" i="28" s="1"/>
  <c r="F41" i="28"/>
  <c r="G41" i="28" s="1"/>
  <c r="F42" i="28"/>
  <c r="G42" i="28"/>
  <c r="F43" i="28"/>
  <c r="G43" i="28" s="1"/>
  <c r="F44" i="28"/>
  <c r="G44" i="28" s="1"/>
  <c r="F45" i="28"/>
  <c r="G45" i="28" s="1"/>
  <c r="F46" i="28"/>
  <c r="G46" i="28"/>
  <c r="F47" i="28"/>
  <c r="G47" i="28" s="1"/>
  <c r="F48" i="28"/>
  <c r="G48" i="28" s="1"/>
  <c r="F49" i="28"/>
  <c r="G49" i="28" s="1"/>
  <c r="F50" i="28"/>
  <c r="G50" i="28"/>
  <c r="F51" i="28"/>
  <c r="G51" i="28" s="1"/>
  <c r="F52" i="28"/>
  <c r="G52" i="28" s="1"/>
  <c r="F53" i="28"/>
  <c r="G53" i="28" s="1"/>
  <c r="F54" i="28"/>
  <c r="G54" i="28"/>
  <c r="F55" i="28"/>
  <c r="G55" i="28" s="1"/>
  <c r="F56" i="28"/>
  <c r="G56" i="28" s="1"/>
  <c r="F57" i="28"/>
  <c r="G57" i="28" s="1"/>
  <c r="F58" i="28"/>
  <c r="G58" i="28"/>
  <c r="F59" i="28"/>
  <c r="G59" i="28" s="1"/>
  <c r="F60" i="28"/>
  <c r="G60" i="28" s="1"/>
  <c r="F61" i="28"/>
  <c r="G61" i="28" s="1"/>
  <c r="F62" i="28"/>
  <c r="G62" i="28"/>
  <c r="F63" i="28"/>
  <c r="G63" i="28" s="1"/>
  <c r="F64" i="28"/>
  <c r="G64" i="28" s="1"/>
  <c r="F65" i="28"/>
  <c r="G65" i="28" s="1"/>
  <c r="F66" i="28"/>
  <c r="G66" i="28"/>
  <c r="F67" i="28"/>
  <c r="G67" i="28" s="1"/>
  <c r="F68" i="28"/>
  <c r="G68" i="28" s="1"/>
  <c r="F69" i="28"/>
  <c r="G69" i="28" s="1"/>
  <c r="F70" i="28"/>
  <c r="G70" i="28"/>
  <c r="F71" i="28"/>
  <c r="G71" i="28" s="1"/>
  <c r="F72" i="28"/>
  <c r="G72" i="28" s="1"/>
  <c r="F73" i="28"/>
  <c r="G73" i="28" s="1"/>
  <c r="F74" i="28"/>
  <c r="G74" i="28"/>
  <c r="F75" i="28"/>
  <c r="G75" i="28" s="1"/>
  <c r="F76" i="28"/>
  <c r="G76" i="28" s="1"/>
  <c r="F77" i="28"/>
  <c r="G77" i="28" s="1"/>
  <c r="F78" i="28"/>
  <c r="G78" i="28"/>
  <c r="F79" i="28"/>
  <c r="G79" i="28" s="1"/>
  <c r="F80" i="28"/>
  <c r="G80" i="28" s="1"/>
  <c r="F81" i="28"/>
  <c r="G81" i="28" s="1"/>
  <c r="F82" i="28"/>
  <c r="G82" i="28"/>
  <c r="F83" i="28"/>
  <c r="G83" i="28" s="1"/>
  <c r="F84" i="28"/>
  <c r="G84" i="28" s="1"/>
  <c r="F85" i="28"/>
  <c r="G85" i="28" s="1"/>
  <c r="F86" i="28"/>
  <c r="G86" i="28"/>
  <c r="F87" i="28"/>
  <c r="G87" i="28" s="1"/>
  <c r="F88" i="28"/>
  <c r="G88" i="28" s="1"/>
  <c r="F89" i="28"/>
  <c r="G89" i="28" s="1"/>
  <c r="F90" i="28"/>
  <c r="G90" i="28"/>
  <c r="F91" i="28"/>
  <c r="G91" i="28" s="1"/>
  <c r="F92" i="28"/>
  <c r="G92" i="28" s="1"/>
  <c r="F93" i="28"/>
  <c r="G93" i="28" s="1"/>
  <c r="F94" i="28"/>
  <c r="G94" i="28"/>
  <c r="F95" i="28"/>
  <c r="G95" i="28" s="1"/>
  <c r="F96" i="28"/>
  <c r="G96" i="28" s="1"/>
  <c r="F97" i="28"/>
  <c r="G97" i="28" s="1"/>
  <c r="F98" i="28"/>
  <c r="G98" i="28"/>
  <c r="F99" i="28"/>
  <c r="G99" i="28" s="1"/>
  <c r="F100" i="28"/>
  <c r="G100" i="28" s="1"/>
  <c r="F101" i="28"/>
  <c r="G101" i="28" s="1"/>
  <c r="F102" i="28"/>
  <c r="G102" i="28"/>
  <c r="F103" i="28"/>
  <c r="G103" i="28" s="1"/>
  <c r="F104" i="28"/>
  <c r="G104" i="28" s="1"/>
  <c r="F105" i="28"/>
  <c r="G105" i="28" s="1"/>
  <c r="F106" i="28"/>
  <c r="G106" i="28"/>
  <c r="F107" i="28"/>
  <c r="G107" i="28" s="1"/>
  <c r="F108" i="28"/>
  <c r="G108" i="28" s="1"/>
  <c r="F109" i="28"/>
  <c r="G109" i="28" s="1"/>
  <c r="F110" i="28"/>
  <c r="G110" i="28"/>
  <c r="F111" i="28"/>
  <c r="G111" i="28" s="1"/>
  <c r="F112" i="28"/>
  <c r="G112" i="28" s="1"/>
  <c r="F113" i="28"/>
  <c r="G113" i="28" s="1"/>
  <c r="F114" i="28"/>
  <c r="G114" i="28"/>
  <c r="F115" i="28"/>
  <c r="G115" i="28" s="1"/>
  <c r="F116" i="28"/>
  <c r="G116" i="28" s="1"/>
  <c r="F117" i="28"/>
  <c r="G117" i="28" s="1"/>
  <c r="F118" i="28"/>
  <c r="G118" i="28"/>
  <c r="F119" i="28"/>
  <c r="G119" i="28" s="1"/>
  <c r="F120" i="28"/>
  <c r="G120" i="28" s="1"/>
  <c r="F121" i="28"/>
  <c r="G121" i="28" s="1"/>
  <c r="F122" i="28"/>
  <c r="G122" i="28"/>
  <c r="F123" i="28"/>
  <c r="G123" i="28" s="1"/>
  <c r="F124" i="28"/>
  <c r="G124" i="28" s="1"/>
  <c r="F125" i="28"/>
  <c r="G125" i="28" s="1"/>
  <c r="F126" i="28"/>
  <c r="G126" i="28"/>
  <c r="F127" i="28"/>
  <c r="G127" i="28" s="1"/>
  <c r="F128" i="28"/>
  <c r="G128" i="28" s="1"/>
  <c r="F129" i="28"/>
  <c r="G129" i="28" s="1"/>
  <c r="F130" i="28"/>
  <c r="G130" i="28"/>
  <c r="F131" i="28"/>
  <c r="G131" i="28" s="1"/>
  <c r="F132" i="28"/>
  <c r="G132" i="28" s="1"/>
  <c r="F133" i="28"/>
  <c r="G133" i="28" s="1"/>
  <c r="F134" i="28"/>
  <c r="G134" i="28"/>
  <c r="F135" i="28"/>
  <c r="G135" i="28" s="1"/>
  <c r="F136" i="28"/>
  <c r="G136" i="28" s="1"/>
  <c r="F137" i="28"/>
  <c r="G137" i="28" s="1"/>
  <c r="F138" i="28"/>
  <c r="G138" i="28"/>
  <c r="F139" i="28"/>
  <c r="G139" i="28" s="1"/>
  <c r="F140" i="28"/>
  <c r="G140" i="28" s="1"/>
  <c r="F141" i="28"/>
  <c r="G141" i="28" s="1"/>
  <c r="F142" i="28"/>
  <c r="G142" i="28"/>
  <c r="F143" i="28"/>
  <c r="G143" i="28" s="1"/>
  <c r="F144" i="28"/>
  <c r="G144" i="28" s="1"/>
  <c r="F145" i="28"/>
  <c r="G145" i="28" s="1"/>
  <c r="F146" i="28"/>
  <c r="G146" i="28"/>
  <c r="F147" i="28"/>
  <c r="G147" i="28" s="1"/>
  <c r="F148" i="28"/>
  <c r="G148" i="28" s="1"/>
  <c r="F149" i="28"/>
  <c r="G149" i="28" s="1"/>
  <c r="F150" i="28"/>
  <c r="G150" i="28"/>
  <c r="F151" i="28"/>
  <c r="G151" i="28" s="1"/>
  <c r="F152" i="28"/>
  <c r="G152" i="28" s="1"/>
  <c r="F153" i="28"/>
  <c r="G153" i="28" s="1"/>
  <c r="F154" i="28"/>
  <c r="G154" i="28"/>
  <c r="F155" i="28"/>
  <c r="G155" i="28" s="1"/>
  <c r="F156" i="28"/>
  <c r="G156" i="28" s="1"/>
  <c r="F157" i="28"/>
  <c r="G157" i="28" s="1"/>
  <c r="F158" i="28"/>
  <c r="G158" i="28"/>
  <c r="F159" i="28"/>
  <c r="G159" i="28" s="1"/>
  <c r="F160" i="28"/>
  <c r="G160" i="28" s="1"/>
  <c r="F161" i="28"/>
  <c r="G161" i="28" s="1"/>
  <c r="F162" i="28"/>
  <c r="G162" i="28"/>
  <c r="F163" i="28"/>
  <c r="G163" i="28" s="1"/>
  <c r="F164" i="28"/>
  <c r="G164" i="28" s="1"/>
  <c r="F165" i="28"/>
  <c r="G165" i="28" s="1"/>
  <c r="F166" i="28"/>
  <c r="G166" i="28"/>
  <c r="F167" i="28"/>
  <c r="G167" i="28" s="1"/>
  <c r="F168" i="28"/>
  <c r="G168" i="28" s="1"/>
  <c r="F169" i="28"/>
  <c r="G169" i="28" s="1"/>
  <c r="F170" i="28"/>
  <c r="G170" i="28"/>
  <c r="F171" i="28"/>
  <c r="G171" i="28" s="1"/>
  <c r="F172" i="28"/>
  <c r="G172" i="28" s="1"/>
  <c r="D3" i="28"/>
  <c r="E3" i="28"/>
  <c r="D4" i="28"/>
  <c r="E4" i="28"/>
  <c r="D5" i="28"/>
  <c r="E5" i="28"/>
  <c r="D6" i="28"/>
  <c r="E6" i="28"/>
  <c r="D7" i="28"/>
  <c r="E7" i="28"/>
  <c r="D8" i="28"/>
  <c r="E8" i="28"/>
  <c r="D9" i="28"/>
  <c r="E9" i="28"/>
  <c r="D10" i="28"/>
  <c r="E10" i="28"/>
  <c r="D11" i="28"/>
  <c r="E11" i="28"/>
  <c r="D12" i="28"/>
  <c r="E12" i="28"/>
  <c r="D13" i="28"/>
  <c r="E13" i="28"/>
  <c r="D14" i="28"/>
  <c r="E14" i="28"/>
  <c r="D15" i="28"/>
  <c r="E15" i="28"/>
  <c r="D16" i="28"/>
  <c r="E16" i="28"/>
  <c r="D17" i="28"/>
  <c r="E17" i="28"/>
  <c r="D18" i="28"/>
  <c r="E18" i="28"/>
  <c r="D19" i="28"/>
  <c r="E19" i="28"/>
  <c r="D20" i="28"/>
  <c r="E20" i="28"/>
  <c r="D21" i="28"/>
  <c r="E21" i="28"/>
  <c r="D22" i="28"/>
  <c r="E22" i="28"/>
  <c r="D23" i="28"/>
  <c r="E23" i="28"/>
  <c r="D24" i="28"/>
  <c r="E24" i="28"/>
  <c r="D25" i="28"/>
  <c r="E25" i="28"/>
  <c r="D26" i="28"/>
  <c r="E26" i="28"/>
  <c r="D27" i="28"/>
  <c r="E27" i="28"/>
  <c r="D28" i="28"/>
  <c r="E28" i="28"/>
  <c r="D29" i="28"/>
  <c r="E29" i="28"/>
  <c r="D30" i="28"/>
  <c r="E30" i="28"/>
  <c r="D31" i="28"/>
  <c r="E31" i="28"/>
  <c r="D32" i="28"/>
  <c r="E32" i="28"/>
  <c r="D33" i="28"/>
  <c r="E33" i="28"/>
  <c r="D34" i="28"/>
  <c r="E34" i="28"/>
  <c r="D35" i="28"/>
  <c r="E35" i="28"/>
  <c r="D36" i="28"/>
  <c r="E36" i="28"/>
  <c r="D37" i="28"/>
  <c r="E37" i="28"/>
  <c r="D38" i="28"/>
  <c r="E38" i="28"/>
  <c r="D39" i="28"/>
  <c r="E39" i="28"/>
  <c r="D40" i="28"/>
  <c r="E40" i="28"/>
  <c r="D41" i="28"/>
  <c r="E41" i="28"/>
  <c r="D42" i="28"/>
  <c r="E42" i="28"/>
  <c r="D43" i="28"/>
  <c r="E43" i="28"/>
  <c r="D44" i="28"/>
  <c r="E44" i="28"/>
  <c r="D45" i="28"/>
  <c r="E45" i="28"/>
  <c r="D46" i="28"/>
  <c r="E46" i="28"/>
  <c r="D47" i="28"/>
  <c r="E47" i="28"/>
  <c r="D48" i="28"/>
  <c r="E48" i="28"/>
  <c r="D49" i="28"/>
  <c r="E49" i="28"/>
  <c r="D50" i="28"/>
  <c r="E50" i="28"/>
  <c r="D51" i="28"/>
  <c r="E51" i="28"/>
  <c r="D52" i="28"/>
  <c r="E52" i="28"/>
  <c r="D53" i="28"/>
  <c r="E53" i="28"/>
  <c r="D54" i="28"/>
  <c r="E54" i="28"/>
  <c r="D55" i="28"/>
  <c r="E55" i="28"/>
  <c r="D56" i="28"/>
  <c r="E56" i="28"/>
  <c r="D57" i="28"/>
  <c r="E57" i="28"/>
  <c r="D58" i="28"/>
  <c r="E58" i="28"/>
  <c r="D59" i="28"/>
  <c r="E59" i="28"/>
  <c r="D60" i="28"/>
  <c r="E60" i="28"/>
  <c r="D61" i="28"/>
  <c r="E61" i="28"/>
  <c r="D62" i="28"/>
  <c r="E62" i="28"/>
  <c r="D63" i="28"/>
  <c r="E63" i="28"/>
  <c r="D64" i="28"/>
  <c r="E64" i="28"/>
  <c r="D65" i="28"/>
  <c r="E65" i="28"/>
  <c r="D66" i="28"/>
  <c r="E66" i="28"/>
  <c r="D67" i="28"/>
  <c r="E67" i="28"/>
  <c r="D68" i="28"/>
  <c r="E68" i="28"/>
  <c r="D69" i="28"/>
  <c r="E69" i="28"/>
  <c r="D70" i="28"/>
  <c r="E70" i="28"/>
  <c r="D71" i="28"/>
  <c r="E71" i="28"/>
  <c r="D72" i="28"/>
  <c r="E72" i="28"/>
  <c r="D73" i="28"/>
  <c r="E73" i="28"/>
  <c r="D74" i="28"/>
  <c r="E74" i="28"/>
  <c r="D75" i="28"/>
  <c r="E75" i="28"/>
  <c r="D76" i="28"/>
  <c r="E76" i="28"/>
  <c r="D77" i="28"/>
  <c r="E77" i="28"/>
  <c r="D78" i="28"/>
  <c r="E78" i="28"/>
  <c r="D79" i="28"/>
  <c r="E79" i="28"/>
  <c r="D80" i="28"/>
  <c r="E80" i="28"/>
  <c r="D81" i="28"/>
  <c r="E81" i="28"/>
  <c r="D82" i="28"/>
  <c r="E82" i="28"/>
  <c r="D83" i="28"/>
  <c r="E83" i="28"/>
  <c r="D84" i="28"/>
  <c r="E84" i="28"/>
  <c r="D85" i="28"/>
  <c r="E85" i="28"/>
  <c r="D86" i="28"/>
  <c r="E86" i="28"/>
  <c r="D87" i="28"/>
  <c r="E87" i="28"/>
  <c r="D88" i="28"/>
  <c r="E88" i="28"/>
  <c r="D89" i="28"/>
  <c r="E89" i="28"/>
  <c r="D90" i="28"/>
  <c r="E90" i="28"/>
  <c r="D91" i="28"/>
  <c r="E91" i="28"/>
  <c r="D92" i="28"/>
  <c r="E92" i="28"/>
  <c r="D93" i="28"/>
  <c r="E93" i="28"/>
  <c r="D94" i="28"/>
  <c r="E94" i="28"/>
  <c r="D95" i="28"/>
  <c r="E95" i="28"/>
  <c r="D96" i="28"/>
  <c r="E96" i="28"/>
  <c r="D97" i="28"/>
  <c r="E97" i="28"/>
  <c r="D98" i="28"/>
  <c r="E98" i="28"/>
  <c r="D99" i="28"/>
  <c r="E99" i="28"/>
  <c r="D100" i="28"/>
  <c r="E100" i="28"/>
  <c r="D101" i="28"/>
  <c r="E101" i="28"/>
  <c r="D102" i="28"/>
  <c r="E102" i="28"/>
  <c r="D103" i="28"/>
  <c r="E103" i="28"/>
  <c r="D104" i="28"/>
  <c r="E104" i="28"/>
  <c r="D105" i="28"/>
  <c r="E105" i="28"/>
  <c r="D106" i="28"/>
  <c r="E106" i="28"/>
  <c r="D107" i="28"/>
  <c r="E107" i="28"/>
  <c r="D108" i="28"/>
  <c r="E108" i="28"/>
  <c r="D109" i="28"/>
  <c r="E109" i="28"/>
  <c r="D110" i="28"/>
  <c r="E110" i="28"/>
  <c r="D111" i="28"/>
  <c r="E111" i="28"/>
  <c r="D112" i="28"/>
  <c r="E112" i="28"/>
  <c r="D113" i="28"/>
  <c r="E113" i="28"/>
  <c r="D114" i="28"/>
  <c r="E114" i="28"/>
  <c r="D115" i="28"/>
  <c r="E115" i="28"/>
  <c r="D116" i="28"/>
  <c r="E116" i="28"/>
  <c r="D117" i="28"/>
  <c r="E117" i="28"/>
  <c r="D118" i="28"/>
  <c r="E118" i="28"/>
  <c r="D119" i="28"/>
  <c r="E119" i="28"/>
  <c r="D120" i="28"/>
  <c r="E120" i="28"/>
  <c r="D121" i="28"/>
  <c r="E121" i="28"/>
  <c r="D122" i="28"/>
  <c r="E122" i="28"/>
  <c r="D123" i="28"/>
  <c r="E123" i="28"/>
  <c r="D124" i="28"/>
  <c r="E124" i="28"/>
  <c r="D125" i="28"/>
  <c r="E125" i="28"/>
  <c r="D126" i="28"/>
  <c r="E126" i="28"/>
  <c r="D127" i="28"/>
  <c r="E127" i="28"/>
  <c r="D128" i="28"/>
  <c r="E128" i="28"/>
  <c r="D129" i="28"/>
  <c r="E129" i="28"/>
  <c r="D130" i="28"/>
  <c r="E130" i="28"/>
  <c r="D131" i="28"/>
  <c r="E131" i="28"/>
  <c r="D132" i="28"/>
  <c r="E132" i="28"/>
  <c r="D133" i="28"/>
  <c r="E133" i="28"/>
  <c r="D134" i="28"/>
  <c r="E134" i="28"/>
  <c r="D135" i="28"/>
  <c r="E135" i="28"/>
  <c r="D136" i="28"/>
  <c r="E136" i="28"/>
  <c r="D137" i="28"/>
  <c r="E137" i="28"/>
  <c r="D138" i="28"/>
  <c r="E138" i="28"/>
  <c r="D139" i="28"/>
  <c r="E139" i="28"/>
  <c r="D140" i="28"/>
  <c r="E140" i="28"/>
  <c r="D141" i="28"/>
  <c r="E141" i="28"/>
  <c r="D142" i="28"/>
  <c r="E142" i="28"/>
  <c r="D143" i="28"/>
  <c r="E143" i="28"/>
  <c r="D144" i="28"/>
  <c r="E144" i="28"/>
  <c r="D145" i="28"/>
  <c r="E145" i="28"/>
  <c r="D146" i="28"/>
  <c r="E146" i="28"/>
  <c r="D147" i="28"/>
  <c r="E147" i="28"/>
  <c r="D148" i="28"/>
  <c r="E148" i="28"/>
  <c r="D149" i="28"/>
  <c r="E149" i="28"/>
  <c r="D150" i="28"/>
  <c r="E150" i="28"/>
  <c r="D151" i="28"/>
  <c r="E151" i="28"/>
  <c r="D152" i="28"/>
  <c r="E152" i="28"/>
  <c r="D153" i="28"/>
  <c r="E153" i="28"/>
  <c r="D154" i="28"/>
  <c r="E154" i="28"/>
  <c r="D155" i="28"/>
  <c r="E155" i="28"/>
  <c r="D156" i="28"/>
  <c r="E156" i="28"/>
  <c r="D157" i="28"/>
  <c r="E157" i="28"/>
  <c r="D158" i="28"/>
  <c r="E158" i="28"/>
  <c r="D159" i="28"/>
  <c r="E159" i="28"/>
  <c r="D160" i="28"/>
  <c r="E160" i="28"/>
  <c r="D161" i="28"/>
  <c r="E161" i="28"/>
  <c r="D162" i="28"/>
  <c r="E162" i="28"/>
  <c r="D163" i="28"/>
  <c r="E163" i="28"/>
  <c r="D164" i="28"/>
  <c r="E164" i="28"/>
  <c r="D165" i="28"/>
  <c r="E165" i="28"/>
  <c r="D166" i="28"/>
  <c r="E166" i="28"/>
  <c r="D167" i="28"/>
  <c r="E167" i="28"/>
  <c r="D168" i="28"/>
  <c r="E168" i="28"/>
  <c r="D169" i="28"/>
  <c r="E169" i="28"/>
  <c r="D170" i="28"/>
  <c r="E170" i="28"/>
  <c r="D171" i="28"/>
  <c r="E171" i="28"/>
  <c r="E2" i="28"/>
  <c r="D2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1" i="28"/>
  <c r="F71" i="29"/>
  <c r="B71" i="29"/>
  <c r="E67" i="29" s="1"/>
  <c r="B70" i="29"/>
  <c r="D69" i="29"/>
  <c r="B69" i="29"/>
  <c r="B68" i="29"/>
  <c r="B67" i="29"/>
  <c r="D67" i="29" s="1"/>
  <c r="F67" i="29" s="1"/>
  <c r="G67" i="29" s="1"/>
  <c r="B66" i="29"/>
  <c r="B65" i="29"/>
  <c r="E65" i="29" s="1"/>
  <c r="E64" i="29"/>
  <c r="B64" i="29"/>
  <c r="B63" i="29"/>
  <c r="B62" i="29"/>
  <c r="E61" i="29"/>
  <c r="D61" i="29"/>
  <c r="F61" i="29" s="1"/>
  <c r="B61" i="29"/>
  <c r="B60" i="29"/>
  <c r="B59" i="29"/>
  <c r="D59" i="29" s="1"/>
  <c r="D58" i="29"/>
  <c r="B58" i="29"/>
  <c r="B57" i="29"/>
  <c r="E57" i="29" s="1"/>
  <c r="E56" i="29"/>
  <c r="B56" i="29"/>
  <c r="B55" i="29"/>
  <c r="B54" i="29"/>
  <c r="E53" i="29"/>
  <c r="D53" i="29"/>
  <c r="F53" i="29" s="1"/>
  <c r="B53" i="29"/>
  <c r="B52" i="29"/>
  <c r="B51" i="29"/>
  <c r="D51" i="29" s="1"/>
  <c r="D50" i="29"/>
  <c r="B50" i="29"/>
  <c r="B49" i="29"/>
  <c r="E49" i="29" s="1"/>
  <c r="E48" i="29"/>
  <c r="B48" i="29"/>
  <c r="B47" i="29"/>
  <c r="B46" i="29"/>
  <c r="E45" i="29"/>
  <c r="D45" i="29"/>
  <c r="F45" i="29" s="1"/>
  <c r="B45" i="29"/>
  <c r="B44" i="29"/>
  <c r="B43" i="29"/>
  <c r="D43" i="29" s="1"/>
  <c r="D42" i="29"/>
  <c r="B42" i="29"/>
  <c r="B41" i="29"/>
  <c r="E41" i="29" s="1"/>
  <c r="E40" i="29"/>
  <c r="B40" i="29"/>
  <c r="B39" i="29"/>
  <c r="B38" i="29"/>
  <c r="E37" i="29"/>
  <c r="D37" i="29"/>
  <c r="F37" i="29" s="1"/>
  <c r="B37" i="29"/>
  <c r="B36" i="29"/>
  <c r="B35" i="29"/>
  <c r="D35" i="29" s="1"/>
  <c r="D34" i="29"/>
  <c r="B34" i="29"/>
  <c r="B33" i="29"/>
  <c r="E33" i="29" s="1"/>
  <c r="E32" i="29"/>
  <c r="B32" i="29"/>
  <c r="B31" i="29"/>
  <c r="B30" i="29"/>
  <c r="E29" i="29"/>
  <c r="D29" i="29"/>
  <c r="F29" i="29" s="1"/>
  <c r="B29" i="29"/>
  <c r="B28" i="29"/>
  <c r="B27" i="29"/>
  <c r="D27" i="29" s="1"/>
  <c r="D26" i="29"/>
  <c r="B26" i="29"/>
  <c r="B25" i="29"/>
  <c r="E25" i="29" s="1"/>
  <c r="E24" i="29"/>
  <c r="B24" i="29"/>
  <c r="B23" i="29"/>
  <c r="B22" i="29"/>
  <c r="E21" i="29"/>
  <c r="D21" i="29"/>
  <c r="F21" i="29" s="1"/>
  <c r="B21" i="29"/>
  <c r="B20" i="29"/>
  <c r="B19" i="29"/>
  <c r="D19" i="29" s="1"/>
  <c r="D18" i="29"/>
  <c r="B18" i="29"/>
  <c r="B17" i="29"/>
  <c r="E17" i="29" s="1"/>
  <c r="E16" i="29"/>
  <c r="B16" i="29"/>
  <c r="B15" i="29"/>
  <c r="B14" i="29"/>
  <c r="E13" i="29"/>
  <c r="D13" i="29"/>
  <c r="F13" i="29" s="1"/>
  <c r="B13" i="29"/>
  <c r="B12" i="29"/>
  <c r="B11" i="29"/>
  <c r="D11" i="29" s="1"/>
  <c r="D10" i="29"/>
  <c r="B10" i="29"/>
  <c r="B9" i="29"/>
  <c r="E9" i="29" s="1"/>
  <c r="E8" i="29"/>
  <c r="B8" i="29"/>
  <c r="B7" i="29"/>
  <c r="B6" i="29"/>
  <c r="E5" i="29"/>
  <c r="D5" i="29"/>
  <c r="F5" i="29" s="1"/>
  <c r="B5" i="29"/>
  <c r="B4" i="29"/>
  <c r="B3" i="29"/>
  <c r="D3" i="29" s="1"/>
  <c r="D2" i="29"/>
  <c r="B2" i="29"/>
  <c r="B1" i="29"/>
  <c r="F95" i="123" l="1"/>
  <c r="G95" i="123" s="1"/>
  <c r="F22" i="123"/>
  <c r="G22" i="123" s="1"/>
  <c r="F39" i="123"/>
  <c r="G39" i="123" s="1"/>
  <c r="F16" i="123"/>
  <c r="G16" i="123" s="1"/>
  <c r="F23" i="123"/>
  <c r="G23" i="123" s="1"/>
  <c r="F102" i="123"/>
  <c r="G102" i="123" s="1"/>
  <c r="F48" i="123"/>
  <c r="G48" i="123" s="1"/>
  <c r="F105" i="123"/>
  <c r="G105" i="123" s="1"/>
  <c r="F6" i="123"/>
  <c r="G6" i="123" s="1"/>
  <c r="F62" i="123"/>
  <c r="G62" i="123" s="1"/>
  <c r="F71" i="123"/>
  <c r="G71" i="123" s="1"/>
  <c r="F21" i="123"/>
  <c r="G21" i="123" s="1"/>
  <c r="F7" i="123"/>
  <c r="G7" i="123" s="1"/>
  <c r="F46" i="123"/>
  <c r="G46" i="123" s="1"/>
  <c r="F53" i="123"/>
  <c r="G53" i="123" s="1"/>
  <c r="F61" i="123"/>
  <c r="G61" i="123" s="1"/>
  <c r="F98" i="123"/>
  <c r="G98" i="123" s="1"/>
  <c r="F111" i="123"/>
  <c r="G111" i="123" s="1"/>
  <c r="F30" i="123"/>
  <c r="G30" i="123" s="1"/>
  <c r="F33" i="123"/>
  <c r="G33" i="123" s="1"/>
  <c r="F38" i="123"/>
  <c r="G38" i="123" s="1"/>
  <c r="F82" i="123"/>
  <c r="G82" i="123" s="1"/>
  <c r="F5" i="123"/>
  <c r="G5" i="123" s="1"/>
  <c r="F8" i="123"/>
  <c r="G8" i="123" s="1"/>
  <c r="F31" i="123"/>
  <c r="G31" i="123" s="1"/>
  <c r="F54" i="123"/>
  <c r="G54" i="123" s="1"/>
  <c r="F64" i="123"/>
  <c r="G64" i="123" s="1"/>
  <c r="F91" i="123"/>
  <c r="G91" i="123" s="1"/>
  <c r="F79" i="123"/>
  <c r="G79" i="123" s="1"/>
  <c r="F13" i="123"/>
  <c r="G13" i="123" s="1"/>
  <c r="F57" i="123"/>
  <c r="G57" i="123" s="1"/>
  <c r="F69" i="123"/>
  <c r="G69" i="123" s="1"/>
  <c r="F103" i="123"/>
  <c r="G103" i="123" s="1"/>
  <c r="F88" i="123"/>
  <c r="G88" i="123" s="1"/>
  <c r="F29" i="123"/>
  <c r="G29" i="123" s="1"/>
  <c r="F32" i="123"/>
  <c r="G32" i="123" s="1"/>
  <c r="F55" i="123"/>
  <c r="G55" i="123" s="1"/>
  <c r="F65" i="123"/>
  <c r="G65" i="123" s="1"/>
  <c r="F81" i="123"/>
  <c r="G81" i="123" s="1"/>
  <c r="F87" i="123"/>
  <c r="G87" i="123" s="1"/>
  <c r="F14" i="123"/>
  <c r="G14" i="123" s="1"/>
  <c r="F37" i="123"/>
  <c r="G37" i="123" s="1"/>
  <c r="F45" i="123"/>
  <c r="G45" i="123" s="1"/>
  <c r="F70" i="123"/>
  <c r="G70" i="123" s="1"/>
  <c r="F78" i="123"/>
  <c r="G78" i="123" s="1"/>
  <c r="G112" i="123"/>
  <c r="F60" i="123"/>
  <c r="G60" i="123" s="1"/>
  <c r="F12" i="123"/>
  <c r="G12" i="123" s="1"/>
  <c r="F10" i="123"/>
  <c r="G10" i="123" s="1"/>
  <c r="F26" i="123"/>
  <c r="G26" i="123" s="1"/>
  <c r="F77" i="123"/>
  <c r="G77" i="123" s="1"/>
  <c r="F93" i="123"/>
  <c r="G93" i="123" s="1"/>
  <c r="F17" i="123"/>
  <c r="G17" i="123" s="1"/>
  <c r="F49" i="123"/>
  <c r="G49" i="123" s="1"/>
  <c r="F80" i="123"/>
  <c r="G80" i="123" s="1"/>
  <c r="F96" i="123"/>
  <c r="G96" i="123" s="1"/>
  <c r="F4" i="123"/>
  <c r="G4" i="123" s="1"/>
  <c r="F15" i="123"/>
  <c r="G15" i="123" s="1"/>
  <c r="F20" i="123"/>
  <c r="G20" i="123" s="1"/>
  <c r="F24" i="123"/>
  <c r="G24" i="123" s="1"/>
  <c r="F36" i="123"/>
  <c r="G36" i="123" s="1"/>
  <c r="F40" i="123"/>
  <c r="G40" i="123" s="1"/>
  <c r="F47" i="123"/>
  <c r="G47" i="123" s="1"/>
  <c r="F52" i="123"/>
  <c r="G52" i="123" s="1"/>
  <c r="F56" i="123"/>
  <c r="G56" i="123" s="1"/>
  <c r="F63" i="123"/>
  <c r="G63" i="123" s="1"/>
  <c r="F68" i="123"/>
  <c r="G68" i="123" s="1"/>
  <c r="F72" i="123"/>
  <c r="G72" i="123" s="1"/>
  <c r="F75" i="123"/>
  <c r="G75" i="123" s="1"/>
  <c r="F86" i="123"/>
  <c r="G86" i="123" s="1"/>
  <c r="F94" i="123"/>
  <c r="G94" i="123" s="1"/>
  <c r="F9" i="123"/>
  <c r="G9" i="123" s="1"/>
  <c r="F25" i="123"/>
  <c r="G25" i="123" s="1"/>
  <c r="F41" i="123"/>
  <c r="G41" i="123" s="1"/>
  <c r="F73" i="123"/>
  <c r="G73" i="123" s="1"/>
  <c r="F84" i="123"/>
  <c r="G84" i="123" s="1"/>
  <c r="F89" i="123"/>
  <c r="G89" i="123" s="1"/>
  <c r="F100" i="123"/>
  <c r="G100" i="123" s="1"/>
  <c r="F104" i="123"/>
  <c r="G104" i="123" s="1"/>
  <c r="F106" i="123"/>
  <c r="G106" i="123" s="1"/>
  <c r="F108" i="123"/>
  <c r="G108" i="123" s="1"/>
  <c r="F85" i="123"/>
  <c r="G85" i="123" s="1"/>
  <c r="F109" i="123"/>
  <c r="G109" i="123" s="1"/>
  <c r="F107" i="123"/>
  <c r="G107" i="123" s="1"/>
  <c r="F2" i="3"/>
  <c r="G2" i="3" s="1"/>
  <c r="F2" i="4"/>
  <c r="G2" i="4" s="1"/>
  <c r="F210" i="122"/>
  <c r="G210" i="122" s="1"/>
  <c r="F205" i="122"/>
  <c r="G205" i="122" s="1"/>
  <c r="F201" i="122"/>
  <c r="G201" i="122" s="1"/>
  <c r="F196" i="122"/>
  <c r="G196" i="122" s="1"/>
  <c r="F192" i="122"/>
  <c r="G192" i="122" s="1"/>
  <c r="F187" i="122"/>
  <c r="G187" i="122" s="1"/>
  <c r="F182" i="122"/>
  <c r="G182" i="122" s="1"/>
  <c r="F178" i="122"/>
  <c r="G178" i="122" s="1"/>
  <c r="F173" i="122"/>
  <c r="G173" i="122" s="1"/>
  <c r="F169" i="122"/>
  <c r="G169" i="122" s="1"/>
  <c r="F164" i="122"/>
  <c r="G164" i="122" s="1"/>
  <c r="F160" i="122"/>
  <c r="G160" i="122" s="1"/>
  <c r="F155" i="122"/>
  <c r="G155" i="122" s="1"/>
  <c r="F150" i="122"/>
  <c r="G150" i="122" s="1"/>
  <c r="F146" i="122"/>
  <c r="G146" i="122" s="1"/>
  <c r="F141" i="122"/>
  <c r="G141" i="122" s="1"/>
  <c r="F137" i="122"/>
  <c r="G137" i="122" s="1"/>
  <c r="F132" i="122"/>
  <c r="G132" i="122" s="1"/>
  <c r="F128" i="122"/>
  <c r="G128" i="122" s="1"/>
  <c r="F123" i="122"/>
  <c r="G123" i="122" s="1"/>
  <c r="F118" i="122"/>
  <c r="G118" i="122" s="1"/>
  <c r="F114" i="122"/>
  <c r="G114" i="122" s="1"/>
  <c r="F109" i="122"/>
  <c r="G109" i="122" s="1"/>
  <c r="F105" i="122"/>
  <c r="G105" i="122" s="1"/>
  <c r="F100" i="122"/>
  <c r="G100" i="122" s="1"/>
  <c r="F96" i="122"/>
  <c r="G96" i="122" s="1"/>
  <c r="F91" i="122"/>
  <c r="G91" i="122" s="1"/>
  <c r="F68" i="122"/>
  <c r="G68" i="122" s="1"/>
  <c r="F12" i="122"/>
  <c r="G12" i="122" s="1"/>
  <c r="F8" i="122"/>
  <c r="G8" i="122" s="1"/>
  <c r="F21" i="122"/>
  <c r="G21" i="122" s="1"/>
  <c r="F17" i="122"/>
  <c r="G17" i="122" s="1"/>
  <c r="F29" i="122"/>
  <c r="G29" i="122" s="1"/>
  <c r="F25" i="122"/>
  <c r="G25" i="122" s="1"/>
  <c r="F20" i="122"/>
  <c r="G20" i="122" s="1"/>
  <c r="F16" i="122"/>
  <c r="G16" i="122" s="1"/>
  <c r="D127" i="122"/>
  <c r="D119" i="122"/>
  <c r="D111" i="122"/>
  <c r="D103" i="122"/>
  <c r="D95" i="122"/>
  <c r="D87" i="122"/>
  <c r="D79" i="122"/>
  <c r="D71" i="122"/>
  <c r="D63" i="122"/>
  <c r="D55" i="122"/>
  <c r="D47" i="122"/>
  <c r="D39" i="122"/>
  <c r="D31" i="122"/>
  <c r="D23" i="122"/>
  <c r="D15" i="122"/>
  <c r="D7" i="122"/>
  <c r="F110" i="122"/>
  <c r="G110" i="122" s="1"/>
  <c r="F106" i="122"/>
  <c r="G106" i="122" s="1"/>
  <c r="F101" i="122"/>
  <c r="G101" i="122" s="1"/>
  <c r="F97" i="122"/>
  <c r="G97" i="122" s="1"/>
  <c r="F92" i="122"/>
  <c r="G92" i="122" s="1"/>
  <c r="F88" i="122"/>
  <c r="G88" i="122" s="1"/>
  <c r="F83" i="122"/>
  <c r="G83" i="122" s="1"/>
  <c r="F78" i="122"/>
  <c r="G78" i="122" s="1"/>
  <c r="F74" i="122"/>
  <c r="G74" i="122" s="1"/>
  <c r="F69" i="122"/>
  <c r="G69" i="122" s="1"/>
  <c r="F65" i="122"/>
  <c r="G65" i="122" s="1"/>
  <c r="F60" i="122"/>
  <c r="G60" i="122" s="1"/>
  <c r="F56" i="122"/>
  <c r="G56" i="122" s="1"/>
  <c r="F51" i="122"/>
  <c r="G51" i="122" s="1"/>
  <c r="F46" i="122"/>
  <c r="G46" i="122" s="1"/>
  <c r="F42" i="122"/>
  <c r="G42" i="122" s="1"/>
  <c r="F37" i="122"/>
  <c r="G37" i="122" s="1"/>
  <c r="F33" i="122"/>
  <c r="G33" i="122" s="1"/>
  <c r="E30" i="122"/>
  <c r="F30" i="122" s="1"/>
  <c r="G30" i="122" s="1"/>
  <c r="E14" i="122"/>
  <c r="D6" i="122"/>
  <c r="F6" i="122"/>
  <c r="G6" i="122" s="1"/>
  <c r="E6" i="122"/>
  <c r="F14" i="122"/>
  <c r="G14" i="122" s="1"/>
  <c r="F86" i="122"/>
  <c r="G86" i="122" s="1"/>
  <c r="F82" i="122"/>
  <c r="G82" i="122" s="1"/>
  <c r="F77" i="122"/>
  <c r="G77" i="122" s="1"/>
  <c r="F73" i="122"/>
  <c r="G73" i="122" s="1"/>
  <c r="F64" i="122"/>
  <c r="G64" i="122" s="1"/>
  <c r="F59" i="122"/>
  <c r="G59" i="122" s="1"/>
  <c r="F54" i="122"/>
  <c r="G54" i="122" s="1"/>
  <c r="F50" i="122"/>
  <c r="G50" i="122" s="1"/>
  <c r="F45" i="122"/>
  <c r="G45" i="122" s="1"/>
  <c r="F41" i="122"/>
  <c r="G41" i="122" s="1"/>
  <c r="F32" i="122"/>
  <c r="G32" i="122" s="1"/>
  <c r="F27" i="122"/>
  <c r="G27" i="122" s="1"/>
  <c r="F22" i="122"/>
  <c r="G22" i="122" s="1"/>
  <c r="F18" i="122"/>
  <c r="G18" i="122" s="1"/>
  <c r="F13" i="122"/>
  <c r="G13" i="122" s="1"/>
  <c r="F9" i="122"/>
  <c r="G9" i="122" s="1"/>
  <c r="F4" i="122"/>
  <c r="G4" i="122" s="1"/>
  <c r="F150" i="6"/>
  <c r="G150" i="6" s="1"/>
  <c r="G20" i="6"/>
  <c r="E164" i="6"/>
  <c r="D160" i="6"/>
  <c r="E148" i="6"/>
  <c r="D144" i="6"/>
  <c r="E132" i="6"/>
  <c r="D128" i="6"/>
  <c r="E116" i="6"/>
  <c r="D112" i="6"/>
  <c r="E100" i="6"/>
  <c r="D96" i="6"/>
  <c r="E84" i="6"/>
  <c r="D80" i="6"/>
  <c r="E68" i="6"/>
  <c r="D64" i="6"/>
  <c r="E52" i="6"/>
  <c r="D48" i="6"/>
  <c r="E36" i="6"/>
  <c r="D32" i="6"/>
  <c r="E20" i="6"/>
  <c r="D16" i="6"/>
  <c r="E4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64" i="6"/>
  <c r="E158" i="6"/>
  <c r="D154" i="6"/>
  <c r="F154" i="6" s="1"/>
  <c r="G154" i="6" s="1"/>
  <c r="D148" i="6"/>
  <c r="F148" i="6" s="1"/>
  <c r="G148" i="6" s="1"/>
  <c r="E142" i="6"/>
  <c r="D138" i="6"/>
  <c r="F138" i="6" s="1"/>
  <c r="G138" i="6" s="1"/>
  <c r="D132" i="6"/>
  <c r="F132" i="6" s="1"/>
  <c r="G132" i="6" s="1"/>
  <c r="E126" i="6"/>
  <c r="D122" i="6"/>
  <c r="F122" i="6" s="1"/>
  <c r="G122" i="6" s="1"/>
  <c r="D116" i="6"/>
  <c r="F116" i="6" s="1"/>
  <c r="G116" i="6" s="1"/>
  <c r="E110" i="6"/>
  <c r="D106" i="6"/>
  <c r="F106" i="6" s="1"/>
  <c r="G106" i="6" s="1"/>
  <c r="D100" i="6"/>
  <c r="E94" i="6"/>
  <c r="D90" i="6"/>
  <c r="F90" i="6" s="1"/>
  <c r="G90" i="6" s="1"/>
  <c r="D84" i="6"/>
  <c r="F84" i="6" s="1"/>
  <c r="G84" i="6" s="1"/>
  <c r="E78" i="6"/>
  <c r="D74" i="6"/>
  <c r="F74" i="6" s="1"/>
  <c r="G74" i="6" s="1"/>
  <c r="D68" i="6"/>
  <c r="F68" i="6" s="1"/>
  <c r="G68" i="6" s="1"/>
  <c r="E62" i="6"/>
  <c r="D58" i="6"/>
  <c r="F58" i="6" s="1"/>
  <c r="G58" i="6" s="1"/>
  <c r="D52" i="6"/>
  <c r="F52" i="6" s="1"/>
  <c r="G52" i="6" s="1"/>
  <c r="E46" i="6"/>
  <c r="D42" i="6"/>
  <c r="F42" i="6" s="1"/>
  <c r="G42" i="6" s="1"/>
  <c r="D36" i="6"/>
  <c r="E30" i="6"/>
  <c r="D26" i="6"/>
  <c r="F26" i="6" s="1"/>
  <c r="G26" i="6" s="1"/>
  <c r="D20" i="6"/>
  <c r="F20" i="6" s="1"/>
  <c r="E14" i="6"/>
  <c r="D10" i="6"/>
  <c r="F10" i="6" s="1"/>
  <c r="G10" i="6" s="1"/>
  <c r="D4" i="6"/>
  <c r="F4" i="6" s="1"/>
  <c r="G4" i="6" s="1"/>
  <c r="E163" i="6"/>
  <c r="D158" i="6"/>
  <c r="E147" i="6"/>
  <c r="D142" i="6"/>
  <c r="F142" i="6" s="1"/>
  <c r="G142" i="6" s="1"/>
  <c r="E131" i="6"/>
  <c r="D126" i="6"/>
  <c r="E115" i="6"/>
  <c r="D110" i="6"/>
  <c r="F110" i="6" s="1"/>
  <c r="G110" i="6" s="1"/>
  <c r="E99" i="6"/>
  <c r="D94" i="6"/>
  <c r="E83" i="6"/>
  <c r="D78" i="6"/>
  <c r="F78" i="6" s="1"/>
  <c r="G78" i="6" s="1"/>
  <c r="E67" i="6"/>
  <c r="D62" i="6"/>
  <c r="E51" i="6"/>
  <c r="D46" i="6"/>
  <c r="F46" i="6" s="1"/>
  <c r="G46" i="6" s="1"/>
  <c r="E35" i="6"/>
  <c r="D30" i="6"/>
  <c r="E19" i="6"/>
  <c r="D14" i="6"/>
  <c r="F14" i="6" s="1"/>
  <c r="G14" i="6" s="1"/>
  <c r="E3" i="6"/>
  <c r="D165" i="6"/>
  <c r="D157" i="6"/>
  <c r="D149" i="6"/>
  <c r="D141" i="6"/>
  <c r="D133" i="6"/>
  <c r="D125" i="6"/>
  <c r="D117" i="6"/>
  <c r="D109" i="6"/>
  <c r="F109" i="6" s="1"/>
  <c r="G109" i="6" s="1"/>
  <c r="D101" i="6"/>
  <c r="D93" i="6"/>
  <c r="D85" i="6"/>
  <c r="F85" i="6" s="1"/>
  <c r="G85" i="6" s="1"/>
  <c r="D77" i="6"/>
  <c r="D69" i="6"/>
  <c r="D61" i="6"/>
  <c r="F61" i="6" s="1"/>
  <c r="G61" i="6" s="1"/>
  <c r="D53" i="6"/>
  <c r="F53" i="6" s="1"/>
  <c r="G53" i="6" s="1"/>
  <c r="D45" i="6"/>
  <c r="F45" i="6" s="1"/>
  <c r="G45" i="6" s="1"/>
  <c r="D37" i="6"/>
  <c r="D29" i="6"/>
  <c r="D21" i="6"/>
  <c r="D13" i="6"/>
  <c r="D5" i="6"/>
  <c r="F5" i="6" s="1"/>
  <c r="G5" i="6" s="1"/>
  <c r="E168" i="6"/>
  <c r="D163" i="6"/>
  <c r="F163" i="6" s="1"/>
  <c r="G163" i="6" s="1"/>
  <c r="E157" i="6"/>
  <c r="E152" i="6"/>
  <c r="D147" i="6"/>
  <c r="E141" i="6"/>
  <c r="E136" i="6"/>
  <c r="D131" i="6"/>
  <c r="F131" i="6" s="1"/>
  <c r="G131" i="6" s="1"/>
  <c r="E125" i="6"/>
  <c r="E120" i="6"/>
  <c r="D115" i="6"/>
  <c r="F115" i="6" s="1"/>
  <c r="G115" i="6" s="1"/>
  <c r="E109" i="6"/>
  <c r="E104" i="6"/>
  <c r="D99" i="6"/>
  <c r="F99" i="6" s="1"/>
  <c r="G99" i="6" s="1"/>
  <c r="E93" i="6"/>
  <c r="E88" i="6"/>
  <c r="D83" i="6"/>
  <c r="F83" i="6" s="1"/>
  <c r="G83" i="6" s="1"/>
  <c r="E77" i="6"/>
  <c r="E72" i="6"/>
  <c r="D67" i="6"/>
  <c r="E61" i="6"/>
  <c r="E56" i="6"/>
  <c r="F56" i="6" s="1"/>
  <c r="G56" i="6" s="1"/>
  <c r="D51" i="6"/>
  <c r="F51" i="6" s="1"/>
  <c r="G51" i="6" s="1"/>
  <c r="E45" i="6"/>
  <c r="E40" i="6"/>
  <c r="D35" i="6"/>
  <c r="F35" i="6" s="1"/>
  <c r="G35" i="6" s="1"/>
  <c r="E29" i="6"/>
  <c r="E24" i="6"/>
  <c r="F24" i="6" s="1"/>
  <c r="G24" i="6" s="1"/>
  <c r="D19" i="6"/>
  <c r="E13" i="6"/>
  <c r="E8" i="6"/>
  <c r="D3" i="6"/>
  <c r="F3" i="6" s="1"/>
  <c r="G3" i="6" s="1"/>
  <c r="D168" i="6"/>
  <c r="E162" i="6"/>
  <c r="E156" i="6"/>
  <c r="D152" i="6"/>
  <c r="F152" i="6" s="1"/>
  <c r="G152" i="6" s="1"/>
  <c r="E146" i="6"/>
  <c r="E140" i="6"/>
  <c r="D136" i="6"/>
  <c r="F136" i="6" s="1"/>
  <c r="G136" i="6" s="1"/>
  <c r="E130" i="6"/>
  <c r="E124" i="6"/>
  <c r="D120" i="6"/>
  <c r="E114" i="6"/>
  <c r="E108" i="6"/>
  <c r="D104" i="6"/>
  <c r="F104" i="6" s="1"/>
  <c r="G104" i="6" s="1"/>
  <c r="E98" i="6"/>
  <c r="E92" i="6"/>
  <c r="D88" i="6"/>
  <c r="F88" i="6" s="1"/>
  <c r="G88" i="6" s="1"/>
  <c r="E82" i="6"/>
  <c r="E76" i="6"/>
  <c r="D72" i="6"/>
  <c r="F72" i="6" s="1"/>
  <c r="G72" i="6" s="1"/>
  <c r="E66" i="6"/>
  <c r="E60" i="6"/>
  <c r="E50" i="6"/>
  <c r="E44" i="6"/>
  <c r="D40" i="6"/>
  <c r="F40" i="6" s="1"/>
  <c r="G40" i="6" s="1"/>
  <c r="E34" i="6"/>
  <c r="E28" i="6"/>
  <c r="E18" i="6"/>
  <c r="E12" i="6"/>
  <c r="D8" i="6"/>
  <c r="F8" i="6" s="1"/>
  <c r="G8" i="6" s="1"/>
  <c r="E2" i="6"/>
  <c r="E166" i="6"/>
  <c r="F166" i="6" s="1"/>
  <c r="G166" i="6" s="1"/>
  <c r="D162" i="6"/>
  <c r="F162" i="6" s="1"/>
  <c r="G162" i="6" s="1"/>
  <c r="D156" i="6"/>
  <c r="F156" i="6" s="1"/>
  <c r="G156" i="6" s="1"/>
  <c r="E150" i="6"/>
  <c r="D146" i="6"/>
  <c r="D140" i="6"/>
  <c r="F140" i="6" s="1"/>
  <c r="G140" i="6" s="1"/>
  <c r="E134" i="6"/>
  <c r="F134" i="6" s="1"/>
  <c r="G134" i="6" s="1"/>
  <c r="D130" i="6"/>
  <c r="D124" i="6"/>
  <c r="F124" i="6" s="1"/>
  <c r="G124" i="6" s="1"/>
  <c r="E118" i="6"/>
  <c r="F118" i="6" s="1"/>
  <c r="G118" i="6" s="1"/>
  <c r="D114" i="6"/>
  <c r="F114" i="6" s="1"/>
  <c r="G114" i="6" s="1"/>
  <c r="D108" i="6"/>
  <c r="E102" i="6"/>
  <c r="F102" i="6" s="1"/>
  <c r="G102" i="6" s="1"/>
  <c r="D98" i="6"/>
  <c r="F98" i="6" s="1"/>
  <c r="G98" i="6" s="1"/>
  <c r="D92" i="6"/>
  <c r="F92" i="6" s="1"/>
  <c r="G92" i="6" s="1"/>
  <c r="E86" i="6"/>
  <c r="F86" i="6" s="1"/>
  <c r="G86" i="6" s="1"/>
  <c r="D82" i="6"/>
  <c r="F82" i="6" s="1"/>
  <c r="G82" i="6" s="1"/>
  <c r="D76" i="6"/>
  <c r="F76" i="6" s="1"/>
  <c r="G76" i="6" s="1"/>
  <c r="E70" i="6"/>
  <c r="F70" i="6" s="1"/>
  <c r="G70" i="6" s="1"/>
  <c r="D66" i="6"/>
  <c r="D60" i="6"/>
  <c r="E54" i="6"/>
  <c r="F54" i="6" s="1"/>
  <c r="G54" i="6" s="1"/>
  <c r="D50" i="6"/>
  <c r="F50" i="6" s="1"/>
  <c r="G50" i="6" s="1"/>
  <c r="D44" i="6"/>
  <c r="E38" i="6"/>
  <c r="F38" i="6" s="1"/>
  <c r="G38" i="6" s="1"/>
  <c r="D34" i="6"/>
  <c r="F34" i="6" s="1"/>
  <c r="G34" i="6" s="1"/>
  <c r="D28" i="6"/>
  <c r="F28" i="6" s="1"/>
  <c r="G28" i="6" s="1"/>
  <c r="E22" i="6"/>
  <c r="F22" i="6" s="1"/>
  <c r="G22" i="6" s="1"/>
  <c r="D18" i="6"/>
  <c r="F18" i="6" s="1"/>
  <c r="G18" i="6" s="1"/>
  <c r="D12" i="6"/>
  <c r="F12" i="6" s="1"/>
  <c r="G12" i="6" s="1"/>
  <c r="E6" i="6"/>
  <c r="F6" i="6" s="1"/>
  <c r="G6" i="6" s="1"/>
  <c r="D2" i="6"/>
  <c r="F2" i="6" s="1"/>
  <c r="G2" i="6" s="1"/>
  <c r="D161" i="6"/>
  <c r="F161" i="6" s="1"/>
  <c r="G161" i="6" s="1"/>
  <c r="D153" i="6"/>
  <c r="F153" i="6" s="1"/>
  <c r="G153" i="6" s="1"/>
  <c r="D145" i="6"/>
  <c r="F145" i="6" s="1"/>
  <c r="G145" i="6" s="1"/>
  <c r="D137" i="6"/>
  <c r="F137" i="6" s="1"/>
  <c r="G137" i="6" s="1"/>
  <c r="D129" i="6"/>
  <c r="F129" i="6" s="1"/>
  <c r="G129" i="6" s="1"/>
  <c r="D121" i="6"/>
  <c r="F121" i="6" s="1"/>
  <c r="G121" i="6" s="1"/>
  <c r="D113" i="6"/>
  <c r="F113" i="6" s="1"/>
  <c r="G113" i="6" s="1"/>
  <c r="D105" i="6"/>
  <c r="F105" i="6" s="1"/>
  <c r="G105" i="6" s="1"/>
  <c r="D97" i="6"/>
  <c r="F97" i="6" s="1"/>
  <c r="G97" i="6" s="1"/>
  <c r="D89" i="6"/>
  <c r="F89" i="6" s="1"/>
  <c r="G89" i="6" s="1"/>
  <c r="D81" i="6"/>
  <c r="F81" i="6" s="1"/>
  <c r="G81" i="6" s="1"/>
  <c r="D73" i="6"/>
  <c r="F73" i="6" s="1"/>
  <c r="G73" i="6" s="1"/>
  <c r="D65" i="6"/>
  <c r="F65" i="6" s="1"/>
  <c r="G65" i="6" s="1"/>
  <c r="D57" i="6"/>
  <c r="F57" i="6" s="1"/>
  <c r="G57" i="6" s="1"/>
  <c r="D49" i="6"/>
  <c r="F49" i="6" s="1"/>
  <c r="G49" i="6" s="1"/>
  <c r="D41" i="6"/>
  <c r="F41" i="6" s="1"/>
  <c r="G41" i="6" s="1"/>
  <c r="D33" i="6"/>
  <c r="F33" i="6" s="1"/>
  <c r="G33" i="6" s="1"/>
  <c r="D25" i="6"/>
  <c r="F25" i="6" s="1"/>
  <c r="G25" i="6" s="1"/>
  <c r="D17" i="6"/>
  <c r="F17" i="6" s="1"/>
  <c r="G17" i="6" s="1"/>
  <c r="D9" i="6"/>
  <c r="F9" i="6" s="1"/>
  <c r="G9" i="6" s="1"/>
  <c r="G169" i="6"/>
  <c r="E165" i="6"/>
  <c r="E160" i="6"/>
  <c r="D155" i="6"/>
  <c r="F155" i="6" s="1"/>
  <c r="G155" i="6" s="1"/>
  <c r="E149" i="6"/>
  <c r="E144" i="6"/>
  <c r="D139" i="6"/>
  <c r="F139" i="6" s="1"/>
  <c r="G139" i="6" s="1"/>
  <c r="E133" i="6"/>
  <c r="E128" i="6"/>
  <c r="D123" i="6"/>
  <c r="F123" i="6" s="1"/>
  <c r="G123" i="6" s="1"/>
  <c r="E117" i="6"/>
  <c r="E112" i="6"/>
  <c r="D107" i="6"/>
  <c r="F107" i="6" s="1"/>
  <c r="G107" i="6" s="1"/>
  <c r="E101" i="6"/>
  <c r="E96" i="6"/>
  <c r="D91" i="6"/>
  <c r="F91" i="6" s="1"/>
  <c r="G91" i="6" s="1"/>
  <c r="E85" i="6"/>
  <c r="E80" i="6"/>
  <c r="D75" i="6"/>
  <c r="F75" i="6" s="1"/>
  <c r="G75" i="6" s="1"/>
  <c r="E69" i="6"/>
  <c r="E64" i="6"/>
  <c r="D59" i="6"/>
  <c r="F59" i="6" s="1"/>
  <c r="G59" i="6" s="1"/>
  <c r="E53" i="6"/>
  <c r="E48" i="6"/>
  <c r="D43" i="6"/>
  <c r="F43" i="6" s="1"/>
  <c r="G43" i="6" s="1"/>
  <c r="E37" i="6"/>
  <c r="E32" i="6"/>
  <c r="D27" i="6"/>
  <c r="F27" i="6" s="1"/>
  <c r="G27" i="6" s="1"/>
  <c r="E21" i="6"/>
  <c r="E16" i="6"/>
  <c r="D11" i="6"/>
  <c r="F11" i="6" s="1"/>
  <c r="G11" i="6" s="1"/>
  <c r="E167" i="6"/>
  <c r="E159" i="6"/>
  <c r="E151" i="6"/>
  <c r="E143" i="6"/>
  <c r="E135" i="6"/>
  <c r="E127" i="6"/>
  <c r="E119" i="6"/>
  <c r="E111" i="6"/>
  <c r="E103" i="6"/>
  <c r="E95" i="6"/>
  <c r="E87" i="6"/>
  <c r="E79" i="6"/>
  <c r="E71" i="6"/>
  <c r="E63" i="6"/>
  <c r="E55" i="6"/>
  <c r="E47" i="6"/>
  <c r="E39" i="6"/>
  <c r="E31" i="6"/>
  <c r="E23" i="6"/>
  <c r="E15" i="6"/>
  <c r="E7" i="6"/>
  <c r="F2" i="8"/>
  <c r="G2" i="8" s="1"/>
  <c r="F2" i="9"/>
  <c r="G2" i="9" s="1"/>
  <c r="F151" i="122"/>
  <c r="G151" i="122" s="1"/>
  <c r="E207" i="122"/>
  <c r="F207" i="122" s="1"/>
  <c r="G207" i="122" s="1"/>
  <c r="E199" i="122"/>
  <c r="F199" i="122" s="1"/>
  <c r="G199" i="122" s="1"/>
  <c r="E191" i="122"/>
  <c r="F191" i="122" s="1"/>
  <c r="G191" i="122" s="1"/>
  <c r="E183" i="122"/>
  <c r="F183" i="122" s="1"/>
  <c r="G183" i="122" s="1"/>
  <c r="E175" i="122"/>
  <c r="F175" i="122" s="1"/>
  <c r="G175" i="122" s="1"/>
  <c r="E167" i="122"/>
  <c r="F167" i="122" s="1"/>
  <c r="G167" i="122" s="1"/>
  <c r="E159" i="122"/>
  <c r="F159" i="122" s="1"/>
  <c r="G159" i="122" s="1"/>
  <c r="E151" i="122"/>
  <c r="E143" i="122"/>
  <c r="F143" i="122" s="1"/>
  <c r="G143" i="122" s="1"/>
  <c r="E135" i="122"/>
  <c r="F135" i="122" s="1"/>
  <c r="G135" i="122" s="1"/>
  <c r="E127" i="122"/>
  <c r="E119" i="122"/>
  <c r="F119" i="122" s="1"/>
  <c r="G119" i="122" s="1"/>
  <c r="E111" i="122"/>
  <c r="F111" i="122" s="1"/>
  <c r="G111" i="122" s="1"/>
  <c r="E103" i="122"/>
  <c r="F103" i="122" s="1"/>
  <c r="G103" i="122" s="1"/>
  <c r="E95" i="122"/>
  <c r="F95" i="122" s="1"/>
  <c r="G95" i="122" s="1"/>
  <c r="E87" i="122"/>
  <c r="F87" i="122" s="1"/>
  <c r="G87" i="122" s="1"/>
  <c r="E79" i="122"/>
  <c r="F79" i="122" s="1"/>
  <c r="G79" i="122" s="1"/>
  <c r="E71" i="122"/>
  <c r="E63" i="122"/>
  <c r="E55" i="122"/>
  <c r="F55" i="122" s="1"/>
  <c r="G55" i="122" s="1"/>
  <c r="E47" i="122"/>
  <c r="F47" i="122" s="1"/>
  <c r="G47" i="122" s="1"/>
  <c r="E39" i="122"/>
  <c r="F39" i="122" s="1"/>
  <c r="G39" i="122" s="1"/>
  <c r="E31" i="122"/>
  <c r="F31" i="122" s="1"/>
  <c r="G31" i="122" s="1"/>
  <c r="E23" i="122"/>
  <c r="F23" i="122" s="1"/>
  <c r="G23" i="122" s="1"/>
  <c r="E15" i="122"/>
  <c r="F15" i="122" s="1"/>
  <c r="G15" i="122" s="1"/>
  <c r="E7" i="122"/>
  <c r="F2" i="15"/>
  <c r="G2" i="15" s="1"/>
  <c r="D150" i="16"/>
  <c r="D146" i="16"/>
  <c r="D142" i="16"/>
  <c r="D138" i="16"/>
  <c r="D134" i="16"/>
  <c r="D130" i="16"/>
  <c r="D126" i="16"/>
  <c r="D122" i="16"/>
  <c r="D118" i="16"/>
  <c r="D114" i="16"/>
  <c r="D110" i="16"/>
  <c r="D106" i="16"/>
  <c r="D102" i="16"/>
  <c r="D98" i="16"/>
  <c r="D94" i="16"/>
  <c r="D90" i="16"/>
  <c r="D86" i="16"/>
  <c r="D82" i="16"/>
  <c r="D78" i="16"/>
  <c r="D74" i="16"/>
  <c r="D70" i="16"/>
  <c r="D66" i="16"/>
  <c r="D62" i="16"/>
  <c r="D58" i="16"/>
  <c r="D54" i="16"/>
  <c r="D50" i="16"/>
  <c r="D46" i="16"/>
  <c r="D42" i="16"/>
  <c r="D38" i="16"/>
  <c r="D34" i="16"/>
  <c r="D30" i="16"/>
  <c r="D26" i="16"/>
  <c r="D22" i="16"/>
  <c r="D18" i="16"/>
  <c r="D14" i="16"/>
  <c r="D10" i="16"/>
  <c r="D6" i="16"/>
  <c r="D2" i="16"/>
  <c r="F2" i="16" s="1"/>
  <c r="G2" i="16" s="1"/>
  <c r="E149" i="16"/>
  <c r="E145" i="16"/>
  <c r="E141" i="16"/>
  <c r="E137" i="16"/>
  <c r="E133" i="16"/>
  <c r="E129" i="16"/>
  <c r="E125" i="16"/>
  <c r="E121" i="16"/>
  <c r="E117" i="16"/>
  <c r="E113" i="16"/>
  <c r="E109" i="16"/>
  <c r="E105" i="16"/>
  <c r="E101" i="16"/>
  <c r="E97" i="16"/>
  <c r="E93" i="16"/>
  <c r="E89" i="16"/>
  <c r="E85" i="16"/>
  <c r="E81" i="16"/>
  <c r="E77" i="16"/>
  <c r="E73" i="16"/>
  <c r="E69" i="16"/>
  <c r="E65" i="16"/>
  <c r="E57" i="16"/>
  <c r="E49" i="16"/>
  <c r="E41" i="16"/>
  <c r="E33" i="16"/>
  <c r="E25" i="16"/>
  <c r="E17" i="16"/>
  <c r="E9" i="16"/>
  <c r="E2" i="16"/>
  <c r="D149" i="16"/>
  <c r="D141" i="16"/>
  <c r="D133" i="16"/>
  <c r="D125" i="16"/>
  <c r="D117" i="16"/>
  <c r="D109" i="16"/>
  <c r="D101" i="16"/>
  <c r="D93" i="16"/>
  <c r="D85" i="16"/>
  <c r="D77" i="16"/>
  <c r="D69" i="16"/>
  <c r="D61" i="16"/>
  <c r="D53" i="16"/>
  <c r="D45" i="16"/>
  <c r="D37" i="16"/>
  <c r="D29" i="16"/>
  <c r="D21" i="16"/>
  <c r="D13" i="16"/>
  <c r="D5" i="16"/>
  <c r="E152" i="16"/>
  <c r="E148" i="16"/>
  <c r="E144" i="16"/>
  <c r="E140" i="16"/>
  <c r="E136" i="16"/>
  <c r="E132" i="16"/>
  <c r="E128" i="16"/>
  <c r="E124" i="16"/>
  <c r="E120" i="16"/>
  <c r="E116" i="16"/>
  <c r="E112" i="16"/>
  <c r="E108" i="16"/>
  <c r="E104" i="16"/>
  <c r="E100" i="16"/>
  <c r="E96" i="16"/>
  <c r="E92" i="16"/>
  <c r="E88" i="16"/>
  <c r="E84" i="16"/>
  <c r="E80" i="16"/>
  <c r="E76" i="16"/>
  <c r="E72" i="16"/>
  <c r="E68" i="16"/>
  <c r="E64" i="16"/>
  <c r="E60" i="16"/>
  <c r="E56" i="16"/>
  <c r="E52" i="16"/>
  <c r="E48" i="16"/>
  <c r="E44" i="16"/>
  <c r="E40" i="16"/>
  <c r="E36" i="16"/>
  <c r="E32" i="16"/>
  <c r="E28" i="16"/>
  <c r="E24" i="16"/>
  <c r="E20" i="16"/>
  <c r="E16" i="16"/>
  <c r="E12" i="16"/>
  <c r="E8" i="16"/>
  <c r="E4" i="16"/>
  <c r="D152" i="16"/>
  <c r="D148" i="16"/>
  <c r="D144" i="16"/>
  <c r="D140" i="16"/>
  <c r="D136" i="16"/>
  <c r="D132" i="16"/>
  <c r="D128" i="16"/>
  <c r="D124" i="16"/>
  <c r="D120" i="16"/>
  <c r="D116" i="16"/>
  <c r="D112" i="16"/>
  <c r="D108" i="16"/>
  <c r="D104" i="16"/>
  <c r="D100" i="16"/>
  <c r="D96" i="16"/>
  <c r="D92" i="16"/>
  <c r="D88" i="16"/>
  <c r="D84" i="16"/>
  <c r="D80" i="16"/>
  <c r="D76" i="16"/>
  <c r="D72" i="16"/>
  <c r="D68" i="16"/>
  <c r="D64" i="16"/>
  <c r="D60" i="16"/>
  <c r="D56" i="16"/>
  <c r="D52" i="16"/>
  <c r="D48" i="16"/>
  <c r="D44" i="16"/>
  <c r="D40" i="16"/>
  <c r="D36" i="16"/>
  <c r="D32" i="16"/>
  <c r="D28" i="16"/>
  <c r="D24" i="16"/>
  <c r="D20" i="16"/>
  <c r="D16" i="16"/>
  <c r="D12" i="16"/>
  <c r="D8" i="16"/>
  <c r="D4" i="16"/>
  <c r="E151" i="16"/>
  <c r="E147" i="16"/>
  <c r="E143" i="16"/>
  <c r="E139" i="16"/>
  <c r="E135" i="16"/>
  <c r="E131" i="16"/>
  <c r="E127" i="16"/>
  <c r="E123" i="16"/>
  <c r="E119" i="16"/>
  <c r="E115" i="16"/>
  <c r="E111" i="16"/>
  <c r="E107" i="16"/>
  <c r="E103" i="16"/>
  <c r="E99" i="16"/>
  <c r="E95" i="16"/>
  <c r="E91" i="16"/>
  <c r="E87" i="16"/>
  <c r="E83" i="16"/>
  <c r="E79" i="16"/>
  <c r="E75" i="16"/>
  <c r="E71" i="16"/>
  <c r="E67" i="16"/>
  <c r="E63" i="16"/>
  <c r="E59" i="16"/>
  <c r="E55" i="16"/>
  <c r="E51" i="16"/>
  <c r="E47" i="16"/>
  <c r="E43" i="16"/>
  <c r="E39" i="16"/>
  <c r="E35" i="16"/>
  <c r="E31" i="16"/>
  <c r="E27" i="16"/>
  <c r="E23" i="16"/>
  <c r="E19" i="16"/>
  <c r="E15" i="16"/>
  <c r="E11" i="16"/>
  <c r="E7" i="16"/>
  <c r="E3" i="16"/>
  <c r="D151" i="16"/>
  <c r="D147" i="16"/>
  <c r="D143" i="16"/>
  <c r="D139" i="16"/>
  <c r="D135" i="16"/>
  <c r="D131" i="16"/>
  <c r="D127" i="16"/>
  <c r="D123" i="16"/>
  <c r="D119" i="16"/>
  <c r="D115" i="16"/>
  <c r="D111" i="16"/>
  <c r="D107" i="16"/>
  <c r="D103" i="16"/>
  <c r="D99" i="16"/>
  <c r="D95" i="16"/>
  <c r="D91" i="16"/>
  <c r="D87" i="16"/>
  <c r="D83" i="16"/>
  <c r="D79" i="16"/>
  <c r="D75" i="16"/>
  <c r="D71" i="16"/>
  <c r="D67" i="16"/>
  <c r="D63" i="16"/>
  <c r="D59" i="16"/>
  <c r="D55" i="16"/>
  <c r="D51" i="16"/>
  <c r="D47" i="16"/>
  <c r="D43" i="16"/>
  <c r="D39" i="16"/>
  <c r="D35" i="16"/>
  <c r="D31" i="16"/>
  <c r="D27" i="16"/>
  <c r="D23" i="16"/>
  <c r="D19" i="16"/>
  <c r="D15" i="16"/>
  <c r="D11" i="16"/>
  <c r="D7" i="16"/>
  <c r="F2" i="17"/>
  <c r="G2" i="17" s="1"/>
  <c r="F2" i="18"/>
  <c r="G2" i="18" s="1"/>
  <c r="E62" i="19"/>
  <c r="E54" i="19"/>
  <c r="E46" i="19"/>
  <c r="E38" i="19"/>
  <c r="E30" i="19"/>
  <c r="E22" i="19"/>
  <c r="E14" i="19"/>
  <c r="E6" i="19"/>
  <c r="E57" i="19"/>
  <c r="E49" i="19"/>
  <c r="E41" i="19"/>
  <c r="E33" i="19"/>
  <c r="E25" i="19"/>
  <c r="E17" i="19"/>
  <c r="E9" i="19"/>
  <c r="D2" i="19"/>
  <c r="F2" i="19" s="1"/>
  <c r="G2" i="19" s="1"/>
  <c r="D5" i="19"/>
  <c r="E8" i="19"/>
  <c r="F2" i="20"/>
  <c r="G2" i="20" s="1"/>
  <c r="E27" i="21"/>
  <c r="E19" i="21"/>
  <c r="E11" i="21"/>
  <c r="E3" i="21"/>
  <c r="D59" i="21"/>
  <c r="D55" i="21"/>
  <c r="D51" i="21"/>
  <c r="D47" i="21"/>
  <c r="D43" i="21"/>
  <c r="D39" i="21"/>
  <c r="D35" i="21"/>
  <c r="D31" i="21"/>
  <c r="D23" i="21"/>
  <c r="D15" i="21"/>
  <c r="D7" i="21"/>
  <c r="E2" i="21"/>
  <c r="E125" i="21"/>
  <c r="E121" i="21"/>
  <c r="E117" i="21"/>
  <c r="E113" i="21"/>
  <c r="E109" i="21"/>
  <c r="E105" i="21"/>
  <c r="E101" i="21"/>
  <c r="E97" i="21"/>
  <c r="E93" i="21"/>
  <c r="E89" i="21"/>
  <c r="E85" i="21"/>
  <c r="E81" i="21"/>
  <c r="E77" i="21"/>
  <c r="E73" i="21"/>
  <c r="E69" i="21"/>
  <c r="E65" i="21"/>
  <c r="E61" i="21"/>
  <c r="E57" i="21"/>
  <c r="E53" i="21"/>
  <c r="E49" i="21"/>
  <c r="E45" i="21"/>
  <c r="E41" i="21"/>
  <c r="E37" i="21"/>
  <c r="E33" i="21"/>
  <c r="E29" i="21"/>
  <c r="E25" i="21"/>
  <c r="E21" i="21"/>
  <c r="E17" i="21"/>
  <c r="E13" i="21"/>
  <c r="E9" i="21"/>
  <c r="E5" i="21"/>
  <c r="E60" i="21"/>
  <c r="E56" i="21"/>
  <c r="E52" i="21"/>
  <c r="E48" i="21"/>
  <c r="E44" i="21"/>
  <c r="E40" i="21"/>
  <c r="E36" i="21"/>
  <c r="E32" i="21"/>
  <c r="E28" i="21"/>
  <c r="E24" i="21"/>
  <c r="E20" i="21"/>
  <c r="E16" i="21"/>
  <c r="E12" i="21"/>
  <c r="E8" i="21"/>
  <c r="F2" i="22"/>
  <c r="G2" i="22" s="1"/>
  <c r="F2" i="23"/>
  <c r="G2" i="23" s="1"/>
  <c r="F2" i="25"/>
  <c r="G2" i="25" s="1"/>
  <c r="F2" i="26"/>
  <c r="G2" i="26" s="1"/>
  <c r="F2" i="27"/>
  <c r="G2" i="27" s="1"/>
  <c r="F2" i="28"/>
  <c r="G2" i="28" s="1"/>
  <c r="F35" i="29"/>
  <c r="G35" i="29" s="1"/>
  <c r="F43" i="29"/>
  <c r="G43" i="29" s="1"/>
  <c r="E7" i="29"/>
  <c r="D7" i="29"/>
  <c r="F7" i="29" s="1"/>
  <c r="G7" i="29" s="1"/>
  <c r="E15" i="29"/>
  <c r="D15" i="29"/>
  <c r="D23" i="29"/>
  <c r="E23" i="29"/>
  <c r="D39" i="29"/>
  <c r="E39" i="29"/>
  <c r="G47" i="29"/>
  <c r="E47" i="29"/>
  <c r="D47" i="29"/>
  <c r="F47" i="29" s="1"/>
  <c r="D55" i="29"/>
  <c r="E55" i="29"/>
  <c r="F58" i="29"/>
  <c r="G58" i="29" s="1"/>
  <c r="D31" i="29"/>
  <c r="F31" i="29" s="1"/>
  <c r="G31" i="29" s="1"/>
  <c r="E31" i="29"/>
  <c r="E63" i="29"/>
  <c r="D63" i="29"/>
  <c r="F63" i="29" s="1"/>
  <c r="G63" i="29" s="1"/>
  <c r="G5" i="29"/>
  <c r="G13" i="29"/>
  <c r="G21" i="29"/>
  <c r="G29" i="29"/>
  <c r="G37" i="29"/>
  <c r="G45" i="29"/>
  <c r="G53" i="29"/>
  <c r="G61" i="29"/>
  <c r="F69" i="29"/>
  <c r="G69" i="29" s="1"/>
  <c r="F18" i="29"/>
  <c r="E2" i="29"/>
  <c r="F2" i="29" s="1"/>
  <c r="G2" i="29" s="1"/>
  <c r="E10" i="29"/>
  <c r="F10" i="29" s="1"/>
  <c r="G10" i="29" s="1"/>
  <c r="G18" i="29"/>
  <c r="E18" i="29"/>
  <c r="E26" i="29"/>
  <c r="F26" i="29" s="1"/>
  <c r="G26" i="29" s="1"/>
  <c r="E34" i="29"/>
  <c r="F34" i="29" s="1"/>
  <c r="G34" i="29" s="1"/>
  <c r="E42" i="29"/>
  <c r="F42" i="29" s="1"/>
  <c r="G42" i="29" s="1"/>
  <c r="E50" i="29"/>
  <c r="F50" i="29" s="1"/>
  <c r="G50" i="29" s="1"/>
  <c r="E58" i="29"/>
  <c r="D66" i="29"/>
  <c r="E66" i="29"/>
  <c r="E69" i="29"/>
  <c r="D20" i="29"/>
  <c r="F20" i="29" s="1"/>
  <c r="G20" i="29" s="1"/>
  <c r="D28" i="29"/>
  <c r="D36" i="29"/>
  <c r="D44" i="29"/>
  <c r="D52" i="29"/>
  <c r="D60" i="29"/>
  <c r="D68" i="29"/>
  <c r="G71" i="29"/>
  <c r="E4" i="29"/>
  <c r="D9" i="29"/>
  <c r="F9" i="29" s="1"/>
  <c r="G9" i="29" s="1"/>
  <c r="E12" i="29"/>
  <c r="D17" i="29"/>
  <c r="F17" i="29" s="1"/>
  <c r="G17" i="29" s="1"/>
  <c r="E20" i="29"/>
  <c r="D25" i="29"/>
  <c r="F25" i="29" s="1"/>
  <c r="G25" i="29" s="1"/>
  <c r="E28" i="29"/>
  <c r="D33" i="29"/>
  <c r="F33" i="29" s="1"/>
  <c r="G33" i="29" s="1"/>
  <c r="E36" i="29"/>
  <c r="D41" i="29"/>
  <c r="F41" i="29" s="1"/>
  <c r="G41" i="29" s="1"/>
  <c r="E44" i="29"/>
  <c r="D49" i="29"/>
  <c r="F49" i="29" s="1"/>
  <c r="G49" i="29" s="1"/>
  <c r="E52" i="29"/>
  <c r="D57" i="29"/>
  <c r="F57" i="29" s="1"/>
  <c r="G57" i="29" s="1"/>
  <c r="E60" i="29"/>
  <c r="D65" i="29"/>
  <c r="F65" i="29" s="1"/>
  <c r="G65" i="29" s="1"/>
  <c r="E68" i="29"/>
  <c r="D4" i="29"/>
  <c r="D12" i="29"/>
  <c r="F12" i="29" s="1"/>
  <c r="G12" i="29" s="1"/>
  <c r="D6" i="29"/>
  <c r="D14" i="29"/>
  <c r="D22" i="29"/>
  <c r="D70" i="29"/>
  <c r="F70" i="29" s="1"/>
  <c r="G70" i="29" s="1"/>
  <c r="D30" i="29"/>
  <c r="D38" i="29"/>
  <c r="D46" i="29"/>
  <c r="D54" i="29"/>
  <c r="D62" i="29"/>
  <c r="E6" i="29"/>
  <c r="E14" i="29"/>
  <c r="E22" i="29"/>
  <c r="E30" i="29"/>
  <c r="E38" i="29"/>
  <c r="E46" i="29"/>
  <c r="E54" i="29"/>
  <c r="E62" i="29"/>
  <c r="E70" i="29"/>
  <c r="E3" i="29"/>
  <c r="F3" i="29" s="1"/>
  <c r="G3" i="29" s="1"/>
  <c r="D8" i="29"/>
  <c r="F8" i="29" s="1"/>
  <c r="G8" i="29" s="1"/>
  <c r="E11" i="29"/>
  <c r="F11" i="29" s="1"/>
  <c r="G11" i="29" s="1"/>
  <c r="D16" i="29"/>
  <c r="F16" i="29" s="1"/>
  <c r="G16" i="29" s="1"/>
  <c r="E19" i="29"/>
  <c r="F19" i="29" s="1"/>
  <c r="G19" i="29" s="1"/>
  <c r="D24" i="29"/>
  <c r="F24" i="29" s="1"/>
  <c r="G24" i="29" s="1"/>
  <c r="E27" i="29"/>
  <c r="F27" i="29" s="1"/>
  <c r="G27" i="29" s="1"/>
  <c r="D32" i="29"/>
  <c r="F32" i="29" s="1"/>
  <c r="G32" i="29" s="1"/>
  <c r="E35" i="29"/>
  <c r="D40" i="29"/>
  <c r="F40" i="29" s="1"/>
  <c r="G40" i="29" s="1"/>
  <c r="E43" i="29"/>
  <c r="D48" i="29"/>
  <c r="F48" i="29" s="1"/>
  <c r="G48" i="29" s="1"/>
  <c r="E51" i="29"/>
  <c r="F51" i="29" s="1"/>
  <c r="G51" i="29" s="1"/>
  <c r="D56" i="29"/>
  <c r="F56" i="29" s="1"/>
  <c r="G56" i="29" s="1"/>
  <c r="E59" i="29"/>
  <c r="F59" i="29" s="1"/>
  <c r="G59" i="29" s="1"/>
  <c r="D64" i="29"/>
  <c r="F64" i="29" s="1"/>
  <c r="G64" i="29" s="1"/>
  <c r="F111" i="120"/>
  <c r="G111" i="120"/>
  <c r="F112" i="120"/>
  <c r="G112" i="120" s="1"/>
  <c r="F113" i="120"/>
  <c r="G113" i="120"/>
  <c r="F114" i="120"/>
  <c r="G114" i="120" s="1"/>
  <c r="F115" i="120"/>
  <c r="G115" i="120"/>
  <c r="F116" i="120"/>
  <c r="G116" i="120" s="1"/>
  <c r="F117" i="120"/>
  <c r="G117" i="120"/>
  <c r="F118" i="120"/>
  <c r="G118" i="120" s="1"/>
  <c r="F119" i="120"/>
  <c r="G119" i="120"/>
  <c r="F120" i="120"/>
  <c r="G120" i="120" s="1"/>
  <c r="F121" i="120"/>
  <c r="G121" i="120" s="1"/>
  <c r="F122" i="120"/>
  <c r="G122" i="120" s="1"/>
  <c r="F123" i="120"/>
  <c r="G123" i="120"/>
  <c r="F124" i="120"/>
  <c r="G124" i="120" s="1"/>
  <c r="F125" i="120"/>
  <c r="G125" i="120" s="1"/>
  <c r="F126" i="120"/>
  <c r="G126" i="120" s="1"/>
  <c r="F127" i="120"/>
  <c r="G127" i="120"/>
  <c r="F128" i="120"/>
  <c r="G128" i="120" s="1"/>
  <c r="F129" i="120"/>
  <c r="G129" i="120" s="1"/>
  <c r="F130" i="120"/>
  <c r="G130" i="120" s="1"/>
  <c r="F131" i="120"/>
  <c r="G131" i="120"/>
  <c r="F132" i="120"/>
  <c r="G132" i="120" s="1"/>
  <c r="F133" i="120"/>
  <c r="G133" i="120" s="1"/>
  <c r="F134" i="120"/>
  <c r="G134" i="120" s="1"/>
  <c r="F135" i="120"/>
  <c r="G135" i="120"/>
  <c r="F136" i="120"/>
  <c r="G136" i="120" s="1"/>
  <c r="F137" i="120"/>
  <c r="G137" i="120" s="1"/>
  <c r="F138" i="120"/>
  <c r="G138" i="120" s="1"/>
  <c r="F139" i="120"/>
  <c r="G139" i="120"/>
  <c r="F140" i="120"/>
  <c r="G140" i="120" s="1"/>
  <c r="F141" i="120"/>
  <c r="G141" i="120" s="1"/>
  <c r="F142" i="120"/>
  <c r="G142" i="120" s="1"/>
  <c r="F143" i="120"/>
  <c r="G143" i="120"/>
  <c r="F144" i="120"/>
  <c r="G144" i="120" s="1"/>
  <c r="F145" i="120"/>
  <c r="G145" i="120" s="1"/>
  <c r="F146" i="120"/>
  <c r="G146" i="120" s="1"/>
  <c r="F147" i="120"/>
  <c r="G147" i="120"/>
  <c r="F148" i="120"/>
  <c r="G148" i="120" s="1"/>
  <c r="D3" i="120"/>
  <c r="E3" i="120"/>
  <c r="D4" i="120"/>
  <c r="E4" i="120"/>
  <c r="D5" i="120"/>
  <c r="E5" i="120"/>
  <c r="D6" i="120"/>
  <c r="E6" i="120"/>
  <c r="D7" i="120"/>
  <c r="E7" i="120"/>
  <c r="D8" i="120"/>
  <c r="E8" i="120"/>
  <c r="D9" i="120"/>
  <c r="E9" i="120"/>
  <c r="D10" i="120"/>
  <c r="E10" i="120"/>
  <c r="D11" i="120"/>
  <c r="E11" i="120"/>
  <c r="D12" i="120"/>
  <c r="E12" i="120"/>
  <c r="D13" i="120"/>
  <c r="E13" i="120"/>
  <c r="D14" i="120"/>
  <c r="E14" i="120"/>
  <c r="D15" i="120"/>
  <c r="E15" i="120"/>
  <c r="D16" i="120"/>
  <c r="E16" i="120"/>
  <c r="D17" i="120"/>
  <c r="E17" i="120"/>
  <c r="D18" i="120"/>
  <c r="E18" i="120"/>
  <c r="D19" i="120"/>
  <c r="E19" i="120"/>
  <c r="D20" i="120"/>
  <c r="E20" i="120"/>
  <c r="D21" i="120"/>
  <c r="E21" i="120"/>
  <c r="D22" i="120"/>
  <c r="E22" i="120"/>
  <c r="D23" i="120"/>
  <c r="E23" i="120"/>
  <c r="D24" i="120"/>
  <c r="E24" i="120"/>
  <c r="D25" i="120"/>
  <c r="E25" i="120"/>
  <c r="D26" i="120"/>
  <c r="E26" i="120"/>
  <c r="D27" i="120"/>
  <c r="E27" i="120"/>
  <c r="D28" i="120"/>
  <c r="E28" i="120"/>
  <c r="D29" i="120"/>
  <c r="E29" i="120"/>
  <c r="D30" i="120"/>
  <c r="E30" i="120"/>
  <c r="D31" i="120"/>
  <c r="E31" i="120"/>
  <c r="D32" i="120"/>
  <c r="E32" i="120"/>
  <c r="D33" i="120"/>
  <c r="E33" i="120"/>
  <c r="D34" i="120"/>
  <c r="E34" i="120"/>
  <c r="D35" i="120"/>
  <c r="E35" i="120"/>
  <c r="D36" i="120"/>
  <c r="E36" i="120"/>
  <c r="D37" i="120"/>
  <c r="E37" i="120"/>
  <c r="D38" i="120"/>
  <c r="E38" i="120"/>
  <c r="D39" i="120"/>
  <c r="E39" i="120"/>
  <c r="D40" i="120"/>
  <c r="E40" i="120"/>
  <c r="D41" i="120"/>
  <c r="E41" i="120"/>
  <c r="D42" i="120"/>
  <c r="E42" i="120"/>
  <c r="D43" i="120"/>
  <c r="E43" i="120"/>
  <c r="D44" i="120"/>
  <c r="E44" i="120"/>
  <c r="D45" i="120"/>
  <c r="E45" i="120"/>
  <c r="D46" i="120"/>
  <c r="E46" i="120"/>
  <c r="D47" i="120"/>
  <c r="E47" i="120"/>
  <c r="D48" i="120"/>
  <c r="E48" i="120"/>
  <c r="D49" i="120"/>
  <c r="E49" i="120"/>
  <c r="D50" i="120"/>
  <c r="E50" i="120"/>
  <c r="D51" i="120"/>
  <c r="E51" i="120"/>
  <c r="D52" i="120"/>
  <c r="E52" i="120"/>
  <c r="D53" i="120"/>
  <c r="E53" i="120"/>
  <c r="D54" i="120"/>
  <c r="E54" i="120"/>
  <c r="D55" i="120"/>
  <c r="E55" i="120"/>
  <c r="D56" i="120"/>
  <c r="E56" i="120"/>
  <c r="D57" i="120"/>
  <c r="E57" i="120"/>
  <c r="D58" i="120"/>
  <c r="E58" i="120"/>
  <c r="D59" i="120"/>
  <c r="E59" i="120"/>
  <c r="D60" i="120"/>
  <c r="E60" i="120"/>
  <c r="D61" i="120"/>
  <c r="E61" i="120"/>
  <c r="D62" i="120"/>
  <c r="E62" i="120"/>
  <c r="D63" i="120"/>
  <c r="E63" i="120"/>
  <c r="D64" i="120"/>
  <c r="E64" i="120"/>
  <c r="D65" i="120"/>
  <c r="E65" i="120"/>
  <c r="D66" i="120"/>
  <c r="E66" i="120"/>
  <c r="D67" i="120"/>
  <c r="E67" i="120"/>
  <c r="D68" i="120"/>
  <c r="E68" i="120"/>
  <c r="D69" i="120"/>
  <c r="E69" i="120"/>
  <c r="D70" i="120"/>
  <c r="E70" i="120"/>
  <c r="D71" i="120"/>
  <c r="E71" i="120"/>
  <c r="D72" i="120"/>
  <c r="E72" i="120"/>
  <c r="D73" i="120"/>
  <c r="E73" i="120"/>
  <c r="D74" i="120"/>
  <c r="E74" i="120"/>
  <c r="D75" i="120"/>
  <c r="E75" i="120"/>
  <c r="D76" i="120"/>
  <c r="E76" i="120"/>
  <c r="D77" i="120"/>
  <c r="E77" i="120"/>
  <c r="D78" i="120"/>
  <c r="E78" i="120"/>
  <c r="D79" i="120"/>
  <c r="E79" i="120"/>
  <c r="D80" i="120"/>
  <c r="E80" i="120"/>
  <c r="D81" i="120"/>
  <c r="E81" i="120"/>
  <c r="D82" i="120"/>
  <c r="E82" i="120"/>
  <c r="D83" i="120"/>
  <c r="E83" i="120"/>
  <c r="D84" i="120"/>
  <c r="E84" i="120"/>
  <c r="D85" i="120"/>
  <c r="E85" i="120"/>
  <c r="D86" i="120"/>
  <c r="E86" i="120"/>
  <c r="D87" i="120"/>
  <c r="E87" i="120"/>
  <c r="D88" i="120"/>
  <c r="E88" i="120"/>
  <c r="D89" i="120"/>
  <c r="E89" i="120"/>
  <c r="D90" i="120"/>
  <c r="E90" i="120"/>
  <c r="D91" i="120"/>
  <c r="E91" i="120"/>
  <c r="D92" i="120"/>
  <c r="E92" i="120"/>
  <c r="D93" i="120"/>
  <c r="E93" i="120"/>
  <c r="D94" i="120"/>
  <c r="E94" i="120"/>
  <c r="D95" i="120"/>
  <c r="E95" i="120"/>
  <c r="D96" i="120"/>
  <c r="E96" i="120"/>
  <c r="D97" i="120"/>
  <c r="E97" i="120"/>
  <c r="D98" i="120"/>
  <c r="E98" i="120"/>
  <c r="D99" i="120"/>
  <c r="E99" i="120"/>
  <c r="D100" i="120"/>
  <c r="E100" i="120"/>
  <c r="D101" i="120"/>
  <c r="E101" i="120"/>
  <c r="D102" i="120"/>
  <c r="E102" i="120"/>
  <c r="D103" i="120"/>
  <c r="E103" i="120"/>
  <c r="D104" i="120"/>
  <c r="E104" i="120"/>
  <c r="D105" i="120"/>
  <c r="E105" i="120"/>
  <c r="D106" i="120"/>
  <c r="E106" i="120"/>
  <c r="D107" i="120"/>
  <c r="E107" i="120"/>
  <c r="D108" i="120"/>
  <c r="E108" i="120"/>
  <c r="D109" i="120"/>
  <c r="E109" i="120"/>
  <c r="D110" i="120"/>
  <c r="E110" i="120"/>
  <c r="D111" i="120"/>
  <c r="E111" i="120"/>
  <c r="D112" i="120"/>
  <c r="E112" i="120"/>
  <c r="D113" i="120"/>
  <c r="E113" i="120"/>
  <c r="D114" i="120"/>
  <c r="E114" i="120"/>
  <c r="D115" i="120"/>
  <c r="E115" i="120"/>
  <c r="D116" i="120"/>
  <c r="E116" i="120"/>
  <c r="D117" i="120"/>
  <c r="E117" i="120"/>
  <c r="D118" i="120"/>
  <c r="E118" i="120"/>
  <c r="D119" i="120"/>
  <c r="E119" i="120"/>
  <c r="D120" i="120"/>
  <c r="E120" i="120"/>
  <c r="D121" i="120"/>
  <c r="E121" i="120"/>
  <c r="D122" i="120"/>
  <c r="E122" i="120"/>
  <c r="D123" i="120"/>
  <c r="E123" i="120"/>
  <c r="D124" i="120"/>
  <c r="E124" i="120"/>
  <c r="D125" i="120"/>
  <c r="E125" i="120"/>
  <c r="D126" i="120"/>
  <c r="E126" i="120"/>
  <c r="D127" i="120"/>
  <c r="E127" i="120"/>
  <c r="D128" i="120"/>
  <c r="E128" i="120"/>
  <c r="D129" i="120"/>
  <c r="E129" i="120"/>
  <c r="D130" i="120"/>
  <c r="E130" i="120"/>
  <c r="D131" i="120"/>
  <c r="E131" i="120"/>
  <c r="D132" i="120"/>
  <c r="E132" i="120"/>
  <c r="D133" i="120"/>
  <c r="E133" i="120"/>
  <c r="D134" i="120"/>
  <c r="E134" i="120"/>
  <c r="D135" i="120"/>
  <c r="E135" i="120"/>
  <c r="D136" i="120"/>
  <c r="E136" i="120"/>
  <c r="D137" i="120"/>
  <c r="E137" i="120"/>
  <c r="D138" i="120"/>
  <c r="E138" i="120"/>
  <c r="D139" i="120"/>
  <c r="E139" i="120"/>
  <c r="D140" i="120"/>
  <c r="E140" i="120"/>
  <c r="D141" i="120"/>
  <c r="E141" i="120"/>
  <c r="D142" i="120"/>
  <c r="E142" i="120"/>
  <c r="D143" i="120"/>
  <c r="E143" i="120"/>
  <c r="D144" i="120"/>
  <c r="E144" i="120"/>
  <c r="D145" i="120"/>
  <c r="E145" i="120"/>
  <c r="D146" i="120"/>
  <c r="E146" i="120"/>
  <c r="D147" i="120"/>
  <c r="E147" i="120"/>
  <c r="E2" i="120"/>
  <c r="D2" i="120"/>
  <c r="B2" i="120"/>
  <c r="B3" i="120"/>
  <c r="B4" i="120"/>
  <c r="B5" i="120"/>
  <c r="B6" i="120"/>
  <c r="B7" i="120"/>
  <c r="B8" i="120"/>
  <c r="B9" i="120"/>
  <c r="B10" i="120"/>
  <c r="B11" i="120"/>
  <c r="B12" i="120"/>
  <c r="B13" i="120"/>
  <c r="B14" i="120"/>
  <c r="B15" i="120"/>
  <c r="B16" i="120"/>
  <c r="B17" i="120"/>
  <c r="B18" i="120"/>
  <c r="B19" i="120"/>
  <c r="B20" i="120"/>
  <c r="B21" i="120"/>
  <c r="B22" i="120"/>
  <c r="B23" i="120"/>
  <c r="B24" i="120"/>
  <c r="B25" i="120"/>
  <c r="B26" i="120"/>
  <c r="B27" i="120"/>
  <c r="B28" i="120"/>
  <c r="B29" i="120"/>
  <c r="B30" i="120"/>
  <c r="B31" i="120"/>
  <c r="B32" i="120"/>
  <c r="B33" i="120"/>
  <c r="B34" i="120"/>
  <c r="B35" i="120"/>
  <c r="B36" i="120"/>
  <c r="B37" i="120"/>
  <c r="B38" i="120"/>
  <c r="B39" i="120"/>
  <c r="B40" i="120"/>
  <c r="B41" i="120"/>
  <c r="B42" i="120"/>
  <c r="B43" i="120"/>
  <c r="B44" i="120"/>
  <c r="B45" i="120"/>
  <c r="B46" i="120"/>
  <c r="B47" i="120"/>
  <c r="B48" i="120"/>
  <c r="B49" i="120"/>
  <c r="B50" i="120"/>
  <c r="B51" i="120"/>
  <c r="B52" i="120"/>
  <c r="B53" i="120"/>
  <c r="B54" i="120"/>
  <c r="B55" i="120"/>
  <c r="B56" i="120"/>
  <c r="B57" i="120"/>
  <c r="B58" i="120"/>
  <c r="B59" i="120"/>
  <c r="B60" i="120"/>
  <c r="B61" i="120"/>
  <c r="B62" i="120"/>
  <c r="B63" i="120"/>
  <c r="B64" i="120"/>
  <c r="B65" i="120"/>
  <c r="B66" i="120"/>
  <c r="B67" i="120"/>
  <c r="B68" i="120"/>
  <c r="B69" i="120"/>
  <c r="B70" i="120"/>
  <c r="B71" i="120"/>
  <c r="B72" i="120"/>
  <c r="B73" i="120"/>
  <c r="B74" i="120"/>
  <c r="B75" i="120"/>
  <c r="B76" i="120"/>
  <c r="B77" i="120"/>
  <c r="B78" i="120"/>
  <c r="B79" i="120"/>
  <c r="B80" i="120"/>
  <c r="B81" i="120"/>
  <c r="B82" i="120"/>
  <c r="B83" i="120"/>
  <c r="B84" i="120"/>
  <c r="B85" i="120"/>
  <c r="B86" i="120"/>
  <c r="B87" i="120"/>
  <c r="B88" i="120"/>
  <c r="B89" i="120"/>
  <c r="B90" i="120"/>
  <c r="B91" i="120"/>
  <c r="B92" i="120"/>
  <c r="B93" i="120"/>
  <c r="B94" i="120"/>
  <c r="B95" i="120"/>
  <c r="B96" i="120"/>
  <c r="B97" i="120"/>
  <c r="B98" i="120"/>
  <c r="B99" i="120"/>
  <c r="B100" i="120"/>
  <c r="B101" i="120"/>
  <c r="B102" i="120"/>
  <c r="B103" i="120"/>
  <c r="B104" i="120"/>
  <c r="B105" i="120"/>
  <c r="B106" i="120"/>
  <c r="B107" i="120"/>
  <c r="B108" i="120"/>
  <c r="B109" i="120"/>
  <c r="B110" i="120"/>
  <c r="B111" i="120"/>
  <c r="B112" i="120"/>
  <c r="B113" i="120"/>
  <c r="B114" i="120"/>
  <c r="B115" i="120"/>
  <c r="B116" i="120"/>
  <c r="B117" i="120"/>
  <c r="B118" i="120"/>
  <c r="B119" i="120"/>
  <c r="B120" i="120"/>
  <c r="B121" i="120"/>
  <c r="B122" i="120"/>
  <c r="B123" i="120"/>
  <c r="B124" i="120"/>
  <c r="B125" i="120"/>
  <c r="B126" i="120"/>
  <c r="B127" i="120"/>
  <c r="B128" i="120"/>
  <c r="B129" i="120"/>
  <c r="B130" i="120"/>
  <c r="B131" i="120"/>
  <c r="B132" i="120"/>
  <c r="B133" i="120"/>
  <c r="B134" i="120"/>
  <c r="B135" i="120"/>
  <c r="B136" i="120"/>
  <c r="B137" i="120"/>
  <c r="B138" i="120"/>
  <c r="B139" i="120"/>
  <c r="B140" i="120"/>
  <c r="B141" i="120"/>
  <c r="B142" i="120"/>
  <c r="B143" i="120"/>
  <c r="B144" i="120"/>
  <c r="B145" i="120"/>
  <c r="B146" i="120"/>
  <c r="B147" i="120"/>
  <c r="B148" i="120"/>
  <c r="B1" i="120"/>
  <c r="F3" i="119"/>
  <c r="G3" i="119" s="1"/>
  <c r="F4" i="119"/>
  <c r="G4" i="119" s="1"/>
  <c r="F5" i="119"/>
  <c r="G5" i="119"/>
  <c r="F6" i="119"/>
  <c r="G6" i="119" s="1"/>
  <c r="F7" i="119"/>
  <c r="G7" i="119" s="1"/>
  <c r="F8" i="119"/>
  <c r="G8" i="119" s="1"/>
  <c r="F9" i="119"/>
  <c r="G9" i="119"/>
  <c r="F10" i="119"/>
  <c r="G10" i="119" s="1"/>
  <c r="F11" i="119"/>
  <c r="G11" i="119" s="1"/>
  <c r="F12" i="119"/>
  <c r="G12" i="119" s="1"/>
  <c r="F13" i="119"/>
  <c r="G13" i="119"/>
  <c r="F14" i="119"/>
  <c r="G14" i="119" s="1"/>
  <c r="F15" i="119"/>
  <c r="G15" i="119" s="1"/>
  <c r="F16" i="119"/>
  <c r="G16" i="119" s="1"/>
  <c r="F17" i="119"/>
  <c r="G17" i="119"/>
  <c r="F18" i="119"/>
  <c r="G18" i="119" s="1"/>
  <c r="F19" i="119"/>
  <c r="G19" i="119" s="1"/>
  <c r="F20" i="119"/>
  <c r="G20" i="119" s="1"/>
  <c r="F21" i="119"/>
  <c r="G21" i="119"/>
  <c r="F22" i="119"/>
  <c r="G22" i="119" s="1"/>
  <c r="F23" i="119"/>
  <c r="G23" i="119" s="1"/>
  <c r="F24" i="119"/>
  <c r="G24" i="119" s="1"/>
  <c r="F25" i="119"/>
  <c r="G25" i="119"/>
  <c r="F26" i="119"/>
  <c r="G26" i="119" s="1"/>
  <c r="F27" i="119"/>
  <c r="G27" i="119" s="1"/>
  <c r="F28" i="119"/>
  <c r="G28" i="119" s="1"/>
  <c r="F29" i="119"/>
  <c r="G29" i="119"/>
  <c r="F30" i="119"/>
  <c r="G30" i="119" s="1"/>
  <c r="F31" i="119"/>
  <c r="G31" i="119" s="1"/>
  <c r="F32" i="119"/>
  <c r="G32" i="119" s="1"/>
  <c r="F33" i="119"/>
  <c r="G33" i="119"/>
  <c r="F34" i="119"/>
  <c r="G34" i="119" s="1"/>
  <c r="F35" i="119"/>
  <c r="G35" i="119" s="1"/>
  <c r="F36" i="119"/>
  <c r="G36" i="119" s="1"/>
  <c r="F37" i="119"/>
  <c r="G37" i="119"/>
  <c r="F38" i="119"/>
  <c r="G38" i="119" s="1"/>
  <c r="F39" i="119"/>
  <c r="G39" i="119" s="1"/>
  <c r="F40" i="119"/>
  <c r="G40" i="119" s="1"/>
  <c r="F41" i="119"/>
  <c r="G41" i="119"/>
  <c r="F42" i="119"/>
  <c r="G42" i="119" s="1"/>
  <c r="F43" i="119"/>
  <c r="G43" i="119" s="1"/>
  <c r="F44" i="119"/>
  <c r="G44" i="119" s="1"/>
  <c r="F45" i="119"/>
  <c r="G45" i="119"/>
  <c r="F46" i="119"/>
  <c r="G46" i="119" s="1"/>
  <c r="F47" i="119"/>
  <c r="G47" i="119" s="1"/>
  <c r="F48" i="119"/>
  <c r="G48" i="119" s="1"/>
  <c r="F49" i="119"/>
  <c r="G49" i="119"/>
  <c r="F50" i="119"/>
  <c r="G50" i="119" s="1"/>
  <c r="F51" i="119"/>
  <c r="G51" i="119" s="1"/>
  <c r="F52" i="119"/>
  <c r="G52" i="119" s="1"/>
  <c r="F53" i="119"/>
  <c r="G53" i="119"/>
  <c r="F54" i="119"/>
  <c r="G54" i="119" s="1"/>
  <c r="F55" i="119"/>
  <c r="G55" i="119" s="1"/>
  <c r="F56" i="119"/>
  <c r="G56" i="119" s="1"/>
  <c r="F57" i="119"/>
  <c r="G57" i="119"/>
  <c r="F58" i="119"/>
  <c r="G58" i="119" s="1"/>
  <c r="F59" i="119"/>
  <c r="G59" i="119" s="1"/>
  <c r="F60" i="119"/>
  <c r="G60" i="119" s="1"/>
  <c r="F61" i="119"/>
  <c r="G61" i="119"/>
  <c r="F62" i="119"/>
  <c r="G62" i="119" s="1"/>
  <c r="F63" i="119"/>
  <c r="G63" i="119" s="1"/>
  <c r="F64" i="119"/>
  <c r="G64" i="119" s="1"/>
  <c r="F65" i="119"/>
  <c r="G65" i="119"/>
  <c r="F66" i="119"/>
  <c r="G66" i="119" s="1"/>
  <c r="F67" i="119"/>
  <c r="G67" i="119" s="1"/>
  <c r="F68" i="119"/>
  <c r="G68" i="119" s="1"/>
  <c r="F69" i="119"/>
  <c r="G69" i="119"/>
  <c r="F70" i="119"/>
  <c r="G70" i="119" s="1"/>
  <c r="F71" i="119"/>
  <c r="G71" i="119" s="1"/>
  <c r="F72" i="119"/>
  <c r="G72" i="119" s="1"/>
  <c r="F73" i="119"/>
  <c r="G73" i="119"/>
  <c r="F74" i="119"/>
  <c r="G74" i="119" s="1"/>
  <c r="F75" i="119"/>
  <c r="G75" i="119" s="1"/>
  <c r="F76" i="119"/>
  <c r="G76" i="119" s="1"/>
  <c r="F77" i="119"/>
  <c r="G77" i="119"/>
  <c r="F78" i="119"/>
  <c r="G78" i="119" s="1"/>
  <c r="F79" i="119"/>
  <c r="G79" i="119" s="1"/>
  <c r="F80" i="119"/>
  <c r="G80" i="119" s="1"/>
  <c r="F81" i="119"/>
  <c r="G81" i="119"/>
  <c r="F82" i="119"/>
  <c r="G82" i="119" s="1"/>
  <c r="F83" i="119"/>
  <c r="G83" i="119" s="1"/>
  <c r="F84" i="119"/>
  <c r="G84" i="119" s="1"/>
  <c r="F85" i="119"/>
  <c r="G85" i="119"/>
  <c r="F86" i="119"/>
  <c r="G86" i="119" s="1"/>
  <c r="F87" i="119"/>
  <c r="G87" i="119" s="1"/>
  <c r="F88" i="119"/>
  <c r="G88" i="119" s="1"/>
  <c r="F89" i="119"/>
  <c r="G89" i="119"/>
  <c r="F90" i="119"/>
  <c r="G90" i="119" s="1"/>
  <c r="F91" i="119"/>
  <c r="G91" i="119" s="1"/>
  <c r="F92" i="119"/>
  <c r="G92" i="119" s="1"/>
  <c r="F93" i="119"/>
  <c r="G93" i="119"/>
  <c r="F94" i="119"/>
  <c r="G94" i="119" s="1"/>
  <c r="F95" i="119"/>
  <c r="G95" i="119" s="1"/>
  <c r="F96" i="119"/>
  <c r="G96" i="119" s="1"/>
  <c r="F97" i="119"/>
  <c r="G97" i="119"/>
  <c r="F98" i="119"/>
  <c r="G98" i="119" s="1"/>
  <c r="F99" i="119"/>
  <c r="G99" i="119" s="1"/>
  <c r="F100" i="119"/>
  <c r="G100" i="119" s="1"/>
  <c r="F101" i="119"/>
  <c r="G101" i="119"/>
  <c r="F102" i="119"/>
  <c r="G102" i="119" s="1"/>
  <c r="F103" i="119"/>
  <c r="G103" i="119" s="1"/>
  <c r="F104" i="119"/>
  <c r="G104" i="119" s="1"/>
  <c r="F105" i="119"/>
  <c r="G105" i="119"/>
  <c r="F106" i="119"/>
  <c r="G106" i="119" s="1"/>
  <c r="F107" i="119"/>
  <c r="G107" i="119" s="1"/>
  <c r="F108" i="119"/>
  <c r="G108" i="119" s="1"/>
  <c r="F109" i="119"/>
  <c r="G109" i="119"/>
  <c r="F110" i="119"/>
  <c r="G110" i="119" s="1"/>
  <c r="F111" i="119"/>
  <c r="G111" i="119" s="1"/>
  <c r="F112" i="119"/>
  <c r="G112" i="119" s="1"/>
  <c r="F113" i="119"/>
  <c r="G113" i="119"/>
  <c r="F114" i="119"/>
  <c r="G114" i="119" s="1"/>
  <c r="F115" i="119"/>
  <c r="G115" i="119" s="1"/>
  <c r="F116" i="119"/>
  <c r="G116" i="119" s="1"/>
  <c r="F117" i="119"/>
  <c r="G117" i="119"/>
  <c r="F118" i="119"/>
  <c r="G118" i="119" s="1"/>
  <c r="F119" i="119"/>
  <c r="G119" i="119" s="1"/>
  <c r="F120" i="119"/>
  <c r="G120" i="119" s="1"/>
  <c r="F121" i="119"/>
  <c r="G121" i="119"/>
  <c r="F122" i="119"/>
  <c r="G122" i="119" s="1"/>
  <c r="F123" i="119"/>
  <c r="G123" i="119" s="1"/>
  <c r="F124" i="119"/>
  <c r="G124" i="119" s="1"/>
  <c r="F125" i="119"/>
  <c r="G125" i="119"/>
  <c r="F126" i="119"/>
  <c r="G126" i="119" s="1"/>
  <c r="F127" i="119"/>
  <c r="G127" i="119" s="1"/>
  <c r="F128" i="119"/>
  <c r="G128" i="119" s="1"/>
  <c r="F129" i="119"/>
  <c r="G129" i="119"/>
  <c r="F130" i="119"/>
  <c r="G130" i="119" s="1"/>
  <c r="F131" i="119"/>
  <c r="G131" i="119" s="1"/>
  <c r="F132" i="119"/>
  <c r="G132" i="119" s="1"/>
  <c r="F133" i="119"/>
  <c r="G133" i="119"/>
  <c r="F134" i="119"/>
  <c r="G134" i="119" s="1"/>
  <c r="F135" i="119"/>
  <c r="G135" i="119" s="1"/>
  <c r="F136" i="119"/>
  <c r="G136" i="119" s="1"/>
  <c r="F137" i="119"/>
  <c r="G137" i="119"/>
  <c r="F138" i="119"/>
  <c r="G138" i="119" s="1"/>
  <c r="F139" i="119"/>
  <c r="G139" i="119" s="1"/>
  <c r="F140" i="119"/>
  <c r="G140" i="119" s="1"/>
  <c r="F141" i="119"/>
  <c r="G141" i="119"/>
  <c r="F142" i="119"/>
  <c r="G142" i="119" s="1"/>
  <c r="F143" i="119"/>
  <c r="G143" i="119" s="1"/>
  <c r="F144" i="119"/>
  <c r="G144" i="119" s="1"/>
  <c r="F145" i="119"/>
  <c r="G145" i="119"/>
  <c r="F146" i="119"/>
  <c r="G146" i="119" s="1"/>
  <c r="F147" i="119"/>
  <c r="G147" i="119" s="1"/>
  <c r="F148" i="119"/>
  <c r="G148" i="119" s="1"/>
  <c r="F149" i="119"/>
  <c r="G149" i="119"/>
  <c r="F150" i="119"/>
  <c r="G150" i="119" s="1"/>
  <c r="F151" i="119"/>
  <c r="G151" i="119" s="1"/>
  <c r="F152" i="119"/>
  <c r="G152" i="119" s="1"/>
  <c r="F153" i="119"/>
  <c r="G153" i="119"/>
  <c r="F154" i="119"/>
  <c r="G154" i="119" s="1"/>
  <c r="F155" i="119"/>
  <c r="G155" i="119" s="1"/>
  <c r="F156" i="119"/>
  <c r="G156" i="119" s="1"/>
  <c r="F157" i="119"/>
  <c r="G157" i="119"/>
  <c r="F158" i="119"/>
  <c r="G158" i="119" s="1"/>
  <c r="F159" i="119"/>
  <c r="G159" i="119" s="1"/>
  <c r="F160" i="119"/>
  <c r="G160" i="119" s="1"/>
  <c r="F161" i="119"/>
  <c r="G161" i="119"/>
  <c r="F162" i="119"/>
  <c r="G162" i="119" s="1"/>
  <c r="F163" i="119"/>
  <c r="G163" i="119" s="1"/>
  <c r="F164" i="119"/>
  <c r="G164" i="119" s="1"/>
  <c r="F165" i="119"/>
  <c r="G165" i="119"/>
  <c r="F166" i="119"/>
  <c r="G166" i="119" s="1"/>
  <c r="F167" i="119"/>
  <c r="G167" i="119" s="1"/>
  <c r="F168" i="119"/>
  <c r="G168" i="119" s="1"/>
  <c r="F169" i="119"/>
  <c r="G169" i="119"/>
  <c r="F170" i="119"/>
  <c r="G170" i="119" s="1"/>
  <c r="F171" i="119"/>
  <c r="G171" i="119" s="1"/>
  <c r="F172" i="119"/>
  <c r="G172" i="119" s="1"/>
  <c r="F173" i="119"/>
  <c r="G173" i="119"/>
  <c r="F174" i="119"/>
  <c r="G174" i="119" s="1"/>
  <c r="F175" i="119"/>
  <c r="G175" i="119" s="1"/>
  <c r="F176" i="119"/>
  <c r="G176" i="119" s="1"/>
  <c r="F177" i="119"/>
  <c r="G177" i="119"/>
  <c r="F178" i="119"/>
  <c r="G178" i="119" s="1"/>
  <c r="F179" i="119"/>
  <c r="G179" i="119" s="1"/>
  <c r="F180" i="119"/>
  <c r="G180" i="119" s="1"/>
  <c r="F181" i="119"/>
  <c r="G181" i="119"/>
  <c r="F182" i="119"/>
  <c r="G182" i="119" s="1"/>
  <c r="F183" i="119"/>
  <c r="G183" i="119" s="1"/>
  <c r="F184" i="119"/>
  <c r="G184" i="119" s="1"/>
  <c r="F185" i="119"/>
  <c r="G185" i="119"/>
  <c r="F186" i="119"/>
  <c r="G186" i="119" s="1"/>
  <c r="F187" i="119"/>
  <c r="G187" i="119" s="1"/>
  <c r="F188" i="119"/>
  <c r="G188" i="119" s="1"/>
  <c r="F189" i="119"/>
  <c r="G189" i="119"/>
  <c r="F190" i="119"/>
  <c r="G190" i="119" s="1"/>
  <c r="F191" i="119"/>
  <c r="G191" i="119" s="1"/>
  <c r="F192" i="119"/>
  <c r="G192" i="119" s="1"/>
  <c r="F193" i="119"/>
  <c r="G193" i="119"/>
  <c r="F194" i="119"/>
  <c r="G194" i="119" s="1"/>
  <c r="F195" i="119"/>
  <c r="G195" i="119" s="1"/>
  <c r="F196" i="119"/>
  <c r="G196" i="119" s="1"/>
  <c r="F197" i="119"/>
  <c r="G197" i="119"/>
  <c r="F198" i="119"/>
  <c r="G198" i="119" s="1"/>
  <c r="F199" i="119"/>
  <c r="G199" i="119" s="1"/>
  <c r="F200" i="119"/>
  <c r="G200" i="119" s="1"/>
  <c r="F201" i="119"/>
  <c r="G201" i="119"/>
  <c r="F202" i="119"/>
  <c r="G202" i="119" s="1"/>
  <c r="F203" i="119"/>
  <c r="G203" i="119" s="1"/>
  <c r="F204" i="119"/>
  <c r="G204" i="119" s="1"/>
  <c r="F205" i="119"/>
  <c r="G205" i="119"/>
  <c r="F206" i="119"/>
  <c r="G206" i="119" s="1"/>
  <c r="F207" i="119"/>
  <c r="G207" i="119" s="1"/>
  <c r="F208" i="119"/>
  <c r="G208" i="119" s="1"/>
  <c r="F209" i="119"/>
  <c r="G209" i="119"/>
  <c r="F210" i="119"/>
  <c r="G210" i="119" s="1"/>
  <c r="F211" i="119"/>
  <c r="G211" i="119" s="1"/>
  <c r="F212" i="119"/>
  <c r="G212" i="119" s="1"/>
  <c r="F213" i="119"/>
  <c r="G213" i="119"/>
  <c r="F214" i="119"/>
  <c r="G214" i="119" s="1"/>
  <c r="F215" i="119"/>
  <c r="G215" i="119" s="1"/>
  <c r="F216" i="119"/>
  <c r="G216" i="119" s="1"/>
  <c r="F217" i="119"/>
  <c r="G217" i="119"/>
  <c r="F218" i="119"/>
  <c r="G218" i="119" s="1"/>
  <c r="F219" i="119"/>
  <c r="G219" i="119" s="1"/>
  <c r="F220" i="119"/>
  <c r="G220" i="119" s="1"/>
  <c r="F221" i="119"/>
  <c r="G221" i="119"/>
  <c r="F222" i="119"/>
  <c r="G222" i="119" s="1"/>
  <c r="F223" i="119"/>
  <c r="G223" i="119" s="1"/>
  <c r="F224" i="119"/>
  <c r="G224" i="119" s="1"/>
  <c r="F225" i="119"/>
  <c r="G225" i="119"/>
  <c r="F226" i="119"/>
  <c r="G226" i="119" s="1"/>
  <c r="F227" i="119"/>
  <c r="G227" i="119" s="1"/>
  <c r="F228" i="119"/>
  <c r="G228" i="119" s="1"/>
  <c r="F229" i="119"/>
  <c r="G229" i="119"/>
  <c r="F230" i="119"/>
  <c r="G230" i="119" s="1"/>
  <c r="F231" i="119"/>
  <c r="G231" i="119" s="1"/>
  <c r="F232" i="119"/>
  <c r="G232" i="119" s="1"/>
  <c r="F233" i="119"/>
  <c r="G233" i="119"/>
  <c r="F234" i="119"/>
  <c r="G234" i="119" s="1"/>
  <c r="F235" i="119"/>
  <c r="G235" i="119" s="1"/>
  <c r="F236" i="119"/>
  <c r="G236" i="119" s="1"/>
  <c r="F237" i="119"/>
  <c r="G237" i="119"/>
  <c r="F238" i="119"/>
  <c r="G238" i="119" s="1"/>
  <c r="F239" i="119"/>
  <c r="G239" i="119" s="1"/>
  <c r="F240" i="119"/>
  <c r="G240" i="119" s="1"/>
  <c r="F241" i="119"/>
  <c r="G241" i="119"/>
  <c r="F242" i="119"/>
  <c r="G242" i="119" s="1"/>
  <c r="F243" i="119"/>
  <c r="G243" i="119" s="1"/>
  <c r="F244" i="119"/>
  <c r="G244" i="119" s="1"/>
  <c r="F245" i="119"/>
  <c r="G245" i="119"/>
  <c r="F246" i="119"/>
  <c r="G246" i="119" s="1"/>
  <c r="F247" i="119"/>
  <c r="G247" i="119" s="1"/>
  <c r="F248" i="119"/>
  <c r="G248" i="119" s="1"/>
  <c r="F249" i="119"/>
  <c r="G249" i="119"/>
  <c r="F250" i="119"/>
  <c r="G250" i="119" s="1"/>
  <c r="F251" i="119"/>
  <c r="G251" i="119" s="1"/>
  <c r="F252" i="119"/>
  <c r="G252" i="119" s="1"/>
  <c r="F253" i="119"/>
  <c r="G253" i="119"/>
  <c r="F254" i="119"/>
  <c r="G254" i="119" s="1"/>
  <c r="F255" i="119"/>
  <c r="G255" i="119" s="1"/>
  <c r="F256" i="119"/>
  <c r="G256" i="119" s="1"/>
  <c r="F257" i="119"/>
  <c r="G257" i="119"/>
  <c r="F258" i="119"/>
  <c r="G258" i="119" s="1"/>
  <c r="F259" i="119"/>
  <c r="G259" i="119" s="1"/>
  <c r="F260" i="119"/>
  <c r="G260" i="119" s="1"/>
  <c r="F261" i="119"/>
  <c r="G261" i="119"/>
  <c r="F262" i="119"/>
  <c r="G262" i="119" s="1"/>
  <c r="F263" i="119"/>
  <c r="G263" i="119" s="1"/>
  <c r="F264" i="119"/>
  <c r="G264" i="119" s="1"/>
  <c r="F265" i="119"/>
  <c r="G265" i="119"/>
  <c r="F266" i="119"/>
  <c r="G266" i="119" s="1"/>
  <c r="F267" i="119"/>
  <c r="G267" i="119" s="1"/>
  <c r="F268" i="119"/>
  <c r="G268" i="119" s="1"/>
  <c r="F269" i="119"/>
  <c r="G269" i="119"/>
  <c r="F270" i="119"/>
  <c r="G270" i="119" s="1"/>
  <c r="F271" i="119"/>
  <c r="G271" i="119" s="1"/>
  <c r="F272" i="119"/>
  <c r="G272" i="119" s="1"/>
  <c r="F273" i="119"/>
  <c r="G273" i="119"/>
  <c r="F274" i="119"/>
  <c r="G274" i="119" s="1"/>
  <c r="F275" i="119"/>
  <c r="G275" i="119" s="1"/>
  <c r="F276" i="119"/>
  <c r="G276" i="119" s="1"/>
  <c r="F277" i="119"/>
  <c r="G277" i="119"/>
  <c r="D3" i="119"/>
  <c r="E3" i="119"/>
  <c r="D4" i="119"/>
  <c r="E4" i="119"/>
  <c r="D5" i="119"/>
  <c r="E5" i="119"/>
  <c r="D6" i="119"/>
  <c r="E6" i="119"/>
  <c r="D7" i="119"/>
  <c r="E7" i="119"/>
  <c r="D8" i="119"/>
  <c r="E8" i="119"/>
  <c r="D9" i="119"/>
  <c r="E9" i="119"/>
  <c r="D10" i="119"/>
  <c r="E10" i="119"/>
  <c r="D11" i="119"/>
  <c r="E11" i="119"/>
  <c r="D12" i="119"/>
  <c r="E12" i="119"/>
  <c r="D13" i="119"/>
  <c r="E13" i="119"/>
  <c r="D14" i="119"/>
  <c r="E14" i="119"/>
  <c r="D15" i="119"/>
  <c r="E15" i="119"/>
  <c r="D16" i="119"/>
  <c r="E16" i="119"/>
  <c r="D17" i="119"/>
  <c r="E17" i="119"/>
  <c r="D18" i="119"/>
  <c r="E18" i="119"/>
  <c r="D19" i="119"/>
  <c r="E19" i="119"/>
  <c r="D20" i="119"/>
  <c r="E20" i="119"/>
  <c r="D21" i="119"/>
  <c r="E21" i="119"/>
  <c r="D22" i="119"/>
  <c r="E22" i="119"/>
  <c r="D23" i="119"/>
  <c r="E23" i="119"/>
  <c r="D24" i="119"/>
  <c r="E24" i="119"/>
  <c r="D25" i="119"/>
  <c r="E25" i="119"/>
  <c r="D26" i="119"/>
  <c r="E26" i="119"/>
  <c r="D27" i="119"/>
  <c r="E27" i="119"/>
  <c r="D28" i="119"/>
  <c r="E28" i="119"/>
  <c r="D29" i="119"/>
  <c r="E29" i="119"/>
  <c r="D30" i="119"/>
  <c r="E30" i="119"/>
  <c r="D31" i="119"/>
  <c r="E31" i="119"/>
  <c r="D32" i="119"/>
  <c r="E32" i="119"/>
  <c r="D33" i="119"/>
  <c r="E33" i="119"/>
  <c r="D34" i="119"/>
  <c r="E34" i="119"/>
  <c r="D35" i="119"/>
  <c r="E35" i="119"/>
  <c r="D36" i="119"/>
  <c r="E36" i="119"/>
  <c r="D37" i="119"/>
  <c r="E37" i="119"/>
  <c r="D38" i="119"/>
  <c r="E38" i="119"/>
  <c r="D39" i="119"/>
  <c r="E39" i="119"/>
  <c r="D40" i="119"/>
  <c r="E40" i="119"/>
  <c r="D41" i="119"/>
  <c r="E41" i="119"/>
  <c r="D42" i="119"/>
  <c r="E42" i="119"/>
  <c r="D43" i="119"/>
  <c r="E43" i="119"/>
  <c r="D44" i="119"/>
  <c r="E44" i="119"/>
  <c r="D45" i="119"/>
  <c r="E45" i="119"/>
  <c r="D46" i="119"/>
  <c r="E46" i="119"/>
  <c r="D47" i="119"/>
  <c r="E47" i="119"/>
  <c r="D48" i="119"/>
  <c r="E48" i="119"/>
  <c r="D49" i="119"/>
  <c r="E49" i="119"/>
  <c r="D50" i="119"/>
  <c r="E50" i="119"/>
  <c r="D51" i="119"/>
  <c r="E51" i="119"/>
  <c r="D52" i="119"/>
  <c r="E52" i="119"/>
  <c r="D53" i="119"/>
  <c r="E53" i="119"/>
  <c r="D54" i="119"/>
  <c r="E54" i="119"/>
  <c r="D55" i="119"/>
  <c r="E55" i="119"/>
  <c r="D56" i="119"/>
  <c r="E56" i="119"/>
  <c r="D57" i="119"/>
  <c r="E57" i="119"/>
  <c r="D58" i="119"/>
  <c r="E58" i="119"/>
  <c r="D59" i="119"/>
  <c r="E59" i="119"/>
  <c r="D60" i="119"/>
  <c r="E60" i="119"/>
  <c r="D61" i="119"/>
  <c r="E61" i="119"/>
  <c r="D62" i="119"/>
  <c r="E62" i="119"/>
  <c r="D63" i="119"/>
  <c r="E63" i="119"/>
  <c r="D64" i="119"/>
  <c r="E64" i="119"/>
  <c r="D65" i="119"/>
  <c r="E65" i="119"/>
  <c r="D66" i="119"/>
  <c r="E66" i="119"/>
  <c r="D67" i="119"/>
  <c r="E67" i="119"/>
  <c r="D68" i="119"/>
  <c r="E68" i="119"/>
  <c r="D69" i="119"/>
  <c r="E69" i="119"/>
  <c r="D70" i="119"/>
  <c r="E70" i="119"/>
  <c r="D71" i="119"/>
  <c r="E71" i="119"/>
  <c r="D72" i="119"/>
  <c r="E72" i="119"/>
  <c r="D73" i="119"/>
  <c r="E73" i="119"/>
  <c r="D74" i="119"/>
  <c r="E74" i="119"/>
  <c r="D75" i="119"/>
  <c r="E75" i="119"/>
  <c r="D76" i="119"/>
  <c r="E76" i="119"/>
  <c r="D77" i="119"/>
  <c r="E77" i="119"/>
  <c r="D78" i="119"/>
  <c r="E78" i="119"/>
  <c r="D79" i="119"/>
  <c r="E79" i="119"/>
  <c r="D80" i="119"/>
  <c r="E80" i="119"/>
  <c r="D81" i="119"/>
  <c r="E81" i="119"/>
  <c r="D82" i="119"/>
  <c r="E82" i="119"/>
  <c r="D83" i="119"/>
  <c r="E83" i="119"/>
  <c r="D84" i="119"/>
  <c r="E84" i="119"/>
  <c r="D85" i="119"/>
  <c r="E85" i="119"/>
  <c r="D86" i="119"/>
  <c r="E86" i="119"/>
  <c r="D87" i="119"/>
  <c r="E87" i="119"/>
  <c r="D88" i="119"/>
  <c r="E88" i="119"/>
  <c r="D89" i="119"/>
  <c r="E89" i="119"/>
  <c r="D90" i="119"/>
  <c r="E90" i="119"/>
  <c r="D91" i="119"/>
  <c r="E91" i="119"/>
  <c r="D92" i="119"/>
  <c r="E92" i="119"/>
  <c r="D93" i="119"/>
  <c r="E93" i="119"/>
  <c r="D94" i="119"/>
  <c r="E94" i="119"/>
  <c r="D95" i="119"/>
  <c r="E95" i="119"/>
  <c r="D96" i="119"/>
  <c r="E96" i="119"/>
  <c r="D97" i="119"/>
  <c r="E97" i="119"/>
  <c r="D98" i="119"/>
  <c r="E98" i="119"/>
  <c r="D99" i="119"/>
  <c r="E99" i="119"/>
  <c r="D100" i="119"/>
  <c r="E100" i="119"/>
  <c r="D101" i="119"/>
  <c r="E101" i="119"/>
  <c r="D102" i="119"/>
  <c r="E102" i="119"/>
  <c r="D103" i="119"/>
  <c r="E103" i="119"/>
  <c r="D104" i="119"/>
  <c r="E104" i="119"/>
  <c r="D105" i="119"/>
  <c r="E105" i="119"/>
  <c r="D106" i="119"/>
  <c r="E106" i="119"/>
  <c r="D107" i="119"/>
  <c r="E107" i="119"/>
  <c r="D108" i="119"/>
  <c r="E108" i="119"/>
  <c r="D109" i="119"/>
  <c r="E109" i="119"/>
  <c r="D110" i="119"/>
  <c r="E110" i="119"/>
  <c r="D111" i="119"/>
  <c r="E111" i="119"/>
  <c r="D112" i="119"/>
  <c r="E112" i="119"/>
  <c r="D113" i="119"/>
  <c r="E113" i="119"/>
  <c r="D114" i="119"/>
  <c r="E114" i="119"/>
  <c r="D115" i="119"/>
  <c r="E115" i="119"/>
  <c r="D116" i="119"/>
  <c r="E116" i="119"/>
  <c r="D117" i="119"/>
  <c r="E117" i="119"/>
  <c r="D118" i="119"/>
  <c r="E118" i="119"/>
  <c r="D119" i="119"/>
  <c r="E119" i="119"/>
  <c r="D120" i="119"/>
  <c r="E120" i="119"/>
  <c r="D121" i="119"/>
  <c r="E121" i="119"/>
  <c r="D122" i="119"/>
  <c r="E122" i="119"/>
  <c r="D123" i="119"/>
  <c r="E123" i="119"/>
  <c r="D124" i="119"/>
  <c r="E124" i="119"/>
  <c r="D125" i="119"/>
  <c r="E125" i="119"/>
  <c r="D126" i="119"/>
  <c r="E126" i="119"/>
  <c r="D127" i="119"/>
  <c r="E127" i="119"/>
  <c r="D128" i="119"/>
  <c r="E128" i="119"/>
  <c r="D129" i="119"/>
  <c r="E129" i="119"/>
  <c r="D130" i="119"/>
  <c r="E130" i="119"/>
  <c r="D131" i="119"/>
  <c r="E131" i="119"/>
  <c r="D132" i="119"/>
  <c r="E132" i="119"/>
  <c r="D133" i="119"/>
  <c r="E133" i="119"/>
  <c r="D134" i="119"/>
  <c r="E134" i="119"/>
  <c r="D135" i="119"/>
  <c r="E135" i="119"/>
  <c r="D136" i="119"/>
  <c r="E136" i="119"/>
  <c r="D137" i="119"/>
  <c r="E137" i="119"/>
  <c r="D138" i="119"/>
  <c r="E138" i="119"/>
  <c r="D139" i="119"/>
  <c r="E139" i="119"/>
  <c r="D140" i="119"/>
  <c r="E140" i="119"/>
  <c r="D141" i="119"/>
  <c r="E141" i="119"/>
  <c r="D142" i="119"/>
  <c r="E142" i="119"/>
  <c r="D143" i="119"/>
  <c r="E143" i="119"/>
  <c r="D144" i="119"/>
  <c r="E144" i="119"/>
  <c r="D145" i="119"/>
  <c r="E145" i="119"/>
  <c r="D146" i="119"/>
  <c r="E146" i="119"/>
  <c r="D147" i="119"/>
  <c r="E147" i="119"/>
  <c r="D148" i="119"/>
  <c r="E148" i="119"/>
  <c r="D149" i="119"/>
  <c r="E149" i="119"/>
  <c r="D150" i="119"/>
  <c r="E150" i="119"/>
  <c r="D151" i="119"/>
  <c r="E151" i="119"/>
  <c r="D152" i="119"/>
  <c r="E152" i="119"/>
  <c r="D153" i="119"/>
  <c r="E153" i="119"/>
  <c r="D154" i="119"/>
  <c r="E154" i="119"/>
  <c r="D155" i="119"/>
  <c r="E155" i="119"/>
  <c r="D156" i="119"/>
  <c r="E156" i="119"/>
  <c r="D157" i="119"/>
  <c r="E157" i="119"/>
  <c r="D158" i="119"/>
  <c r="E158" i="119"/>
  <c r="D159" i="119"/>
  <c r="E159" i="119"/>
  <c r="D160" i="119"/>
  <c r="E160" i="119"/>
  <c r="D161" i="119"/>
  <c r="E161" i="119"/>
  <c r="D162" i="119"/>
  <c r="E162" i="119"/>
  <c r="D163" i="119"/>
  <c r="E163" i="119"/>
  <c r="D164" i="119"/>
  <c r="E164" i="119"/>
  <c r="D165" i="119"/>
  <c r="E165" i="119"/>
  <c r="D166" i="119"/>
  <c r="E166" i="119"/>
  <c r="D167" i="119"/>
  <c r="E167" i="119"/>
  <c r="D168" i="119"/>
  <c r="E168" i="119"/>
  <c r="D169" i="119"/>
  <c r="E169" i="119"/>
  <c r="D170" i="119"/>
  <c r="E170" i="119"/>
  <c r="D171" i="119"/>
  <c r="E171" i="119"/>
  <c r="D172" i="119"/>
  <c r="E172" i="119"/>
  <c r="D173" i="119"/>
  <c r="E173" i="119"/>
  <c r="D174" i="119"/>
  <c r="E174" i="119"/>
  <c r="D175" i="119"/>
  <c r="E175" i="119"/>
  <c r="D176" i="119"/>
  <c r="E176" i="119"/>
  <c r="D177" i="119"/>
  <c r="E177" i="119"/>
  <c r="D178" i="119"/>
  <c r="E178" i="119"/>
  <c r="D179" i="119"/>
  <c r="E179" i="119"/>
  <c r="D180" i="119"/>
  <c r="E180" i="119"/>
  <c r="D181" i="119"/>
  <c r="E181" i="119"/>
  <c r="D182" i="119"/>
  <c r="E182" i="119"/>
  <c r="D183" i="119"/>
  <c r="E183" i="119"/>
  <c r="D184" i="119"/>
  <c r="E184" i="119"/>
  <c r="D185" i="119"/>
  <c r="E185" i="119"/>
  <c r="D186" i="119"/>
  <c r="E186" i="119"/>
  <c r="D187" i="119"/>
  <c r="E187" i="119"/>
  <c r="D188" i="119"/>
  <c r="E188" i="119"/>
  <c r="D189" i="119"/>
  <c r="E189" i="119"/>
  <c r="D190" i="119"/>
  <c r="E190" i="119"/>
  <c r="D191" i="119"/>
  <c r="E191" i="119"/>
  <c r="D192" i="119"/>
  <c r="E192" i="119"/>
  <c r="D193" i="119"/>
  <c r="E193" i="119"/>
  <c r="D194" i="119"/>
  <c r="E194" i="119"/>
  <c r="D195" i="119"/>
  <c r="E195" i="119"/>
  <c r="D196" i="119"/>
  <c r="E196" i="119"/>
  <c r="D197" i="119"/>
  <c r="E197" i="119"/>
  <c r="D198" i="119"/>
  <c r="E198" i="119"/>
  <c r="D199" i="119"/>
  <c r="E199" i="119"/>
  <c r="D200" i="119"/>
  <c r="E200" i="119"/>
  <c r="D201" i="119"/>
  <c r="E201" i="119"/>
  <c r="D202" i="119"/>
  <c r="E202" i="119"/>
  <c r="D203" i="119"/>
  <c r="E203" i="119"/>
  <c r="D204" i="119"/>
  <c r="E204" i="119"/>
  <c r="D205" i="119"/>
  <c r="E205" i="119"/>
  <c r="D206" i="119"/>
  <c r="E206" i="119"/>
  <c r="D207" i="119"/>
  <c r="E207" i="119"/>
  <c r="D208" i="119"/>
  <c r="E208" i="119"/>
  <c r="D209" i="119"/>
  <c r="E209" i="119"/>
  <c r="D210" i="119"/>
  <c r="E210" i="119"/>
  <c r="D211" i="119"/>
  <c r="E211" i="119"/>
  <c r="D212" i="119"/>
  <c r="E212" i="119"/>
  <c r="D213" i="119"/>
  <c r="E213" i="119"/>
  <c r="D214" i="119"/>
  <c r="E214" i="119"/>
  <c r="D215" i="119"/>
  <c r="E215" i="119"/>
  <c r="D216" i="119"/>
  <c r="E216" i="119"/>
  <c r="D217" i="119"/>
  <c r="E217" i="119"/>
  <c r="D218" i="119"/>
  <c r="E218" i="119"/>
  <c r="D219" i="119"/>
  <c r="E219" i="119"/>
  <c r="D220" i="119"/>
  <c r="E220" i="119"/>
  <c r="D221" i="119"/>
  <c r="E221" i="119"/>
  <c r="D222" i="119"/>
  <c r="E222" i="119"/>
  <c r="D223" i="119"/>
  <c r="E223" i="119"/>
  <c r="D224" i="119"/>
  <c r="E224" i="119"/>
  <c r="D225" i="119"/>
  <c r="E225" i="119"/>
  <c r="D226" i="119"/>
  <c r="E226" i="119"/>
  <c r="D227" i="119"/>
  <c r="E227" i="119"/>
  <c r="D228" i="119"/>
  <c r="E228" i="119"/>
  <c r="D229" i="119"/>
  <c r="E229" i="119"/>
  <c r="D230" i="119"/>
  <c r="E230" i="119"/>
  <c r="D231" i="119"/>
  <c r="E231" i="119"/>
  <c r="D232" i="119"/>
  <c r="E232" i="119"/>
  <c r="D233" i="119"/>
  <c r="E233" i="119"/>
  <c r="D234" i="119"/>
  <c r="E234" i="119"/>
  <c r="D235" i="119"/>
  <c r="E235" i="119"/>
  <c r="D236" i="119"/>
  <c r="E236" i="119"/>
  <c r="D237" i="119"/>
  <c r="E237" i="119"/>
  <c r="D238" i="119"/>
  <c r="E238" i="119"/>
  <c r="D239" i="119"/>
  <c r="E239" i="119"/>
  <c r="D240" i="119"/>
  <c r="E240" i="119"/>
  <c r="D241" i="119"/>
  <c r="E241" i="119"/>
  <c r="D242" i="119"/>
  <c r="E242" i="119"/>
  <c r="D243" i="119"/>
  <c r="E243" i="119"/>
  <c r="D244" i="119"/>
  <c r="E244" i="119"/>
  <c r="D245" i="119"/>
  <c r="E245" i="119"/>
  <c r="D246" i="119"/>
  <c r="E246" i="119"/>
  <c r="D247" i="119"/>
  <c r="E247" i="119"/>
  <c r="D248" i="119"/>
  <c r="E248" i="119"/>
  <c r="D249" i="119"/>
  <c r="E249" i="119"/>
  <c r="D250" i="119"/>
  <c r="E250" i="119"/>
  <c r="D251" i="119"/>
  <c r="E251" i="119"/>
  <c r="D252" i="119"/>
  <c r="E252" i="119"/>
  <c r="D253" i="119"/>
  <c r="E253" i="119"/>
  <c r="D254" i="119"/>
  <c r="E254" i="119"/>
  <c r="D255" i="119"/>
  <c r="E255" i="119"/>
  <c r="D256" i="119"/>
  <c r="E256" i="119"/>
  <c r="D257" i="119"/>
  <c r="E257" i="119"/>
  <c r="D258" i="119"/>
  <c r="E258" i="119"/>
  <c r="D259" i="119"/>
  <c r="E259" i="119"/>
  <c r="D260" i="119"/>
  <c r="E260" i="119"/>
  <c r="D261" i="119"/>
  <c r="E261" i="119"/>
  <c r="D262" i="119"/>
  <c r="E262" i="119"/>
  <c r="D263" i="119"/>
  <c r="E263" i="119"/>
  <c r="D264" i="119"/>
  <c r="E264" i="119"/>
  <c r="D265" i="119"/>
  <c r="E265" i="119"/>
  <c r="D266" i="119"/>
  <c r="E266" i="119"/>
  <c r="D267" i="119"/>
  <c r="E267" i="119"/>
  <c r="D268" i="119"/>
  <c r="E268" i="119"/>
  <c r="D269" i="119"/>
  <c r="E269" i="119"/>
  <c r="D270" i="119"/>
  <c r="E270" i="119"/>
  <c r="D271" i="119"/>
  <c r="E271" i="119"/>
  <c r="D272" i="119"/>
  <c r="E272" i="119"/>
  <c r="D273" i="119"/>
  <c r="E273" i="119"/>
  <c r="D274" i="119"/>
  <c r="E274" i="119"/>
  <c r="D275" i="119"/>
  <c r="E275" i="119"/>
  <c r="D276" i="119"/>
  <c r="E276" i="119"/>
  <c r="E2" i="119"/>
  <c r="D2" i="119"/>
  <c r="B2" i="119"/>
  <c r="B3" i="119"/>
  <c r="B4" i="119"/>
  <c r="B5" i="119"/>
  <c r="B6" i="119"/>
  <c r="B7" i="119"/>
  <c r="B8" i="119"/>
  <c r="B9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2" i="119"/>
  <c r="B33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B103" i="119"/>
  <c r="B104" i="119"/>
  <c r="B105" i="119"/>
  <c r="B106" i="119"/>
  <c r="B107" i="119"/>
  <c r="B108" i="119"/>
  <c r="B109" i="119"/>
  <c r="B110" i="119"/>
  <c r="B111" i="119"/>
  <c r="B112" i="119"/>
  <c r="B113" i="119"/>
  <c r="B114" i="119"/>
  <c r="B115" i="119"/>
  <c r="B116" i="119"/>
  <c r="B117" i="119"/>
  <c r="B118" i="119"/>
  <c r="B119" i="119"/>
  <c r="B120" i="119"/>
  <c r="B121" i="119"/>
  <c r="B122" i="119"/>
  <c r="B123" i="119"/>
  <c r="B124" i="119"/>
  <c r="B125" i="119"/>
  <c r="B126" i="119"/>
  <c r="B127" i="119"/>
  <c r="B128" i="119"/>
  <c r="B129" i="119"/>
  <c r="B130" i="119"/>
  <c r="B131" i="119"/>
  <c r="B132" i="119"/>
  <c r="B133" i="119"/>
  <c r="B134" i="119"/>
  <c r="B135" i="119"/>
  <c r="B136" i="119"/>
  <c r="B137" i="119"/>
  <c r="B138" i="119"/>
  <c r="B139" i="119"/>
  <c r="B140" i="119"/>
  <c r="B141" i="119"/>
  <c r="B142" i="119"/>
  <c r="B143" i="119"/>
  <c r="B144" i="119"/>
  <c r="B145" i="119"/>
  <c r="B146" i="119"/>
  <c r="B147" i="119"/>
  <c r="B148" i="119"/>
  <c r="B149" i="119"/>
  <c r="B150" i="119"/>
  <c r="B151" i="119"/>
  <c r="B152" i="119"/>
  <c r="B153" i="119"/>
  <c r="B154" i="119"/>
  <c r="B155" i="119"/>
  <c r="B156" i="119"/>
  <c r="B157" i="119"/>
  <c r="B158" i="119"/>
  <c r="B159" i="119"/>
  <c r="B160" i="119"/>
  <c r="B161" i="119"/>
  <c r="B162" i="119"/>
  <c r="B163" i="119"/>
  <c r="B164" i="119"/>
  <c r="B165" i="119"/>
  <c r="B166" i="119"/>
  <c r="B167" i="119"/>
  <c r="B168" i="119"/>
  <c r="B169" i="119"/>
  <c r="B170" i="119"/>
  <c r="B171" i="119"/>
  <c r="B172" i="119"/>
  <c r="B173" i="119"/>
  <c r="B174" i="119"/>
  <c r="B175" i="119"/>
  <c r="B176" i="119"/>
  <c r="B177" i="119"/>
  <c r="B178" i="119"/>
  <c r="B179" i="119"/>
  <c r="B180" i="119"/>
  <c r="B181" i="119"/>
  <c r="B182" i="119"/>
  <c r="B183" i="119"/>
  <c r="B184" i="119"/>
  <c r="B185" i="119"/>
  <c r="B186" i="119"/>
  <c r="B187" i="119"/>
  <c r="B188" i="119"/>
  <c r="B189" i="119"/>
  <c r="B190" i="119"/>
  <c r="B191" i="119"/>
  <c r="B192" i="119"/>
  <c r="B193" i="119"/>
  <c r="B194" i="119"/>
  <c r="B195" i="119"/>
  <c r="B196" i="119"/>
  <c r="B197" i="119"/>
  <c r="B198" i="119"/>
  <c r="B199" i="119"/>
  <c r="B200" i="119"/>
  <c r="B201" i="119"/>
  <c r="B202" i="119"/>
  <c r="B203" i="119"/>
  <c r="B204" i="119"/>
  <c r="B205" i="119"/>
  <c r="B206" i="119"/>
  <c r="B207" i="119"/>
  <c r="B208" i="119"/>
  <c r="B209" i="119"/>
  <c r="B210" i="119"/>
  <c r="B211" i="119"/>
  <c r="B212" i="119"/>
  <c r="B213" i="119"/>
  <c r="B214" i="119"/>
  <c r="B215" i="119"/>
  <c r="B216" i="119"/>
  <c r="B217" i="119"/>
  <c r="B218" i="119"/>
  <c r="B219" i="119"/>
  <c r="B220" i="119"/>
  <c r="B221" i="119"/>
  <c r="B222" i="119"/>
  <c r="B223" i="119"/>
  <c r="B224" i="119"/>
  <c r="B225" i="119"/>
  <c r="B226" i="119"/>
  <c r="B227" i="119"/>
  <c r="B228" i="119"/>
  <c r="B229" i="119"/>
  <c r="B230" i="119"/>
  <c r="B231" i="119"/>
  <c r="B232" i="119"/>
  <c r="B233" i="119"/>
  <c r="B234" i="119"/>
  <c r="B235" i="119"/>
  <c r="B236" i="119"/>
  <c r="B237" i="119"/>
  <c r="B238" i="119"/>
  <c r="B239" i="119"/>
  <c r="B240" i="119"/>
  <c r="B241" i="119"/>
  <c r="B242" i="119"/>
  <c r="B243" i="119"/>
  <c r="B244" i="119"/>
  <c r="B245" i="119"/>
  <c r="B246" i="119"/>
  <c r="B247" i="119"/>
  <c r="B248" i="119"/>
  <c r="B249" i="119"/>
  <c r="B250" i="119"/>
  <c r="B251" i="119"/>
  <c r="B252" i="119"/>
  <c r="B253" i="119"/>
  <c r="B254" i="119"/>
  <c r="B255" i="119"/>
  <c r="B256" i="119"/>
  <c r="B257" i="119"/>
  <c r="B258" i="119"/>
  <c r="B259" i="119"/>
  <c r="B260" i="119"/>
  <c r="B261" i="119"/>
  <c r="B262" i="119"/>
  <c r="B263" i="119"/>
  <c r="B264" i="119"/>
  <c r="B265" i="119"/>
  <c r="B266" i="119"/>
  <c r="B267" i="119"/>
  <c r="B268" i="119"/>
  <c r="B269" i="119"/>
  <c r="B270" i="119"/>
  <c r="B271" i="119"/>
  <c r="B272" i="119"/>
  <c r="B273" i="119"/>
  <c r="B274" i="119"/>
  <c r="B275" i="119"/>
  <c r="B276" i="119"/>
  <c r="B277" i="119"/>
  <c r="B1" i="119"/>
  <c r="F3" i="118"/>
  <c r="G3" i="118" s="1"/>
  <c r="F4" i="118"/>
  <c r="G4" i="118"/>
  <c r="F5" i="118"/>
  <c r="G5" i="118" s="1"/>
  <c r="F6" i="118"/>
  <c r="G6" i="118"/>
  <c r="F7" i="118"/>
  <c r="G7" i="118" s="1"/>
  <c r="F8" i="118"/>
  <c r="G8" i="118"/>
  <c r="F9" i="118"/>
  <c r="G9" i="118" s="1"/>
  <c r="F10" i="118"/>
  <c r="G10" i="118"/>
  <c r="F11" i="118"/>
  <c r="G11" i="118" s="1"/>
  <c r="F12" i="118"/>
  <c r="G12" i="118"/>
  <c r="F13" i="118"/>
  <c r="G13" i="118" s="1"/>
  <c r="F14" i="118"/>
  <c r="G14" i="118"/>
  <c r="F15" i="118"/>
  <c r="G15" i="118" s="1"/>
  <c r="F16" i="118"/>
  <c r="G16" i="118"/>
  <c r="F17" i="118"/>
  <c r="G17" i="118" s="1"/>
  <c r="F18" i="118"/>
  <c r="G18" i="118"/>
  <c r="F19" i="118"/>
  <c r="G19" i="118" s="1"/>
  <c r="F20" i="118"/>
  <c r="G20" i="118"/>
  <c r="F21" i="118"/>
  <c r="G21" i="118" s="1"/>
  <c r="F22" i="118"/>
  <c r="G22" i="118"/>
  <c r="F23" i="118"/>
  <c r="G23" i="118" s="1"/>
  <c r="F24" i="118"/>
  <c r="G24" i="118"/>
  <c r="F25" i="118"/>
  <c r="G25" i="118" s="1"/>
  <c r="F26" i="118"/>
  <c r="G26" i="118"/>
  <c r="F27" i="118"/>
  <c r="G27" i="118" s="1"/>
  <c r="F28" i="118"/>
  <c r="G28" i="118"/>
  <c r="F29" i="118"/>
  <c r="G29" i="118" s="1"/>
  <c r="F30" i="118"/>
  <c r="G30" i="118"/>
  <c r="F31" i="118"/>
  <c r="G31" i="118" s="1"/>
  <c r="F32" i="118"/>
  <c r="G32" i="118"/>
  <c r="F33" i="118"/>
  <c r="G33" i="118" s="1"/>
  <c r="F34" i="118"/>
  <c r="G34" i="118"/>
  <c r="F35" i="118"/>
  <c r="G35" i="118" s="1"/>
  <c r="F36" i="118"/>
  <c r="G36" i="118"/>
  <c r="F37" i="118"/>
  <c r="G37" i="118" s="1"/>
  <c r="F38" i="118"/>
  <c r="G38" i="118"/>
  <c r="F39" i="118"/>
  <c r="G39" i="118" s="1"/>
  <c r="F40" i="118"/>
  <c r="G40" i="118"/>
  <c r="F41" i="118"/>
  <c r="G41" i="118" s="1"/>
  <c r="F42" i="118"/>
  <c r="G42" i="118"/>
  <c r="F43" i="118"/>
  <c r="G43" i="118" s="1"/>
  <c r="F44" i="118"/>
  <c r="G44" i="118"/>
  <c r="F45" i="118"/>
  <c r="G45" i="118" s="1"/>
  <c r="F46" i="118"/>
  <c r="G46" i="118"/>
  <c r="F47" i="118"/>
  <c r="G47" i="118" s="1"/>
  <c r="F48" i="118"/>
  <c r="G48" i="118"/>
  <c r="F49" i="118"/>
  <c r="G49" i="118" s="1"/>
  <c r="F50" i="118"/>
  <c r="G50" i="118"/>
  <c r="F51" i="118"/>
  <c r="G51" i="118" s="1"/>
  <c r="F52" i="118"/>
  <c r="G52" i="118"/>
  <c r="F53" i="118"/>
  <c r="G53" i="118" s="1"/>
  <c r="F54" i="118"/>
  <c r="G54" i="118"/>
  <c r="F55" i="118"/>
  <c r="G55" i="118" s="1"/>
  <c r="F56" i="118"/>
  <c r="G56" i="118"/>
  <c r="F57" i="118"/>
  <c r="G57" i="118" s="1"/>
  <c r="F58" i="118"/>
  <c r="G58" i="118"/>
  <c r="F59" i="118"/>
  <c r="G59" i="118" s="1"/>
  <c r="F60" i="118"/>
  <c r="G60" i="118"/>
  <c r="F61" i="118"/>
  <c r="G61" i="118" s="1"/>
  <c r="F62" i="118"/>
  <c r="G62" i="118"/>
  <c r="F63" i="118"/>
  <c r="G63" i="118" s="1"/>
  <c r="F64" i="118"/>
  <c r="G64" i="118"/>
  <c r="F65" i="118"/>
  <c r="G65" i="118" s="1"/>
  <c r="F66" i="118"/>
  <c r="G66" i="118"/>
  <c r="F67" i="118"/>
  <c r="G67" i="118" s="1"/>
  <c r="F68" i="118"/>
  <c r="G68" i="118"/>
  <c r="F69" i="118"/>
  <c r="G69" i="118" s="1"/>
  <c r="F70" i="118"/>
  <c r="G70" i="118"/>
  <c r="F71" i="118"/>
  <c r="G71" i="118" s="1"/>
  <c r="F72" i="118"/>
  <c r="G72" i="118"/>
  <c r="F73" i="118"/>
  <c r="G73" i="118" s="1"/>
  <c r="F74" i="118"/>
  <c r="G74" i="118"/>
  <c r="F75" i="118"/>
  <c r="G75" i="118" s="1"/>
  <c r="F76" i="118"/>
  <c r="G76" i="118"/>
  <c r="F77" i="118"/>
  <c r="G77" i="118" s="1"/>
  <c r="F78" i="118"/>
  <c r="G78" i="118"/>
  <c r="F79" i="118"/>
  <c r="G79" i="118" s="1"/>
  <c r="F80" i="118"/>
  <c r="G80" i="118"/>
  <c r="F81" i="118"/>
  <c r="G81" i="118" s="1"/>
  <c r="F82" i="118"/>
  <c r="G82" i="118"/>
  <c r="F83" i="118"/>
  <c r="G83" i="118" s="1"/>
  <c r="F84" i="118"/>
  <c r="G84" i="118"/>
  <c r="F85" i="118"/>
  <c r="G85" i="118" s="1"/>
  <c r="F86" i="118"/>
  <c r="G86" i="118"/>
  <c r="F87" i="118"/>
  <c r="G87" i="118" s="1"/>
  <c r="F88" i="118"/>
  <c r="G88" i="118"/>
  <c r="F89" i="118"/>
  <c r="G89" i="118" s="1"/>
  <c r="F90" i="118"/>
  <c r="G90" i="118"/>
  <c r="F91" i="118"/>
  <c r="G91" i="118" s="1"/>
  <c r="F92" i="118"/>
  <c r="G92" i="118"/>
  <c r="F93" i="118"/>
  <c r="G93" i="118" s="1"/>
  <c r="F94" i="118"/>
  <c r="G94" i="118"/>
  <c r="F95" i="118"/>
  <c r="G95" i="118" s="1"/>
  <c r="F96" i="118"/>
  <c r="G96" i="118"/>
  <c r="F97" i="118"/>
  <c r="G97" i="118" s="1"/>
  <c r="F98" i="118"/>
  <c r="G98" i="118"/>
  <c r="F99" i="118"/>
  <c r="G99" i="118" s="1"/>
  <c r="F100" i="118"/>
  <c r="G100" i="118"/>
  <c r="F101" i="118"/>
  <c r="G101" i="118" s="1"/>
  <c r="F102" i="118"/>
  <c r="G102" i="118"/>
  <c r="F103" i="118"/>
  <c r="G103" i="118" s="1"/>
  <c r="F104" i="118"/>
  <c r="G104" i="118"/>
  <c r="F105" i="118"/>
  <c r="G105" i="118" s="1"/>
  <c r="F106" i="118"/>
  <c r="G106" i="118"/>
  <c r="F107" i="118"/>
  <c r="G107" i="118" s="1"/>
  <c r="F108" i="118"/>
  <c r="G108" i="118"/>
  <c r="F109" i="118"/>
  <c r="G109" i="118" s="1"/>
  <c r="F110" i="118"/>
  <c r="G110" i="118"/>
  <c r="F111" i="118"/>
  <c r="G111" i="118" s="1"/>
  <c r="F112" i="118"/>
  <c r="G112" i="118"/>
  <c r="F113" i="118"/>
  <c r="G113" i="118" s="1"/>
  <c r="F114" i="118"/>
  <c r="G114" i="118"/>
  <c r="F115" i="118"/>
  <c r="G115" i="118" s="1"/>
  <c r="F116" i="118"/>
  <c r="G116" i="118"/>
  <c r="F117" i="118"/>
  <c r="G117" i="118" s="1"/>
  <c r="F118" i="118"/>
  <c r="G118" i="118"/>
  <c r="F119" i="118"/>
  <c r="G119" i="118" s="1"/>
  <c r="F120" i="118"/>
  <c r="G120" i="118"/>
  <c r="F121" i="118"/>
  <c r="G121" i="118" s="1"/>
  <c r="F122" i="118"/>
  <c r="G122" i="118"/>
  <c r="F123" i="118"/>
  <c r="G123" i="118" s="1"/>
  <c r="F124" i="118"/>
  <c r="G124" i="118"/>
  <c r="F125" i="118"/>
  <c r="G125" i="118" s="1"/>
  <c r="F126" i="118"/>
  <c r="G126" i="118"/>
  <c r="F127" i="118"/>
  <c r="G127" i="118" s="1"/>
  <c r="F128" i="118"/>
  <c r="G128" i="118"/>
  <c r="F129" i="118"/>
  <c r="G129" i="118" s="1"/>
  <c r="F130" i="118"/>
  <c r="G130" i="118"/>
  <c r="F131" i="118"/>
  <c r="G131" i="118" s="1"/>
  <c r="F132" i="118"/>
  <c r="G132" i="118"/>
  <c r="F133" i="118"/>
  <c r="G133" i="118" s="1"/>
  <c r="F134" i="118"/>
  <c r="G134" i="118"/>
  <c r="F135" i="118"/>
  <c r="G135" i="118" s="1"/>
  <c r="F136" i="118"/>
  <c r="G136" i="118"/>
  <c r="F137" i="118"/>
  <c r="G137" i="118" s="1"/>
  <c r="F138" i="118"/>
  <c r="G138" i="118"/>
  <c r="F139" i="118"/>
  <c r="G139" i="118" s="1"/>
  <c r="F140" i="118"/>
  <c r="G140" i="118"/>
  <c r="F141" i="118"/>
  <c r="G141" i="118" s="1"/>
  <c r="F142" i="118"/>
  <c r="G142" i="118"/>
  <c r="F143" i="118"/>
  <c r="G143" i="118" s="1"/>
  <c r="F144" i="118"/>
  <c r="G144" i="118"/>
  <c r="F145" i="118"/>
  <c r="G145" i="118" s="1"/>
  <c r="F146" i="118"/>
  <c r="G146" i="118"/>
  <c r="F147" i="118"/>
  <c r="G147" i="118" s="1"/>
  <c r="F148" i="118"/>
  <c r="G148" i="118"/>
  <c r="F149" i="118"/>
  <c r="G149" i="118" s="1"/>
  <c r="F150" i="118"/>
  <c r="G150" i="118"/>
  <c r="F151" i="118"/>
  <c r="G151" i="118" s="1"/>
  <c r="F152" i="118"/>
  <c r="G152" i="118"/>
  <c r="F153" i="118"/>
  <c r="G153" i="118" s="1"/>
  <c r="F154" i="118"/>
  <c r="G154" i="118"/>
  <c r="F155" i="118"/>
  <c r="G155" i="118" s="1"/>
  <c r="F156" i="118"/>
  <c r="G156" i="118" s="1"/>
  <c r="F157" i="118"/>
  <c r="G157" i="118" s="1"/>
  <c r="F158" i="118"/>
  <c r="G158" i="118"/>
  <c r="F159" i="118"/>
  <c r="G159" i="118" s="1"/>
  <c r="F160" i="118"/>
  <c r="G160" i="118" s="1"/>
  <c r="F161" i="118"/>
  <c r="G161" i="118" s="1"/>
  <c r="F162" i="118"/>
  <c r="G162" i="118"/>
  <c r="F163" i="118"/>
  <c r="G163" i="118" s="1"/>
  <c r="F164" i="118"/>
  <c r="G164" i="118" s="1"/>
  <c r="F165" i="118"/>
  <c r="G165" i="118" s="1"/>
  <c r="F166" i="118"/>
  <c r="G166" i="118"/>
  <c r="F167" i="118"/>
  <c r="G167" i="118" s="1"/>
  <c r="F168" i="118"/>
  <c r="G168" i="118" s="1"/>
  <c r="F169" i="118"/>
  <c r="G169" i="118" s="1"/>
  <c r="F170" i="118"/>
  <c r="G170" i="118"/>
  <c r="F171" i="118"/>
  <c r="G171" i="118" s="1"/>
  <c r="F172" i="118"/>
  <c r="G172" i="118" s="1"/>
  <c r="F173" i="118"/>
  <c r="G173" i="118" s="1"/>
  <c r="F174" i="118"/>
  <c r="G174" i="118"/>
  <c r="F175" i="118"/>
  <c r="G175" i="118" s="1"/>
  <c r="F176" i="118"/>
  <c r="G176" i="118" s="1"/>
  <c r="F177" i="118"/>
  <c r="G177" i="118" s="1"/>
  <c r="F178" i="118"/>
  <c r="G178" i="118"/>
  <c r="F179" i="118"/>
  <c r="G179" i="118" s="1"/>
  <c r="F180" i="118"/>
  <c r="G180" i="118" s="1"/>
  <c r="F181" i="118"/>
  <c r="G181" i="118" s="1"/>
  <c r="F182" i="118"/>
  <c r="G182" i="118"/>
  <c r="F183" i="118"/>
  <c r="G183" i="118" s="1"/>
  <c r="F184" i="118"/>
  <c r="G184" i="118" s="1"/>
  <c r="F185" i="118"/>
  <c r="G185" i="118" s="1"/>
  <c r="F186" i="118"/>
  <c r="G186" i="118"/>
  <c r="F187" i="118"/>
  <c r="G187" i="118" s="1"/>
  <c r="F188" i="118"/>
  <c r="G188" i="118" s="1"/>
  <c r="F189" i="118"/>
  <c r="G189" i="118" s="1"/>
  <c r="F190" i="118"/>
  <c r="G190" i="118"/>
  <c r="F191" i="118"/>
  <c r="G191" i="118" s="1"/>
  <c r="F192" i="118"/>
  <c r="G192" i="118" s="1"/>
  <c r="F193" i="118"/>
  <c r="G193" i="118" s="1"/>
  <c r="F194" i="118"/>
  <c r="G194" i="118"/>
  <c r="F195" i="118"/>
  <c r="G195" i="118" s="1"/>
  <c r="F196" i="118"/>
  <c r="G196" i="118" s="1"/>
  <c r="F197" i="118"/>
  <c r="G197" i="118" s="1"/>
  <c r="F198" i="118"/>
  <c r="G198" i="118"/>
  <c r="F199" i="118"/>
  <c r="G199" i="118" s="1"/>
  <c r="F200" i="118"/>
  <c r="G200" i="118" s="1"/>
  <c r="F201" i="118"/>
  <c r="G201" i="118" s="1"/>
  <c r="F202" i="118"/>
  <c r="G202" i="118"/>
  <c r="F203" i="118"/>
  <c r="G203" i="118" s="1"/>
  <c r="F204" i="118"/>
  <c r="G204" i="118" s="1"/>
  <c r="F205" i="118"/>
  <c r="G205" i="118" s="1"/>
  <c r="F206" i="118"/>
  <c r="G206" i="118"/>
  <c r="F207" i="118"/>
  <c r="G207" i="118" s="1"/>
  <c r="F208" i="118"/>
  <c r="G208" i="118" s="1"/>
  <c r="F209" i="118"/>
  <c r="G209" i="118" s="1"/>
  <c r="F210" i="118"/>
  <c r="G210" i="118"/>
  <c r="F211" i="118"/>
  <c r="G211" i="118" s="1"/>
  <c r="F212" i="118"/>
  <c r="G212" i="118" s="1"/>
  <c r="F213" i="118"/>
  <c r="G213" i="118" s="1"/>
  <c r="F214" i="118"/>
  <c r="G214" i="118"/>
  <c r="F215" i="118"/>
  <c r="G215" i="118" s="1"/>
  <c r="F216" i="118"/>
  <c r="G216" i="118" s="1"/>
  <c r="F217" i="118"/>
  <c r="G217" i="118" s="1"/>
  <c r="F218" i="118"/>
  <c r="G218" i="118"/>
  <c r="F219" i="118"/>
  <c r="G219" i="118" s="1"/>
  <c r="F220" i="118"/>
  <c r="G220" i="118" s="1"/>
  <c r="F221" i="118"/>
  <c r="G221" i="118" s="1"/>
  <c r="F222" i="118"/>
  <c r="G222" i="118"/>
  <c r="F223" i="118"/>
  <c r="G223" i="118" s="1"/>
  <c r="F224" i="118"/>
  <c r="G224" i="118" s="1"/>
  <c r="F225" i="118"/>
  <c r="G225" i="118" s="1"/>
  <c r="F226" i="118"/>
  <c r="G226" i="118"/>
  <c r="F227" i="118"/>
  <c r="G227" i="118" s="1"/>
  <c r="F228" i="118"/>
  <c r="G228" i="118" s="1"/>
  <c r="F229" i="118"/>
  <c r="G229" i="118" s="1"/>
  <c r="F230" i="118"/>
  <c r="G230" i="118"/>
  <c r="F231" i="118"/>
  <c r="G231" i="118" s="1"/>
  <c r="F232" i="118"/>
  <c r="G232" i="118" s="1"/>
  <c r="F233" i="118"/>
  <c r="G233" i="118" s="1"/>
  <c r="F234" i="118"/>
  <c r="G234" i="118"/>
  <c r="F235" i="118"/>
  <c r="G235" i="118" s="1"/>
  <c r="F236" i="118"/>
  <c r="G236" i="118" s="1"/>
  <c r="F237" i="118"/>
  <c r="G237" i="118" s="1"/>
  <c r="F238" i="118"/>
  <c r="G238" i="118"/>
  <c r="F239" i="118"/>
  <c r="G239" i="118" s="1"/>
  <c r="F240" i="118"/>
  <c r="G240" i="118" s="1"/>
  <c r="F241" i="118"/>
  <c r="G241" i="118" s="1"/>
  <c r="F242" i="118"/>
  <c r="G242" i="118"/>
  <c r="F243" i="118"/>
  <c r="G243" i="118" s="1"/>
  <c r="F244" i="118"/>
  <c r="G244" i="118" s="1"/>
  <c r="F245" i="118"/>
  <c r="G245" i="118" s="1"/>
  <c r="F246" i="118"/>
  <c r="G246" i="118"/>
  <c r="F247" i="118"/>
  <c r="G247" i="118" s="1"/>
  <c r="F248" i="118"/>
  <c r="G248" i="118" s="1"/>
  <c r="F249" i="118"/>
  <c r="G249" i="118" s="1"/>
  <c r="F250" i="118"/>
  <c r="G250" i="118"/>
  <c r="F251" i="118"/>
  <c r="G251" i="118" s="1"/>
  <c r="D3" i="118"/>
  <c r="E3" i="118"/>
  <c r="D4" i="118"/>
  <c r="E4" i="118"/>
  <c r="D5" i="118"/>
  <c r="E5" i="118"/>
  <c r="D6" i="118"/>
  <c r="E6" i="118"/>
  <c r="D7" i="118"/>
  <c r="E7" i="118"/>
  <c r="D8" i="118"/>
  <c r="E8" i="118"/>
  <c r="D9" i="118"/>
  <c r="E9" i="118"/>
  <c r="D10" i="118"/>
  <c r="E10" i="118"/>
  <c r="D11" i="118"/>
  <c r="E11" i="118"/>
  <c r="D12" i="118"/>
  <c r="E12" i="118"/>
  <c r="D13" i="118"/>
  <c r="E13" i="118"/>
  <c r="D14" i="118"/>
  <c r="E14" i="118"/>
  <c r="D15" i="118"/>
  <c r="E15" i="118"/>
  <c r="D16" i="118"/>
  <c r="E16" i="118"/>
  <c r="D17" i="118"/>
  <c r="E17" i="118"/>
  <c r="D18" i="118"/>
  <c r="E18" i="118"/>
  <c r="D19" i="118"/>
  <c r="E19" i="118"/>
  <c r="D20" i="118"/>
  <c r="E20" i="118"/>
  <c r="D21" i="118"/>
  <c r="E21" i="118"/>
  <c r="D22" i="118"/>
  <c r="E22" i="118"/>
  <c r="D23" i="118"/>
  <c r="E23" i="118"/>
  <c r="D24" i="118"/>
  <c r="E24" i="118"/>
  <c r="D25" i="118"/>
  <c r="E25" i="118"/>
  <c r="D26" i="118"/>
  <c r="E26" i="118"/>
  <c r="D27" i="118"/>
  <c r="E27" i="118"/>
  <c r="D28" i="118"/>
  <c r="E28" i="118"/>
  <c r="D29" i="118"/>
  <c r="E29" i="118"/>
  <c r="D30" i="118"/>
  <c r="E30" i="118"/>
  <c r="D31" i="118"/>
  <c r="E31" i="118"/>
  <c r="D32" i="118"/>
  <c r="E32" i="118"/>
  <c r="D33" i="118"/>
  <c r="E33" i="118"/>
  <c r="D34" i="118"/>
  <c r="E34" i="118"/>
  <c r="D35" i="118"/>
  <c r="E35" i="118"/>
  <c r="D36" i="118"/>
  <c r="E36" i="118"/>
  <c r="D37" i="118"/>
  <c r="E37" i="118"/>
  <c r="D38" i="118"/>
  <c r="E38" i="118"/>
  <c r="D39" i="118"/>
  <c r="E39" i="118"/>
  <c r="D40" i="118"/>
  <c r="E40" i="118"/>
  <c r="D41" i="118"/>
  <c r="E41" i="118"/>
  <c r="D42" i="118"/>
  <c r="E42" i="118"/>
  <c r="D43" i="118"/>
  <c r="E43" i="118"/>
  <c r="D44" i="118"/>
  <c r="E44" i="118"/>
  <c r="D45" i="118"/>
  <c r="E45" i="118"/>
  <c r="D46" i="118"/>
  <c r="E46" i="118"/>
  <c r="D47" i="118"/>
  <c r="E47" i="118"/>
  <c r="D48" i="118"/>
  <c r="E48" i="118"/>
  <c r="D49" i="118"/>
  <c r="E49" i="118"/>
  <c r="D50" i="118"/>
  <c r="E50" i="118"/>
  <c r="D51" i="118"/>
  <c r="E51" i="118"/>
  <c r="D52" i="118"/>
  <c r="E52" i="118"/>
  <c r="D53" i="118"/>
  <c r="E53" i="118"/>
  <c r="D54" i="118"/>
  <c r="E54" i="118"/>
  <c r="D55" i="118"/>
  <c r="E55" i="118"/>
  <c r="D56" i="118"/>
  <c r="E56" i="118"/>
  <c r="D57" i="118"/>
  <c r="E57" i="118"/>
  <c r="D58" i="118"/>
  <c r="E58" i="118"/>
  <c r="D59" i="118"/>
  <c r="E59" i="118"/>
  <c r="D60" i="118"/>
  <c r="E60" i="118"/>
  <c r="D61" i="118"/>
  <c r="E61" i="118"/>
  <c r="D62" i="118"/>
  <c r="E62" i="118"/>
  <c r="D63" i="118"/>
  <c r="E63" i="118"/>
  <c r="D64" i="118"/>
  <c r="E64" i="118"/>
  <c r="D65" i="118"/>
  <c r="E65" i="118"/>
  <c r="D66" i="118"/>
  <c r="E66" i="118"/>
  <c r="D67" i="118"/>
  <c r="E67" i="118"/>
  <c r="D68" i="118"/>
  <c r="E68" i="118"/>
  <c r="D69" i="118"/>
  <c r="E69" i="118"/>
  <c r="D70" i="118"/>
  <c r="E70" i="118"/>
  <c r="D71" i="118"/>
  <c r="E71" i="118"/>
  <c r="D72" i="118"/>
  <c r="E72" i="118"/>
  <c r="D73" i="118"/>
  <c r="E73" i="118"/>
  <c r="D74" i="118"/>
  <c r="E74" i="118"/>
  <c r="D75" i="118"/>
  <c r="E75" i="118"/>
  <c r="D76" i="118"/>
  <c r="E76" i="118"/>
  <c r="D77" i="118"/>
  <c r="E77" i="118"/>
  <c r="D78" i="118"/>
  <c r="E78" i="118"/>
  <c r="D79" i="118"/>
  <c r="E79" i="118"/>
  <c r="D80" i="118"/>
  <c r="E80" i="118"/>
  <c r="D81" i="118"/>
  <c r="E81" i="118"/>
  <c r="D82" i="118"/>
  <c r="E82" i="118"/>
  <c r="D83" i="118"/>
  <c r="E83" i="118"/>
  <c r="D84" i="118"/>
  <c r="E84" i="118"/>
  <c r="D85" i="118"/>
  <c r="E85" i="118"/>
  <c r="D86" i="118"/>
  <c r="E86" i="118"/>
  <c r="D87" i="118"/>
  <c r="E87" i="118"/>
  <c r="D88" i="118"/>
  <c r="E88" i="118"/>
  <c r="D89" i="118"/>
  <c r="E89" i="118"/>
  <c r="D90" i="118"/>
  <c r="E90" i="118"/>
  <c r="D91" i="118"/>
  <c r="E91" i="118"/>
  <c r="D92" i="118"/>
  <c r="E92" i="118"/>
  <c r="D93" i="118"/>
  <c r="E93" i="118"/>
  <c r="D94" i="118"/>
  <c r="E94" i="118"/>
  <c r="D95" i="118"/>
  <c r="E95" i="118"/>
  <c r="D96" i="118"/>
  <c r="E96" i="118"/>
  <c r="D97" i="118"/>
  <c r="E97" i="118"/>
  <c r="D98" i="118"/>
  <c r="E98" i="118"/>
  <c r="D99" i="118"/>
  <c r="E99" i="118"/>
  <c r="D100" i="118"/>
  <c r="E100" i="118"/>
  <c r="D101" i="118"/>
  <c r="E101" i="118"/>
  <c r="D102" i="118"/>
  <c r="E102" i="118"/>
  <c r="D103" i="118"/>
  <c r="E103" i="118"/>
  <c r="D104" i="118"/>
  <c r="E104" i="118"/>
  <c r="D105" i="118"/>
  <c r="E105" i="118"/>
  <c r="D106" i="118"/>
  <c r="E106" i="118"/>
  <c r="D107" i="118"/>
  <c r="E107" i="118"/>
  <c r="D108" i="118"/>
  <c r="E108" i="118"/>
  <c r="D109" i="118"/>
  <c r="E109" i="118"/>
  <c r="D110" i="118"/>
  <c r="E110" i="118"/>
  <c r="D111" i="118"/>
  <c r="E111" i="118"/>
  <c r="D112" i="118"/>
  <c r="E112" i="118"/>
  <c r="D113" i="118"/>
  <c r="E113" i="118"/>
  <c r="D114" i="118"/>
  <c r="E114" i="118"/>
  <c r="D115" i="118"/>
  <c r="E115" i="118"/>
  <c r="D116" i="118"/>
  <c r="E116" i="118"/>
  <c r="D117" i="118"/>
  <c r="E117" i="118"/>
  <c r="D118" i="118"/>
  <c r="E118" i="118"/>
  <c r="D119" i="118"/>
  <c r="E119" i="118"/>
  <c r="D120" i="118"/>
  <c r="E120" i="118"/>
  <c r="D121" i="118"/>
  <c r="E121" i="118"/>
  <c r="D122" i="118"/>
  <c r="E122" i="118"/>
  <c r="D123" i="118"/>
  <c r="E123" i="118"/>
  <c r="D124" i="118"/>
  <c r="E124" i="118"/>
  <c r="D125" i="118"/>
  <c r="E125" i="118"/>
  <c r="D126" i="118"/>
  <c r="E126" i="118"/>
  <c r="D127" i="118"/>
  <c r="E127" i="118"/>
  <c r="D128" i="118"/>
  <c r="E128" i="118"/>
  <c r="D129" i="118"/>
  <c r="E129" i="118"/>
  <c r="D130" i="118"/>
  <c r="E130" i="118"/>
  <c r="D131" i="118"/>
  <c r="E131" i="118"/>
  <c r="D132" i="118"/>
  <c r="E132" i="118"/>
  <c r="D133" i="118"/>
  <c r="E133" i="118"/>
  <c r="D134" i="118"/>
  <c r="E134" i="118"/>
  <c r="D135" i="118"/>
  <c r="E135" i="118"/>
  <c r="D136" i="118"/>
  <c r="E136" i="118"/>
  <c r="D137" i="118"/>
  <c r="E137" i="118"/>
  <c r="D138" i="118"/>
  <c r="E138" i="118"/>
  <c r="D139" i="118"/>
  <c r="E139" i="118"/>
  <c r="D140" i="118"/>
  <c r="E140" i="118"/>
  <c r="D141" i="118"/>
  <c r="E141" i="118"/>
  <c r="D142" i="118"/>
  <c r="E142" i="118"/>
  <c r="D143" i="118"/>
  <c r="E143" i="118"/>
  <c r="D144" i="118"/>
  <c r="E144" i="118"/>
  <c r="D145" i="118"/>
  <c r="E145" i="118"/>
  <c r="D146" i="118"/>
  <c r="E146" i="118"/>
  <c r="D147" i="118"/>
  <c r="E147" i="118"/>
  <c r="D148" i="118"/>
  <c r="E148" i="118"/>
  <c r="D149" i="118"/>
  <c r="E149" i="118"/>
  <c r="D150" i="118"/>
  <c r="E150" i="118"/>
  <c r="D151" i="118"/>
  <c r="E151" i="118"/>
  <c r="D152" i="118"/>
  <c r="E152" i="118"/>
  <c r="D153" i="118"/>
  <c r="E153" i="118"/>
  <c r="D154" i="118"/>
  <c r="E154" i="118"/>
  <c r="D155" i="118"/>
  <c r="E155" i="118"/>
  <c r="D156" i="118"/>
  <c r="E156" i="118"/>
  <c r="D157" i="118"/>
  <c r="E157" i="118"/>
  <c r="D158" i="118"/>
  <c r="E158" i="118"/>
  <c r="D159" i="118"/>
  <c r="E159" i="118"/>
  <c r="D160" i="118"/>
  <c r="E160" i="118"/>
  <c r="D161" i="118"/>
  <c r="E161" i="118"/>
  <c r="D162" i="118"/>
  <c r="E162" i="118"/>
  <c r="D163" i="118"/>
  <c r="E163" i="118"/>
  <c r="D164" i="118"/>
  <c r="E164" i="118"/>
  <c r="D165" i="118"/>
  <c r="E165" i="118"/>
  <c r="D166" i="118"/>
  <c r="E166" i="118"/>
  <c r="D167" i="118"/>
  <c r="E167" i="118"/>
  <c r="D168" i="118"/>
  <c r="E168" i="118"/>
  <c r="D169" i="118"/>
  <c r="E169" i="118"/>
  <c r="D170" i="118"/>
  <c r="E170" i="118"/>
  <c r="D171" i="118"/>
  <c r="E171" i="118"/>
  <c r="D172" i="118"/>
  <c r="E172" i="118"/>
  <c r="D173" i="118"/>
  <c r="E173" i="118"/>
  <c r="D174" i="118"/>
  <c r="E174" i="118"/>
  <c r="D175" i="118"/>
  <c r="E175" i="118"/>
  <c r="D176" i="118"/>
  <c r="E176" i="118"/>
  <c r="D177" i="118"/>
  <c r="E177" i="118"/>
  <c r="D178" i="118"/>
  <c r="E178" i="118"/>
  <c r="D179" i="118"/>
  <c r="E179" i="118"/>
  <c r="D180" i="118"/>
  <c r="E180" i="118"/>
  <c r="D181" i="118"/>
  <c r="E181" i="118"/>
  <c r="D182" i="118"/>
  <c r="E182" i="118"/>
  <c r="D183" i="118"/>
  <c r="E183" i="118"/>
  <c r="D184" i="118"/>
  <c r="E184" i="118"/>
  <c r="D185" i="118"/>
  <c r="E185" i="118"/>
  <c r="D186" i="118"/>
  <c r="E186" i="118"/>
  <c r="D187" i="118"/>
  <c r="E187" i="118"/>
  <c r="D188" i="118"/>
  <c r="E188" i="118"/>
  <c r="D189" i="118"/>
  <c r="E189" i="118"/>
  <c r="D190" i="118"/>
  <c r="E190" i="118"/>
  <c r="D191" i="118"/>
  <c r="E191" i="118"/>
  <c r="D192" i="118"/>
  <c r="E192" i="118"/>
  <c r="D193" i="118"/>
  <c r="E193" i="118"/>
  <c r="D194" i="118"/>
  <c r="E194" i="118"/>
  <c r="D195" i="118"/>
  <c r="E195" i="118"/>
  <c r="D196" i="118"/>
  <c r="E196" i="118"/>
  <c r="D197" i="118"/>
  <c r="E197" i="118"/>
  <c r="D198" i="118"/>
  <c r="E198" i="118"/>
  <c r="D199" i="118"/>
  <c r="E199" i="118"/>
  <c r="D200" i="118"/>
  <c r="E200" i="118"/>
  <c r="D201" i="118"/>
  <c r="E201" i="118"/>
  <c r="D202" i="118"/>
  <c r="E202" i="118"/>
  <c r="D203" i="118"/>
  <c r="E203" i="118"/>
  <c r="D204" i="118"/>
  <c r="E204" i="118"/>
  <c r="D205" i="118"/>
  <c r="E205" i="118"/>
  <c r="D206" i="118"/>
  <c r="E206" i="118"/>
  <c r="D207" i="118"/>
  <c r="E207" i="118"/>
  <c r="D208" i="118"/>
  <c r="E208" i="118"/>
  <c r="D209" i="118"/>
  <c r="E209" i="118"/>
  <c r="D210" i="118"/>
  <c r="E210" i="118"/>
  <c r="D211" i="118"/>
  <c r="E211" i="118"/>
  <c r="D212" i="118"/>
  <c r="E212" i="118"/>
  <c r="D213" i="118"/>
  <c r="E213" i="118"/>
  <c r="D214" i="118"/>
  <c r="E214" i="118"/>
  <c r="D215" i="118"/>
  <c r="E215" i="118"/>
  <c r="D216" i="118"/>
  <c r="E216" i="118"/>
  <c r="D217" i="118"/>
  <c r="E217" i="118"/>
  <c r="D218" i="118"/>
  <c r="E218" i="118"/>
  <c r="D219" i="118"/>
  <c r="E219" i="118"/>
  <c r="D220" i="118"/>
  <c r="E220" i="118"/>
  <c r="D221" i="118"/>
  <c r="E221" i="118"/>
  <c r="D222" i="118"/>
  <c r="E222" i="118"/>
  <c r="D223" i="118"/>
  <c r="E223" i="118"/>
  <c r="D224" i="118"/>
  <c r="E224" i="118"/>
  <c r="D225" i="118"/>
  <c r="E225" i="118"/>
  <c r="D226" i="118"/>
  <c r="E226" i="118"/>
  <c r="D227" i="118"/>
  <c r="E227" i="118"/>
  <c r="D228" i="118"/>
  <c r="E228" i="118"/>
  <c r="D229" i="118"/>
  <c r="E229" i="118"/>
  <c r="D230" i="118"/>
  <c r="E230" i="118"/>
  <c r="D231" i="118"/>
  <c r="E231" i="118"/>
  <c r="D232" i="118"/>
  <c r="E232" i="118"/>
  <c r="D233" i="118"/>
  <c r="E233" i="118"/>
  <c r="D234" i="118"/>
  <c r="E234" i="118"/>
  <c r="D235" i="118"/>
  <c r="E235" i="118"/>
  <c r="D236" i="118"/>
  <c r="E236" i="118"/>
  <c r="D237" i="118"/>
  <c r="E237" i="118"/>
  <c r="D238" i="118"/>
  <c r="E238" i="118"/>
  <c r="D239" i="118"/>
  <c r="E239" i="118"/>
  <c r="D240" i="118"/>
  <c r="E240" i="118"/>
  <c r="D241" i="118"/>
  <c r="E241" i="118"/>
  <c r="D242" i="118"/>
  <c r="E242" i="118"/>
  <c r="D243" i="118"/>
  <c r="E243" i="118"/>
  <c r="D244" i="118"/>
  <c r="E244" i="118"/>
  <c r="D245" i="118"/>
  <c r="E245" i="118"/>
  <c r="D246" i="118"/>
  <c r="E246" i="118"/>
  <c r="D247" i="118"/>
  <c r="E247" i="118"/>
  <c r="D248" i="118"/>
  <c r="E248" i="118"/>
  <c r="D249" i="118"/>
  <c r="E249" i="118"/>
  <c r="D250" i="118"/>
  <c r="E250" i="118"/>
  <c r="E2" i="118"/>
  <c r="D2" i="118"/>
  <c r="B2" i="118"/>
  <c r="B3" i="118"/>
  <c r="B4" i="118"/>
  <c r="B5" i="118"/>
  <c r="B6" i="118"/>
  <c r="B7" i="118"/>
  <c r="B8" i="118"/>
  <c r="B9" i="118"/>
  <c r="B10" i="118"/>
  <c r="B11" i="118"/>
  <c r="B12" i="118"/>
  <c r="B13" i="118"/>
  <c r="B14" i="118"/>
  <c r="B15" i="118"/>
  <c r="B16" i="118"/>
  <c r="B17" i="118"/>
  <c r="B18" i="118"/>
  <c r="B19" i="118"/>
  <c r="B20" i="118"/>
  <c r="B21" i="118"/>
  <c r="B22" i="118"/>
  <c r="B23" i="118"/>
  <c r="B24" i="118"/>
  <c r="B25" i="118"/>
  <c r="B26" i="118"/>
  <c r="B27" i="118"/>
  <c r="B28" i="118"/>
  <c r="B29" i="118"/>
  <c r="B30" i="118"/>
  <c r="B31" i="118"/>
  <c r="B32" i="118"/>
  <c r="B33" i="118"/>
  <c r="B34" i="118"/>
  <c r="B35" i="118"/>
  <c r="B36" i="118"/>
  <c r="B37" i="118"/>
  <c r="B38" i="118"/>
  <c r="B39" i="118"/>
  <c r="B40" i="118"/>
  <c r="B41" i="118"/>
  <c r="B42" i="118"/>
  <c r="B43" i="118"/>
  <c r="B44" i="118"/>
  <c r="B45" i="118"/>
  <c r="B46" i="118"/>
  <c r="B47" i="118"/>
  <c r="B48" i="118"/>
  <c r="B49" i="118"/>
  <c r="B50" i="118"/>
  <c r="B51" i="118"/>
  <c r="B52" i="118"/>
  <c r="B53" i="118"/>
  <c r="B54" i="118"/>
  <c r="B55" i="118"/>
  <c r="B56" i="118"/>
  <c r="B57" i="118"/>
  <c r="B58" i="118"/>
  <c r="B59" i="118"/>
  <c r="B60" i="118"/>
  <c r="B61" i="118"/>
  <c r="B62" i="118"/>
  <c r="B63" i="118"/>
  <c r="B64" i="118"/>
  <c r="B65" i="118"/>
  <c r="B66" i="118"/>
  <c r="B67" i="118"/>
  <c r="B68" i="118"/>
  <c r="B69" i="118"/>
  <c r="B70" i="118"/>
  <c r="B71" i="118"/>
  <c r="B72" i="118"/>
  <c r="B73" i="118"/>
  <c r="B74" i="118"/>
  <c r="B75" i="118"/>
  <c r="B76" i="118"/>
  <c r="B77" i="118"/>
  <c r="B78" i="118"/>
  <c r="B79" i="118"/>
  <c r="B80" i="118"/>
  <c r="B81" i="118"/>
  <c r="B82" i="118"/>
  <c r="B83" i="118"/>
  <c r="B84" i="118"/>
  <c r="B85" i="118"/>
  <c r="B86" i="118"/>
  <c r="B87" i="118"/>
  <c r="B88" i="118"/>
  <c r="B89" i="118"/>
  <c r="B90" i="118"/>
  <c r="B91" i="118"/>
  <c r="B92" i="118"/>
  <c r="B93" i="118"/>
  <c r="B94" i="118"/>
  <c r="B95" i="118"/>
  <c r="B96" i="118"/>
  <c r="B97" i="118"/>
  <c r="B98" i="118"/>
  <c r="B99" i="118"/>
  <c r="B100" i="118"/>
  <c r="B101" i="118"/>
  <c r="B102" i="118"/>
  <c r="B103" i="118"/>
  <c r="B104" i="118"/>
  <c r="B105" i="118"/>
  <c r="B106" i="118"/>
  <c r="B107" i="118"/>
  <c r="B108" i="118"/>
  <c r="B109" i="118"/>
  <c r="B110" i="118"/>
  <c r="B111" i="118"/>
  <c r="B112" i="118"/>
  <c r="B113" i="118"/>
  <c r="B114" i="118"/>
  <c r="B115" i="118"/>
  <c r="B116" i="118"/>
  <c r="B117" i="118"/>
  <c r="B118" i="118"/>
  <c r="B119" i="118"/>
  <c r="B120" i="118"/>
  <c r="B121" i="118"/>
  <c r="B122" i="118"/>
  <c r="B123" i="118"/>
  <c r="B124" i="118"/>
  <c r="B125" i="118"/>
  <c r="B126" i="118"/>
  <c r="B127" i="118"/>
  <c r="B128" i="118"/>
  <c r="B129" i="118"/>
  <c r="B130" i="118"/>
  <c r="B131" i="118"/>
  <c r="B132" i="118"/>
  <c r="B133" i="118"/>
  <c r="B134" i="118"/>
  <c r="B135" i="118"/>
  <c r="B136" i="118"/>
  <c r="B137" i="118"/>
  <c r="B138" i="118"/>
  <c r="B139" i="118"/>
  <c r="B140" i="118"/>
  <c r="B141" i="118"/>
  <c r="B142" i="118"/>
  <c r="B143" i="118"/>
  <c r="B144" i="118"/>
  <c r="B145" i="118"/>
  <c r="B146" i="118"/>
  <c r="B147" i="118"/>
  <c r="B148" i="118"/>
  <c r="B149" i="118"/>
  <c r="B150" i="118"/>
  <c r="B151" i="118"/>
  <c r="B152" i="118"/>
  <c r="B153" i="118"/>
  <c r="B154" i="118"/>
  <c r="B155" i="118"/>
  <c r="B156" i="118"/>
  <c r="B157" i="118"/>
  <c r="B158" i="118"/>
  <c r="B159" i="118"/>
  <c r="B160" i="118"/>
  <c r="B161" i="118"/>
  <c r="B162" i="118"/>
  <c r="B163" i="118"/>
  <c r="B164" i="118"/>
  <c r="B165" i="118"/>
  <c r="B166" i="118"/>
  <c r="B167" i="118"/>
  <c r="B168" i="118"/>
  <c r="B169" i="118"/>
  <c r="B170" i="118"/>
  <c r="B171" i="118"/>
  <c r="B172" i="118"/>
  <c r="B173" i="118"/>
  <c r="B174" i="118"/>
  <c r="B175" i="118"/>
  <c r="B176" i="118"/>
  <c r="B177" i="118"/>
  <c r="B178" i="118"/>
  <c r="B179" i="118"/>
  <c r="B180" i="118"/>
  <c r="B181" i="118"/>
  <c r="B182" i="118"/>
  <c r="B183" i="118"/>
  <c r="B184" i="118"/>
  <c r="B185" i="118"/>
  <c r="B186" i="118"/>
  <c r="B187" i="118"/>
  <c r="B188" i="118"/>
  <c r="B189" i="118"/>
  <c r="B190" i="118"/>
  <c r="B191" i="118"/>
  <c r="B192" i="118"/>
  <c r="B193" i="118"/>
  <c r="B194" i="118"/>
  <c r="B195" i="118"/>
  <c r="B196" i="118"/>
  <c r="B197" i="118"/>
  <c r="B198" i="118"/>
  <c r="B199" i="118"/>
  <c r="B200" i="118"/>
  <c r="B201" i="118"/>
  <c r="B202" i="118"/>
  <c r="B203" i="118"/>
  <c r="B204" i="118"/>
  <c r="B205" i="118"/>
  <c r="B206" i="118"/>
  <c r="B207" i="118"/>
  <c r="B208" i="118"/>
  <c r="B209" i="118"/>
  <c r="B210" i="118"/>
  <c r="B211" i="118"/>
  <c r="B212" i="118"/>
  <c r="B213" i="118"/>
  <c r="B214" i="118"/>
  <c r="B215" i="118"/>
  <c r="B216" i="118"/>
  <c r="B217" i="118"/>
  <c r="B218" i="118"/>
  <c r="B219" i="118"/>
  <c r="B220" i="118"/>
  <c r="B221" i="118"/>
  <c r="B222" i="118"/>
  <c r="B223" i="118"/>
  <c r="B224" i="118"/>
  <c r="B225" i="118"/>
  <c r="B226" i="118"/>
  <c r="B227" i="118"/>
  <c r="B228" i="118"/>
  <c r="B229" i="118"/>
  <c r="B230" i="118"/>
  <c r="B231" i="118"/>
  <c r="B232" i="118"/>
  <c r="B233" i="118"/>
  <c r="B234" i="118"/>
  <c r="B235" i="118"/>
  <c r="B236" i="118"/>
  <c r="B237" i="118"/>
  <c r="B238" i="118"/>
  <c r="B239" i="118"/>
  <c r="B240" i="118"/>
  <c r="B241" i="118"/>
  <c r="B242" i="118"/>
  <c r="B243" i="118"/>
  <c r="B244" i="118"/>
  <c r="B245" i="118"/>
  <c r="B246" i="118"/>
  <c r="B247" i="118"/>
  <c r="B248" i="118"/>
  <c r="B249" i="118"/>
  <c r="B250" i="118"/>
  <c r="B251" i="118"/>
  <c r="B1" i="118"/>
  <c r="F3" i="117"/>
  <c r="G3" i="117" s="1"/>
  <c r="F4" i="117"/>
  <c r="G4" i="117" s="1"/>
  <c r="F5" i="117"/>
  <c r="G5" i="117"/>
  <c r="F6" i="117"/>
  <c r="G6" i="117" s="1"/>
  <c r="F7" i="117"/>
  <c r="G7" i="117" s="1"/>
  <c r="F8" i="117"/>
  <c r="G8" i="117" s="1"/>
  <c r="F9" i="117"/>
  <c r="G9" i="117"/>
  <c r="F10" i="117"/>
  <c r="G10" i="117" s="1"/>
  <c r="F11" i="117"/>
  <c r="G11" i="117" s="1"/>
  <c r="F12" i="117"/>
  <c r="G12" i="117" s="1"/>
  <c r="F13" i="117"/>
  <c r="G13" i="117"/>
  <c r="F14" i="117"/>
  <c r="G14" i="117" s="1"/>
  <c r="F15" i="117"/>
  <c r="G15" i="117" s="1"/>
  <c r="F16" i="117"/>
  <c r="G16" i="117" s="1"/>
  <c r="F17" i="117"/>
  <c r="G17" i="117"/>
  <c r="F18" i="117"/>
  <c r="G18" i="117" s="1"/>
  <c r="F19" i="117"/>
  <c r="G19" i="117" s="1"/>
  <c r="F20" i="117"/>
  <c r="G20" i="117" s="1"/>
  <c r="F21" i="117"/>
  <c r="G21" i="117"/>
  <c r="F22" i="117"/>
  <c r="G22" i="117" s="1"/>
  <c r="F23" i="117"/>
  <c r="G23" i="117" s="1"/>
  <c r="F24" i="117"/>
  <c r="G24" i="117" s="1"/>
  <c r="F25" i="117"/>
  <c r="G25" i="117"/>
  <c r="F26" i="117"/>
  <c r="G26" i="117" s="1"/>
  <c r="F27" i="117"/>
  <c r="G27" i="117" s="1"/>
  <c r="F28" i="117"/>
  <c r="G28" i="117" s="1"/>
  <c r="F29" i="117"/>
  <c r="G29" i="117"/>
  <c r="F30" i="117"/>
  <c r="G30" i="117" s="1"/>
  <c r="F31" i="117"/>
  <c r="G31" i="117" s="1"/>
  <c r="F32" i="117"/>
  <c r="G32" i="117" s="1"/>
  <c r="F33" i="117"/>
  <c r="G33" i="117"/>
  <c r="F34" i="117"/>
  <c r="G34" i="117" s="1"/>
  <c r="F35" i="117"/>
  <c r="G35" i="117" s="1"/>
  <c r="F36" i="117"/>
  <c r="G36" i="117" s="1"/>
  <c r="F37" i="117"/>
  <c r="G37" i="117"/>
  <c r="F38" i="117"/>
  <c r="G38" i="117" s="1"/>
  <c r="F39" i="117"/>
  <c r="G39" i="117" s="1"/>
  <c r="F40" i="117"/>
  <c r="G40" i="117" s="1"/>
  <c r="F41" i="117"/>
  <c r="G41" i="117"/>
  <c r="F42" i="117"/>
  <c r="G42" i="117" s="1"/>
  <c r="F43" i="117"/>
  <c r="G43" i="117" s="1"/>
  <c r="F44" i="117"/>
  <c r="G44" i="117" s="1"/>
  <c r="F45" i="117"/>
  <c r="G45" i="117"/>
  <c r="F46" i="117"/>
  <c r="G46" i="117" s="1"/>
  <c r="F47" i="117"/>
  <c r="G47" i="117" s="1"/>
  <c r="F48" i="117"/>
  <c r="G48" i="117" s="1"/>
  <c r="F49" i="117"/>
  <c r="G49" i="117"/>
  <c r="F50" i="117"/>
  <c r="G50" i="117" s="1"/>
  <c r="F51" i="117"/>
  <c r="G51" i="117" s="1"/>
  <c r="F52" i="117"/>
  <c r="G52" i="117" s="1"/>
  <c r="F53" i="117"/>
  <c r="G53" i="117"/>
  <c r="F54" i="117"/>
  <c r="G54" i="117" s="1"/>
  <c r="F55" i="117"/>
  <c r="G55" i="117" s="1"/>
  <c r="F56" i="117"/>
  <c r="G56" i="117" s="1"/>
  <c r="F57" i="117"/>
  <c r="G57" i="117"/>
  <c r="F58" i="117"/>
  <c r="G58" i="117" s="1"/>
  <c r="F59" i="117"/>
  <c r="G59" i="117" s="1"/>
  <c r="F60" i="117"/>
  <c r="G60" i="117" s="1"/>
  <c r="F61" i="117"/>
  <c r="G61" i="117"/>
  <c r="F62" i="117"/>
  <c r="G62" i="117" s="1"/>
  <c r="F63" i="117"/>
  <c r="G63" i="117" s="1"/>
  <c r="F64" i="117"/>
  <c r="G64" i="117" s="1"/>
  <c r="F65" i="117"/>
  <c r="G65" i="117"/>
  <c r="F66" i="117"/>
  <c r="G66" i="117" s="1"/>
  <c r="F67" i="117"/>
  <c r="G67" i="117" s="1"/>
  <c r="F68" i="117"/>
  <c r="G68" i="117" s="1"/>
  <c r="F69" i="117"/>
  <c r="G69" i="117"/>
  <c r="F70" i="117"/>
  <c r="G70" i="117" s="1"/>
  <c r="F71" i="117"/>
  <c r="G71" i="117" s="1"/>
  <c r="F72" i="117"/>
  <c r="G72" i="117" s="1"/>
  <c r="F73" i="117"/>
  <c r="G73" i="117"/>
  <c r="F74" i="117"/>
  <c r="G74" i="117" s="1"/>
  <c r="F75" i="117"/>
  <c r="G75" i="117" s="1"/>
  <c r="F76" i="117"/>
  <c r="G76" i="117" s="1"/>
  <c r="F77" i="117"/>
  <c r="G77" i="117"/>
  <c r="F78" i="117"/>
  <c r="G78" i="117" s="1"/>
  <c r="F79" i="117"/>
  <c r="G79" i="117" s="1"/>
  <c r="F80" i="117"/>
  <c r="G80" i="117" s="1"/>
  <c r="F81" i="117"/>
  <c r="G81" i="117"/>
  <c r="F82" i="117"/>
  <c r="G82" i="117" s="1"/>
  <c r="F83" i="117"/>
  <c r="G83" i="117" s="1"/>
  <c r="F84" i="117"/>
  <c r="G84" i="117" s="1"/>
  <c r="F85" i="117"/>
  <c r="G85" i="117"/>
  <c r="F86" i="117"/>
  <c r="G86" i="117" s="1"/>
  <c r="F87" i="117"/>
  <c r="G87" i="117" s="1"/>
  <c r="F88" i="117"/>
  <c r="G88" i="117" s="1"/>
  <c r="F89" i="117"/>
  <c r="G89" i="117"/>
  <c r="F90" i="117"/>
  <c r="G90" i="117" s="1"/>
  <c r="F91" i="117"/>
  <c r="G91" i="117" s="1"/>
  <c r="F92" i="117"/>
  <c r="G92" i="117" s="1"/>
  <c r="F93" i="117"/>
  <c r="G93" i="117"/>
  <c r="F94" i="117"/>
  <c r="G94" i="117" s="1"/>
  <c r="F95" i="117"/>
  <c r="G95" i="117" s="1"/>
  <c r="F96" i="117"/>
  <c r="G96" i="117" s="1"/>
  <c r="F97" i="117"/>
  <c r="G97" i="117"/>
  <c r="F98" i="117"/>
  <c r="G98" i="117" s="1"/>
  <c r="F99" i="117"/>
  <c r="G99" i="117" s="1"/>
  <c r="F100" i="117"/>
  <c r="G100" i="117" s="1"/>
  <c r="F101" i="117"/>
  <c r="G101" i="117"/>
  <c r="F102" i="117"/>
  <c r="G102" i="117" s="1"/>
  <c r="F103" i="117"/>
  <c r="G103" i="117" s="1"/>
  <c r="F104" i="117"/>
  <c r="G104" i="117" s="1"/>
  <c r="F105" i="117"/>
  <c r="G105" i="117"/>
  <c r="F106" i="117"/>
  <c r="G106" i="117" s="1"/>
  <c r="F107" i="117"/>
  <c r="G107" i="117" s="1"/>
  <c r="F108" i="117"/>
  <c r="G108" i="117" s="1"/>
  <c r="F109" i="117"/>
  <c r="G109" i="117"/>
  <c r="F110" i="117"/>
  <c r="G110" i="117" s="1"/>
  <c r="F111" i="117"/>
  <c r="G111" i="117" s="1"/>
  <c r="F112" i="117"/>
  <c r="G112" i="117" s="1"/>
  <c r="F113" i="117"/>
  <c r="G113" i="117"/>
  <c r="F114" i="117"/>
  <c r="G114" i="117" s="1"/>
  <c r="F115" i="117"/>
  <c r="G115" i="117" s="1"/>
  <c r="F116" i="117"/>
  <c r="G116" i="117" s="1"/>
  <c r="F117" i="117"/>
  <c r="G117" i="117"/>
  <c r="F118" i="117"/>
  <c r="G118" i="117" s="1"/>
  <c r="F119" i="117"/>
  <c r="G119" i="117" s="1"/>
  <c r="F120" i="117"/>
  <c r="G120" i="117" s="1"/>
  <c r="F121" i="117"/>
  <c r="G121" i="117"/>
  <c r="F122" i="117"/>
  <c r="G122" i="117" s="1"/>
  <c r="F123" i="117"/>
  <c r="G123" i="117" s="1"/>
  <c r="F124" i="117"/>
  <c r="G124" i="117" s="1"/>
  <c r="F125" i="117"/>
  <c r="G125" i="117"/>
  <c r="F126" i="117"/>
  <c r="G126" i="117" s="1"/>
  <c r="F127" i="117"/>
  <c r="G127" i="117" s="1"/>
  <c r="F128" i="117"/>
  <c r="G128" i="117" s="1"/>
  <c r="F129" i="117"/>
  <c r="G129" i="117"/>
  <c r="F130" i="117"/>
  <c r="G130" i="117" s="1"/>
  <c r="F131" i="117"/>
  <c r="G131" i="117" s="1"/>
  <c r="F132" i="117"/>
  <c r="G132" i="117" s="1"/>
  <c r="F133" i="117"/>
  <c r="G133" i="117"/>
  <c r="F134" i="117"/>
  <c r="G134" i="117" s="1"/>
  <c r="F135" i="117"/>
  <c r="G135" i="117" s="1"/>
  <c r="F136" i="117"/>
  <c r="G136" i="117" s="1"/>
  <c r="F137" i="117"/>
  <c r="G137" i="117"/>
  <c r="F138" i="117"/>
  <c r="G138" i="117" s="1"/>
  <c r="F139" i="117"/>
  <c r="G139" i="117" s="1"/>
  <c r="F140" i="117"/>
  <c r="G140" i="117" s="1"/>
  <c r="F141" i="117"/>
  <c r="G141" i="117"/>
  <c r="F142" i="117"/>
  <c r="G142" i="117" s="1"/>
  <c r="F143" i="117"/>
  <c r="G143" i="117" s="1"/>
  <c r="F144" i="117"/>
  <c r="G144" i="117" s="1"/>
  <c r="F145" i="117"/>
  <c r="G145" i="117"/>
  <c r="F146" i="117"/>
  <c r="G146" i="117" s="1"/>
  <c r="F147" i="117"/>
  <c r="G147" i="117" s="1"/>
  <c r="F148" i="117"/>
  <c r="G148" i="117" s="1"/>
  <c r="F149" i="117"/>
  <c r="G149" i="117"/>
  <c r="F150" i="117"/>
  <c r="G150" i="117" s="1"/>
  <c r="F151" i="117"/>
  <c r="G151" i="117" s="1"/>
  <c r="F152" i="117"/>
  <c r="G152" i="117" s="1"/>
  <c r="F153" i="117"/>
  <c r="G153" i="117"/>
  <c r="F154" i="117"/>
  <c r="G154" i="117" s="1"/>
  <c r="F155" i="117"/>
  <c r="G155" i="117" s="1"/>
  <c r="F156" i="117"/>
  <c r="G156" i="117" s="1"/>
  <c r="F157" i="117"/>
  <c r="G157" i="117"/>
  <c r="F158" i="117"/>
  <c r="G158" i="117" s="1"/>
  <c r="F159" i="117"/>
  <c r="G159" i="117" s="1"/>
  <c r="F160" i="117"/>
  <c r="G160" i="117" s="1"/>
  <c r="F161" i="117"/>
  <c r="G161" i="117"/>
  <c r="F162" i="117"/>
  <c r="G162" i="117" s="1"/>
  <c r="F163" i="117"/>
  <c r="G163" i="117" s="1"/>
  <c r="F164" i="117"/>
  <c r="G164" i="117" s="1"/>
  <c r="F165" i="117"/>
  <c r="G165" i="117"/>
  <c r="F166" i="117"/>
  <c r="G166" i="117" s="1"/>
  <c r="F167" i="117"/>
  <c r="G167" i="117" s="1"/>
  <c r="F168" i="117"/>
  <c r="G168" i="117" s="1"/>
  <c r="F169" i="117"/>
  <c r="G169" i="117"/>
  <c r="F170" i="117"/>
  <c r="G170" i="117" s="1"/>
  <c r="F171" i="117"/>
  <c r="G171" i="117" s="1"/>
  <c r="F172" i="117"/>
  <c r="G172" i="117" s="1"/>
  <c r="F173" i="117"/>
  <c r="G173" i="117"/>
  <c r="F174" i="117"/>
  <c r="G174" i="117" s="1"/>
  <c r="F175" i="117"/>
  <c r="G175" i="117" s="1"/>
  <c r="F176" i="117"/>
  <c r="G176" i="117" s="1"/>
  <c r="F177" i="117"/>
  <c r="G177" i="117"/>
  <c r="F178" i="117"/>
  <c r="G178" i="117" s="1"/>
  <c r="F179" i="117"/>
  <c r="G179" i="117" s="1"/>
  <c r="F180" i="117"/>
  <c r="G180" i="117" s="1"/>
  <c r="F181" i="117"/>
  <c r="G181" i="117"/>
  <c r="F182" i="117"/>
  <c r="G182" i="117" s="1"/>
  <c r="F183" i="117"/>
  <c r="G183" i="117" s="1"/>
  <c r="F184" i="117"/>
  <c r="G184" i="117" s="1"/>
  <c r="F185" i="117"/>
  <c r="G185" i="117"/>
  <c r="F186" i="117"/>
  <c r="G186" i="117" s="1"/>
  <c r="F187" i="117"/>
  <c r="G187" i="117" s="1"/>
  <c r="F188" i="117"/>
  <c r="G188" i="117" s="1"/>
  <c r="F189" i="117"/>
  <c r="G189" i="117"/>
  <c r="F190" i="117"/>
  <c r="G190" i="117" s="1"/>
  <c r="F191" i="117"/>
  <c r="G191" i="117" s="1"/>
  <c r="F192" i="117"/>
  <c r="G192" i="117" s="1"/>
  <c r="F193" i="117"/>
  <c r="G193" i="117"/>
  <c r="F194" i="117"/>
  <c r="G194" i="117" s="1"/>
  <c r="F195" i="117"/>
  <c r="G195" i="117" s="1"/>
  <c r="F196" i="117"/>
  <c r="G196" i="117" s="1"/>
  <c r="F197" i="117"/>
  <c r="G197" i="117"/>
  <c r="F198" i="117"/>
  <c r="G198" i="117" s="1"/>
  <c r="F199" i="117"/>
  <c r="G199" i="117" s="1"/>
  <c r="F200" i="117"/>
  <c r="G200" i="117" s="1"/>
  <c r="F201" i="117"/>
  <c r="G201" i="117"/>
  <c r="F202" i="117"/>
  <c r="G202" i="117" s="1"/>
  <c r="F203" i="117"/>
  <c r="G203" i="117" s="1"/>
  <c r="F204" i="117"/>
  <c r="G204" i="117" s="1"/>
  <c r="F205" i="117"/>
  <c r="G205" i="117"/>
  <c r="F206" i="117"/>
  <c r="G206" i="117" s="1"/>
  <c r="F207" i="117"/>
  <c r="G207" i="117" s="1"/>
  <c r="D3" i="117"/>
  <c r="E3" i="117"/>
  <c r="D4" i="117"/>
  <c r="E4" i="117"/>
  <c r="D5" i="117"/>
  <c r="E5" i="117"/>
  <c r="D6" i="117"/>
  <c r="E6" i="117"/>
  <c r="D7" i="117"/>
  <c r="E7" i="117"/>
  <c r="D8" i="117"/>
  <c r="E8" i="117"/>
  <c r="D9" i="117"/>
  <c r="E9" i="117"/>
  <c r="D10" i="117"/>
  <c r="E10" i="117"/>
  <c r="D11" i="117"/>
  <c r="E11" i="117"/>
  <c r="D12" i="117"/>
  <c r="E12" i="117"/>
  <c r="D13" i="117"/>
  <c r="E13" i="117"/>
  <c r="D14" i="117"/>
  <c r="E14" i="117"/>
  <c r="D15" i="117"/>
  <c r="E15" i="117"/>
  <c r="D16" i="117"/>
  <c r="E16" i="117"/>
  <c r="D17" i="117"/>
  <c r="E17" i="117"/>
  <c r="D18" i="117"/>
  <c r="E18" i="117"/>
  <c r="D19" i="117"/>
  <c r="E19" i="117"/>
  <c r="D20" i="117"/>
  <c r="E20" i="117"/>
  <c r="D21" i="117"/>
  <c r="E21" i="117"/>
  <c r="D22" i="117"/>
  <c r="E22" i="117"/>
  <c r="D23" i="117"/>
  <c r="E23" i="117"/>
  <c r="D24" i="117"/>
  <c r="E24" i="117"/>
  <c r="D25" i="117"/>
  <c r="E25" i="117"/>
  <c r="D26" i="117"/>
  <c r="E26" i="117"/>
  <c r="D27" i="117"/>
  <c r="E27" i="117"/>
  <c r="D28" i="117"/>
  <c r="E28" i="117"/>
  <c r="D29" i="117"/>
  <c r="E29" i="117"/>
  <c r="D30" i="117"/>
  <c r="E30" i="117"/>
  <c r="D31" i="117"/>
  <c r="E31" i="117"/>
  <c r="D32" i="117"/>
  <c r="E32" i="117"/>
  <c r="D33" i="117"/>
  <c r="E33" i="117"/>
  <c r="D34" i="117"/>
  <c r="E34" i="117"/>
  <c r="D35" i="117"/>
  <c r="E35" i="117"/>
  <c r="D36" i="117"/>
  <c r="E36" i="117"/>
  <c r="D37" i="117"/>
  <c r="E37" i="117"/>
  <c r="D38" i="117"/>
  <c r="E38" i="117"/>
  <c r="D39" i="117"/>
  <c r="E39" i="117"/>
  <c r="D40" i="117"/>
  <c r="E40" i="117"/>
  <c r="D41" i="117"/>
  <c r="E41" i="117"/>
  <c r="D42" i="117"/>
  <c r="E42" i="117"/>
  <c r="D43" i="117"/>
  <c r="E43" i="117"/>
  <c r="D44" i="117"/>
  <c r="E44" i="117"/>
  <c r="D45" i="117"/>
  <c r="E45" i="117"/>
  <c r="D46" i="117"/>
  <c r="E46" i="117"/>
  <c r="D47" i="117"/>
  <c r="E47" i="117"/>
  <c r="D48" i="117"/>
  <c r="E48" i="117"/>
  <c r="D49" i="117"/>
  <c r="E49" i="117"/>
  <c r="D50" i="117"/>
  <c r="E50" i="117"/>
  <c r="D51" i="117"/>
  <c r="E51" i="117"/>
  <c r="D52" i="117"/>
  <c r="E52" i="117"/>
  <c r="D53" i="117"/>
  <c r="E53" i="117"/>
  <c r="D54" i="117"/>
  <c r="E54" i="117"/>
  <c r="D55" i="117"/>
  <c r="E55" i="117"/>
  <c r="D56" i="117"/>
  <c r="E56" i="117"/>
  <c r="D57" i="117"/>
  <c r="E57" i="117"/>
  <c r="D58" i="117"/>
  <c r="E58" i="117"/>
  <c r="D59" i="117"/>
  <c r="E59" i="117"/>
  <c r="D60" i="117"/>
  <c r="E60" i="117"/>
  <c r="D61" i="117"/>
  <c r="E61" i="117"/>
  <c r="D62" i="117"/>
  <c r="E62" i="117"/>
  <c r="D63" i="117"/>
  <c r="E63" i="117"/>
  <c r="D64" i="117"/>
  <c r="E64" i="117"/>
  <c r="D65" i="117"/>
  <c r="E65" i="117"/>
  <c r="D66" i="117"/>
  <c r="E66" i="117"/>
  <c r="D67" i="117"/>
  <c r="E67" i="117"/>
  <c r="D68" i="117"/>
  <c r="E68" i="117"/>
  <c r="D69" i="117"/>
  <c r="E69" i="117"/>
  <c r="D70" i="117"/>
  <c r="E70" i="117"/>
  <c r="D71" i="117"/>
  <c r="E71" i="117"/>
  <c r="D72" i="117"/>
  <c r="E72" i="117"/>
  <c r="D73" i="117"/>
  <c r="E73" i="117"/>
  <c r="D74" i="117"/>
  <c r="E74" i="117"/>
  <c r="D75" i="117"/>
  <c r="E75" i="117"/>
  <c r="D76" i="117"/>
  <c r="E76" i="117"/>
  <c r="D77" i="117"/>
  <c r="E77" i="117"/>
  <c r="D78" i="117"/>
  <c r="E78" i="117"/>
  <c r="D79" i="117"/>
  <c r="E79" i="117"/>
  <c r="D80" i="117"/>
  <c r="E80" i="117"/>
  <c r="D81" i="117"/>
  <c r="E81" i="117"/>
  <c r="D82" i="117"/>
  <c r="E82" i="117"/>
  <c r="D83" i="117"/>
  <c r="E83" i="117"/>
  <c r="D84" i="117"/>
  <c r="E84" i="117"/>
  <c r="D85" i="117"/>
  <c r="E85" i="117"/>
  <c r="D86" i="117"/>
  <c r="E86" i="117"/>
  <c r="D87" i="117"/>
  <c r="E87" i="117"/>
  <c r="D88" i="117"/>
  <c r="E88" i="117"/>
  <c r="D89" i="117"/>
  <c r="E89" i="117"/>
  <c r="D90" i="117"/>
  <c r="E90" i="117"/>
  <c r="D91" i="117"/>
  <c r="E91" i="117"/>
  <c r="D92" i="117"/>
  <c r="E92" i="117"/>
  <c r="D93" i="117"/>
  <c r="E93" i="117"/>
  <c r="D94" i="117"/>
  <c r="E94" i="117"/>
  <c r="D95" i="117"/>
  <c r="E95" i="117"/>
  <c r="D96" i="117"/>
  <c r="E96" i="117"/>
  <c r="D97" i="117"/>
  <c r="E97" i="117"/>
  <c r="D98" i="117"/>
  <c r="E98" i="117"/>
  <c r="D99" i="117"/>
  <c r="E99" i="117"/>
  <c r="D100" i="117"/>
  <c r="E100" i="117"/>
  <c r="D101" i="117"/>
  <c r="E101" i="117"/>
  <c r="D102" i="117"/>
  <c r="E102" i="117"/>
  <c r="D103" i="117"/>
  <c r="E103" i="117"/>
  <c r="D104" i="117"/>
  <c r="E104" i="117"/>
  <c r="D105" i="117"/>
  <c r="E105" i="117"/>
  <c r="D106" i="117"/>
  <c r="E106" i="117"/>
  <c r="D107" i="117"/>
  <c r="E107" i="117"/>
  <c r="D108" i="117"/>
  <c r="E108" i="117"/>
  <c r="D109" i="117"/>
  <c r="E109" i="117"/>
  <c r="D110" i="117"/>
  <c r="E110" i="117"/>
  <c r="D111" i="117"/>
  <c r="E111" i="117"/>
  <c r="D112" i="117"/>
  <c r="E112" i="117"/>
  <c r="D113" i="117"/>
  <c r="E113" i="117"/>
  <c r="D114" i="117"/>
  <c r="E114" i="117"/>
  <c r="D115" i="117"/>
  <c r="E115" i="117"/>
  <c r="D116" i="117"/>
  <c r="E116" i="117"/>
  <c r="D117" i="117"/>
  <c r="E117" i="117"/>
  <c r="D118" i="117"/>
  <c r="E118" i="117"/>
  <c r="D119" i="117"/>
  <c r="E119" i="117"/>
  <c r="D120" i="117"/>
  <c r="E120" i="117"/>
  <c r="D121" i="117"/>
  <c r="E121" i="117"/>
  <c r="D122" i="117"/>
  <c r="E122" i="117"/>
  <c r="D123" i="117"/>
  <c r="E123" i="117"/>
  <c r="D124" i="117"/>
  <c r="E124" i="117"/>
  <c r="D125" i="117"/>
  <c r="E125" i="117"/>
  <c r="D126" i="117"/>
  <c r="E126" i="117"/>
  <c r="D127" i="117"/>
  <c r="E127" i="117"/>
  <c r="D128" i="117"/>
  <c r="E128" i="117"/>
  <c r="D129" i="117"/>
  <c r="E129" i="117"/>
  <c r="D130" i="117"/>
  <c r="E130" i="117"/>
  <c r="D131" i="117"/>
  <c r="E131" i="117"/>
  <c r="D132" i="117"/>
  <c r="E132" i="117"/>
  <c r="D133" i="117"/>
  <c r="E133" i="117"/>
  <c r="D134" i="117"/>
  <c r="E134" i="117"/>
  <c r="D135" i="117"/>
  <c r="E135" i="117"/>
  <c r="D136" i="117"/>
  <c r="E136" i="117"/>
  <c r="D137" i="117"/>
  <c r="E137" i="117"/>
  <c r="D138" i="117"/>
  <c r="E138" i="117"/>
  <c r="D139" i="117"/>
  <c r="E139" i="117"/>
  <c r="D140" i="117"/>
  <c r="E140" i="117"/>
  <c r="D141" i="117"/>
  <c r="E141" i="117"/>
  <c r="D142" i="117"/>
  <c r="E142" i="117"/>
  <c r="D143" i="117"/>
  <c r="E143" i="117"/>
  <c r="D144" i="117"/>
  <c r="E144" i="117"/>
  <c r="D145" i="117"/>
  <c r="E145" i="117"/>
  <c r="D146" i="117"/>
  <c r="E146" i="117"/>
  <c r="D147" i="117"/>
  <c r="E147" i="117"/>
  <c r="D148" i="117"/>
  <c r="E148" i="117"/>
  <c r="D149" i="117"/>
  <c r="E149" i="117"/>
  <c r="D150" i="117"/>
  <c r="E150" i="117"/>
  <c r="D151" i="117"/>
  <c r="E151" i="117"/>
  <c r="D152" i="117"/>
  <c r="E152" i="117"/>
  <c r="D153" i="117"/>
  <c r="E153" i="117"/>
  <c r="D154" i="117"/>
  <c r="E154" i="117"/>
  <c r="D155" i="117"/>
  <c r="E155" i="117"/>
  <c r="D156" i="117"/>
  <c r="E156" i="117"/>
  <c r="D157" i="117"/>
  <c r="E157" i="117"/>
  <c r="D158" i="117"/>
  <c r="E158" i="117"/>
  <c r="D159" i="117"/>
  <c r="E159" i="117"/>
  <c r="D160" i="117"/>
  <c r="E160" i="117"/>
  <c r="D161" i="117"/>
  <c r="E161" i="117"/>
  <c r="D162" i="117"/>
  <c r="E162" i="117"/>
  <c r="D163" i="117"/>
  <c r="E163" i="117"/>
  <c r="D164" i="117"/>
  <c r="E164" i="117"/>
  <c r="D165" i="117"/>
  <c r="E165" i="117"/>
  <c r="D166" i="117"/>
  <c r="E166" i="117"/>
  <c r="D167" i="117"/>
  <c r="E167" i="117"/>
  <c r="D168" i="117"/>
  <c r="E168" i="117"/>
  <c r="D169" i="117"/>
  <c r="E169" i="117"/>
  <c r="D170" i="117"/>
  <c r="E170" i="117"/>
  <c r="D171" i="117"/>
  <c r="E171" i="117"/>
  <c r="D172" i="117"/>
  <c r="E172" i="117"/>
  <c r="D173" i="117"/>
  <c r="E173" i="117"/>
  <c r="D174" i="117"/>
  <c r="E174" i="117"/>
  <c r="D175" i="117"/>
  <c r="E175" i="117"/>
  <c r="D176" i="117"/>
  <c r="E176" i="117"/>
  <c r="D177" i="117"/>
  <c r="E177" i="117"/>
  <c r="D178" i="117"/>
  <c r="E178" i="117"/>
  <c r="D179" i="117"/>
  <c r="E179" i="117"/>
  <c r="D180" i="117"/>
  <c r="E180" i="117"/>
  <c r="D181" i="117"/>
  <c r="E181" i="117"/>
  <c r="D182" i="117"/>
  <c r="E182" i="117"/>
  <c r="D183" i="117"/>
  <c r="E183" i="117"/>
  <c r="D184" i="117"/>
  <c r="E184" i="117"/>
  <c r="D185" i="117"/>
  <c r="E185" i="117"/>
  <c r="D186" i="117"/>
  <c r="E186" i="117"/>
  <c r="D187" i="117"/>
  <c r="E187" i="117"/>
  <c r="D188" i="117"/>
  <c r="E188" i="117"/>
  <c r="D189" i="117"/>
  <c r="E189" i="117"/>
  <c r="D190" i="117"/>
  <c r="E190" i="117"/>
  <c r="D191" i="117"/>
  <c r="E191" i="117"/>
  <c r="D192" i="117"/>
  <c r="E192" i="117"/>
  <c r="D193" i="117"/>
  <c r="E193" i="117"/>
  <c r="D194" i="117"/>
  <c r="E194" i="117"/>
  <c r="D195" i="117"/>
  <c r="E195" i="117"/>
  <c r="D196" i="117"/>
  <c r="E196" i="117"/>
  <c r="D197" i="117"/>
  <c r="E197" i="117"/>
  <c r="D198" i="117"/>
  <c r="E198" i="117"/>
  <c r="D199" i="117"/>
  <c r="E199" i="117"/>
  <c r="D200" i="117"/>
  <c r="E200" i="117"/>
  <c r="D201" i="117"/>
  <c r="E201" i="117"/>
  <c r="D202" i="117"/>
  <c r="E202" i="117"/>
  <c r="D203" i="117"/>
  <c r="E203" i="117"/>
  <c r="D204" i="117"/>
  <c r="E204" i="117"/>
  <c r="D205" i="117"/>
  <c r="E205" i="117"/>
  <c r="D206" i="117"/>
  <c r="E206" i="117"/>
  <c r="E2" i="117"/>
  <c r="D2" i="117"/>
  <c r="B2" i="117"/>
  <c r="B3" i="117"/>
  <c r="B4" i="117"/>
  <c r="B5" i="117"/>
  <c r="B6" i="117"/>
  <c r="B7" i="117"/>
  <c r="B8" i="117"/>
  <c r="B9" i="117"/>
  <c r="B10" i="117"/>
  <c r="B11" i="117"/>
  <c r="B12" i="117"/>
  <c r="B13" i="117"/>
  <c r="B14" i="117"/>
  <c r="B15" i="117"/>
  <c r="B16" i="117"/>
  <c r="B17" i="117"/>
  <c r="B18" i="117"/>
  <c r="B19" i="117"/>
  <c r="B20" i="117"/>
  <c r="B21" i="117"/>
  <c r="B22" i="117"/>
  <c r="B23" i="117"/>
  <c r="B24" i="117"/>
  <c r="B25" i="117"/>
  <c r="B26" i="117"/>
  <c r="B27" i="117"/>
  <c r="B28" i="117"/>
  <c r="B29" i="117"/>
  <c r="B30" i="117"/>
  <c r="B31" i="117"/>
  <c r="B32" i="117"/>
  <c r="B33" i="117"/>
  <c r="B34" i="117"/>
  <c r="B35" i="117"/>
  <c r="B36" i="117"/>
  <c r="B37" i="117"/>
  <c r="B38" i="117"/>
  <c r="B39" i="117"/>
  <c r="B40" i="117"/>
  <c r="B41" i="117"/>
  <c r="B42" i="117"/>
  <c r="B43" i="117"/>
  <c r="B44" i="117"/>
  <c r="B45" i="117"/>
  <c r="B46" i="117"/>
  <c r="B47" i="117"/>
  <c r="B48" i="117"/>
  <c r="B49" i="117"/>
  <c r="B50" i="117"/>
  <c r="B51" i="117"/>
  <c r="B52" i="117"/>
  <c r="B53" i="117"/>
  <c r="B54" i="117"/>
  <c r="B55" i="117"/>
  <c r="B56" i="117"/>
  <c r="B57" i="117"/>
  <c r="B58" i="117"/>
  <c r="B59" i="117"/>
  <c r="B60" i="117"/>
  <c r="B61" i="117"/>
  <c r="B62" i="117"/>
  <c r="B63" i="117"/>
  <c r="B64" i="117"/>
  <c r="B65" i="117"/>
  <c r="B66" i="117"/>
  <c r="B67" i="117"/>
  <c r="B68" i="117"/>
  <c r="B69" i="117"/>
  <c r="B70" i="117"/>
  <c r="B71" i="117"/>
  <c r="B72" i="117"/>
  <c r="B73" i="117"/>
  <c r="B74" i="117"/>
  <c r="B75" i="117"/>
  <c r="B76" i="117"/>
  <c r="B77" i="117"/>
  <c r="B78" i="117"/>
  <c r="B79" i="117"/>
  <c r="B80" i="117"/>
  <c r="B81" i="117"/>
  <c r="B82" i="117"/>
  <c r="B83" i="117"/>
  <c r="B84" i="117"/>
  <c r="B85" i="117"/>
  <c r="B86" i="117"/>
  <c r="B87" i="117"/>
  <c r="B88" i="117"/>
  <c r="B89" i="117"/>
  <c r="B90" i="117"/>
  <c r="B91" i="117"/>
  <c r="B92" i="117"/>
  <c r="B93" i="117"/>
  <c r="B94" i="117"/>
  <c r="B95" i="117"/>
  <c r="B96" i="117"/>
  <c r="B97" i="117"/>
  <c r="B98" i="117"/>
  <c r="B99" i="117"/>
  <c r="B100" i="117"/>
  <c r="B101" i="117"/>
  <c r="B102" i="117"/>
  <c r="B103" i="117"/>
  <c r="B104" i="117"/>
  <c r="B105" i="117"/>
  <c r="B106" i="117"/>
  <c r="B107" i="117"/>
  <c r="B108" i="117"/>
  <c r="B109" i="117"/>
  <c r="B110" i="117"/>
  <c r="B111" i="117"/>
  <c r="B112" i="117"/>
  <c r="B113" i="117"/>
  <c r="B114" i="117"/>
  <c r="B115" i="117"/>
  <c r="B116" i="117"/>
  <c r="B117" i="117"/>
  <c r="B118" i="117"/>
  <c r="B119" i="117"/>
  <c r="B120" i="117"/>
  <c r="B121" i="117"/>
  <c r="B122" i="117"/>
  <c r="B123" i="117"/>
  <c r="B124" i="117"/>
  <c r="B125" i="117"/>
  <c r="B126" i="117"/>
  <c r="B127" i="117"/>
  <c r="B128" i="117"/>
  <c r="B129" i="117"/>
  <c r="B130" i="117"/>
  <c r="B131" i="117"/>
  <c r="B132" i="117"/>
  <c r="B133" i="117"/>
  <c r="B134" i="117"/>
  <c r="B135" i="117"/>
  <c r="B136" i="117"/>
  <c r="B137" i="117"/>
  <c r="B138" i="117"/>
  <c r="B139" i="117"/>
  <c r="B140" i="117"/>
  <c r="B141" i="117"/>
  <c r="B142" i="117"/>
  <c r="B143" i="117"/>
  <c r="B144" i="117"/>
  <c r="B145" i="117"/>
  <c r="B146" i="117"/>
  <c r="B147" i="117"/>
  <c r="B148" i="117"/>
  <c r="B149" i="117"/>
  <c r="B150" i="117"/>
  <c r="B151" i="117"/>
  <c r="B152" i="117"/>
  <c r="B153" i="117"/>
  <c r="B154" i="117"/>
  <c r="B155" i="117"/>
  <c r="B156" i="117"/>
  <c r="B157" i="117"/>
  <c r="B158" i="117"/>
  <c r="B159" i="117"/>
  <c r="B160" i="117"/>
  <c r="B161" i="117"/>
  <c r="B162" i="117"/>
  <c r="B163" i="117"/>
  <c r="B164" i="117"/>
  <c r="B165" i="117"/>
  <c r="B166" i="117"/>
  <c r="B167" i="117"/>
  <c r="B168" i="117"/>
  <c r="B169" i="117"/>
  <c r="B170" i="117"/>
  <c r="B171" i="117"/>
  <c r="B172" i="117"/>
  <c r="B173" i="117"/>
  <c r="B174" i="117"/>
  <c r="B175" i="117"/>
  <c r="B176" i="117"/>
  <c r="B177" i="117"/>
  <c r="B178" i="117"/>
  <c r="B179" i="117"/>
  <c r="B180" i="117"/>
  <c r="B181" i="117"/>
  <c r="B182" i="117"/>
  <c r="B183" i="117"/>
  <c r="B184" i="117"/>
  <c r="B185" i="117"/>
  <c r="B186" i="117"/>
  <c r="B187" i="117"/>
  <c r="B188" i="117"/>
  <c r="B189" i="117"/>
  <c r="B190" i="117"/>
  <c r="B191" i="117"/>
  <c r="B192" i="117"/>
  <c r="B193" i="117"/>
  <c r="B194" i="117"/>
  <c r="B195" i="117"/>
  <c r="B196" i="117"/>
  <c r="B197" i="117"/>
  <c r="B198" i="117"/>
  <c r="B199" i="117"/>
  <c r="B200" i="117"/>
  <c r="B201" i="117"/>
  <c r="B202" i="117"/>
  <c r="B203" i="117"/>
  <c r="B204" i="117"/>
  <c r="B205" i="117"/>
  <c r="B206" i="117"/>
  <c r="B207" i="117"/>
  <c r="B1" i="117"/>
  <c r="F110" i="120"/>
  <c r="G110" i="120" s="1"/>
  <c r="F3" i="116"/>
  <c r="G3" i="116"/>
  <c r="F4" i="116"/>
  <c r="G4" i="116"/>
  <c r="F5" i="116"/>
  <c r="G5" i="116"/>
  <c r="F6" i="116"/>
  <c r="G6" i="116"/>
  <c r="F7" i="116"/>
  <c r="G7" i="116"/>
  <c r="F8" i="116"/>
  <c r="G8" i="116"/>
  <c r="F9" i="116"/>
  <c r="G9" i="116"/>
  <c r="F10" i="116"/>
  <c r="G10" i="116"/>
  <c r="F11" i="116"/>
  <c r="G11" i="116"/>
  <c r="F12" i="116"/>
  <c r="G12" i="116"/>
  <c r="F13" i="116"/>
  <c r="G13" i="116"/>
  <c r="F14" i="116"/>
  <c r="G14" i="116"/>
  <c r="F15" i="116"/>
  <c r="G15" i="116"/>
  <c r="F16" i="116"/>
  <c r="G16" i="116"/>
  <c r="F17" i="116"/>
  <c r="G17" i="116"/>
  <c r="F18" i="116"/>
  <c r="G18" i="116"/>
  <c r="F19" i="116"/>
  <c r="G19" i="116"/>
  <c r="F20" i="116"/>
  <c r="G20" i="116" s="1"/>
  <c r="F21" i="116"/>
  <c r="G21" i="116"/>
  <c r="F22" i="116"/>
  <c r="G22" i="116"/>
  <c r="F23" i="116"/>
  <c r="G23" i="116"/>
  <c r="F24" i="116"/>
  <c r="G24" i="116" s="1"/>
  <c r="F25" i="116"/>
  <c r="G25" i="116"/>
  <c r="F26" i="116"/>
  <c r="G26" i="116"/>
  <c r="F27" i="116"/>
  <c r="G27" i="116"/>
  <c r="F28" i="116"/>
  <c r="G28" i="116" s="1"/>
  <c r="F29" i="116"/>
  <c r="G29" i="116"/>
  <c r="F30" i="116"/>
  <c r="G30" i="116"/>
  <c r="F31" i="116"/>
  <c r="G31" i="116"/>
  <c r="F32" i="116"/>
  <c r="G32" i="116" s="1"/>
  <c r="F33" i="116"/>
  <c r="G33" i="116"/>
  <c r="F34" i="116"/>
  <c r="G34" i="116"/>
  <c r="F35" i="116"/>
  <c r="G35" i="116"/>
  <c r="F36" i="116"/>
  <c r="G36" i="116" s="1"/>
  <c r="F37" i="116"/>
  <c r="G37" i="116"/>
  <c r="F38" i="116"/>
  <c r="G38" i="116"/>
  <c r="F39" i="116"/>
  <c r="G39" i="116"/>
  <c r="F40" i="116"/>
  <c r="G40" i="116" s="1"/>
  <c r="F41" i="116"/>
  <c r="G41" i="116"/>
  <c r="F42" i="116"/>
  <c r="G42" i="116"/>
  <c r="F43" i="116"/>
  <c r="G43" i="116"/>
  <c r="F44" i="116"/>
  <c r="G44" i="116" s="1"/>
  <c r="F45" i="116"/>
  <c r="G45" i="116"/>
  <c r="F46" i="116"/>
  <c r="G46" i="116"/>
  <c r="F47" i="116"/>
  <c r="G47" i="116"/>
  <c r="F48" i="116"/>
  <c r="G48" i="116" s="1"/>
  <c r="F49" i="116"/>
  <c r="G49" i="116"/>
  <c r="F50" i="116"/>
  <c r="G50" i="116"/>
  <c r="F51" i="116"/>
  <c r="G51" i="116"/>
  <c r="F52" i="116"/>
  <c r="G52" i="116" s="1"/>
  <c r="F53" i="116"/>
  <c r="G53" i="116"/>
  <c r="F54" i="116"/>
  <c r="G54" i="116"/>
  <c r="F55" i="116"/>
  <c r="G55" i="116"/>
  <c r="F56" i="116"/>
  <c r="G56" i="116" s="1"/>
  <c r="F57" i="116"/>
  <c r="G57" i="116"/>
  <c r="F58" i="116"/>
  <c r="G58" i="116"/>
  <c r="F59" i="116"/>
  <c r="G59" i="116"/>
  <c r="F60" i="116"/>
  <c r="G60" i="116" s="1"/>
  <c r="F61" i="116"/>
  <c r="G61" i="116"/>
  <c r="F62" i="116"/>
  <c r="G62" i="116"/>
  <c r="F63" i="116"/>
  <c r="G63" i="116"/>
  <c r="F64" i="116"/>
  <c r="G64" i="116" s="1"/>
  <c r="F65" i="116"/>
  <c r="G65" i="116"/>
  <c r="F66" i="116"/>
  <c r="G66" i="116"/>
  <c r="F67" i="116"/>
  <c r="G67" i="116"/>
  <c r="F68" i="116"/>
  <c r="G68" i="116" s="1"/>
  <c r="F69" i="116"/>
  <c r="G69" i="116"/>
  <c r="F70" i="116"/>
  <c r="G70" i="116"/>
  <c r="F71" i="116"/>
  <c r="G71" i="116"/>
  <c r="F72" i="116"/>
  <c r="G72" i="116" s="1"/>
  <c r="F73" i="116"/>
  <c r="G73" i="116"/>
  <c r="F74" i="116"/>
  <c r="G74" i="116"/>
  <c r="F75" i="116"/>
  <c r="G75" i="116"/>
  <c r="F76" i="116"/>
  <c r="G76" i="116" s="1"/>
  <c r="F77" i="116"/>
  <c r="G77" i="116"/>
  <c r="F78" i="116"/>
  <c r="G78" i="116"/>
  <c r="F79" i="116"/>
  <c r="G79" i="116"/>
  <c r="F80" i="116"/>
  <c r="G80" i="116" s="1"/>
  <c r="F81" i="116"/>
  <c r="G81" i="116"/>
  <c r="F82" i="116"/>
  <c r="G82" i="116"/>
  <c r="F83" i="116"/>
  <c r="G83" i="116"/>
  <c r="F84" i="116"/>
  <c r="G84" i="116" s="1"/>
  <c r="F85" i="116"/>
  <c r="G85" i="116"/>
  <c r="F86" i="116"/>
  <c r="G86" i="116"/>
  <c r="F87" i="116"/>
  <c r="G87" i="116"/>
  <c r="F88" i="116"/>
  <c r="G88" i="116" s="1"/>
  <c r="F89" i="116"/>
  <c r="G89" i="116"/>
  <c r="F90" i="116"/>
  <c r="G90" i="116"/>
  <c r="F91" i="116"/>
  <c r="G91" i="116"/>
  <c r="F92" i="116"/>
  <c r="G92" i="116" s="1"/>
  <c r="F93" i="116"/>
  <c r="G93" i="116"/>
  <c r="F94" i="116"/>
  <c r="G94" i="116"/>
  <c r="F95" i="116"/>
  <c r="G95" i="116"/>
  <c r="F96" i="116"/>
  <c r="G96" i="116" s="1"/>
  <c r="F97" i="116"/>
  <c r="G97" i="116"/>
  <c r="F98" i="116"/>
  <c r="G98" i="116"/>
  <c r="F99" i="116"/>
  <c r="G99" i="116"/>
  <c r="F100" i="116"/>
  <c r="G100" i="116" s="1"/>
  <c r="F101" i="116"/>
  <c r="G101" i="116"/>
  <c r="F102" i="116"/>
  <c r="G102" i="116"/>
  <c r="F103" i="116"/>
  <c r="G103" i="116"/>
  <c r="F104" i="116"/>
  <c r="G104" i="116" s="1"/>
  <c r="F105" i="116"/>
  <c r="G105" i="116"/>
  <c r="F106" i="116"/>
  <c r="G106" i="116"/>
  <c r="F107" i="116"/>
  <c r="G107" i="116"/>
  <c r="F108" i="116"/>
  <c r="G108" i="116" s="1"/>
  <c r="F109" i="116"/>
  <c r="G109" i="116"/>
  <c r="F110" i="116"/>
  <c r="G110" i="116"/>
  <c r="F111" i="116"/>
  <c r="G111" i="116"/>
  <c r="F112" i="116"/>
  <c r="G112" i="116" s="1"/>
  <c r="F113" i="116"/>
  <c r="G113" i="116"/>
  <c r="F114" i="116"/>
  <c r="G114" i="116"/>
  <c r="F115" i="116"/>
  <c r="G115" i="116"/>
  <c r="F116" i="116"/>
  <c r="G116" i="116" s="1"/>
  <c r="F117" i="116"/>
  <c r="G117" i="116"/>
  <c r="F118" i="116"/>
  <c r="G118" i="116"/>
  <c r="F119" i="116"/>
  <c r="G119" i="116"/>
  <c r="F120" i="116"/>
  <c r="G120" i="116" s="1"/>
  <c r="F121" i="116"/>
  <c r="G121" i="116"/>
  <c r="F122" i="116"/>
  <c r="G122" i="116"/>
  <c r="F123" i="116"/>
  <c r="G123" i="116"/>
  <c r="F124" i="116"/>
  <c r="G124" i="116" s="1"/>
  <c r="F125" i="116"/>
  <c r="G125" i="116"/>
  <c r="F126" i="116"/>
  <c r="G126" i="116"/>
  <c r="F127" i="116"/>
  <c r="G127" i="116"/>
  <c r="F128" i="116"/>
  <c r="G128" i="116" s="1"/>
  <c r="F129" i="116"/>
  <c r="G129" i="116"/>
  <c r="F130" i="116"/>
  <c r="G130" i="116"/>
  <c r="F131" i="116"/>
  <c r="G131" i="116"/>
  <c r="F132" i="116"/>
  <c r="G132" i="116" s="1"/>
  <c r="F133" i="116"/>
  <c r="G133" i="116"/>
  <c r="F134" i="116"/>
  <c r="G134" i="116"/>
  <c r="F135" i="116"/>
  <c r="G135" i="116"/>
  <c r="F136" i="116"/>
  <c r="G136" i="116" s="1"/>
  <c r="F137" i="116"/>
  <c r="G137" i="116"/>
  <c r="F138" i="116"/>
  <c r="G138" i="116"/>
  <c r="F139" i="116"/>
  <c r="G139" i="116"/>
  <c r="F140" i="116"/>
  <c r="G140" i="116" s="1"/>
  <c r="F141" i="116"/>
  <c r="G141" i="116"/>
  <c r="F142" i="116"/>
  <c r="G142" i="116"/>
  <c r="F143" i="116"/>
  <c r="G143" i="116"/>
  <c r="F144" i="116"/>
  <c r="G144" i="116" s="1"/>
  <c r="F145" i="116"/>
  <c r="G145" i="116"/>
  <c r="F146" i="116"/>
  <c r="G146" i="116"/>
  <c r="F147" i="116"/>
  <c r="G147" i="116"/>
  <c r="F148" i="116"/>
  <c r="G148" i="116" s="1"/>
  <c r="F149" i="116"/>
  <c r="G149" i="116"/>
  <c r="F150" i="116"/>
  <c r="G150" i="116"/>
  <c r="F151" i="116"/>
  <c r="G151" i="116"/>
  <c r="F152" i="116"/>
  <c r="G152" i="116" s="1"/>
  <c r="F153" i="116"/>
  <c r="G153" i="116"/>
  <c r="F154" i="116"/>
  <c r="G154" i="116"/>
  <c r="F155" i="116"/>
  <c r="G155" i="116"/>
  <c r="F156" i="116"/>
  <c r="G156" i="116" s="1"/>
  <c r="F157" i="116"/>
  <c r="G157" i="116"/>
  <c r="F158" i="116"/>
  <c r="G158" i="116"/>
  <c r="F159" i="116"/>
  <c r="G159" i="116"/>
  <c r="F160" i="116"/>
  <c r="G160" i="116" s="1"/>
  <c r="F161" i="116"/>
  <c r="G161" i="116"/>
  <c r="F162" i="116"/>
  <c r="G162" i="116"/>
  <c r="F163" i="116"/>
  <c r="G163" i="116"/>
  <c r="F164" i="116"/>
  <c r="G164" i="116" s="1"/>
  <c r="F165" i="116"/>
  <c r="G165" i="116"/>
  <c r="F166" i="116"/>
  <c r="G166" i="116"/>
  <c r="F167" i="116"/>
  <c r="G167" i="116"/>
  <c r="F168" i="116"/>
  <c r="G168" i="116" s="1"/>
  <c r="F169" i="116"/>
  <c r="G169" i="116"/>
  <c r="F170" i="116"/>
  <c r="G170" i="116"/>
  <c r="F171" i="116"/>
  <c r="G171" i="116"/>
  <c r="F172" i="116"/>
  <c r="G172" i="116" s="1"/>
  <c r="F173" i="116"/>
  <c r="G173" i="116"/>
  <c r="F174" i="116"/>
  <c r="G174" i="116"/>
  <c r="F175" i="116"/>
  <c r="G175" i="116"/>
  <c r="F176" i="116"/>
  <c r="G176" i="116" s="1"/>
  <c r="F177" i="116"/>
  <c r="G177" i="116"/>
  <c r="F178" i="116"/>
  <c r="G178" i="116"/>
  <c r="F179" i="116"/>
  <c r="G179" i="116"/>
  <c r="F180" i="116"/>
  <c r="G180" i="116" s="1"/>
  <c r="F181" i="116"/>
  <c r="G181" i="116"/>
  <c r="F182" i="116"/>
  <c r="G182" i="116"/>
  <c r="F183" i="116"/>
  <c r="G183" i="116"/>
  <c r="F184" i="116"/>
  <c r="G184" i="116" s="1"/>
  <c r="F185" i="116"/>
  <c r="G185" i="116"/>
  <c r="F186" i="116"/>
  <c r="G186" i="116"/>
  <c r="F187" i="116"/>
  <c r="G187" i="116"/>
  <c r="F188" i="116"/>
  <c r="G188" i="116" s="1"/>
  <c r="F189" i="116"/>
  <c r="G189" i="116"/>
  <c r="F190" i="116"/>
  <c r="G190" i="116"/>
  <c r="F191" i="116"/>
  <c r="G191" i="116"/>
  <c r="F192" i="116"/>
  <c r="G192" i="116" s="1"/>
  <c r="F193" i="116"/>
  <c r="G193" i="116"/>
  <c r="F194" i="116"/>
  <c r="G194" i="116"/>
  <c r="F195" i="116"/>
  <c r="G195" i="116"/>
  <c r="F196" i="116"/>
  <c r="G196" i="116" s="1"/>
  <c r="F197" i="116"/>
  <c r="G197" i="116"/>
  <c r="F198" i="116"/>
  <c r="G198" i="116"/>
  <c r="F199" i="116"/>
  <c r="G199" i="116"/>
  <c r="F200" i="116"/>
  <c r="G200" i="116" s="1"/>
  <c r="F201" i="116"/>
  <c r="G201" i="116"/>
  <c r="F202" i="116"/>
  <c r="G202" i="116"/>
  <c r="F203" i="116"/>
  <c r="G203" i="116"/>
  <c r="F204" i="116"/>
  <c r="G204" i="116" s="1"/>
  <c r="F205" i="116"/>
  <c r="G205" i="116"/>
  <c r="F206" i="116"/>
  <c r="G206" i="116"/>
  <c r="F207" i="116"/>
  <c r="G207" i="116"/>
  <c r="F208" i="116"/>
  <c r="G208" i="116" s="1"/>
  <c r="F209" i="116"/>
  <c r="G209" i="116"/>
  <c r="F210" i="116"/>
  <c r="G210" i="116"/>
  <c r="F211" i="116"/>
  <c r="G211" i="116"/>
  <c r="F212" i="116"/>
  <c r="G212" i="116" s="1"/>
  <c r="F213" i="116"/>
  <c r="G213" i="116"/>
  <c r="F214" i="116"/>
  <c r="G214" i="116"/>
  <c r="F215" i="116"/>
  <c r="G215" i="116"/>
  <c r="F216" i="116"/>
  <c r="G216" i="116" s="1"/>
  <c r="F217" i="116"/>
  <c r="G217" i="116"/>
  <c r="F218" i="116"/>
  <c r="G218" i="116"/>
  <c r="F219" i="116"/>
  <c r="G219" i="116"/>
  <c r="F220" i="116"/>
  <c r="G220" i="116" s="1"/>
  <c r="F221" i="116"/>
  <c r="G221" i="116" s="1"/>
  <c r="F222" i="116"/>
  <c r="G222" i="116"/>
  <c r="F223" i="116"/>
  <c r="G223" i="116"/>
  <c r="F224" i="116"/>
  <c r="G224" i="116" s="1"/>
  <c r="F225" i="116"/>
  <c r="G225" i="116" s="1"/>
  <c r="F226" i="116"/>
  <c r="G226" i="116"/>
  <c r="F227" i="116"/>
  <c r="G227" i="116"/>
  <c r="F228" i="116"/>
  <c r="G228" i="116" s="1"/>
  <c r="F229" i="116"/>
  <c r="G229" i="116" s="1"/>
  <c r="F230" i="116"/>
  <c r="G230" i="116"/>
  <c r="F231" i="116"/>
  <c r="G231" i="116" s="1"/>
  <c r="F232" i="116"/>
  <c r="G232" i="116" s="1"/>
  <c r="F233" i="116"/>
  <c r="G233" i="116" s="1"/>
  <c r="F234" i="116"/>
  <c r="G234" i="116"/>
  <c r="F235" i="116"/>
  <c r="G235" i="116" s="1"/>
  <c r="F236" i="116"/>
  <c r="G236" i="116" s="1"/>
  <c r="F237" i="116"/>
  <c r="G237" i="116" s="1"/>
  <c r="D3" i="116"/>
  <c r="E3" i="116"/>
  <c r="D4" i="116"/>
  <c r="E4" i="116"/>
  <c r="D5" i="116"/>
  <c r="E5" i="116"/>
  <c r="D6" i="116"/>
  <c r="E6" i="116"/>
  <c r="D7" i="116"/>
  <c r="E7" i="116"/>
  <c r="D8" i="116"/>
  <c r="E8" i="116"/>
  <c r="D9" i="116"/>
  <c r="E9" i="116"/>
  <c r="D10" i="116"/>
  <c r="E10" i="116"/>
  <c r="D11" i="116"/>
  <c r="E11" i="116"/>
  <c r="D12" i="116"/>
  <c r="E12" i="116"/>
  <c r="D13" i="116"/>
  <c r="E13" i="116"/>
  <c r="D14" i="116"/>
  <c r="E14" i="116"/>
  <c r="D15" i="116"/>
  <c r="E15" i="116"/>
  <c r="D16" i="116"/>
  <c r="E16" i="116"/>
  <c r="D17" i="116"/>
  <c r="E17" i="116"/>
  <c r="D18" i="116"/>
  <c r="E18" i="116"/>
  <c r="D19" i="116"/>
  <c r="E19" i="116"/>
  <c r="D20" i="116"/>
  <c r="E20" i="116"/>
  <c r="D21" i="116"/>
  <c r="E21" i="116"/>
  <c r="D22" i="116"/>
  <c r="E22" i="116"/>
  <c r="D23" i="116"/>
  <c r="E23" i="116"/>
  <c r="D24" i="116"/>
  <c r="E24" i="116"/>
  <c r="D25" i="116"/>
  <c r="E25" i="116"/>
  <c r="D26" i="116"/>
  <c r="E26" i="116"/>
  <c r="D27" i="116"/>
  <c r="E27" i="116"/>
  <c r="D28" i="116"/>
  <c r="E28" i="116"/>
  <c r="D29" i="116"/>
  <c r="E29" i="116"/>
  <c r="D30" i="116"/>
  <c r="E30" i="116"/>
  <c r="D31" i="116"/>
  <c r="E31" i="116"/>
  <c r="D32" i="116"/>
  <c r="E32" i="116"/>
  <c r="D33" i="116"/>
  <c r="E33" i="116"/>
  <c r="D34" i="116"/>
  <c r="E34" i="116"/>
  <c r="D35" i="116"/>
  <c r="E35" i="116"/>
  <c r="D36" i="116"/>
  <c r="E36" i="116"/>
  <c r="D37" i="116"/>
  <c r="E37" i="116"/>
  <c r="D38" i="116"/>
  <c r="E38" i="116"/>
  <c r="D39" i="116"/>
  <c r="E39" i="116"/>
  <c r="D40" i="116"/>
  <c r="E40" i="116"/>
  <c r="D41" i="116"/>
  <c r="E41" i="116"/>
  <c r="D42" i="116"/>
  <c r="E42" i="116"/>
  <c r="D43" i="116"/>
  <c r="E43" i="116"/>
  <c r="D44" i="116"/>
  <c r="E44" i="116"/>
  <c r="D45" i="116"/>
  <c r="E45" i="116"/>
  <c r="D46" i="116"/>
  <c r="E46" i="116"/>
  <c r="D47" i="116"/>
  <c r="E47" i="116"/>
  <c r="D48" i="116"/>
  <c r="E48" i="116"/>
  <c r="D49" i="116"/>
  <c r="E49" i="116"/>
  <c r="D50" i="116"/>
  <c r="E50" i="116"/>
  <c r="D51" i="116"/>
  <c r="E51" i="116"/>
  <c r="D52" i="116"/>
  <c r="E52" i="116"/>
  <c r="D53" i="116"/>
  <c r="E53" i="116"/>
  <c r="D54" i="116"/>
  <c r="E54" i="116"/>
  <c r="D55" i="116"/>
  <c r="E55" i="116"/>
  <c r="D56" i="116"/>
  <c r="E56" i="116"/>
  <c r="D57" i="116"/>
  <c r="E57" i="116"/>
  <c r="D58" i="116"/>
  <c r="E58" i="116"/>
  <c r="D59" i="116"/>
  <c r="E59" i="116"/>
  <c r="D60" i="116"/>
  <c r="E60" i="116"/>
  <c r="D61" i="116"/>
  <c r="E61" i="116"/>
  <c r="D62" i="116"/>
  <c r="E62" i="116"/>
  <c r="D63" i="116"/>
  <c r="E63" i="116"/>
  <c r="D64" i="116"/>
  <c r="E64" i="116"/>
  <c r="D65" i="116"/>
  <c r="E65" i="116"/>
  <c r="D66" i="116"/>
  <c r="E66" i="116"/>
  <c r="D67" i="116"/>
  <c r="E67" i="116"/>
  <c r="D68" i="116"/>
  <c r="E68" i="116"/>
  <c r="D69" i="116"/>
  <c r="E69" i="116"/>
  <c r="D70" i="116"/>
  <c r="E70" i="116"/>
  <c r="D71" i="116"/>
  <c r="E71" i="116"/>
  <c r="D72" i="116"/>
  <c r="E72" i="116"/>
  <c r="D73" i="116"/>
  <c r="E73" i="116"/>
  <c r="D74" i="116"/>
  <c r="E74" i="116"/>
  <c r="D75" i="116"/>
  <c r="E75" i="116"/>
  <c r="D76" i="116"/>
  <c r="E76" i="116"/>
  <c r="D77" i="116"/>
  <c r="E77" i="116"/>
  <c r="D78" i="116"/>
  <c r="E78" i="116"/>
  <c r="D79" i="116"/>
  <c r="E79" i="116"/>
  <c r="D80" i="116"/>
  <c r="E80" i="116"/>
  <c r="D81" i="116"/>
  <c r="E81" i="116"/>
  <c r="D82" i="116"/>
  <c r="E82" i="116"/>
  <c r="D83" i="116"/>
  <c r="E83" i="116"/>
  <c r="D84" i="116"/>
  <c r="E84" i="116"/>
  <c r="D85" i="116"/>
  <c r="E85" i="116"/>
  <c r="D86" i="116"/>
  <c r="E86" i="116"/>
  <c r="D87" i="116"/>
  <c r="E87" i="116"/>
  <c r="D88" i="116"/>
  <c r="E88" i="116"/>
  <c r="D89" i="116"/>
  <c r="E89" i="116"/>
  <c r="D90" i="116"/>
  <c r="E90" i="116"/>
  <c r="D91" i="116"/>
  <c r="E91" i="116"/>
  <c r="D92" i="116"/>
  <c r="E92" i="116"/>
  <c r="D93" i="116"/>
  <c r="E93" i="116"/>
  <c r="D94" i="116"/>
  <c r="E94" i="116"/>
  <c r="D95" i="116"/>
  <c r="E95" i="116"/>
  <c r="D96" i="116"/>
  <c r="E96" i="116"/>
  <c r="D97" i="116"/>
  <c r="E97" i="116"/>
  <c r="D98" i="116"/>
  <c r="E98" i="116"/>
  <c r="D99" i="116"/>
  <c r="E99" i="116"/>
  <c r="D100" i="116"/>
  <c r="E100" i="116"/>
  <c r="D101" i="116"/>
  <c r="E101" i="116"/>
  <c r="D102" i="116"/>
  <c r="E102" i="116"/>
  <c r="D103" i="116"/>
  <c r="E103" i="116"/>
  <c r="D104" i="116"/>
  <c r="E104" i="116"/>
  <c r="D105" i="116"/>
  <c r="E105" i="116"/>
  <c r="D106" i="116"/>
  <c r="E106" i="116"/>
  <c r="D107" i="116"/>
  <c r="E107" i="116"/>
  <c r="D108" i="116"/>
  <c r="E108" i="116"/>
  <c r="D109" i="116"/>
  <c r="E109" i="116"/>
  <c r="D110" i="116"/>
  <c r="E110" i="116"/>
  <c r="D111" i="116"/>
  <c r="E111" i="116"/>
  <c r="D112" i="116"/>
  <c r="E112" i="116"/>
  <c r="D113" i="116"/>
  <c r="E113" i="116"/>
  <c r="D114" i="116"/>
  <c r="E114" i="116"/>
  <c r="D115" i="116"/>
  <c r="E115" i="116"/>
  <c r="D116" i="116"/>
  <c r="E116" i="116"/>
  <c r="D117" i="116"/>
  <c r="E117" i="116"/>
  <c r="D118" i="116"/>
  <c r="E118" i="116"/>
  <c r="D119" i="116"/>
  <c r="E119" i="116"/>
  <c r="D120" i="116"/>
  <c r="E120" i="116"/>
  <c r="D121" i="116"/>
  <c r="E121" i="116"/>
  <c r="D122" i="116"/>
  <c r="E122" i="116"/>
  <c r="D123" i="116"/>
  <c r="E123" i="116"/>
  <c r="D124" i="116"/>
  <c r="E124" i="116"/>
  <c r="D125" i="116"/>
  <c r="E125" i="116"/>
  <c r="D126" i="116"/>
  <c r="E126" i="116"/>
  <c r="D127" i="116"/>
  <c r="E127" i="116"/>
  <c r="D128" i="116"/>
  <c r="E128" i="116"/>
  <c r="D129" i="116"/>
  <c r="E129" i="116"/>
  <c r="D130" i="116"/>
  <c r="E130" i="116"/>
  <c r="D131" i="116"/>
  <c r="E131" i="116"/>
  <c r="D132" i="116"/>
  <c r="E132" i="116"/>
  <c r="D133" i="116"/>
  <c r="E133" i="116"/>
  <c r="D134" i="116"/>
  <c r="E134" i="116"/>
  <c r="D135" i="116"/>
  <c r="E135" i="116"/>
  <c r="D136" i="116"/>
  <c r="E136" i="116"/>
  <c r="D137" i="116"/>
  <c r="E137" i="116"/>
  <c r="D138" i="116"/>
  <c r="E138" i="116"/>
  <c r="D139" i="116"/>
  <c r="E139" i="116"/>
  <c r="D140" i="116"/>
  <c r="E140" i="116"/>
  <c r="D141" i="116"/>
  <c r="E141" i="116"/>
  <c r="D142" i="116"/>
  <c r="E142" i="116"/>
  <c r="D143" i="116"/>
  <c r="E143" i="116"/>
  <c r="D144" i="116"/>
  <c r="E144" i="116"/>
  <c r="D145" i="116"/>
  <c r="E145" i="116"/>
  <c r="D146" i="116"/>
  <c r="E146" i="116"/>
  <c r="D147" i="116"/>
  <c r="E147" i="116"/>
  <c r="D148" i="116"/>
  <c r="E148" i="116"/>
  <c r="D149" i="116"/>
  <c r="E149" i="116"/>
  <c r="D150" i="116"/>
  <c r="E150" i="116"/>
  <c r="D151" i="116"/>
  <c r="E151" i="116"/>
  <c r="D152" i="116"/>
  <c r="E152" i="116"/>
  <c r="D153" i="116"/>
  <c r="E153" i="116"/>
  <c r="D154" i="116"/>
  <c r="E154" i="116"/>
  <c r="D155" i="116"/>
  <c r="E155" i="116"/>
  <c r="D156" i="116"/>
  <c r="E156" i="116"/>
  <c r="D157" i="116"/>
  <c r="E157" i="116"/>
  <c r="D158" i="116"/>
  <c r="E158" i="116"/>
  <c r="D159" i="116"/>
  <c r="E159" i="116"/>
  <c r="D160" i="116"/>
  <c r="E160" i="116"/>
  <c r="D161" i="116"/>
  <c r="E161" i="116"/>
  <c r="D162" i="116"/>
  <c r="E162" i="116"/>
  <c r="D163" i="116"/>
  <c r="E163" i="116"/>
  <c r="D164" i="116"/>
  <c r="E164" i="116"/>
  <c r="D165" i="116"/>
  <c r="E165" i="116"/>
  <c r="D166" i="116"/>
  <c r="E166" i="116"/>
  <c r="D167" i="116"/>
  <c r="E167" i="116"/>
  <c r="D168" i="116"/>
  <c r="E168" i="116"/>
  <c r="D169" i="116"/>
  <c r="E169" i="116"/>
  <c r="D170" i="116"/>
  <c r="E170" i="116"/>
  <c r="D171" i="116"/>
  <c r="E171" i="116"/>
  <c r="D172" i="116"/>
  <c r="E172" i="116"/>
  <c r="D173" i="116"/>
  <c r="E173" i="116"/>
  <c r="D174" i="116"/>
  <c r="E174" i="116"/>
  <c r="D175" i="116"/>
  <c r="E175" i="116"/>
  <c r="D176" i="116"/>
  <c r="E176" i="116"/>
  <c r="D177" i="116"/>
  <c r="E177" i="116"/>
  <c r="D178" i="116"/>
  <c r="E178" i="116"/>
  <c r="D179" i="116"/>
  <c r="E179" i="116"/>
  <c r="D180" i="116"/>
  <c r="E180" i="116"/>
  <c r="D181" i="116"/>
  <c r="E181" i="116"/>
  <c r="D182" i="116"/>
  <c r="E182" i="116"/>
  <c r="D183" i="116"/>
  <c r="E183" i="116"/>
  <c r="D184" i="116"/>
  <c r="E184" i="116"/>
  <c r="D185" i="116"/>
  <c r="E185" i="116"/>
  <c r="D186" i="116"/>
  <c r="E186" i="116"/>
  <c r="D187" i="116"/>
  <c r="E187" i="116"/>
  <c r="D188" i="116"/>
  <c r="E188" i="116"/>
  <c r="D189" i="116"/>
  <c r="E189" i="116"/>
  <c r="D190" i="116"/>
  <c r="E190" i="116"/>
  <c r="D191" i="116"/>
  <c r="E191" i="116"/>
  <c r="D192" i="116"/>
  <c r="E192" i="116"/>
  <c r="D193" i="116"/>
  <c r="E193" i="116"/>
  <c r="D194" i="116"/>
  <c r="E194" i="116"/>
  <c r="D195" i="116"/>
  <c r="E195" i="116"/>
  <c r="D196" i="116"/>
  <c r="E196" i="116"/>
  <c r="D197" i="116"/>
  <c r="E197" i="116"/>
  <c r="D198" i="116"/>
  <c r="E198" i="116"/>
  <c r="D199" i="116"/>
  <c r="E199" i="116"/>
  <c r="D200" i="116"/>
  <c r="E200" i="116"/>
  <c r="D201" i="116"/>
  <c r="E201" i="116"/>
  <c r="D202" i="116"/>
  <c r="E202" i="116"/>
  <c r="D203" i="116"/>
  <c r="E203" i="116"/>
  <c r="D204" i="116"/>
  <c r="E204" i="116"/>
  <c r="D205" i="116"/>
  <c r="E205" i="116"/>
  <c r="D206" i="116"/>
  <c r="E206" i="116"/>
  <c r="D207" i="116"/>
  <c r="E207" i="116"/>
  <c r="D208" i="116"/>
  <c r="E208" i="116"/>
  <c r="D209" i="116"/>
  <c r="E209" i="116"/>
  <c r="D210" i="116"/>
  <c r="E210" i="116"/>
  <c r="D211" i="116"/>
  <c r="E211" i="116"/>
  <c r="D212" i="116"/>
  <c r="E212" i="116"/>
  <c r="D213" i="116"/>
  <c r="E213" i="116"/>
  <c r="D214" i="116"/>
  <c r="E214" i="116"/>
  <c r="D215" i="116"/>
  <c r="E215" i="116"/>
  <c r="D216" i="116"/>
  <c r="E216" i="116"/>
  <c r="D217" i="116"/>
  <c r="E217" i="116"/>
  <c r="D218" i="116"/>
  <c r="E218" i="116"/>
  <c r="D219" i="116"/>
  <c r="E219" i="116"/>
  <c r="D220" i="116"/>
  <c r="E220" i="116"/>
  <c r="D221" i="116"/>
  <c r="E221" i="116"/>
  <c r="D222" i="116"/>
  <c r="E222" i="116"/>
  <c r="D223" i="116"/>
  <c r="E223" i="116"/>
  <c r="D224" i="116"/>
  <c r="E224" i="116"/>
  <c r="D225" i="116"/>
  <c r="E225" i="116"/>
  <c r="D226" i="116"/>
  <c r="E226" i="116"/>
  <c r="D227" i="116"/>
  <c r="E227" i="116"/>
  <c r="D228" i="116"/>
  <c r="E228" i="116"/>
  <c r="D229" i="116"/>
  <c r="E229" i="116"/>
  <c r="D230" i="116"/>
  <c r="E230" i="116"/>
  <c r="D231" i="116"/>
  <c r="E231" i="116"/>
  <c r="D232" i="116"/>
  <c r="E232" i="116"/>
  <c r="D233" i="116"/>
  <c r="E233" i="116"/>
  <c r="D234" i="116"/>
  <c r="E234" i="116"/>
  <c r="D235" i="116"/>
  <c r="E235" i="116"/>
  <c r="D236" i="116"/>
  <c r="E236" i="116"/>
  <c r="E2" i="116"/>
  <c r="D2" i="116"/>
  <c r="B2" i="116"/>
  <c r="B3" i="116"/>
  <c r="B4" i="116"/>
  <c r="B5" i="116"/>
  <c r="B6" i="116"/>
  <c r="B7" i="116"/>
  <c r="B8" i="116"/>
  <c r="B9" i="116"/>
  <c r="B10" i="116"/>
  <c r="B11" i="116"/>
  <c r="B12" i="116"/>
  <c r="B13" i="116"/>
  <c r="B14" i="116"/>
  <c r="B15" i="116"/>
  <c r="B16" i="116"/>
  <c r="B17" i="116"/>
  <c r="B18" i="116"/>
  <c r="B19" i="116"/>
  <c r="B20" i="116"/>
  <c r="B21" i="116"/>
  <c r="B22" i="116"/>
  <c r="B23" i="116"/>
  <c r="B24" i="116"/>
  <c r="B25" i="116"/>
  <c r="B26" i="116"/>
  <c r="B27" i="116"/>
  <c r="B28" i="116"/>
  <c r="B29" i="116"/>
  <c r="B30" i="116"/>
  <c r="B31" i="116"/>
  <c r="B32" i="116"/>
  <c r="B33" i="116"/>
  <c r="B34" i="116"/>
  <c r="B35" i="116"/>
  <c r="B36" i="116"/>
  <c r="B37" i="116"/>
  <c r="B38" i="116"/>
  <c r="B39" i="116"/>
  <c r="B40" i="116"/>
  <c r="B41" i="116"/>
  <c r="B42" i="116"/>
  <c r="B43" i="116"/>
  <c r="B44" i="116"/>
  <c r="B45" i="116"/>
  <c r="B46" i="116"/>
  <c r="B47" i="116"/>
  <c r="B48" i="116"/>
  <c r="B49" i="116"/>
  <c r="B50" i="116"/>
  <c r="B51" i="116"/>
  <c r="B52" i="116"/>
  <c r="B53" i="116"/>
  <c r="B54" i="116"/>
  <c r="B55" i="116"/>
  <c r="B56" i="116"/>
  <c r="B57" i="116"/>
  <c r="B58" i="116"/>
  <c r="B59" i="116"/>
  <c r="B60" i="116"/>
  <c r="B61" i="116"/>
  <c r="B62" i="116"/>
  <c r="B63" i="116"/>
  <c r="B64" i="116"/>
  <c r="B65" i="116"/>
  <c r="B66" i="116"/>
  <c r="B67" i="116"/>
  <c r="B68" i="116"/>
  <c r="B69" i="116"/>
  <c r="B70" i="116"/>
  <c r="B71" i="116"/>
  <c r="B72" i="116"/>
  <c r="B73" i="116"/>
  <c r="B74" i="116"/>
  <c r="B75" i="116"/>
  <c r="B76" i="116"/>
  <c r="B77" i="116"/>
  <c r="B78" i="116"/>
  <c r="B79" i="116"/>
  <c r="B80" i="116"/>
  <c r="B81" i="116"/>
  <c r="B82" i="116"/>
  <c r="B83" i="116"/>
  <c r="B84" i="116"/>
  <c r="B85" i="116"/>
  <c r="B86" i="116"/>
  <c r="B87" i="116"/>
  <c r="B88" i="116"/>
  <c r="B89" i="116"/>
  <c r="B90" i="116"/>
  <c r="B91" i="116"/>
  <c r="B92" i="116"/>
  <c r="B93" i="116"/>
  <c r="B94" i="116"/>
  <c r="B95" i="116"/>
  <c r="B96" i="116"/>
  <c r="B97" i="116"/>
  <c r="B98" i="116"/>
  <c r="B99" i="116"/>
  <c r="B100" i="116"/>
  <c r="B101" i="116"/>
  <c r="B102" i="116"/>
  <c r="B103" i="116"/>
  <c r="B104" i="116"/>
  <c r="B105" i="116"/>
  <c r="B106" i="116"/>
  <c r="B107" i="116"/>
  <c r="B108" i="116"/>
  <c r="B109" i="116"/>
  <c r="B110" i="116"/>
  <c r="B111" i="116"/>
  <c r="B112" i="116"/>
  <c r="B113" i="116"/>
  <c r="B114" i="116"/>
  <c r="B115" i="116"/>
  <c r="B116" i="116"/>
  <c r="B117" i="116"/>
  <c r="B118" i="116"/>
  <c r="B119" i="116"/>
  <c r="B120" i="116"/>
  <c r="B121" i="116"/>
  <c r="B122" i="116"/>
  <c r="B123" i="116"/>
  <c r="B124" i="116"/>
  <c r="B125" i="116"/>
  <c r="B126" i="116"/>
  <c r="B127" i="116"/>
  <c r="B128" i="116"/>
  <c r="B129" i="116"/>
  <c r="B130" i="116"/>
  <c r="B131" i="116"/>
  <c r="B132" i="116"/>
  <c r="B133" i="116"/>
  <c r="B134" i="116"/>
  <c r="B135" i="116"/>
  <c r="B136" i="116"/>
  <c r="B137" i="116"/>
  <c r="B138" i="116"/>
  <c r="B139" i="116"/>
  <c r="B140" i="116"/>
  <c r="B141" i="116"/>
  <c r="B142" i="116"/>
  <c r="B143" i="116"/>
  <c r="B144" i="116"/>
  <c r="B145" i="116"/>
  <c r="B146" i="116"/>
  <c r="B147" i="116"/>
  <c r="B148" i="116"/>
  <c r="B149" i="116"/>
  <c r="B150" i="116"/>
  <c r="B151" i="116"/>
  <c r="B152" i="116"/>
  <c r="B153" i="116"/>
  <c r="B154" i="116"/>
  <c r="B155" i="116"/>
  <c r="B156" i="116"/>
  <c r="B157" i="116"/>
  <c r="B158" i="116"/>
  <c r="B159" i="116"/>
  <c r="B160" i="116"/>
  <c r="B161" i="116"/>
  <c r="B162" i="116"/>
  <c r="B163" i="116"/>
  <c r="B164" i="116"/>
  <c r="B165" i="116"/>
  <c r="B166" i="116"/>
  <c r="B167" i="116"/>
  <c r="B168" i="116"/>
  <c r="B169" i="116"/>
  <c r="B170" i="116"/>
  <c r="B171" i="116"/>
  <c r="B172" i="116"/>
  <c r="B173" i="116"/>
  <c r="B174" i="116"/>
  <c r="B175" i="116"/>
  <c r="B176" i="116"/>
  <c r="B177" i="116"/>
  <c r="B178" i="116"/>
  <c r="B179" i="116"/>
  <c r="B180" i="116"/>
  <c r="B181" i="116"/>
  <c r="B182" i="116"/>
  <c r="B183" i="116"/>
  <c r="B184" i="116"/>
  <c r="B185" i="116"/>
  <c r="B186" i="116"/>
  <c r="B187" i="116"/>
  <c r="B188" i="116"/>
  <c r="B189" i="116"/>
  <c r="B190" i="116"/>
  <c r="B191" i="116"/>
  <c r="B192" i="116"/>
  <c r="B193" i="116"/>
  <c r="B194" i="116"/>
  <c r="B195" i="116"/>
  <c r="B196" i="116"/>
  <c r="B197" i="116"/>
  <c r="B198" i="116"/>
  <c r="B199" i="116"/>
  <c r="B200" i="116"/>
  <c r="B201" i="116"/>
  <c r="B202" i="116"/>
  <c r="B203" i="116"/>
  <c r="B204" i="116"/>
  <c r="B205" i="116"/>
  <c r="B206" i="116"/>
  <c r="B207" i="116"/>
  <c r="B208" i="116"/>
  <c r="B209" i="116"/>
  <c r="B210" i="116"/>
  <c r="B211" i="116"/>
  <c r="B212" i="116"/>
  <c r="B213" i="116"/>
  <c r="B214" i="116"/>
  <c r="B215" i="116"/>
  <c r="B216" i="116"/>
  <c r="B217" i="116"/>
  <c r="B218" i="116"/>
  <c r="B219" i="116"/>
  <c r="B220" i="116"/>
  <c r="B221" i="116"/>
  <c r="B222" i="116"/>
  <c r="B223" i="116"/>
  <c r="B224" i="116"/>
  <c r="B225" i="116"/>
  <c r="B226" i="116"/>
  <c r="B227" i="116"/>
  <c r="B228" i="116"/>
  <c r="B229" i="116"/>
  <c r="B230" i="116"/>
  <c r="B231" i="116"/>
  <c r="B232" i="116"/>
  <c r="B233" i="116"/>
  <c r="B234" i="116"/>
  <c r="B235" i="116"/>
  <c r="B236" i="116"/>
  <c r="B237" i="116"/>
  <c r="B1" i="116"/>
  <c r="F3" i="115"/>
  <c r="G3" i="115" s="1"/>
  <c r="F4" i="115"/>
  <c r="G4" i="115" s="1"/>
  <c r="F5" i="115"/>
  <c r="G5" i="115"/>
  <c r="F6" i="115"/>
  <c r="G6" i="115" s="1"/>
  <c r="F7" i="115"/>
  <c r="G7" i="115" s="1"/>
  <c r="F8" i="115"/>
  <c r="G8" i="115" s="1"/>
  <c r="F9" i="115"/>
  <c r="G9" i="115"/>
  <c r="F10" i="115"/>
  <c r="G10" i="115" s="1"/>
  <c r="F11" i="115"/>
  <c r="G11" i="115" s="1"/>
  <c r="F12" i="115"/>
  <c r="G12" i="115" s="1"/>
  <c r="F13" i="115"/>
  <c r="G13" i="115"/>
  <c r="F14" i="115"/>
  <c r="G14" i="115" s="1"/>
  <c r="F15" i="115"/>
  <c r="G15" i="115" s="1"/>
  <c r="F16" i="115"/>
  <c r="G16" i="115" s="1"/>
  <c r="F17" i="115"/>
  <c r="G17" i="115"/>
  <c r="F18" i="115"/>
  <c r="G18" i="115" s="1"/>
  <c r="F19" i="115"/>
  <c r="G19" i="115" s="1"/>
  <c r="F20" i="115"/>
  <c r="G20" i="115" s="1"/>
  <c r="F21" i="115"/>
  <c r="G21" i="115"/>
  <c r="F22" i="115"/>
  <c r="G22" i="115" s="1"/>
  <c r="F23" i="115"/>
  <c r="G23" i="115" s="1"/>
  <c r="F24" i="115"/>
  <c r="G24" i="115" s="1"/>
  <c r="F25" i="115"/>
  <c r="G25" i="115"/>
  <c r="F26" i="115"/>
  <c r="G26" i="115" s="1"/>
  <c r="F27" i="115"/>
  <c r="G27" i="115" s="1"/>
  <c r="F28" i="115"/>
  <c r="G28" i="115" s="1"/>
  <c r="F29" i="115"/>
  <c r="G29" i="115"/>
  <c r="F30" i="115"/>
  <c r="G30" i="115" s="1"/>
  <c r="F31" i="115"/>
  <c r="G31" i="115" s="1"/>
  <c r="F32" i="115"/>
  <c r="G32" i="115" s="1"/>
  <c r="F33" i="115"/>
  <c r="G33" i="115"/>
  <c r="F34" i="115"/>
  <c r="G34" i="115" s="1"/>
  <c r="F35" i="115"/>
  <c r="G35" i="115" s="1"/>
  <c r="F36" i="115"/>
  <c r="G36" i="115" s="1"/>
  <c r="F37" i="115"/>
  <c r="G37" i="115"/>
  <c r="F38" i="115"/>
  <c r="G38" i="115" s="1"/>
  <c r="F39" i="115"/>
  <c r="G39" i="115" s="1"/>
  <c r="F40" i="115"/>
  <c r="G40" i="115" s="1"/>
  <c r="F41" i="115"/>
  <c r="G41" i="115"/>
  <c r="F42" i="115"/>
  <c r="G42" i="115" s="1"/>
  <c r="F43" i="115"/>
  <c r="G43" i="115" s="1"/>
  <c r="F44" i="115"/>
  <c r="G44" i="115" s="1"/>
  <c r="F45" i="115"/>
  <c r="G45" i="115"/>
  <c r="F46" i="115"/>
  <c r="G46" i="115" s="1"/>
  <c r="F47" i="115"/>
  <c r="G47" i="115" s="1"/>
  <c r="F48" i="115"/>
  <c r="G48" i="115" s="1"/>
  <c r="F49" i="115"/>
  <c r="G49" i="115"/>
  <c r="F50" i="115"/>
  <c r="G50" i="115" s="1"/>
  <c r="F51" i="115"/>
  <c r="G51" i="115" s="1"/>
  <c r="F52" i="115"/>
  <c r="G52" i="115" s="1"/>
  <c r="F53" i="115"/>
  <c r="G53" i="115"/>
  <c r="F54" i="115"/>
  <c r="G54" i="115" s="1"/>
  <c r="F55" i="115"/>
  <c r="G55" i="115" s="1"/>
  <c r="F56" i="115"/>
  <c r="G56" i="115" s="1"/>
  <c r="F57" i="115"/>
  <c r="G57" i="115"/>
  <c r="F58" i="115"/>
  <c r="G58" i="115" s="1"/>
  <c r="F59" i="115"/>
  <c r="G59" i="115" s="1"/>
  <c r="F60" i="115"/>
  <c r="G60" i="115" s="1"/>
  <c r="F61" i="115"/>
  <c r="G61" i="115"/>
  <c r="F62" i="115"/>
  <c r="G62" i="115" s="1"/>
  <c r="F63" i="115"/>
  <c r="G63" i="115" s="1"/>
  <c r="F64" i="115"/>
  <c r="G64" i="115" s="1"/>
  <c r="F65" i="115"/>
  <c r="G65" i="115"/>
  <c r="F66" i="115"/>
  <c r="G66" i="115" s="1"/>
  <c r="F67" i="115"/>
  <c r="G67" i="115" s="1"/>
  <c r="F68" i="115"/>
  <c r="G68" i="115" s="1"/>
  <c r="F69" i="115"/>
  <c r="G69" i="115"/>
  <c r="F70" i="115"/>
  <c r="G70" i="115" s="1"/>
  <c r="F71" i="115"/>
  <c r="G71" i="115" s="1"/>
  <c r="F72" i="115"/>
  <c r="G72" i="115" s="1"/>
  <c r="F73" i="115"/>
  <c r="G73" i="115"/>
  <c r="F74" i="115"/>
  <c r="G74" i="115" s="1"/>
  <c r="F75" i="115"/>
  <c r="G75" i="115" s="1"/>
  <c r="F76" i="115"/>
  <c r="G76" i="115" s="1"/>
  <c r="F77" i="115"/>
  <c r="G77" i="115"/>
  <c r="F78" i="115"/>
  <c r="G78" i="115" s="1"/>
  <c r="F79" i="115"/>
  <c r="G79" i="115" s="1"/>
  <c r="F80" i="115"/>
  <c r="G80" i="115" s="1"/>
  <c r="F81" i="115"/>
  <c r="G81" i="115"/>
  <c r="F82" i="115"/>
  <c r="G82" i="115" s="1"/>
  <c r="F83" i="115"/>
  <c r="G83" i="115" s="1"/>
  <c r="F84" i="115"/>
  <c r="G84" i="115" s="1"/>
  <c r="F85" i="115"/>
  <c r="G85" i="115"/>
  <c r="F86" i="115"/>
  <c r="G86" i="115" s="1"/>
  <c r="F87" i="115"/>
  <c r="G87" i="115" s="1"/>
  <c r="F88" i="115"/>
  <c r="G88" i="115" s="1"/>
  <c r="F89" i="115"/>
  <c r="G89" i="115"/>
  <c r="F90" i="115"/>
  <c r="G90" i="115" s="1"/>
  <c r="F91" i="115"/>
  <c r="G91" i="115" s="1"/>
  <c r="F92" i="115"/>
  <c r="G92" i="115" s="1"/>
  <c r="F93" i="115"/>
  <c r="G93" i="115"/>
  <c r="F94" i="115"/>
  <c r="G94" i="115" s="1"/>
  <c r="F95" i="115"/>
  <c r="G95" i="115" s="1"/>
  <c r="F96" i="115"/>
  <c r="G96" i="115" s="1"/>
  <c r="F97" i="115"/>
  <c r="G97" i="115"/>
  <c r="F98" i="115"/>
  <c r="G98" i="115" s="1"/>
  <c r="F99" i="115"/>
  <c r="G99" i="115" s="1"/>
  <c r="F100" i="115"/>
  <c r="G100" i="115" s="1"/>
  <c r="F101" i="115"/>
  <c r="G101" i="115"/>
  <c r="F102" i="115"/>
  <c r="G102" i="115" s="1"/>
  <c r="F103" i="115"/>
  <c r="G103" i="115" s="1"/>
  <c r="F104" i="115"/>
  <c r="G104" i="115" s="1"/>
  <c r="F105" i="115"/>
  <c r="G105" i="115"/>
  <c r="F106" i="115"/>
  <c r="G106" i="115" s="1"/>
  <c r="F107" i="115"/>
  <c r="G107" i="115" s="1"/>
  <c r="F108" i="115"/>
  <c r="G108" i="115" s="1"/>
  <c r="F109" i="115"/>
  <c r="G109" i="115"/>
  <c r="F110" i="115"/>
  <c r="G110" i="115" s="1"/>
  <c r="F111" i="115"/>
  <c r="G111" i="115" s="1"/>
  <c r="F112" i="115"/>
  <c r="G112" i="115" s="1"/>
  <c r="F113" i="115"/>
  <c r="G113" i="115"/>
  <c r="F114" i="115"/>
  <c r="G114" i="115" s="1"/>
  <c r="F115" i="115"/>
  <c r="G115" i="115" s="1"/>
  <c r="F116" i="115"/>
  <c r="G116" i="115" s="1"/>
  <c r="F117" i="115"/>
  <c r="G117" i="115"/>
  <c r="F118" i="115"/>
  <c r="G118" i="115" s="1"/>
  <c r="F119" i="115"/>
  <c r="G119" i="115" s="1"/>
  <c r="F120" i="115"/>
  <c r="G120" i="115" s="1"/>
  <c r="F121" i="115"/>
  <c r="G121" i="115"/>
  <c r="F122" i="115"/>
  <c r="G122" i="115" s="1"/>
  <c r="F123" i="115"/>
  <c r="G123" i="115" s="1"/>
  <c r="F124" i="115"/>
  <c r="G124" i="115" s="1"/>
  <c r="F125" i="115"/>
  <c r="G125" i="115"/>
  <c r="F126" i="115"/>
  <c r="G126" i="115" s="1"/>
  <c r="F127" i="115"/>
  <c r="G127" i="115" s="1"/>
  <c r="F128" i="115"/>
  <c r="G128" i="115" s="1"/>
  <c r="F129" i="115"/>
  <c r="G129" i="115"/>
  <c r="F130" i="115"/>
  <c r="G130" i="115" s="1"/>
  <c r="F131" i="115"/>
  <c r="G131" i="115" s="1"/>
  <c r="F132" i="115"/>
  <c r="G132" i="115" s="1"/>
  <c r="F133" i="115"/>
  <c r="G133" i="115"/>
  <c r="F134" i="115"/>
  <c r="G134" i="115" s="1"/>
  <c r="F135" i="115"/>
  <c r="G135" i="115" s="1"/>
  <c r="F136" i="115"/>
  <c r="G136" i="115" s="1"/>
  <c r="F137" i="115"/>
  <c r="G137" i="115"/>
  <c r="F138" i="115"/>
  <c r="G138" i="115" s="1"/>
  <c r="F139" i="115"/>
  <c r="G139" i="115" s="1"/>
  <c r="F140" i="115"/>
  <c r="G140" i="115" s="1"/>
  <c r="F141" i="115"/>
  <c r="G141" i="115"/>
  <c r="F142" i="115"/>
  <c r="G142" i="115" s="1"/>
  <c r="F143" i="115"/>
  <c r="G143" i="115" s="1"/>
  <c r="F144" i="115"/>
  <c r="G144" i="115" s="1"/>
  <c r="F145" i="115"/>
  <c r="G145" i="115"/>
  <c r="F146" i="115"/>
  <c r="G146" i="115" s="1"/>
  <c r="F147" i="115"/>
  <c r="G147" i="115" s="1"/>
  <c r="F148" i="115"/>
  <c r="G148" i="115" s="1"/>
  <c r="F149" i="115"/>
  <c r="G149" i="115"/>
  <c r="F150" i="115"/>
  <c r="G150" i="115" s="1"/>
  <c r="F151" i="115"/>
  <c r="G151" i="115" s="1"/>
  <c r="F152" i="115"/>
  <c r="G152" i="115" s="1"/>
  <c r="F153" i="115"/>
  <c r="G153" i="115"/>
  <c r="F154" i="115"/>
  <c r="G154" i="115" s="1"/>
  <c r="F155" i="115"/>
  <c r="G155" i="115" s="1"/>
  <c r="F156" i="115"/>
  <c r="G156" i="115" s="1"/>
  <c r="F157" i="115"/>
  <c r="G157" i="115"/>
  <c r="F158" i="115"/>
  <c r="G158" i="115" s="1"/>
  <c r="F159" i="115"/>
  <c r="G159" i="115" s="1"/>
  <c r="F160" i="115"/>
  <c r="G160" i="115" s="1"/>
  <c r="F161" i="115"/>
  <c r="G161" i="115"/>
  <c r="F162" i="115"/>
  <c r="G162" i="115" s="1"/>
  <c r="F163" i="115"/>
  <c r="G163" i="115" s="1"/>
  <c r="F164" i="115"/>
  <c r="G164" i="115" s="1"/>
  <c r="F165" i="115"/>
  <c r="G165" i="115"/>
  <c r="F166" i="115"/>
  <c r="G166" i="115" s="1"/>
  <c r="F167" i="115"/>
  <c r="G167" i="115" s="1"/>
  <c r="F168" i="115"/>
  <c r="G168" i="115" s="1"/>
  <c r="F169" i="115"/>
  <c r="G169" i="115"/>
  <c r="F170" i="115"/>
  <c r="G170" i="115" s="1"/>
  <c r="F171" i="115"/>
  <c r="G171" i="115" s="1"/>
  <c r="F172" i="115"/>
  <c r="G172" i="115" s="1"/>
  <c r="F173" i="115"/>
  <c r="G173" i="115"/>
  <c r="F174" i="115"/>
  <c r="G174" i="115" s="1"/>
  <c r="F175" i="115"/>
  <c r="G175" i="115" s="1"/>
  <c r="F176" i="115"/>
  <c r="G176" i="115" s="1"/>
  <c r="F177" i="115"/>
  <c r="G177" i="115"/>
  <c r="F178" i="115"/>
  <c r="G178" i="115" s="1"/>
  <c r="F179" i="115"/>
  <c r="G179" i="115" s="1"/>
  <c r="F180" i="115"/>
  <c r="G180" i="115" s="1"/>
  <c r="F181" i="115"/>
  <c r="G181" i="115"/>
  <c r="F182" i="115"/>
  <c r="G182" i="115" s="1"/>
  <c r="F183" i="115"/>
  <c r="G183" i="115" s="1"/>
  <c r="F184" i="115"/>
  <c r="G184" i="115" s="1"/>
  <c r="F185" i="115"/>
  <c r="G185" i="115"/>
  <c r="F186" i="115"/>
  <c r="G186" i="115" s="1"/>
  <c r="F187" i="115"/>
  <c r="G187" i="115" s="1"/>
  <c r="F188" i="115"/>
  <c r="G188" i="115" s="1"/>
  <c r="F189" i="115"/>
  <c r="G189" i="115"/>
  <c r="F190" i="115"/>
  <c r="G190" i="115" s="1"/>
  <c r="F191" i="115"/>
  <c r="G191" i="115" s="1"/>
  <c r="F192" i="115"/>
  <c r="G192" i="115" s="1"/>
  <c r="F193" i="115"/>
  <c r="G193" i="115"/>
  <c r="F194" i="115"/>
  <c r="G194" i="115" s="1"/>
  <c r="F195" i="115"/>
  <c r="G195" i="115" s="1"/>
  <c r="F196" i="115"/>
  <c r="G196" i="115" s="1"/>
  <c r="F197" i="115"/>
  <c r="G197" i="115"/>
  <c r="F198" i="115"/>
  <c r="G198" i="115" s="1"/>
  <c r="F199" i="115"/>
  <c r="G199" i="115" s="1"/>
  <c r="F200" i="115"/>
  <c r="G200" i="115" s="1"/>
  <c r="F201" i="115"/>
  <c r="G201" i="115"/>
  <c r="F202" i="115"/>
  <c r="G202" i="115" s="1"/>
  <c r="F203" i="115"/>
  <c r="G203" i="115" s="1"/>
  <c r="F204" i="115"/>
  <c r="G204" i="115" s="1"/>
  <c r="F205" i="115"/>
  <c r="G205" i="115"/>
  <c r="F206" i="115"/>
  <c r="G206" i="115" s="1"/>
  <c r="F207" i="115"/>
  <c r="G207" i="115" s="1"/>
  <c r="F208" i="115"/>
  <c r="G208" i="115" s="1"/>
  <c r="F209" i="115"/>
  <c r="G209" i="115"/>
  <c r="F210" i="115"/>
  <c r="G210" i="115" s="1"/>
  <c r="F211" i="115"/>
  <c r="G211" i="115" s="1"/>
  <c r="F212" i="115"/>
  <c r="G212" i="115" s="1"/>
  <c r="F213" i="115"/>
  <c r="G213" i="115"/>
  <c r="F214" i="115"/>
  <c r="G214" i="115" s="1"/>
  <c r="F215" i="115"/>
  <c r="G215" i="115" s="1"/>
  <c r="F216" i="115"/>
  <c r="G216" i="115" s="1"/>
  <c r="F217" i="115"/>
  <c r="G217" i="115"/>
  <c r="F218" i="115"/>
  <c r="G218" i="115" s="1"/>
  <c r="F219" i="115"/>
  <c r="G219" i="115" s="1"/>
  <c r="F220" i="115"/>
  <c r="G220" i="115" s="1"/>
  <c r="F221" i="115"/>
  <c r="G221" i="115"/>
  <c r="F222" i="115"/>
  <c r="G222" i="115" s="1"/>
  <c r="F223" i="115"/>
  <c r="G223" i="115" s="1"/>
  <c r="F224" i="115"/>
  <c r="G224" i="115" s="1"/>
  <c r="D3" i="115"/>
  <c r="E3" i="115"/>
  <c r="D4" i="115"/>
  <c r="E4" i="115"/>
  <c r="D5" i="115"/>
  <c r="E5" i="115"/>
  <c r="D6" i="115"/>
  <c r="E6" i="115"/>
  <c r="D7" i="115"/>
  <c r="E7" i="115"/>
  <c r="D8" i="115"/>
  <c r="E8" i="115"/>
  <c r="D9" i="115"/>
  <c r="E9" i="115"/>
  <c r="D10" i="115"/>
  <c r="E10" i="115"/>
  <c r="D11" i="115"/>
  <c r="E11" i="115"/>
  <c r="D12" i="115"/>
  <c r="E12" i="115"/>
  <c r="D13" i="115"/>
  <c r="E13" i="115"/>
  <c r="D14" i="115"/>
  <c r="E14" i="115"/>
  <c r="D15" i="115"/>
  <c r="E15" i="115"/>
  <c r="D16" i="115"/>
  <c r="E16" i="115"/>
  <c r="D17" i="115"/>
  <c r="E17" i="115"/>
  <c r="D18" i="115"/>
  <c r="E18" i="115"/>
  <c r="D19" i="115"/>
  <c r="E19" i="115"/>
  <c r="D20" i="115"/>
  <c r="E20" i="115"/>
  <c r="D21" i="115"/>
  <c r="E21" i="115"/>
  <c r="D22" i="115"/>
  <c r="E22" i="115"/>
  <c r="D23" i="115"/>
  <c r="E23" i="115"/>
  <c r="D24" i="115"/>
  <c r="E24" i="115"/>
  <c r="D25" i="115"/>
  <c r="E25" i="115"/>
  <c r="D26" i="115"/>
  <c r="E26" i="115"/>
  <c r="D27" i="115"/>
  <c r="E27" i="115"/>
  <c r="D28" i="115"/>
  <c r="E28" i="115"/>
  <c r="D29" i="115"/>
  <c r="E29" i="115"/>
  <c r="D30" i="115"/>
  <c r="E30" i="115"/>
  <c r="D31" i="115"/>
  <c r="E31" i="115"/>
  <c r="D32" i="115"/>
  <c r="E32" i="115"/>
  <c r="D33" i="115"/>
  <c r="E33" i="115"/>
  <c r="D34" i="115"/>
  <c r="E34" i="115"/>
  <c r="D35" i="115"/>
  <c r="E35" i="115"/>
  <c r="D36" i="115"/>
  <c r="E36" i="115"/>
  <c r="D37" i="115"/>
  <c r="E37" i="115"/>
  <c r="D38" i="115"/>
  <c r="E38" i="115"/>
  <c r="D39" i="115"/>
  <c r="E39" i="115"/>
  <c r="D40" i="115"/>
  <c r="E40" i="115"/>
  <c r="D41" i="115"/>
  <c r="E41" i="115"/>
  <c r="D42" i="115"/>
  <c r="E42" i="115"/>
  <c r="D43" i="115"/>
  <c r="E43" i="115"/>
  <c r="D44" i="115"/>
  <c r="E44" i="115"/>
  <c r="D45" i="115"/>
  <c r="E45" i="115"/>
  <c r="D46" i="115"/>
  <c r="E46" i="115"/>
  <c r="D47" i="115"/>
  <c r="E47" i="115"/>
  <c r="D48" i="115"/>
  <c r="E48" i="115"/>
  <c r="D49" i="115"/>
  <c r="E49" i="115"/>
  <c r="D50" i="115"/>
  <c r="E50" i="115"/>
  <c r="D51" i="115"/>
  <c r="E51" i="115"/>
  <c r="D52" i="115"/>
  <c r="E52" i="115"/>
  <c r="D53" i="115"/>
  <c r="E53" i="115"/>
  <c r="D54" i="115"/>
  <c r="E54" i="115"/>
  <c r="D55" i="115"/>
  <c r="E55" i="115"/>
  <c r="D56" i="115"/>
  <c r="E56" i="115"/>
  <c r="D57" i="115"/>
  <c r="E57" i="115"/>
  <c r="D58" i="115"/>
  <c r="E58" i="115"/>
  <c r="D59" i="115"/>
  <c r="E59" i="115"/>
  <c r="D60" i="115"/>
  <c r="E60" i="115"/>
  <c r="D61" i="115"/>
  <c r="E61" i="115"/>
  <c r="D62" i="115"/>
  <c r="E62" i="115"/>
  <c r="D63" i="115"/>
  <c r="E63" i="115"/>
  <c r="D64" i="115"/>
  <c r="E64" i="115"/>
  <c r="D65" i="115"/>
  <c r="E65" i="115"/>
  <c r="D66" i="115"/>
  <c r="E66" i="115"/>
  <c r="D67" i="115"/>
  <c r="E67" i="115"/>
  <c r="D68" i="115"/>
  <c r="E68" i="115"/>
  <c r="D69" i="115"/>
  <c r="E69" i="115"/>
  <c r="D70" i="115"/>
  <c r="E70" i="115"/>
  <c r="D71" i="115"/>
  <c r="E71" i="115"/>
  <c r="D72" i="115"/>
  <c r="E72" i="115"/>
  <c r="D73" i="115"/>
  <c r="E73" i="115"/>
  <c r="D74" i="115"/>
  <c r="E74" i="115"/>
  <c r="D75" i="115"/>
  <c r="E75" i="115"/>
  <c r="D76" i="115"/>
  <c r="E76" i="115"/>
  <c r="D77" i="115"/>
  <c r="E77" i="115"/>
  <c r="D78" i="115"/>
  <c r="E78" i="115"/>
  <c r="D79" i="115"/>
  <c r="E79" i="115"/>
  <c r="D80" i="115"/>
  <c r="E80" i="115"/>
  <c r="D81" i="115"/>
  <c r="E81" i="115"/>
  <c r="D82" i="115"/>
  <c r="E82" i="115"/>
  <c r="D83" i="115"/>
  <c r="E83" i="115"/>
  <c r="D84" i="115"/>
  <c r="E84" i="115"/>
  <c r="D85" i="115"/>
  <c r="E85" i="115"/>
  <c r="D86" i="115"/>
  <c r="E86" i="115"/>
  <c r="D87" i="115"/>
  <c r="E87" i="115"/>
  <c r="D88" i="115"/>
  <c r="E88" i="115"/>
  <c r="D89" i="115"/>
  <c r="E89" i="115"/>
  <c r="D90" i="115"/>
  <c r="E90" i="115"/>
  <c r="D91" i="115"/>
  <c r="E91" i="115"/>
  <c r="D92" i="115"/>
  <c r="E92" i="115"/>
  <c r="D93" i="115"/>
  <c r="E93" i="115"/>
  <c r="D94" i="115"/>
  <c r="E94" i="115"/>
  <c r="D95" i="115"/>
  <c r="E95" i="115"/>
  <c r="D96" i="115"/>
  <c r="E96" i="115"/>
  <c r="D97" i="115"/>
  <c r="E97" i="115"/>
  <c r="D98" i="115"/>
  <c r="E98" i="115"/>
  <c r="D99" i="115"/>
  <c r="E99" i="115"/>
  <c r="D100" i="115"/>
  <c r="E100" i="115"/>
  <c r="D101" i="115"/>
  <c r="E101" i="115"/>
  <c r="D102" i="115"/>
  <c r="E102" i="115"/>
  <c r="D103" i="115"/>
  <c r="E103" i="115"/>
  <c r="D104" i="115"/>
  <c r="E104" i="115"/>
  <c r="D105" i="115"/>
  <c r="E105" i="115"/>
  <c r="D106" i="115"/>
  <c r="E106" i="115"/>
  <c r="D107" i="115"/>
  <c r="E107" i="115"/>
  <c r="D108" i="115"/>
  <c r="E108" i="115"/>
  <c r="D109" i="115"/>
  <c r="E109" i="115"/>
  <c r="D110" i="115"/>
  <c r="E110" i="115"/>
  <c r="D111" i="115"/>
  <c r="E111" i="115"/>
  <c r="D112" i="115"/>
  <c r="E112" i="115"/>
  <c r="D113" i="115"/>
  <c r="E113" i="115"/>
  <c r="D114" i="115"/>
  <c r="E114" i="115"/>
  <c r="D115" i="115"/>
  <c r="E115" i="115"/>
  <c r="D116" i="115"/>
  <c r="E116" i="115"/>
  <c r="D117" i="115"/>
  <c r="E117" i="115"/>
  <c r="D118" i="115"/>
  <c r="E118" i="115"/>
  <c r="D119" i="115"/>
  <c r="E119" i="115"/>
  <c r="D120" i="115"/>
  <c r="E120" i="115"/>
  <c r="D121" i="115"/>
  <c r="E121" i="115"/>
  <c r="D122" i="115"/>
  <c r="E122" i="115"/>
  <c r="D123" i="115"/>
  <c r="E123" i="115"/>
  <c r="D124" i="115"/>
  <c r="E124" i="115"/>
  <c r="D125" i="115"/>
  <c r="E125" i="115"/>
  <c r="D126" i="115"/>
  <c r="E126" i="115"/>
  <c r="D127" i="115"/>
  <c r="E127" i="115"/>
  <c r="D128" i="115"/>
  <c r="E128" i="115"/>
  <c r="D129" i="115"/>
  <c r="E129" i="115"/>
  <c r="D130" i="115"/>
  <c r="E130" i="115"/>
  <c r="D131" i="115"/>
  <c r="E131" i="115"/>
  <c r="D132" i="115"/>
  <c r="E132" i="115"/>
  <c r="D133" i="115"/>
  <c r="E133" i="115"/>
  <c r="D134" i="115"/>
  <c r="E134" i="115"/>
  <c r="D135" i="115"/>
  <c r="E135" i="115"/>
  <c r="D136" i="115"/>
  <c r="E136" i="115"/>
  <c r="D137" i="115"/>
  <c r="E137" i="115"/>
  <c r="D138" i="115"/>
  <c r="E138" i="115"/>
  <c r="D139" i="115"/>
  <c r="E139" i="115"/>
  <c r="D140" i="115"/>
  <c r="E140" i="115"/>
  <c r="D141" i="115"/>
  <c r="E141" i="115"/>
  <c r="D142" i="115"/>
  <c r="E142" i="115"/>
  <c r="D143" i="115"/>
  <c r="E143" i="115"/>
  <c r="D144" i="115"/>
  <c r="E144" i="115"/>
  <c r="D145" i="115"/>
  <c r="E145" i="115"/>
  <c r="D146" i="115"/>
  <c r="E146" i="115"/>
  <c r="D147" i="115"/>
  <c r="E147" i="115"/>
  <c r="D148" i="115"/>
  <c r="E148" i="115"/>
  <c r="D149" i="115"/>
  <c r="E149" i="115"/>
  <c r="D150" i="115"/>
  <c r="E150" i="115"/>
  <c r="D151" i="115"/>
  <c r="E151" i="115"/>
  <c r="D152" i="115"/>
  <c r="E152" i="115"/>
  <c r="D153" i="115"/>
  <c r="E153" i="115"/>
  <c r="D154" i="115"/>
  <c r="E154" i="115"/>
  <c r="D155" i="115"/>
  <c r="E155" i="115"/>
  <c r="D156" i="115"/>
  <c r="E156" i="115"/>
  <c r="D157" i="115"/>
  <c r="E157" i="115"/>
  <c r="D158" i="115"/>
  <c r="E158" i="115"/>
  <c r="D159" i="115"/>
  <c r="E159" i="115"/>
  <c r="D160" i="115"/>
  <c r="E160" i="115"/>
  <c r="D161" i="115"/>
  <c r="E161" i="115"/>
  <c r="D162" i="115"/>
  <c r="E162" i="115"/>
  <c r="D163" i="115"/>
  <c r="E163" i="115"/>
  <c r="D164" i="115"/>
  <c r="E164" i="115"/>
  <c r="D165" i="115"/>
  <c r="E165" i="115"/>
  <c r="D166" i="115"/>
  <c r="E166" i="115"/>
  <c r="D167" i="115"/>
  <c r="E167" i="115"/>
  <c r="D168" i="115"/>
  <c r="E168" i="115"/>
  <c r="D169" i="115"/>
  <c r="E169" i="115"/>
  <c r="D170" i="115"/>
  <c r="E170" i="115"/>
  <c r="D171" i="115"/>
  <c r="E171" i="115"/>
  <c r="D172" i="115"/>
  <c r="E172" i="115"/>
  <c r="D173" i="115"/>
  <c r="E173" i="115"/>
  <c r="D174" i="115"/>
  <c r="E174" i="115"/>
  <c r="D175" i="115"/>
  <c r="E175" i="115"/>
  <c r="D176" i="115"/>
  <c r="E176" i="115"/>
  <c r="D177" i="115"/>
  <c r="E177" i="115"/>
  <c r="D178" i="115"/>
  <c r="E178" i="115"/>
  <c r="D179" i="115"/>
  <c r="E179" i="115"/>
  <c r="D180" i="115"/>
  <c r="E180" i="115"/>
  <c r="D181" i="115"/>
  <c r="E181" i="115"/>
  <c r="D182" i="115"/>
  <c r="E182" i="115"/>
  <c r="D183" i="115"/>
  <c r="E183" i="115"/>
  <c r="D184" i="115"/>
  <c r="E184" i="115"/>
  <c r="D185" i="115"/>
  <c r="E185" i="115"/>
  <c r="D186" i="115"/>
  <c r="E186" i="115"/>
  <c r="D187" i="115"/>
  <c r="E187" i="115"/>
  <c r="D188" i="115"/>
  <c r="E188" i="115"/>
  <c r="D189" i="115"/>
  <c r="E189" i="115"/>
  <c r="D190" i="115"/>
  <c r="E190" i="115"/>
  <c r="D191" i="115"/>
  <c r="E191" i="115"/>
  <c r="D192" i="115"/>
  <c r="E192" i="115"/>
  <c r="D193" i="115"/>
  <c r="E193" i="115"/>
  <c r="D194" i="115"/>
  <c r="E194" i="115"/>
  <c r="D195" i="115"/>
  <c r="E195" i="115"/>
  <c r="D196" i="115"/>
  <c r="E196" i="115"/>
  <c r="D197" i="115"/>
  <c r="E197" i="115"/>
  <c r="D198" i="115"/>
  <c r="E198" i="115"/>
  <c r="D199" i="115"/>
  <c r="E199" i="115"/>
  <c r="D200" i="115"/>
  <c r="E200" i="115"/>
  <c r="D201" i="115"/>
  <c r="E201" i="115"/>
  <c r="D202" i="115"/>
  <c r="E202" i="115"/>
  <c r="D203" i="115"/>
  <c r="E203" i="115"/>
  <c r="D204" i="115"/>
  <c r="E204" i="115"/>
  <c r="D205" i="115"/>
  <c r="E205" i="115"/>
  <c r="D206" i="115"/>
  <c r="E206" i="115"/>
  <c r="D207" i="115"/>
  <c r="E207" i="115"/>
  <c r="D208" i="115"/>
  <c r="E208" i="115"/>
  <c r="D209" i="115"/>
  <c r="E209" i="115"/>
  <c r="D210" i="115"/>
  <c r="E210" i="115"/>
  <c r="D211" i="115"/>
  <c r="E211" i="115"/>
  <c r="D212" i="115"/>
  <c r="E212" i="115"/>
  <c r="D213" i="115"/>
  <c r="E213" i="115"/>
  <c r="D214" i="115"/>
  <c r="E214" i="115"/>
  <c r="D215" i="115"/>
  <c r="E215" i="115"/>
  <c r="D216" i="115"/>
  <c r="E216" i="115"/>
  <c r="D217" i="115"/>
  <c r="E217" i="115"/>
  <c r="D218" i="115"/>
  <c r="E218" i="115"/>
  <c r="D219" i="115"/>
  <c r="E219" i="115"/>
  <c r="D220" i="115"/>
  <c r="E220" i="115"/>
  <c r="D221" i="115"/>
  <c r="E221" i="115"/>
  <c r="D222" i="115"/>
  <c r="E222" i="115"/>
  <c r="D223" i="115"/>
  <c r="E223" i="115"/>
  <c r="E2" i="115"/>
  <c r="D2" i="115"/>
  <c r="B138" i="115"/>
  <c r="B139" i="115"/>
  <c r="B140" i="115"/>
  <c r="B141" i="115"/>
  <c r="B142" i="115"/>
  <c r="B143" i="115"/>
  <c r="B144" i="115"/>
  <c r="B145" i="115"/>
  <c r="B146" i="115"/>
  <c r="B147" i="115"/>
  <c r="B148" i="115"/>
  <c r="B149" i="115"/>
  <c r="B150" i="115"/>
  <c r="B151" i="115"/>
  <c r="B152" i="115"/>
  <c r="B153" i="115"/>
  <c r="B154" i="115"/>
  <c r="B155" i="115"/>
  <c r="B156" i="115"/>
  <c r="B157" i="115"/>
  <c r="B158" i="115"/>
  <c r="B159" i="115"/>
  <c r="B160" i="115"/>
  <c r="B161" i="115"/>
  <c r="B162" i="115"/>
  <c r="B163" i="115"/>
  <c r="B164" i="115"/>
  <c r="B165" i="115"/>
  <c r="B166" i="115"/>
  <c r="B167" i="115"/>
  <c r="B168" i="115"/>
  <c r="B169" i="115"/>
  <c r="B170" i="115"/>
  <c r="B171" i="115"/>
  <c r="B172" i="115"/>
  <c r="B173" i="115"/>
  <c r="B174" i="115"/>
  <c r="B175" i="115"/>
  <c r="B176" i="115"/>
  <c r="B177" i="115"/>
  <c r="B178" i="115"/>
  <c r="B179" i="115"/>
  <c r="B180" i="115"/>
  <c r="B181" i="115"/>
  <c r="B182" i="115"/>
  <c r="B183" i="115"/>
  <c r="B184" i="115"/>
  <c r="B185" i="115"/>
  <c r="B186" i="115"/>
  <c r="B187" i="115"/>
  <c r="B188" i="115"/>
  <c r="B189" i="115"/>
  <c r="B190" i="115"/>
  <c r="B191" i="115"/>
  <c r="B192" i="115"/>
  <c r="B193" i="115"/>
  <c r="B194" i="115"/>
  <c r="B195" i="115"/>
  <c r="B196" i="115"/>
  <c r="B197" i="115"/>
  <c r="B198" i="115"/>
  <c r="B199" i="115"/>
  <c r="B200" i="115"/>
  <c r="B201" i="115"/>
  <c r="B202" i="115"/>
  <c r="B203" i="115"/>
  <c r="B204" i="115"/>
  <c r="B205" i="115"/>
  <c r="B206" i="115"/>
  <c r="B207" i="115"/>
  <c r="B208" i="115"/>
  <c r="B209" i="115"/>
  <c r="B210" i="115"/>
  <c r="B211" i="115"/>
  <c r="B212" i="115"/>
  <c r="B213" i="115"/>
  <c r="B214" i="115"/>
  <c r="B215" i="115"/>
  <c r="B216" i="115"/>
  <c r="B217" i="115"/>
  <c r="B218" i="115"/>
  <c r="B219" i="115"/>
  <c r="B220" i="115"/>
  <c r="B221" i="115"/>
  <c r="B222" i="115"/>
  <c r="B223" i="115"/>
  <c r="B224" i="115"/>
  <c r="B2" i="115"/>
  <c r="B3" i="115"/>
  <c r="B4" i="115"/>
  <c r="B5" i="115"/>
  <c r="B6" i="115"/>
  <c r="B7" i="115"/>
  <c r="B8" i="115"/>
  <c r="B9" i="115"/>
  <c r="B10" i="115"/>
  <c r="B11" i="115"/>
  <c r="B12" i="115"/>
  <c r="B13" i="115"/>
  <c r="B14" i="115"/>
  <c r="B15" i="115"/>
  <c r="B16" i="115"/>
  <c r="B17" i="115"/>
  <c r="B18" i="115"/>
  <c r="B19" i="115"/>
  <c r="B20" i="115"/>
  <c r="B21" i="115"/>
  <c r="B22" i="115"/>
  <c r="B23" i="115"/>
  <c r="B24" i="115"/>
  <c r="B25" i="115"/>
  <c r="B26" i="115"/>
  <c r="B27" i="115"/>
  <c r="B28" i="115"/>
  <c r="B29" i="115"/>
  <c r="B30" i="115"/>
  <c r="B31" i="115"/>
  <c r="B32" i="115"/>
  <c r="B33" i="115"/>
  <c r="B34" i="115"/>
  <c r="B35" i="115"/>
  <c r="B36" i="115"/>
  <c r="B37" i="115"/>
  <c r="B38" i="115"/>
  <c r="B39" i="115"/>
  <c r="B40" i="115"/>
  <c r="B41" i="115"/>
  <c r="B42" i="115"/>
  <c r="B43" i="115"/>
  <c r="B44" i="115"/>
  <c r="B45" i="115"/>
  <c r="B46" i="115"/>
  <c r="B47" i="115"/>
  <c r="B48" i="115"/>
  <c r="B49" i="115"/>
  <c r="B50" i="115"/>
  <c r="B51" i="115"/>
  <c r="B52" i="115"/>
  <c r="B53" i="115"/>
  <c r="B54" i="115"/>
  <c r="B55" i="115"/>
  <c r="B56" i="115"/>
  <c r="B57" i="115"/>
  <c r="B58" i="115"/>
  <c r="B59" i="115"/>
  <c r="B60" i="115"/>
  <c r="B61" i="115"/>
  <c r="B62" i="115"/>
  <c r="B63" i="115"/>
  <c r="B64" i="115"/>
  <c r="B65" i="115"/>
  <c r="B66" i="115"/>
  <c r="B67" i="115"/>
  <c r="B68" i="115"/>
  <c r="B69" i="115"/>
  <c r="B70" i="115"/>
  <c r="B71" i="115"/>
  <c r="B72" i="115"/>
  <c r="B73" i="115"/>
  <c r="B74" i="115"/>
  <c r="B75" i="115"/>
  <c r="B76" i="115"/>
  <c r="B77" i="115"/>
  <c r="B78" i="115"/>
  <c r="B79" i="115"/>
  <c r="B80" i="115"/>
  <c r="B81" i="115"/>
  <c r="B82" i="115"/>
  <c r="B83" i="115"/>
  <c r="B84" i="115"/>
  <c r="B85" i="115"/>
  <c r="B86" i="115"/>
  <c r="B87" i="115"/>
  <c r="B88" i="115"/>
  <c r="B89" i="115"/>
  <c r="B90" i="115"/>
  <c r="B91" i="115"/>
  <c r="B92" i="115"/>
  <c r="B93" i="115"/>
  <c r="B94" i="115"/>
  <c r="B95" i="115"/>
  <c r="B96" i="115"/>
  <c r="B97" i="115"/>
  <c r="B98" i="115"/>
  <c r="B99" i="115"/>
  <c r="B100" i="115"/>
  <c r="B101" i="115"/>
  <c r="B102" i="115"/>
  <c r="B103" i="115"/>
  <c r="B104" i="115"/>
  <c r="B105" i="115"/>
  <c r="B106" i="115"/>
  <c r="B107" i="115"/>
  <c r="B108" i="115"/>
  <c r="B109" i="115"/>
  <c r="B110" i="115"/>
  <c r="B111" i="115"/>
  <c r="B112" i="115"/>
  <c r="B113" i="115"/>
  <c r="B114" i="115"/>
  <c r="B115" i="115"/>
  <c r="B116" i="115"/>
  <c r="B117" i="115"/>
  <c r="B118" i="115"/>
  <c r="B119" i="115"/>
  <c r="B120" i="115"/>
  <c r="B121" i="115"/>
  <c r="B122" i="115"/>
  <c r="B123" i="115"/>
  <c r="B124" i="115"/>
  <c r="B125" i="115"/>
  <c r="B126" i="115"/>
  <c r="B127" i="115"/>
  <c r="B128" i="115"/>
  <c r="B129" i="115"/>
  <c r="B130" i="115"/>
  <c r="B131" i="115"/>
  <c r="B132" i="115"/>
  <c r="B133" i="115"/>
  <c r="B134" i="115"/>
  <c r="B135" i="115"/>
  <c r="B136" i="115"/>
  <c r="B137" i="115"/>
  <c r="B1" i="115"/>
  <c r="F217" i="114"/>
  <c r="G217" i="114" s="1"/>
  <c r="F218" i="114"/>
  <c r="G218" i="114" s="1"/>
  <c r="F219" i="114"/>
  <c r="G219" i="114" s="1"/>
  <c r="F220" i="114"/>
  <c r="G220" i="114"/>
  <c r="F221" i="114"/>
  <c r="G221" i="114" s="1"/>
  <c r="F222" i="114"/>
  <c r="G222" i="114" s="1"/>
  <c r="F223" i="114"/>
  <c r="G223" i="114" s="1"/>
  <c r="F224" i="114"/>
  <c r="G224" i="114"/>
  <c r="F225" i="114"/>
  <c r="G225" i="114" s="1"/>
  <c r="F226" i="114"/>
  <c r="G226" i="114" s="1"/>
  <c r="F227" i="114"/>
  <c r="G227" i="114" s="1"/>
  <c r="F228" i="114"/>
  <c r="G228" i="114"/>
  <c r="F229" i="114"/>
  <c r="G229" i="114" s="1"/>
  <c r="F230" i="114"/>
  <c r="G230" i="114" s="1"/>
  <c r="F231" i="114"/>
  <c r="G231" i="114" s="1"/>
  <c r="F232" i="114"/>
  <c r="G232" i="114"/>
  <c r="F233" i="114"/>
  <c r="G233" i="114" s="1"/>
  <c r="D3" i="114"/>
  <c r="E3" i="114"/>
  <c r="D4" i="114"/>
  <c r="E4" i="114"/>
  <c r="D5" i="114"/>
  <c r="E5" i="114"/>
  <c r="D6" i="114"/>
  <c r="E6" i="114"/>
  <c r="D7" i="114"/>
  <c r="E7" i="114"/>
  <c r="D8" i="114"/>
  <c r="E8" i="114"/>
  <c r="D9" i="114"/>
  <c r="E9" i="114"/>
  <c r="D10" i="114"/>
  <c r="E10" i="114"/>
  <c r="D11" i="114"/>
  <c r="E11" i="114"/>
  <c r="D12" i="114"/>
  <c r="E12" i="114"/>
  <c r="D13" i="114"/>
  <c r="E13" i="114"/>
  <c r="D14" i="114"/>
  <c r="E14" i="114"/>
  <c r="D15" i="114"/>
  <c r="E15" i="114"/>
  <c r="D16" i="114"/>
  <c r="E16" i="114"/>
  <c r="D17" i="114"/>
  <c r="E17" i="114"/>
  <c r="D18" i="114"/>
  <c r="E18" i="114"/>
  <c r="D19" i="114"/>
  <c r="E19" i="114"/>
  <c r="D20" i="114"/>
  <c r="E20" i="114"/>
  <c r="D21" i="114"/>
  <c r="E21" i="114"/>
  <c r="D22" i="114"/>
  <c r="E22" i="114"/>
  <c r="D23" i="114"/>
  <c r="E23" i="114"/>
  <c r="D24" i="114"/>
  <c r="E24" i="114"/>
  <c r="D25" i="114"/>
  <c r="E25" i="114"/>
  <c r="D26" i="114"/>
  <c r="E26" i="114"/>
  <c r="D27" i="114"/>
  <c r="E27" i="114"/>
  <c r="D28" i="114"/>
  <c r="E28" i="114"/>
  <c r="D29" i="114"/>
  <c r="E29" i="114"/>
  <c r="D30" i="114"/>
  <c r="E30" i="114"/>
  <c r="D31" i="114"/>
  <c r="E31" i="114"/>
  <c r="D32" i="114"/>
  <c r="E32" i="114"/>
  <c r="D33" i="114"/>
  <c r="E33" i="114"/>
  <c r="D34" i="114"/>
  <c r="E34" i="114"/>
  <c r="D35" i="114"/>
  <c r="E35" i="114"/>
  <c r="D36" i="114"/>
  <c r="E36" i="114"/>
  <c r="D37" i="114"/>
  <c r="E37" i="114"/>
  <c r="D38" i="114"/>
  <c r="E38" i="114"/>
  <c r="D39" i="114"/>
  <c r="E39" i="114"/>
  <c r="D40" i="114"/>
  <c r="E40" i="114"/>
  <c r="D41" i="114"/>
  <c r="E41" i="114"/>
  <c r="D42" i="114"/>
  <c r="E42" i="114"/>
  <c r="D43" i="114"/>
  <c r="E43" i="114"/>
  <c r="D44" i="114"/>
  <c r="E44" i="114"/>
  <c r="D45" i="114"/>
  <c r="E45" i="114"/>
  <c r="D46" i="114"/>
  <c r="E46" i="114"/>
  <c r="D47" i="114"/>
  <c r="E47" i="114"/>
  <c r="D48" i="114"/>
  <c r="E48" i="114"/>
  <c r="D49" i="114"/>
  <c r="E49" i="114"/>
  <c r="D50" i="114"/>
  <c r="E50" i="114"/>
  <c r="D51" i="114"/>
  <c r="E51" i="114"/>
  <c r="D52" i="114"/>
  <c r="E52" i="114"/>
  <c r="D53" i="114"/>
  <c r="E53" i="114"/>
  <c r="D54" i="114"/>
  <c r="E54" i="114"/>
  <c r="D55" i="114"/>
  <c r="E55" i="114"/>
  <c r="D56" i="114"/>
  <c r="E56" i="114"/>
  <c r="D57" i="114"/>
  <c r="E57" i="114"/>
  <c r="D58" i="114"/>
  <c r="E58" i="114"/>
  <c r="D59" i="114"/>
  <c r="E59" i="114"/>
  <c r="D60" i="114"/>
  <c r="E60" i="114"/>
  <c r="D61" i="114"/>
  <c r="E61" i="114"/>
  <c r="D62" i="114"/>
  <c r="E62" i="114"/>
  <c r="D63" i="114"/>
  <c r="E63" i="114"/>
  <c r="D64" i="114"/>
  <c r="E64" i="114"/>
  <c r="D65" i="114"/>
  <c r="E65" i="114"/>
  <c r="D66" i="114"/>
  <c r="E66" i="114"/>
  <c r="D67" i="114"/>
  <c r="E67" i="114"/>
  <c r="D68" i="114"/>
  <c r="E68" i="114"/>
  <c r="D69" i="114"/>
  <c r="E69" i="114"/>
  <c r="D70" i="114"/>
  <c r="E70" i="114"/>
  <c r="D71" i="114"/>
  <c r="E71" i="114"/>
  <c r="D72" i="114"/>
  <c r="E72" i="114"/>
  <c r="D73" i="114"/>
  <c r="E73" i="114"/>
  <c r="D74" i="114"/>
  <c r="E74" i="114"/>
  <c r="D75" i="114"/>
  <c r="E75" i="114"/>
  <c r="D76" i="114"/>
  <c r="E76" i="114"/>
  <c r="D77" i="114"/>
  <c r="E77" i="114"/>
  <c r="D78" i="114"/>
  <c r="E78" i="114"/>
  <c r="D79" i="114"/>
  <c r="E79" i="114"/>
  <c r="D80" i="114"/>
  <c r="E80" i="114"/>
  <c r="D81" i="114"/>
  <c r="E81" i="114"/>
  <c r="D82" i="114"/>
  <c r="E82" i="114"/>
  <c r="D83" i="114"/>
  <c r="E83" i="114"/>
  <c r="D84" i="114"/>
  <c r="E84" i="114"/>
  <c r="D85" i="114"/>
  <c r="E85" i="114"/>
  <c r="D86" i="114"/>
  <c r="E86" i="114"/>
  <c r="D87" i="114"/>
  <c r="E87" i="114"/>
  <c r="D88" i="114"/>
  <c r="E88" i="114"/>
  <c r="D89" i="114"/>
  <c r="E89" i="114"/>
  <c r="D90" i="114"/>
  <c r="E90" i="114"/>
  <c r="D91" i="114"/>
  <c r="E91" i="114"/>
  <c r="D92" i="114"/>
  <c r="E92" i="114"/>
  <c r="D93" i="114"/>
  <c r="E93" i="114"/>
  <c r="D94" i="114"/>
  <c r="E94" i="114"/>
  <c r="D95" i="114"/>
  <c r="E95" i="114"/>
  <c r="D96" i="114"/>
  <c r="E96" i="114"/>
  <c r="D97" i="114"/>
  <c r="E97" i="114"/>
  <c r="D98" i="114"/>
  <c r="E98" i="114"/>
  <c r="D99" i="114"/>
  <c r="E99" i="114"/>
  <c r="D100" i="114"/>
  <c r="E100" i="114"/>
  <c r="D101" i="114"/>
  <c r="E101" i="114"/>
  <c r="D102" i="114"/>
  <c r="E102" i="114"/>
  <c r="D103" i="114"/>
  <c r="E103" i="114"/>
  <c r="D104" i="114"/>
  <c r="E104" i="114"/>
  <c r="D105" i="114"/>
  <c r="E105" i="114"/>
  <c r="D106" i="114"/>
  <c r="E106" i="114"/>
  <c r="D107" i="114"/>
  <c r="E107" i="114"/>
  <c r="D108" i="114"/>
  <c r="E108" i="114"/>
  <c r="D109" i="114"/>
  <c r="E109" i="114"/>
  <c r="D110" i="114"/>
  <c r="E110" i="114"/>
  <c r="D111" i="114"/>
  <c r="E111" i="114"/>
  <c r="D112" i="114"/>
  <c r="E112" i="114"/>
  <c r="D113" i="114"/>
  <c r="E113" i="114"/>
  <c r="D114" i="114"/>
  <c r="E114" i="114"/>
  <c r="D115" i="114"/>
  <c r="E115" i="114"/>
  <c r="D116" i="114"/>
  <c r="E116" i="114"/>
  <c r="D117" i="114"/>
  <c r="E117" i="114"/>
  <c r="D118" i="114"/>
  <c r="E118" i="114"/>
  <c r="D119" i="114"/>
  <c r="E119" i="114"/>
  <c r="D120" i="114"/>
  <c r="E120" i="114"/>
  <c r="D121" i="114"/>
  <c r="E121" i="114"/>
  <c r="D122" i="114"/>
  <c r="E122" i="114"/>
  <c r="D123" i="114"/>
  <c r="E123" i="114"/>
  <c r="D124" i="114"/>
  <c r="E124" i="114"/>
  <c r="D125" i="114"/>
  <c r="E125" i="114"/>
  <c r="D126" i="114"/>
  <c r="E126" i="114"/>
  <c r="D127" i="114"/>
  <c r="E127" i="114"/>
  <c r="D128" i="114"/>
  <c r="E128" i="114"/>
  <c r="D129" i="114"/>
  <c r="E129" i="114"/>
  <c r="D130" i="114"/>
  <c r="E130" i="114"/>
  <c r="D131" i="114"/>
  <c r="E131" i="114"/>
  <c r="D132" i="114"/>
  <c r="E132" i="114"/>
  <c r="D133" i="114"/>
  <c r="E133" i="114"/>
  <c r="D134" i="114"/>
  <c r="E134" i="114"/>
  <c r="D135" i="114"/>
  <c r="E135" i="114"/>
  <c r="D136" i="114"/>
  <c r="E136" i="114"/>
  <c r="D137" i="114"/>
  <c r="E137" i="114"/>
  <c r="D138" i="114"/>
  <c r="E138" i="114"/>
  <c r="D139" i="114"/>
  <c r="E139" i="114"/>
  <c r="D140" i="114"/>
  <c r="E140" i="114"/>
  <c r="D141" i="114"/>
  <c r="E141" i="114"/>
  <c r="D142" i="114"/>
  <c r="E142" i="114"/>
  <c r="D143" i="114"/>
  <c r="E143" i="114"/>
  <c r="D144" i="114"/>
  <c r="E144" i="114"/>
  <c r="D145" i="114"/>
  <c r="E145" i="114"/>
  <c r="D146" i="114"/>
  <c r="E146" i="114"/>
  <c r="D147" i="114"/>
  <c r="E147" i="114"/>
  <c r="D148" i="114"/>
  <c r="E148" i="114"/>
  <c r="D149" i="114"/>
  <c r="E149" i="114"/>
  <c r="D150" i="114"/>
  <c r="E150" i="114"/>
  <c r="D151" i="114"/>
  <c r="E151" i="114"/>
  <c r="D152" i="114"/>
  <c r="E152" i="114"/>
  <c r="D153" i="114"/>
  <c r="E153" i="114"/>
  <c r="D154" i="114"/>
  <c r="E154" i="114"/>
  <c r="D155" i="114"/>
  <c r="E155" i="114"/>
  <c r="D156" i="114"/>
  <c r="E156" i="114"/>
  <c r="D157" i="114"/>
  <c r="E157" i="114"/>
  <c r="D158" i="114"/>
  <c r="E158" i="114"/>
  <c r="D159" i="114"/>
  <c r="E159" i="114"/>
  <c r="D160" i="114"/>
  <c r="E160" i="114"/>
  <c r="D161" i="114"/>
  <c r="E161" i="114"/>
  <c r="D162" i="114"/>
  <c r="E162" i="114"/>
  <c r="D163" i="114"/>
  <c r="E163" i="114"/>
  <c r="D164" i="114"/>
  <c r="E164" i="114"/>
  <c r="D165" i="114"/>
  <c r="E165" i="114"/>
  <c r="D166" i="114"/>
  <c r="E166" i="114"/>
  <c r="D167" i="114"/>
  <c r="E167" i="114"/>
  <c r="D168" i="114"/>
  <c r="E168" i="114"/>
  <c r="D169" i="114"/>
  <c r="E169" i="114"/>
  <c r="D170" i="114"/>
  <c r="E170" i="114"/>
  <c r="D171" i="114"/>
  <c r="E171" i="114"/>
  <c r="D172" i="114"/>
  <c r="E172" i="114"/>
  <c r="D173" i="114"/>
  <c r="E173" i="114"/>
  <c r="D174" i="114"/>
  <c r="E174" i="114"/>
  <c r="D175" i="114"/>
  <c r="E175" i="114"/>
  <c r="D176" i="114"/>
  <c r="E176" i="114"/>
  <c r="D177" i="114"/>
  <c r="E177" i="114"/>
  <c r="D178" i="114"/>
  <c r="E178" i="114"/>
  <c r="D179" i="114"/>
  <c r="E179" i="114"/>
  <c r="D180" i="114"/>
  <c r="E180" i="114"/>
  <c r="D181" i="114"/>
  <c r="E181" i="114"/>
  <c r="D182" i="114"/>
  <c r="E182" i="114"/>
  <c r="D183" i="114"/>
  <c r="E183" i="114"/>
  <c r="D184" i="114"/>
  <c r="E184" i="114"/>
  <c r="D185" i="114"/>
  <c r="E185" i="114"/>
  <c r="D186" i="114"/>
  <c r="E186" i="114"/>
  <c r="D187" i="114"/>
  <c r="E187" i="114"/>
  <c r="D188" i="114"/>
  <c r="E188" i="114"/>
  <c r="D189" i="114"/>
  <c r="E189" i="114"/>
  <c r="D190" i="114"/>
  <c r="E190" i="114"/>
  <c r="D191" i="114"/>
  <c r="E191" i="114"/>
  <c r="D192" i="114"/>
  <c r="E192" i="114"/>
  <c r="D193" i="114"/>
  <c r="E193" i="114"/>
  <c r="D194" i="114"/>
  <c r="E194" i="114"/>
  <c r="D195" i="114"/>
  <c r="E195" i="114"/>
  <c r="D196" i="114"/>
  <c r="E196" i="114"/>
  <c r="D197" i="114"/>
  <c r="E197" i="114"/>
  <c r="D198" i="114"/>
  <c r="E198" i="114"/>
  <c r="D199" i="114"/>
  <c r="E199" i="114"/>
  <c r="D200" i="114"/>
  <c r="E200" i="114"/>
  <c r="D201" i="114"/>
  <c r="E201" i="114"/>
  <c r="D202" i="114"/>
  <c r="E202" i="114"/>
  <c r="D203" i="114"/>
  <c r="E203" i="114"/>
  <c r="D204" i="114"/>
  <c r="E204" i="114"/>
  <c r="D205" i="114"/>
  <c r="E205" i="114"/>
  <c r="D206" i="114"/>
  <c r="E206" i="114"/>
  <c r="D207" i="114"/>
  <c r="E207" i="114"/>
  <c r="D208" i="114"/>
  <c r="E208" i="114"/>
  <c r="D209" i="114"/>
  <c r="E209" i="114"/>
  <c r="D210" i="114"/>
  <c r="E210" i="114"/>
  <c r="D211" i="114"/>
  <c r="E211" i="114"/>
  <c r="D212" i="114"/>
  <c r="E212" i="114"/>
  <c r="D213" i="114"/>
  <c r="E213" i="114"/>
  <c r="D214" i="114"/>
  <c r="E214" i="114"/>
  <c r="D215" i="114"/>
  <c r="E215" i="114"/>
  <c r="D216" i="114"/>
  <c r="E216" i="114"/>
  <c r="D217" i="114"/>
  <c r="E217" i="114"/>
  <c r="D218" i="114"/>
  <c r="E218" i="114"/>
  <c r="D219" i="114"/>
  <c r="E219" i="114"/>
  <c r="D220" i="114"/>
  <c r="E220" i="114"/>
  <c r="D221" i="114"/>
  <c r="E221" i="114"/>
  <c r="D222" i="114"/>
  <c r="E222" i="114"/>
  <c r="D223" i="114"/>
  <c r="E223" i="114"/>
  <c r="D224" i="114"/>
  <c r="E224" i="114"/>
  <c r="D225" i="114"/>
  <c r="E225" i="114"/>
  <c r="D226" i="114"/>
  <c r="E226" i="114"/>
  <c r="D227" i="114"/>
  <c r="E227" i="114"/>
  <c r="D228" i="114"/>
  <c r="E228" i="114"/>
  <c r="D229" i="114"/>
  <c r="E229" i="114"/>
  <c r="D230" i="114"/>
  <c r="E230" i="114"/>
  <c r="D231" i="114"/>
  <c r="E231" i="114"/>
  <c r="D232" i="114"/>
  <c r="E232" i="114"/>
  <c r="E2" i="114"/>
  <c r="D2" i="114"/>
  <c r="B217" i="114"/>
  <c r="B218" i="114"/>
  <c r="B219" i="114"/>
  <c r="B220" i="114"/>
  <c r="B221" i="114"/>
  <c r="B222" i="114"/>
  <c r="B223" i="114"/>
  <c r="B224" i="114"/>
  <c r="B225" i="114"/>
  <c r="B226" i="114"/>
  <c r="B227" i="114"/>
  <c r="B228" i="114"/>
  <c r="B229" i="114"/>
  <c r="B230" i="114"/>
  <c r="B231" i="114"/>
  <c r="B232" i="114"/>
  <c r="B233" i="114"/>
  <c r="B2" i="114"/>
  <c r="B3" i="114"/>
  <c r="B4" i="114"/>
  <c r="B5" i="114"/>
  <c r="B6" i="114"/>
  <c r="B7" i="114"/>
  <c r="B8" i="114"/>
  <c r="B9" i="114"/>
  <c r="B10" i="114"/>
  <c r="B11" i="114"/>
  <c r="B12" i="114"/>
  <c r="B13" i="114"/>
  <c r="B14" i="114"/>
  <c r="B15" i="114"/>
  <c r="B16" i="114"/>
  <c r="B17" i="114"/>
  <c r="B18" i="114"/>
  <c r="B19" i="114"/>
  <c r="B20" i="114"/>
  <c r="B21" i="114"/>
  <c r="B22" i="114"/>
  <c r="B23" i="114"/>
  <c r="B24" i="114"/>
  <c r="B25" i="114"/>
  <c r="B26" i="114"/>
  <c r="B27" i="114"/>
  <c r="B28" i="114"/>
  <c r="B29" i="114"/>
  <c r="B30" i="114"/>
  <c r="B31" i="114"/>
  <c r="B32" i="114"/>
  <c r="B33" i="114"/>
  <c r="B34" i="114"/>
  <c r="B35" i="114"/>
  <c r="B36" i="114"/>
  <c r="B37" i="114"/>
  <c r="B38" i="114"/>
  <c r="B39" i="114"/>
  <c r="B40" i="114"/>
  <c r="B41" i="114"/>
  <c r="B42" i="114"/>
  <c r="B43" i="114"/>
  <c r="B44" i="114"/>
  <c r="B45" i="114"/>
  <c r="B46" i="114"/>
  <c r="B47" i="114"/>
  <c r="B48" i="114"/>
  <c r="B49" i="114"/>
  <c r="B50" i="114"/>
  <c r="B51" i="114"/>
  <c r="B52" i="114"/>
  <c r="B53" i="114"/>
  <c r="B54" i="114"/>
  <c r="B55" i="114"/>
  <c r="B56" i="114"/>
  <c r="B57" i="114"/>
  <c r="B58" i="114"/>
  <c r="B59" i="114"/>
  <c r="B60" i="114"/>
  <c r="B61" i="114"/>
  <c r="B62" i="114"/>
  <c r="B63" i="114"/>
  <c r="B64" i="114"/>
  <c r="B65" i="114"/>
  <c r="B66" i="114"/>
  <c r="B67" i="114"/>
  <c r="B68" i="114"/>
  <c r="B69" i="114"/>
  <c r="B70" i="114"/>
  <c r="B71" i="114"/>
  <c r="B72" i="114"/>
  <c r="B73" i="114"/>
  <c r="B74" i="114"/>
  <c r="B75" i="114"/>
  <c r="B76" i="114"/>
  <c r="B77" i="114"/>
  <c r="B78" i="114"/>
  <c r="B79" i="114"/>
  <c r="B80" i="114"/>
  <c r="B81" i="114"/>
  <c r="B82" i="114"/>
  <c r="B83" i="114"/>
  <c r="B84" i="114"/>
  <c r="B85" i="114"/>
  <c r="B86" i="114"/>
  <c r="B87" i="114"/>
  <c r="B88" i="114"/>
  <c r="B89" i="114"/>
  <c r="B90" i="114"/>
  <c r="B91" i="114"/>
  <c r="B92" i="114"/>
  <c r="B93" i="114"/>
  <c r="B94" i="114"/>
  <c r="B95" i="114"/>
  <c r="B96" i="114"/>
  <c r="B97" i="114"/>
  <c r="B98" i="114"/>
  <c r="B99" i="114"/>
  <c r="B100" i="114"/>
  <c r="B101" i="114"/>
  <c r="B102" i="114"/>
  <c r="B103" i="114"/>
  <c r="B104" i="114"/>
  <c r="B105" i="114"/>
  <c r="B106" i="114"/>
  <c r="B107" i="114"/>
  <c r="B108" i="114"/>
  <c r="B109" i="114"/>
  <c r="B110" i="114"/>
  <c r="B111" i="114"/>
  <c r="B112" i="114"/>
  <c r="B113" i="114"/>
  <c r="B114" i="114"/>
  <c r="B115" i="114"/>
  <c r="B116" i="114"/>
  <c r="B117" i="114"/>
  <c r="B118" i="114"/>
  <c r="B119" i="114"/>
  <c r="B120" i="114"/>
  <c r="B121" i="114"/>
  <c r="B122" i="114"/>
  <c r="B123" i="114"/>
  <c r="B124" i="114"/>
  <c r="B125" i="114"/>
  <c r="B126" i="114"/>
  <c r="B127" i="114"/>
  <c r="B128" i="114"/>
  <c r="B129" i="114"/>
  <c r="B130" i="114"/>
  <c r="B131" i="114"/>
  <c r="B132" i="114"/>
  <c r="B133" i="114"/>
  <c r="B134" i="114"/>
  <c r="B135" i="114"/>
  <c r="B136" i="114"/>
  <c r="B137" i="114"/>
  <c r="B138" i="114"/>
  <c r="B139" i="114"/>
  <c r="B140" i="114"/>
  <c r="B141" i="114"/>
  <c r="B142" i="114"/>
  <c r="B143" i="114"/>
  <c r="B144" i="114"/>
  <c r="B145" i="114"/>
  <c r="B146" i="114"/>
  <c r="B147" i="114"/>
  <c r="B148" i="114"/>
  <c r="B149" i="114"/>
  <c r="B150" i="114"/>
  <c r="B151" i="114"/>
  <c r="B152" i="114"/>
  <c r="B153" i="114"/>
  <c r="B154" i="114"/>
  <c r="B155" i="114"/>
  <c r="B156" i="114"/>
  <c r="B157" i="114"/>
  <c r="B158" i="114"/>
  <c r="B159" i="114"/>
  <c r="B160" i="114"/>
  <c r="B161" i="114"/>
  <c r="B162" i="114"/>
  <c r="B163" i="114"/>
  <c r="B164" i="114"/>
  <c r="B165" i="114"/>
  <c r="B166" i="114"/>
  <c r="B167" i="114"/>
  <c r="B168" i="114"/>
  <c r="B169" i="114"/>
  <c r="B170" i="114"/>
  <c r="B171" i="114"/>
  <c r="B172" i="114"/>
  <c r="B173" i="114"/>
  <c r="B174" i="114"/>
  <c r="B175" i="114"/>
  <c r="B176" i="114"/>
  <c r="B177" i="114"/>
  <c r="B178" i="114"/>
  <c r="B179" i="114"/>
  <c r="B180" i="114"/>
  <c r="B181" i="114"/>
  <c r="B182" i="114"/>
  <c r="B183" i="114"/>
  <c r="B184" i="114"/>
  <c r="B185" i="114"/>
  <c r="B186" i="114"/>
  <c r="B187" i="114"/>
  <c r="B188" i="114"/>
  <c r="B189" i="114"/>
  <c r="B190" i="114"/>
  <c r="B191" i="114"/>
  <c r="B192" i="114"/>
  <c r="B193" i="114"/>
  <c r="B194" i="114"/>
  <c r="B195" i="114"/>
  <c r="B196" i="114"/>
  <c r="B197" i="114"/>
  <c r="B198" i="114"/>
  <c r="B199" i="114"/>
  <c r="B200" i="114"/>
  <c r="B201" i="114"/>
  <c r="B202" i="114"/>
  <c r="B203" i="114"/>
  <c r="B204" i="114"/>
  <c r="B205" i="114"/>
  <c r="B206" i="114"/>
  <c r="B207" i="114"/>
  <c r="B208" i="114"/>
  <c r="B209" i="114"/>
  <c r="B210" i="114"/>
  <c r="B211" i="114"/>
  <c r="B212" i="114"/>
  <c r="B213" i="114"/>
  <c r="B214" i="114"/>
  <c r="B215" i="114"/>
  <c r="B216" i="114"/>
  <c r="B1" i="114"/>
  <c r="F216" i="114"/>
  <c r="F138" i="113"/>
  <c r="G138" i="113"/>
  <c r="F139" i="113"/>
  <c r="G139" i="113"/>
  <c r="F140" i="113"/>
  <c r="G140" i="113"/>
  <c r="F141" i="113"/>
  <c r="G141" i="113"/>
  <c r="F142" i="113"/>
  <c r="G142" i="113"/>
  <c r="F143" i="113"/>
  <c r="G143" i="113"/>
  <c r="F144" i="113"/>
  <c r="G144" i="113"/>
  <c r="F145" i="113"/>
  <c r="G145" i="113"/>
  <c r="F146" i="113"/>
  <c r="G146" i="113"/>
  <c r="F147" i="113"/>
  <c r="G147" i="113"/>
  <c r="F148" i="113"/>
  <c r="G148" i="113"/>
  <c r="F149" i="113"/>
  <c r="G149" i="113"/>
  <c r="F150" i="113"/>
  <c r="G150" i="113"/>
  <c r="F151" i="113"/>
  <c r="G151" i="113"/>
  <c r="F152" i="113"/>
  <c r="G152" i="113"/>
  <c r="F153" i="113"/>
  <c r="G153" i="113"/>
  <c r="F154" i="113"/>
  <c r="G154" i="113"/>
  <c r="F155" i="113"/>
  <c r="G155" i="113"/>
  <c r="F156" i="113"/>
  <c r="G156" i="113"/>
  <c r="F157" i="113"/>
  <c r="G157" i="113"/>
  <c r="F158" i="113"/>
  <c r="G158" i="113"/>
  <c r="F159" i="113"/>
  <c r="G159" i="113"/>
  <c r="F160" i="113"/>
  <c r="G160" i="113"/>
  <c r="F161" i="113"/>
  <c r="G161" i="113"/>
  <c r="F162" i="113"/>
  <c r="G162" i="113"/>
  <c r="F163" i="113"/>
  <c r="G163" i="113"/>
  <c r="F164" i="113"/>
  <c r="G164" i="113"/>
  <c r="F165" i="113"/>
  <c r="G165" i="113"/>
  <c r="F166" i="113"/>
  <c r="G166" i="113"/>
  <c r="F167" i="113"/>
  <c r="G167" i="113"/>
  <c r="F168" i="113"/>
  <c r="G168" i="113"/>
  <c r="F169" i="113"/>
  <c r="G169" i="113"/>
  <c r="F170" i="113"/>
  <c r="G170" i="113"/>
  <c r="F171" i="113"/>
  <c r="G171" i="113"/>
  <c r="F172" i="113"/>
  <c r="G172" i="113"/>
  <c r="F173" i="113"/>
  <c r="G173" i="113"/>
  <c r="F174" i="113"/>
  <c r="G174" i="113"/>
  <c r="F175" i="113"/>
  <c r="G175" i="113"/>
  <c r="F176" i="113"/>
  <c r="G176" i="113"/>
  <c r="F177" i="113"/>
  <c r="G177" i="113"/>
  <c r="F178" i="113"/>
  <c r="G178" i="113"/>
  <c r="F179" i="113"/>
  <c r="G179" i="113"/>
  <c r="F180" i="113"/>
  <c r="G180" i="113"/>
  <c r="F181" i="113"/>
  <c r="G181" i="113"/>
  <c r="F182" i="113"/>
  <c r="G182" i="113"/>
  <c r="F183" i="113"/>
  <c r="G183" i="113"/>
  <c r="F184" i="113"/>
  <c r="G184" i="113"/>
  <c r="F185" i="113"/>
  <c r="G185" i="113"/>
  <c r="F186" i="113"/>
  <c r="G186" i="113"/>
  <c r="F187" i="113"/>
  <c r="G187" i="113"/>
  <c r="F188" i="113"/>
  <c r="G188" i="113"/>
  <c r="F189" i="113"/>
  <c r="G189" i="113"/>
  <c r="F190" i="113"/>
  <c r="G190" i="113"/>
  <c r="F191" i="113"/>
  <c r="G191" i="113"/>
  <c r="F192" i="113"/>
  <c r="G192" i="113"/>
  <c r="F193" i="113"/>
  <c r="G193" i="113"/>
  <c r="F194" i="113"/>
  <c r="G194" i="113"/>
  <c r="F195" i="113"/>
  <c r="G195" i="113"/>
  <c r="F196" i="113"/>
  <c r="G196" i="113"/>
  <c r="F197" i="113"/>
  <c r="G197" i="113"/>
  <c r="F198" i="113"/>
  <c r="G198" i="113"/>
  <c r="F199" i="113"/>
  <c r="G199" i="113"/>
  <c r="F200" i="113"/>
  <c r="G200" i="113"/>
  <c r="F201" i="113"/>
  <c r="G201" i="113"/>
  <c r="F202" i="113"/>
  <c r="G202" i="113"/>
  <c r="F203" i="113"/>
  <c r="G203" i="113"/>
  <c r="F204" i="113"/>
  <c r="G204" i="113"/>
  <c r="F205" i="113"/>
  <c r="G205" i="113"/>
  <c r="F206" i="113"/>
  <c r="G206" i="113"/>
  <c r="F207" i="113"/>
  <c r="G207" i="113"/>
  <c r="F208" i="113"/>
  <c r="G208" i="113" s="1"/>
  <c r="F209" i="113"/>
  <c r="G209" i="113"/>
  <c r="F210" i="113"/>
  <c r="G210" i="113"/>
  <c r="F211" i="113"/>
  <c r="G211" i="113"/>
  <c r="F212" i="113"/>
  <c r="G212" i="113" s="1"/>
  <c r="F213" i="113"/>
  <c r="G213" i="113"/>
  <c r="F214" i="113"/>
  <c r="G214" i="113"/>
  <c r="F215" i="113"/>
  <c r="G215" i="113"/>
  <c r="F216" i="113"/>
  <c r="G216" i="113" s="1"/>
  <c r="D3" i="113"/>
  <c r="E3" i="113"/>
  <c r="D4" i="113"/>
  <c r="E4" i="113"/>
  <c r="D5" i="113"/>
  <c r="E5" i="113"/>
  <c r="D6" i="113"/>
  <c r="E6" i="113"/>
  <c r="D7" i="113"/>
  <c r="E7" i="113"/>
  <c r="D8" i="113"/>
  <c r="E8" i="113"/>
  <c r="D9" i="113"/>
  <c r="E9" i="113"/>
  <c r="D10" i="113"/>
  <c r="E10" i="113"/>
  <c r="D11" i="113"/>
  <c r="E11" i="113"/>
  <c r="D12" i="113"/>
  <c r="E12" i="113"/>
  <c r="D13" i="113"/>
  <c r="E13" i="113"/>
  <c r="D14" i="113"/>
  <c r="E14" i="113"/>
  <c r="D15" i="113"/>
  <c r="E15" i="113"/>
  <c r="D16" i="113"/>
  <c r="E16" i="113"/>
  <c r="D17" i="113"/>
  <c r="E17" i="113"/>
  <c r="D18" i="113"/>
  <c r="E18" i="113"/>
  <c r="D19" i="113"/>
  <c r="E19" i="113"/>
  <c r="D20" i="113"/>
  <c r="E20" i="113"/>
  <c r="D21" i="113"/>
  <c r="E21" i="113"/>
  <c r="D22" i="113"/>
  <c r="E22" i="113"/>
  <c r="D23" i="113"/>
  <c r="E23" i="113"/>
  <c r="D24" i="113"/>
  <c r="E24" i="113"/>
  <c r="D25" i="113"/>
  <c r="E25" i="113"/>
  <c r="D26" i="113"/>
  <c r="E26" i="113"/>
  <c r="D27" i="113"/>
  <c r="E27" i="113"/>
  <c r="D28" i="113"/>
  <c r="E28" i="113"/>
  <c r="D29" i="113"/>
  <c r="E29" i="113"/>
  <c r="D30" i="113"/>
  <c r="E30" i="113"/>
  <c r="D31" i="113"/>
  <c r="E31" i="113"/>
  <c r="D32" i="113"/>
  <c r="E32" i="113"/>
  <c r="D33" i="113"/>
  <c r="E33" i="113"/>
  <c r="D34" i="113"/>
  <c r="E34" i="113"/>
  <c r="D35" i="113"/>
  <c r="E35" i="113"/>
  <c r="D36" i="113"/>
  <c r="E36" i="113"/>
  <c r="D37" i="113"/>
  <c r="E37" i="113"/>
  <c r="D38" i="113"/>
  <c r="E38" i="113"/>
  <c r="D39" i="113"/>
  <c r="E39" i="113"/>
  <c r="D40" i="113"/>
  <c r="E40" i="113"/>
  <c r="D41" i="113"/>
  <c r="E41" i="113"/>
  <c r="D42" i="113"/>
  <c r="E42" i="113"/>
  <c r="D43" i="113"/>
  <c r="E43" i="113"/>
  <c r="D44" i="113"/>
  <c r="E44" i="113"/>
  <c r="D45" i="113"/>
  <c r="E45" i="113"/>
  <c r="D46" i="113"/>
  <c r="E46" i="113"/>
  <c r="D47" i="113"/>
  <c r="E47" i="113"/>
  <c r="D48" i="113"/>
  <c r="E48" i="113"/>
  <c r="D49" i="113"/>
  <c r="E49" i="113"/>
  <c r="D50" i="113"/>
  <c r="E50" i="113"/>
  <c r="D51" i="113"/>
  <c r="E51" i="113"/>
  <c r="D52" i="113"/>
  <c r="E52" i="113"/>
  <c r="D53" i="113"/>
  <c r="E53" i="113"/>
  <c r="D54" i="113"/>
  <c r="E54" i="113"/>
  <c r="D55" i="113"/>
  <c r="E55" i="113"/>
  <c r="D56" i="113"/>
  <c r="E56" i="113"/>
  <c r="D57" i="113"/>
  <c r="E57" i="113"/>
  <c r="D58" i="113"/>
  <c r="E58" i="113"/>
  <c r="D59" i="113"/>
  <c r="E59" i="113"/>
  <c r="D60" i="113"/>
  <c r="E60" i="113"/>
  <c r="D61" i="113"/>
  <c r="E61" i="113"/>
  <c r="D62" i="113"/>
  <c r="E62" i="113"/>
  <c r="D63" i="113"/>
  <c r="E63" i="113"/>
  <c r="D64" i="113"/>
  <c r="E64" i="113"/>
  <c r="D65" i="113"/>
  <c r="E65" i="113"/>
  <c r="D66" i="113"/>
  <c r="E66" i="113"/>
  <c r="D67" i="113"/>
  <c r="E67" i="113"/>
  <c r="D68" i="113"/>
  <c r="E68" i="113"/>
  <c r="D69" i="113"/>
  <c r="E69" i="113"/>
  <c r="D70" i="113"/>
  <c r="E70" i="113"/>
  <c r="D71" i="113"/>
  <c r="E71" i="113"/>
  <c r="D72" i="113"/>
  <c r="E72" i="113"/>
  <c r="D73" i="113"/>
  <c r="E73" i="113"/>
  <c r="D74" i="113"/>
  <c r="E74" i="113"/>
  <c r="D75" i="113"/>
  <c r="E75" i="113"/>
  <c r="D76" i="113"/>
  <c r="E76" i="113"/>
  <c r="D77" i="113"/>
  <c r="E77" i="113"/>
  <c r="D78" i="113"/>
  <c r="E78" i="113"/>
  <c r="D79" i="113"/>
  <c r="E79" i="113"/>
  <c r="D80" i="113"/>
  <c r="E80" i="113"/>
  <c r="D81" i="113"/>
  <c r="E81" i="113"/>
  <c r="D82" i="113"/>
  <c r="E82" i="113"/>
  <c r="D83" i="113"/>
  <c r="E83" i="113"/>
  <c r="D84" i="113"/>
  <c r="E84" i="113"/>
  <c r="D85" i="113"/>
  <c r="E85" i="113"/>
  <c r="D86" i="113"/>
  <c r="E86" i="113"/>
  <c r="D87" i="113"/>
  <c r="E87" i="113"/>
  <c r="D88" i="113"/>
  <c r="E88" i="113"/>
  <c r="D89" i="113"/>
  <c r="E89" i="113"/>
  <c r="D90" i="113"/>
  <c r="E90" i="113"/>
  <c r="D91" i="113"/>
  <c r="E91" i="113"/>
  <c r="D92" i="113"/>
  <c r="E92" i="113"/>
  <c r="D93" i="113"/>
  <c r="E93" i="113"/>
  <c r="D94" i="113"/>
  <c r="E94" i="113"/>
  <c r="D95" i="113"/>
  <c r="E95" i="113"/>
  <c r="D96" i="113"/>
  <c r="E96" i="113"/>
  <c r="D97" i="113"/>
  <c r="E97" i="113"/>
  <c r="D98" i="113"/>
  <c r="E98" i="113"/>
  <c r="D99" i="113"/>
  <c r="E99" i="113"/>
  <c r="D100" i="113"/>
  <c r="E100" i="113"/>
  <c r="D101" i="113"/>
  <c r="E101" i="113"/>
  <c r="D102" i="113"/>
  <c r="E102" i="113"/>
  <c r="D103" i="113"/>
  <c r="E103" i="113"/>
  <c r="D104" i="113"/>
  <c r="E104" i="113"/>
  <c r="D105" i="113"/>
  <c r="E105" i="113"/>
  <c r="D106" i="113"/>
  <c r="E106" i="113"/>
  <c r="D107" i="113"/>
  <c r="E107" i="113"/>
  <c r="D108" i="113"/>
  <c r="E108" i="113"/>
  <c r="D109" i="113"/>
  <c r="E109" i="113"/>
  <c r="D110" i="113"/>
  <c r="E110" i="113"/>
  <c r="D111" i="113"/>
  <c r="E111" i="113"/>
  <c r="D112" i="113"/>
  <c r="E112" i="113"/>
  <c r="D113" i="113"/>
  <c r="E113" i="113"/>
  <c r="D114" i="113"/>
  <c r="E114" i="113"/>
  <c r="D115" i="113"/>
  <c r="E115" i="113"/>
  <c r="D116" i="113"/>
  <c r="E116" i="113"/>
  <c r="D117" i="113"/>
  <c r="E117" i="113"/>
  <c r="D118" i="113"/>
  <c r="E118" i="113"/>
  <c r="D119" i="113"/>
  <c r="E119" i="113"/>
  <c r="D120" i="113"/>
  <c r="E120" i="113"/>
  <c r="D121" i="113"/>
  <c r="E121" i="113"/>
  <c r="D122" i="113"/>
  <c r="E122" i="113"/>
  <c r="D123" i="113"/>
  <c r="E123" i="113"/>
  <c r="D124" i="113"/>
  <c r="E124" i="113"/>
  <c r="D125" i="113"/>
  <c r="E125" i="113"/>
  <c r="D126" i="113"/>
  <c r="E126" i="113"/>
  <c r="D127" i="113"/>
  <c r="E127" i="113"/>
  <c r="D128" i="113"/>
  <c r="E128" i="113"/>
  <c r="D129" i="113"/>
  <c r="E129" i="113"/>
  <c r="D130" i="113"/>
  <c r="E130" i="113"/>
  <c r="D131" i="113"/>
  <c r="E131" i="113"/>
  <c r="D132" i="113"/>
  <c r="E132" i="113"/>
  <c r="D133" i="113"/>
  <c r="E133" i="113"/>
  <c r="D134" i="113"/>
  <c r="E134" i="113"/>
  <c r="D135" i="113"/>
  <c r="E135" i="113"/>
  <c r="D136" i="113"/>
  <c r="E136" i="113"/>
  <c r="D137" i="113"/>
  <c r="E137" i="113"/>
  <c r="D138" i="113"/>
  <c r="E138" i="113"/>
  <c r="D139" i="113"/>
  <c r="E139" i="113"/>
  <c r="D140" i="113"/>
  <c r="E140" i="113"/>
  <c r="D141" i="113"/>
  <c r="E141" i="113"/>
  <c r="D142" i="113"/>
  <c r="E142" i="113"/>
  <c r="D143" i="113"/>
  <c r="E143" i="113"/>
  <c r="D144" i="113"/>
  <c r="E144" i="113"/>
  <c r="D145" i="113"/>
  <c r="E145" i="113"/>
  <c r="D146" i="113"/>
  <c r="E146" i="113"/>
  <c r="D147" i="113"/>
  <c r="E147" i="113"/>
  <c r="D148" i="113"/>
  <c r="E148" i="113"/>
  <c r="D149" i="113"/>
  <c r="E149" i="113"/>
  <c r="D150" i="113"/>
  <c r="E150" i="113"/>
  <c r="D151" i="113"/>
  <c r="E151" i="113"/>
  <c r="D152" i="113"/>
  <c r="E152" i="113"/>
  <c r="D153" i="113"/>
  <c r="E153" i="113"/>
  <c r="D154" i="113"/>
  <c r="E154" i="113"/>
  <c r="D155" i="113"/>
  <c r="E155" i="113"/>
  <c r="D156" i="113"/>
  <c r="E156" i="113"/>
  <c r="D157" i="113"/>
  <c r="E157" i="113"/>
  <c r="D158" i="113"/>
  <c r="E158" i="113"/>
  <c r="D159" i="113"/>
  <c r="E159" i="113"/>
  <c r="D160" i="113"/>
  <c r="E160" i="113"/>
  <c r="D161" i="113"/>
  <c r="E161" i="113"/>
  <c r="D162" i="113"/>
  <c r="E162" i="113"/>
  <c r="D163" i="113"/>
  <c r="E163" i="113"/>
  <c r="D164" i="113"/>
  <c r="E164" i="113"/>
  <c r="D165" i="113"/>
  <c r="E165" i="113"/>
  <c r="D166" i="113"/>
  <c r="E166" i="113"/>
  <c r="D167" i="113"/>
  <c r="E167" i="113"/>
  <c r="D168" i="113"/>
  <c r="E168" i="113"/>
  <c r="D169" i="113"/>
  <c r="E169" i="113"/>
  <c r="D170" i="113"/>
  <c r="E170" i="113"/>
  <c r="D171" i="113"/>
  <c r="E171" i="113"/>
  <c r="D172" i="113"/>
  <c r="E172" i="113"/>
  <c r="D173" i="113"/>
  <c r="E173" i="113"/>
  <c r="D174" i="113"/>
  <c r="E174" i="113"/>
  <c r="D175" i="113"/>
  <c r="E175" i="113"/>
  <c r="D176" i="113"/>
  <c r="E176" i="113"/>
  <c r="D177" i="113"/>
  <c r="E177" i="113"/>
  <c r="D178" i="113"/>
  <c r="E178" i="113"/>
  <c r="D179" i="113"/>
  <c r="E179" i="113"/>
  <c r="D180" i="113"/>
  <c r="E180" i="113"/>
  <c r="D181" i="113"/>
  <c r="E181" i="113"/>
  <c r="D182" i="113"/>
  <c r="E182" i="113"/>
  <c r="D183" i="113"/>
  <c r="E183" i="113"/>
  <c r="D184" i="113"/>
  <c r="E184" i="113"/>
  <c r="D185" i="113"/>
  <c r="E185" i="113"/>
  <c r="D186" i="113"/>
  <c r="E186" i="113"/>
  <c r="D187" i="113"/>
  <c r="E187" i="113"/>
  <c r="D188" i="113"/>
  <c r="E188" i="113"/>
  <c r="D189" i="113"/>
  <c r="E189" i="113"/>
  <c r="D190" i="113"/>
  <c r="E190" i="113"/>
  <c r="D191" i="113"/>
  <c r="E191" i="113"/>
  <c r="D192" i="113"/>
  <c r="E192" i="113"/>
  <c r="D193" i="113"/>
  <c r="E193" i="113"/>
  <c r="D194" i="113"/>
  <c r="E194" i="113"/>
  <c r="D195" i="113"/>
  <c r="E195" i="113"/>
  <c r="D196" i="113"/>
  <c r="E196" i="113"/>
  <c r="D197" i="113"/>
  <c r="E197" i="113"/>
  <c r="D198" i="113"/>
  <c r="E198" i="113"/>
  <c r="D199" i="113"/>
  <c r="E199" i="113"/>
  <c r="D200" i="113"/>
  <c r="E200" i="113"/>
  <c r="D201" i="113"/>
  <c r="E201" i="113"/>
  <c r="D202" i="113"/>
  <c r="E202" i="113"/>
  <c r="D203" i="113"/>
  <c r="E203" i="113"/>
  <c r="D204" i="113"/>
  <c r="E204" i="113"/>
  <c r="D205" i="113"/>
  <c r="E205" i="113"/>
  <c r="D206" i="113"/>
  <c r="E206" i="113"/>
  <c r="D207" i="113"/>
  <c r="E207" i="113"/>
  <c r="D208" i="113"/>
  <c r="E208" i="113"/>
  <c r="D209" i="113"/>
  <c r="E209" i="113"/>
  <c r="D210" i="113"/>
  <c r="E210" i="113"/>
  <c r="D211" i="113"/>
  <c r="E211" i="113"/>
  <c r="D212" i="113"/>
  <c r="E212" i="113"/>
  <c r="D213" i="113"/>
  <c r="E213" i="113"/>
  <c r="D214" i="113"/>
  <c r="E214" i="113"/>
  <c r="D215" i="113"/>
  <c r="E215" i="113"/>
  <c r="E2" i="113"/>
  <c r="D2" i="113"/>
  <c r="B2" i="113"/>
  <c r="B3" i="113"/>
  <c r="B4" i="113"/>
  <c r="B5" i="113"/>
  <c r="B6" i="113"/>
  <c r="B7" i="113"/>
  <c r="B8" i="113"/>
  <c r="B9" i="113"/>
  <c r="B10" i="113"/>
  <c r="B11" i="113"/>
  <c r="B12" i="113"/>
  <c r="B13" i="113"/>
  <c r="B14" i="113"/>
  <c r="B15" i="113"/>
  <c r="B16" i="113"/>
  <c r="B17" i="113"/>
  <c r="B18" i="113"/>
  <c r="B19" i="113"/>
  <c r="B20" i="113"/>
  <c r="B21" i="113"/>
  <c r="B22" i="113"/>
  <c r="B23" i="113"/>
  <c r="B24" i="113"/>
  <c r="B25" i="113"/>
  <c r="B26" i="113"/>
  <c r="B27" i="113"/>
  <c r="B28" i="113"/>
  <c r="B29" i="113"/>
  <c r="B30" i="113"/>
  <c r="B31" i="113"/>
  <c r="B32" i="113"/>
  <c r="B33" i="113"/>
  <c r="B34" i="113"/>
  <c r="B35" i="113"/>
  <c r="B36" i="113"/>
  <c r="B37" i="113"/>
  <c r="B38" i="113"/>
  <c r="B39" i="113"/>
  <c r="B40" i="113"/>
  <c r="B41" i="113"/>
  <c r="B42" i="113"/>
  <c r="B43" i="113"/>
  <c r="B44" i="113"/>
  <c r="B45" i="113"/>
  <c r="B46" i="113"/>
  <c r="B47" i="113"/>
  <c r="B48" i="113"/>
  <c r="B49" i="113"/>
  <c r="B50" i="113"/>
  <c r="B51" i="113"/>
  <c r="B52" i="113"/>
  <c r="B53" i="113"/>
  <c r="B54" i="113"/>
  <c r="B55" i="113"/>
  <c r="B56" i="113"/>
  <c r="B57" i="113"/>
  <c r="B58" i="113"/>
  <c r="B59" i="113"/>
  <c r="B60" i="113"/>
  <c r="B61" i="113"/>
  <c r="B62" i="113"/>
  <c r="B63" i="113"/>
  <c r="B64" i="113"/>
  <c r="B65" i="113"/>
  <c r="B66" i="113"/>
  <c r="B67" i="113"/>
  <c r="B68" i="113"/>
  <c r="B69" i="113"/>
  <c r="B70" i="113"/>
  <c r="B71" i="113"/>
  <c r="B72" i="113"/>
  <c r="B73" i="113"/>
  <c r="B74" i="113"/>
  <c r="B75" i="113"/>
  <c r="B76" i="113"/>
  <c r="B77" i="113"/>
  <c r="B78" i="113"/>
  <c r="B79" i="113"/>
  <c r="B80" i="113"/>
  <c r="B81" i="113"/>
  <c r="B82" i="113"/>
  <c r="B83" i="113"/>
  <c r="B84" i="113"/>
  <c r="B85" i="113"/>
  <c r="B86" i="113"/>
  <c r="B87" i="113"/>
  <c r="B88" i="113"/>
  <c r="B89" i="113"/>
  <c r="B90" i="113"/>
  <c r="B91" i="113"/>
  <c r="B92" i="113"/>
  <c r="B93" i="113"/>
  <c r="B94" i="113"/>
  <c r="B95" i="113"/>
  <c r="B96" i="113"/>
  <c r="B97" i="113"/>
  <c r="B98" i="113"/>
  <c r="B99" i="113"/>
  <c r="B100" i="113"/>
  <c r="B101" i="113"/>
  <c r="B102" i="113"/>
  <c r="B103" i="113"/>
  <c r="B104" i="113"/>
  <c r="B105" i="113"/>
  <c r="B106" i="113"/>
  <c r="B107" i="113"/>
  <c r="B108" i="113"/>
  <c r="B109" i="113"/>
  <c r="B110" i="113"/>
  <c r="B111" i="113"/>
  <c r="B112" i="113"/>
  <c r="B113" i="113"/>
  <c r="B114" i="113"/>
  <c r="B115" i="113"/>
  <c r="B116" i="113"/>
  <c r="B117" i="113"/>
  <c r="B118" i="113"/>
  <c r="B119" i="113"/>
  <c r="B120" i="113"/>
  <c r="B121" i="113"/>
  <c r="B122" i="113"/>
  <c r="B123" i="113"/>
  <c r="B124" i="113"/>
  <c r="B125" i="113"/>
  <c r="B126" i="113"/>
  <c r="B127" i="113"/>
  <c r="B128" i="113"/>
  <c r="B129" i="113"/>
  <c r="B130" i="113"/>
  <c r="B131" i="113"/>
  <c r="B132" i="113"/>
  <c r="B133" i="113"/>
  <c r="B134" i="113"/>
  <c r="B135" i="113"/>
  <c r="B136" i="113"/>
  <c r="B137" i="113"/>
  <c r="B138" i="113"/>
  <c r="B139" i="113"/>
  <c r="B140" i="113"/>
  <c r="B141" i="113"/>
  <c r="B142" i="113"/>
  <c r="B143" i="113"/>
  <c r="B144" i="113"/>
  <c r="B145" i="113"/>
  <c r="B146" i="113"/>
  <c r="B147" i="113"/>
  <c r="B148" i="113"/>
  <c r="B149" i="113"/>
  <c r="B150" i="113"/>
  <c r="B151" i="113"/>
  <c r="B152" i="113"/>
  <c r="B153" i="113"/>
  <c r="B154" i="113"/>
  <c r="B155" i="113"/>
  <c r="B156" i="113"/>
  <c r="B157" i="113"/>
  <c r="B158" i="113"/>
  <c r="B159" i="113"/>
  <c r="B160" i="113"/>
  <c r="B161" i="113"/>
  <c r="B162" i="113"/>
  <c r="B163" i="113"/>
  <c r="B164" i="113"/>
  <c r="B165" i="113"/>
  <c r="B166" i="113"/>
  <c r="B167" i="113"/>
  <c r="B168" i="113"/>
  <c r="B169" i="113"/>
  <c r="B170" i="113"/>
  <c r="B171" i="113"/>
  <c r="B172" i="113"/>
  <c r="B173" i="113"/>
  <c r="B174" i="113"/>
  <c r="B175" i="113"/>
  <c r="B176" i="113"/>
  <c r="B177" i="113"/>
  <c r="B178" i="113"/>
  <c r="B179" i="113"/>
  <c r="B180" i="113"/>
  <c r="B181" i="113"/>
  <c r="B182" i="113"/>
  <c r="B183" i="113"/>
  <c r="B184" i="113"/>
  <c r="B185" i="113"/>
  <c r="B186" i="113"/>
  <c r="B187" i="113"/>
  <c r="B188" i="113"/>
  <c r="B189" i="113"/>
  <c r="B190" i="113"/>
  <c r="B191" i="113"/>
  <c r="B192" i="113"/>
  <c r="B193" i="113"/>
  <c r="B194" i="113"/>
  <c r="B195" i="113"/>
  <c r="B196" i="113"/>
  <c r="B197" i="113"/>
  <c r="B198" i="113"/>
  <c r="B199" i="113"/>
  <c r="B200" i="113"/>
  <c r="B201" i="113"/>
  <c r="B202" i="113"/>
  <c r="B203" i="113"/>
  <c r="B204" i="113"/>
  <c r="B205" i="113"/>
  <c r="B206" i="113"/>
  <c r="B207" i="113"/>
  <c r="B208" i="113"/>
  <c r="B209" i="113"/>
  <c r="B210" i="113"/>
  <c r="B211" i="113"/>
  <c r="B212" i="113"/>
  <c r="B213" i="113"/>
  <c r="B214" i="113"/>
  <c r="B215" i="113"/>
  <c r="B216" i="113"/>
  <c r="B1" i="113"/>
  <c r="F137" i="113"/>
  <c r="F111" i="112"/>
  <c r="G111" i="112" s="1"/>
  <c r="F112" i="112"/>
  <c r="G112" i="112" s="1"/>
  <c r="F113" i="112"/>
  <c r="G113" i="112"/>
  <c r="F114" i="112"/>
  <c r="G114" i="112" s="1"/>
  <c r="F115" i="112"/>
  <c r="G115" i="112" s="1"/>
  <c r="F116" i="112"/>
  <c r="G116" i="112" s="1"/>
  <c r="F117" i="112"/>
  <c r="G117" i="112"/>
  <c r="F118" i="112"/>
  <c r="G118" i="112" s="1"/>
  <c r="F119" i="112"/>
  <c r="G119" i="112" s="1"/>
  <c r="F120" i="112"/>
  <c r="G120" i="112" s="1"/>
  <c r="F121" i="112"/>
  <c r="G121" i="112"/>
  <c r="F122" i="112"/>
  <c r="G122" i="112" s="1"/>
  <c r="F123" i="112"/>
  <c r="G123" i="112" s="1"/>
  <c r="F124" i="112"/>
  <c r="G124" i="112" s="1"/>
  <c r="F125" i="112"/>
  <c r="G125" i="112"/>
  <c r="F126" i="112"/>
  <c r="G126" i="112" s="1"/>
  <c r="F127" i="112"/>
  <c r="G127" i="112" s="1"/>
  <c r="F128" i="112"/>
  <c r="G128" i="112" s="1"/>
  <c r="F129" i="112"/>
  <c r="G129" i="112"/>
  <c r="F130" i="112"/>
  <c r="G130" i="112" s="1"/>
  <c r="F131" i="112"/>
  <c r="G131" i="112" s="1"/>
  <c r="F132" i="112"/>
  <c r="G132" i="112" s="1"/>
  <c r="F133" i="112"/>
  <c r="G133" i="112"/>
  <c r="F134" i="112"/>
  <c r="G134" i="112" s="1"/>
  <c r="F135" i="112"/>
  <c r="G135" i="112" s="1"/>
  <c r="F136" i="112"/>
  <c r="G136" i="112" s="1"/>
  <c r="F137" i="112"/>
  <c r="G137" i="112"/>
  <c r="D3" i="112"/>
  <c r="E3" i="112"/>
  <c r="D4" i="112"/>
  <c r="E4" i="112"/>
  <c r="D5" i="112"/>
  <c r="E5" i="112"/>
  <c r="D6" i="112"/>
  <c r="F6" i="112" s="1"/>
  <c r="G6" i="112" s="1"/>
  <c r="E6" i="112"/>
  <c r="D7" i="112"/>
  <c r="E7" i="112"/>
  <c r="D8" i="112"/>
  <c r="E8" i="112"/>
  <c r="D9" i="112"/>
  <c r="E9" i="112"/>
  <c r="D10" i="112"/>
  <c r="E10" i="112"/>
  <c r="D11" i="112"/>
  <c r="E11" i="112"/>
  <c r="D12" i="112"/>
  <c r="E12" i="112"/>
  <c r="D13" i="112"/>
  <c r="E13" i="112"/>
  <c r="D14" i="112"/>
  <c r="E14" i="112"/>
  <c r="D15" i="112"/>
  <c r="E15" i="112"/>
  <c r="D16" i="112"/>
  <c r="E16" i="112"/>
  <c r="D17" i="112"/>
  <c r="E17" i="112"/>
  <c r="D18" i="112"/>
  <c r="E18" i="112"/>
  <c r="D19" i="112"/>
  <c r="E19" i="112"/>
  <c r="D20" i="112"/>
  <c r="E20" i="112"/>
  <c r="D21" i="112"/>
  <c r="E21" i="112"/>
  <c r="D22" i="112"/>
  <c r="E22" i="112"/>
  <c r="D23" i="112"/>
  <c r="E23" i="112"/>
  <c r="D24" i="112"/>
  <c r="E24" i="112"/>
  <c r="D25" i="112"/>
  <c r="E25" i="112"/>
  <c r="D26" i="112"/>
  <c r="E26" i="112"/>
  <c r="D27" i="112"/>
  <c r="E27" i="112"/>
  <c r="D28" i="112"/>
  <c r="E28" i="112"/>
  <c r="D29" i="112"/>
  <c r="E29" i="112"/>
  <c r="D30" i="112"/>
  <c r="E30" i="112"/>
  <c r="D31" i="112"/>
  <c r="E31" i="112"/>
  <c r="D32" i="112"/>
  <c r="E32" i="112"/>
  <c r="D33" i="112"/>
  <c r="E33" i="112"/>
  <c r="D34" i="112"/>
  <c r="E34" i="112"/>
  <c r="D35" i="112"/>
  <c r="E35" i="112"/>
  <c r="D36" i="112"/>
  <c r="E36" i="112"/>
  <c r="D37" i="112"/>
  <c r="E37" i="112"/>
  <c r="D38" i="112"/>
  <c r="E38" i="112"/>
  <c r="D39" i="112"/>
  <c r="E39" i="112"/>
  <c r="D40" i="112"/>
  <c r="E40" i="112"/>
  <c r="D41" i="112"/>
  <c r="E41" i="112"/>
  <c r="D42" i="112"/>
  <c r="E42" i="112"/>
  <c r="D43" i="112"/>
  <c r="E43" i="112"/>
  <c r="D44" i="112"/>
  <c r="E44" i="112"/>
  <c r="D45" i="112"/>
  <c r="E45" i="112"/>
  <c r="D46" i="112"/>
  <c r="E46" i="112"/>
  <c r="D47" i="112"/>
  <c r="E47" i="112"/>
  <c r="D48" i="112"/>
  <c r="E48" i="112"/>
  <c r="D49" i="112"/>
  <c r="E49" i="112"/>
  <c r="D50" i="112"/>
  <c r="E50" i="112"/>
  <c r="D51" i="112"/>
  <c r="E51" i="112"/>
  <c r="D52" i="112"/>
  <c r="E52" i="112"/>
  <c r="D53" i="112"/>
  <c r="E53" i="112"/>
  <c r="D54" i="112"/>
  <c r="E54" i="112"/>
  <c r="D55" i="112"/>
  <c r="E55" i="112"/>
  <c r="D56" i="112"/>
  <c r="E56" i="112"/>
  <c r="D57" i="112"/>
  <c r="E57" i="112"/>
  <c r="D58" i="112"/>
  <c r="E58" i="112"/>
  <c r="D59" i="112"/>
  <c r="E59" i="112"/>
  <c r="D60" i="112"/>
  <c r="E60" i="112"/>
  <c r="D61" i="112"/>
  <c r="E61" i="112"/>
  <c r="D62" i="112"/>
  <c r="E62" i="112"/>
  <c r="D63" i="112"/>
  <c r="E63" i="112"/>
  <c r="D64" i="112"/>
  <c r="E64" i="112"/>
  <c r="D65" i="112"/>
  <c r="E65" i="112"/>
  <c r="D66" i="112"/>
  <c r="E66" i="112"/>
  <c r="D67" i="112"/>
  <c r="E67" i="112"/>
  <c r="D68" i="112"/>
  <c r="E68" i="112"/>
  <c r="D69" i="112"/>
  <c r="E69" i="112"/>
  <c r="D70" i="112"/>
  <c r="E70" i="112"/>
  <c r="D71" i="112"/>
  <c r="E71" i="112"/>
  <c r="D72" i="112"/>
  <c r="E72" i="112"/>
  <c r="D73" i="112"/>
  <c r="E73" i="112"/>
  <c r="D74" i="112"/>
  <c r="E74" i="112"/>
  <c r="D75" i="112"/>
  <c r="E75" i="112"/>
  <c r="D76" i="112"/>
  <c r="E76" i="112"/>
  <c r="D77" i="112"/>
  <c r="E77" i="112"/>
  <c r="D78" i="112"/>
  <c r="E78" i="112"/>
  <c r="D79" i="112"/>
  <c r="E79" i="112"/>
  <c r="D80" i="112"/>
  <c r="E80" i="112"/>
  <c r="D81" i="112"/>
  <c r="E81" i="112"/>
  <c r="D82" i="112"/>
  <c r="E82" i="112"/>
  <c r="D83" i="112"/>
  <c r="E83" i="112"/>
  <c r="D84" i="112"/>
  <c r="E84" i="112"/>
  <c r="D85" i="112"/>
  <c r="E85" i="112"/>
  <c r="D86" i="112"/>
  <c r="E86" i="112"/>
  <c r="D87" i="112"/>
  <c r="E87" i="112"/>
  <c r="D88" i="112"/>
  <c r="E88" i="112"/>
  <c r="D89" i="112"/>
  <c r="E89" i="112"/>
  <c r="D90" i="112"/>
  <c r="E90" i="112"/>
  <c r="D91" i="112"/>
  <c r="E91" i="112"/>
  <c r="D92" i="112"/>
  <c r="E92" i="112"/>
  <c r="D93" i="112"/>
  <c r="E93" i="112"/>
  <c r="D94" i="112"/>
  <c r="E94" i="112"/>
  <c r="D95" i="112"/>
  <c r="E95" i="112"/>
  <c r="D96" i="112"/>
  <c r="E96" i="112"/>
  <c r="D97" i="112"/>
  <c r="E97" i="112"/>
  <c r="F97" i="112" s="1"/>
  <c r="G97" i="112" s="1"/>
  <c r="D98" i="112"/>
  <c r="E98" i="112"/>
  <c r="D99" i="112"/>
  <c r="E99" i="112"/>
  <c r="D100" i="112"/>
  <c r="E100" i="112"/>
  <c r="D101" i="112"/>
  <c r="E101" i="112"/>
  <c r="D102" i="112"/>
  <c r="E102" i="112"/>
  <c r="D103" i="112"/>
  <c r="E103" i="112"/>
  <c r="D104" i="112"/>
  <c r="E104" i="112"/>
  <c r="D105" i="112"/>
  <c r="E105" i="112"/>
  <c r="D106" i="112"/>
  <c r="E106" i="112"/>
  <c r="D107" i="112"/>
  <c r="E107" i="112"/>
  <c r="D108" i="112"/>
  <c r="E108" i="112"/>
  <c r="D109" i="112"/>
  <c r="E109" i="112"/>
  <c r="D110" i="112"/>
  <c r="F110" i="112" s="1"/>
  <c r="G110" i="112" s="1"/>
  <c r="E110" i="112"/>
  <c r="D111" i="112"/>
  <c r="E111" i="112"/>
  <c r="D112" i="112"/>
  <c r="E112" i="112"/>
  <c r="D113" i="112"/>
  <c r="E113" i="112"/>
  <c r="D114" i="112"/>
  <c r="E114" i="112"/>
  <c r="D115" i="112"/>
  <c r="E115" i="112"/>
  <c r="D116" i="112"/>
  <c r="E116" i="112"/>
  <c r="D117" i="112"/>
  <c r="E117" i="112"/>
  <c r="D118" i="112"/>
  <c r="E118" i="112"/>
  <c r="D119" i="112"/>
  <c r="E119" i="112"/>
  <c r="D120" i="112"/>
  <c r="E120" i="112"/>
  <c r="D121" i="112"/>
  <c r="E121" i="112"/>
  <c r="D122" i="112"/>
  <c r="E122" i="112"/>
  <c r="D123" i="112"/>
  <c r="E123" i="112"/>
  <c r="D124" i="112"/>
  <c r="E124" i="112"/>
  <c r="D125" i="112"/>
  <c r="E125" i="112"/>
  <c r="D126" i="112"/>
  <c r="E126" i="112"/>
  <c r="D127" i="112"/>
  <c r="E127" i="112"/>
  <c r="D128" i="112"/>
  <c r="E128" i="112"/>
  <c r="D129" i="112"/>
  <c r="E129" i="112"/>
  <c r="D130" i="112"/>
  <c r="E130" i="112"/>
  <c r="D131" i="112"/>
  <c r="E131" i="112"/>
  <c r="D132" i="112"/>
  <c r="E132" i="112"/>
  <c r="D133" i="112"/>
  <c r="E133" i="112"/>
  <c r="D134" i="112"/>
  <c r="E134" i="112"/>
  <c r="D135" i="112"/>
  <c r="E135" i="112"/>
  <c r="D136" i="112"/>
  <c r="E136" i="112"/>
  <c r="E2" i="112"/>
  <c r="D2" i="112"/>
  <c r="B2" i="112"/>
  <c r="B3" i="112"/>
  <c r="B4" i="112"/>
  <c r="B5" i="112"/>
  <c r="B6" i="112"/>
  <c r="B7" i="112"/>
  <c r="B8" i="112"/>
  <c r="B9" i="112"/>
  <c r="B10" i="112"/>
  <c r="B11" i="112"/>
  <c r="B12" i="112"/>
  <c r="B13" i="112"/>
  <c r="B14" i="112"/>
  <c r="B15" i="112"/>
  <c r="B16" i="112"/>
  <c r="B17" i="112"/>
  <c r="B18" i="112"/>
  <c r="B19" i="112"/>
  <c r="B20" i="112"/>
  <c r="B21" i="112"/>
  <c r="B22" i="112"/>
  <c r="B23" i="112"/>
  <c r="B24" i="112"/>
  <c r="B25" i="112"/>
  <c r="B26" i="112"/>
  <c r="B27" i="112"/>
  <c r="B28" i="112"/>
  <c r="B29" i="112"/>
  <c r="B30" i="112"/>
  <c r="B31" i="112"/>
  <c r="B32" i="112"/>
  <c r="B33" i="112"/>
  <c r="B34" i="112"/>
  <c r="B35" i="112"/>
  <c r="B36" i="112"/>
  <c r="B37" i="112"/>
  <c r="B38" i="112"/>
  <c r="B39" i="112"/>
  <c r="B40" i="112"/>
  <c r="B41" i="112"/>
  <c r="B42" i="112"/>
  <c r="B43" i="112"/>
  <c r="B44" i="112"/>
  <c r="B45" i="112"/>
  <c r="B46" i="112"/>
  <c r="B47" i="112"/>
  <c r="B48" i="112"/>
  <c r="B49" i="112"/>
  <c r="B50" i="112"/>
  <c r="B51" i="112"/>
  <c r="B52" i="112"/>
  <c r="B53" i="112"/>
  <c r="B54" i="112"/>
  <c r="B55" i="112"/>
  <c r="B56" i="112"/>
  <c r="B57" i="112"/>
  <c r="B58" i="112"/>
  <c r="B59" i="112"/>
  <c r="B60" i="112"/>
  <c r="B61" i="112"/>
  <c r="B62" i="112"/>
  <c r="B63" i="112"/>
  <c r="B64" i="112"/>
  <c r="B65" i="112"/>
  <c r="B66" i="112"/>
  <c r="B67" i="112"/>
  <c r="B68" i="112"/>
  <c r="B69" i="112"/>
  <c r="B70" i="112"/>
  <c r="B71" i="112"/>
  <c r="B72" i="112"/>
  <c r="B73" i="112"/>
  <c r="B74" i="112"/>
  <c r="B75" i="112"/>
  <c r="B76" i="112"/>
  <c r="B77" i="112"/>
  <c r="B78" i="112"/>
  <c r="B79" i="112"/>
  <c r="B80" i="112"/>
  <c r="B81" i="112"/>
  <c r="B82" i="112"/>
  <c r="B83" i="112"/>
  <c r="B84" i="112"/>
  <c r="B85" i="112"/>
  <c r="B86" i="112"/>
  <c r="B87" i="112"/>
  <c r="B88" i="112"/>
  <c r="B89" i="112"/>
  <c r="B90" i="112"/>
  <c r="B91" i="112"/>
  <c r="B92" i="112"/>
  <c r="B93" i="112"/>
  <c r="B94" i="112"/>
  <c r="B95" i="112"/>
  <c r="B96" i="112"/>
  <c r="B97" i="112"/>
  <c r="B98" i="112"/>
  <c r="B99" i="112"/>
  <c r="B100" i="112"/>
  <c r="B101" i="112"/>
  <c r="B102" i="112"/>
  <c r="B103" i="112"/>
  <c r="B104" i="112"/>
  <c r="B105" i="112"/>
  <c r="B106" i="112"/>
  <c r="B107" i="112"/>
  <c r="B108" i="112"/>
  <c r="B109" i="112"/>
  <c r="B110" i="112"/>
  <c r="B111" i="112"/>
  <c r="B112" i="112"/>
  <c r="B113" i="112"/>
  <c r="B114" i="112"/>
  <c r="B115" i="112"/>
  <c r="B116" i="112"/>
  <c r="B117" i="112"/>
  <c r="B118" i="112"/>
  <c r="B119" i="112"/>
  <c r="B120" i="112"/>
  <c r="B121" i="112"/>
  <c r="B122" i="112"/>
  <c r="B123" i="112"/>
  <c r="B124" i="112"/>
  <c r="B125" i="112"/>
  <c r="B126" i="112"/>
  <c r="B127" i="112"/>
  <c r="B128" i="112"/>
  <c r="B129" i="112"/>
  <c r="B130" i="112"/>
  <c r="B131" i="112"/>
  <c r="B132" i="112"/>
  <c r="B133" i="112"/>
  <c r="B134" i="112"/>
  <c r="B135" i="112"/>
  <c r="B136" i="112"/>
  <c r="B137" i="112"/>
  <c r="B1" i="112"/>
  <c r="F3" i="111"/>
  <c r="G3" i="111" s="1"/>
  <c r="F4" i="111"/>
  <c r="G4" i="111"/>
  <c r="F5" i="111"/>
  <c r="G5" i="111" s="1"/>
  <c r="F6" i="111"/>
  <c r="G6" i="111"/>
  <c r="F7" i="111"/>
  <c r="G7" i="111" s="1"/>
  <c r="F8" i="111"/>
  <c r="G8" i="111"/>
  <c r="F9" i="111"/>
  <c r="G9" i="111" s="1"/>
  <c r="F10" i="111"/>
  <c r="G10" i="111"/>
  <c r="F11" i="111"/>
  <c r="G11" i="111" s="1"/>
  <c r="F12" i="111"/>
  <c r="G12" i="111"/>
  <c r="F13" i="111"/>
  <c r="G13" i="111" s="1"/>
  <c r="F14" i="111"/>
  <c r="G14" i="111"/>
  <c r="F15" i="111"/>
  <c r="G15" i="111" s="1"/>
  <c r="F16" i="111"/>
  <c r="G16" i="111"/>
  <c r="F17" i="111"/>
  <c r="G17" i="111" s="1"/>
  <c r="F18" i="111"/>
  <c r="G18" i="111"/>
  <c r="F19" i="111"/>
  <c r="G19" i="111" s="1"/>
  <c r="F20" i="111"/>
  <c r="G20" i="111"/>
  <c r="F21" i="111"/>
  <c r="G21" i="111" s="1"/>
  <c r="F22" i="111"/>
  <c r="G22" i="111"/>
  <c r="F23" i="111"/>
  <c r="G23" i="111" s="1"/>
  <c r="F24" i="111"/>
  <c r="G24" i="111"/>
  <c r="F25" i="111"/>
  <c r="G25" i="111" s="1"/>
  <c r="F26" i="111"/>
  <c r="G26" i="111"/>
  <c r="F27" i="111"/>
  <c r="G27" i="111" s="1"/>
  <c r="F28" i="111"/>
  <c r="G28" i="111"/>
  <c r="F29" i="111"/>
  <c r="G29" i="111" s="1"/>
  <c r="F30" i="111"/>
  <c r="G30" i="111"/>
  <c r="F31" i="111"/>
  <c r="G31" i="111" s="1"/>
  <c r="F32" i="111"/>
  <c r="G32" i="111"/>
  <c r="F33" i="111"/>
  <c r="G33" i="111" s="1"/>
  <c r="F34" i="111"/>
  <c r="G34" i="111"/>
  <c r="F35" i="111"/>
  <c r="G35" i="111" s="1"/>
  <c r="F36" i="111"/>
  <c r="G36" i="111"/>
  <c r="F37" i="111"/>
  <c r="G37" i="111" s="1"/>
  <c r="F38" i="111"/>
  <c r="G38" i="111"/>
  <c r="F39" i="111"/>
  <c r="G39" i="111" s="1"/>
  <c r="F40" i="111"/>
  <c r="G40" i="111"/>
  <c r="F41" i="111"/>
  <c r="G41" i="111" s="1"/>
  <c r="F42" i="111"/>
  <c r="G42" i="111"/>
  <c r="F43" i="111"/>
  <c r="G43" i="111" s="1"/>
  <c r="F44" i="111"/>
  <c r="G44" i="111"/>
  <c r="F45" i="111"/>
  <c r="G45" i="111" s="1"/>
  <c r="F46" i="111"/>
  <c r="G46" i="111"/>
  <c r="F47" i="111"/>
  <c r="G47" i="111" s="1"/>
  <c r="F48" i="111"/>
  <c r="G48" i="111"/>
  <c r="F49" i="111"/>
  <c r="G49" i="111" s="1"/>
  <c r="F50" i="111"/>
  <c r="G50" i="111"/>
  <c r="F51" i="111"/>
  <c r="G51" i="111" s="1"/>
  <c r="F52" i="111"/>
  <c r="G52" i="111"/>
  <c r="F53" i="111"/>
  <c r="G53" i="111" s="1"/>
  <c r="F54" i="111"/>
  <c r="G54" i="111"/>
  <c r="F55" i="111"/>
  <c r="G55" i="111" s="1"/>
  <c r="F56" i="111"/>
  <c r="G56" i="111"/>
  <c r="F57" i="111"/>
  <c r="G57" i="111" s="1"/>
  <c r="F58" i="111"/>
  <c r="G58" i="111"/>
  <c r="F59" i="111"/>
  <c r="G59" i="111" s="1"/>
  <c r="F60" i="111"/>
  <c r="G60" i="111"/>
  <c r="F61" i="111"/>
  <c r="G61" i="111" s="1"/>
  <c r="F62" i="111"/>
  <c r="G62" i="111"/>
  <c r="F63" i="111"/>
  <c r="G63" i="111" s="1"/>
  <c r="F64" i="111"/>
  <c r="G64" i="111"/>
  <c r="F65" i="111"/>
  <c r="G65" i="111" s="1"/>
  <c r="F66" i="111"/>
  <c r="G66" i="111"/>
  <c r="F67" i="111"/>
  <c r="G67" i="111" s="1"/>
  <c r="F68" i="111"/>
  <c r="G68" i="111"/>
  <c r="F69" i="111"/>
  <c r="G69" i="111" s="1"/>
  <c r="F70" i="111"/>
  <c r="G70" i="111"/>
  <c r="F71" i="111"/>
  <c r="G71" i="111" s="1"/>
  <c r="F72" i="111"/>
  <c r="G72" i="111"/>
  <c r="F73" i="111"/>
  <c r="G73" i="111" s="1"/>
  <c r="F74" i="111"/>
  <c r="G74" i="111"/>
  <c r="F75" i="111"/>
  <c r="G75" i="111" s="1"/>
  <c r="F76" i="111"/>
  <c r="G76" i="111"/>
  <c r="F77" i="111"/>
  <c r="G77" i="111" s="1"/>
  <c r="F78" i="111"/>
  <c r="G78" i="111"/>
  <c r="F79" i="111"/>
  <c r="G79" i="111" s="1"/>
  <c r="F80" i="111"/>
  <c r="G80" i="111"/>
  <c r="F81" i="111"/>
  <c r="G81" i="111" s="1"/>
  <c r="F82" i="111"/>
  <c r="G82" i="111"/>
  <c r="F83" i="111"/>
  <c r="G83" i="111" s="1"/>
  <c r="F84" i="111"/>
  <c r="G84" i="111"/>
  <c r="F85" i="111"/>
  <c r="G85" i="111" s="1"/>
  <c r="F86" i="111"/>
  <c r="G86" i="111"/>
  <c r="F87" i="111"/>
  <c r="G87" i="111" s="1"/>
  <c r="F88" i="111"/>
  <c r="G88" i="111"/>
  <c r="F89" i="111"/>
  <c r="G89" i="111" s="1"/>
  <c r="F90" i="111"/>
  <c r="G90" i="111"/>
  <c r="F91" i="111"/>
  <c r="G91" i="111" s="1"/>
  <c r="F92" i="111"/>
  <c r="G92" i="111"/>
  <c r="F93" i="111"/>
  <c r="G93" i="111" s="1"/>
  <c r="F94" i="111"/>
  <c r="G94" i="111"/>
  <c r="F95" i="111"/>
  <c r="G95" i="111" s="1"/>
  <c r="F96" i="111"/>
  <c r="G96" i="111"/>
  <c r="F97" i="111"/>
  <c r="G97" i="111" s="1"/>
  <c r="F98" i="111"/>
  <c r="G98" i="111"/>
  <c r="F99" i="111"/>
  <c r="G99" i="111" s="1"/>
  <c r="F100" i="111"/>
  <c r="G100" i="111"/>
  <c r="F101" i="111"/>
  <c r="G101" i="111" s="1"/>
  <c r="F102" i="111"/>
  <c r="G102" i="111"/>
  <c r="F103" i="111"/>
  <c r="G103" i="111" s="1"/>
  <c r="F104" i="111"/>
  <c r="G104" i="111"/>
  <c r="F105" i="111"/>
  <c r="G105" i="111" s="1"/>
  <c r="F106" i="111"/>
  <c r="G106" i="111"/>
  <c r="F107" i="111"/>
  <c r="G107" i="111" s="1"/>
  <c r="F108" i="111"/>
  <c r="G108" i="111"/>
  <c r="F109" i="111"/>
  <c r="G109" i="111" s="1"/>
  <c r="F110" i="111"/>
  <c r="G110" i="111"/>
  <c r="D3" i="111"/>
  <c r="E3" i="111"/>
  <c r="D4" i="111"/>
  <c r="E4" i="111"/>
  <c r="D5" i="111"/>
  <c r="E5" i="111"/>
  <c r="D6" i="111"/>
  <c r="E6" i="111"/>
  <c r="D7" i="111"/>
  <c r="E7" i="111"/>
  <c r="D8" i="111"/>
  <c r="E8" i="111"/>
  <c r="D9" i="111"/>
  <c r="E9" i="111"/>
  <c r="D10" i="111"/>
  <c r="E10" i="111"/>
  <c r="D11" i="111"/>
  <c r="E11" i="111"/>
  <c r="D12" i="111"/>
  <c r="E12" i="111"/>
  <c r="D13" i="111"/>
  <c r="E13" i="111"/>
  <c r="D14" i="111"/>
  <c r="E14" i="111"/>
  <c r="D15" i="111"/>
  <c r="E15" i="111"/>
  <c r="D16" i="111"/>
  <c r="E16" i="111"/>
  <c r="D17" i="111"/>
  <c r="E17" i="111"/>
  <c r="D18" i="111"/>
  <c r="E18" i="111"/>
  <c r="D19" i="111"/>
  <c r="E19" i="111"/>
  <c r="D20" i="111"/>
  <c r="E20" i="111"/>
  <c r="D21" i="111"/>
  <c r="E21" i="111"/>
  <c r="D22" i="111"/>
  <c r="E22" i="111"/>
  <c r="D23" i="111"/>
  <c r="E23" i="111"/>
  <c r="D24" i="111"/>
  <c r="E24" i="111"/>
  <c r="D25" i="111"/>
  <c r="E25" i="111"/>
  <c r="D26" i="111"/>
  <c r="E26" i="111"/>
  <c r="D27" i="111"/>
  <c r="E27" i="111"/>
  <c r="D28" i="111"/>
  <c r="E28" i="111"/>
  <c r="D29" i="111"/>
  <c r="E29" i="111"/>
  <c r="D30" i="111"/>
  <c r="E30" i="111"/>
  <c r="D31" i="111"/>
  <c r="E31" i="111"/>
  <c r="D32" i="111"/>
  <c r="E32" i="111"/>
  <c r="D33" i="111"/>
  <c r="E33" i="111"/>
  <c r="D34" i="111"/>
  <c r="E34" i="111"/>
  <c r="D35" i="111"/>
  <c r="E35" i="111"/>
  <c r="D36" i="111"/>
  <c r="E36" i="111"/>
  <c r="D37" i="111"/>
  <c r="E37" i="111"/>
  <c r="D38" i="111"/>
  <c r="E38" i="111"/>
  <c r="D39" i="111"/>
  <c r="E39" i="111"/>
  <c r="D40" i="111"/>
  <c r="E40" i="111"/>
  <c r="D41" i="111"/>
  <c r="E41" i="111"/>
  <c r="D42" i="111"/>
  <c r="E42" i="111"/>
  <c r="D43" i="111"/>
  <c r="E43" i="111"/>
  <c r="D44" i="111"/>
  <c r="E44" i="111"/>
  <c r="D45" i="111"/>
  <c r="E45" i="111"/>
  <c r="D46" i="111"/>
  <c r="E46" i="111"/>
  <c r="D47" i="111"/>
  <c r="E47" i="111"/>
  <c r="D48" i="111"/>
  <c r="E48" i="111"/>
  <c r="D49" i="111"/>
  <c r="E49" i="111"/>
  <c r="D50" i="111"/>
  <c r="E50" i="111"/>
  <c r="D51" i="111"/>
  <c r="E51" i="111"/>
  <c r="D52" i="111"/>
  <c r="E52" i="111"/>
  <c r="D53" i="111"/>
  <c r="E53" i="111"/>
  <c r="D54" i="111"/>
  <c r="E54" i="111"/>
  <c r="D55" i="111"/>
  <c r="E55" i="111"/>
  <c r="D56" i="111"/>
  <c r="E56" i="111"/>
  <c r="D57" i="111"/>
  <c r="E57" i="111"/>
  <c r="D58" i="111"/>
  <c r="E58" i="111"/>
  <c r="D59" i="111"/>
  <c r="E59" i="111"/>
  <c r="D60" i="111"/>
  <c r="E60" i="111"/>
  <c r="D61" i="111"/>
  <c r="E61" i="111"/>
  <c r="D62" i="111"/>
  <c r="E62" i="111"/>
  <c r="D63" i="111"/>
  <c r="E63" i="111"/>
  <c r="D64" i="111"/>
  <c r="E64" i="111"/>
  <c r="D65" i="111"/>
  <c r="E65" i="111"/>
  <c r="D66" i="111"/>
  <c r="E66" i="111"/>
  <c r="D67" i="111"/>
  <c r="E67" i="111"/>
  <c r="D68" i="111"/>
  <c r="E68" i="111"/>
  <c r="D69" i="111"/>
  <c r="E69" i="111"/>
  <c r="D70" i="111"/>
  <c r="E70" i="111"/>
  <c r="D71" i="111"/>
  <c r="E71" i="111"/>
  <c r="D72" i="111"/>
  <c r="E72" i="111"/>
  <c r="D73" i="111"/>
  <c r="E73" i="111"/>
  <c r="D74" i="111"/>
  <c r="E74" i="111"/>
  <c r="D75" i="111"/>
  <c r="E75" i="111"/>
  <c r="D76" i="111"/>
  <c r="E76" i="111"/>
  <c r="D77" i="111"/>
  <c r="E77" i="111"/>
  <c r="D78" i="111"/>
  <c r="E78" i="111"/>
  <c r="D79" i="111"/>
  <c r="E79" i="111"/>
  <c r="D80" i="111"/>
  <c r="E80" i="111"/>
  <c r="D81" i="111"/>
  <c r="E81" i="111"/>
  <c r="D82" i="111"/>
  <c r="E82" i="111"/>
  <c r="D83" i="111"/>
  <c r="E83" i="111"/>
  <c r="D84" i="111"/>
  <c r="E84" i="111"/>
  <c r="D85" i="111"/>
  <c r="E85" i="111"/>
  <c r="D86" i="111"/>
  <c r="E86" i="111"/>
  <c r="D87" i="111"/>
  <c r="E87" i="111"/>
  <c r="D88" i="111"/>
  <c r="E88" i="111"/>
  <c r="D89" i="111"/>
  <c r="E89" i="111"/>
  <c r="D90" i="111"/>
  <c r="E90" i="111"/>
  <c r="D91" i="111"/>
  <c r="E91" i="111"/>
  <c r="D92" i="111"/>
  <c r="E92" i="111"/>
  <c r="D93" i="111"/>
  <c r="E93" i="111"/>
  <c r="D94" i="111"/>
  <c r="E94" i="111"/>
  <c r="D95" i="111"/>
  <c r="E95" i="111"/>
  <c r="D96" i="111"/>
  <c r="E96" i="111"/>
  <c r="D97" i="111"/>
  <c r="E97" i="111"/>
  <c r="D98" i="111"/>
  <c r="E98" i="111"/>
  <c r="D99" i="111"/>
  <c r="E99" i="111"/>
  <c r="D100" i="111"/>
  <c r="E100" i="111"/>
  <c r="D101" i="111"/>
  <c r="E101" i="111"/>
  <c r="D102" i="111"/>
  <c r="E102" i="111"/>
  <c r="D103" i="111"/>
  <c r="E103" i="111"/>
  <c r="D104" i="111"/>
  <c r="E104" i="111"/>
  <c r="D105" i="111"/>
  <c r="E105" i="111"/>
  <c r="D106" i="111"/>
  <c r="E106" i="111"/>
  <c r="D107" i="111"/>
  <c r="E107" i="111"/>
  <c r="D108" i="111"/>
  <c r="E108" i="111"/>
  <c r="D109" i="111"/>
  <c r="E109" i="111"/>
  <c r="E2" i="111"/>
  <c r="D2" i="111"/>
  <c r="B2" i="111"/>
  <c r="B3" i="111"/>
  <c r="B4" i="111"/>
  <c r="B5" i="111"/>
  <c r="B6" i="111"/>
  <c r="B7" i="111"/>
  <c r="B8" i="111"/>
  <c r="B9" i="111"/>
  <c r="B10" i="111"/>
  <c r="B11" i="111"/>
  <c r="B12" i="111"/>
  <c r="B13" i="111"/>
  <c r="B14" i="111"/>
  <c r="B15" i="111"/>
  <c r="B16" i="111"/>
  <c r="B17" i="111"/>
  <c r="B18" i="111"/>
  <c r="B19" i="111"/>
  <c r="B20" i="111"/>
  <c r="B21" i="111"/>
  <c r="B22" i="111"/>
  <c r="B23" i="111"/>
  <c r="B24" i="111"/>
  <c r="B25" i="111"/>
  <c r="B26" i="111"/>
  <c r="B27" i="111"/>
  <c r="B28" i="111"/>
  <c r="B29" i="111"/>
  <c r="B30" i="111"/>
  <c r="B31" i="111"/>
  <c r="B32" i="111"/>
  <c r="B33" i="111"/>
  <c r="B34" i="111"/>
  <c r="B35" i="111"/>
  <c r="B36" i="111"/>
  <c r="B37" i="111"/>
  <c r="B38" i="111"/>
  <c r="B39" i="111"/>
  <c r="B40" i="111"/>
  <c r="B41" i="111"/>
  <c r="B42" i="111"/>
  <c r="B43" i="111"/>
  <c r="B44" i="111"/>
  <c r="B45" i="111"/>
  <c r="B46" i="111"/>
  <c r="B47" i="111"/>
  <c r="B48" i="111"/>
  <c r="B49" i="111"/>
  <c r="B50" i="111"/>
  <c r="B51" i="111"/>
  <c r="B52" i="111"/>
  <c r="B53" i="111"/>
  <c r="B54" i="111"/>
  <c r="B55" i="111"/>
  <c r="B56" i="111"/>
  <c r="B57" i="111"/>
  <c r="B58" i="111"/>
  <c r="B59" i="111"/>
  <c r="B60" i="111"/>
  <c r="B61" i="111"/>
  <c r="B62" i="111"/>
  <c r="B63" i="111"/>
  <c r="B64" i="111"/>
  <c r="B65" i="111"/>
  <c r="B66" i="111"/>
  <c r="B67" i="111"/>
  <c r="B68" i="111"/>
  <c r="B69" i="111"/>
  <c r="B70" i="111"/>
  <c r="B71" i="111"/>
  <c r="B72" i="111"/>
  <c r="B73" i="111"/>
  <c r="B74" i="111"/>
  <c r="B75" i="111"/>
  <c r="B76" i="111"/>
  <c r="B77" i="111"/>
  <c r="B78" i="111"/>
  <c r="B79" i="111"/>
  <c r="B80" i="111"/>
  <c r="B81" i="111"/>
  <c r="B82" i="111"/>
  <c r="B83" i="111"/>
  <c r="B84" i="111"/>
  <c r="B85" i="111"/>
  <c r="B86" i="111"/>
  <c r="B87" i="111"/>
  <c r="B88" i="111"/>
  <c r="B89" i="111"/>
  <c r="B90" i="111"/>
  <c r="B91" i="111"/>
  <c r="B92" i="111"/>
  <c r="B93" i="111"/>
  <c r="B94" i="111"/>
  <c r="B95" i="111"/>
  <c r="B96" i="111"/>
  <c r="B97" i="111"/>
  <c r="B98" i="111"/>
  <c r="B99" i="111"/>
  <c r="B100" i="111"/>
  <c r="B101" i="111"/>
  <c r="B102" i="111"/>
  <c r="B103" i="111"/>
  <c r="B104" i="111"/>
  <c r="B105" i="111"/>
  <c r="B106" i="111"/>
  <c r="B107" i="111"/>
  <c r="B108" i="111"/>
  <c r="B109" i="111"/>
  <c r="B110" i="111"/>
  <c r="B1" i="111"/>
  <c r="F111" i="110"/>
  <c r="G111" i="110"/>
  <c r="F100" i="110"/>
  <c r="G100" i="110"/>
  <c r="F101" i="110"/>
  <c r="G101" i="110" s="1"/>
  <c r="F102" i="110"/>
  <c r="G102" i="110"/>
  <c r="F103" i="110"/>
  <c r="G103" i="110"/>
  <c r="F104" i="110"/>
  <c r="G104" i="110"/>
  <c r="F105" i="110"/>
  <c r="G105" i="110" s="1"/>
  <c r="F106" i="110"/>
  <c r="G106" i="110"/>
  <c r="F107" i="110"/>
  <c r="G107" i="110"/>
  <c r="F108" i="110"/>
  <c r="G108" i="110"/>
  <c r="F109" i="110"/>
  <c r="G109" i="110" s="1"/>
  <c r="F110" i="110"/>
  <c r="G110" i="110"/>
  <c r="D3" i="110"/>
  <c r="E3" i="110"/>
  <c r="D4" i="110"/>
  <c r="E4" i="110"/>
  <c r="D5" i="110"/>
  <c r="E5" i="110"/>
  <c r="D6" i="110"/>
  <c r="E6" i="110"/>
  <c r="D7" i="110"/>
  <c r="E7" i="110"/>
  <c r="D8" i="110"/>
  <c r="E8" i="110"/>
  <c r="D9" i="110"/>
  <c r="E9" i="110"/>
  <c r="D10" i="110"/>
  <c r="E10" i="110"/>
  <c r="D11" i="110"/>
  <c r="E11" i="110"/>
  <c r="D12" i="110"/>
  <c r="E12" i="110"/>
  <c r="D13" i="110"/>
  <c r="E13" i="110"/>
  <c r="D14" i="110"/>
  <c r="E14" i="110"/>
  <c r="D15" i="110"/>
  <c r="E15" i="110"/>
  <c r="D16" i="110"/>
  <c r="E16" i="110"/>
  <c r="D17" i="110"/>
  <c r="E17" i="110"/>
  <c r="D18" i="110"/>
  <c r="E18" i="110"/>
  <c r="D19" i="110"/>
  <c r="E19" i="110"/>
  <c r="D20" i="110"/>
  <c r="E20" i="110"/>
  <c r="D21" i="110"/>
  <c r="E21" i="110"/>
  <c r="D22" i="110"/>
  <c r="E22" i="110"/>
  <c r="D23" i="110"/>
  <c r="E23" i="110"/>
  <c r="D24" i="110"/>
  <c r="E24" i="110"/>
  <c r="D25" i="110"/>
  <c r="E25" i="110"/>
  <c r="D26" i="110"/>
  <c r="E26" i="110"/>
  <c r="D27" i="110"/>
  <c r="E27" i="110"/>
  <c r="D28" i="110"/>
  <c r="E28" i="110"/>
  <c r="D29" i="110"/>
  <c r="E29" i="110"/>
  <c r="D30" i="110"/>
  <c r="E30" i="110"/>
  <c r="D31" i="110"/>
  <c r="E31" i="110"/>
  <c r="D32" i="110"/>
  <c r="E32" i="110"/>
  <c r="D33" i="110"/>
  <c r="E33" i="110"/>
  <c r="D34" i="110"/>
  <c r="E34" i="110"/>
  <c r="D35" i="110"/>
  <c r="E35" i="110"/>
  <c r="D36" i="110"/>
  <c r="E36" i="110"/>
  <c r="D37" i="110"/>
  <c r="E37" i="110"/>
  <c r="D38" i="110"/>
  <c r="E38" i="110"/>
  <c r="D39" i="110"/>
  <c r="E39" i="110"/>
  <c r="D40" i="110"/>
  <c r="E40" i="110"/>
  <c r="D41" i="110"/>
  <c r="E41" i="110"/>
  <c r="D42" i="110"/>
  <c r="E42" i="110"/>
  <c r="D43" i="110"/>
  <c r="E43" i="110"/>
  <c r="D44" i="110"/>
  <c r="E44" i="110"/>
  <c r="D45" i="110"/>
  <c r="E45" i="110"/>
  <c r="D46" i="110"/>
  <c r="E46" i="110"/>
  <c r="D47" i="110"/>
  <c r="E47" i="110"/>
  <c r="D48" i="110"/>
  <c r="E48" i="110"/>
  <c r="D49" i="110"/>
  <c r="E49" i="110"/>
  <c r="D50" i="110"/>
  <c r="E50" i="110"/>
  <c r="D51" i="110"/>
  <c r="E51" i="110"/>
  <c r="D52" i="110"/>
  <c r="E52" i="110"/>
  <c r="D53" i="110"/>
  <c r="E53" i="110"/>
  <c r="D54" i="110"/>
  <c r="E54" i="110"/>
  <c r="D55" i="110"/>
  <c r="E55" i="110"/>
  <c r="D56" i="110"/>
  <c r="E56" i="110"/>
  <c r="D57" i="110"/>
  <c r="E57" i="110"/>
  <c r="D58" i="110"/>
  <c r="E58" i="110"/>
  <c r="D59" i="110"/>
  <c r="E59" i="110"/>
  <c r="D60" i="110"/>
  <c r="E60" i="110"/>
  <c r="D61" i="110"/>
  <c r="E61" i="110"/>
  <c r="D62" i="110"/>
  <c r="E62" i="110"/>
  <c r="D63" i="110"/>
  <c r="E63" i="110"/>
  <c r="D64" i="110"/>
  <c r="E64" i="110"/>
  <c r="D65" i="110"/>
  <c r="E65" i="110"/>
  <c r="D66" i="110"/>
  <c r="E66" i="110"/>
  <c r="D67" i="110"/>
  <c r="E67" i="110"/>
  <c r="D68" i="110"/>
  <c r="E68" i="110"/>
  <c r="D69" i="110"/>
  <c r="E69" i="110"/>
  <c r="D70" i="110"/>
  <c r="E70" i="110"/>
  <c r="D71" i="110"/>
  <c r="E71" i="110"/>
  <c r="D72" i="110"/>
  <c r="E72" i="110"/>
  <c r="D73" i="110"/>
  <c r="E73" i="110"/>
  <c r="D74" i="110"/>
  <c r="E74" i="110"/>
  <c r="D75" i="110"/>
  <c r="E75" i="110"/>
  <c r="D76" i="110"/>
  <c r="E76" i="110"/>
  <c r="D77" i="110"/>
  <c r="E77" i="110"/>
  <c r="D78" i="110"/>
  <c r="E78" i="110"/>
  <c r="D79" i="110"/>
  <c r="E79" i="110"/>
  <c r="D80" i="110"/>
  <c r="E80" i="110"/>
  <c r="D81" i="110"/>
  <c r="E81" i="110"/>
  <c r="D82" i="110"/>
  <c r="E82" i="110"/>
  <c r="D83" i="110"/>
  <c r="E83" i="110"/>
  <c r="D84" i="110"/>
  <c r="E84" i="110"/>
  <c r="D85" i="110"/>
  <c r="E85" i="110"/>
  <c r="D86" i="110"/>
  <c r="E86" i="110"/>
  <c r="D87" i="110"/>
  <c r="E87" i="110"/>
  <c r="D88" i="110"/>
  <c r="E88" i="110"/>
  <c r="D89" i="110"/>
  <c r="E89" i="110"/>
  <c r="D90" i="110"/>
  <c r="E90" i="110"/>
  <c r="D91" i="110"/>
  <c r="E91" i="110"/>
  <c r="D92" i="110"/>
  <c r="E92" i="110"/>
  <c r="D93" i="110"/>
  <c r="E93" i="110"/>
  <c r="D94" i="110"/>
  <c r="E94" i="110"/>
  <c r="D95" i="110"/>
  <c r="E95" i="110"/>
  <c r="D96" i="110"/>
  <c r="E96" i="110"/>
  <c r="D97" i="110"/>
  <c r="E97" i="110"/>
  <c r="D98" i="110"/>
  <c r="E98" i="110"/>
  <c r="D99" i="110"/>
  <c r="E99" i="110"/>
  <c r="D100" i="110"/>
  <c r="E100" i="110"/>
  <c r="D101" i="110"/>
  <c r="E101" i="110"/>
  <c r="D102" i="110"/>
  <c r="E102" i="110"/>
  <c r="D103" i="110"/>
  <c r="E103" i="110"/>
  <c r="D104" i="110"/>
  <c r="E104" i="110"/>
  <c r="D105" i="110"/>
  <c r="E105" i="110"/>
  <c r="D106" i="110"/>
  <c r="E106" i="110"/>
  <c r="D107" i="110"/>
  <c r="E107" i="110"/>
  <c r="D108" i="110"/>
  <c r="E108" i="110"/>
  <c r="D109" i="110"/>
  <c r="E109" i="110"/>
  <c r="D110" i="110"/>
  <c r="E110" i="110"/>
  <c r="E2" i="110"/>
  <c r="D2" i="110"/>
  <c r="B111" i="110"/>
  <c r="B2" i="110"/>
  <c r="B3" i="110"/>
  <c r="B4" i="110"/>
  <c r="B5" i="110"/>
  <c r="B6" i="110"/>
  <c r="B7" i="110"/>
  <c r="B8" i="110"/>
  <c r="B9" i="110"/>
  <c r="B10" i="110"/>
  <c r="B11" i="110"/>
  <c r="B12" i="110"/>
  <c r="B13" i="110"/>
  <c r="B14" i="110"/>
  <c r="B15" i="110"/>
  <c r="B16" i="110"/>
  <c r="B17" i="110"/>
  <c r="B18" i="110"/>
  <c r="B19" i="110"/>
  <c r="B20" i="110"/>
  <c r="B21" i="110"/>
  <c r="B22" i="110"/>
  <c r="B23" i="110"/>
  <c r="B24" i="110"/>
  <c r="B25" i="110"/>
  <c r="B26" i="110"/>
  <c r="B27" i="110"/>
  <c r="B28" i="110"/>
  <c r="B29" i="110"/>
  <c r="B30" i="110"/>
  <c r="B31" i="110"/>
  <c r="B32" i="110"/>
  <c r="B33" i="110"/>
  <c r="B34" i="110"/>
  <c r="B35" i="110"/>
  <c r="B36" i="110"/>
  <c r="B37" i="110"/>
  <c r="B38" i="110"/>
  <c r="B39" i="110"/>
  <c r="B40" i="110"/>
  <c r="B41" i="110"/>
  <c r="B42" i="110"/>
  <c r="B43" i="110"/>
  <c r="B44" i="110"/>
  <c r="B45" i="110"/>
  <c r="B46" i="110"/>
  <c r="B47" i="110"/>
  <c r="B48" i="110"/>
  <c r="B49" i="110"/>
  <c r="B50" i="110"/>
  <c r="B51" i="110"/>
  <c r="B52" i="110"/>
  <c r="B53" i="110"/>
  <c r="B54" i="110"/>
  <c r="B55" i="110"/>
  <c r="B56" i="110"/>
  <c r="B57" i="110"/>
  <c r="B58" i="110"/>
  <c r="B59" i="110"/>
  <c r="B60" i="110"/>
  <c r="B61" i="110"/>
  <c r="B62" i="110"/>
  <c r="B63" i="110"/>
  <c r="B64" i="110"/>
  <c r="B65" i="110"/>
  <c r="B66" i="110"/>
  <c r="B67" i="110"/>
  <c r="B68" i="110"/>
  <c r="B69" i="110"/>
  <c r="B70" i="110"/>
  <c r="B71" i="110"/>
  <c r="B72" i="110"/>
  <c r="B73" i="110"/>
  <c r="B74" i="110"/>
  <c r="B75" i="110"/>
  <c r="B76" i="110"/>
  <c r="B77" i="110"/>
  <c r="B78" i="110"/>
  <c r="B79" i="110"/>
  <c r="B80" i="110"/>
  <c r="B81" i="110"/>
  <c r="B82" i="110"/>
  <c r="B83" i="110"/>
  <c r="B84" i="110"/>
  <c r="B85" i="110"/>
  <c r="B86" i="110"/>
  <c r="B87" i="110"/>
  <c r="B88" i="110"/>
  <c r="B89" i="110"/>
  <c r="B90" i="110"/>
  <c r="B91" i="110"/>
  <c r="B92" i="110"/>
  <c r="B93" i="110"/>
  <c r="B94" i="110"/>
  <c r="B95" i="110"/>
  <c r="B96" i="110"/>
  <c r="B97" i="110"/>
  <c r="B98" i="110"/>
  <c r="B99" i="110"/>
  <c r="B100" i="110"/>
  <c r="B101" i="110"/>
  <c r="B102" i="110"/>
  <c r="B103" i="110"/>
  <c r="B104" i="110"/>
  <c r="B105" i="110"/>
  <c r="B106" i="110"/>
  <c r="B107" i="110"/>
  <c r="B108" i="110"/>
  <c r="B109" i="110"/>
  <c r="B110" i="110"/>
  <c r="B1" i="110"/>
  <c r="F99" i="110"/>
  <c r="F82" i="109"/>
  <c r="G82" i="109" s="1"/>
  <c r="F83" i="109"/>
  <c r="G83" i="109"/>
  <c r="F84" i="109"/>
  <c r="G84" i="109"/>
  <c r="F85" i="109"/>
  <c r="G85" i="109" s="1"/>
  <c r="F86" i="109"/>
  <c r="G86" i="109" s="1"/>
  <c r="F87" i="109"/>
  <c r="G87" i="109"/>
  <c r="F88" i="109"/>
  <c r="G88" i="109"/>
  <c r="F89" i="109"/>
  <c r="G89" i="109" s="1"/>
  <c r="F90" i="109"/>
  <c r="G90" i="109" s="1"/>
  <c r="F91" i="109"/>
  <c r="G91" i="109"/>
  <c r="F92" i="109"/>
  <c r="G92" i="109"/>
  <c r="F93" i="109"/>
  <c r="G93" i="109" s="1"/>
  <c r="F94" i="109"/>
  <c r="G94" i="109" s="1"/>
  <c r="F95" i="109"/>
  <c r="G95" i="109"/>
  <c r="F96" i="109"/>
  <c r="G96" i="109"/>
  <c r="F97" i="109"/>
  <c r="G97" i="109" s="1"/>
  <c r="F98" i="109"/>
  <c r="G98" i="109" s="1"/>
  <c r="F99" i="109"/>
  <c r="G99" i="109"/>
  <c r="F3" i="109"/>
  <c r="G3" i="109" s="1"/>
  <c r="F4" i="109"/>
  <c r="G4" i="109" s="1"/>
  <c r="F5" i="109"/>
  <c r="G5" i="109" s="1"/>
  <c r="F6" i="109"/>
  <c r="G6" i="109"/>
  <c r="F7" i="109"/>
  <c r="G7" i="109" s="1"/>
  <c r="F8" i="109"/>
  <c r="G8" i="109" s="1"/>
  <c r="F9" i="109"/>
  <c r="G9" i="109" s="1"/>
  <c r="F10" i="109"/>
  <c r="G10" i="109"/>
  <c r="F11" i="109"/>
  <c r="G11" i="109" s="1"/>
  <c r="F12" i="109"/>
  <c r="G12" i="109" s="1"/>
  <c r="F13" i="109"/>
  <c r="G13" i="109" s="1"/>
  <c r="F14" i="109"/>
  <c r="G14" i="109"/>
  <c r="F15" i="109"/>
  <c r="G15" i="109" s="1"/>
  <c r="F16" i="109"/>
  <c r="G16" i="109" s="1"/>
  <c r="F17" i="109"/>
  <c r="G17" i="109" s="1"/>
  <c r="F18" i="109"/>
  <c r="G18" i="109"/>
  <c r="F19" i="109"/>
  <c r="G19" i="109" s="1"/>
  <c r="F20" i="109"/>
  <c r="G20" i="109" s="1"/>
  <c r="F21" i="109"/>
  <c r="G21" i="109" s="1"/>
  <c r="F22" i="109"/>
  <c r="G22" i="109"/>
  <c r="F23" i="109"/>
  <c r="G23" i="109" s="1"/>
  <c r="F24" i="109"/>
  <c r="G24" i="109" s="1"/>
  <c r="F25" i="109"/>
  <c r="G25" i="109" s="1"/>
  <c r="F26" i="109"/>
  <c r="G26" i="109"/>
  <c r="F27" i="109"/>
  <c r="G27" i="109" s="1"/>
  <c r="F28" i="109"/>
  <c r="G28" i="109" s="1"/>
  <c r="F29" i="109"/>
  <c r="G29" i="109" s="1"/>
  <c r="F30" i="109"/>
  <c r="G30" i="109"/>
  <c r="F31" i="109"/>
  <c r="G31" i="109" s="1"/>
  <c r="F32" i="109"/>
  <c r="G32" i="109" s="1"/>
  <c r="F33" i="109"/>
  <c r="G33" i="109" s="1"/>
  <c r="F34" i="109"/>
  <c r="G34" i="109"/>
  <c r="F35" i="109"/>
  <c r="G35" i="109" s="1"/>
  <c r="F36" i="109"/>
  <c r="G36" i="109" s="1"/>
  <c r="F37" i="109"/>
  <c r="G37" i="109" s="1"/>
  <c r="F38" i="109"/>
  <c r="G38" i="109"/>
  <c r="F39" i="109"/>
  <c r="G39" i="109" s="1"/>
  <c r="F40" i="109"/>
  <c r="G40" i="109" s="1"/>
  <c r="F41" i="109"/>
  <c r="G41" i="109" s="1"/>
  <c r="F42" i="109"/>
  <c r="G42" i="109"/>
  <c r="F43" i="109"/>
  <c r="G43" i="109" s="1"/>
  <c r="F44" i="109"/>
  <c r="G44" i="109" s="1"/>
  <c r="F45" i="109"/>
  <c r="G45" i="109" s="1"/>
  <c r="F46" i="109"/>
  <c r="G46" i="109"/>
  <c r="F47" i="109"/>
  <c r="G47" i="109" s="1"/>
  <c r="F48" i="109"/>
  <c r="G48" i="109" s="1"/>
  <c r="F49" i="109"/>
  <c r="G49" i="109" s="1"/>
  <c r="F50" i="109"/>
  <c r="G50" i="109"/>
  <c r="F51" i="109"/>
  <c r="G51" i="109" s="1"/>
  <c r="F52" i="109"/>
  <c r="G52" i="109" s="1"/>
  <c r="F53" i="109"/>
  <c r="G53" i="109" s="1"/>
  <c r="F54" i="109"/>
  <c r="G54" i="109"/>
  <c r="F55" i="109"/>
  <c r="G55" i="109" s="1"/>
  <c r="F56" i="109"/>
  <c r="G56" i="109" s="1"/>
  <c r="F57" i="109"/>
  <c r="G57" i="109" s="1"/>
  <c r="F58" i="109"/>
  <c r="G58" i="109"/>
  <c r="F59" i="109"/>
  <c r="G59" i="109" s="1"/>
  <c r="F60" i="109"/>
  <c r="G60" i="109" s="1"/>
  <c r="F61" i="109"/>
  <c r="G61" i="109" s="1"/>
  <c r="F62" i="109"/>
  <c r="G62" i="109"/>
  <c r="F63" i="109"/>
  <c r="G63" i="109" s="1"/>
  <c r="F64" i="109"/>
  <c r="G64" i="109" s="1"/>
  <c r="F65" i="109"/>
  <c r="G65" i="109" s="1"/>
  <c r="F66" i="109"/>
  <c r="G66" i="109"/>
  <c r="F67" i="109"/>
  <c r="G67" i="109" s="1"/>
  <c r="F68" i="109"/>
  <c r="G68" i="109" s="1"/>
  <c r="F69" i="109"/>
  <c r="G69" i="109" s="1"/>
  <c r="F70" i="109"/>
  <c r="G70" i="109"/>
  <c r="F71" i="109"/>
  <c r="G71" i="109" s="1"/>
  <c r="F72" i="109"/>
  <c r="G72" i="109" s="1"/>
  <c r="F73" i="109"/>
  <c r="G73" i="109" s="1"/>
  <c r="F74" i="109"/>
  <c r="G74" i="109"/>
  <c r="F75" i="109"/>
  <c r="G75" i="109" s="1"/>
  <c r="F76" i="109"/>
  <c r="G76" i="109" s="1"/>
  <c r="F77" i="109"/>
  <c r="G77" i="109" s="1"/>
  <c r="F78" i="109"/>
  <c r="G78" i="109"/>
  <c r="F79" i="109"/>
  <c r="G79" i="109" s="1"/>
  <c r="F80" i="109"/>
  <c r="G80" i="109" s="1"/>
  <c r="F81" i="109"/>
  <c r="G81" i="109" s="1"/>
  <c r="D3" i="109"/>
  <c r="E3" i="109"/>
  <c r="D4" i="109"/>
  <c r="E4" i="109"/>
  <c r="D5" i="109"/>
  <c r="E5" i="109"/>
  <c r="D6" i="109"/>
  <c r="E6" i="109"/>
  <c r="D7" i="109"/>
  <c r="E7" i="109"/>
  <c r="D8" i="109"/>
  <c r="E8" i="109"/>
  <c r="D9" i="109"/>
  <c r="E9" i="109"/>
  <c r="D10" i="109"/>
  <c r="E10" i="109"/>
  <c r="D11" i="109"/>
  <c r="E11" i="109"/>
  <c r="D12" i="109"/>
  <c r="E12" i="109"/>
  <c r="D13" i="109"/>
  <c r="E13" i="109"/>
  <c r="D14" i="109"/>
  <c r="E14" i="109"/>
  <c r="D15" i="109"/>
  <c r="E15" i="109"/>
  <c r="D16" i="109"/>
  <c r="E16" i="109"/>
  <c r="D17" i="109"/>
  <c r="E17" i="109"/>
  <c r="D18" i="109"/>
  <c r="E18" i="109"/>
  <c r="D19" i="109"/>
  <c r="E19" i="109"/>
  <c r="D20" i="109"/>
  <c r="E20" i="109"/>
  <c r="D21" i="109"/>
  <c r="E21" i="109"/>
  <c r="D22" i="109"/>
  <c r="E22" i="109"/>
  <c r="D23" i="109"/>
  <c r="E23" i="109"/>
  <c r="D24" i="109"/>
  <c r="E24" i="109"/>
  <c r="D25" i="109"/>
  <c r="E25" i="109"/>
  <c r="D26" i="109"/>
  <c r="E26" i="109"/>
  <c r="D27" i="109"/>
  <c r="E27" i="109"/>
  <c r="D28" i="109"/>
  <c r="E28" i="109"/>
  <c r="D29" i="109"/>
  <c r="E29" i="109"/>
  <c r="D30" i="109"/>
  <c r="E30" i="109"/>
  <c r="D31" i="109"/>
  <c r="E31" i="109"/>
  <c r="D32" i="109"/>
  <c r="E32" i="109"/>
  <c r="D33" i="109"/>
  <c r="E33" i="109"/>
  <c r="D34" i="109"/>
  <c r="E34" i="109"/>
  <c r="D35" i="109"/>
  <c r="E35" i="109"/>
  <c r="D36" i="109"/>
  <c r="E36" i="109"/>
  <c r="D37" i="109"/>
  <c r="E37" i="109"/>
  <c r="D38" i="109"/>
  <c r="E38" i="109"/>
  <c r="D39" i="109"/>
  <c r="E39" i="109"/>
  <c r="D40" i="109"/>
  <c r="E40" i="109"/>
  <c r="D41" i="109"/>
  <c r="E41" i="109"/>
  <c r="D42" i="109"/>
  <c r="E42" i="109"/>
  <c r="D43" i="109"/>
  <c r="E43" i="109"/>
  <c r="D44" i="109"/>
  <c r="E44" i="109"/>
  <c r="D45" i="109"/>
  <c r="E45" i="109"/>
  <c r="D46" i="109"/>
  <c r="E46" i="109"/>
  <c r="D47" i="109"/>
  <c r="E47" i="109"/>
  <c r="D48" i="109"/>
  <c r="E48" i="109"/>
  <c r="D49" i="109"/>
  <c r="E49" i="109"/>
  <c r="D50" i="109"/>
  <c r="E50" i="109"/>
  <c r="D51" i="109"/>
  <c r="E51" i="109"/>
  <c r="D52" i="109"/>
  <c r="E52" i="109"/>
  <c r="D53" i="109"/>
  <c r="E53" i="109"/>
  <c r="D54" i="109"/>
  <c r="E54" i="109"/>
  <c r="D55" i="109"/>
  <c r="E55" i="109"/>
  <c r="D56" i="109"/>
  <c r="E56" i="109"/>
  <c r="D57" i="109"/>
  <c r="E57" i="109"/>
  <c r="D58" i="109"/>
  <c r="E58" i="109"/>
  <c r="D59" i="109"/>
  <c r="E59" i="109"/>
  <c r="D60" i="109"/>
  <c r="E60" i="109"/>
  <c r="D61" i="109"/>
  <c r="E61" i="109"/>
  <c r="D62" i="109"/>
  <c r="E62" i="109"/>
  <c r="D63" i="109"/>
  <c r="E63" i="109"/>
  <c r="D64" i="109"/>
  <c r="E64" i="109"/>
  <c r="D65" i="109"/>
  <c r="E65" i="109"/>
  <c r="D66" i="109"/>
  <c r="E66" i="109"/>
  <c r="D67" i="109"/>
  <c r="E67" i="109"/>
  <c r="D68" i="109"/>
  <c r="E68" i="109"/>
  <c r="D69" i="109"/>
  <c r="E69" i="109"/>
  <c r="D70" i="109"/>
  <c r="E70" i="109"/>
  <c r="D71" i="109"/>
  <c r="E71" i="109"/>
  <c r="D72" i="109"/>
  <c r="E72" i="109"/>
  <c r="D73" i="109"/>
  <c r="E73" i="109"/>
  <c r="D74" i="109"/>
  <c r="E74" i="109"/>
  <c r="D75" i="109"/>
  <c r="E75" i="109"/>
  <c r="D76" i="109"/>
  <c r="E76" i="109"/>
  <c r="D77" i="109"/>
  <c r="E77" i="109"/>
  <c r="D78" i="109"/>
  <c r="E78" i="109"/>
  <c r="D79" i="109"/>
  <c r="E79" i="109"/>
  <c r="D80" i="109"/>
  <c r="E80" i="109"/>
  <c r="D81" i="109"/>
  <c r="E81" i="109"/>
  <c r="D82" i="109"/>
  <c r="E82" i="109"/>
  <c r="D83" i="109"/>
  <c r="E83" i="109"/>
  <c r="D84" i="109"/>
  <c r="E84" i="109"/>
  <c r="D85" i="109"/>
  <c r="E85" i="109"/>
  <c r="D86" i="109"/>
  <c r="E86" i="109"/>
  <c r="D87" i="109"/>
  <c r="E87" i="109"/>
  <c r="D88" i="109"/>
  <c r="E88" i="109"/>
  <c r="D89" i="109"/>
  <c r="E89" i="109"/>
  <c r="D90" i="109"/>
  <c r="E90" i="109"/>
  <c r="D91" i="109"/>
  <c r="E91" i="109"/>
  <c r="D92" i="109"/>
  <c r="E92" i="109"/>
  <c r="D93" i="109"/>
  <c r="E93" i="109"/>
  <c r="D94" i="109"/>
  <c r="E94" i="109"/>
  <c r="D95" i="109"/>
  <c r="E95" i="109"/>
  <c r="D96" i="109"/>
  <c r="E96" i="109"/>
  <c r="D97" i="109"/>
  <c r="E97" i="109"/>
  <c r="D98" i="109"/>
  <c r="E98" i="109"/>
  <c r="E2" i="109"/>
  <c r="D2" i="109"/>
  <c r="B2" i="109"/>
  <c r="B3" i="109"/>
  <c r="B4" i="109"/>
  <c r="B5" i="109"/>
  <c r="B6" i="109"/>
  <c r="B7" i="109"/>
  <c r="B8" i="109"/>
  <c r="B9" i="109"/>
  <c r="B10" i="109"/>
  <c r="B11" i="109"/>
  <c r="B12" i="109"/>
  <c r="B13" i="109"/>
  <c r="B14" i="109"/>
  <c r="B15" i="109"/>
  <c r="B16" i="109"/>
  <c r="B17" i="109"/>
  <c r="B18" i="109"/>
  <c r="B19" i="109"/>
  <c r="B20" i="109"/>
  <c r="B21" i="109"/>
  <c r="B22" i="109"/>
  <c r="B23" i="109"/>
  <c r="B24" i="109"/>
  <c r="B25" i="109"/>
  <c r="B26" i="109"/>
  <c r="B27" i="109"/>
  <c r="B28" i="109"/>
  <c r="B29" i="109"/>
  <c r="B30" i="109"/>
  <c r="B31" i="109"/>
  <c r="B32" i="109"/>
  <c r="B33" i="109"/>
  <c r="B34" i="109"/>
  <c r="B35" i="109"/>
  <c r="B36" i="109"/>
  <c r="B37" i="109"/>
  <c r="B38" i="109"/>
  <c r="B39" i="109"/>
  <c r="B40" i="109"/>
  <c r="B41" i="109"/>
  <c r="B42" i="109"/>
  <c r="B43" i="109"/>
  <c r="B44" i="109"/>
  <c r="B45" i="109"/>
  <c r="B46" i="109"/>
  <c r="B47" i="109"/>
  <c r="B48" i="109"/>
  <c r="B49" i="109"/>
  <c r="B50" i="109"/>
  <c r="B51" i="109"/>
  <c r="B52" i="109"/>
  <c r="B53" i="109"/>
  <c r="B54" i="109"/>
  <c r="B55" i="109"/>
  <c r="B56" i="109"/>
  <c r="B57" i="109"/>
  <c r="B58" i="109"/>
  <c r="B59" i="109"/>
  <c r="B60" i="109"/>
  <c r="B61" i="109"/>
  <c r="B62" i="109"/>
  <c r="B63" i="109"/>
  <c r="B64" i="109"/>
  <c r="B65" i="109"/>
  <c r="B66" i="109"/>
  <c r="B67" i="109"/>
  <c r="B68" i="109"/>
  <c r="B69" i="109"/>
  <c r="B70" i="109"/>
  <c r="B71" i="109"/>
  <c r="B72" i="109"/>
  <c r="B73" i="109"/>
  <c r="B74" i="109"/>
  <c r="B75" i="109"/>
  <c r="B76" i="109"/>
  <c r="B77" i="109"/>
  <c r="B78" i="109"/>
  <c r="B79" i="109"/>
  <c r="B80" i="109"/>
  <c r="B81" i="109"/>
  <c r="B82" i="109"/>
  <c r="B83" i="109"/>
  <c r="B84" i="109"/>
  <c r="B85" i="109"/>
  <c r="B86" i="109"/>
  <c r="B87" i="109"/>
  <c r="B88" i="109"/>
  <c r="B89" i="109"/>
  <c r="B90" i="109"/>
  <c r="B91" i="109"/>
  <c r="B92" i="109"/>
  <c r="B93" i="109"/>
  <c r="B94" i="109"/>
  <c r="B95" i="109"/>
  <c r="B96" i="109"/>
  <c r="B97" i="109"/>
  <c r="B98" i="109"/>
  <c r="B99" i="109"/>
  <c r="B1" i="109"/>
  <c r="B2" i="108"/>
  <c r="D2" i="108" s="1"/>
  <c r="B3" i="108"/>
  <c r="E3" i="108" s="1"/>
  <c r="B4" i="108"/>
  <c r="B5" i="108"/>
  <c r="B6" i="108"/>
  <c r="B7" i="108"/>
  <c r="E7" i="108" s="1"/>
  <c r="B8" i="108"/>
  <c r="B9" i="108"/>
  <c r="D9" i="108" s="1"/>
  <c r="B10" i="108"/>
  <c r="B11" i="108"/>
  <c r="E11" i="108" s="1"/>
  <c r="B12" i="108"/>
  <c r="B13" i="108"/>
  <c r="B14" i="108"/>
  <c r="B15" i="108"/>
  <c r="E15" i="108" s="1"/>
  <c r="B16" i="108"/>
  <c r="B17" i="108"/>
  <c r="D17" i="108" s="1"/>
  <c r="B18" i="108"/>
  <c r="B19" i="108"/>
  <c r="E19" i="108" s="1"/>
  <c r="B20" i="108"/>
  <c r="B21" i="108"/>
  <c r="B22" i="108"/>
  <c r="B23" i="108"/>
  <c r="E23" i="108" s="1"/>
  <c r="B24" i="108"/>
  <c r="B25" i="108"/>
  <c r="D25" i="108" s="1"/>
  <c r="B26" i="108"/>
  <c r="B27" i="108"/>
  <c r="E27" i="108" s="1"/>
  <c r="B28" i="108"/>
  <c r="B29" i="108"/>
  <c r="B30" i="108"/>
  <c r="B31" i="108"/>
  <c r="E31" i="108" s="1"/>
  <c r="B32" i="108"/>
  <c r="B33" i="108"/>
  <c r="D33" i="108" s="1"/>
  <c r="B34" i="108"/>
  <c r="B35" i="108"/>
  <c r="E35" i="108" s="1"/>
  <c r="B36" i="108"/>
  <c r="B37" i="108"/>
  <c r="B38" i="108"/>
  <c r="B39" i="108"/>
  <c r="E39" i="108" s="1"/>
  <c r="B40" i="108"/>
  <c r="B41" i="108"/>
  <c r="D41" i="108" s="1"/>
  <c r="B42" i="108"/>
  <c r="B43" i="108"/>
  <c r="E43" i="108" s="1"/>
  <c r="B44" i="108"/>
  <c r="B45" i="108"/>
  <c r="B46" i="108"/>
  <c r="B47" i="108"/>
  <c r="E47" i="108" s="1"/>
  <c r="B48" i="108"/>
  <c r="B49" i="108"/>
  <c r="D49" i="108" s="1"/>
  <c r="B50" i="108"/>
  <c r="B51" i="108"/>
  <c r="E51" i="108" s="1"/>
  <c r="B52" i="108"/>
  <c r="B53" i="108"/>
  <c r="B54" i="108"/>
  <c r="B55" i="108"/>
  <c r="E55" i="108" s="1"/>
  <c r="B56" i="108"/>
  <c r="B57" i="108"/>
  <c r="D57" i="108" s="1"/>
  <c r="B58" i="108"/>
  <c r="B59" i="108"/>
  <c r="E59" i="108" s="1"/>
  <c r="B60" i="108"/>
  <c r="B61" i="108"/>
  <c r="B62" i="108"/>
  <c r="B63" i="108"/>
  <c r="E63" i="108" s="1"/>
  <c r="B64" i="108"/>
  <c r="B65" i="108"/>
  <c r="D65" i="108" s="1"/>
  <c r="B66" i="108"/>
  <c r="B67" i="108"/>
  <c r="E67" i="108" s="1"/>
  <c r="B68" i="108"/>
  <c r="B69" i="108"/>
  <c r="B70" i="108"/>
  <c r="B71" i="108"/>
  <c r="E71" i="108" s="1"/>
  <c r="B72" i="108"/>
  <c r="B73" i="108"/>
  <c r="D73" i="108" s="1"/>
  <c r="B74" i="108"/>
  <c r="B75" i="108"/>
  <c r="E75" i="108" s="1"/>
  <c r="B76" i="108"/>
  <c r="B77" i="108"/>
  <c r="B78" i="108"/>
  <c r="B79" i="108"/>
  <c r="E79" i="108" s="1"/>
  <c r="B80" i="108"/>
  <c r="B81" i="108"/>
  <c r="E6" i="108" s="1"/>
  <c r="B1" i="108"/>
  <c r="D10" i="108"/>
  <c r="D14" i="108"/>
  <c r="D18" i="108"/>
  <c r="D22" i="108"/>
  <c r="D26" i="108"/>
  <c r="D30" i="108"/>
  <c r="D34" i="108"/>
  <c r="D38" i="108"/>
  <c r="D42" i="108"/>
  <c r="D46" i="108"/>
  <c r="D50" i="108"/>
  <c r="D54" i="108"/>
  <c r="D58" i="108"/>
  <c r="D62" i="108"/>
  <c r="D66" i="108"/>
  <c r="D70" i="108"/>
  <c r="D74" i="108"/>
  <c r="D78" i="108"/>
  <c r="D3" i="107"/>
  <c r="E3" i="107"/>
  <c r="D4" i="107"/>
  <c r="E4" i="107"/>
  <c r="D5" i="107"/>
  <c r="E5" i="107"/>
  <c r="D6" i="107"/>
  <c r="E6" i="107"/>
  <c r="D7" i="107"/>
  <c r="E7" i="107"/>
  <c r="D8" i="107"/>
  <c r="E8" i="107"/>
  <c r="D9" i="107"/>
  <c r="E9" i="107"/>
  <c r="D10" i="107"/>
  <c r="E10" i="107"/>
  <c r="D11" i="107"/>
  <c r="E11" i="107"/>
  <c r="D12" i="107"/>
  <c r="E12" i="107"/>
  <c r="D13" i="107"/>
  <c r="E13" i="107"/>
  <c r="D14" i="107"/>
  <c r="E14" i="107"/>
  <c r="D15" i="107"/>
  <c r="E15" i="107"/>
  <c r="D16" i="107"/>
  <c r="E16" i="107"/>
  <c r="D17" i="107"/>
  <c r="E17" i="107"/>
  <c r="D18" i="107"/>
  <c r="E18" i="107"/>
  <c r="D19" i="107"/>
  <c r="E19" i="107"/>
  <c r="D20" i="107"/>
  <c r="E20" i="107"/>
  <c r="D21" i="107"/>
  <c r="E21" i="107"/>
  <c r="D22" i="107"/>
  <c r="E22" i="107"/>
  <c r="D23" i="107"/>
  <c r="E23" i="107"/>
  <c r="D24" i="107"/>
  <c r="E24" i="107"/>
  <c r="D25" i="107"/>
  <c r="E25" i="107"/>
  <c r="D26" i="107"/>
  <c r="E26" i="107"/>
  <c r="D27" i="107"/>
  <c r="E27" i="107"/>
  <c r="D28" i="107"/>
  <c r="E28" i="107"/>
  <c r="D29" i="107"/>
  <c r="E29" i="107"/>
  <c r="D30" i="107"/>
  <c r="E30" i="107"/>
  <c r="D31" i="107"/>
  <c r="E31" i="107"/>
  <c r="D32" i="107"/>
  <c r="E32" i="107"/>
  <c r="D33" i="107"/>
  <c r="E33" i="107"/>
  <c r="D34" i="107"/>
  <c r="E34" i="107"/>
  <c r="D35" i="107"/>
  <c r="E35" i="107"/>
  <c r="D36" i="107"/>
  <c r="E36" i="107"/>
  <c r="D37" i="107"/>
  <c r="E37" i="107"/>
  <c r="D38" i="107"/>
  <c r="E38" i="107"/>
  <c r="D39" i="107"/>
  <c r="E39" i="107"/>
  <c r="D40" i="107"/>
  <c r="E40" i="107"/>
  <c r="D41" i="107"/>
  <c r="E41" i="107"/>
  <c r="D42" i="107"/>
  <c r="E42" i="107"/>
  <c r="D43" i="107"/>
  <c r="E43" i="107"/>
  <c r="D44" i="107"/>
  <c r="E44" i="107"/>
  <c r="D45" i="107"/>
  <c r="E45" i="107"/>
  <c r="D46" i="107"/>
  <c r="E46" i="107"/>
  <c r="D47" i="107"/>
  <c r="E47" i="107"/>
  <c r="D48" i="107"/>
  <c r="E48" i="107"/>
  <c r="D49" i="107"/>
  <c r="E49" i="107"/>
  <c r="D50" i="107"/>
  <c r="E50" i="107"/>
  <c r="D51" i="107"/>
  <c r="E51" i="107"/>
  <c r="D52" i="107"/>
  <c r="E52" i="107"/>
  <c r="D53" i="107"/>
  <c r="E53" i="107"/>
  <c r="D54" i="107"/>
  <c r="E54" i="107"/>
  <c r="D55" i="107"/>
  <c r="E55" i="107"/>
  <c r="D56" i="107"/>
  <c r="E56" i="107"/>
  <c r="D57" i="107"/>
  <c r="E57" i="107"/>
  <c r="D58" i="107"/>
  <c r="E58" i="107"/>
  <c r="D59" i="107"/>
  <c r="E59" i="107"/>
  <c r="D60" i="107"/>
  <c r="E60" i="107"/>
  <c r="D61" i="107"/>
  <c r="E61" i="107"/>
  <c r="D62" i="107"/>
  <c r="F62" i="107" s="1"/>
  <c r="E62" i="107"/>
  <c r="D63" i="107"/>
  <c r="E63" i="107"/>
  <c r="D64" i="107"/>
  <c r="E64" i="107"/>
  <c r="D65" i="107"/>
  <c r="E65" i="107"/>
  <c r="D66" i="107"/>
  <c r="E66" i="107"/>
  <c r="D67" i="107"/>
  <c r="E67" i="107"/>
  <c r="D68" i="107"/>
  <c r="E68" i="107"/>
  <c r="D69" i="107"/>
  <c r="E69" i="107"/>
  <c r="D70" i="107"/>
  <c r="E70" i="107"/>
  <c r="D71" i="107"/>
  <c r="E71" i="107"/>
  <c r="D72" i="107"/>
  <c r="E72" i="107"/>
  <c r="D73" i="107"/>
  <c r="E73" i="107"/>
  <c r="D74" i="107"/>
  <c r="E74" i="107"/>
  <c r="D75" i="107"/>
  <c r="E75" i="107"/>
  <c r="D76" i="107"/>
  <c r="E76" i="107"/>
  <c r="D77" i="107"/>
  <c r="E77" i="107"/>
  <c r="D78" i="107"/>
  <c r="E78" i="107"/>
  <c r="D79" i="107"/>
  <c r="E79" i="107"/>
  <c r="D80" i="107"/>
  <c r="E80" i="107"/>
  <c r="D81" i="107"/>
  <c r="E81" i="107"/>
  <c r="D82" i="107"/>
  <c r="E82" i="107"/>
  <c r="D83" i="107"/>
  <c r="E83" i="107"/>
  <c r="D84" i="107"/>
  <c r="E84" i="107"/>
  <c r="D85" i="107"/>
  <c r="E85" i="107"/>
  <c r="D86" i="107"/>
  <c r="E86" i="107"/>
  <c r="D87" i="107"/>
  <c r="E87" i="107"/>
  <c r="E2" i="107"/>
  <c r="D2" i="107"/>
  <c r="B2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15" i="107"/>
  <c r="B16" i="107"/>
  <c r="B17" i="107"/>
  <c r="B18" i="107"/>
  <c r="B19" i="107"/>
  <c r="B20" i="107"/>
  <c r="B21" i="107"/>
  <c r="B22" i="107"/>
  <c r="B23" i="107"/>
  <c r="B24" i="107"/>
  <c r="B25" i="107"/>
  <c r="B26" i="107"/>
  <c r="B27" i="107"/>
  <c r="B28" i="107"/>
  <c r="B29" i="107"/>
  <c r="B30" i="107"/>
  <c r="B31" i="107"/>
  <c r="B32" i="107"/>
  <c r="B33" i="107"/>
  <c r="B34" i="107"/>
  <c r="B35" i="107"/>
  <c r="B36" i="107"/>
  <c r="B37" i="107"/>
  <c r="B38" i="107"/>
  <c r="B39" i="107"/>
  <c r="B40" i="107"/>
  <c r="B41" i="107"/>
  <c r="B42" i="107"/>
  <c r="B43" i="107"/>
  <c r="B44" i="107"/>
  <c r="B45" i="107"/>
  <c r="B46" i="107"/>
  <c r="B47" i="107"/>
  <c r="B48" i="107"/>
  <c r="B49" i="107"/>
  <c r="B50" i="107"/>
  <c r="B51" i="107"/>
  <c r="B52" i="107"/>
  <c r="B53" i="107"/>
  <c r="B54" i="107"/>
  <c r="B55" i="107"/>
  <c r="B56" i="107"/>
  <c r="B57" i="107"/>
  <c r="B58" i="107"/>
  <c r="B59" i="107"/>
  <c r="B60" i="107"/>
  <c r="B61" i="107"/>
  <c r="B62" i="107"/>
  <c r="B63" i="107"/>
  <c r="B64" i="107"/>
  <c r="B65" i="107"/>
  <c r="B66" i="107"/>
  <c r="B67" i="107"/>
  <c r="B68" i="107"/>
  <c r="B69" i="107"/>
  <c r="B70" i="107"/>
  <c r="B71" i="107"/>
  <c r="B72" i="107"/>
  <c r="B73" i="107"/>
  <c r="B74" i="107"/>
  <c r="B75" i="107"/>
  <c r="B76" i="107"/>
  <c r="B77" i="107"/>
  <c r="B78" i="107"/>
  <c r="B79" i="107"/>
  <c r="B80" i="107"/>
  <c r="B81" i="107"/>
  <c r="B82" i="107"/>
  <c r="B83" i="107"/>
  <c r="B84" i="107"/>
  <c r="B85" i="107"/>
  <c r="B86" i="107"/>
  <c r="B87" i="107"/>
  <c r="B88" i="107"/>
  <c r="B1" i="107"/>
  <c r="D3" i="106"/>
  <c r="E3" i="106"/>
  <c r="D4" i="106"/>
  <c r="E4" i="106"/>
  <c r="D5" i="106"/>
  <c r="E5" i="106"/>
  <c r="D6" i="106"/>
  <c r="E6" i="106"/>
  <c r="D7" i="106"/>
  <c r="E7" i="106"/>
  <c r="D8" i="106"/>
  <c r="E8" i="106"/>
  <c r="D9" i="106"/>
  <c r="E9" i="106"/>
  <c r="D10" i="106"/>
  <c r="E10" i="106"/>
  <c r="D11" i="106"/>
  <c r="E11" i="106"/>
  <c r="D12" i="106"/>
  <c r="E12" i="106"/>
  <c r="D13" i="106"/>
  <c r="E13" i="106"/>
  <c r="D14" i="106"/>
  <c r="E14" i="106"/>
  <c r="D15" i="106"/>
  <c r="E15" i="106"/>
  <c r="D16" i="106"/>
  <c r="E16" i="106"/>
  <c r="D17" i="106"/>
  <c r="E17" i="106"/>
  <c r="D18" i="106"/>
  <c r="E18" i="106"/>
  <c r="D19" i="106"/>
  <c r="E19" i="106"/>
  <c r="D20" i="106"/>
  <c r="E20" i="106"/>
  <c r="D21" i="106"/>
  <c r="E21" i="106"/>
  <c r="D22" i="106"/>
  <c r="E22" i="106"/>
  <c r="D23" i="106"/>
  <c r="E23" i="106"/>
  <c r="D24" i="106"/>
  <c r="E24" i="106"/>
  <c r="D25" i="106"/>
  <c r="E25" i="106"/>
  <c r="D26" i="106"/>
  <c r="E26" i="106"/>
  <c r="D27" i="106"/>
  <c r="E27" i="106"/>
  <c r="D28" i="106"/>
  <c r="E28" i="106"/>
  <c r="D29" i="106"/>
  <c r="E29" i="106"/>
  <c r="F29" i="106" s="1"/>
  <c r="G29" i="106" s="1"/>
  <c r="D30" i="106"/>
  <c r="E30" i="106"/>
  <c r="D31" i="106"/>
  <c r="E31" i="106"/>
  <c r="D32" i="106"/>
  <c r="E32" i="106"/>
  <c r="D33" i="106"/>
  <c r="E33" i="106"/>
  <c r="D34" i="106"/>
  <c r="E34" i="106"/>
  <c r="D35" i="106"/>
  <c r="E35" i="106"/>
  <c r="D36" i="106"/>
  <c r="E36" i="106"/>
  <c r="D37" i="106"/>
  <c r="E37" i="106"/>
  <c r="F37" i="106" s="1"/>
  <c r="G37" i="106" s="1"/>
  <c r="D38" i="106"/>
  <c r="E38" i="106"/>
  <c r="D39" i="106"/>
  <c r="E39" i="106"/>
  <c r="D40" i="106"/>
  <c r="E40" i="106"/>
  <c r="D41" i="106"/>
  <c r="E41" i="106"/>
  <c r="D42" i="106"/>
  <c r="E42" i="106"/>
  <c r="D43" i="106"/>
  <c r="E43" i="106"/>
  <c r="D44" i="106"/>
  <c r="E44" i="106"/>
  <c r="D45" i="106"/>
  <c r="E45" i="106"/>
  <c r="D46" i="106"/>
  <c r="E46" i="106"/>
  <c r="D47" i="106"/>
  <c r="E47" i="106"/>
  <c r="D48" i="106"/>
  <c r="E48" i="106"/>
  <c r="D49" i="106"/>
  <c r="E49" i="106"/>
  <c r="D50" i="106"/>
  <c r="E50" i="106"/>
  <c r="D51" i="106"/>
  <c r="E51" i="106"/>
  <c r="D52" i="106"/>
  <c r="E52" i="106"/>
  <c r="D53" i="106"/>
  <c r="E53" i="106"/>
  <c r="D54" i="106"/>
  <c r="E54" i="106"/>
  <c r="D55" i="106"/>
  <c r="E55" i="106"/>
  <c r="D56" i="106"/>
  <c r="E56" i="106"/>
  <c r="D57" i="106"/>
  <c r="E57" i="106"/>
  <c r="D58" i="106"/>
  <c r="E58" i="106"/>
  <c r="D59" i="106"/>
  <c r="E59" i="106"/>
  <c r="D60" i="106"/>
  <c r="E60" i="106"/>
  <c r="D61" i="106"/>
  <c r="E61" i="106"/>
  <c r="D62" i="106"/>
  <c r="E62" i="106"/>
  <c r="D63" i="106"/>
  <c r="E63" i="106"/>
  <c r="D64" i="106"/>
  <c r="E64" i="106"/>
  <c r="D65" i="106"/>
  <c r="E65" i="106"/>
  <c r="D66" i="106"/>
  <c r="E66" i="106"/>
  <c r="D67" i="106"/>
  <c r="E67" i="106"/>
  <c r="D68" i="106"/>
  <c r="E68" i="106"/>
  <c r="D69" i="106"/>
  <c r="E69" i="106"/>
  <c r="D70" i="106"/>
  <c r="E70" i="106"/>
  <c r="D71" i="106"/>
  <c r="E71" i="106"/>
  <c r="D72" i="106"/>
  <c r="E72" i="106"/>
  <c r="D73" i="106"/>
  <c r="E73" i="106"/>
  <c r="D74" i="106"/>
  <c r="E74" i="106"/>
  <c r="D75" i="106"/>
  <c r="E75" i="106"/>
  <c r="D76" i="106"/>
  <c r="E76" i="106"/>
  <c r="D77" i="106"/>
  <c r="E77" i="106"/>
  <c r="D78" i="106"/>
  <c r="E78" i="106"/>
  <c r="D79" i="106"/>
  <c r="E79" i="106"/>
  <c r="D80" i="106"/>
  <c r="E80" i="106"/>
  <c r="D81" i="106"/>
  <c r="E81" i="106"/>
  <c r="D82" i="106"/>
  <c r="E82" i="106"/>
  <c r="D83" i="106"/>
  <c r="E83" i="106"/>
  <c r="D84" i="106"/>
  <c r="E84" i="106"/>
  <c r="D85" i="106"/>
  <c r="E85" i="106"/>
  <c r="D86" i="106"/>
  <c r="E86" i="106"/>
  <c r="D87" i="106"/>
  <c r="E87" i="106"/>
  <c r="D88" i="106"/>
  <c r="E88" i="106"/>
  <c r="D89" i="106"/>
  <c r="E89" i="106"/>
  <c r="D90" i="106"/>
  <c r="E90" i="106"/>
  <c r="D91" i="106"/>
  <c r="E91" i="106"/>
  <c r="D92" i="106"/>
  <c r="E92" i="106"/>
  <c r="D93" i="106"/>
  <c r="E93" i="106"/>
  <c r="D94" i="106"/>
  <c r="E94" i="106"/>
  <c r="D95" i="106"/>
  <c r="E95" i="106"/>
  <c r="D96" i="106"/>
  <c r="E96" i="106"/>
  <c r="D97" i="106"/>
  <c r="E97" i="106"/>
  <c r="D98" i="106"/>
  <c r="E98" i="106"/>
  <c r="D99" i="106"/>
  <c r="E99" i="106"/>
  <c r="D100" i="106"/>
  <c r="E100" i="106"/>
  <c r="D101" i="106"/>
  <c r="E101" i="106"/>
  <c r="E2" i="106"/>
  <c r="D2" i="106"/>
  <c r="B2" i="106"/>
  <c r="B3" i="106"/>
  <c r="B4" i="106"/>
  <c r="B5" i="106"/>
  <c r="B6" i="106"/>
  <c r="B7" i="106"/>
  <c r="B8" i="106"/>
  <c r="B9" i="106"/>
  <c r="B10" i="106"/>
  <c r="B11" i="106"/>
  <c r="B12" i="106"/>
  <c r="B13" i="106"/>
  <c r="B14" i="106"/>
  <c r="B15" i="106"/>
  <c r="B16" i="106"/>
  <c r="B17" i="106"/>
  <c r="B18" i="106"/>
  <c r="B19" i="106"/>
  <c r="B20" i="106"/>
  <c r="B21" i="106"/>
  <c r="B22" i="106"/>
  <c r="B23" i="106"/>
  <c r="B24" i="106"/>
  <c r="B25" i="106"/>
  <c r="B26" i="106"/>
  <c r="B27" i="106"/>
  <c r="B28" i="106"/>
  <c r="B29" i="106"/>
  <c r="B30" i="106"/>
  <c r="B31" i="106"/>
  <c r="B32" i="106"/>
  <c r="B33" i="106"/>
  <c r="B34" i="106"/>
  <c r="B35" i="106"/>
  <c r="B36" i="106"/>
  <c r="B37" i="106"/>
  <c r="B38" i="106"/>
  <c r="B39" i="106"/>
  <c r="B40" i="106"/>
  <c r="B41" i="106"/>
  <c r="B42" i="106"/>
  <c r="B43" i="106"/>
  <c r="B44" i="106"/>
  <c r="B45" i="106"/>
  <c r="B46" i="106"/>
  <c r="B47" i="106"/>
  <c r="B48" i="106"/>
  <c r="B49" i="106"/>
  <c r="B50" i="106"/>
  <c r="B51" i="106"/>
  <c r="B52" i="106"/>
  <c r="B53" i="106"/>
  <c r="B54" i="106"/>
  <c r="B55" i="106"/>
  <c r="B56" i="106"/>
  <c r="B57" i="106"/>
  <c r="B58" i="106"/>
  <c r="B59" i="106"/>
  <c r="B60" i="106"/>
  <c r="B61" i="106"/>
  <c r="B62" i="106"/>
  <c r="B63" i="106"/>
  <c r="B64" i="106"/>
  <c r="B65" i="106"/>
  <c r="B66" i="106"/>
  <c r="B67" i="106"/>
  <c r="B68" i="106"/>
  <c r="B69" i="106"/>
  <c r="B70" i="106"/>
  <c r="B71" i="106"/>
  <c r="B72" i="106"/>
  <c r="B73" i="106"/>
  <c r="B74" i="106"/>
  <c r="B75" i="106"/>
  <c r="B76" i="106"/>
  <c r="B77" i="106"/>
  <c r="B78" i="106"/>
  <c r="B79" i="106"/>
  <c r="B80" i="106"/>
  <c r="B81" i="106"/>
  <c r="B82" i="106"/>
  <c r="B83" i="106"/>
  <c r="B84" i="106"/>
  <c r="B85" i="106"/>
  <c r="B86" i="106"/>
  <c r="B87" i="106"/>
  <c r="B88" i="106"/>
  <c r="B89" i="106"/>
  <c r="B90" i="106"/>
  <c r="B91" i="106"/>
  <c r="B92" i="106"/>
  <c r="B93" i="106"/>
  <c r="B94" i="106"/>
  <c r="B95" i="106"/>
  <c r="B96" i="106"/>
  <c r="B97" i="106"/>
  <c r="B98" i="106"/>
  <c r="B99" i="106"/>
  <c r="B100" i="106"/>
  <c r="B101" i="106"/>
  <c r="B102" i="106"/>
  <c r="B1" i="106"/>
  <c r="F3" i="105"/>
  <c r="G3" i="105"/>
  <c r="F4" i="105"/>
  <c r="G4" i="105" s="1"/>
  <c r="F5" i="105"/>
  <c r="G5" i="105" s="1"/>
  <c r="F6" i="105"/>
  <c r="G6" i="105"/>
  <c r="F7" i="105"/>
  <c r="G7" i="105"/>
  <c r="F8" i="105"/>
  <c r="G8" i="105" s="1"/>
  <c r="F9" i="105"/>
  <c r="G9" i="105" s="1"/>
  <c r="F10" i="105"/>
  <c r="G10" i="105"/>
  <c r="F11" i="105"/>
  <c r="G11" i="105"/>
  <c r="F12" i="105"/>
  <c r="G12" i="105" s="1"/>
  <c r="F13" i="105"/>
  <c r="G13" i="105" s="1"/>
  <c r="F14" i="105"/>
  <c r="G14" i="105"/>
  <c r="F15" i="105"/>
  <c r="G15" i="105"/>
  <c r="F16" i="105"/>
  <c r="G16" i="105" s="1"/>
  <c r="F17" i="105"/>
  <c r="G17" i="105" s="1"/>
  <c r="F18" i="105"/>
  <c r="G18" i="105"/>
  <c r="F19" i="105"/>
  <c r="G19" i="105"/>
  <c r="F20" i="105"/>
  <c r="G20" i="105" s="1"/>
  <c r="F21" i="105"/>
  <c r="G21" i="105" s="1"/>
  <c r="F22" i="105"/>
  <c r="G22" i="105"/>
  <c r="F23" i="105"/>
  <c r="G23" i="105"/>
  <c r="F24" i="105"/>
  <c r="G24" i="105" s="1"/>
  <c r="F25" i="105"/>
  <c r="G25" i="105" s="1"/>
  <c r="F26" i="105"/>
  <c r="G26" i="105"/>
  <c r="F27" i="105"/>
  <c r="G27" i="105"/>
  <c r="F28" i="105"/>
  <c r="G28" i="105" s="1"/>
  <c r="F29" i="105"/>
  <c r="G29" i="105" s="1"/>
  <c r="F30" i="105"/>
  <c r="G30" i="105"/>
  <c r="F31" i="105"/>
  <c r="G31" i="105"/>
  <c r="F32" i="105"/>
  <c r="G32" i="105" s="1"/>
  <c r="F33" i="105"/>
  <c r="G33" i="105" s="1"/>
  <c r="F34" i="105"/>
  <c r="G34" i="105"/>
  <c r="F35" i="105"/>
  <c r="G35" i="105"/>
  <c r="F36" i="105"/>
  <c r="G36" i="105" s="1"/>
  <c r="F37" i="105"/>
  <c r="G37" i="105" s="1"/>
  <c r="F38" i="105"/>
  <c r="G38" i="105"/>
  <c r="F39" i="105"/>
  <c r="G39" i="105"/>
  <c r="F40" i="105"/>
  <c r="G40" i="105" s="1"/>
  <c r="F41" i="105"/>
  <c r="G41" i="105" s="1"/>
  <c r="F42" i="105"/>
  <c r="G42" i="105"/>
  <c r="F43" i="105"/>
  <c r="G43" i="105"/>
  <c r="F44" i="105"/>
  <c r="G44" i="105" s="1"/>
  <c r="F45" i="105"/>
  <c r="G45" i="105" s="1"/>
  <c r="F46" i="105"/>
  <c r="G46" i="105"/>
  <c r="F47" i="105"/>
  <c r="G47" i="105"/>
  <c r="F48" i="105"/>
  <c r="G48" i="105" s="1"/>
  <c r="F49" i="105"/>
  <c r="G49" i="105" s="1"/>
  <c r="F50" i="105"/>
  <c r="G50" i="105"/>
  <c r="F51" i="105"/>
  <c r="G51" i="105"/>
  <c r="F52" i="105"/>
  <c r="G52" i="105" s="1"/>
  <c r="F53" i="105"/>
  <c r="G53" i="105" s="1"/>
  <c r="F54" i="105"/>
  <c r="G54" i="105"/>
  <c r="F55" i="105"/>
  <c r="G55" i="105"/>
  <c r="F56" i="105"/>
  <c r="G56" i="105" s="1"/>
  <c r="F57" i="105"/>
  <c r="G57" i="105" s="1"/>
  <c r="F58" i="105"/>
  <c r="G58" i="105"/>
  <c r="F59" i="105"/>
  <c r="G59" i="105"/>
  <c r="F60" i="105"/>
  <c r="G60" i="105" s="1"/>
  <c r="F61" i="105"/>
  <c r="G61" i="105" s="1"/>
  <c r="F62" i="105"/>
  <c r="G62" i="105"/>
  <c r="F63" i="105"/>
  <c r="G63" i="105"/>
  <c r="F64" i="105"/>
  <c r="G64" i="105" s="1"/>
  <c r="F65" i="105"/>
  <c r="G65" i="105" s="1"/>
  <c r="F66" i="105"/>
  <c r="G66" i="105"/>
  <c r="F67" i="105"/>
  <c r="G67" i="105"/>
  <c r="F68" i="105"/>
  <c r="G68" i="105" s="1"/>
  <c r="F69" i="105"/>
  <c r="G69" i="105" s="1"/>
  <c r="F70" i="105"/>
  <c r="G70" i="105"/>
  <c r="F71" i="105"/>
  <c r="G71" i="105"/>
  <c r="F72" i="105"/>
  <c r="G72" i="105" s="1"/>
  <c r="F73" i="105"/>
  <c r="G73" i="105" s="1"/>
  <c r="F74" i="105"/>
  <c r="G74" i="105"/>
  <c r="F75" i="105"/>
  <c r="G75" i="105"/>
  <c r="F76" i="105"/>
  <c r="G76" i="105" s="1"/>
  <c r="F77" i="105"/>
  <c r="G77" i="105" s="1"/>
  <c r="F78" i="105"/>
  <c r="G78" i="105"/>
  <c r="F79" i="105"/>
  <c r="G79" i="105"/>
  <c r="F80" i="105"/>
  <c r="G80" i="105" s="1"/>
  <c r="F81" i="105"/>
  <c r="G81" i="105" s="1"/>
  <c r="F82" i="105"/>
  <c r="G82" i="105"/>
  <c r="F83" i="105"/>
  <c r="G83" i="105"/>
  <c r="F84" i="105"/>
  <c r="G84" i="105" s="1"/>
  <c r="F85" i="105"/>
  <c r="G85" i="105" s="1"/>
  <c r="F86" i="105"/>
  <c r="G86" i="105"/>
  <c r="F87" i="105"/>
  <c r="G87" i="105"/>
  <c r="F88" i="105"/>
  <c r="G88" i="105" s="1"/>
  <c r="F89" i="105"/>
  <c r="G89" i="105" s="1"/>
  <c r="F90" i="105"/>
  <c r="G90" i="105"/>
  <c r="F91" i="105"/>
  <c r="G91" i="105"/>
  <c r="F92" i="105"/>
  <c r="G92" i="105" s="1"/>
  <c r="F93" i="105"/>
  <c r="G93" i="105" s="1"/>
  <c r="F94" i="105"/>
  <c r="G94" i="105"/>
  <c r="F95" i="105"/>
  <c r="G95" i="105"/>
  <c r="F96" i="105"/>
  <c r="G96" i="105" s="1"/>
  <c r="F97" i="105"/>
  <c r="G97" i="105" s="1"/>
  <c r="F98" i="105"/>
  <c r="G98" i="105"/>
  <c r="F99" i="105"/>
  <c r="G99" i="105"/>
  <c r="F100" i="105"/>
  <c r="G100" i="105" s="1"/>
  <c r="F101" i="105"/>
  <c r="G101" i="105" s="1"/>
  <c r="F102" i="105"/>
  <c r="G102" i="105"/>
  <c r="F103" i="105"/>
  <c r="G103" i="105"/>
  <c r="F104" i="105"/>
  <c r="G104" i="105" s="1"/>
  <c r="F105" i="105"/>
  <c r="G105" i="105" s="1"/>
  <c r="F106" i="105"/>
  <c r="G106" i="105"/>
  <c r="F107" i="105"/>
  <c r="G107" i="105"/>
  <c r="F108" i="105"/>
  <c r="G108" i="105" s="1"/>
  <c r="F109" i="105"/>
  <c r="G109" i="105" s="1"/>
  <c r="F110" i="105"/>
  <c r="G110" i="105"/>
  <c r="F111" i="105"/>
  <c r="G111" i="105"/>
  <c r="F112" i="105"/>
  <c r="G112" i="105" s="1"/>
  <c r="F113" i="105"/>
  <c r="G113" i="105" s="1"/>
  <c r="F114" i="105"/>
  <c r="G114" i="105"/>
  <c r="F115" i="105"/>
  <c r="G115" i="105"/>
  <c r="F116" i="105"/>
  <c r="G116" i="105" s="1"/>
  <c r="F117" i="105"/>
  <c r="G117" i="105" s="1"/>
  <c r="F118" i="105"/>
  <c r="G118" i="105"/>
  <c r="F119" i="105"/>
  <c r="G119" i="105"/>
  <c r="F120" i="105"/>
  <c r="G120" i="105" s="1"/>
  <c r="F121" i="105"/>
  <c r="G121" i="105" s="1"/>
  <c r="F122" i="105"/>
  <c r="G122" i="105"/>
  <c r="F123" i="105"/>
  <c r="G123" i="105"/>
  <c r="F124" i="105"/>
  <c r="G124" i="105" s="1"/>
  <c r="F125" i="105"/>
  <c r="G125" i="105" s="1"/>
  <c r="F126" i="105"/>
  <c r="G126" i="105"/>
  <c r="F127" i="105"/>
  <c r="G127" i="105"/>
  <c r="F128" i="105"/>
  <c r="G128" i="105" s="1"/>
  <c r="F129" i="105"/>
  <c r="G129" i="105" s="1"/>
  <c r="F130" i="105"/>
  <c r="G130" i="105"/>
  <c r="F131" i="105"/>
  <c r="G131" i="105"/>
  <c r="F132" i="105"/>
  <c r="G132" i="105" s="1"/>
  <c r="F133" i="105"/>
  <c r="G133" i="105" s="1"/>
  <c r="F134" i="105"/>
  <c r="G134" i="105"/>
  <c r="F135" i="105"/>
  <c r="G135" i="105"/>
  <c r="F136" i="105"/>
  <c r="G136" i="105" s="1"/>
  <c r="F137" i="105"/>
  <c r="G137" i="105" s="1"/>
  <c r="F138" i="105"/>
  <c r="G138" i="105"/>
  <c r="F139" i="105"/>
  <c r="G139" i="105"/>
  <c r="F140" i="105"/>
  <c r="G140" i="105" s="1"/>
  <c r="F141" i="105"/>
  <c r="G141" i="105" s="1"/>
  <c r="F142" i="105"/>
  <c r="G142" i="105"/>
  <c r="F143" i="105"/>
  <c r="G143" i="105"/>
  <c r="F144" i="105"/>
  <c r="G144" i="105" s="1"/>
  <c r="F145" i="105"/>
  <c r="G145" i="105" s="1"/>
  <c r="F146" i="105"/>
  <c r="G146" i="105"/>
  <c r="F147" i="105"/>
  <c r="G147" i="105"/>
  <c r="F148" i="105"/>
  <c r="G148" i="105" s="1"/>
  <c r="F149" i="105"/>
  <c r="G149" i="105" s="1"/>
  <c r="F150" i="105"/>
  <c r="G150" i="105"/>
  <c r="D3" i="105"/>
  <c r="E3" i="105"/>
  <c r="D4" i="105"/>
  <c r="E4" i="105"/>
  <c r="D5" i="105"/>
  <c r="E5" i="105"/>
  <c r="D6" i="105"/>
  <c r="E6" i="105"/>
  <c r="D7" i="105"/>
  <c r="E7" i="105"/>
  <c r="D8" i="105"/>
  <c r="E8" i="105"/>
  <c r="D9" i="105"/>
  <c r="E9" i="105"/>
  <c r="D10" i="105"/>
  <c r="E10" i="105"/>
  <c r="D11" i="105"/>
  <c r="E11" i="105"/>
  <c r="D12" i="105"/>
  <c r="E12" i="105"/>
  <c r="D13" i="105"/>
  <c r="E13" i="105"/>
  <c r="D14" i="105"/>
  <c r="E14" i="105"/>
  <c r="D15" i="105"/>
  <c r="E15" i="105"/>
  <c r="D16" i="105"/>
  <c r="E16" i="105"/>
  <c r="D17" i="105"/>
  <c r="E17" i="105"/>
  <c r="D18" i="105"/>
  <c r="E18" i="105"/>
  <c r="D19" i="105"/>
  <c r="E19" i="105"/>
  <c r="D20" i="105"/>
  <c r="E20" i="105"/>
  <c r="D21" i="105"/>
  <c r="E21" i="105"/>
  <c r="D22" i="105"/>
  <c r="E22" i="105"/>
  <c r="D23" i="105"/>
  <c r="E23" i="105"/>
  <c r="D24" i="105"/>
  <c r="E24" i="105"/>
  <c r="D25" i="105"/>
  <c r="E25" i="105"/>
  <c r="D26" i="105"/>
  <c r="E26" i="105"/>
  <c r="D27" i="105"/>
  <c r="E27" i="105"/>
  <c r="D28" i="105"/>
  <c r="E28" i="105"/>
  <c r="D29" i="105"/>
  <c r="E29" i="105"/>
  <c r="D30" i="105"/>
  <c r="E30" i="105"/>
  <c r="D31" i="105"/>
  <c r="E31" i="105"/>
  <c r="D32" i="105"/>
  <c r="E32" i="105"/>
  <c r="D33" i="105"/>
  <c r="E33" i="105"/>
  <c r="D34" i="105"/>
  <c r="E34" i="105"/>
  <c r="D35" i="105"/>
  <c r="E35" i="105"/>
  <c r="D36" i="105"/>
  <c r="E36" i="105"/>
  <c r="D37" i="105"/>
  <c r="E37" i="105"/>
  <c r="D38" i="105"/>
  <c r="E38" i="105"/>
  <c r="D39" i="105"/>
  <c r="E39" i="105"/>
  <c r="D40" i="105"/>
  <c r="E40" i="105"/>
  <c r="D41" i="105"/>
  <c r="E41" i="105"/>
  <c r="D42" i="105"/>
  <c r="E42" i="105"/>
  <c r="D43" i="105"/>
  <c r="E43" i="105"/>
  <c r="D44" i="105"/>
  <c r="E44" i="105"/>
  <c r="D45" i="105"/>
  <c r="E45" i="105"/>
  <c r="D46" i="105"/>
  <c r="E46" i="105"/>
  <c r="D47" i="105"/>
  <c r="E47" i="105"/>
  <c r="D48" i="105"/>
  <c r="E48" i="105"/>
  <c r="D49" i="105"/>
  <c r="E49" i="105"/>
  <c r="D50" i="105"/>
  <c r="E50" i="105"/>
  <c r="D51" i="105"/>
  <c r="E51" i="105"/>
  <c r="D52" i="105"/>
  <c r="E52" i="105"/>
  <c r="D53" i="105"/>
  <c r="E53" i="105"/>
  <c r="D54" i="105"/>
  <c r="E54" i="105"/>
  <c r="D55" i="105"/>
  <c r="E55" i="105"/>
  <c r="D56" i="105"/>
  <c r="E56" i="105"/>
  <c r="D57" i="105"/>
  <c r="E57" i="105"/>
  <c r="D58" i="105"/>
  <c r="E58" i="105"/>
  <c r="D59" i="105"/>
  <c r="E59" i="105"/>
  <c r="D60" i="105"/>
  <c r="E60" i="105"/>
  <c r="D61" i="105"/>
  <c r="E61" i="105"/>
  <c r="D62" i="105"/>
  <c r="E62" i="105"/>
  <c r="D63" i="105"/>
  <c r="E63" i="105"/>
  <c r="D64" i="105"/>
  <c r="E64" i="105"/>
  <c r="D65" i="105"/>
  <c r="E65" i="105"/>
  <c r="D66" i="105"/>
  <c r="E66" i="105"/>
  <c r="D67" i="105"/>
  <c r="E67" i="105"/>
  <c r="D68" i="105"/>
  <c r="E68" i="105"/>
  <c r="D69" i="105"/>
  <c r="E69" i="105"/>
  <c r="D70" i="105"/>
  <c r="E70" i="105"/>
  <c r="D71" i="105"/>
  <c r="E71" i="105"/>
  <c r="D72" i="105"/>
  <c r="E72" i="105"/>
  <c r="D73" i="105"/>
  <c r="E73" i="105"/>
  <c r="D74" i="105"/>
  <c r="E74" i="105"/>
  <c r="D75" i="105"/>
  <c r="E75" i="105"/>
  <c r="D76" i="105"/>
  <c r="E76" i="105"/>
  <c r="D77" i="105"/>
  <c r="E77" i="105"/>
  <c r="D78" i="105"/>
  <c r="E78" i="105"/>
  <c r="D79" i="105"/>
  <c r="E79" i="105"/>
  <c r="D80" i="105"/>
  <c r="E80" i="105"/>
  <c r="D81" i="105"/>
  <c r="E81" i="105"/>
  <c r="D82" i="105"/>
  <c r="E82" i="105"/>
  <c r="D83" i="105"/>
  <c r="E83" i="105"/>
  <c r="D84" i="105"/>
  <c r="E84" i="105"/>
  <c r="D85" i="105"/>
  <c r="E85" i="105"/>
  <c r="D86" i="105"/>
  <c r="E86" i="105"/>
  <c r="D87" i="105"/>
  <c r="E87" i="105"/>
  <c r="D88" i="105"/>
  <c r="E88" i="105"/>
  <c r="D89" i="105"/>
  <c r="E89" i="105"/>
  <c r="D90" i="105"/>
  <c r="E90" i="105"/>
  <c r="D91" i="105"/>
  <c r="E91" i="105"/>
  <c r="D92" i="105"/>
  <c r="E92" i="105"/>
  <c r="D93" i="105"/>
  <c r="E93" i="105"/>
  <c r="D94" i="105"/>
  <c r="E94" i="105"/>
  <c r="D95" i="105"/>
  <c r="E95" i="105"/>
  <c r="D96" i="105"/>
  <c r="E96" i="105"/>
  <c r="D97" i="105"/>
  <c r="E97" i="105"/>
  <c r="D98" i="105"/>
  <c r="E98" i="105"/>
  <c r="D99" i="105"/>
  <c r="E99" i="105"/>
  <c r="D100" i="105"/>
  <c r="E100" i="105"/>
  <c r="D101" i="105"/>
  <c r="E101" i="105"/>
  <c r="D102" i="105"/>
  <c r="E102" i="105"/>
  <c r="D103" i="105"/>
  <c r="E103" i="105"/>
  <c r="D104" i="105"/>
  <c r="E104" i="105"/>
  <c r="D105" i="105"/>
  <c r="E105" i="105"/>
  <c r="D106" i="105"/>
  <c r="E106" i="105"/>
  <c r="D107" i="105"/>
  <c r="E107" i="105"/>
  <c r="D108" i="105"/>
  <c r="E108" i="105"/>
  <c r="D109" i="105"/>
  <c r="E109" i="105"/>
  <c r="D110" i="105"/>
  <c r="E110" i="105"/>
  <c r="D111" i="105"/>
  <c r="E111" i="105"/>
  <c r="D112" i="105"/>
  <c r="E112" i="105"/>
  <c r="D113" i="105"/>
  <c r="E113" i="105"/>
  <c r="D114" i="105"/>
  <c r="E114" i="105"/>
  <c r="D115" i="105"/>
  <c r="E115" i="105"/>
  <c r="D116" i="105"/>
  <c r="E116" i="105"/>
  <c r="D117" i="105"/>
  <c r="E117" i="105"/>
  <c r="D118" i="105"/>
  <c r="E118" i="105"/>
  <c r="D119" i="105"/>
  <c r="E119" i="105"/>
  <c r="D120" i="105"/>
  <c r="E120" i="105"/>
  <c r="D121" i="105"/>
  <c r="E121" i="105"/>
  <c r="D122" i="105"/>
  <c r="E122" i="105"/>
  <c r="D123" i="105"/>
  <c r="E123" i="105"/>
  <c r="D124" i="105"/>
  <c r="E124" i="105"/>
  <c r="D125" i="105"/>
  <c r="E125" i="105"/>
  <c r="D126" i="105"/>
  <c r="E126" i="105"/>
  <c r="D127" i="105"/>
  <c r="E127" i="105"/>
  <c r="D128" i="105"/>
  <c r="E128" i="105"/>
  <c r="D129" i="105"/>
  <c r="E129" i="105"/>
  <c r="D130" i="105"/>
  <c r="E130" i="105"/>
  <c r="D131" i="105"/>
  <c r="E131" i="105"/>
  <c r="D132" i="105"/>
  <c r="E132" i="105"/>
  <c r="D133" i="105"/>
  <c r="E133" i="105"/>
  <c r="D134" i="105"/>
  <c r="E134" i="105"/>
  <c r="D135" i="105"/>
  <c r="E135" i="105"/>
  <c r="D136" i="105"/>
  <c r="E136" i="105"/>
  <c r="D137" i="105"/>
  <c r="E137" i="105"/>
  <c r="D138" i="105"/>
  <c r="E138" i="105"/>
  <c r="D139" i="105"/>
  <c r="E139" i="105"/>
  <c r="D140" i="105"/>
  <c r="E140" i="105"/>
  <c r="D141" i="105"/>
  <c r="E141" i="105"/>
  <c r="D142" i="105"/>
  <c r="E142" i="105"/>
  <c r="D143" i="105"/>
  <c r="E143" i="105"/>
  <c r="D144" i="105"/>
  <c r="E144" i="105"/>
  <c r="D145" i="105"/>
  <c r="E145" i="105"/>
  <c r="D146" i="105"/>
  <c r="E146" i="105"/>
  <c r="D147" i="105"/>
  <c r="E147" i="105"/>
  <c r="D148" i="105"/>
  <c r="E148" i="105"/>
  <c r="D149" i="105"/>
  <c r="E149" i="105"/>
  <c r="E2" i="105"/>
  <c r="D2" i="105"/>
  <c r="B2" i="105"/>
  <c r="B3" i="105"/>
  <c r="B4" i="105"/>
  <c r="B5" i="105"/>
  <c r="B6" i="105"/>
  <c r="B7" i="105"/>
  <c r="B8" i="105"/>
  <c r="B9" i="105"/>
  <c r="B10" i="105"/>
  <c r="B11" i="105"/>
  <c r="B12" i="105"/>
  <c r="B13" i="105"/>
  <c r="B14" i="105"/>
  <c r="B15" i="105"/>
  <c r="B16" i="105"/>
  <c r="B17" i="105"/>
  <c r="B18" i="105"/>
  <c r="B19" i="105"/>
  <c r="B20" i="105"/>
  <c r="B21" i="105"/>
  <c r="B22" i="105"/>
  <c r="B23" i="105"/>
  <c r="B24" i="105"/>
  <c r="B25" i="105"/>
  <c r="B26" i="105"/>
  <c r="B27" i="105"/>
  <c r="B28" i="105"/>
  <c r="B29" i="105"/>
  <c r="B30" i="105"/>
  <c r="B31" i="105"/>
  <c r="B32" i="105"/>
  <c r="B33" i="105"/>
  <c r="B34" i="105"/>
  <c r="B35" i="105"/>
  <c r="B36" i="105"/>
  <c r="B37" i="105"/>
  <c r="B38" i="105"/>
  <c r="B39" i="105"/>
  <c r="B40" i="105"/>
  <c r="B41" i="105"/>
  <c r="B42" i="105"/>
  <c r="B43" i="105"/>
  <c r="B44" i="105"/>
  <c r="B45" i="105"/>
  <c r="B46" i="105"/>
  <c r="B47" i="105"/>
  <c r="B48" i="105"/>
  <c r="B49" i="105"/>
  <c r="B50" i="105"/>
  <c r="B51" i="105"/>
  <c r="B52" i="105"/>
  <c r="B53" i="105"/>
  <c r="B54" i="105"/>
  <c r="B55" i="105"/>
  <c r="B56" i="105"/>
  <c r="B57" i="105"/>
  <c r="B58" i="105"/>
  <c r="B59" i="105"/>
  <c r="B60" i="105"/>
  <c r="B61" i="105"/>
  <c r="B62" i="105"/>
  <c r="B63" i="105"/>
  <c r="B64" i="105"/>
  <c r="B65" i="105"/>
  <c r="B66" i="105"/>
  <c r="B67" i="105"/>
  <c r="B68" i="105"/>
  <c r="B69" i="105"/>
  <c r="B70" i="105"/>
  <c r="B71" i="105"/>
  <c r="B72" i="105"/>
  <c r="B73" i="105"/>
  <c r="B74" i="105"/>
  <c r="B75" i="105"/>
  <c r="B76" i="105"/>
  <c r="B77" i="105"/>
  <c r="B78" i="105"/>
  <c r="B79" i="105"/>
  <c r="B80" i="105"/>
  <c r="B81" i="105"/>
  <c r="B82" i="105"/>
  <c r="B83" i="105"/>
  <c r="B84" i="105"/>
  <c r="B85" i="105"/>
  <c r="B86" i="105"/>
  <c r="B87" i="105"/>
  <c r="B88" i="105"/>
  <c r="B89" i="105"/>
  <c r="B90" i="105"/>
  <c r="B91" i="105"/>
  <c r="B92" i="105"/>
  <c r="B93" i="105"/>
  <c r="B94" i="105"/>
  <c r="B95" i="105"/>
  <c r="B96" i="105"/>
  <c r="B97" i="105"/>
  <c r="B98" i="105"/>
  <c r="B99" i="105"/>
  <c r="B100" i="105"/>
  <c r="B101" i="105"/>
  <c r="B102" i="105"/>
  <c r="B103" i="105"/>
  <c r="B104" i="105"/>
  <c r="B105" i="105"/>
  <c r="B106" i="105"/>
  <c r="B107" i="105"/>
  <c r="B108" i="105"/>
  <c r="B109" i="105"/>
  <c r="B110" i="105"/>
  <c r="B111" i="105"/>
  <c r="B112" i="105"/>
  <c r="B113" i="105"/>
  <c r="B114" i="105"/>
  <c r="B115" i="105"/>
  <c r="B116" i="105"/>
  <c r="B117" i="105"/>
  <c r="B118" i="105"/>
  <c r="B119" i="105"/>
  <c r="B120" i="105"/>
  <c r="B121" i="105"/>
  <c r="B122" i="105"/>
  <c r="B123" i="105"/>
  <c r="B124" i="105"/>
  <c r="B125" i="105"/>
  <c r="B126" i="105"/>
  <c r="B127" i="105"/>
  <c r="B128" i="105"/>
  <c r="B129" i="105"/>
  <c r="B130" i="105"/>
  <c r="B131" i="105"/>
  <c r="B132" i="105"/>
  <c r="B133" i="105"/>
  <c r="B134" i="105"/>
  <c r="B135" i="105"/>
  <c r="B136" i="105"/>
  <c r="B137" i="105"/>
  <c r="B138" i="105"/>
  <c r="B139" i="105"/>
  <c r="B140" i="105"/>
  <c r="B141" i="105"/>
  <c r="B142" i="105"/>
  <c r="B143" i="105"/>
  <c r="B144" i="105"/>
  <c r="B145" i="105"/>
  <c r="B146" i="105"/>
  <c r="B147" i="105"/>
  <c r="B148" i="105"/>
  <c r="B149" i="105"/>
  <c r="B150" i="105"/>
  <c r="B1" i="105"/>
  <c r="D3" i="104"/>
  <c r="E3" i="104"/>
  <c r="D4" i="104"/>
  <c r="E4" i="104"/>
  <c r="D5" i="104"/>
  <c r="E5" i="104"/>
  <c r="D6" i="104"/>
  <c r="E6" i="104"/>
  <c r="D7" i="104"/>
  <c r="E7" i="104"/>
  <c r="D8" i="104"/>
  <c r="E8" i="104"/>
  <c r="D9" i="104"/>
  <c r="E9" i="104"/>
  <c r="D10" i="104"/>
  <c r="E10" i="104"/>
  <c r="D11" i="104"/>
  <c r="E11" i="104"/>
  <c r="D12" i="104"/>
  <c r="E12" i="104"/>
  <c r="D13" i="104"/>
  <c r="E13" i="104"/>
  <c r="D14" i="104"/>
  <c r="E14" i="104"/>
  <c r="D15" i="104"/>
  <c r="E15" i="104"/>
  <c r="D16" i="104"/>
  <c r="E16" i="104"/>
  <c r="D17" i="104"/>
  <c r="E17" i="104"/>
  <c r="D18" i="104"/>
  <c r="E18" i="104"/>
  <c r="D19" i="104"/>
  <c r="E19" i="104"/>
  <c r="D20" i="104"/>
  <c r="E20" i="104"/>
  <c r="D21" i="104"/>
  <c r="E21" i="104"/>
  <c r="D22" i="104"/>
  <c r="E22" i="104"/>
  <c r="D23" i="104"/>
  <c r="E23" i="104"/>
  <c r="D24" i="104"/>
  <c r="E24" i="104"/>
  <c r="D25" i="104"/>
  <c r="E25" i="104"/>
  <c r="D26" i="104"/>
  <c r="E26" i="104"/>
  <c r="D27" i="104"/>
  <c r="E27" i="104"/>
  <c r="D28" i="104"/>
  <c r="E28" i="104"/>
  <c r="D29" i="104"/>
  <c r="E29" i="104"/>
  <c r="D30" i="104"/>
  <c r="E30" i="104"/>
  <c r="D31" i="104"/>
  <c r="E31" i="104"/>
  <c r="D32" i="104"/>
  <c r="E32" i="104"/>
  <c r="D33" i="104"/>
  <c r="E33" i="104"/>
  <c r="D34" i="104"/>
  <c r="E34" i="104"/>
  <c r="D35" i="104"/>
  <c r="E35" i="104"/>
  <c r="D36" i="104"/>
  <c r="E36" i="104"/>
  <c r="D37" i="104"/>
  <c r="E37" i="104"/>
  <c r="D38" i="104"/>
  <c r="E38" i="104"/>
  <c r="D39" i="104"/>
  <c r="E39" i="104"/>
  <c r="D40" i="104"/>
  <c r="E40" i="104"/>
  <c r="D41" i="104"/>
  <c r="E41" i="104"/>
  <c r="D42" i="104"/>
  <c r="E42" i="104"/>
  <c r="D43" i="104"/>
  <c r="E43" i="104"/>
  <c r="D44" i="104"/>
  <c r="E44" i="104"/>
  <c r="D45" i="104"/>
  <c r="E45" i="104"/>
  <c r="D46" i="104"/>
  <c r="E46" i="104"/>
  <c r="D47" i="104"/>
  <c r="E47" i="104"/>
  <c r="D48" i="104"/>
  <c r="E48" i="104"/>
  <c r="D49" i="104"/>
  <c r="E49" i="104"/>
  <c r="D50" i="104"/>
  <c r="E50" i="104"/>
  <c r="D51" i="104"/>
  <c r="E51" i="104"/>
  <c r="D52" i="104"/>
  <c r="E52" i="104"/>
  <c r="D53" i="104"/>
  <c r="E53" i="104"/>
  <c r="D54" i="104"/>
  <c r="E54" i="104"/>
  <c r="D55" i="104"/>
  <c r="E55" i="104"/>
  <c r="D56" i="104"/>
  <c r="E56" i="104"/>
  <c r="D57" i="104"/>
  <c r="E57" i="104"/>
  <c r="D58" i="104"/>
  <c r="E58" i="104"/>
  <c r="D59" i="104"/>
  <c r="E59" i="104"/>
  <c r="D60" i="104"/>
  <c r="E60" i="104"/>
  <c r="D61" i="104"/>
  <c r="E61" i="104"/>
  <c r="D62" i="104"/>
  <c r="E62" i="104"/>
  <c r="D63" i="104"/>
  <c r="E63" i="104"/>
  <c r="D64" i="104"/>
  <c r="E64" i="104"/>
  <c r="D65" i="104"/>
  <c r="E65" i="104"/>
  <c r="D66" i="104"/>
  <c r="E66" i="104"/>
  <c r="D67" i="104"/>
  <c r="E67" i="104"/>
  <c r="D68" i="104"/>
  <c r="E68" i="104"/>
  <c r="D69" i="104"/>
  <c r="E69" i="104"/>
  <c r="D70" i="104"/>
  <c r="E70" i="104"/>
  <c r="D71" i="104"/>
  <c r="E71" i="104"/>
  <c r="D72" i="104"/>
  <c r="E72" i="104"/>
  <c r="D73" i="104"/>
  <c r="E73" i="104"/>
  <c r="D74" i="104"/>
  <c r="E74" i="104"/>
  <c r="D75" i="104"/>
  <c r="E75" i="104"/>
  <c r="D76" i="104"/>
  <c r="E76" i="104"/>
  <c r="D77" i="104"/>
  <c r="E77" i="104"/>
  <c r="D78" i="104"/>
  <c r="E78" i="104"/>
  <c r="D79" i="104"/>
  <c r="E79" i="104"/>
  <c r="D80" i="104"/>
  <c r="E80" i="104"/>
  <c r="D81" i="104"/>
  <c r="E81" i="104"/>
  <c r="D82" i="104"/>
  <c r="E82" i="104"/>
  <c r="D83" i="104"/>
  <c r="E83" i="104"/>
  <c r="D84" i="104"/>
  <c r="E84" i="104"/>
  <c r="D85" i="104"/>
  <c r="E85" i="104"/>
  <c r="D86" i="104"/>
  <c r="E86" i="104"/>
  <c r="D87" i="104"/>
  <c r="E87" i="104"/>
  <c r="D88" i="104"/>
  <c r="E88" i="104"/>
  <c r="D89" i="104"/>
  <c r="E89" i="104"/>
  <c r="D90" i="104"/>
  <c r="E90" i="104"/>
  <c r="D91" i="104"/>
  <c r="E91" i="104"/>
  <c r="D92" i="104"/>
  <c r="E92" i="104"/>
  <c r="D93" i="104"/>
  <c r="E93" i="104"/>
  <c r="D94" i="104"/>
  <c r="E94" i="104"/>
  <c r="D95" i="104"/>
  <c r="E95" i="104"/>
  <c r="D96" i="104"/>
  <c r="E96" i="104"/>
  <c r="D97" i="104"/>
  <c r="E97" i="104"/>
  <c r="D98" i="104"/>
  <c r="E98" i="104"/>
  <c r="D99" i="104"/>
  <c r="E99" i="104"/>
  <c r="D100" i="104"/>
  <c r="E100" i="104"/>
  <c r="D101" i="104"/>
  <c r="E101" i="104"/>
  <c r="D102" i="104"/>
  <c r="E102" i="104"/>
  <c r="D103" i="104"/>
  <c r="E103" i="104"/>
  <c r="D104" i="104"/>
  <c r="E104" i="104"/>
  <c r="D105" i="104"/>
  <c r="E105" i="104"/>
  <c r="D106" i="104"/>
  <c r="E106" i="104"/>
  <c r="D107" i="104"/>
  <c r="E107" i="104"/>
  <c r="D108" i="104"/>
  <c r="E108" i="104"/>
  <c r="D109" i="104"/>
  <c r="E109" i="104"/>
  <c r="D110" i="104"/>
  <c r="E110" i="104"/>
  <c r="D111" i="104"/>
  <c r="E111" i="104"/>
  <c r="D112" i="104"/>
  <c r="E112" i="104"/>
  <c r="D113" i="104"/>
  <c r="E113" i="104"/>
  <c r="D114" i="104"/>
  <c r="E114" i="104"/>
  <c r="D115" i="104"/>
  <c r="E115" i="104"/>
  <c r="D116" i="104"/>
  <c r="E116" i="104"/>
  <c r="D117" i="104"/>
  <c r="E117" i="104"/>
  <c r="E2" i="104"/>
  <c r="D2" i="104"/>
  <c r="B2" i="104"/>
  <c r="B3" i="104"/>
  <c r="B4" i="104"/>
  <c r="B5" i="104"/>
  <c r="B6" i="104"/>
  <c r="B7" i="104"/>
  <c r="B8" i="104"/>
  <c r="B9" i="104"/>
  <c r="B10" i="104"/>
  <c r="B11" i="104"/>
  <c r="B12" i="104"/>
  <c r="B13" i="104"/>
  <c r="B14" i="104"/>
  <c r="B15" i="104"/>
  <c r="B16" i="104"/>
  <c r="B17" i="104"/>
  <c r="B18" i="104"/>
  <c r="B19" i="104"/>
  <c r="B20" i="104"/>
  <c r="B21" i="104"/>
  <c r="B22" i="104"/>
  <c r="B23" i="104"/>
  <c r="B24" i="104"/>
  <c r="B25" i="104"/>
  <c r="B26" i="104"/>
  <c r="B27" i="104"/>
  <c r="B28" i="104"/>
  <c r="B29" i="104"/>
  <c r="B30" i="104"/>
  <c r="B31" i="104"/>
  <c r="B32" i="104"/>
  <c r="B33" i="104"/>
  <c r="B34" i="104"/>
  <c r="B35" i="104"/>
  <c r="B36" i="104"/>
  <c r="B37" i="104"/>
  <c r="B38" i="104"/>
  <c r="B39" i="104"/>
  <c r="B40" i="104"/>
  <c r="B41" i="104"/>
  <c r="B42" i="104"/>
  <c r="B43" i="104"/>
  <c r="B44" i="104"/>
  <c r="B45" i="104"/>
  <c r="B46" i="104"/>
  <c r="B47" i="104"/>
  <c r="B48" i="104"/>
  <c r="B49" i="104"/>
  <c r="B50" i="104"/>
  <c r="B51" i="104"/>
  <c r="B52" i="104"/>
  <c r="B53" i="104"/>
  <c r="B54" i="104"/>
  <c r="B55" i="104"/>
  <c r="B56" i="104"/>
  <c r="B57" i="104"/>
  <c r="B58" i="104"/>
  <c r="B59" i="104"/>
  <c r="B60" i="104"/>
  <c r="B61" i="104"/>
  <c r="B62" i="104"/>
  <c r="B63" i="104"/>
  <c r="B64" i="104"/>
  <c r="B65" i="104"/>
  <c r="B66" i="104"/>
  <c r="B67" i="104"/>
  <c r="B68" i="104"/>
  <c r="B69" i="104"/>
  <c r="B70" i="104"/>
  <c r="B71" i="104"/>
  <c r="B72" i="104"/>
  <c r="B73" i="104"/>
  <c r="B74" i="104"/>
  <c r="B75" i="104"/>
  <c r="B76" i="104"/>
  <c r="B77" i="104"/>
  <c r="B78" i="104"/>
  <c r="B79" i="104"/>
  <c r="B80" i="104"/>
  <c r="B81" i="104"/>
  <c r="B82" i="104"/>
  <c r="B83" i="104"/>
  <c r="B84" i="104"/>
  <c r="B85" i="104"/>
  <c r="B86" i="104"/>
  <c r="B87" i="104"/>
  <c r="B88" i="104"/>
  <c r="B89" i="104"/>
  <c r="B90" i="104"/>
  <c r="B91" i="104"/>
  <c r="B92" i="104"/>
  <c r="B93" i="104"/>
  <c r="B94" i="104"/>
  <c r="B95" i="104"/>
  <c r="B96" i="104"/>
  <c r="B97" i="104"/>
  <c r="B98" i="104"/>
  <c r="B99" i="104"/>
  <c r="B100" i="104"/>
  <c r="B101" i="104"/>
  <c r="B102" i="104"/>
  <c r="B103" i="104"/>
  <c r="B104" i="104"/>
  <c r="B105" i="104"/>
  <c r="B106" i="104"/>
  <c r="B107" i="104"/>
  <c r="B108" i="104"/>
  <c r="B109" i="104"/>
  <c r="B110" i="104"/>
  <c r="B111" i="104"/>
  <c r="B112" i="104"/>
  <c r="B113" i="104"/>
  <c r="B114" i="104"/>
  <c r="B115" i="104"/>
  <c r="B116" i="104"/>
  <c r="B117" i="104"/>
  <c r="B118" i="104"/>
  <c r="B1" i="104"/>
  <c r="F3" i="103"/>
  <c r="G3" i="103" s="1"/>
  <c r="F4" i="103"/>
  <c r="G4" i="103" s="1"/>
  <c r="F5" i="103"/>
  <c r="G5" i="103"/>
  <c r="F6" i="103"/>
  <c r="G6" i="103" s="1"/>
  <c r="F7" i="103"/>
  <c r="G7" i="103" s="1"/>
  <c r="F8" i="103"/>
  <c r="G8" i="103" s="1"/>
  <c r="F9" i="103"/>
  <c r="G9" i="103"/>
  <c r="F10" i="103"/>
  <c r="G10" i="103" s="1"/>
  <c r="F11" i="103"/>
  <c r="G11" i="103" s="1"/>
  <c r="F12" i="103"/>
  <c r="G12" i="103" s="1"/>
  <c r="F13" i="103"/>
  <c r="G13" i="103"/>
  <c r="F14" i="103"/>
  <c r="G14" i="103" s="1"/>
  <c r="F15" i="103"/>
  <c r="G15" i="103" s="1"/>
  <c r="F16" i="103"/>
  <c r="G16" i="103" s="1"/>
  <c r="F17" i="103"/>
  <c r="G17" i="103"/>
  <c r="F18" i="103"/>
  <c r="G18" i="103" s="1"/>
  <c r="F19" i="103"/>
  <c r="G19" i="103" s="1"/>
  <c r="F20" i="103"/>
  <c r="G20" i="103" s="1"/>
  <c r="F21" i="103"/>
  <c r="G21" i="103"/>
  <c r="F22" i="103"/>
  <c r="G22" i="103" s="1"/>
  <c r="F23" i="103"/>
  <c r="G23" i="103" s="1"/>
  <c r="F24" i="103"/>
  <c r="G24" i="103" s="1"/>
  <c r="F25" i="103"/>
  <c r="G25" i="103"/>
  <c r="F26" i="103"/>
  <c r="G26" i="103" s="1"/>
  <c r="F27" i="103"/>
  <c r="G27" i="103" s="1"/>
  <c r="F28" i="103"/>
  <c r="G28" i="103" s="1"/>
  <c r="F29" i="103"/>
  <c r="G29" i="103"/>
  <c r="F30" i="103"/>
  <c r="G30" i="103" s="1"/>
  <c r="F31" i="103"/>
  <c r="G31" i="103" s="1"/>
  <c r="F32" i="103"/>
  <c r="G32" i="103" s="1"/>
  <c r="F33" i="103"/>
  <c r="G33" i="103"/>
  <c r="F34" i="103"/>
  <c r="G34" i="103" s="1"/>
  <c r="F35" i="103"/>
  <c r="G35" i="103" s="1"/>
  <c r="F36" i="103"/>
  <c r="G36" i="103" s="1"/>
  <c r="F37" i="103"/>
  <c r="G37" i="103"/>
  <c r="F38" i="103"/>
  <c r="G38" i="103" s="1"/>
  <c r="F39" i="103"/>
  <c r="G39" i="103" s="1"/>
  <c r="F40" i="103"/>
  <c r="G40" i="103" s="1"/>
  <c r="F41" i="103"/>
  <c r="G41" i="103"/>
  <c r="F42" i="103"/>
  <c r="G42" i="103" s="1"/>
  <c r="F43" i="103"/>
  <c r="G43" i="103" s="1"/>
  <c r="F44" i="103"/>
  <c r="G44" i="103" s="1"/>
  <c r="F45" i="103"/>
  <c r="G45" i="103"/>
  <c r="F46" i="103"/>
  <c r="G46" i="103" s="1"/>
  <c r="F47" i="103"/>
  <c r="G47" i="103" s="1"/>
  <c r="F48" i="103"/>
  <c r="G48" i="103" s="1"/>
  <c r="F49" i="103"/>
  <c r="G49" i="103"/>
  <c r="F50" i="103"/>
  <c r="G50" i="103" s="1"/>
  <c r="F51" i="103"/>
  <c r="G51" i="103" s="1"/>
  <c r="F52" i="103"/>
  <c r="G52" i="103" s="1"/>
  <c r="F53" i="103"/>
  <c r="G53" i="103"/>
  <c r="F54" i="103"/>
  <c r="G54" i="103" s="1"/>
  <c r="F55" i="103"/>
  <c r="G55" i="103" s="1"/>
  <c r="F56" i="103"/>
  <c r="G56" i="103" s="1"/>
  <c r="F57" i="103"/>
  <c r="G57" i="103"/>
  <c r="F58" i="103"/>
  <c r="G58" i="103" s="1"/>
  <c r="F59" i="103"/>
  <c r="G59" i="103" s="1"/>
  <c r="F60" i="103"/>
  <c r="G60" i="103" s="1"/>
  <c r="F61" i="103"/>
  <c r="G61" i="103"/>
  <c r="F62" i="103"/>
  <c r="G62" i="103" s="1"/>
  <c r="F63" i="103"/>
  <c r="G63" i="103" s="1"/>
  <c r="F64" i="103"/>
  <c r="G64" i="103" s="1"/>
  <c r="F65" i="103"/>
  <c r="G65" i="103"/>
  <c r="F66" i="103"/>
  <c r="G66" i="103" s="1"/>
  <c r="F67" i="103"/>
  <c r="G67" i="103" s="1"/>
  <c r="F68" i="103"/>
  <c r="G68" i="103" s="1"/>
  <c r="F69" i="103"/>
  <c r="G69" i="103"/>
  <c r="F70" i="103"/>
  <c r="G70" i="103" s="1"/>
  <c r="F71" i="103"/>
  <c r="G71" i="103" s="1"/>
  <c r="F72" i="103"/>
  <c r="G72" i="103" s="1"/>
  <c r="F73" i="103"/>
  <c r="G73" i="103"/>
  <c r="F74" i="103"/>
  <c r="G74" i="103" s="1"/>
  <c r="F75" i="103"/>
  <c r="G75" i="103" s="1"/>
  <c r="F76" i="103"/>
  <c r="G76" i="103" s="1"/>
  <c r="F77" i="103"/>
  <c r="G77" i="103"/>
  <c r="F78" i="103"/>
  <c r="G78" i="103" s="1"/>
  <c r="F79" i="103"/>
  <c r="G79" i="103" s="1"/>
  <c r="F80" i="103"/>
  <c r="G80" i="103" s="1"/>
  <c r="F81" i="103"/>
  <c r="G81" i="103"/>
  <c r="F82" i="103"/>
  <c r="G82" i="103" s="1"/>
  <c r="F83" i="103"/>
  <c r="G83" i="103" s="1"/>
  <c r="F84" i="103"/>
  <c r="G84" i="103" s="1"/>
  <c r="F85" i="103"/>
  <c r="G85" i="103"/>
  <c r="F86" i="103"/>
  <c r="G86" i="103" s="1"/>
  <c r="F87" i="103"/>
  <c r="G87" i="103" s="1"/>
  <c r="F88" i="103"/>
  <c r="G88" i="103" s="1"/>
  <c r="F89" i="103"/>
  <c r="G89" i="103"/>
  <c r="F90" i="103"/>
  <c r="G90" i="103" s="1"/>
  <c r="F91" i="103"/>
  <c r="G91" i="103" s="1"/>
  <c r="F92" i="103"/>
  <c r="G92" i="103" s="1"/>
  <c r="F93" i="103"/>
  <c r="G93" i="103"/>
  <c r="F94" i="103"/>
  <c r="G94" i="103" s="1"/>
  <c r="F95" i="103"/>
  <c r="G95" i="103" s="1"/>
  <c r="F96" i="103"/>
  <c r="G96" i="103" s="1"/>
  <c r="F97" i="103"/>
  <c r="G97" i="103"/>
  <c r="F98" i="103"/>
  <c r="G98" i="103" s="1"/>
  <c r="F99" i="103"/>
  <c r="G99" i="103" s="1"/>
  <c r="F100" i="103"/>
  <c r="G100" i="103" s="1"/>
  <c r="F101" i="103"/>
  <c r="G101" i="103"/>
  <c r="F102" i="103"/>
  <c r="G102" i="103" s="1"/>
  <c r="F103" i="103"/>
  <c r="G103" i="103" s="1"/>
  <c r="F104" i="103"/>
  <c r="G104" i="103" s="1"/>
  <c r="F105" i="103"/>
  <c r="G105" i="103"/>
  <c r="F106" i="103"/>
  <c r="G106" i="103" s="1"/>
  <c r="F107" i="103"/>
  <c r="G107" i="103" s="1"/>
  <c r="F108" i="103"/>
  <c r="G108" i="103" s="1"/>
  <c r="F109" i="103"/>
  <c r="G109" i="103"/>
  <c r="F110" i="103"/>
  <c r="G110" i="103" s="1"/>
  <c r="F111" i="103"/>
  <c r="G111" i="103" s="1"/>
  <c r="F112" i="103"/>
  <c r="G112" i="103" s="1"/>
  <c r="F113" i="103"/>
  <c r="G113" i="103"/>
  <c r="F114" i="103"/>
  <c r="G114" i="103" s="1"/>
  <c r="F115" i="103"/>
  <c r="G115" i="103" s="1"/>
  <c r="F116" i="103"/>
  <c r="G116" i="103" s="1"/>
  <c r="F117" i="103"/>
  <c r="G117" i="103"/>
  <c r="F118" i="103"/>
  <c r="G118" i="103" s="1"/>
  <c r="F119" i="103"/>
  <c r="G119" i="103" s="1"/>
  <c r="D3" i="103"/>
  <c r="E3" i="103"/>
  <c r="D4" i="103"/>
  <c r="E4" i="103"/>
  <c r="D5" i="103"/>
  <c r="E5" i="103"/>
  <c r="D6" i="103"/>
  <c r="E6" i="103"/>
  <c r="D7" i="103"/>
  <c r="E7" i="103"/>
  <c r="D8" i="103"/>
  <c r="E8" i="103"/>
  <c r="D9" i="103"/>
  <c r="E9" i="103"/>
  <c r="D10" i="103"/>
  <c r="E10" i="103"/>
  <c r="D11" i="103"/>
  <c r="E11" i="103"/>
  <c r="D12" i="103"/>
  <c r="E12" i="103"/>
  <c r="D13" i="103"/>
  <c r="E13" i="103"/>
  <c r="D14" i="103"/>
  <c r="E14" i="103"/>
  <c r="D15" i="103"/>
  <c r="E15" i="103"/>
  <c r="D16" i="103"/>
  <c r="E16" i="103"/>
  <c r="D17" i="103"/>
  <c r="E17" i="103"/>
  <c r="D18" i="103"/>
  <c r="E18" i="103"/>
  <c r="D19" i="103"/>
  <c r="E19" i="103"/>
  <c r="D20" i="103"/>
  <c r="E20" i="103"/>
  <c r="D21" i="103"/>
  <c r="E21" i="103"/>
  <c r="D22" i="103"/>
  <c r="E22" i="103"/>
  <c r="D23" i="103"/>
  <c r="E23" i="103"/>
  <c r="D24" i="103"/>
  <c r="E24" i="103"/>
  <c r="D25" i="103"/>
  <c r="E25" i="103"/>
  <c r="D26" i="103"/>
  <c r="E26" i="103"/>
  <c r="D27" i="103"/>
  <c r="E27" i="103"/>
  <c r="D28" i="103"/>
  <c r="E28" i="103"/>
  <c r="D29" i="103"/>
  <c r="E29" i="103"/>
  <c r="D30" i="103"/>
  <c r="E30" i="103"/>
  <c r="D31" i="103"/>
  <c r="E31" i="103"/>
  <c r="D32" i="103"/>
  <c r="E32" i="103"/>
  <c r="D33" i="103"/>
  <c r="E33" i="103"/>
  <c r="D34" i="103"/>
  <c r="E34" i="103"/>
  <c r="D35" i="103"/>
  <c r="E35" i="103"/>
  <c r="D36" i="103"/>
  <c r="E36" i="103"/>
  <c r="D37" i="103"/>
  <c r="E37" i="103"/>
  <c r="D38" i="103"/>
  <c r="E38" i="103"/>
  <c r="D39" i="103"/>
  <c r="E39" i="103"/>
  <c r="D40" i="103"/>
  <c r="E40" i="103"/>
  <c r="D41" i="103"/>
  <c r="E41" i="103"/>
  <c r="D42" i="103"/>
  <c r="E42" i="103"/>
  <c r="D43" i="103"/>
  <c r="E43" i="103"/>
  <c r="D44" i="103"/>
  <c r="E44" i="103"/>
  <c r="D45" i="103"/>
  <c r="E45" i="103"/>
  <c r="D46" i="103"/>
  <c r="E46" i="103"/>
  <c r="D47" i="103"/>
  <c r="E47" i="103"/>
  <c r="D48" i="103"/>
  <c r="E48" i="103"/>
  <c r="D49" i="103"/>
  <c r="E49" i="103"/>
  <c r="D50" i="103"/>
  <c r="E50" i="103"/>
  <c r="D51" i="103"/>
  <c r="E51" i="103"/>
  <c r="D52" i="103"/>
  <c r="E52" i="103"/>
  <c r="D53" i="103"/>
  <c r="E53" i="103"/>
  <c r="D54" i="103"/>
  <c r="E54" i="103"/>
  <c r="D55" i="103"/>
  <c r="E55" i="103"/>
  <c r="D56" i="103"/>
  <c r="E56" i="103"/>
  <c r="D57" i="103"/>
  <c r="E57" i="103"/>
  <c r="D58" i="103"/>
  <c r="E58" i="103"/>
  <c r="D59" i="103"/>
  <c r="E59" i="103"/>
  <c r="D60" i="103"/>
  <c r="E60" i="103"/>
  <c r="D61" i="103"/>
  <c r="E61" i="103"/>
  <c r="D62" i="103"/>
  <c r="E62" i="103"/>
  <c r="D63" i="103"/>
  <c r="E63" i="103"/>
  <c r="D64" i="103"/>
  <c r="E64" i="103"/>
  <c r="D65" i="103"/>
  <c r="E65" i="103"/>
  <c r="D66" i="103"/>
  <c r="E66" i="103"/>
  <c r="D67" i="103"/>
  <c r="E67" i="103"/>
  <c r="D68" i="103"/>
  <c r="E68" i="103"/>
  <c r="D69" i="103"/>
  <c r="E69" i="103"/>
  <c r="D70" i="103"/>
  <c r="E70" i="103"/>
  <c r="D71" i="103"/>
  <c r="E71" i="103"/>
  <c r="D72" i="103"/>
  <c r="E72" i="103"/>
  <c r="D73" i="103"/>
  <c r="E73" i="103"/>
  <c r="D74" i="103"/>
  <c r="E74" i="103"/>
  <c r="D75" i="103"/>
  <c r="E75" i="103"/>
  <c r="D76" i="103"/>
  <c r="E76" i="103"/>
  <c r="D77" i="103"/>
  <c r="E77" i="103"/>
  <c r="D78" i="103"/>
  <c r="E78" i="103"/>
  <c r="D79" i="103"/>
  <c r="E79" i="103"/>
  <c r="D80" i="103"/>
  <c r="E80" i="103"/>
  <c r="D81" i="103"/>
  <c r="E81" i="103"/>
  <c r="D82" i="103"/>
  <c r="E82" i="103"/>
  <c r="D83" i="103"/>
  <c r="E83" i="103"/>
  <c r="D84" i="103"/>
  <c r="E84" i="103"/>
  <c r="D85" i="103"/>
  <c r="E85" i="103"/>
  <c r="D86" i="103"/>
  <c r="E86" i="103"/>
  <c r="D87" i="103"/>
  <c r="E87" i="103"/>
  <c r="D88" i="103"/>
  <c r="E88" i="103"/>
  <c r="D89" i="103"/>
  <c r="E89" i="103"/>
  <c r="D90" i="103"/>
  <c r="E90" i="103"/>
  <c r="D91" i="103"/>
  <c r="E91" i="103"/>
  <c r="D92" i="103"/>
  <c r="E92" i="103"/>
  <c r="D93" i="103"/>
  <c r="E93" i="103"/>
  <c r="D94" i="103"/>
  <c r="E94" i="103"/>
  <c r="D95" i="103"/>
  <c r="E95" i="103"/>
  <c r="D96" i="103"/>
  <c r="E96" i="103"/>
  <c r="D97" i="103"/>
  <c r="E97" i="103"/>
  <c r="D98" i="103"/>
  <c r="E98" i="103"/>
  <c r="D99" i="103"/>
  <c r="E99" i="103"/>
  <c r="D100" i="103"/>
  <c r="E100" i="103"/>
  <c r="D101" i="103"/>
  <c r="E101" i="103"/>
  <c r="D102" i="103"/>
  <c r="E102" i="103"/>
  <c r="D103" i="103"/>
  <c r="E103" i="103"/>
  <c r="D104" i="103"/>
  <c r="E104" i="103"/>
  <c r="D105" i="103"/>
  <c r="E105" i="103"/>
  <c r="D106" i="103"/>
  <c r="E106" i="103"/>
  <c r="D107" i="103"/>
  <c r="E107" i="103"/>
  <c r="D108" i="103"/>
  <c r="E108" i="103"/>
  <c r="D109" i="103"/>
  <c r="E109" i="103"/>
  <c r="D110" i="103"/>
  <c r="E110" i="103"/>
  <c r="D111" i="103"/>
  <c r="E111" i="103"/>
  <c r="D112" i="103"/>
  <c r="E112" i="103"/>
  <c r="D113" i="103"/>
  <c r="E113" i="103"/>
  <c r="D114" i="103"/>
  <c r="E114" i="103"/>
  <c r="D115" i="103"/>
  <c r="E115" i="103"/>
  <c r="D116" i="103"/>
  <c r="E116" i="103"/>
  <c r="D117" i="103"/>
  <c r="E117" i="103"/>
  <c r="D118" i="103"/>
  <c r="E118" i="103"/>
  <c r="E2" i="103"/>
  <c r="D2" i="103"/>
  <c r="B2" i="103"/>
  <c r="B3" i="103"/>
  <c r="B4" i="103"/>
  <c r="B5" i="103"/>
  <c r="B6" i="103"/>
  <c r="B7" i="103"/>
  <c r="B8" i="103"/>
  <c r="B9" i="103"/>
  <c r="B10" i="103"/>
  <c r="B11" i="103"/>
  <c r="B12" i="103"/>
  <c r="B13" i="103"/>
  <c r="B14" i="103"/>
  <c r="B15" i="103"/>
  <c r="B16" i="103"/>
  <c r="B17" i="103"/>
  <c r="B18" i="103"/>
  <c r="B19" i="103"/>
  <c r="B20" i="103"/>
  <c r="B21" i="103"/>
  <c r="B22" i="103"/>
  <c r="B23" i="103"/>
  <c r="B24" i="103"/>
  <c r="B25" i="103"/>
  <c r="B26" i="103"/>
  <c r="B27" i="103"/>
  <c r="B28" i="103"/>
  <c r="B29" i="103"/>
  <c r="B30" i="103"/>
  <c r="B31" i="103"/>
  <c r="B32" i="103"/>
  <c r="B33" i="103"/>
  <c r="B34" i="103"/>
  <c r="B35" i="103"/>
  <c r="B36" i="103"/>
  <c r="B37" i="103"/>
  <c r="B38" i="103"/>
  <c r="B39" i="103"/>
  <c r="B40" i="103"/>
  <c r="B41" i="103"/>
  <c r="B42" i="103"/>
  <c r="B43" i="103"/>
  <c r="B44" i="103"/>
  <c r="B45" i="103"/>
  <c r="B46" i="103"/>
  <c r="B47" i="103"/>
  <c r="B48" i="103"/>
  <c r="B49" i="103"/>
  <c r="B50" i="103"/>
  <c r="B51" i="103"/>
  <c r="B52" i="103"/>
  <c r="B53" i="103"/>
  <c r="B54" i="103"/>
  <c r="B55" i="103"/>
  <c r="B56" i="103"/>
  <c r="B57" i="103"/>
  <c r="B58" i="103"/>
  <c r="B59" i="103"/>
  <c r="B60" i="103"/>
  <c r="B61" i="103"/>
  <c r="B62" i="103"/>
  <c r="B63" i="103"/>
  <c r="B64" i="103"/>
  <c r="B65" i="103"/>
  <c r="B66" i="103"/>
  <c r="B67" i="103"/>
  <c r="B68" i="103"/>
  <c r="B69" i="103"/>
  <c r="B70" i="103"/>
  <c r="B71" i="103"/>
  <c r="B72" i="103"/>
  <c r="B73" i="103"/>
  <c r="B74" i="103"/>
  <c r="B75" i="103"/>
  <c r="B76" i="103"/>
  <c r="B77" i="103"/>
  <c r="B78" i="103"/>
  <c r="B79" i="103"/>
  <c r="B80" i="103"/>
  <c r="B81" i="103"/>
  <c r="B82" i="103"/>
  <c r="B83" i="103"/>
  <c r="B84" i="103"/>
  <c r="B85" i="103"/>
  <c r="B86" i="103"/>
  <c r="B87" i="103"/>
  <c r="B88" i="103"/>
  <c r="B89" i="103"/>
  <c r="B90" i="103"/>
  <c r="B91" i="103"/>
  <c r="B92" i="103"/>
  <c r="B93" i="103"/>
  <c r="B94" i="103"/>
  <c r="B95" i="103"/>
  <c r="B96" i="103"/>
  <c r="B97" i="103"/>
  <c r="B98" i="103"/>
  <c r="B99" i="103"/>
  <c r="B100" i="103"/>
  <c r="B101" i="103"/>
  <c r="B102" i="103"/>
  <c r="B103" i="103"/>
  <c r="B104" i="103"/>
  <c r="B105" i="103"/>
  <c r="B106" i="103"/>
  <c r="B107" i="103"/>
  <c r="B108" i="103"/>
  <c r="B109" i="103"/>
  <c r="B110" i="103"/>
  <c r="B111" i="103"/>
  <c r="B112" i="103"/>
  <c r="B113" i="103"/>
  <c r="B114" i="103"/>
  <c r="B115" i="103"/>
  <c r="B116" i="103"/>
  <c r="B117" i="103"/>
  <c r="B118" i="103"/>
  <c r="B119" i="103"/>
  <c r="B1" i="103"/>
  <c r="F3" i="102"/>
  <c r="G3" i="102" s="1"/>
  <c r="F4" i="102"/>
  <c r="G4" i="102" s="1"/>
  <c r="F5" i="102"/>
  <c r="G5" i="102"/>
  <c r="F6" i="102"/>
  <c r="G6" i="102" s="1"/>
  <c r="F7" i="102"/>
  <c r="G7" i="102" s="1"/>
  <c r="F8" i="102"/>
  <c r="G8" i="102" s="1"/>
  <c r="F9" i="102"/>
  <c r="G9" i="102"/>
  <c r="F10" i="102"/>
  <c r="G10" i="102" s="1"/>
  <c r="F11" i="102"/>
  <c r="G11" i="102" s="1"/>
  <c r="F12" i="102"/>
  <c r="G12" i="102" s="1"/>
  <c r="F13" i="102"/>
  <c r="G13" i="102"/>
  <c r="F14" i="102"/>
  <c r="G14" i="102" s="1"/>
  <c r="F15" i="102"/>
  <c r="G15" i="102" s="1"/>
  <c r="F16" i="102"/>
  <c r="G16" i="102" s="1"/>
  <c r="F17" i="102"/>
  <c r="G17" i="102"/>
  <c r="F18" i="102"/>
  <c r="G18" i="102" s="1"/>
  <c r="F19" i="102"/>
  <c r="G19" i="102" s="1"/>
  <c r="F20" i="102"/>
  <c r="G20" i="102" s="1"/>
  <c r="F21" i="102"/>
  <c r="G21" i="102"/>
  <c r="F22" i="102"/>
  <c r="G22" i="102" s="1"/>
  <c r="F23" i="102"/>
  <c r="G23" i="102" s="1"/>
  <c r="F24" i="102"/>
  <c r="G24" i="102" s="1"/>
  <c r="F25" i="102"/>
  <c r="G25" i="102"/>
  <c r="F26" i="102"/>
  <c r="G26" i="102" s="1"/>
  <c r="F27" i="102"/>
  <c r="G27" i="102" s="1"/>
  <c r="F28" i="102"/>
  <c r="G28" i="102" s="1"/>
  <c r="F29" i="102"/>
  <c r="G29" i="102"/>
  <c r="F30" i="102"/>
  <c r="G30" i="102" s="1"/>
  <c r="F31" i="102"/>
  <c r="G31" i="102" s="1"/>
  <c r="F32" i="102"/>
  <c r="G32" i="102" s="1"/>
  <c r="F33" i="102"/>
  <c r="G33" i="102"/>
  <c r="F34" i="102"/>
  <c r="G34" i="102" s="1"/>
  <c r="F35" i="102"/>
  <c r="G35" i="102" s="1"/>
  <c r="F36" i="102"/>
  <c r="G36" i="102" s="1"/>
  <c r="F37" i="102"/>
  <c r="G37" i="102"/>
  <c r="F38" i="102"/>
  <c r="G38" i="102" s="1"/>
  <c r="F39" i="102"/>
  <c r="G39" i="102" s="1"/>
  <c r="F40" i="102"/>
  <c r="G40" i="102" s="1"/>
  <c r="F41" i="102"/>
  <c r="G41" i="102"/>
  <c r="F42" i="102"/>
  <c r="G42" i="102" s="1"/>
  <c r="F43" i="102"/>
  <c r="G43" i="102" s="1"/>
  <c r="F44" i="102"/>
  <c r="G44" i="102" s="1"/>
  <c r="F45" i="102"/>
  <c r="G45" i="102"/>
  <c r="F46" i="102"/>
  <c r="G46" i="102" s="1"/>
  <c r="F47" i="102"/>
  <c r="G47" i="102" s="1"/>
  <c r="F48" i="102"/>
  <c r="G48" i="102" s="1"/>
  <c r="F49" i="102"/>
  <c r="G49" i="102"/>
  <c r="F50" i="102"/>
  <c r="G50" i="102" s="1"/>
  <c r="F51" i="102"/>
  <c r="G51" i="102" s="1"/>
  <c r="F52" i="102"/>
  <c r="G52" i="102" s="1"/>
  <c r="F53" i="102"/>
  <c r="G53" i="102"/>
  <c r="F54" i="102"/>
  <c r="G54" i="102" s="1"/>
  <c r="F55" i="102"/>
  <c r="G55" i="102" s="1"/>
  <c r="F56" i="102"/>
  <c r="G56" i="102" s="1"/>
  <c r="F57" i="102"/>
  <c r="G57" i="102"/>
  <c r="F58" i="102"/>
  <c r="G58" i="102" s="1"/>
  <c r="F59" i="102"/>
  <c r="G59" i="102" s="1"/>
  <c r="F60" i="102"/>
  <c r="G60" i="102" s="1"/>
  <c r="F61" i="102"/>
  <c r="G61" i="102"/>
  <c r="F62" i="102"/>
  <c r="G62" i="102" s="1"/>
  <c r="F63" i="102"/>
  <c r="G63" i="102" s="1"/>
  <c r="F64" i="102"/>
  <c r="G64" i="102" s="1"/>
  <c r="F65" i="102"/>
  <c r="G65" i="102"/>
  <c r="F66" i="102"/>
  <c r="G66" i="102" s="1"/>
  <c r="F67" i="102"/>
  <c r="G67" i="102" s="1"/>
  <c r="F68" i="102"/>
  <c r="G68" i="102" s="1"/>
  <c r="F69" i="102"/>
  <c r="G69" i="102"/>
  <c r="F70" i="102"/>
  <c r="G70" i="102" s="1"/>
  <c r="F71" i="102"/>
  <c r="G71" i="102" s="1"/>
  <c r="F72" i="102"/>
  <c r="G72" i="102" s="1"/>
  <c r="F73" i="102"/>
  <c r="G73" i="102"/>
  <c r="F74" i="102"/>
  <c r="G74" i="102" s="1"/>
  <c r="F75" i="102"/>
  <c r="G75" i="102" s="1"/>
  <c r="F76" i="102"/>
  <c r="G76" i="102" s="1"/>
  <c r="F77" i="102"/>
  <c r="G77" i="102"/>
  <c r="F78" i="102"/>
  <c r="G78" i="102" s="1"/>
  <c r="F79" i="102"/>
  <c r="G79" i="102" s="1"/>
  <c r="F80" i="102"/>
  <c r="G80" i="102" s="1"/>
  <c r="F81" i="102"/>
  <c r="G81" i="102"/>
  <c r="F82" i="102"/>
  <c r="G82" i="102" s="1"/>
  <c r="F83" i="102"/>
  <c r="G83" i="102" s="1"/>
  <c r="F84" i="102"/>
  <c r="G84" i="102" s="1"/>
  <c r="F85" i="102"/>
  <c r="G85" i="102"/>
  <c r="F86" i="102"/>
  <c r="G86" i="102" s="1"/>
  <c r="F87" i="102"/>
  <c r="G87" i="102" s="1"/>
  <c r="F88" i="102"/>
  <c r="G88" i="102" s="1"/>
  <c r="F89" i="102"/>
  <c r="G89" i="102"/>
  <c r="F90" i="102"/>
  <c r="G90" i="102" s="1"/>
  <c r="F91" i="102"/>
  <c r="G91" i="102" s="1"/>
  <c r="F92" i="102"/>
  <c r="G92" i="102" s="1"/>
  <c r="F93" i="102"/>
  <c r="G93" i="102"/>
  <c r="F94" i="102"/>
  <c r="G94" i="102" s="1"/>
  <c r="F95" i="102"/>
  <c r="G95" i="102" s="1"/>
  <c r="F96" i="102"/>
  <c r="G96" i="102" s="1"/>
  <c r="F97" i="102"/>
  <c r="G97" i="102"/>
  <c r="F98" i="102"/>
  <c r="G98" i="102" s="1"/>
  <c r="F99" i="102"/>
  <c r="G99" i="102" s="1"/>
  <c r="F100" i="102"/>
  <c r="G100" i="102" s="1"/>
  <c r="F101" i="102"/>
  <c r="G101" i="102"/>
  <c r="F102" i="102"/>
  <c r="G102" i="102" s="1"/>
  <c r="F103" i="102"/>
  <c r="G103" i="102" s="1"/>
  <c r="F104" i="102"/>
  <c r="G104" i="102" s="1"/>
  <c r="F105" i="102"/>
  <c r="G105" i="102"/>
  <c r="F106" i="102"/>
  <c r="G106" i="102" s="1"/>
  <c r="F107" i="102"/>
  <c r="G107" i="102" s="1"/>
  <c r="F108" i="102"/>
  <c r="G108" i="102" s="1"/>
  <c r="F109" i="102"/>
  <c r="G109" i="102"/>
  <c r="F110" i="102"/>
  <c r="G110" i="102" s="1"/>
  <c r="F111" i="102"/>
  <c r="G111" i="102" s="1"/>
  <c r="F112" i="102"/>
  <c r="G112" i="102" s="1"/>
  <c r="F113" i="102"/>
  <c r="G113" i="102"/>
  <c r="F114" i="102"/>
  <c r="G114" i="102" s="1"/>
  <c r="F115" i="102"/>
  <c r="G115" i="102" s="1"/>
  <c r="F116" i="102"/>
  <c r="G116" i="102" s="1"/>
  <c r="F117" i="102"/>
  <c r="G117" i="102"/>
  <c r="F118" i="102"/>
  <c r="G118" i="102" s="1"/>
  <c r="F119" i="102"/>
  <c r="G119" i="102" s="1"/>
  <c r="F120" i="102"/>
  <c r="G120" i="102" s="1"/>
  <c r="F121" i="102"/>
  <c r="G121" i="102"/>
  <c r="F122" i="102"/>
  <c r="G122" i="102" s="1"/>
  <c r="F123" i="102"/>
  <c r="G123" i="102" s="1"/>
  <c r="F124" i="102"/>
  <c r="G124" i="102" s="1"/>
  <c r="F125" i="102"/>
  <c r="G125" i="102"/>
  <c r="D3" i="102"/>
  <c r="E3" i="102"/>
  <c r="D4" i="102"/>
  <c r="E4" i="102"/>
  <c r="D5" i="102"/>
  <c r="E5" i="102"/>
  <c r="D6" i="102"/>
  <c r="E6" i="102"/>
  <c r="D7" i="102"/>
  <c r="E7" i="102"/>
  <c r="D8" i="102"/>
  <c r="E8" i="102"/>
  <c r="D9" i="102"/>
  <c r="E9" i="102"/>
  <c r="D10" i="102"/>
  <c r="E10" i="102"/>
  <c r="D11" i="102"/>
  <c r="E11" i="102"/>
  <c r="D12" i="102"/>
  <c r="E12" i="102"/>
  <c r="D13" i="102"/>
  <c r="E13" i="102"/>
  <c r="D14" i="102"/>
  <c r="E14" i="102"/>
  <c r="D15" i="102"/>
  <c r="E15" i="102"/>
  <c r="D16" i="102"/>
  <c r="E16" i="102"/>
  <c r="D17" i="102"/>
  <c r="E17" i="102"/>
  <c r="D18" i="102"/>
  <c r="E18" i="102"/>
  <c r="D19" i="102"/>
  <c r="E19" i="102"/>
  <c r="D20" i="102"/>
  <c r="E20" i="102"/>
  <c r="D21" i="102"/>
  <c r="E21" i="102"/>
  <c r="D22" i="102"/>
  <c r="E22" i="102"/>
  <c r="D23" i="102"/>
  <c r="E23" i="102"/>
  <c r="D24" i="102"/>
  <c r="E24" i="102"/>
  <c r="D25" i="102"/>
  <c r="E25" i="102"/>
  <c r="D26" i="102"/>
  <c r="E26" i="102"/>
  <c r="D27" i="102"/>
  <c r="E27" i="102"/>
  <c r="D28" i="102"/>
  <c r="E28" i="102"/>
  <c r="D29" i="102"/>
  <c r="E29" i="102"/>
  <c r="D30" i="102"/>
  <c r="E30" i="102"/>
  <c r="D31" i="102"/>
  <c r="E31" i="102"/>
  <c r="D32" i="102"/>
  <c r="E32" i="102"/>
  <c r="D33" i="102"/>
  <c r="E33" i="102"/>
  <c r="D34" i="102"/>
  <c r="E34" i="102"/>
  <c r="D35" i="102"/>
  <c r="E35" i="102"/>
  <c r="D36" i="102"/>
  <c r="E36" i="102"/>
  <c r="D37" i="102"/>
  <c r="E37" i="102"/>
  <c r="D38" i="102"/>
  <c r="E38" i="102"/>
  <c r="D39" i="102"/>
  <c r="E39" i="102"/>
  <c r="D40" i="102"/>
  <c r="E40" i="102"/>
  <c r="D41" i="102"/>
  <c r="E41" i="102"/>
  <c r="D42" i="102"/>
  <c r="E42" i="102"/>
  <c r="D43" i="102"/>
  <c r="E43" i="102"/>
  <c r="D44" i="102"/>
  <c r="E44" i="102"/>
  <c r="D45" i="102"/>
  <c r="E45" i="102"/>
  <c r="D46" i="102"/>
  <c r="E46" i="102"/>
  <c r="D47" i="102"/>
  <c r="E47" i="102"/>
  <c r="D48" i="102"/>
  <c r="E48" i="102"/>
  <c r="D49" i="102"/>
  <c r="E49" i="102"/>
  <c r="D50" i="102"/>
  <c r="E50" i="102"/>
  <c r="D51" i="102"/>
  <c r="E51" i="102"/>
  <c r="D52" i="102"/>
  <c r="E52" i="102"/>
  <c r="D53" i="102"/>
  <c r="E53" i="102"/>
  <c r="D54" i="102"/>
  <c r="E54" i="102"/>
  <c r="D55" i="102"/>
  <c r="E55" i="102"/>
  <c r="D56" i="102"/>
  <c r="E56" i="102"/>
  <c r="D57" i="102"/>
  <c r="E57" i="102"/>
  <c r="D58" i="102"/>
  <c r="E58" i="102"/>
  <c r="D59" i="102"/>
  <c r="E59" i="102"/>
  <c r="D60" i="102"/>
  <c r="E60" i="102"/>
  <c r="D61" i="102"/>
  <c r="E61" i="102"/>
  <c r="D62" i="102"/>
  <c r="E62" i="102"/>
  <c r="D63" i="102"/>
  <c r="E63" i="102"/>
  <c r="D64" i="102"/>
  <c r="E64" i="102"/>
  <c r="D65" i="102"/>
  <c r="E65" i="102"/>
  <c r="D66" i="102"/>
  <c r="E66" i="102"/>
  <c r="D67" i="102"/>
  <c r="E67" i="102"/>
  <c r="D68" i="102"/>
  <c r="E68" i="102"/>
  <c r="D69" i="102"/>
  <c r="E69" i="102"/>
  <c r="D70" i="102"/>
  <c r="E70" i="102"/>
  <c r="D71" i="102"/>
  <c r="E71" i="102"/>
  <c r="D72" i="102"/>
  <c r="E72" i="102"/>
  <c r="D73" i="102"/>
  <c r="E73" i="102"/>
  <c r="D74" i="102"/>
  <c r="E74" i="102"/>
  <c r="D75" i="102"/>
  <c r="E75" i="102"/>
  <c r="D76" i="102"/>
  <c r="E76" i="102"/>
  <c r="D77" i="102"/>
  <c r="E77" i="102"/>
  <c r="D78" i="102"/>
  <c r="E78" i="102"/>
  <c r="D79" i="102"/>
  <c r="E79" i="102"/>
  <c r="D80" i="102"/>
  <c r="E80" i="102"/>
  <c r="D81" i="102"/>
  <c r="E81" i="102"/>
  <c r="D82" i="102"/>
  <c r="E82" i="102"/>
  <c r="D83" i="102"/>
  <c r="E83" i="102"/>
  <c r="D84" i="102"/>
  <c r="E84" i="102"/>
  <c r="D85" i="102"/>
  <c r="E85" i="102"/>
  <c r="D86" i="102"/>
  <c r="E86" i="102"/>
  <c r="D87" i="102"/>
  <c r="E87" i="102"/>
  <c r="D88" i="102"/>
  <c r="E88" i="102"/>
  <c r="D89" i="102"/>
  <c r="E89" i="102"/>
  <c r="D90" i="102"/>
  <c r="E90" i="102"/>
  <c r="D91" i="102"/>
  <c r="E91" i="102"/>
  <c r="D92" i="102"/>
  <c r="E92" i="102"/>
  <c r="D93" i="102"/>
  <c r="E93" i="102"/>
  <c r="D94" i="102"/>
  <c r="E94" i="102"/>
  <c r="D95" i="102"/>
  <c r="E95" i="102"/>
  <c r="D96" i="102"/>
  <c r="E96" i="102"/>
  <c r="D97" i="102"/>
  <c r="E97" i="102"/>
  <c r="D98" i="102"/>
  <c r="E98" i="102"/>
  <c r="D99" i="102"/>
  <c r="E99" i="102"/>
  <c r="D100" i="102"/>
  <c r="E100" i="102"/>
  <c r="D101" i="102"/>
  <c r="E101" i="102"/>
  <c r="D102" i="102"/>
  <c r="E102" i="102"/>
  <c r="D103" i="102"/>
  <c r="E103" i="102"/>
  <c r="D104" i="102"/>
  <c r="E104" i="102"/>
  <c r="D105" i="102"/>
  <c r="E105" i="102"/>
  <c r="D106" i="102"/>
  <c r="E106" i="102"/>
  <c r="D107" i="102"/>
  <c r="E107" i="102"/>
  <c r="D108" i="102"/>
  <c r="E108" i="102"/>
  <c r="D109" i="102"/>
  <c r="E109" i="102"/>
  <c r="D110" i="102"/>
  <c r="E110" i="102"/>
  <c r="D111" i="102"/>
  <c r="E111" i="102"/>
  <c r="D112" i="102"/>
  <c r="E112" i="102"/>
  <c r="D113" i="102"/>
  <c r="E113" i="102"/>
  <c r="D114" i="102"/>
  <c r="E114" i="102"/>
  <c r="D115" i="102"/>
  <c r="E115" i="102"/>
  <c r="D116" i="102"/>
  <c r="E116" i="102"/>
  <c r="D117" i="102"/>
  <c r="E117" i="102"/>
  <c r="D118" i="102"/>
  <c r="E118" i="102"/>
  <c r="D119" i="102"/>
  <c r="E119" i="102"/>
  <c r="D120" i="102"/>
  <c r="E120" i="102"/>
  <c r="D121" i="102"/>
  <c r="E121" i="102"/>
  <c r="D122" i="102"/>
  <c r="E122" i="102"/>
  <c r="D123" i="102"/>
  <c r="E123" i="102"/>
  <c r="D124" i="102"/>
  <c r="E124" i="102"/>
  <c r="E2" i="102"/>
  <c r="D2" i="102"/>
  <c r="B125" i="102"/>
  <c r="B2" i="102"/>
  <c r="B3" i="102"/>
  <c r="B4" i="102"/>
  <c r="B5" i="102"/>
  <c r="B6" i="102"/>
  <c r="B7" i="102"/>
  <c r="B8" i="102"/>
  <c r="B9" i="102"/>
  <c r="B10" i="102"/>
  <c r="B11" i="102"/>
  <c r="B12" i="102"/>
  <c r="B13" i="102"/>
  <c r="B14" i="102"/>
  <c r="B15" i="102"/>
  <c r="B16" i="102"/>
  <c r="B17" i="102"/>
  <c r="B18" i="102"/>
  <c r="B19" i="102"/>
  <c r="B20" i="102"/>
  <c r="B21" i="102"/>
  <c r="B22" i="102"/>
  <c r="B23" i="102"/>
  <c r="B24" i="102"/>
  <c r="B25" i="102"/>
  <c r="B26" i="102"/>
  <c r="B27" i="102"/>
  <c r="B28" i="102"/>
  <c r="B29" i="102"/>
  <c r="B30" i="102"/>
  <c r="B31" i="102"/>
  <c r="B32" i="102"/>
  <c r="B33" i="102"/>
  <c r="B34" i="102"/>
  <c r="B35" i="102"/>
  <c r="B36" i="102"/>
  <c r="B37" i="102"/>
  <c r="B38" i="102"/>
  <c r="B39" i="102"/>
  <c r="B40" i="102"/>
  <c r="B41" i="102"/>
  <c r="B42" i="102"/>
  <c r="B43" i="102"/>
  <c r="B44" i="102"/>
  <c r="B45" i="102"/>
  <c r="B46" i="102"/>
  <c r="B47" i="102"/>
  <c r="B48" i="102"/>
  <c r="B49" i="102"/>
  <c r="B50" i="102"/>
  <c r="B51" i="102"/>
  <c r="B52" i="102"/>
  <c r="B53" i="102"/>
  <c r="B54" i="102"/>
  <c r="B55" i="102"/>
  <c r="B56" i="102"/>
  <c r="B57" i="102"/>
  <c r="B58" i="102"/>
  <c r="B59" i="102"/>
  <c r="B60" i="102"/>
  <c r="B61" i="102"/>
  <c r="B62" i="102"/>
  <c r="B63" i="102"/>
  <c r="B64" i="102"/>
  <c r="B65" i="102"/>
  <c r="B66" i="102"/>
  <c r="B67" i="102"/>
  <c r="B68" i="102"/>
  <c r="B69" i="102"/>
  <c r="B70" i="102"/>
  <c r="B71" i="102"/>
  <c r="B72" i="102"/>
  <c r="B73" i="102"/>
  <c r="B74" i="102"/>
  <c r="B75" i="102"/>
  <c r="B76" i="102"/>
  <c r="B77" i="102"/>
  <c r="B78" i="102"/>
  <c r="B79" i="102"/>
  <c r="B80" i="102"/>
  <c r="B81" i="102"/>
  <c r="B82" i="102"/>
  <c r="B83" i="102"/>
  <c r="B84" i="102"/>
  <c r="B85" i="102"/>
  <c r="B86" i="102"/>
  <c r="B87" i="102"/>
  <c r="B88" i="102"/>
  <c r="B89" i="102"/>
  <c r="B90" i="102"/>
  <c r="B91" i="102"/>
  <c r="B92" i="102"/>
  <c r="B93" i="102"/>
  <c r="B94" i="102"/>
  <c r="B95" i="102"/>
  <c r="B96" i="102"/>
  <c r="B97" i="102"/>
  <c r="B98" i="102"/>
  <c r="B99" i="102"/>
  <c r="B100" i="102"/>
  <c r="B101" i="102"/>
  <c r="B102" i="102"/>
  <c r="B103" i="102"/>
  <c r="B104" i="102"/>
  <c r="B105" i="102"/>
  <c r="B106" i="102"/>
  <c r="B107" i="102"/>
  <c r="B108" i="102"/>
  <c r="B109" i="102"/>
  <c r="B110" i="102"/>
  <c r="B111" i="102"/>
  <c r="B112" i="102"/>
  <c r="B113" i="102"/>
  <c r="B114" i="102"/>
  <c r="B115" i="102"/>
  <c r="B116" i="102"/>
  <c r="B117" i="102"/>
  <c r="B118" i="102"/>
  <c r="B119" i="102"/>
  <c r="B120" i="102"/>
  <c r="B121" i="102"/>
  <c r="B122" i="102"/>
  <c r="B123" i="102"/>
  <c r="B124" i="102"/>
  <c r="B1" i="102"/>
  <c r="D3" i="101"/>
  <c r="E3" i="101"/>
  <c r="D4" i="101"/>
  <c r="E4" i="101"/>
  <c r="D5" i="101"/>
  <c r="E5" i="101"/>
  <c r="D6" i="101"/>
  <c r="E6" i="101"/>
  <c r="D7" i="101"/>
  <c r="E7" i="101"/>
  <c r="D8" i="101"/>
  <c r="E8" i="101"/>
  <c r="D9" i="101"/>
  <c r="E9" i="101"/>
  <c r="D10" i="101"/>
  <c r="E10" i="101"/>
  <c r="D11" i="101"/>
  <c r="F11" i="101" s="1"/>
  <c r="E11" i="101"/>
  <c r="D12" i="101"/>
  <c r="E12" i="101"/>
  <c r="D13" i="101"/>
  <c r="E13" i="101"/>
  <c r="D14" i="101"/>
  <c r="E14" i="101"/>
  <c r="D15" i="101"/>
  <c r="E15" i="101"/>
  <c r="D16" i="101"/>
  <c r="E16" i="101"/>
  <c r="D17" i="101"/>
  <c r="E17" i="101"/>
  <c r="D18" i="101"/>
  <c r="E18" i="101"/>
  <c r="D19" i="101"/>
  <c r="E19" i="101"/>
  <c r="D20" i="101"/>
  <c r="E20" i="101"/>
  <c r="D21" i="101"/>
  <c r="E21" i="101"/>
  <c r="D22" i="101"/>
  <c r="E22" i="101"/>
  <c r="D23" i="101"/>
  <c r="E23" i="101"/>
  <c r="D24" i="101"/>
  <c r="E24" i="101"/>
  <c r="D25" i="101"/>
  <c r="E25" i="101"/>
  <c r="D26" i="101"/>
  <c r="E26" i="101"/>
  <c r="D27" i="101"/>
  <c r="E27" i="101"/>
  <c r="D28" i="101"/>
  <c r="E28" i="101"/>
  <c r="D29" i="101"/>
  <c r="E29" i="101"/>
  <c r="D30" i="101"/>
  <c r="E30" i="101"/>
  <c r="D31" i="101"/>
  <c r="E31" i="101"/>
  <c r="D32" i="101"/>
  <c r="E32" i="101"/>
  <c r="D33" i="101"/>
  <c r="E33" i="101"/>
  <c r="D34" i="101"/>
  <c r="E34" i="101"/>
  <c r="D35" i="101"/>
  <c r="E35" i="101"/>
  <c r="D36" i="101"/>
  <c r="E36" i="101"/>
  <c r="D37" i="101"/>
  <c r="E37" i="101"/>
  <c r="D38" i="101"/>
  <c r="E38" i="101"/>
  <c r="D39" i="101"/>
  <c r="E39" i="101"/>
  <c r="D40" i="101"/>
  <c r="E40" i="101"/>
  <c r="D41" i="101"/>
  <c r="E41" i="101"/>
  <c r="D42" i="101"/>
  <c r="E42" i="101"/>
  <c r="D43" i="101"/>
  <c r="E43" i="101"/>
  <c r="D44" i="101"/>
  <c r="E44" i="101"/>
  <c r="D45" i="101"/>
  <c r="E45" i="101"/>
  <c r="D46" i="101"/>
  <c r="E46" i="101"/>
  <c r="D47" i="101"/>
  <c r="E47" i="101"/>
  <c r="D48" i="101"/>
  <c r="E48" i="101"/>
  <c r="D49" i="101"/>
  <c r="E49" i="101"/>
  <c r="D50" i="101"/>
  <c r="E50" i="101"/>
  <c r="D51" i="101"/>
  <c r="E51" i="101"/>
  <c r="D52" i="101"/>
  <c r="E52" i="101"/>
  <c r="D53" i="101"/>
  <c r="E53" i="101"/>
  <c r="D54" i="101"/>
  <c r="E54" i="101"/>
  <c r="D55" i="101"/>
  <c r="E55" i="101"/>
  <c r="D56" i="101"/>
  <c r="E56" i="101"/>
  <c r="D57" i="101"/>
  <c r="E57" i="101"/>
  <c r="D58" i="101"/>
  <c r="E58" i="101"/>
  <c r="D59" i="101"/>
  <c r="E59" i="101"/>
  <c r="D60" i="101"/>
  <c r="E60" i="101"/>
  <c r="D61" i="101"/>
  <c r="E61" i="101"/>
  <c r="D62" i="101"/>
  <c r="E62" i="101"/>
  <c r="D63" i="101"/>
  <c r="E63" i="101"/>
  <c r="D64" i="101"/>
  <c r="E64" i="101"/>
  <c r="D65" i="101"/>
  <c r="E65" i="101"/>
  <c r="D66" i="101"/>
  <c r="E66" i="101"/>
  <c r="D67" i="101"/>
  <c r="E67" i="101"/>
  <c r="D68" i="101"/>
  <c r="E68" i="101"/>
  <c r="D69" i="101"/>
  <c r="E69" i="101"/>
  <c r="D70" i="101"/>
  <c r="E70" i="101"/>
  <c r="D71" i="101"/>
  <c r="E71" i="101"/>
  <c r="D72" i="101"/>
  <c r="E72" i="101"/>
  <c r="D73" i="101"/>
  <c r="E73" i="101"/>
  <c r="D74" i="101"/>
  <c r="E74" i="101"/>
  <c r="D75" i="101"/>
  <c r="E75" i="101"/>
  <c r="D76" i="101"/>
  <c r="E76" i="101"/>
  <c r="D77" i="101"/>
  <c r="E77" i="101"/>
  <c r="D78" i="101"/>
  <c r="E78" i="101"/>
  <c r="D79" i="101"/>
  <c r="E79" i="101"/>
  <c r="D80" i="101"/>
  <c r="E80" i="101"/>
  <c r="D81" i="101"/>
  <c r="E81" i="101"/>
  <c r="D82" i="101"/>
  <c r="E82" i="101"/>
  <c r="D83" i="101"/>
  <c r="E83" i="101"/>
  <c r="D84" i="101"/>
  <c r="E84" i="101"/>
  <c r="D85" i="101"/>
  <c r="E85" i="101"/>
  <c r="D86" i="101"/>
  <c r="E86" i="101"/>
  <c r="D87" i="101"/>
  <c r="E87" i="101"/>
  <c r="D88" i="101"/>
  <c r="E88" i="101"/>
  <c r="D89" i="101"/>
  <c r="E89" i="101"/>
  <c r="D90" i="101"/>
  <c r="E90" i="101"/>
  <c r="D91" i="101"/>
  <c r="E91" i="101"/>
  <c r="D92" i="101"/>
  <c r="E92" i="101"/>
  <c r="D93" i="101"/>
  <c r="E93" i="101"/>
  <c r="D94" i="101"/>
  <c r="E94" i="101"/>
  <c r="D95" i="101"/>
  <c r="E95" i="101"/>
  <c r="D96" i="101"/>
  <c r="E96" i="101"/>
  <c r="D97" i="101"/>
  <c r="E97" i="101"/>
  <c r="D98" i="101"/>
  <c r="E98" i="101"/>
  <c r="D99" i="101"/>
  <c r="E99" i="101"/>
  <c r="D100" i="101"/>
  <c r="E100" i="101"/>
  <c r="D101" i="101"/>
  <c r="E101" i="101"/>
  <c r="D102" i="101"/>
  <c r="E102" i="101"/>
  <c r="D103" i="101"/>
  <c r="E103" i="101"/>
  <c r="D104" i="101"/>
  <c r="E104" i="101"/>
  <c r="E2" i="101"/>
  <c r="D2" i="101"/>
  <c r="B2" i="101"/>
  <c r="B3" i="101"/>
  <c r="B4" i="101"/>
  <c r="B5" i="101"/>
  <c r="B6" i="101"/>
  <c r="B7" i="101"/>
  <c r="B8" i="101"/>
  <c r="B9" i="101"/>
  <c r="B10" i="101"/>
  <c r="B11" i="101"/>
  <c r="B12" i="101"/>
  <c r="B13" i="101"/>
  <c r="B14" i="101"/>
  <c r="B15" i="101"/>
  <c r="B16" i="101"/>
  <c r="B17" i="101"/>
  <c r="B18" i="101"/>
  <c r="B19" i="101"/>
  <c r="B20" i="101"/>
  <c r="B21" i="101"/>
  <c r="B22" i="101"/>
  <c r="B23" i="101"/>
  <c r="B24" i="101"/>
  <c r="B25" i="101"/>
  <c r="B26" i="101"/>
  <c r="B27" i="101"/>
  <c r="B28" i="101"/>
  <c r="B29" i="101"/>
  <c r="B30" i="101"/>
  <c r="B31" i="101"/>
  <c r="B32" i="101"/>
  <c r="B33" i="101"/>
  <c r="B34" i="101"/>
  <c r="B35" i="101"/>
  <c r="B36" i="101"/>
  <c r="B37" i="101"/>
  <c r="B38" i="101"/>
  <c r="B39" i="101"/>
  <c r="B40" i="101"/>
  <c r="B41" i="101"/>
  <c r="B42" i="101"/>
  <c r="B43" i="101"/>
  <c r="B44" i="101"/>
  <c r="B45" i="101"/>
  <c r="B46" i="101"/>
  <c r="B47" i="101"/>
  <c r="B48" i="101"/>
  <c r="B49" i="101"/>
  <c r="B50" i="101"/>
  <c r="B51" i="101"/>
  <c r="B52" i="101"/>
  <c r="B53" i="101"/>
  <c r="B54" i="101"/>
  <c r="B55" i="101"/>
  <c r="B56" i="101"/>
  <c r="B57" i="101"/>
  <c r="B58" i="101"/>
  <c r="B59" i="101"/>
  <c r="B60" i="101"/>
  <c r="B61" i="101"/>
  <c r="B62" i="101"/>
  <c r="B63" i="101"/>
  <c r="B64" i="101"/>
  <c r="B65" i="101"/>
  <c r="B66" i="101"/>
  <c r="B67" i="101"/>
  <c r="B68" i="101"/>
  <c r="B69" i="101"/>
  <c r="B70" i="101"/>
  <c r="B71" i="101"/>
  <c r="B72" i="101"/>
  <c r="B73" i="101"/>
  <c r="B74" i="101"/>
  <c r="B75" i="101"/>
  <c r="B76" i="101"/>
  <c r="B77" i="101"/>
  <c r="B78" i="101"/>
  <c r="B79" i="101"/>
  <c r="B80" i="101"/>
  <c r="B81" i="101"/>
  <c r="B82" i="101"/>
  <c r="B83" i="101"/>
  <c r="B84" i="101"/>
  <c r="B85" i="101"/>
  <c r="B86" i="101"/>
  <c r="B87" i="101"/>
  <c r="B88" i="101"/>
  <c r="B89" i="101"/>
  <c r="B90" i="101"/>
  <c r="B91" i="101"/>
  <c r="B92" i="101"/>
  <c r="B93" i="101"/>
  <c r="B94" i="101"/>
  <c r="B95" i="101"/>
  <c r="B96" i="101"/>
  <c r="B97" i="101"/>
  <c r="B98" i="101"/>
  <c r="B99" i="101"/>
  <c r="B100" i="101"/>
  <c r="B101" i="101"/>
  <c r="B102" i="101"/>
  <c r="B103" i="101"/>
  <c r="B104" i="101"/>
  <c r="B105" i="101"/>
  <c r="B1" i="101"/>
  <c r="F3" i="100"/>
  <c r="G3" i="100" s="1"/>
  <c r="F4" i="100"/>
  <c r="G4" i="100"/>
  <c r="F5" i="100"/>
  <c r="G5" i="100" s="1"/>
  <c r="F6" i="100"/>
  <c r="G6" i="100"/>
  <c r="F7" i="100"/>
  <c r="G7" i="100" s="1"/>
  <c r="F8" i="100"/>
  <c r="G8" i="100"/>
  <c r="F9" i="100"/>
  <c r="G9" i="100" s="1"/>
  <c r="F10" i="100"/>
  <c r="G10" i="100"/>
  <c r="F11" i="100"/>
  <c r="G11" i="100" s="1"/>
  <c r="F12" i="100"/>
  <c r="G12" i="100"/>
  <c r="F13" i="100"/>
  <c r="G13" i="100" s="1"/>
  <c r="F14" i="100"/>
  <c r="G14" i="100"/>
  <c r="F15" i="100"/>
  <c r="G15" i="100" s="1"/>
  <c r="F16" i="100"/>
  <c r="G16" i="100"/>
  <c r="F17" i="100"/>
  <c r="G17" i="100" s="1"/>
  <c r="F18" i="100"/>
  <c r="G18" i="100"/>
  <c r="F19" i="100"/>
  <c r="G19" i="100" s="1"/>
  <c r="F20" i="100"/>
  <c r="G20" i="100"/>
  <c r="F21" i="100"/>
  <c r="G21" i="100" s="1"/>
  <c r="F22" i="100"/>
  <c r="G22" i="100"/>
  <c r="F23" i="100"/>
  <c r="G23" i="100" s="1"/>
  <c r="F24" i="100"/>
  <c r="G24" i="100"/>
  <c r="F25" i="100"/>
  <c r="G25" i="100" s="1"/>
  <c r="F26" i="100"/>
  <c r="G26" i="100"/>
  <c r="F27" i="100"/>
  <c r="G27" i="100" s="1"/>
  <c r="F28" i="100"/>
  <c r="G28" i="100"/>
  <c r="F29" i="100"/>
  <c r="G29" i="100" s="1"/>
  <c r="F30" i="100"/>
  <c r="G30" i="100"/>
  <c r="F31" i="100"/>
  <c r="G31" i="100" s="1"/>
  <c r="F32" i="100"/>
  <c r="G32" i="100"/>
  <c r="F33" i="100"/>
  <c r="G33" i="100" s="1"/>
  <c r="F34" i="100"/>
  <c r="G34" i="100"/>
  <c r="F35" i="100"/>
  <c r="G35" i="100" s="1"/>
  <c r="F36" i="100"/>
  <c r="G36" i="100"/>
  <c r="F37" i="100"/>
  <c r="G37" i="100" s="1"/>
  <c r="F38" i="100"/>
  <c r="G38" i="100"/>
  <c r="F39" i="100"/>
  <c r="G39" i="100" s="1"/>
  <c r="F40" i="100"/>
  <c r="G40" i="100"/>
  <c r="F41" i="100"/>
  <c r="G41" i="100" s="1"/>
  <c r="F42" i="100"/>
  <c r="G42" i="100"/>
  <c r="F43" i="100"/>
  <c r="G43" i="100" s="1"/>
  <c r="F44" i="100"/>
  <c r="G44" i="100"/>
  <c r="F45" i="100"/>
  <c r="G45" i="100" s="1"/>
  <c r="F46" i="100"/>
  <c r="G46" i="100"/>
  <c r="F47" i="100"/>
  <c r="G47" i="100" s="1"/>
  <c r="F48" i="100"/>
  <c r="G48" i="100"/>
  <c r="F49" i="100"/>
  <c r="G49" i="100" s="1"/>
  <c r="F50" i="100"/>
  <c r="G50" i="100"/>
  <c r="F51" i="100"/>
  <c r="G51" i="100" s="1"/>
  <c r="F52" i="100"/>
  <c r="G52" i="100"/>
  <c r="F53" i="100"/>
  <c r="G53" i="100" s="1"/>
  <c r="F54" i="100"/>
  <c r="G54" i="100"/>
  <c r="F55" i="100"/>
  <c r="G55" i="100" s="1"/>
  <c r="F56" i="100"/>
  <c r="G56" i="100"/>
  <c r="F57" i="100"/>
  <c r="G57" i="100" s="1"/>
  <c r="F58" i="100"/>
  <c r="G58" i="100"/>
  <c r="F59" i="100"/>
  <c r="G59" i="100" s="1"/>
  <c r="F60" i="100"/>
  <c r="G60" i="100"/>
  <c r="F61" i="100"/>
  <c r="G61" i="100" s="1"/>
  <c r="F62" i="100"/>
  <c r="G62" i="100"/>
  <c r="F63" i="100"/>
  <c r="G63" i="100" s="1"/>
  <c r="F64" i="100"/>
  <c r="G64" i="100"/>
  <c r="F65" i="100"/>
  <c r="G65" i="100" s="1"/>
  <c r="F66" i="100"/>
  <c r="G66" i="100"/>
  <c r="F67" i="100"/>
  <c r="G67" i="100" s="1"/>
  <c r="F68" i="100"/>
  <c r="G68" i="100"/>
  <c r="F69" i="100"/>
  <c r="G69" i="100" s="1"/>
  <c r="F70" i="100"/>
  <c r="G70" i="100"/>
  <c r="F71" i="100"/>
  <c r="G71" i="100" s="1"/>
  <c r="F72" i="100"/>
  <c r="G72" i="100"/>
  <c r="F73" i="100"/>
  <c r="G73" i="100" s="1"/>
  <c r="F74" i="100"/>
  <c r="G74" i="100"/>
  <c r="F75" i="100"/>
  <c r="G75" i="100" s="1"/>
  <c r="F76" i="100"/>
  <c r="G76" i="100"/>
  <c r="F77" i="100"/>
  <c r="G77" i="100" s="1"/>
  <c r="F78" i="100"/>
  <c r="G78" i="100"/>
  <c r="F79" i="100"/>
  <c r="G79" i="100" s="1"/>
  <c r="F80" i="100"/>
  <c r="G80" i="100"/>
  <c r="F81" i="100"/>
  <c r="G81" i="100" s="1"/>
  <c r="F82" i="100"/>
  <c r="G82" i="100"/>
  <c r="F83" i="100"/>
  <c r="G83" i="100" s="1"/>
  <c r="F84" i="100"/>
  <c r="G84" i="100"/>
  <c r="F85" i="100"/>
  <c r="G85" i="100" s="1"/>
  <c r="F86" i="100"/>
  <c r="G86" i="100"/>
  <c r="F87" i="100"/>
  <c r="G87" i="100" s="1"/>
  <c r="F88" i="100"/>
  <c r="G88" i="100"/>
  <c r="F89" i="100"/>
  <c r="G89" i="100" s="1"/>
  <c r="F90" i="100"/>
  <c r="G90" i="100"/>
  <c r="F91" i="100"/>
  <c r="G91" i="100" s="1"/>
  <c r="F92" i="100"/>
  <c r="G92" i="100"/>
  <c r="F93" i="100"/>
  <c r="G93" i="100" s="1"/>
  <c r="F94" i="100"/>
  <c r="G94" i="100"/>
  <c r="F95" i="100"/>
  <c r="G95" i="100" s="1"/>
  <c r="F96" i="100"/>
  <c r="G96" i="100"/>
  <c r="F97" i="100"/>
  <c r="G97" i="100" s="1"/>
  <c r="F98" i="100"/>
  <c r="G98" i="100"/>
  <c r="F99" i="100"/>
  <c r="G99" i="100" s="1"/>
  <c r="F100" i="100"/>
  <c r="G100" i="100"/>
  <c r="F101" i="100"/>
  <c r="G101" i="100" s="1"/>
  <c r="F102" i="100"/>
  <c r="G102" i="100"/>
  <c r="F103" i="100"/>
  <c r="G103" i="100" s="1"/>
  <c r="F104" i="100"/>
  <c r="G104" i="100"/>
  <c r="F105" i="100"/>
  <c r="G105" i="100" s="1"/>
  <c r="F106" i="100"/>
  <c r="G106" i="100"/>
  <c r="F107" i="100"/>
  <c r="G107" i="100" s="1"/>
  <c r="D3" i="100"/>
  <c r="E3" i="100"/>
  <c r="D4" i="100"/>
  <c r="E4" i="100"/>
  <c r="D5" i="100"/>
  <c r="E5" i="100"/>
  <c r="D6" i="100"/>
  <c r="E6" i="100"/>
  <c r="D7" i="100"/>
  <c r="E7" i="100"/>
  <c r="D8" i="100"/>
  <c r="E8" i="100"/>
  <c r="D9" i="100"/>
  <c r="E9" i="100"/>
  <c r="D10" i="100"/>
  <c r="E10" i="100"/>
  <c r="D11" i="100"/>
  <c r="E11" i="100"/>
  <c r="D12" i="100"/>
  <c r="E12" i="100"/>
  <c r="D13" i="100"/>
  <c r="E13" i="100"/>
  <c r="D14" i="100"/>
  <c r="E14" i="100"/>
  <c r="D15" i="100"/>
  <c r="E15" i="100"/>
  <c r="D16" i="100"/>
  <c r="E16" i="100"/>
  <c r="D17" i="100"/>
  <c r="E17" i="100"/>
  <c r="D18" i="100"/>
  <c r="E18" i="100"/>
  <c r="D19" i="100"/>
  <c r="E19" i="100"/>
  <c r="D20" i="100"/>
  <c r="E20" i="100"/>
  <c r="D21" i="100"/>
  <c r="E21" i="100"/>
  <c r="D22" i="100"/>
  <c r="E22" i="100"/>
  <c r="D23" i="100"/>
  <c r="E23" i="100"/>
  <c r="D24" i="100"/>
  <c r="E24" i="100"/>
  <c r="D25" i="100"/>
  <c r="E25" i="100"/>
  <c r="D26" i="100"/>
  <c r="E26" i="100"/>
  <c r="D27" i="100"/>
  <c r="E27" i="100"/>
  <c r="D28" i="100"/>
  <c r="E28" i="100"/>
  <c r="D29" i="100"/>
  <c r="E29" i="100"/>
  <c r="D30" i="100"/>
  <c r="E30" i="100"/>
  <c r="D31" i="100"/>
  <c r="E31" i="100"/>
  <c r="D32" i="100"/>
  <c r="E32" i="100"/>
  <c r="D33" i="100"/>
  <c r="E33" i="100"/>
  <c r="D34" i="100"/>
  <c r="E34" i="100"/>
  <c r="D35" i="100"/>
  <c r="E35" i="100"/>
  <c r="D36" i="100"/>
  <c r="E36" i="100"/>
  <c r="D37" i="100"/>
  <c r="E37" i="100"/>
  <c r="D38" i="100"/>
  <c r="E38" i="100"/>
  <c r="D39" i="100"/>
  <c r="E39" i="100"/>
  <c r="D40" i="100"/>
  <c r="E40" i="100"/>
  <c r="D41" i="100"/>
  <c r="E41" i="100"/>
  <c r="D42" i="100"/>
  <c r="E42" i="100"/>
  <c r="D43" i="100"/>
  <c r="E43" i="100"/>
  <c r="D44" i="100"/>
  <c r="E44" i="100"/>
  <c r="D45" i="100"/>
  <c r="E45" i="100"/>
  <c r="D46" i="100"/>
  <c r="E46" i="100"/>
  <c r="D47" i="100"/>
  <c r="E47" i="100"/>
  <c r="D48" i="100"/>
  <c r="E48" i="100"/>
  <c r="D49" i="100"/>
  <c r="E49" i="100"/>
  <c r="D50" i="100"/>
  <c r="E50" i="100"/>
  <c r="D51" i="100"/>
  <c r="E51" i="100"/>
  <c r="D52" i="100"/>
  <c r="E52" i="100"/>
  <c r="D53" i="100"/>
  <c r="E53" i="100"/>
  <c r="D54" i="100"/>
  <c r="E54" i="100"/>
  <c r="D55" i="100"/>
  <c r="E55" i="100"/>
  <c r="D56" i="100"/>
  <c r="E56" i="100"/>
  <c r="D57" i="100"/>
  <c r="E57" i="100"/>
  <c r="D58" i="100"/>
  <c r="E58" i="100"/>
  <c r="D59" i="100"/>
  <c r="E59" i="100"/>
  <c r="D60" i="100"/>
  <c r="E60" i="100"/>
  <c r="D61" i="100"/>
  <c r="E61" i="100"/>
  <c r="D62" i="100"/>
  <c r="E62" i="100"/>
  <c r="D63" i="100"/>
  <c r="E63" i="100"/>
  <c r="D64" i="100"/>
  <c r="E64" i="100"/>
  <c r="D65" i="100"/>
  <c r="E65" i="100"/>
  <c r="D66" i="100"/>
  <c r="E66" i="100"/>
  <c r="D67" i="100"/>
  <c r="E67" i="100"/>
  <c r="D68" i="100"/>
  <c r="E68" i="100"/>
  <c r="D69" i="100"/>
  <c r="E69" i="100"/>
  <c r="D70" i="100"/>
  <c r="E70" i="100"/>
  <c r="D71" i="100"/>
  <c r="E71" i="100"/>
  <c r="D72" i="100"/>
  <c r="E72" i="100"/>
  <c r="D73" i="100"/>
  <c r="E73" i="100"/>
  <c r="D74" i="100"/>
  <c r="E74" i="100"/>
  <c r="D75" i="100"/>
  <c r="E75" i="100"/>
  <c r="D76" i="100"/>
  <c r="E76" i="100"/>
  <c r="D77" i="100"/>
  <c r="E77" i="100"/>
  <c r="D78" i="100"/>
  <c r="E78" i="100"/>
  <c r="D79" i="100"/>
  <c r="E79" i="100"/>
  <c r="D80" i="100"/>
  <c r="E80" i="100"/>
  <c r="D81" i="100"/>
  <c r="E81" i="100"/>
  <c r="D82" i="100"/>
  <c r="E82" i="100"/>
  <c r="D83" i="100"/>
  <c r="E83" i="100"/>
  <c r="D84" i="100"/>
  <c r="E84" i="100"/>
  <c r="D85" i="100"/>
  <c r="E85" i="100"/>
  <c r="D86" i="100"/>
  <c r="E86" i="100"/>
  <c r="D87" i="100"/>
  <c r="E87" i="100"/>
  <c r="D88" i="100"/>
  <c r="E88" i="100"/>
  <c r="D89" i="100"/>
  <c r="E89" i="100"/>
  <c r="D90" i="100"/>
  <c r="E90" i="100"/>
  <c r="D91" i="100"/>
  <c r="E91" i="100"/>
  <c r="D92" i="100"/>
  <c r="E92" i="100"/>
  <c r="D93" i="100"/>
  <c r="E93" i="100"/>
  <c r="D94" i="100"/>
  <c r="E94" i="100"/>
  <c r="D95" i="100"/>
  <c r="E95" i="100"/>
  <c r="D96" i="100"/>
  <c r="E96" i="100"/>
  <c r="D97" i="100"/>
  <c r="E97" i="100"/>
  <c r="D98" i="100"/>
  <c r="E98" i="100"/>
  <c r="D99" i="100"/>
  <c r="E99" i="100"/>
  <c r="D100" i="100"/>
  <c r="E100" i="100"/>
  <c r="D101" i="100"/>
  <c r="E101" i="100"/>
  <c r="D102" i="100"/>
  <c r="E102" i="100"/>
  <c r="D103" i="100"/>
  <c r="E103" i="100"/>
  <c r="D104" i="100"/>
  <c r="E104" i="100"/>
  <c r="D105" i="100"/>
  <c r="E105" i="100"/>
  <c r="D106" i="100"/>
  <c r="E106" i="100"/>
  <c r="E2" i="100"/>
  <c r="D2" i="100"/>
  <c r="B2" i="100"/>
  <c r="B3" i="100"/>
  <c r="B4" i="100"/>
  <c r="B5" i="100"/>
  <c r="B6" i="100"/>
  <c r="B7" i="100"/>
  <c r="B8" i="100"/>
  <c r="B9" i="100"/>
  <c r="B10" i="100"/>
  <c r="B11" i="100"/>
  <c r="B12" i="100"/>
  <c r="B13" i="100"/>
  <c r="B14" i="100"/>
  <c r="B15" i="100"/>
  <c r="B16" i="100"/>
  <c r="B17" i="100"/>
  <c r="B18" i="100"/>
  <c r="B19" i="100"/>
  <c r="B20" i="100"/>
  <c r="B21" i="100"/>
  <c r="B22" i="100"/>
  <c r="B23" i="100"/>
  <c r="B24" i="100"/>
  <c r="B25" i="100"/>
  <c r="B26" i="100"/>
  <c r="B27" i="100"/>
  <c r="B28" i="100"/>
  <c r="B29" i="100"/>
  <c r="B30" i="100"/>
  <c r="B31" i="100"/>
  <c r="B32" i="100"/>
  <c r="B33" i="100"/>
  <c r="B34" i="100"/>
  <c r="B35" i="100"/>
  <c r="B36" i="100"/>
  <c r="B37" i="100"/>
  <c r="B38" i="100"/>
  <c r="B39" i="100"/>
  <c r="B40" i="100"/>
  <c r="B41" i="100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" i="100"/>
  <c r="F3" i="99"/>
  <c r="G3" i="99"/>
  <c r="F4" i="99"/>
  <c r="G4" i="99"/>
  <c r="F5" i="99"/>
  <c r="G5" i="99" s="1"/>
  <c r="F6" i="99"/>
  <c r="G6" i="99"/>
  <c r="F7" i="99"/>
  <c r="G7" i="99"/>
  <c r="F8" i="99"/>
  <c r="G8" i="99"/>
  <c r="F9" i="99"/>
  <c r="G9" i="99" s="1"/>
  <c r="F10" i="99"/>
  <c r="G10" i="99"/>
  <c r="F11" i="99"/>
  <c r="G11" i="99"/>
  <c r="F12" i="99"/>
  <c r="G12" i="99"/>
  <c r="F13" i="99"/>
  <c r="G13" i="99" s="1"/>
  <c r="F14" i="99"/>
  <c r="G14" i="99"/>
  <c r="F15" i="99"/>
  <c r="G15" i="99"/>
  <c r="F16" i="99"/>
  <c r="G16" i="99"/>
  <c r="F17" i="99"/>
  <c r="G17" i="99" s="1"/>
  <c r="F18" i="99"/>
  <c r="G18" i="99"/>
  <c r="F19" i="99"/>
  <c r="G19" i="99"/>
  <c r="F20" i="99"/>
  <c r="G20" i="99"/>
  <c r="F21" i="99"/>
  <c r="G21" i="99" s="1"/>
  <c r="F22" i="99"/>
  <c r="G22" i="99"/>
  <c r="F23" i="99"/>
  <c r="G23" i="99"/>
  <c r="F24" i="99"/>
  <c r="G24" i="99"/>
  <c r="F25" i="99"/>
  <c r="G25" i="99" s="1"/>
  <c r="F26" i="99"/>
  <c r="G26" i="99"/>
  <c r="F27" i="99"/>
  <c r="G27" i="99"/>
  <c r="F28" i="99"/>
  <c r="G28" i="99"/>
  <c r="F29" i="99"/>
  <c r="G29" i="99" s="1"/>
  <c r="F30" i="99"/>
  <c r="G30" i="99"/>
  <c r="F31" i="99"/>
  <c r="G31" i="99"/>
  <c r="F32" i="99"/>
  <c r="G32" i="99" s="1"/>
  <c r="F33" i="99"/>
  <c r="G33" i="99" s="1"/>
  <c r="F34" i="99"/>
  <c r="G34" i="99"/>
  <c r="F35" i="99"/>
  <c r="G35" i="99"/>
  <c r="F36" i="99"/>
  <c r="G36" i="99" s="1"/>
  <c r="F37" i="99"/>
  <c r="G37" i="99" s="1"/>
  <c r="F38" i="99"/>
  <c r="G38" i="99"/>
  <c r="F39" i="99"/>
  <c r="G39" i="99"/>
  <c r="F40" i="99"/>
  <c r="G40" i="99" s="1"/>
  <c r="F41" i="99"/>
  <c r="G41" i="99" s="1"/>
  <c r="F42" i="99"/>
  <c r="G42" i="99"/>
  <c r="F43" i="99"/>
  <c r="G43" i="99"/>
  <c r="F44" i="99"/>
  <c r="G44" i="99" s="1"/>
  <c r="F45" i="99"/>
  <c r="G45" i="99" s="1"/>
  <c r="F46" i="99"/>
  <c r="G46" i="99"/>
  <c r="F47" i="99"/>
  <c r="G47" i="99"/>
  <c r="F48" i="99"/>
  <c r="G48" i="99" s="1"/>
  <c r="F49" i="99"/>
  <c r="G49" i="99" s="1"/>
  <c r="F50" i="99"/>
  <c r="G50" i="99"/>
  <c r="F51" i="99"/>
  <c r="G51" i="99"/>
  <c r="F52" i="99"/>
  <c r="G52" i="99" s="1"/>
  <c r="F53" i="99"/>
  <c r="G53" i="99" s="1"/>
  <c r="F54" i="99"/>
  <c r="G54" i="99"/>
  <c r="F55" i="99"/>
  <c r="G55" i="99"/>
  <c r="F56" i="99"/>
  <c r="G56" i="99" s="1"/>
  <c r="F57" i="99"/>
  <c r="G57" i="99" s="1"/>
  <c r="F58" i="99"/>
  <c r="G58" i="99"/>
  <c r="F59" i="99"/>
  <c r="G59" i="99"/>
  <c r="F60" i="99"/>
  <c r="G60" i="99" s="1"/>
  <c r="F61" i="99"/>
  <c r="G61" i="99" s="1"/>
  <c r="F62" i="99"/>
  <c r="G62" i="99"/>
  <c r="F63" i="99"/>
  <c r="G63" i="99"/>
  <c r="F64" i="99"/>
  <c r="G64" i="99" s="1"/>
  <c r="F65" i="99"/>
  <c r="G65" i="99" s="1"/>
  <c r="F66" i="99"/>
  <c r="G66" i="99"/>
  <c r="F67" i="99"/>
  <c r="G67" i="99"/>
  <c r="F68" i="99"/>
  <c r="G68" i="99" s="1"/>
  <c r="F69" i="99"/>
  <c r="G69" i="99" s="1"/>
  <c r="F70" i="99"/>
  <c r="G70" i="99"/>
  <c r="F71" i="99"/>
  <c r="G71" i="99"/>
  <c r="F72" i="99"/>
  <c r="G72" i="99" s="1"/>
  <c r="F73" i="99"/>
  <c r="G73" i="99" s="1"/>
  <c r="F74" i="99"/>
  <c r="G74" i="99"/>
  <c r="F75" i="99"/>
  <c r="G75" i="99"/>
  <c r="F76" i="99"/>
  <c r="G76" i="99" s="1"/>
  <c r="F77" i="99"/>
  <c r="G77" i="99" s="1"/>
  <c r="F78" i="99"/>
  <c r="G78" i="99"/>
  <c r="F79" i="99"/>
  <c r="G79" i="99" s="1"/>
  <c r="F80" i="99"/>
  <c r="G80" i="99" s="1"/>
  <c r="F81" i="99"/>
  <c r="G81" i="99" s="1"/>
  <c r="F82" i="99"/>
  <c r="G82" i="99"/>
  <c r="F83" i="99"/>
  <c r="G83" i="99" s="1"/>
  <c r="F84" i="99"/>
  <c r="G84" i="99" s="1"/>
  <c r="F85" i="99"/>
  <c r="G85" i="99" s="1"/>
  <c r="F86" i="99"/>
  <c r="G86" i="99"/>
  <c r="F87" i="99"/>
  <c r="G87" i="99" s="1"/>
  <c r="F88" i="99"/>
  <c r="G88" i="99" s="1"/>
  <c r="D3" i="99"/>
  <c r="E3" i="99"/>
  <c r="D4" i="99"/>
  <c r="E4" i="99"/>
  <c r="D5" i="99"/>
  <c r="E5" i="99"/>
  <c r="D6" i="99"/>
  <c r="E6" i="99"/>
  <c r="D7" i="99"/>
  <c r="E7" i="99"/>
  <c r="D8" i="99"/>
  <c r="E8" i="99"/>
  <c r="D9" i="99"/>
  <c r="E9" i="99"/>
  <c r="D10" i="99"/>
  <c r="E10" i="99"/>
  <c r="D11" i="99"/>
  <c r="E11" i="99"/>
  <c r="D12" i="99"/>
  <c r="E12" i="99"/>
  <c r="D13" i="99"/>
  <c r="E13" i="99"/>
  <c r="D14" i="99"/>
  <c r="E14" i="99"/>
  <c r="D15" i="99"/>
  <c r="E15" i="99"/>
  <c r="D16" i="99"/>
  <c r="E16" i="99"/>
  <c r="D17" i="99"/>
  <c r="E17" i="99"/>
  <c r="D18" i="99"/>
  <c r="E18" i="99"/>
  <c r="D19" i="99"/>
  <c r="E19" i="99"/>
  <c r="D20" i="99"/>
  <c r="E20" i="99"/>
  <c r="D21" i="99"/>
  <c r="E21" i="99"/>
  <c r="D22" i="99"/>
  <c r="E22" i="99"/>
  <c r="D23" i="99"/>
  <c r="E23" i="99"/>
  <c r="D24" i="99"/>
  <c r="E24" i="99"/>
  <c r="D25" i="99"/>
  <c r="E25" i="99"/>
  <c r="D26" i="99"/>
  <c r="E26" i="99"/>
  <c r="D27" i="99"/>
  <c r="E27" i="99"/>
  <c r="D28" i="99"/>
  <c r="E28" i="99"/>
  <c r="D29" i="99"/>
  <c r="E29" i="99"/>
  <c r="D30" i="99"/>
  <c r="E30" i="99"/>
  <c r="D31" i="99"/>
  <c r="E31" i="99"/>
  <c r="D32" i="99"/>
  <c r="E32" i="99"/>
  <c r="D33" i="99"/>
  <c r="E33" i="99"/>
  <c r="D34" i="99"/>
  <c r="E34" i="99"/>
  <c r="D35" i="99"/>
  <c r="E35" i="99"/>
  <c r="D36" i="99"/>
  <c r="E36" i="99"/>
  <c r="D37" i="99"/>
  <c r="E37" i="99"/>
  <c r="D38" i="99"/>
  <c r="E38" i="99"/>
  <c r="D39" i="99"/>
  <c r="E39" i="99"/>
  <c r="D40" i="99"/>
  <c r="E40" i="99"/>
  <c r="D41" i="99"/>
  <c r="E41" i="99"/>
  <c r="D42" i="99"/>
  <c r="E42" i="99"/>
  <c r="D43" i="99"/>
  <c r="E43" i="99"/>
  <c r="D44" i="99"/>
  <c r="E44" i="99"/>
  <c r="D45" i="99"/>
  <c r="E45" i="99"/>
  <c r="D46" i="99"/>
  <c r="E46" i="99"/>
  <c r="D47" i="99"/>
  <c r="E47" i="99"/>
  <c r="D48" i="99"/>
  <c r="E48" i="99"/>
  <c r="D49" i="99"/>
  <c r="E49" i="99"/>
  <c r="D50" i="99"/>
  <c r="E50" i="99"/>
  <c r="D51" i="99"/>
  <c r="E51" i="99"/>
  <c r="D52" i="99"/>
  <c r="E52" i="99"/>
  <c r="D53" i="99"/>
  <c r="E53" i="99"/>
  <c r="D54" i="99"/>
  <c r="E54" i="99"/>
  <c r="D55" i="99"/>
  <c r="E55" i="99"/>
  <c r="D56" i="99"/>
  <c r="E56" i="99"/>
  <c r="D57" i="99"/>
  <c r="E57" i="99"/>
  <c r="D58" i="99"/>
  <c r="E58" i="99"/>
  <c r="D59" i="99"/>
  <c r="E59" i="99"/>
  <c r="D60" i="99"/>
  <c r="E60" i="99"/>
  <c r="D61" i="99"/>
  <c r="E61" i="99"/>
  <c r="D62" i="99"/>
  <c r="E62" i="99"/>
  <c r="D63" i="99"/>
  <c r="E63" i="99"/>
  <c r="D64" i="99"/>
  <c r="E64" i="99"/>
  <c r="D65" i="99"/>
  <c r="E65" i="99"/>
  <c r="D66" i="99"/>
  <c r="E66" i="99"/>
  <c r="D67" i="99"/>
  <c r="E67" i="99"/>
  <c r="D68" i="99"/>
  <c r="E68" i="99"/>
  <c r="D69" i="99"/>
  <c r="E69" i="99"/>
  <c r="D70" i="99"/>
  <c r="E70" i="99"/>
  <c r="D71" i="99"/>
  <c r="E71" i="99"/>
  <c r="D72" i="99"/>
  <c r="E72" i="99"/>
  <c r="D73" i="99"/>
  <c r="E73" i="99"/>
  <c r="D74" i="99"/>
  <c r="E74" i="99"/>
  <c r="D75" i="99"/>
  <c r="E75" i="99"/>
  <c r="D76" i="99"/>
  <c r="E76" i="99"/>
  <c r="D77" i="99"/>
  <c r="E77" i="99"/>
  <c r="D78" i="99"/>
  <c r="E78" i="99"/>
  <c r="D79" i="99"/>
  <c r="E79" i="99"/>
  <c r="D80" i="99"/>
  <c r="E80" i="99"/>
  <c r="D81" i="99"/>
  <c r="E81" i="99"/>
  <c r="D82" i="99"/>
  <c r="E82" i="99"/>
  <c r="D83" i="99"/>
  <c r="E83" i="99"/>
  <c r="D84" i="99"/>
  <c r="E84" i="99"/>
  <c r="D85" i="99"/>
  <c r="E85" i="99"/>
  <c r="D86" i="99"/>
  <c r="E86" i="99"/>
  <c r="D87" i="99"/>
  <c r="E87" i="99"/>
  <c r="E2" i="99"/>
  <c r="D2" i="99"/>
  <c r="B2" i="99"/>
  <c r="B3" i="99"/>
  <c r="B4" i="99"/>
  <c r="B5" i="99"/>
  <c r="B6" i="99"/>
  <c r="B7" i="99"/>
  <c r="B8" i="99"/>
  <c r="B9" i="99"/>
  <c r="B10" i="99"/>
  <c r="B11" i="99"/>
  <c r="B12" i="99"/>
  <c r="B13" i="99"/>
  <c r="B14" i="99"/>
  <c r="B15" i="99"/>
  <c r="B16" i="99"/>
  <c r="B17" i="99"/>
  <c r="B18" i="99"/>
  <c r="B19" i="99"/>
  <c r="B20" i="99"/>
  <c r="B21" i="99"/>
  <c r="B22" i="99"/>
  <c r="B23" i="99"/>
  <c r="B24" i="99"/>
  <c r="B25" i="99"/>
  <c r="B26" i="99"/>
  <c r="B27" i="99"/>
  <c r="B28" i="99"/>
  <c r="B29" i="99"/>
  <c r="B30" i="99"/>
  <c r="B31" i="99"/>
  <c r="B32" i="99"/>
  <c r="B33" i="99"/>
  <c r="B34" i="99"/>
  <c r="B35" i="99"/>
  <c r="B36" i="99"/>
  <c r="B37" i="99"/>
  <c r="B38" i="99"/>
  <c r="B39" i="99"/>
  <c r="B40" i="99"/>
  <c r="B41" i="99"/>
  <c r="B42" i="99"/>
  <c r="B43" i="99"/>
  <c r="B44" i="99"/>
  <c r="B45" i="99"/>
  <c r="B46" i="99"/>
  <c r="B47" i="99"/>
  <c r="B48" i="99"/>
  <c r="B49" i="99"/>
  <c r="B50" i="99"/>
  <c r="B51" i="99"/>
  <c r="B52" i="99"/>
  <c r="B53" i="99"/>
  <c r="B54" i="99"/>
  <c r="B55" i="99"/>
  <c r="B56" i="99"/>
  <c r="B57" i="99"/>
  <c r="B58" i="99"/>
  <c r="B59" i="99"/>
  <c r="B60" i="99"/>
  <c r="B61" i="99"/>
  <c r="B62" i="99"/>
  <c r="B63" i="99"/>
  <c r="B64" i="99"/>
  <c r="B65" i="99"/>
  <c r="B66" i="99"/>
  <c r="B67" i="99"/>
  <c r="B68" i="99"/>
  <c r="B69" i="99"/>
  <c r="B70" i="99"/>
  <c r="B71" i="99"/>
  <c r="B72" i="99"/>
  <c r="B73" i="99"/>
  <c r="B74" i="99"/>
  <c r="B75" i="99"/>
  <c r="B76" i="99"/>
  <c r="B77" i="99"/>
  <c r="B78" i="99"/>
  <c r="B79" i="99"/>
  <c r="B80" i="99"/>
  <c r="B81" i="99"/>
  <c r="B82" i="99"/>
  <c r="B83" i="99"/>
  <c r="B84" i="99"/>
  <c r="B85" i="99"/>
  <c r="B86" i="99"/>
  <c r="B87" i="99"/>
  <c r="B88" i="99"/>
  <c r="B1" i="99"/>
  <c r="D3" i="98"/>
  <c r="E3" i="98"/>
  <c r="D4" i="98"/>
  <c r="E4" i="98"/>
  <c r="D5" i="98"/>
  <c r="E5" i="98"/>
  <c r="D6" i="98"/>
  <c r="E6" i="98"/>
  <c r="D7" i="98"/>
  <c r="E7" i="98"/>
  <c r="D8" i="98"/>
  <c r="E8" i="98"/>
  <c r="D9" i="98"/>
  <c r="E9" i="98"/>
  <c r="D10" i="98"/>
  <c r="E10" i="98"/>
  <c r="D11" i="98"/>
  <c r="E11" i="98"/>
  <c r="D12" i="98"/>
  <c r="E12" i="98"/>
  <c r="D13" i="98"/>
  <c r="E13" i="98"/>
  <c r="D14" i="98"/>
  <c r="E14" i="98"/>
  <c r="D15" i="98"/>
  <c r="E15" i="98"/>
  <c r="D16" i="98"/>
  <c r="E16" i="98"/>
  <c r="D17" i="98"/>
  <c r="E17" i="98"/>
  <c r="D18" i="98"/>
  <c r="E18" i="98"/>
  <c r="D19" i="98"/>
  <c r="E19" i="98"/>
  <c r="D20" i="98"/>
  <c r="E20" i="98"/>
  <c r="D21" i="98"/>
  <c r="E21" i="98"/>
  <c r="D22" i="98"/>
  <c r="E22" i="98"/>
  <c r="D23" i="98"/>
  <c r="E23" i="98"/>
  <c r="D24" i="98"/>
  <c r="E24" i="98"/>
  <c r="D25" i="98"/>
  <c r="E25" i="98"/>
  <c r="D26" i="98"/>
  <c r="E26" i="98"/>
  <c r="D27" i="98"/>
  <c r="E27" i="98"/>
  <c r="D28" i="98"/>
  <c r="E28" i="98"/>
  <c r="D29" i="98"/>
  <c r="E29" i="98"/>
  <c r="D30" i="98"/>
  <c r="E30" i="98"/>
  <c r="D31" i="98"/>
  <c r="E31" i="98"/>
  <c r="D32" i="98"/>
  <c r="E32" i="98"/>
  <c r="D33" i="98"/>
  <c r="E33" i="98"/>
  <c r="D34" i="98"/>
  <c r="E34" i="98"/>
  <c r="D35" i="98"/>
  <c r="E35" i="98"/>
  <c r="D36" i="98"/>
  <c r="E36" i="98"/>
  <c r="D37" i="98"/>
  <c r="E37" i="98"/>
  <c r="D38" i="98"/>
  <c r="E38" i="98"/>
  <c r="D39" i="98"/>
  <c r="E39" i="98"/>
  <c r="D40" i="98"/>
  <c r="E40" i="98"/>
  <c r="D41" i="98"/>
  <c r="E41" i="98"/>
  <c r="D42" i="98"/>
  <c r="E42" i="98"/>
  <c r="D43" i="98"/>
  <c r="E43" i="98"/>
  <c r="D44" i="98"/>
  <c r="E44" i="98"/>
  <c r="D45" i="98"/>
  <c r="E45" i="98"/>
  <c r="D46" i="98"/>
  <c r="E46" i="98"/>
  <c r="D47" i="98"/>
  <c r="E47" i="98"/>
  <c r="D48" i="98"/>
  <c r="E48" i="98"/>
  <c r="D49" i="98"/>
  <c r="E49" i="98"/>
  <c r="D50" i="98"/>
  <c r="E50" i="98"/>
  <c r="D51" i="98"/>
  <c r="E51" i="98"/>
  <c r="D52" i="98"/>
  <c r="E52" i="98"/>
  <c r="D53" i="98"/>
  <c r="E53" i="98"/>
  <c r="D54" i="98"/>
  <c r="F54" i="98" s="1"/>
  <c r="G54" i="98" s="1"/>
  <c r="E54" i="98"/>
  <c r="D55" i="98"/>
  <c r="E55" i="98"/>
  <c r="D56" i="98"/>
  <c r="E56" i="98"/>
  <c r="D57" i="98"/>
  <c r="E57" i="98"/>
  <c r="D58" i="98"/>
  <c r="E58" i="98"/>
  <c r="D59" i="98"/>
  <c r="E59" i="98"/>
  <c r="D60" i="98"/>
  <c r="E60" i="98"/>
  <c r="D61" i="98"/>
  <c r="E61" i="98"/>
  <c r="D62" i="98"/>
  <c r="E62" i="98"/>
  <c r="D63" i="98"/>
  <c r="E63" i="98"/>
  <c r="D64" i="98"/>
  <c r="E64" i="98"/>
  <c r="D65" i="98"/>
  <c r="E65" i="98"/>
  <c r="D66" i="98"/>
  <c r="E66" i="98"/>
  <c r="D67" i="98"/>
  <c r="E67" i="98"/>
  <c r="D68" i="98"/>
  <c r="E68" i="98"/>
  <c r="D69" i="98"/>
  <c r="E69" i="98"/>
  <c r="D70" i="98"/>
  <c r="E70" i="98"/>
  <c r="D71" i="98"/>
  <c r="E71" i="98"/>
  <c r="F71" i="98" s="1"/>
  <c r="G71" i="98" s="1"/>
  <c r="D72" i="98"/>
  <c r="E72" i="98"/>
  <c r="D73" i="98"/>
  <c r="E73" i="98"/>
  <c r="D74" i="98"/>
  <c r="E74" i="98"/>
  <c r="D75" i="98"/>
  <c r="E75" i="98"/>
  <c r="D76" i="98"/>
  <c r="E76" i="98"/>
  <c r="D77" i="98"/>
  <c r="E77" i="98"/>
  <c r="D78" i="98"/>
  <c r="E78" i="98"/>
  <c r="D79" i="98"/>
  <c r="E79" i="98"/>
  <c r="D80" i="98"/>
  <c r="E80" i="98"/>
  <c r="D81" i="98"/>
  <c r="E81" i="98"/>
  <c r="D82" i="98"/>
  <c r="E82" i="98"/>
  <c r="D83" i="98"/>
  <c r="E83" i="98"/>
  <c r="D84" i="98"/>
  <c r="E84" i="98"/>
  <c r="D85" i="98"/>
  <c r="E85" i="98"/>
  <c r="D86" i="98"/>
  <c r="F86" i="98" s="1"/>
  <c r="G86" i="98" s="1"/>
  <c r="E86" i="98"/>
  <c r="D87" i="98"/>
  <c r="E87" i="98"/>
  <c r="D88" i="98"/>
  <c r="E88" i="98"/>
  <c r="D89" i="98"/>
  <c r="E89" i="98"/>
  <c r="D90" i="98"/>
  <c r="E90" i="98"/>
  <c r="D91" i="98"/>
  <c r="E91" i="98"/>
  <c r="D92" i="98"/>
  <c r="E92" i="98"/>
  <c r="D93" i="98"/>
  <c r="E93" i="98"/>
  <c r="D94" i="98"/>
  <c r="E94" i="98"/>
  <c r="D95" i="98"/>
  <c r="E95" i="98"/>
  <c r="D96" i="98"/>
  <c r="E96" i="98"/>
  <c r="D97" i="98"/>
  <c r="E97" i="98"/>
  <c r="D98" i="98"/>
  <c r="E98" i="98"/>
  <c r="D99" i="98"/>
  <c r="E99" i="98"/>
  <c r="D100" i="98"/>
  <c r="E100" i="98"/>
  <c r="E2" i="98"/>
  <c r="D2" i="98"/>
  <c r="B2" i="98"/>
  <c r="B3" i="98"/>
  <c r="B4" i="98"/>
  <c r="B5" i="98"/>
  <c r="B6" i="98"/>
  <c r="B7" i="98"/>
  <c r="B8" i="98"/>
  <c r="B9" i="98"/>
  <c r="B10" i="98"/>
  <c r="B11" i="98"/>
  <c r="B12" i="98"/>
  <c r="B13" i="98"/>
  <c r="B14" i="98"/>
  <c r="B15" i="98"/>
  <c r="B16" i="98"/>
  <c r="B17" i="98"/>
  <c r="B18" i="98"/>
  <c r="B19" i="98"/>
  <c r="B20" i="98"/>
  <c r="B21" i="98"/>
  <c r="B22" i="98"/>
  <c r="B23" i="98"/>
  <c r="B24" i="98"/>
  <c r="B25" i="98"/>
  <c r="B26" i="98"/>
  <c r="B27" i="98"/>
  <c r="B28" i="98"/>
  <c r="B29" i="98"/>
  <c r="B30" i="98"/>
  <c r="B31" i="98"/>
  <c r="B32" i="98"/>
  <c r="B33" i="98"/>
  <c r="B34" i="98"/>
  <c r="B35" i="98"/>
  <c r="B36" i="98"/>
  <c r="B37" i="98"/>
  <c r="B38" i="98"/>
  <c r="B39" i="98"/>
  <c r="B40" i="98"/>
  <c r="B41" i="98"/>
  <c r="B42" i="98"/>
  <c r="B43" i="98"/>
  <c r="B44" i="98"/>
  <c r="B45" i="98"/>
  <c r="B46" i="98"/>
  <c r="B47" i="98"/>
  <c r="B48" i="98"/>
  <c r="B49" i="98"/>
  <c r="B50" i="98"/>
  <c r="B51" i="98"/>
  <c r="B52" i="98"/>
  <c r="B53" i="98"/>
  <c r="B54" i="98"/>
  <c r="B55" i="98"/>
  <c r="F55" i="98" s="1"/>
  <c r="G55" i="98" s="1"/>
  <c r="B56" i="98"/>
  <c r="B57" i="98"/>
  <c r="B58" i="98"/>
  <c r="B59" i="98"/>
  <c r="B60" i="98"/>
  <c r="B61" i="98"/>
  <c r="B62" i="98"/>
  <c r="B63" i="98"/>
  <c r="B64" i="98"/>
  <c r="B65" i="98"/>
  <c r="B66" i="98"/>
  <c r="B67" i="98"/>
  <c r="B68" i="98"/>
  <c r="B69" i="98"/>
  <c r="B70" i="98"/>
  <c r="B71" i="98"/>
  <c r="B72" i="98"/>
  <c r="B73" i="98"/>
  <c r="B74" i="98"/>
  <c r="B75" i="98"/>
  <c r="B76" i="98"/>
  <c r="B77" i="98"/>
  <c r="B78" i="98"/>
  <c r="B79" i="98"/>
  <c r="B80" i="98"/>
  <c r="B81" i="98"/>
  <c r="B82" i="98"/>
  <c r="B83" i="98"/>
  <c r="B84" i="98"/>
  <c r="B85" i="98"/>
  <c r="B86" i="98"/>
  <c r="B87" i="98"/>
  <c r="B88" i="98"/>
  <c r="B89" i="98"/>
  <c r="B90" i="98"/>
  <c r="B91" i="98"/>
  <c r="B92" i="98"/>
  <c r="B93" i="98"/>
  <c r="B94" i="98"/>
  <c r="B95" i="98"/>
  <c r="B96" i="98"/>
  <c r="B97" i="98"/>
  <c r="B98" i="98"/>
  <c r="B99" i="98"/>
  <c r="B100" i="98"/>
  <c r="B101" i="98"/>
  <c r="B1" i="98"/>
  <c r="F38" i="98"/>
  <c r="G38" i="98" s="1"/>
  <c r="D3" i="97"/>
  <c r="E3" i="97"/>
  <c r="D4" i="97"/>
  <c r="E4" i="97"/>
  <c r="D5" i="97"/>
  <c r="E5" i="97"/>
  <c r="D6" i="97"/>
  <c r="E6" i="97"/>
  <c r="D7" i="97"/>
  <c r="E7" i="97"/>
  <c r="D8" i="97"/>
  <c r="E8" i="97"/>
  <c r="D9" i="97"/>
  <c r="E9" i="97"/>
  <c r="D10" i="97"/>
  <c r="E10" i="97"/>
  <c r="D11" i="97"/>
  <c r="E11" i="97"/>
  <c r="D12" i="97"/>
  <c r="E12" i="97"/>
  <c r="D13" i="97"/>
  <c r="E13" i="97"/>
  <c r="D14" i="97"/>
  <c r="E14" i="97"/>
  <c r="D15" i="97"/>
  <c r="E15" i="97"/>
  <c r="D16" i="97"/>
  <c r="E16" i="97"/>
  <c r="D17" i="97"/>
  <c r="E17" i="97"/>
  <c r="D18" i="97"/>
  <c r="E18" i="97"/>
  <c r="D19" i="97"/>
  <c r="E19" i="97"/>
  <c r="D20" i="97"/>
  <c r="E20" i="97"/>
  <c r="D21" i="97"/>
  <c r="E21" i="97"/>
  <c r="D22" i="97"/>
  <c r="E22" i="97"/>
  <c r="D23" i="97"/>
  <c r="E23" i="97"/>
  <c r="D24" i="97"/>
  <c r="E24" i="97"/>
  <c r="D25" i="97"/>
  <c r="E25" i="97"/>
  <c r="D26" i="97"/>
  <c r="E26" i="97"/>
  <c r="D27" i="97"/>
  <c r="E27" i="97"/>
  <c r="D28" i="97"/>
  <c r="E28" i="97"/>
  <c r="D29" i="97"/>
  <c r="E29" i="97"/>
  <c r="D30" i="97"/>
  <c r="E30" i="97"/>
  <c r="D31" i="97"/>
  <c r="E31" i="97"/>
  <c r="D32" i="97"/>
  <c r="E32" i="97"/>
  <c r="D33" i="97"/>
  <c r="E33" i="97"/>
  <c r="D34" i="97"/>
  <c r="E34" i="97"/>
  <c r="D35" i="97"/>
  <c r="E35" i="97"/>
  <c r="D36" i="97"/>
  <c r="E36" i="97"/>
  <c r="D37" i="97"/>
  <c r="E37" i="97"/>
  <c r="D38" i="97"/>
  <c r="E38" i="97"/>
  <c r="D39" i="97"/>
  <c r="E39" i="97"/>
  <c r="D40" i="97"/>
  <c r="E40" i="97"/>
  <c r="D41" i="97"/>
  <c r="E41" i="97"/>
  <c r="D42" i="97"/>
  <c r="E42" i="97"/>
  <c r="D43" i="97"/>
  <c r="E43" i="97"/>
  <c r="D44" i="97"/>
  <c r="E44" i="97"/>
  <c r="D45" i="97"/>
  <c r="E45" i="97"/>
  <c r="D46" i="97"/>
  <c r="E46" i="97"/>
  <c r="D47" i="97"/>
  <c r="E47" i="97"/>
  <c r="D48" i="97"/>
  <c r="E48" i="97"/>
  <c r="D49" i="97"/>
  <c r="E49" i="97"/>
  <c r="D50" i="97"/>
  <c r="E50" i="97"/>
  <c r="D51" i="97"/>
  <c r="E51" i="97"/>
  <c r="D52" i="97"/>
  <c r="E52" i="97"/>
  <c r="D53" i="97"/>
  <c r="E53" i="97"/>
  <c r="D54" i="97"/>
  <c r="E54" i="97"/>
  <c r="D55" i="97"/>
  <c r="E55" i="97"/>
  <c r="D56" i="97"/>
  <c r="E56" i="97"/>
  <c r="D57" i="97"/>
  <c r="E57" i="97"/>
  <c r="D58" i="97"/>
  <c r="E58" i="97"/>
  <c r="D59" i="97"/>
  <c r="E59" i="97"/>
  <c r="D60" i="97"/>
  <c r="E60" i="97"/>
  <c r="D61" i="97"/>
  <c r="E61" i="97"/>
  <c r="D62" i="97"/>
  <c r="E62" i="97"/>
  <c r="D63" i="97"/>
  <c r="E63" i="97"/>
  <c r="D64" i="97"/>
  <c r="E64" i="97"/>
  <c r="D65" i="97"/>
  <c r="E65" i="97"/>
  <c r="D66" i="97"/>
  <c r="E66" i="97"/>
  <c r="D67" i="97"/>
  <c r="E67" i="97"/>
  <c r="D68" i="97"/>
  <c r="E68" i="97"/>
  <c r="D69" i="97"/>
  <c r="E69" i="97"/>
  <c r="D70" i="97"/>
  <c r="E70" i="97"/>
  <c r="D71" i="97"/>
  <c r="E71" i="97"/>
  <c r="D72" i="97"/>
  <c r="E72" i="97"/>
  <c r="D73" i="97"/>
  <c r="E73" i="97"/>
  <c r="D74" i="97"/>
  <c r="E74" i="97"/>
  <c r="D75" i="97"/>
  <c r="E75" i="97"/>
  <c r="D76" i="97"/>
  <c r="E76" i="97"/>
  <c r="D77" i="97"/>
  <c r="E77" i="97"/>
  <c r="D78" i="97"/>
  <c r="E78" i="97"/>
  <c r="D79" i="97"/>
  <c r="E79" i="97"/>
  <c r="D80" i="97"/>
  <c r="E80" i="97"/>
  <c r="D81" i="97"/>
  <c r="E81" i="97"/>
  <c r="D82" i="97"/>
  <c r="E82" i="97"/>
  <c r="D83" i="97"/>
  <c r="E83" i="97"/>
  <c r="D84" i="97"/>
  <c r="E84" i="97"/>
  <c r="D85" i="97"/>
  <c r="E85" i="97"/>
  <c r="D86" i="97"/>
  <c r="E86" i="97"/>
  <c r="D87" i="97"/>
  <c r="E87" i="97"/>
  <c r="D88" i="97"/>
  <c r="E88" i="97"/>
  <c r="D89" i="97"/>
  <c r="E89" i="97"/>
  <c r="D90" i="97"/>
  <c r="E90" i="97"/>
  <c r="D91" i="97"/>
  <c r="E91" i="97"/>
  <c r="D92" i="97"/>
  <c r="E92" i="97"/>
  <c r="D93" i="97"/>
  <c r="E93" i="97"/>
  <c r="D94" i="97"/>
  <c r="E94" i="97"/>
  <c r="D95" i="97"/>
  <c r="E95" i="97"/>
  <c r="D96" i="97"/>
  <c r="E96" i="97"/>
  <c r="D97" i="97"/>
  <c r="E97" i="97"/>
  <c r="D98" i="97"/>
  <c r="E98" i="97"/>
  <c r="D99" i="97"/>
  <c r="E99" i="97"/>
  <c r="D100" i="97"/>
  <c r="E100" i="97"/>
  <c r="D101" i="97"/>
  <c r="E101" i="97"/>
  <c r="D102" i="97"/>
  <c r="E102" i="97"/>
  <c r="B2" i="97"/>
  <c r="B3" i="97"/>
  <c r="B4" i="97"/>
  <c r="B5" i="97"/>
  <c r="B6" i="97"/>
  <c r="B7" i="97"/>
  <c r="B8" i="97"/>
  <c r="B9" i="97"/>
  <c r="B10" i="97"/>
  <c r="B11" i="97"/>
  <c r="B12" i="97"/>
  <c r="B13" i="97"/>
  <c r="B14" i="97"/>
  <c r="B15" i="97"/>
  <c r="B16" i="97"/>
  <c r="B17" i="97"/>
  <c r="B18" i="97"/>
  <c r="B19" i="97"/>
  <c r="B20" i="97"/>
  <c r="B21" i="97"/>
  <c r="B22" i="97"/>
  <c r="B23" i="97"/>
  <c r="B24" i="97"/>
  <c r="B25" i="97"/>
  <c r="B26" i="97"/>
  <c r="B27" i="97"/>
  <c r="B28" i="97"/>
  <c r="B29" i="97"/>
  <c r="B30" i="97"/>
  <c r="B31" i="97"/>
  <c r="B32" i="97"/>
  <c r="B33" i="97"/>
  <c r="B34" i="97"/>
  <c r="B35" i="97"/>
  <c r="B36" i="97"/>
  <c r="B37" i="97"/>
  <c r="B38" i="97"/>
  <c r="B39" i="97"/>
  <c r="B40" i="97"/>
  <c r="B41" i="97"/>
  <c r="B42" i="97"/>
  <c r="B43" i="97"/>
  <c r="B44" i="97"/>
  <c r="B45" i="97"/>
  <c r="B46" i="97"/>
  <c r="B47" i="97"/>
  <c r="B48" i="97"/>
  <c r="B49" i="97"/>
  <c r="B50" i="97"/>
  <c r="B51" i="97"/>
  <c r="B52" i="97"/>
  <c r="B53" i="97"/>
  <c r="B54" i="97"/>
  <c r="B55" i="97"/>
  <c r="B56" i="97"/>
  <c r="B57" i="97"/>
  <c r="B58" i="97"/>
  <c r="B59" i="97"/>
  <c r="B60" i="97"/>
  <c r="B61" i="97"/>
  <c r="B62" i="97"/>
  <c r="B63" i="97"/>
  <c r="B64" i="97"/>
  <c r="B65" i="97"/>
  <c r="B66" i="97"/>
  <c r="B67" i="97"/>
  <c r="B68" i="97"/>
  <c r="B69" i="97"/>
  <c r="B70" i="97"/>
  <c r="B71" i="97"/>
  <c r="B72" i="97"/>
  <c r="B73" i="97"/>
  <c r="B74" i="97"/>
  <c r="B75" i="97"/>
  <c r="B76" i="97"/>
  <c r="B77" i="97"/>
  <c r="B78" i="97"/>
  <c r="B79" i="97"/>
  <c r="B80" i="97"/>
  <c r="B81" i="97"/>
  <c r="B82" i="97"/>
  <c r="B83" i="97"/>
  <c r="B84" i="97"/>
  <c r="B85" i="97"/>
  <c r="B86" i="97"/>
  <c r="B87" i="97"/>
  <c r="B88" i="97"/>
  <c r="B89" i="97"/>
  <c r="B90" i="97"/>
  <c r="B91" i="97"/>
  <c r="B92" i="97"/>
  <c r="B93" i="97"/>
  <c r="B94" i="97"/>
  <c r="B95" i="97"/>
  <c r="B96" i="97"/>
  <c r="B97" i="97"/>
  <c r="B98" i="97"/>
  <c r="B99" i="97"/>
  <c r="B100" i="97"/>
  <c r="B101" i="97"/>
  <c r="B102" i="97"/>
  <c r="B103" i="97"/>
  <c r="B1" i="97"/>
  <c r="F3" i="96"/>
  <c r="G3" i="96" s="1"/>
  <c r="F4" i="96"/>
  <c r="G4" i="96" s="1"/>
  <c r="F5" i="96"/>
  <c r="G5" i="96" s="1"/>
  <c r="F6" i="96"/>
  <c r="G6" i="96"/>
  <c r="F7" i="96"/>
  <c r="G7" i="96" s="1"/>
  <c r="F8" i="96"/>
  <c r="G8" i="96" s="1"/>
  <c r="F9" i="96"/>
  <c r="G9" i="96" s="1"/>
  <c r="F10" i="96"/>
  <c r="G10" i="96"/>
  <c r="F11" i="96"/>
  <c r="G11" i="96" s="1"/>
  <c r="F12" i="96"/>
  <c r="G12" i="96" s="1"/>
  <c r="F13" i="96"/>
  <c r="G13" i="96" s="1"/>
  <c r="F14" i="96"/>
  <c r="G14" i="96"/>
  <c r="F15" i="96"/>
  <c r="G15" i="96" s="1"/>
  <c r="F16" i="96"/>
  <c r="G16" i="96" s="1"/>
  <c r="F17" i="96"/>
  <c r="G17" i="96" s="1"/>
  <c r="F18" i="96"/>
  <c r="G18" i="96"/>
  <c r="F19" i="96"/>
  <c r="G19" i="96" s="1"/>
  <c r="F20" i="96"/>
  <c r="G20" i="96" s="1"/>
  <c r="F21" i="96"/>
  <c r="G21" i="96" s="1"/>
  <c r="F22" i="96"/>
  <c r="G22" i="96"/>
  <c r="F23" i="96"/>
  <c r="G23" i="96" s="1"/>
  <c r="F24" i="96"/>
  <c r="G24" i="96" s="1"/>
  <c r="F25" i="96"/>
  <c r="G25" i="96" s="1"/>
  <c r="F26" i="96"/>
  <c r="G26" i="96"/>
  <c r="F27" i="96"/>
  <c r="G27" i="96" s="1"/>
  <c r="F28" i="96"/>
  <c r="G28" i="96" s="1"/>
  <c r="F29" i="96"/>
  <c r="G29" i="96" s="1"/>
  <c r="F30" i="96"/>
  <c r="G30" i="96"/>
  <c r="F31" i="96"/>
  <c r="G31" i="96" s="1"/>
  <c r="F32" i="96"/>
  <c r="G32" i="96" s="1"/>
  <c r="F33" i="96"/>
  <c r="G33" i="96" s="1"/>
  <c r="F34" i="96"/>
  <c r="G34" i="96"/>
  <c r="F35" i="96"/>
  <c r="G35" i="96" s="1"/>
  <c r="F36" i="96"/>
  <c r="G36" i="96" s="1"/>
  <c r="F37" i="96"/>
  <c r="G37" i="96" s="1"/>
  <c r="F38" i="96"/>
  <c r="G38" i="96"/>
  <c r="F39" i="96"/>
  <c r="G39" i="96" s="1"/>
  <c r="F40" i="96"/>
  <c r="G40" i="96" s="1"/>
  <c r="F41" i="96"/>
  <c r="G41" i="96" s="1"/>
  <c r="F42" i="96"/>
  <c r="G42" i="96"/>
  <c r="F43" i="96"/>
  <c r="G43" i="96" s="1"/>
  <c r="F44" i="96"/>
  <c r="G44" i="96" s="1"/>
  <c r="F45" i="96"/>
  <c r="G45" i="96" s="1"/>
  <c r="F46" i="96"/>
  <c r="G46" i="96"/>
  <c r="F47" i="96"/>
  <c r="G47" i="96" s="1"/>
  <c r="F48" i="96"/>
  <c r="G48" i="96" s="1"/>
  <c r="F49" i="96"/>
  <c r="G49" i="96" s="1"/>
  <c r="F50" i="96"/>
  <c r="G50" i="96"/>
  <c r="F51" i="96"/>
  <c r="G51" i="96" s="1"/>
  <c r="F52" i="96"/>
  <c r="G52" i="96" s="1"/>
  <c r="F53" i="96"/>
  <c r="G53" i="96" s="1"/>
  <c r="F54" i="96"/>
  <c r="G54" i="96"/>
  <c r="F55" i="96"/>
  <c r="G55" i="96" s="1"/>
  <c r="F56" i="96"/>
  <c r="G56" i="96" s="1"/>
  <c r="F57" i="96"/>
  <c r="G57" i="96" s="1"/>
  <c r="F58" i="96"/>
  <c r="G58" i="96"/>
  <c r="F59" i="96"/>
  <c r="G59" i="96" s="1"/>
  <c r="F60" i="96"/>
  <c r="G60" i="96" s="1"/>
  <c r="F61" i="96"/>
  <c r="G61" i="96" s="1"/>
  <c r="F62" i="96"/>
  <c r="G62" i="96"/>
  <c r="F63" i="96"/>
  <c r="G63" i="96" s="1"/>
  <c r="F64" i="96"/>
  <c r="G64" i="96" s="1"/>
  <c r="F65" i="96"/>
  <c r="G65" i="96" s="1"/>
  <c r="F66" i="96"/>
  <c r="G66" i="96"/>
  <c r="F67" i="96"/>
  <c r="G67" i="96" s="1"/>
  <c r="F68" i="96"/>
  <c r="G68" i="96" s="1"/>
  <c r="F69" i="96"/>
  <c r="G69" i="96" s="1"/>
  <c r="F70" i="96"/>
  <c r="G70" i="96"/>
  <c r="F71" i="96"/>
  <c r="G71" i="96" s="1"/>
  <c r="F72" i="96"/>
  <c r="G72" i="96" s="1"/>
  <c r="F73" i="96"/>
  <c r="G73" i="96" s="1"/>
  <c r="F74" i="96"/>
  <c r="G74" i="96"/>
  <c r="F75" i="96"/>
  <c r="G75" i="96" s="1"/>
  <c r="F76" i="96"/>
  <c r="G76" i="96" s="1"/>
  <c r="F77" i="96"/>
  <c r="G77" i="96" s="1"/>
  <c r="F78" i="96"/>
  <c r="G78" i="96"/>
  <c r="F79" i="96"/>
  <c r="G79" i="96" s="1"/>
  <c r="F80" i="96"/>
  <c r="G80" i="96" s="1"/>
  <c r="F81" i="96"/>
  <c r="G81" i="96" s="1"/>
  <c r="F82" i="96"/>
  <c r="G82" i="96"/>
  <c r="F83" i="96"/>
  <c r="G83" i="96" s="1"/>
  <c r="F84" i="96"/>
  <c r="G84" i="96" s="1"/>
  <c r="F85" i="96"/>
  <c r="G85" i="96" s="1"/>
  <c r="F86" i="96"/>
  <c r="G86" i="96"/>
  <c r="F87" i="96"/>
  <c r="G87" i="96" s="1"/>
  <c r="F88" i="96"/>
  <c r="G88" i="96" s="1"/>
  <c r="F89" i="96"/>
  <c r="G89" i="96" s="1"/>
  <c r="F90" i="96"/>
  <c r="G90" i="96"/>
  <c r="F91" i="96"/>
  <c r="G91" i="96" s="1"/>
  <c r="F92" i="96"/>
  <c r="G92" i="96" s="1"/>
  <c r="F93" i="96"/>
  <c r="G93" i="96" s="1"/>
  <c r="F94" i="96"/>
  <c r="G94" i="96"/>
  <c r="F95" i="96"/>
  <c r="G95" i="96" s="1"/>
  <c r="F96" i="96"/>
  <c r="G96" i="96" s="1"/>
  <c r="F97" i="96"/>
  <c r="G97" i="96" s="1"/>
  <c r="F98" i="96"/>
  <c r="G98" i="96"/>
  <c r="F99" i="96"/>
  <c r="G99" i="96" s="1"/>
  <c r="F100" i="96"/>
  <c r="G100" i="96" s="1"/>
  <c r="F101" i="96"/>
  <c r="G101" i="96" s="1"/>
  <c r="F102" i="96"/>
  <c r="G102" i="96"/>
  <c r="F103" i="96"/>
  <c r="G103" i="96" s="1"/>
  <c r="F104" i="96"/>
  <c r="G104" i="96" s="1"/>
  <c r="F105" i="96"/>
  <c r="G105" i="96" s="1"/>
  <c r="F106" i="96"/>
  <c r="G106" i="96"/>
  <c r="F107" i="96"/>
  <c r="G107" i="96" s="1"/>
  <c r="F108" i="96"/>
  <c r="G108" i="96" s="1"/>
  <c r="F109" i="96"/>
  <c r="G109" i="96" s="1"/>
  <c r="F110" i="96"/>
  <c r="G110" i="96"/>
  <c r="F111" i="96"/>
  <c r="G111" i="96" s="1"/>
  <c r="F112" i="96"/>
  <c r="G112" i="96" s="1"/>
  <c r="F113" i="96"/>
  <c r="G113" i="96" s="1"/>
  <c r="F114" i="96"/>
  <c r="G114" i="96"/>
  <c r="D3" i="96"/>
  <c r="E3" i="96"/>
  <c r="D4" i="96"/>
  <c r="E4" i="96"/>
  <c r="D5" i="96"/>
  <c r="E5" i="96"/>
  <c r="D6" i="96"/>
  <c r="E6" i="96"/>
  <c r="D7" i="96"/>
  <c r="E7" i="96"/>
  <c r="D8" i="96"/>
  <c r="E8" i="96"/>
  <c r="D9" i="96"/>
  <c r="E9" i="96"/>
  <c r="D10" i="96"/>
  <c r="E10" i="96"/>
  <c r="D11" i="96"/>
  <c r="E11" i="96"/>
  <c r="D12" i="96"/>
  <c r="E12" i="96"/>
  <c r="D13" i="96"/>
  <c r="E13" i="96"/>
  <c r="D14" i="96"/>
  <c r="E14" i="96"/>
  <c r="D15" i="96"/>
  <c r="E15" i="96"/>
  <c r="D16" i="96"/>
  <c r="E16" i="96"/>
  <c r="D17" i="96"/>
  <c r="E17" i="96"/>
  <c r="D18" i="96"/>
  <c r="E18" i="96"/>
  <c r="D19" i="96"/>
  <c r="E19" i="96"/>
  <c r="D20" i="96"/>
  <c r="E20" i="96"/>
  <c r="D21" i="96"/>
  <c r="E21" i="96"/>
  <c r="D22" i="96"/>
  <c r="E22" i="96"/>
  <c r="D23" i="96"/>
  <c r="E23" i="96"/>
  <c r="D24" i="96"/>
  <c r="E24" i="96"/>
  <c r="D25" i="96"/>
  <c r="E25" i="96"/>
  <c r="D26" i="96"/>
  <c r="E26" i="96"/>
  <c r="D27" i="96"/>
  <c r="E27" i="96"/>
  <c r="D28" i="96"/>
  <c r="E28" i="96"/>
  <c r="D29" i="96"/>
  <c r="E29" i="96"/>
  <c r="D30" i="96"/>
  <c r="E30" i="96"/>
  <c r="D31" i="96"/>
  <c r="E31" i="96"/>
  <c r="D32" i="96"/>
  <c r="E32" i="96"/>
  <c r="D33" i="96"/>
  <c r="E33" i="96"/>
  <c r="D34" i="96"/>
  <c r="E34" i="96"/>
  <c r="D35" i="96"/>
  <c r="E35" i="96"/>
  <c r="D36" i="96"/>
  <c r="E36" i="96"/>
  <c r="D37" i="96"/>
  <c r="E37" i="96"/>
  <c r="D38" i="96"/>
  <c r="E38" i="96"/>
  <c r="D39" i="96"/>
  <c r="E39" i="96"/>
  <c r="D40" i="96"/>
  <c r="E40" i="96"/>
  <c r="D41" i="96"/>
  <c r="E41" i="96"/>
  <c r="D42" i="96"/>
  <c r="E42" i="96"/>
  <c r="D43" i="96"/>
  <c r="E43" i="96"/>
  <c r="D44" i="96"/>
  <c r="E44" i="96"/>
  <c r="D45" i="96"/>
  <c r="E45" i="96"/>
  <c r="D46" i="96"/>
  <c r="E46" i="96"/>
  <c r="D47" i="96"/>
  <c r="E47" i="96"/>
  <c r="D48" i="96"/>
  <c r="E48" i="96"/>
  <c r="D49" i="96"/>
  <c r="E49" i="96"/>
  <c r="D50" i="96"/>
  <c r="E50" i="96"/>
  <c r="D51" i="96"/>
  <c r="E51" i="96"/>
  <c r="D52" i="96"/>
  <c r="E52" i="96"/>
  <c r="D53" i="96"/>
  <c r="E53" i="96"/>
  <c r="D54" i="96"/>
  <c r="E54" i="96"/>
  <c r="D55" i="96"/>
  <c r="E55" i="96"/>
  <c r="D56" i="96"/>
  <c r="E56" i="96"/>
  <c r="D57" i="96"/>
  <c r="E57" i="96"/>
  <c r="D58" i="96"/>
  <c r="E58" i="96"/>
  <c r="D59" i="96"/>
  <c r="E59" i="96"/>
  <c r="D60" i="96"/>
  <c r="E60" i="96"/>
  <c r="D61" i="96"/>
  <c r="E61" i="96"/>
  <c r="D62" i="96"/>
  <c r="E62" i="96"/>
  <c r="D63" i="96"/>
  <c r="E63" i="96"/>
  <c r="D64" i="96"/>
  <c r="E64" i="96"/>
  <c r="D65" i="96"/>
  <c r="E65" i="96"/>
  <c r="D66" i="96"/>
  <c r="E66" i="96"/>
  <c r="D67" i="96"/>
  <c r="E67" i="96"/>
  <c r="D68" i="96"/>
  <c r="E68" i="96"/>
  <c r="D69" i="96"/>
  <c r="E69" i="96"/>
  <c r="D70" i="96"/>
  <c r="E70" i="96"/>
  <c r="D71" i="96"/>
  <c r="E71" i="96"/>
  <c r="D72" i="96"/>
  <c r="E72" i="96"/>
  <c r="D73" i="96"/>
  <c r="E73" i="96"/>
  <c r="D74" i="96"/>
  <c r="E74" i="96"/>
  <c r="D75" i="96"/>
  <c r="E75" i="96"/>
  <c r="D76" i="96"/>
  <c r="E76" i="96"/>
  <c r="D77" i="96"/>
  <c r="E77" i="96"/>
  <c r="D78" i="96"/>
  <c r="E78" i="96"/>
  <c r="D79" i="96"/>
  <c r="E79" i="96"/>
  <c r="D80" i="96"/>
  <c r="E80" i="96"/>
  <c r="D81" i="96"/>
  <c r="E81" i="96"/>
  <c r="D82" i="96"/>
  <c r="E82" i="96"/>
  <c r="D83" i="96"/>
  <c r="E83" i="96"/>
  <c r="D84" i="96"/>
  <c r="E84" i="96"/>
  <c r="D85" i="96"/>
  <c r="E85" i="96"/>
  <c r="D86" i="96"/>
  <c r="E86" i="96"/>
  <c r="D87" i="96"/>
  <c r="E87" i="96"/>
  <c r="D88" i="96"/>
  <c r="E88" i="96"/>
  <c r="D89" i="96"/>
  <c r="E89" i="96"/>
  <c r="D90" i="96"/>
  <c r="E90" i="96"/>
  <c r="D91" i="96"/>
  <c r="E91" i="96"/>
  <c r="D92" i="96"/>
  <c r="E92" i="96"/>
  <c r="D93" i="96"/>
  <c r="E93" i="96"/>
  <c r="D94" i="96"/>
  <c r="E94" i="96"/>
  <c r="D95" i="96"/>
  <c r="E95" i="96"/>
  <c r="D96" i="96"/>
  <c r="E96" i="96"/>
  <c r="D97" i="96"/>
  <c r="E97" i="96"/>
  <c r="D98" i="96"/>
  <c r="E98" i="96"/>
  <c r="D99" i="96"/>
  <c r="E99" i="96"/>
  <c r="D100" i="96"/>
  <c r="E100" i="96"/>
  <c r="D101" i="96"/>
  <c r="E101" i="96"/>
  <c r="D102" i="96"/>
  <c r="E102" i="96"/>
  <c r="D103" i="96"/>
  <c r="E103" i="96"/>
  <c r="D104" i="96"/>
  <c r="E104" i="96"/>
  <c r="D105" i="96"/>
  <c r="E105" i="96"/>
  <c r="D106" i="96"/>
  <c r="E106" i="96"/>
  <c r="D107" i="96"/>
  <c r="E107" i="96"/>
  <c r="D108" i="96"/>
  <c r="E108" i="96"/>
  <c r="D109" i="96"/>
  <c r="E109" i="96"/>
  <c r="D110" i="96"/>
  <c r="E110" i="96"/>
  <c r="D111" i="96"/>
  <c r="E111" i="96"/>
  <c r="D112" i="96"/>
  <c r="E112" i="96"/>
  <c r="D113" i="96"/>
  <c r="E113" i="96"/>
  <c r="E2" i="96"/>
  <c r="D2" i="96"/>
  <c r="B2" i="96"/>
  <c r="B3" i="96"/>
  <c r="B4" i="96"/>
  <c r="B5" i="96"/>
  <c r="B6" i="96"/>
  <c r="B7" i="96"/>
  <c r="B8" i="96"/>
  <c r="B9" i="96"/>
  <c r="B10" i="96"/>
  <c r="B11" i="96"/>
  <c r="B12" i="96"/>
  <c r="B13" i="96"/>
  <c r="B14" i="96"/>
  <c r="B15" i="96"/>
  <c r="B16" i="96"/>
  <c r="B17" i="96"/>
  <c r="B18" i="96"/>
  <c r="B19" i="96"/>
  <c r="B20" i="96"/>
  <c r="B21" i="96"/>
  <c r="B22" i="96"/>
  <c r="B23" i="96"/>
  <c r="B24" i="96"/>
  <c r="B25" i="96"/>
  <c r="B26" i="96"/>
  <c r="B27" i="96"/>
  <c r="B28" i="96"/>
  <c r="B29" i="96"/>
  <c r="B30" i="96"/>
  <c r="B31" i="96"/>
  <c r="B32" i="96"/>
  <c r="B33" i="96"/>
  <c r="B34" i="96"/>
  <c r="B35" i="96"/>
  <c r="B36" i="96"/>
  <c r="B37" i="96"/>
  <c r="B38" i="96"/>
  <c r="B39" i="96"/>
  <c r="B40" i="96"/>
  <c r="B41" i="96"/>
  <c r="B42" i="96"/>
  <c r="B43" i="96"/>
  <c r="B44" i="96"/>
  <c r="B45" i="96"/>
  <c r="B46" i="96"/>
  <c r="B47" i="96"/>
  <c r="B48" i="96"/>
  <c r="B49" i="96"/>
  <c r="B50" i="96"/>
  <c r="B51" i="96"/>
  <c r="B52" i="96"/>
  <c r="B53" i="96"/>
  <c r="B54" i="96"/>
  <c r="B55" i="96"/>
  <c r="B56" i="96"/>
  <c r="B57" i="96"/>
  <c r="B58" i="96"/>
  <c r="B59" i="96"/>
  <c r="B60" i="96"/>
  <c r="B61" i="96"/>
  <c r="B62" i="96"/>
  <c r="B63" i="96"/>
  <c r="B64" i="96"/>
  <c r="B65" i="96"/>
  <c r="B66" i="96"/>
  <c r="B67" i="96"/>
  <c r="B68" i="96"/>
  <c r="B69" i="96"/>
  <c r="B70" i="96"/>
  <c r="B71" i="96"/>
  <c r="B72" i="96"/>
  <c r="B73" i="96"/>
  <c r="B74" i="96"/>
  <c r="B75" i="96"/>
  <c r="B76" i="96"/>
  <c r="B77" i="96"/>
  <c r="B78" i="96"/>
  <c r="B79" i="96"/>
  <c r="B80" i="96"/>
  <c r="B81" i="96"/>
  <c r="B82" i="96"/>
  <c r="B83" i="96"/>
  <c r="B84" i="96"/>
  <c r="B85" i="96"/>
  <c r="B86" i="96"/>
  <c r="B87" i="96"/>
  <c r="B88" i="96"/>
  <c r="B89" i="96"/>
  <c r="B90" i="96"/>
  <c r="B91" i="96"/>
  <c r="B92" i="96"/>
  <c r="B93" i="96"/>
  <c r="B94" i="96"/>
  <c r="B95" i="96"/>
  <c r="B96" i="96"/>
  <c r="B97" i="96"/>
  <c r="B98" i="96"/>
  <c r="B99" i="96"/>
  <c r="B100" i="96"/>
  <c r="B101" i="96"/>
  <c r="B102" i="96"/>
  <c r="B103" i="96"/>
  <c r="B104" i="96"/>
  <c r="B105" i="96"/>
  <c r="B106" i="96"/>
  <c r="B107" i="96"/>
  <c r="B108" i="96"/>
  <c r="B109" i="96"/>
  <c r="B110" i="96"/>
  <c r="B111" i="96"/>
  <c r="B112" i="96"/>
  <c r="B113" i="96"/>
  <c r="B114" i="96"/>
  <c r="B1" i="96"/>
  <c r="D3" i="95"/>
  <c r="E3" i="95"/>
  <c r="D4" i="95"/>
  <c r="E4" i="95"/>
  <c r="D5" i="95"/>
  <c r="E5" i="95"/>
  <c r="D6" i="95"/>
  <c r="E6" i="95"/>
  <c r="D7" i="95"/>
  <c r="F7" i="95" s="1"/>
  <c r="E7" i="95"/>
  <c r="D8" i="95"/>
  <c r="E8" i="95"/>
  <c r="D9" i="95"/>
  <c r="E9" i="95"/>
  <c r="D10" i="95"/>
  <c r="E10" i="95"/>
  <c r="D11" i="95"/>
  <c r="E11" i="95"/>
  <c r="D12" i="95"/>
  <c r="E12" i="95"/>
  <c r="D13" i="95"/>
  <c r="E13" i="95"/>
  <c r="D14" i="95"/>
  <c r="E14" i="95"/>
  <c r="D15" i="95"/>
  <c r="E15" i="95"/>
  <c r="D16" i="95"/>
  <c r="E16" i="95"/>
  <c r="D17" i="95"/>
  <c r="E17" i="95"/>
  <c r="D18" i="95"/>
  <c r="E18" i="95"/>
  <c r="D19" i="95"/>
  <c r="E19" i="95"/>
  <c r="D20" i="95"/>
  <c r="E20" i="95"/>
  <c r="D21" i="95"/>
  <c r="E21" i="95"/>
  <c r="D22" i="95"/>
  <c r="E22" i="95"/>
  <c r="D23" i="95"/>
  <c r="E23" i="95"/>
  <c r="D24" i="95"/>
  <c r="E24" i="95"/>
  <c r="D25" i="95"/>
  <c r="E25" i="95"/>
  <c r="D26" i="95"/>
  <c r="E26" i="95"/>
  <c r="D27" i="95"/>
  <c r="E27" i="95"/>
  <c r="D28" i="95"/>
  <c r="E28" i="95"/>
  <c r="D29" i="95"/>
  <c r="E29" i="95"/>
  <c r="D30" i="95"/>
  <c r="E30" i="95"/>
  <c r="D31" i="95"/>
  <c r="E31" i="95"/>
  <c r="D32" i="95"/>
  <c r="E32" i="95"/>
  <c r="D33" i="95"/>
  <c r="E33" i="95"/>
  <c r="D34" i="95"/>
  <c r="E34" i="95"/>
  <c r="D35" i="95"/>
  <c r="E35" i="95"/>
  <c r="D36" i="95"/>
  <c r="E36" i="95"/>
  <c r="D37" i="95"/>
  <c r="E37" i="95"/>
  <c r="D38" i="95"/>
  <c r="E38" i="95"/>
  <c r="D39" i="95"/>
  <c r="E39" i="95"/>
  <c r="D40" i="95"/>
  <c r="E40" i="95"/>
  <c r="D41" i="95"/>
  <c r="E41" i="95"/>
  <c r="D42" i="95"/>
  <c r="E42" i="95"/>
  <c r="D43" i="95"/>
  <c r="E43" i="95"/>
  <c r="D44" i="95"/>
  <c r="E44" i="95"/>
  <c r="D45" i="95"/>
  <c r="E45" i="95"/>
  <c r="D46" i="95"/>
  <c r="E46" i="95"/>
  <c r="D47" i="95"/>
  <c r="E47" i="95"/>
  <c r="D48" i="95"/>
  <c r="E48" i="95"/>
  <c r="D49" i="95"/>
  <c r="E49" i="95"/>
  <c r="D50" i="95"/>
  <c r="E50" i="95"/>
  <c r="D51" i="95"/>
  <c r="E51" i="95"/>
  <c r="D52" i="95"/>
  <c r="E52" i="95"/>
  <c r="D53" i="95"/>
  <c r="E53" i="95"/>
  <c r="D54" i="95"/>
  <c r="E54" i="95"/>
  <c r="D55" i="95"/>
  <c r="E55" i="95"/>
  <c r="D56" i="95"/>
  <c r="E56" i="95"/>
  <c r="D57" i="95"/>
  <c r="E57" i="95"/>
  <c r="D58" i="95"/>
  <c r="E58" i="95"/>
  <c r="D59" i="95"/>
  <c r="E59" i="95"/>
  <c r="D60" i="95"/>
  <c r="E60" i="95"/>
  <c r="E2" i="95"/>
  <c r="D2" i="95"/>
  <c r="B2" i="95"/>
  <c r="B3" i="95"/>
  <c r="B4" i="95"/>
  <c r="B5" i="95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32" i="95"/>
  <c r="B33" i="95"/>
  <c r="B34" i="95"/>
  <c r="B35" i="95"/>
  <c r="B36" i="95"/>
  <c r="B37" i="95"/>
  <c r="B38" i="95"/>
  <c r="B39" i="95"/>
  <c r="B40" i="95"/>
  <c r="B41" i="95"/>
  <c r="B42" i="95"/>
  <c r="B43" i="95"/>
  <c r="B44" i="95"/>
  <c r="B45" i="95"/>
  <c r="B46" i="95"/>
  <c r="B47" i="95"/>
  <c r="B48" i="95"/>
  <c r="B49" i="95"/>
  <c r="B50" i="95"/>
  <c r="B51" i="95"/>
  <c r="B52" i="95"/>
  <c r="B53" i="95"/>
  <c r="B54" i="95"/>
  <c r="B55" i="95"/>
  <c r="B56" i="95"/>
  <c r="B57" i="95"/>
  <c r="B58" i="95"/>
  <c r="B59" i="95"/>
  <c r="B60" i="95"/>
  <c r="B61" i="95"/>
  <c r="B1" i="95"/>
  <c r="F3" i="94"/>
  <c r="G3" i="94" s="1"/>
  <c r="F4" i="94"/>
  <c r="G4" i="94" s="1"/>
  <c r="F5" i="94"/>
  <c r="G5" i="94" s="1"/>
  <c r="F6" i="94"/>
  <c r="G6" i="94"/>
  <c r="F7" i="94"/>
  <c r="G7" i="94" s="1"/>
  <c r="F8" i="94"/>
  <c r="G8" i="94" s="1"/>
  <c r="F9" i="94"/>
  <c r="G9" i="94" s="1"/>
  <c r="F10" i="94"/>
  <c r="G10" i="94"/>
  <c r="F11" i="94"/>
  <c r="G11" i="94" s="1"/>
  <c r="F12" i="94"/>
  <c r="G12" i="94" s="1"/>
  <c r="F13" i="94"/>
  <c r="G13" i="94" s="1"/>
  <c r="F14" i="94"/>
  <c r="G14" i="94"/>
  <c r="F15" i="94"/>
  <c r="G15" i="94" s="1"/>
  <c r="F16" i="94"/>
  <c r="G16" i="94" s="1"/>
  <c r="F17" i="94"/>
  <c r="G17" i="94" s="1"/>
  <c r="F18" i="94"/>
  <c r="G18" i="94"/>
  <c r="F19" i="94"/>
  <c r="G19" i="94" s="1"/>
  <c r="F20" i="94"/>
  <c r="G20" i="94" s="1"/>
  <c r="F21" i="94"/>
  <c r="G21" i="94" s="1"/>
  <c r="F22" i="94"/>
  <c r="G22" i="94"/>
  <c r="F23" i="94"/>
  <c r="G23" i="94" s="1"/>
  <c r="F24" i="94"/>
  <c r="G24" i="94" s="1"/>
  <c r="F25" i="94"/>
  <c r="G25" i="94" s="1"/>
  <c r="F26" i="94"/>
  <c r="G26" i="94"/>
  <c r="F27" i="94"/>
  <c r="G27" i="94" s="1"/>
  <c r="F28" i="94"/>
  <c r="G28" i="94" s="1"/>
  <c r="F29" i="94"/>
  <c r="G29" i="94" s="1"/>
  <c r="F30" i="94"/>
  <c r="G30" i="94"/>
  <c r="F31" i="94"/>
  <c r="G31" i="94" s="1"/>
  <c r="F32" i="94"/>
  <c r="G32" i="94" s="1"/>
  <c r="F33" i="94"/>
  <c r="G33" i="94" s="1"/>
  <c r="F34" i="94"/>
  <c r="G34" i="94"/>
  <c r="F35" i="94"/>
  <c r="G35" i="94" s="1"/>
  <c r="F36" i="94"/>
  <c r="G36" i="94" s="1"/>
  <c r="F37" i="94"/>
  <c r="G37" i="94" s="1"/>
  <c r="F38" i="94"/>
  <c r="G38" i="94"/>
  <c r="F39" i="94"/>
  <c r="G39" i="94" s="1"/>
  <c r="F40" i="94"/>
  <c r="G40" i="94" s="1"/>
  <c r="F41" i="94"/>
  <c r="G41" i="94" s="1"/>
  <c r="F42" i="94"/>
  <c r="G42" i="94"/>
  <c r="F43" i="94"/>
  <c r="G43" i="94" s="1"/>
  <c r="F44" i="94"/>
  <c r="G44" i="94" s="1"/>
  <c r="F45" i="94"/>
  <c r="G45" i="94" s="1"/>
  <c r="F46" i="94"/>
  <c r="G46" i="94"/>
  <c r="F47" i="94"/>
  <c r="G47" i="94" s="1"/>
  <c r="F48" i="94"/>
  <c r="G48" i="94" s="1"/>
  <c r="F49" i="94"/>
  <c r="G49" i="94" s="1"/>
  <c r="F50" i="94"/>
  <c r="G50" i="94"/>
  <c r="F51" i="94"/>
  <c r="G51" i="94" s="1"/>
  <c r="F52" i="94"/>
  <c r="G52" i="94" s="1"/>
  <c r="F53" i="94"/>
  <c r="G53" i="94" s="1"/>
  <c r="F54" i="94"/>
  <c r="G54" i="94"/>
  <c r="F55" i="94"/>
  <c r="G55" i="94" s="1"/>
  <c r="F56" i="94"/>
  <c r="G56" i="94" s="1"/>
  <c r="F57" i="94"/>
  <c r="G57" i="94" s="1"/>
  <c r="F58" i="94"/>
  <c r="G58" i="94"/>
  <c r="F59" i="94"/>
  <c r="G59" i="94" s="1"/>
  <c r="F60" i="94"/>
  <c r="G60" i="94" s="1"/>
  <c r="F61" i="94"/>
  <c r="G61" i="94" s="1"/>
  <c r="F62" i="94"/>
  <c r="G62" i="94"/>
  <c r="F63" i="94"/>
  <c r="G63" i="94" s="1"/>
  <c r="F64" i="94"/>
  <c r="G64" i="94" s="1"/>
  <c r="F65" i="94"/>
  <c r="G65" i="94" s="1"/>
  <c r="F66" i="94"/>
  <c r="G66" i="94"/>
  <c r="F67" i="94"/>
  <c r="G67" i="94" s="1"/>
  <c r="F68" i="94"/>
  <c r="G68" i="94" s="1"/>
  <c r="F69" i="94"/>
  <c r="G69" i="94" s="1"/>
  <c r="F70" i="94"/>
  <c r="G70" i="94"/>
  <c r="F71" i="94"/>
  <c r="G71" i="94" s="1"/>
  <c r="F72" i="94"/>
  <c r="G72" i="94" s="1"/>
  <c r="F73" i="94"/>
  <c r="G73" i="94" s="1"/>
  <c r="F74" i="94"/>
  <c r="G74" i="94"/>
  <c r="F75" i="94"/>
  <c r="G75" i="94" s="1"/>
  <c r="F76" i="94"/>
  <c r="G76" i="94" s="1"/>
  <c r="F77" i="94"/>
  <c r="G77" i="94" s="1"/>
  <c r="F78" i="94"/>
  <c r="G78" i="94"/>
  <c r="F79" i="94"/>
  <c r="G79" i="94" s="1"/>
  <c r="F80" i="94"/>
  <c r="G80" i="94" s="1"/>
  <c r="F81" i="94"/>
  <c r="G81" i="94" s="1"/>
  <c r="F82" i="94"/>
  <c r="G82" i="94"/>
  <c r="F83" i="94"/>
  <c r="G83" i="94" s="1"/>
  <c r="F84" i="94"/>
  <c r="G84" i="94" s="1"/>
  <c r="F85" i="94"/>
  <c r="G85" i="94" s="1"/>
  <c r="F86" i="94"/>
  <c r="G86" i="94"/>
  <c r="F87" i="94"/>
  <c r="G87" i="94" s="1"/>
  <c r="F88" i="94"/>
  <c r="G88" i="94" s="1"/>
  <c r="F89" i="94"/>
  <c r="G89" i="94" s="1"/>
  <c r="F90" i="94"/>
  <c r="G90" i="94"/>
  <c r="F91" i="94"/>
  <c r="G91" i="94" s="1"/>
  <c r="F92" i="94"/>
  <c r="G92" i="94" s="1"/>
  <c r="F93" i="94"/>
  <c r="G93" i="94" s="1"/>
  <c r="F94" i="94"/>
  <c r="G94" i="94"/>
  <c r="F95" i="94"/>
  <c r="G95" i="94" s="1"/>
  <c r="F96" i="94"/>
  <c r="G96" i="94" s="1"/>
  <c r="F97" i="94"/>
  <c r="G97" i="94" s="1"/>
  <c r="F98" i="94"/>
  <c r="G98" i="94"/>
  <c r="D3" i="94"/>
  <c r="E3" i="94"/>
  <c r="D4" i="94"/>
  <c r="E4" i="94"/>
  <c r="D5" i="94"/>
  <c r="E5" i="94"/>
  <c r="D6" i="94"/>
  <c r="E6" i="94"/>
  <c r="D7" i="94"/>
  <c r="E7" i="94"/>
  <c r="D8" i="94"/>
  <c r="E8" i="94"/>
  <c r="D9" i="94"/>
  <c r="E9" i="94"/>
  <c r="D10" i="94"/>
  <c r="E10" i="94"/>
  <c r="D11" i="94"/>
  <c r="E11" i="94"/>
  <c r="D12" i="94"/>
  <c r="E12" i="94"/>
  <c r="D13" i="94"/>
  <c r="E13" i="94"/>
  <c r="D14" i="94"/>
  <c r="E14" i="94"/>
  <c r="D15" i="94"/>
  <c r="E15" i="94"/>
  <c r="D16" i="94"/>
  <c r="E16" i="94"/>
  <c r="D17" i="94"/>
  <c r="E17" i="94"/>
  <c r="D18" i="94"/>
  <c r="E18" i="94"/>
  <c r="D19" i="94"/>
  <c r="E19" i="94"/>
  <c r="D20" i="94"/>
  <c r="E20" i="94"/>
  <c r="D21" i="94"/>
  <c r="E21" i="94"/>
  <c r="D22" i="94"/>
  <c r="E22" i="94"/>
  <c r="D23" i="94"/>
  <c r="E23" i="94"/>
  <c r="D24" i="94"/>
  <c r="E24" i="94"/>
  <c r="D25" i="94"/>
  <c r="E25" i="94"/>
  <c r="D26" i="94"/>
  <c r="E26" i="94"/>
  <c r="D27" i="94"/>
  <c r="E27" i="94"/>
  <c r="D28" i="94"/>
  <c r="E28" i="94"/>
  <c r="D29" i="94"/>
  <c r="E29" i="94"/>
  <c r="D30" i="94"/>
  <c r="E30" i="94"/>
  <c r="D31" i="94"/>
  <c r="E31" i="94"/>
  <c r="D32" i="94"/>
  <c r="E32" i="94"/>
  <c r="D33" i="94"/>
  <c r="E33" i="94"/>
  <c r="D34" i="94"/>
  <c r="E34" i="94"/>
  <c r="D35" i="94"/>
  <c r="E35" i="94"/>
  <c r="D36" i="94"/>
  <c r="E36" i="94"/>
  <c r="D37" i="94"/>
  <c r="E37" i="94"/>
  <c r="D38" i="94"/>
  <c r="E38" i="94"/>
  <c r="D39" i="94"/>
  <c r="E39" i="94"/>
  <c r="D40" i="94"/>
  <c r="E40" i="94"/>
  <c r="D41" i="94"/>
  <c r="E41" i="94"/>
  <c r="D42" i="94"/>
  <c r="E42" i="94"/>
  <c r="D43" i="94"/>
  <c r="E43" i="94"/>
  <c r="D44" i="94"/>
  <c r="E44" i="94"/>
  <c r="D45" i="94"/>
  <c r="E45" i="94"/>
  <c r="D46" i="94"/>
  <c r="E46" i="94"/>
  <c r="D47" i="94"/>
  <c r="E47" i="94"/>
  <c r="D48" i="94"/>
  <c r="E48" i="94"/>
  <c r="D49" i="94"/>
  <c r="E49" i="94"/>
  <c r="D50" i="94"/>
  <c r="E50" i="94"/>
  <c r="D51" i="94"/>
  <c r="E51" i="94"/>
  <c r="D52" i="94"/>
  <c r="E52" i="94"/>
  <c r="D53" i="94"/>
  <c r="E53" i="94"/>
  <c r="D54" i="94"/>
  <c r="E54" i="94"/>
  <c r="D55" i="94"/>
  <c r="E55" i="94"/>
  <c r="D56" i="94"/>
  <c r="E56" i="94"/>
  <c r="D57" i="94"/>
  <c r="E57" i="94"/>
  <c r="D58" i="94"/>
  <c r="E58" i="94"/>
  <c r="D59" i="94"/>
  <c r="E59" i="94"/>
  <c r="D60" i="94"/>
  <c r="E60" i="94"/>
  <c r="D61" i="94"/>
  <c r="E61" i="94"/>
  <c r="D62" i="94"/>
  <c r="E62" i="94"/>
  <c r="D63" i="94"/>
  <c r="E63" i="94"/>
  <c r="D64" i="94"/>
  <c r="E64" i="94"/>
  <c r="D65" i="94"/>
  <c r="E65" i="94"/>
  <c r="D66" i="94"/>
  <c r="E66" i="94"/>
  <c r="D67" i="94"/>
  <c r="E67" i="94"/>
  <c r="D68" i="94"/>
  <c r="E68" i="94"/>
  <c r="D69" i="94"/>
  <c r="E69" i="94"/>
  <c r="D70" i="94"/>
  <c r="E70" i="94"/>
  <c r="D71" i="94"/>
  <c r="E71" i="94"/>
  <c r="D72" i="94"/>
  <c r="E72" i="94"/>
  <c r="D73" i="94"/>
  <c r="E73" i="94"/>
  <c r="D74" i="94"/>
  <c r="E74" i="94"/>
  <c r="D75" i="94"/>
  <c r="E75" i="94"/>
  <c r="D76" i="94"/>
  <c r="E76" i="94"/>
  <c r="D77" i="94"/>
  <c r="E77" i="94"/>
  <c r="D78" i="94"/>
  <c r="E78" i="94"/>
  <c r="D79" i="94"/>
  <c r="E79" i="94"/>
  <c r="D80" i="94"/>
  <c r="E80" i="94"/>
  <c r="D81" i="94"/>
  <c r="E81" i="94"/>
  <c r="D82" i="94"/>
  <c r="E82" i="94"/>
  <c r="D83" i="94"/>
  <c r="E83" i="94"/>
  <c r="D84" i="94"/>
  <c r="E84" i="94"/>
  <c r="D85" i="94"/>
  <c r="E85" i="94"/>
  <c r="D86" i="94"/>
  <c r="E86" i="94"/>
  <c r="D87" i="94"/>
  <c r="E87" i="94"/>
  <c r="D88" i="94"/>
  <c r="E88" i="94"/>
  <c r="D89" i="94"/>
  <c r="E89" i="94"/>
  <c r="D90" i="94"/>
  <c r="E90" i="94"/>
  <c r="D91" i="94"/>
  <c r="E91" i="94"/>
  <c r="D92" i="94"/>
  <c r="E92" i="94"/>
  <c r="D93" i="94"/>
  <c r="E93" i="94"/>
  <c r="D94" i="94"/>
  <c r="E94" i="94"/>
  <c r="D95" i="94"/>
  <c r="E95" i="94"/>
  <c r="D96" i="94"/>
  <c r="E96" i="94"/>
  <c r="D97" i="94"/>
  <c r="E97" i="94"/>
  <c r="E2" i="94"/>
  <c r="D2" i="94"/>
  <c r="B2" i="94"/>
  <c r="B3" i="94"/>
  <c r="B4" i="94"/>
  <c r="B5" i="94"/>
  <c r="B6" i="94"/>
  <c r="B7" i="94"/>
  <c r="B8" i="94"/>
  <c r="B9" i="94"/>
  <c r="B10" i="94"/>
  <c r="B11" i="94"/>
  <c r="B12" i="94"/>
  <c r="B13" i="94"/>
  <c r="B14" i="94"/>
  <c r="B15" i="94"/>
  <c r="B16" i="94"/>
  <c r="B17" i="94"/>
  <c r="B18" i="94"/>
  <c r="B19" i="94"/>
  <c r="B20" i="94"/>
  <c r="B21" i="94"/>
  <c r="B22" i="94"/>
  <c r="B23" i="94"/>
  <c r="B24" i="94"/>
  <c r="B25" i="94"/>
  <c r="B26" i="94"/>
  <c r="B27" i="94"/>
  <c r="B28" i="94"/>
  <c r="B29" i="94"/>
  <c r="B30" i="94"/>
  <c r="B31" i="94"/>
  <c r="B32" i="94"/>
  <c r="B33" i="94"/>
  <c r="B34" i="94"/>
  <c r="B35" i="94"/>
  <c r="B36" i="94"/>
  <c r="B37" i="94"/>
  <c r="B38" i="94"/>
  <c r="B39" i="94"/>
  <c r="B40" i="94"/>
  <c r="B41" i="94"/>
  <c r="B42" i="94"/>
  <c r="B43" i="94"/>
  <c r="B44" i="94"/>
  <c r="B45" i="94"/>
  <c r="B46" i="94"/>
  <c r="B47" i="94"/>
  <c r="B48" i="94"/>
  <c r="B49" i="94"/>
  <c r="B50" i="94"/>
  <c r="B51" i="94"/>
  <c r="B52" i="94"/>
  <c r="B53" i="94"/>
  <c r="B54" i="94"/>
  <c r="B55" i="94"/>
  <c r="B56" i="94"/>
  <c r="B57" i="94"/>
  <c r="B58" i="94"/>
  <c r="B59" i="94"/>
  <c r="B60" i="94"/>
  <c r="B61" i="94"/>
  <c r="B62" i="94"/>
  <c r="B63" i="94"/>
  <c r="B64" i="94"/>
  <c r="B65" i="94"/>
  <c r="B66" i="94"/>
  <c r="B67" i="94"/>
  <c r="B68" i="94"/>
  <c r="B69" i="94"/>
  <c r="B70" i="94"/>
  <c r="B71" i="94"/>
  <c r="B72" i="94"/>
  <c r="B73" i="94"/>
  <c r="B74" i="94"/>
  <c r="B75" i="94"/>
  <c r="B76" i="94"/>
  <c r="B77" i="94"/>
  <c r="B78" i="94"/>
  <c r="B79" i="94"/>
  <c r="B80" i="94"/>
  <c r="B81" i="94"/>
  <c r="B82" i="94"/>
  <c r="B83" i="94"/>
  <c r="B84" i="94"/>
  <c r="B85" i="94"/>
  <c r="B86" i="94"/>
  <c r="B87" i="94"/>
  <c r="B88" i="94"/>
  <c r="B89" i="94"/>
  <c r="B90" i="94"/>
  <c r="B91" i="94"/>
  <c r="B92" i="94"/>
  <c r="B93" i="94"/>
  <c r="B94" i="94"/>
  <c r="B95" i="94"/>
  <c r="B96" i="94"/>
  <c r="B97" i="94"/>
  <c r="B98" i="94"/>
  <c r="B1" i="94"/>
  <c r="F3" i="93"/>
  <c r="G3" i="93" s="1"/>
  <c r="F4" i="93"/>
  <c r="G4" i="93" s="1"/>
  <c r="F5" i="93"/>
  <c r="G5" i="93" s="1"/>
  <c r="F6" i="93"/>
  <c r="G6" i="93" s="1"/>
  <c r="F7" i="93"/>
  <c r="G7" i="93" s="1"/>
  <c r="F8" i="93"/>
  <c r="G8" i="93" s="1"/>
  <c r="F9" i="93"/>
  <c r="G9" i="93" s="1"/>
  <c r="F10" i="93"/>
  <c r="G10" i="93" s="1"/>
  <c r="F11" i="93"/>
  <c r="G11" i="93" s="1"/>
  <c r="F12" i="93"/>
  <c r="G12" i="93" s="1"/>
  <c r="F13" i="93"/>
  <c r="G13" i="93" s="1"/>
  <c r="F14" i="93"/>
  <c r="G14" i="93" s="1"/>
  <c r="F15" i="93"/>
  <c r="G15" i="93" s="1"/>
  <c r="F16" i="93"/>
  <c r="G16" i="93" s="1"/>
  <c r="F17" i="93"/>
  <c r="G17" i="93" s="1"/>
  <c r="F18" i="93"/>
  <c r="G18" i="93" s="1"/>
  <c r="F19" i="93"/>
  <c r="G19" i="93" s="1"/>
  <c r="F20" i="93"/>
  <c r="G20" i="93" s="1"/>
  <c r="F21" i="93"/>
  <c r="G21" i="93" s="1"/>
  <c r="F22" i="93"/>
  <c r="G22" i="93" s="1"/>
  <c r="F23" i="93"/>
  <c r="G23" i="93" s="1"/>
  <c r="F24" i="93"/>
  <c r="G24" i="93" s="1"/>
  <c r="F25" i="93"/>
  <c r="G25" i="93" s="1"/>
  <c r="F26" i="93"/>
  <c r="G26" i="93" s="1"/>
  <c r="F27" i="93"/>
  <c r="G27" i="93" s="1"/>
  <c r="F28" i="93"/>
  <c r="G28" i="93" s="1"/>
  <c r="F29" i="93"/>
  <c r="G29" i="93" s="1"/>
  <c r="F30" i="93"/>
  <c r="G30" i="93" s="1"/>
  <c r="F31" i="93"/>
  <c r="G31" i="93" s="1"/>
  <c r="F32" i="93"/>
  <c r="G32" i="93" s="1"/>
  <c r="F33" i="93"/>
  <c r="G33" i="93" s="1"/>
  <c r="F34" i="93"/>
  <c r="G34" i="93" s="1"/>
  <c r="F35" i="93"/>
  <c r="G35" i="93" s="1"/>
  <c r="F36" i="93"/>
  <c r="G36" i="93" s="1"/>
  <c r="F37" i="93"/>
  <c r="G37" i="93" s="1"/>
  <c r="F38" i="93"/>
  <c r="G38" i="93" s="1"/>
  <c r="F39" i="93"/>
  <c r="G39" i="93" s="1"/>
  <c r="F40" i="93"/>
  <c r="G40" i="93" s="1"/>
  <c r="F41" i="93"/>
  <c r="G41" i="93" s="1"/>
  <c r="F42" i="93"/>
  <c r="G42" i="93" s="1"/>
  <c r="F43" i="93"/>
  <c r="G43" i="93" s="1"/>
  <c r="F44" i="93"/>
  <c r="G44" i="93" s="1"/>
  <c r="F45" i="93"/>
  <c r="G45" i="93" s="1"/>
  <c r="F46" i="93"/>
  <c r="G46" i="93" s="1"/>
  <c r="F47" i="93"/>
  <c r="G47" i="93" s="1"/>
  <c r="F48" i="93"/>
  <c r="G48" i="93" s="1"/>
  <c r="F49" i="93"/>
  <c r="G49" i="93" s="1"/>
  <c r="F50" i="93"/>
  <c r="G50" i="93" s="1"/>
  <c r="F51" i="93"/>
  <c r="G51" i="93" s="1"/>
  <c r="F52" i="93"/>
  <c r="G52" i="93" s="1"/>
  <c r="F53" i="93"/>
  <c r="G53" i="93" s="1"/>
  <c r="F54" i="93"/>
  <c r="G54" i="93" s="1"/>
  <c r="F55" i="93"/>
  <c r="G55" i="93" s="1"/>
  <c r="F56" i="93"/>
  <c r="G56" i="93" s="1"/>
  <c r="F57" i="93"/>
  <c r="G57" i="93" s="1"/>
  <c r="F58" i="93"/>
  <c r="G58" i="93" s="1"/>
  <c r="F59" i="93"/>
  <c r="G59" i="93" s="1"/>
  <c r="F60" i="93"/>
  <c r="G60" i="93" s="1"/>
  <c r="F61" i="93"/>
  <c r="G61" i="93" s="1"/>
  <c r="F62" i="93"/>
  <c r="G62" i="93" s="1"/>
  <c r="F63" i="93"/>
  <c r="G63" i="93" s="1"/>
  <c r="F64" i="93"/>
  <c r="G64" i="93" s="1"/>
  <c r="F65" i="93"/>
  <c r="G65" i="93" s="1"/>
  <c r="F66" i="93"/>
  <c r="G66" i="93" s="1"/>
  <c r="F67" i="93"/>
  <c r="G67" i="93" s="1"/>
  <c r="F68" i="93"/>
  <c r="G68" i="93" s="1"/>
  <c r="F69" i="93"/>
  <c r="G69" i="93" s="1"/>
  <c r="F70" i="93"/>
  <c r="G70" i="93" s="1"/>
  <c r="F71" i="93"/>
  <c r="G71" i="93" s="1"/>
  <c r="F72" i="93"/>
  <c r="G72" i="93" s="1"/>
  <c r="F73" i="93"/>
  <c r="G73" i="93" s="1"/>
  <c r="F74" i="93"/>
  <c r="G74" i="93" s="1"/>
  <c r="F75" i="93"/>
  <c r="G75" i="93" s="1"/>
  <c r="F76" i="93"/>
  <c r="G76" i="93" s="1"/>
  <c r="F77" i="93"/>
  <c r="G77" i="93" s="1"/>
  <c r="F78" i="93"/>
  <c r="G78" i="93" s="1"/>
  <c r="D3" i="93"/>
  <c r="E3" i="93"/>
  <c r="D4" i="93"/>
  <c r="E4" i="93"/>
  <c r="D5" i="93"/>
  <c r="E5" i="93"/>
  <c r="D6" i="93"/>
  <c r="E6" i="93"/>
  <c r="D7" i="93"/>
  <c r="E7" i="93"/>
  <c r="D8" i="93"/>
  <c r="E8" i="93"/>
  <c r="D9" i="93"/>
  <c r="E9" i="93"/>
  <c r="D10" i="93"/>
  <c r="E10" i="93"/>
  <c r="D11" i="93"/>
  <c r="E11" i="93"/>
  <c r="D12" i="93"/>
  <c r="E12" i="93"/>
  <c r="D13" i="93"/>
  <c r="E13" i="93"/>
  <c r="D14" i="93"/>
  <c r="E14" i="93"/>
  <c r="D15" i="93"/>
  <c r="E15" i="93"/>
  <c r="D16" i="93"/>
  <c r="E16" i="93"/>
  <c r="D17" i="93"/>
  <c r="E17" i="93"/>
  <c r="D18" i="93"/>
  <c r="E18" i="93"/>
  <c r="D19" i="93"/>
  <c r="E19" i="93"/>
  <c r="D20" i="93"/>
  <c r="E20" i="93"/>
  <c r="D21" i="93"/>
  <c r="E21" i="93"/>
  <c r="D22" i="93"/>
  <c r="E22" i="93"/>
  <c r="D23" i="93"/>
  <c r="E23" i="93"/>
  <c r="D24" i="93"/>
  <c r="E24" i="93"/>
  <c r="D25" i="93"/>
  <c r="E25" i="93"/>
  <c r="D26" i="93"/>
  <c r="E26" i="93"/>
  <c r="D27" i="93"/>
  <c r="E27" i="93"/>
  <c r="D28" i="93"/>
  <c r="E28" i="93"/>
  <c r="D29" i="93"/>
  <c r="E29" i="93"/>
  <c r="D30" i="93"/>
  <c r="E30" i="93"/>
  <c r="D31" i="93"/>
  <c r="E31" i="93"/>
  <c r="D32" i="93"/>
  <c r="E32" i="93"/>
  <c r="D33" i="93"/>
  <c r="E33" i="93"/>
  <c r="D34" i="93"/>
  <c r="E34" i="93"/>
  <c r="D35" i="93"/>
  <c r="E35" i="93"/>
  <c r="D36" i="93"/>
  <c r="E36" i="93"/>
  <c r="D37" i="93"/>
  <c r="E37" i="93"/>
  <c r="D38" i="93"/>
  <c r="E38" i="93"/>
  <c r="D39" i="93"/>
  <c r="E39" i="93"/>
  <c r="D40" i="93"/>
  <c r="E40" i="93"/>
  <c r="D41" i="93"/>
  <c r="E41" i="93"/>
  <c r="D42" i="93"/>
  <c r="E42" i="93"/>
  <c r="D43" i="93"/>
  <c r="E43" i="93"/>
  <c r="D44" i="93"/>
  <c r="E44" i="93"/>
  <c r="D45" i="93"/>
  <c r="E45" i="93"/>
  <c r="D46" i="93"/>
  <c r="E46" i="93"/>
  <c r="D47" i="93"/>
  <c r="E47" i="93"/>
  <c r="D48" i="93"/>
  <c r="E48" i="93"/>
  <c r="D49" i="93"/>
  <c r="E49" i="93"/>
  <c r="D50" i="93"/>
  <c r="E50" i="93"/>
  <c r="D51" i="93"/>
  <c r="E51" i="93"/>
  <c r="D52" i="93"/>
  <c r="E52" i="93"/>
  <c r="D53" i="93"/>
  <c r="E53" i="93"/>
  <c r="D54" i="93"/>
  <c r="E54" i="93"/>
  <c r="D55" i="93"/>
  <c r="E55" i="93"/>
  <c r="D56" i="93"/>
  <c r="E56" i="93"/>
  <c r="D57" i="93"/>
  <c r="E57" i="93"/>
  <c r="D58" i="93"/>
  <c r="E58" i="93"/>
  <c r="D59" i="93"/>
  <c r="E59" i="93"/>
  <c r="D60" i="93"/>
  <c r="E60" i="93"/>
  <c r="D61" i="93"/>
  <c r="E61" i="93"/>
  <c r="D62" i="93"/>
  <c r="E62" i="93"/>
  <c r="D63" i="93"/>
  <c r="E63" i="93"/>
  <c r="D64" i="93"/>
  <c r="E64" i="93"/>
  <c r="D65" i="93"/>
  <c r="E65" i="93"/>
  <c r="D66" i="93"/>
  <c r="E66" i="93"/>
  <c r="D67" i="93"/>
  <c r="E67" i="93"/>
  <c r="D68" i="93"/>
  <c r="E68" i="93"/>
  <c r="D69" i="93"/>
  <c r="E69" i="93"/>
  <c r="D70" i="93"/>
  <c r="E70" i="93"/>
  <c r="D71" i="93"/>
  <c r="E71" i="93"/>
  <c r="D72" i="93"/>
  <c r="E72" i="93"/>
  <c r="D73" i="93"/>
  <c r="E73" i="93"/>
  <c r="D74" i="93"/>
  <c r="E74" i="93"/>
  <c r="D75" i="93"/>
  <c r="E75" i="93"/>
  <c r="D76" i="93"/>
  <c r="E76" i="93"/>
  <c r="D77" i="93"/>
  <c r="E77" i="93"/>
  <c r="E2" i="93"/>
  <c r="D2" i="93"/>
  <c r="B2" i="93"/>
  <c r="B3" i="93"/>
  <c r="B4" i="93"/>
  <c r="B5" i="93"/>
  <c r="B6" i="93"/>
  <c r="B7" i="93"/>
  <c r="B8" i="93"/>
  <c r="B9" i="93"/>
  <c r="B10" i="93"/>
  <c r="B11" i="93"/>
  <c r="B12" i="93"/>
  <c r="B13" i="93"/>
  <c r="B14" i="93"/>
  <c r="B15" i="93"/>
  <c r="B16" i="93"/>
  <c r="B17" i="93"/>
  <c r="B18" i="93"/>
  <c r="B19" i="93"/>
  <c r="B20" i="93"/>
  <c r="B21" i="93"/>
  <c r="B22" i="93"/>
  <c r="B23" i="93"/>
  <c r="B24" i="93"/>
  <c r="B25" i="93"/>
  <c r="B26" i="93"/>
  <c r="B27" i="93"/>
  <c r="B28" i="93"/>
  <c r="B29" i="93"/>
  <c r="B30" i="93"/>
  <c r="B31" i="93"/>
  <c r="B32" i="93"/>
  <c r="B33" i="93"/>
  <c r="B34" i="93"/>
  <c r="B35" i="93"/>
  <c r="B36" i="93"/>
  <c r="B37" i="93"/>
  <c r="B38" i="93"/>
  <c r="B39" i="93"/>
  <c r="B40" i="93"/>
  <c r="B41" i="93"/>
  <c r="B42" i="93"/>
  <c r="B43" i="93"/>
  <c r="B44" i="93"/>
  <c r="B45" i="93"/>
  <c r="B46" i="93"/>
  <c r="B47" i="93"/>
  <c r="B48" i="93"/>
  <c r="B49" i="93"/>
  <c r="B50" i="93"/>
  <c r="B51" i="93"/>
  <c r="B52" i="93"/>
  <c r="B53" i="93"/>
  <c r="B54" i="93"/>
  <c r="B55" i="93"/>
  <c r="B56" i="93"/>
  <c r="B57" i="93"/>
  <c r="B58" i="93"/>
  <c r="B59" i="93"/>
  <c r="B60" i="93"/>
  <c r="B61" i="93"/>
  <c r="B62" i="93"/>
  <c r="B63" i="93"/>
  <c r="B64" i="93"/>
  <c r="B65" i="93"/>
  <c r="B66" i="93"/>
  <c r="B67" i="93"/>
  <c r="B68" i="93"/>
  <c r="B69" i="93"/>
  <c r="B70" i="93"/>
  <c r="B71" i="93"/>
  <c r="B72" i="93"/>
  <c r="B73" i="93"/>
  <c r="B74" i="93"/>
  <c r="B75" i="93"/>
  <c r="B76" i="93"/>
  <c r="B77" i="93"/>
  <c r="B78" i="93"/>
  <c r="B1" i="93"/>
  <c r="B2" i="92"/>
  <c r="B3" i="92"/>
  <c r="B4" i="92"/>
  <c r="B5" i="92"/>
  <c r="B6" i="92"/>
  <c r="B7" i="92"/>
  <c r="B8" i="92"/>
  <c r="B9" i="92"/>
  <c r="B10" i="92"/>
  <c r="B11" i="92"/>
  <c r="B12" i="92"/>
  <c r="B13" i="92"/>
  <c r="B14" i="92"/>
  <c r="B15" i="92"/>
  <c r="B16" i="92"/>
  <c r="B17" i="92"/>
  <c r="B18" i="92"/>
  <c r="B19" i="92"/>
  <c r="B20" i="92"/>
  <c r="B21" i="92"/>
  <c r="B22" i="92"/>
  <c r="B23" i="92"/>
  <c r="B24" i="92"/>
  <c r="E24" i="92" s="1"/>
  <c r="B25" i="92"/>
  <c r="B26" i="92"/>
  <c r="B27" i="92"/>
  <c r="B28" i="92"/>
  <c r="B29" i="92"/>
  <c r="B30" i="92"/>
  <c r="B31" i="92"/>
  <c r="B32" i="92"/>
  <c r="E32" i="92" s="1"/>
  <c r="B33" i="92"/>
  <c r="B34" i="92"/>
  <c r="B35" i="92"/>
  <c r="B36" i="92"/>
  <c r="B37" i="92"/>
  <c r="B38" i="92"/>
  <c r="B39" i="92"/>
  <c r="B40" i="92"/>
  <c r="E40" i="92" s="1"/>
  <c r="B41" i="92"/>
  <c r="B42" i="92"/>
  <c r="B43" i="92"/>
  <c r="B44" i="92"/>
  <c r="B45" i="92"/>
  <c r="B46" i="92"/>
  <c r="B47" i="92"/>
  <c r="B48" i="92"/>
  <c r="E48" i="92" s="1"/>
  <c r="B49" i="92"/>
  <c r="B50" i="92"/>
  <c r="B51" i="92"/>
  <c r="B52" i="92"/>
  <c r="B53" i="92"/>
  <c r="B54" i="92"/>
  <c r="B55" i="92"/>
  <c r="B56" i="92"/>
  <c r="B57" i="92"/>
  <c r="B58" i="92"/>
  <c r="B59" i="92"/>
  <c r="B60" i="92"/>
  <c r="E60" i="92" s="1"/>
  <c r="B61" i="92"/>
  <c r="B62" i="92"/>
  <c r="B63" i="92"/>
  <c r="B64" i="92"/>
  <c r="E64" i="92" s="1"/>
  <c r="B65" i="92"/>
  <c r="B66" i="92"/>
  <c r="B67" i="92"/>
  <c r="B68" i="92"/>
  <c r="B69" i="92"/>
  <c r="B70" i="92"/>
  <c r="B71" i="92"/>
  <c r="B72" i="92"/>
  <c r="B73" i="92"/>
  <c r="B74" i="92"/>
  <c r="B75" i="92"/>
  <c r="B1" i="92"/>
  <c r="F75" i="92"/>
  <c r="G75" i="92" s="1"/>
  <c r="E71" i="92"/>
  <c r="E70" i="92"/>
  <c r="E68" i="92"/>
  <c r="E67" i="92"/>
  <c r="E63" i="92"/>
  <c r="E62" i="92"/>
  <c r="E59" i="92"/>
  <c r="E56" i="92"/>
  <c r="E55" i="92"/>
  <c r="E54" i="92"/>
  <c r="E52" i="92"/>
  <c r="E51" i="92"/>
  <c r="E47" i="92"/>
  <c r="E46" i="92"/>
  <c r="E44" i="92"/>
  <c r="E43" i="92"/>
  <c r="E39" i="92"/>
  <c r="E38" i="92"/>
  <c r="E36" i="92"/>
  <c r="E35" i="92"/>
  <c r="E31" i="92"/>
  <c r="E30" i="92"/>
  <c r="E28" i="92"/>
  <c r="E27" i="92"/>
  <c r="E23" i="92"/>
  <c r="E22" i="92"/>
  <c r="E20" i="92"/>
  <c r="E19" i="92"/>
  <c r="E16" i="92"/>
  <c r="E15" i="92"/>
  <c r="E14" i="92"/>
  <c r="E12" i="92"/>
  <c r="E11" i="92"/>
  <c r="D8" i="92"/>
  <c r="E7" i="92"/>
  <c r="D6" i="92"/>
  <c r="E4" i="92"/>
  <c r="E3" i="92"/>
  <c r="D3" i="92"/>
  <c r="D3" i="91"/>
  <c r="E3" i="91"/>
  <c r="D4" i="91"/>
  <c r="E4" i="91"/>
  <c r="D5" i="91"/>
  <c r="E5" i="91"/>
  <c r="D6" i="91"/>
  <c r="E6" i="91"/>
  <c r="D7" i="91"/>
  <c r="E7" i="91"/>
  <c r="D8" i="91"/>
  <c r="E8" i="91"/>
  <c r="D9" i="91"/>
  <c r="E9" i="91"/>
  <c r="D10" i="91"/>
  <c r="E10" i="91"/>
  <c r="D11" i="91"/>
  <c r="E11" i="91"/>
  <c r="D12" i="91"/>
  <c r="E12" i="91"/>
  <c r="D13" i="91"/>
  <c r="E13" i="91"/>
  <c r="D14" i="91"/>
  <c r="E14" i="91"/>
  <c r="D15" i="91"/>
  <c r="E15" i="91"/>
  <c r="D16" i="91"/>
  <c r="E16" i="91"/>
  <c r="D17" i="91"/>
  <c r="E17" i="91"/>
  <c r="D18" i="91"/>
  <c r="E18" i="91"/>
  <c r="D19" i="91"/>
  <c r="E19" i="91"/>
  <c r="D20" i="91"/>
  <c r="E20" i="91"/>
  <c r="D21" i="91"/>
  <c r="E21" i="91"/>
  <c r="D22" i="91"/>
  <c r="E22" i="91"/>
  <c r="D23" i="91"/>
  <c r="E23" i="91"/>
  <c r="D24" i="91"/>
  <c r="E24" i="91"/>
  <c r="D25" i="91"/>
  <c r="E25" i="91"/>
  <c r="D26" i="91"/>
  <c r="E26" i="91"/>
  <c r="D27" i="91"/>
  <c r="E27" i="91"/>
  <c r="D28" i="91"/>
  <c r="E28" i="91"/>
  <c r="D29" i="91"/>
  <c r="E29" i="91"/>
  <c r="D30" i="91"/>
  <c r="E30" i="91"/>
  <c r="D31" i="91"/>
  <c r="E31" i="91"/>
  <c r="D32" i="91"/>
  <c r="E32" i="91"/>
  <c r="D33" i="91"/>
  <c r="E33" i="91"/>
  <c r="D34" i="91"/>
  <c r="E34" i="91"/>
  <c r="D35" i="91"/>
  <c r="E35" i="91"/>
  <c r="D36" i="91"/>
  <c r="E36" i="91"/>
  <c r="D37" i="91"/>
  <c r="E37" i="91"/>
  <c r="D38" i="91"/>
  <c r="E38" i="91"/>
  <c r="D39" i="91"/>
  <c r="E39" i="91"/>
  <c r="D40" i="91"/>
  <c r="E40" i="91"/>
  <c r="D41" i="91"/>
  <c r="E41" i="91"/>
  <c r="D42" i="91"/>
  <c r="E42" i="91"/>
  <c r="D43" i="91"/>
  <c r="E43" i="91"/>
  <c r="D44" i="91"/>
  <c r="E44" i="91"/>
  <c r="D45" i="91"/>
  <c r="E45" i="91"/>
  <c r="D46" i="91"/>
  <c r="E46" i="91"/>
  <c r="D47" i="91"/>
  <c r="E47" i="91"/>
  <c r="D48" i="91"/>
  <c r="E48" i="91"/>
  <c r="D49" i="91"/>
  <c r="E49" i="91"/>
  <c r="D50" i="91"/>
  <c r="E50" i="91"/>
  <c r="D51" i="91"/>
  <c r="E51" i="91"/>
  <c r="D52" i="91"/>
  <c r="E52" i="91"/>
  <c r="D53" i="91"/>
  <c r="E53" i="91"/>
  <c r="D54" i="91"/>
  <c r="E54" i="91"/>
  <c r="D55" i="91"/>
  <c r="E55" i="91"/>
  <c r="D56" i="91"/>
  <c r="E56" i="91"/>
  <c r="D57" i="91"/>
  <c r="E57" i="91"/>
  <c r="D58" i="91"/>
  <c r="E58" i="91"/>
  <c r="D59" i="91"/>
  <c r="E59" i="91"/>
  <c r="D60" i="91"/>
  <c r="E60" i="91"/>
  <c r="D61" i="91"/>
  <c r="E61" i="91"/>
  <c r="D62" i="91"/>
  <c r="E62" i="91"/>
  <c r="D63" i="91"/>
  <c r="E63" i="91"/>
  <c r="D64" i="91"/>
  <c r="E64" i="91"/>
  <c r="D65" i="91"/>
  <c r="E65" i="91"/>
  <c r="D66" i="91"/>
  <c r="E66" i="91"/>
  <c r="D67" i="91"/>
  <c r="E67" i="91"/>
  <c r="D68" i="91"/>
  <c r="E68" i="91"/>
  <c r="D69" i="91"/>
  <c r="E69" i="91"/>
  <c r="D70" i="91"/>
  <c r="E70" i="91"/>
  <c r="D71" i="91"/>
  <c r="E71" i="91"/>
  <c r="D72" i="91"/>
  <c r="E72" i="91"/>
  <c r="D73" i="91"/>
  <c r="E73" i="91"/>
  <c r="D74" i="91"/>
  <c r="E74" i="91"/>
  <c r="E2" i="91"/>
  <c r="D2" i="91"/>
  <c r="B2" i="91"/>
  <c r="B3" i="91"/>
  <c r="B4" i="91"/>
  <c r="B5" i="91"/>
  <c r="B6" i="91"/>
  <c r="B7" i="91"/>
  <c r="B8" i="91"/>
  <c r="B9" i="91"/>
  <c r="B10" i="91"/>
  <c r="B11" i="91"/>
  <c r="B12" i="91"/>
  <c r="B13" i="91"/>
  <c r="B14" i="91"/>
  <c r="B15" i="91"/>
  <c r="B16" i="91"/>
  <c r="B17" i="91"/>
  <c r="B18" i="91"/>
  <c r="B19" i="91"/>
  <c r="B20" i="91"/>
  <c r="B21" i="91"/>
  <c r="B22" i="91"/>
  <c r="B23" i="91"/>
  <c r="B24" i="91"/>
  <c r="B25" i="91"/>
  <c r="B26" i="91"/>
  <c r="B27" i="91"/>
  <c r="B28" i="91"/>
  <c r="B29" i="91"/>
  <c r="B30" i="91"/>
  <c r="B31" i="91"/>
  <c r="B32" i="91"/>
  <c r="B33" i="91"/>
  <c r="B34" i="91"/>
  <c r="B35" i="91"/>
  <c r="B36" i="91"/>
  <c r="B37" i="91"/>
  <c r="B38" i="91"/>
  <c r="B39" i="91"/>
  <c r="B40" i="91"/>
  <c r="B41" i="91"/>
  <c r="B42" i="91"/>
  <c r="B43" i="91"/>
  <c r="B44" i="91"/>
  <c r="B45" i="91"/>
  <c r="B46" i="91"/>
  <c r="B47" i="91"/>
  <c r="B48" i="91"/>
  <c r="B49" i="91"/>
  <c r="B50" i="91"/>
  <c r="B51" i="91"/>
  <c r="B52" i="91"/>
  <c r="B53" i="91"/>
  <c r="B54" i="91"/>
  <c r="B55" i="91"/>
  <c r="B56" i="91"/>
  <c r="B57" i="91"/>
  <c r="B58" i="91"/>
  <c r="B59" i="91"/>
  <c r="B60" i="91"/>
  <c r="B61" i="91"/>
  <c r="B62" i="91"/>
  <c r="B63" i="91"/>
  <c r="B64" i="91"/>
  <c r="B65" i="91"/>
  <c r="B66" i="91"/>
  <c r="B67" i="91"/>
  <c r="B68" i="91"/>
  <c r="B69" i="91"/>
  <c r="B70" i="91"/>
  <c r="B71" i="91"/>
  <c r="B72" i="91"/>
  <c r="B73" i="91"/>
  <c r="B74" i="91"/>
  <c r="B75" i="91"/>
  <c r="B1" i="91"/>
  <c r="D3" i="90"/>
  <c r="E3" i="90"/>
  <c r="D4" i="90"/>
  <c r="E4" i="90"/>
  <c r="D5" i="90"/>
  <c r="E5" i="90"/>
  <c r="D6" i="90"/>
  <c r="E6" i="90"/>
  <c r="F6" i="90" s="1"/>
  <c r="D7" i="90"/>
  <c r="E7" i="90"/>
  <c r="D8" i="90"/>
  <c r="E8" i="90"/>
  <c r="D9" i="90"/>
  <c r="E9" i="90"/>
  <c r="D10" i="90"/>
  <c r="E10" i="90"/>
  <c r="D11" i="90"/>
  <c r="E11" i="90"/>
  <c r="D12" i="90"/>
  <c r="E12" i="90"/>
  <c r="D13" i="90"/>
  <c r="E13" i="90"/>
  <c r="D14" i="90"/>
  <c r="E14" i="90"/>
  <c r="D15" i="90"/>
  <c r="E15" i="90"/>
  <c r="D16" i="90"/>
  <c r="E16" i="90"/>
  <c r="D17" i="90"/>
  <c r="E17" i="90"/>
  <c r="D18" i="90"/>
  <c r="E18" i="90"/>
  <c r="D19" i="90"/>
  <c r="E19" i="90"/>
  <c r="D20" i="90"/>
  <c r="E20" i="90"/>
  <c r="D21" i="90"/>
  <c r="E21" i="90"/>
  <c r="D22" i="90"/>
  <c r="E22" i="90"/>
  <c r="D23" i="90"/>
  <c r="E23" i="90"/>
  <c r="D24" i="90"/>
  <c r="E24" i="90"/>
  <c r="D25" i="90"/>
  <c r="E25" i="90"/>
  <c r="D26" i="90"/>
  <c r="E26" i="90"/>
  <c r="D27" i="90"/>
  <c r="E27" i="90"/>
  <c r="D28" i="90"/>
  <c r="E28" i="90"/>
  <c r="D29" i="90"/>
  <c r="E29" i="90"/>
  <c r="D30" i="90"/>
  <c r="E30" i="90"/>
  <c r="F30" i="90" s="1"/>
  <c r="G30" i="90" s="1"/>
  <c r="D31" i="90"/>
  <c r="E31" i="90"/>
  <c r="D32" i="90"/>
  <c r="E32" i="90"/>
  <c r="D33" i="90"/>
  <c r="E33" i="90"/>
  <c r="D34" i="90"/>
  <c r="E34" i="90"/>
  <c r="D35" i="90"/>
  <c r="E35" i="90"/>
  <c r="D36" i="90"/>
  <c r="E36" i="90"/>
  <c r="D37" i="90"/>
  <c r="E37" i="90"/>
  <c r="D38" i="90"/>
  <c r="E38" i="90"/>
  <c r="D39" i="90"/>
  <c r="E39" i="90"/>
  <c r="D40" i="90"/>
  <c r="E40" i="90"/>
  <c r="D41" i="90"/>
  <c r="E41" i="90"/>
  <c r="D42" i="90"/>
  <c r="E42" i="90"/>
  <c r="D43" i="90"/>
  <c r="E43" i="90"/>
  <c r="D44" i="90"/>
  <c r="E44" i="90"/>
  <c r="D45" i="90"/>
  <c r="E45" i="90"/>
  <c r="D46" i="90"/>
  <c r="E46" i="90"/>
  <c r="D47" i="90"/>
  <c r="E47" i="90"/>
  <c r="D48" i="90"/>
  <c r="E48" i="90"/>
  <c r="D49" i="90"/>
  <c r="E49" i="90"/>
  <c r="D50" i="90"/>
  <c r="E50" i="90"/>
  <c r="D51" i="90"/>
  <c r="E51" i="90"/>
  <c r="D52" i="90"/>
  <c r="E52" i="90"/>
  <c r="D53" i="90"/>
  <c r="E53" i="90"/>
  <c r="D54" i="90"/>
  <c r="E54" i="90"/>
  <c r="D55" i="90"/>
  <c r="E55" i="90"/>
  <c r="D56" i="90"/>
  <c r="E56" i="90"/>
  <c r="D57" i="90"/>
  <c r="E57" i="90"/>
  <c r="D58" i="90"/>
  <c r="E58" i="90"/>
  <c r="D59" i="90"/>
  <c r="E59" i="90"/>
  <c r="D60" i="90"/>
  <c r="E60" i="90"/>
  <c r="D61" i="90"/>
  <c r="E61" i="90"/>
  <c r="D62" i="90"/>
  <c r="E62" i="90"/>
  <c r="D63" i="90"/>
  <c r="E63" i="90"/>
  <c r="D64" i="90"/>
  <c r="E64" i="90"/>
  <c r="D65" i="90"/>
  <c r="E65" i="90"/>
  <c r="D66" i="90"/>
  <c r="E66" i="90"/>
  <c r="D67" i="90"/>
  <c r="E67" i="90"/>
  <c r="D68" i="90"/>
  <c r="E68" i="90"/>
  <c r="D69" i="90"/>
  <c r="E69" i="90"/>
  <c r="D70" i="90"/>
  <c r="E70" i="90"/>
  <c r="D71" i="90"/>
  <c r="E71" i="90"/>
  <c r="D72" i="90"/>
  <c r="E72" i="90"/>
  <c r="D73" i="90"/>
  <c r="E73" i="90"/>
  <c r="D74" i="90"/>
  <c r="E74" i="90"/>
  <c r="D75" i="90"/>
  <c r="E75" i="90"/>
  <c r="D76" i="90"/>
  <c r="E76" i="90"/>
  <c r="D77" i="90"/>
  <c r="E77" i="90"/>
  <c r="D78" i="90"/>
  <c r="E78" i="90"/>
  <c r="D79" i="90"/>
  <c r="E79" i="90"/>
  <c r="D80" i="90"/>
  <c r="E80" i="90"/>
  <c r="D81" i="90"/>
  <c r="E81" i="90"/>
  <c r="D82" i="90"/>
  <c r="E82" i="90"/>
  <c r="D83" i="90"/>
  <c r="E83" i="90"/>
  <c r="D84" i="90"/>
  <c r="E84" i="90"/>
  <c r="D85" i="90"/>
  <c r="E85" i="90"/>
  <c r="D86" i="90"/>
  <c r="E86" i="90"/>
  <c r="F86" i="90" s="1"/>
  <c r="D87" i="90"/>
  <c r="E87" i="90"/>
  <c r="D88" i="90"/>
  <c r="E88" i="90"/>
  <c r="D89" i="90"/>
  <c r="E89" i="90"/>
  <c r="D90" i="90"/>
  <c r="E90" i="90"/>
  <c r="D91" i="90"/>
  <c r="E91" i="90"/>
  <c r="D92" i="90"/>
  <c r="E92" i="90"/>
  <c r="D93" i="90"/>
  <c r="E93" i="90"/>
  <c r="D94" i="90"/>
  <c r="E94" i="90"/>
  <c r="D95" i="90"/>
  <c r="E95" i="90"/>
  <c r="D96" i="90"/>
  <c r="E96" i="90"/>
  <c r="D97" i="90"/>
  <c r="E97" i="90"/>
  <c r="D98" i="90"/>
  <c r="E98" i="90"/>
  <c r="D99" i="90"/>
  <c r="E99" i="90"/>
  <c r="D100" i="90"/>
  <c r="E100" i="90"/>
  <c r="D101" i="90"/>
  <c r="E101" i="90"/>
  <c r="D102" i="90"/>
  <c r="E102" i="90"/>
  <c r="D103" i="90"/>
  <c r="E103" i="90"/>
  <c r="D104" i="90"/>
  <c r="E104" i="90"/>
  <c r="D105" i="90"/>
  <c r="E105" i="90"/>
  <c r="D106" i="90"/>
  <c r="E106" i="90"/>
  <c r="D107" i="90"/>
  <c r="E107" i="90"/>
  <c r="D108" i="90"/>
  <c r="E108" i="90"/>
  <c r="D109" i="90"/>
  <c r="E109" i="90"/>
  <c r="D110" i="90"/>
  <c r="E110" i="90"/>
  <c r="D111" i="90"/>
  <c r="E111" i="90"/>
  <c r="D112" i="90"/>
  <c r="E112" i="90"/>
  <c r="D113" i="90"/>
  <c r="E113" i="90"/>
  <c r="D114" i="90"/>
  <c r="E114" i="90"/>
  <c r="D115" i="90"/>
  <c r="E115" i="90"/>
  <c r="D116" i="90"/>
  <c r="E116" i="90"/>
  <c r="D117" i="90"/>
  <c r="E117" i="90"/>
  <c r="D118" i="90"/>
  <c r="E118" i="90"/>
  <c r="D119" i="90"/>
  <c r="E119" i="90"/>
  <c r="E2" i="90"/>
  <c r="D2" i="90"/>
  <c r="B2" i="90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B107" i="90"/>
  <c r="B108" i="90"/>
  <c r="B109" i="90"/>
  <c r="B110" i="90"/>
  <c r="B111" i="90"/>
  <c r="B112" i="90"/>
  <c r="B113" i="90"/>
  <c r="B114" i="90"/>
  <c r="B115" i="90"/>
  <c r="B116" i="90"/>
  <c r="B117" i="90"/>
  <c r="B118" i="90"/>
  <c r="B119" i="90"/>
  <c r="B120" i="90"/>
  <c r="B1" i="90"/>
  <c r="F101" i="90"/>
  <c r="F83" i="90"/>
  <c r="G83" i="90" s="1"/>
  <c r="F69" i="90"/>
  <c r="F8" i="90"/>
  <c r="G8" i="90" s="1"/>
  <c r="D3" i="89"/>
  <c r="E3" i="89"/>
  <c r="D4" i="89"/>
  <c r="E4" i="89"/>
  <c r="D5" i="89"/>
  <c r="E5" i="89"/>
  <c r="D6" i="89"/>
  <c r="E6" i="89"/>
  <c r="D7" i="89"/>
  <c r="E7" i="89"/>
  <c r="D8" i="89"/>
  <c r="E8" i="89"/>
  <c r="D9" i="89"/>
  <c r="E9" i="89"/>
  <c r="D10" i="89"/>
  <c r="E10" i="89"/>
  <c r="D11" i="89"/>
  <c r="E11" i="89"/>
  <c r="D12" i="89"/>
  <c r="E12" i="89"/>
  <c r="D13" i="89"/>
  <c r="E13" i="89"/>
  <c r="D14" i="89"/>
  <c r="E14" i="89"/>
  <c r="D15" i="89"/>
  <c r="E15" i="89"/>
  <c r="D16" i="89"/>
  <c r="E16" i="89"/>
  <c r="D17" i="89"/>
  <c r="E17" i="89"/>
  <c r="D18" i="89"/>
  <c r="E18" i="89"/>
  <c r="D19" i="89"/>
  <c r="E19" i="89"/>
  <c r="D20" i="89"/>
  <c r="E20" i="89"/>
  <c r="D21" i="89"/>
  <c r="E21" i="89"/>
  <c r="D22" i="89"/>
  <c r="E22" i="89"/>
  <c r="D23" i="89"/>
  <c r="E23" i="89"/>
  <c r="D24" i="89"/>
  <c r="E24" i="89"/>
  <c r="D25" i="89"/>
  <c r="E25" i="89"/>
  <c r="D26" i="89"/>
  <c r="E26" i="89"/>
  <c r="D27" i="89"/>
  <c r="E27" i="89"/>
  <c r="D28" i="89"/>
  <c r="E28" i="89"/>
  <c r="D29" i="89"/>
  <c r="E29" i="89"/>
  <c r="D30" i="89"/>
  <c r="E30" i="89"/>
  <c r="D31" i="89"/>
  <c r="E31" i="89"/>
  <c r="D32" i="89"/>
  <c r="E32" i="89"/>
  <c r="D33" i="89"/>
  <c r="E33" i="89"/>
  <c r="D34" i="89"/>
  <c r="E34" i="89"/>
  <c r="D35" i="89"/>
  <c r="E35" i="89"/>
  <c r="D36" i="89"/>
  <c r="E36" i="89"/>
  <c r="D37" i="89"/>
  <c r="E37" i="89"/>
  <c r="D38" i="89"/>
  <c r="E38" i="89"/>
  <c r="D39" i="89"/>
  <c r="E39" i="89"/>
  <c r="D40" i="89"/>
  <c r="E40" i="89"/>
  <c r="D41" i="89"/>
  <c r="E41" i="89"/>
  <c r="D42" i="89"/>
  <c r="E42" i="89"/>
  <c r="D43" i="89"/>
  <c r="E43" i="89"/>
  <c r="D44" i="89"/>
  <c r="E44" i="89"/>
  <c r="D45" i="89"/>
  <c r="E45" i="89"/>
  <c r="D46" i="89"/>
  <c r="E46" i="89"/>
  <c r="D47" i="89"/>
  <c r="E47" i="89"/>
  <c r="D48" i="89"/>
  <c r="E48" i="89"/>
  <c r="D49" i="89"/>
  <c r="E49" i="89"/>
  <c r="D50" i="89"/>
  <c r="E50" i="89"/>
  <c r="D51" i="89"/>
  <c r="E51" i="89"/>
  <c r="D52" i="89"/>
  <c r="E52" i="89"/>
  <c r="D53" i="89"/>
  <c r="E53" i="89"/>
  <c r="D54" i="89"/>
  <c r="E54" i="89"/>
  <c r="D55" i="89"/>
  <c r="E55" i="89"/>
  <c r="D56" i="89"/>
  <c r="E56" i="89"/>
  <c r="D57" i="89"/>
  <c r="E57" i="89"/>
  <c r="D58" i="89"/>
  <c r="E58" i="89"/>
  <c r="D59" i="89"/>
  <c r="E59" i="89"/>
  <c r="D60" i="89"/>
  <c r="E60" i="89"/>
  <c r="D61" i="89"/>
  <c r="E61" i="89"/>
  <c r="D62" i="89"/>
  <c r="E62" i="89"/>
  <c r="D63" i="89"/>
  <c r="E63" i="89"/>
  <c r="D64" i="89"/>
  <c r="E64" i="89"/>
  <c r="D65" i="89"/>
  <c r="E65" i="89"/>
  <c r="D66" i="89"/>
  <c r="E66" i="89"/>
  <c r="D67" i="89"/>
  <c r="E67" i="89"/>
  <c r="D68" i="89"/>
  <c r="E68" i="89"/>
  <c r="D69" i="89"/>
  <c r="E69" i="89"/>
  <c r="D70" i="89"/>
  <c r="E70" i="89"/>
  <c r="D71" i="89"/>
  <c r="E71" i="89"/>
  <c r="D72" i="89"/>
  <c r="E72" i="89"/>
  <c r="D73" i="89"/>
  <c r="E73" i="89"/>
  <c r="D74" i="89"/>
  <c r="E74" i="89"/>
  <c r="D75" i="89"/>
  <c r="E75" i="89"/>
  <c r="D76" i="89"/>
  <c r="E76" i="89"/>
  <c r="D77" i="89"/>
  <c r="E77" i="89"/>
  <c r="D78" i="89"/>
  <c r="E78" i="89"/>
  <c r="D79" i="89"/>
  <c r="E79" i="89"/>
  <c r="D80" i="89"/>
  <c r="E80" i="89"/>
  <c r="D81" i="89"/>
  <c r="E81" i="89"/>
  <c r="D82" i="89"/>
  <c r="E82" i="89"/>
  <c r="D83" i="89"/>
  <c r="E83" i="89"/>
  <c r="D84" i="89"/>
  <c r="E84" i="89"/>
  <c r="D85" i="89"/>
  <c r="E85" i="89"/>
  <c r="D86" i="89"/>
  <c r="E86" i="89"/>
  <c r="D87" i="89"/>
  <c r="E87" i="89"/>
  <c r="D88" i="89"/>
  <c r="E88" i="89"/>
  <c r="D89" i="89"/>
  <c r="E89" i="89"/>
  <c r="D90" i="89"/>
  <c r="E90" i="89"/>
  <c r="D91" i="89"/>
  <c r="E91" i="89"/>
  <c r="D92" i="89"/>
  <c r="E92" i="89"/>
  <c r="D93" i="89"/>
  <c r="E93" i="89"/>
  <c r="D94" i="89"/>
  <c r="E94" i="89"/>
  <c r="D95" i="89"/>
  <c r="E95" i="89"/>
  <c r="D96" i="89"/>
  <c r="E96" i="89"/>
  <c r="D97" i="89"/>
  <c r="E97" i="89"/>
  <c r="D98" i="89"/>
  <c r="E98" i="89"/>
  <c r="D99" i="89"/>
  <c r="E99" i="89"/>
  <c r="D100" i="89"/>
  <c r="E100" i="89"/>
  <c r="D101" i="89"/>
  <c r="E101" i="89"/>
  <c r="D102" i="89"/>
  <c r="E102" i="89"/>
  <c r="D103" i="89"/>
  <c r="E103" i="89"/>
  <c r="D104" i="89"/>
  <c r="E104" i="89"/>
  <c r="D105" i="89"/>
  <c r="E105" i="89"/>
  <c r="D106" i="89"/>
  <c r="E106" i="89"/>
  <c r="D107" i="89"/>
  <c r="E107" i="89"/>
  <c r="D108" i="89"/>
  <c r="E108" i="89"/>
  <c r="D109" i="89"/>
  <c r="E109" i="89"/>
  <c r="D110" i="89"/>
  <c r="E110" i="89"/>
  <c r="D111" i="89"/>
  <c r="E111" i="89"/>
  <c r="D112" i="89"/>
  <c r="E112" i="89"/>
  <c r="D113" i="89"/>
  <c r="E113" i="89"/>
  <c r="D114" i="89"/>
  <c r="E114" i="89"/>
  <c r="D115" i="89"/>
  <c r="E115" i="89"/>
  <c r="D116" i="89"/>
  <c r="E116" i="89"/>
  <c r="D117" i="89"/>
  <c r="E117" i="89"/>
  <c r="D118" i="89"/>
  <c r="E118" i="89"/>
  <c r="D119" i="89"/>
  <c r="E119" i="89"/>
  <c r="D120" i="89"/>
  <c r="E120" i="89"/>
  <c r="D121" i="89"/>
  <c r="E121" i="89"/>
  <c r="D122" i="89"/>
  <c r="E122" i="89"/>
  <c r="D123" i="89"/>
  <c r="E123" i="89"/>
  <c r="D124" i="89"/>
  <c r="E124" i="89"/>
  <c r="D125" i="89"/>
  <c r="E125" i="89"/>
  <c r="D126" i="89"/>
  <c r="E126" i="89"/>
  <c r="D127" i="89"/>
  <c r="E127" i="89"/>
  <c r="D128" i="89"/>
  <c r="E128" i="89"/>
  <c r="D129" i="89"/>
  <c r="E129" i="89"/>
  <c r="D130" i="89"/>
  <c r="E130" i="89"/>
  <c r="E2" i="89"/>
  <c r="D2" i="89"/>
  <c r="B2" i="89"/>
  <c r="B3" i="89"/>
  <c r="B4" i="89"/>
  <c r="B5" i="89"/>
  <c r="B6" i="89"/>
  <c r="B7" i="89"/>
  <c r="B8" i="89"/>
  <c r="B9" i="89"/>
  <c r="B10" i="89"/>
  <c r="B11" i="89"/>
  <c r="B12" i="89"/>
  <c r="B13" i="89"/>
  <c r="B14" i="89"/>
  <c r="B15" i="89"/>
  <c r="B16" i="89"/>
  <c r="B17" i="89"/>
  <c r="B18" i="89"/>
  <c r="B19" i="89"/>
  <c r="B20" i="89"/>
  <c r="B21" i="89"/>
  <c r="B22" i="89"/>
  <c r="B23" i="89"/>
  <c r="B24" i="89"/>
  <c r="B25" i="89"/>
  <c r="B26" i="89"/>
  <c r="B27" i="89"/>
  <c r="B28" i="89"/>
  <c r="B29" i="89"/>
  <c r="B30" i="89"/>
  <c r="B31" i="89"/>
  <c r="B32" i="89"/>
  <c r="B33" i="89"/>
  <c r="B34" i="89"/>
  <c r="B35" i="89"/>
  <c r="B36" i="89"/>
  <c r="B37" i="89"/>
  <c r="B38" i="89"/>
  <c r="B39" i="89"/>
  <c r="B40" i="89"/>
  <c r="B41" i="89"/>
  <c r="B42" i="89"/>
  <c r="B43" i="89"/>
  <c r="B44" i="89"/>
  <c r="B45" i="89"/>
  <c r="B46" i="89"/>
  <c r="B47" i="89"/>
  <c r="B48" i="89"/>
  <c r="B49" i="89"/>
  <c r="B50" i="89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" i="89"/>
  <c r="D3" i="64"/>
  <c r="E3" i="64"/>
  <c r="D4" i="64"/>
  <c r="E4" i="64"/>
  <c r="D5" i="64"/>
  <c r="E5" i="64"/>
  <c r="D6" i="64"/>
  <c r="E6" i="64"/>
  <c r="D7" i="64"/>
  <c r="E7" i="64"/>
  <c r="D8" i="64"/>
  <c r="E8" i="64"/>
  <c r="D9" i="64"/>
  <c r="E9" i="64"/>
  <c r="D10" i="64"/>
  <c r="E10" i="64"/>
  <c r="D11" i="64"/>
  <c r="E11" i="64"/>
  <c r="D12" i="64"/>
  <c r="E12" i="64"/>
  <c r="D13" i="64"/>
  <c r="E13" i="64"/>
  <c r="D14" i="64"/>
  <c r="E14" i="64"/>
  <c r="D15" i="64"/>
  <c r="E15" i="64"/>
  <c r="D16" i="64"/>
  <c r="E16" i="64"/>
  <c r="D17" i="64"/>
  <c r="E17" i="64"/>
  <c r="D18" i="64"/>
  <c r="E18" i="64"/>
  <c r="D19" i="64"/>
  <c r="E19" i="64"/>
  <c r="D20" i="64"/>
  <c r="E20" i="64"/>
  <c r="D21" i="64"/>
  <c r="E21" i="64"/>
  <c r="D22" i="64"/>
  <c r="E22" i="64"/>
  <c r="D23" i="64"/>
  <c r="E23" i="64"/>
  <c r="D24" i="64"/>
  <c r="E24" i="64"/>
  <c r="D25" i="64"/>
  <c r="E25" i="64"/>
  <c r="D26" i="64"/>
  <c r="E26" i="64"/>
  <c r="D27" i="64"/>
  <c r="E27" i="64"/>
  <c r="D28" i="64"/>
  <c r="E28" i="64"/>
  <c r="D29" i="64"/>
  <c r="E29" i="64"/>
  <c r="D30" i="64"/>
  <c r="E30" i="64"/>
  <c r="D31" i="64"/>
  <c r="E31" i="64"/>
  <c r="D32" i="64"/>
  <c r="E32" i="64"/>
  <c r="D33" i="64"/>
  <c r="E33" i="64"/>
  <c r="D34" i="64"/>
  <c r="E34" i="64"/>
  <c r="D35" i="64"/>
  <c r="E35" i="64"/>
  <c r="D36" i="64"/>
  <c r="E36" i="64"/>
  <c r="D37" i="64"/>
  <c r="E37" i="64"/>
  <c r="D38" i="64"/>
  <c r="E38" i="64"/>
  <c r="D39" i="64"/>
  <c r="E39" i="64"/>
  <c r="D40" i="64"/>
  <c r="E40" i="64"/>
  <c r="D41" i="64"/>
  <c r="E41" i="64"/>
  <c r="D42" i="64"/>
  <c r="E42" i="64"/>
  <c r="D43" i="64"/>
  <c r="E43" i="64"/>
  <c r="D44" i="64"/>
  <c r="E44" i="64"/>
  <c r="D45" i="64"/>
  <c r="E45" i="64"/>
  <c r="D46" i="64"/>
  <c r="E46" i="64"/>
  <c r="D47" i="64"/>
  <c r="E47" i="64"/>
  <c r="D48" i="64"/>
  <c r="E48" i="64"/>
  <c r="D49" i="64"/>
  <c r="E49" i="64"/>
  <c r="D50" i="64"/>
  <c r="E50" i="64"/>
  <c r="D51" i="64"/>
  <c r="E51" i="64"/>
  <c r="D52" i="64"/>
  <c r="E52" i="64"/>
  <c r="D53" i="64"/>
  <c r="E53" i="64"/>
  <c r="D54" i="64"/>
  <c r="E54" i="64"/>
  <c r="D55" i="64"/>
  <c r="E55" i="64"/>
  <c r="D56" i="64"/>
  <c r="E56" i="64"/>
  <c r="D57" i="64"/>
  <c r="E57" i="64"/>
  <c r="D58" i="64"/>
  <c r="E58" i="64"/>
  <c r="D59" i="64"/>
  <c r="E59" i="64"/>
  <c r="D60" i="64"/>
  <c r="E60" i="64"/>
  <c r="D61" i="64"/>
  <c r="E61" i="64"/>
  <c r="D62" i="64"/>
  <c r="E62" i="64"/>
  <c r="D63" i="64"/>
  <c r="E63" i="64"/>
  <c r="D64" i="64"/>
  <c r="E64" i="64"/>
  <c r="D65" i="64"/>
  <c r="E65" i="64"/>
  <c r="D66" i="64"/>
  <c r="E66" i="64"/>
  <c r="D67" i="64"/>
  <c r="E67" i="64"/>
  <c r="D68" i="64"/>
  <c r="E68" i="64"/>
  <c r="D69" i="64"/>
  <c r="E69" i="64"/>
  <c r="D70" i="64"/>
  <c r="E70" i="64"/>
  <c r="D71" i="64"/>
  <c r="E71" i="64"/>
  <c r="D72" i="64"/>
  <c r="E72" i="64"/>
  <c r="D73" i="64"/>
  <c r="E73" i="64"/>
  <c r="D74" i="64"/>
  <c r="E74" i="64"/>
  <c r="D75" i="64"/>
  <c r="E75" i="64"/>
  <c r="D76" i="64"/>
  <c r="E76" i="64"/>
  <c r="D77" i="64"/>
  <c r="E77" i="64"/>
  <c r="D78" i="64"/>
  <c r="E78" i="64"/>
  <c r="D79" i="64"/>
  <c r="E79" i="64"/>
  <c r="D80" i="64"/>
  <c r="E80" i="64"/>
  <c r="D81" i="64"/>
  <c r="E81" i="64"/>
  <c r="D82" i="64"/>
  <c r="E82" i="64"/>
  <c r="D83" i="64"/>
  <c r="E83" i="64"/>
  <c r="D84" i="64"/>
  <c r="E84" i="64"/>
  <c r="D85" i="64"/>
  <c r="E85" i="64"/>
  <c r="D86" i="64"/>
  <c r="E86" i="64"/>
  <c r="D87" i="64"/>
  <c r="E87" i="64"/>
  <c r="D88" i="64"/>
  <c r="E88" i="64"/>
  <c r="D89" i="64"/>
  <c r="E89" i="64"/>
  <c r="D90" i="64"/>
  <c r="E90" i="64"/>
  <c r="D91" i="64"/>
  <c r="E91" i="64"/>
  <c r="D92" i="64"/>
  <c r="E92" i="64"/>
  <c r="D93" i="64"/>
  <c r="E93" i="64"/>
  <c r="D94" i="64"/>
  <c r="E94" i="64"/>
  <c r="D95" i="64"/>
  <c r="E95" i="64"/>
  <c r="D96" i="64"/>
  <c r="E96" i="64"/>
  <c r="D97" i="64"/>
  <c r="E97" i="64"/>
  <c r="D98" i="64"/>
  <c r="E98" i="64"/>
  <c r="D99" i="64"/>
  <c r="E99" i="64"/>
  <c r="D100" i="64"/>
  <c r="E100" i="64"/>
  <c r="D101" i="64"/>
  <c r="E101" i="64"/>
  <c r="D102" i="64"/>
  <c r="E102" i="64"/>
  <c r="D103" i="64"/>
  <c r="E103" i="64"/>
  <c r="D104" i="64"/>
  <c r="E104" i="64"/>
  <c r="D105" i="64"/>
  <c r="E105" i="64"/>
  <c r="D106" i="64"/>
  <c r="E106" i="64"/>
  <c r="D107" i="64"/>
  <c r="E107" i="64"/>
  <c r="D108" i="64"/>
  <c r="E108" i="64"/>
  <c r="D109" i="64"/>
  <c r="E109" i="64"/>
  <c r="D110" i="64"/>
  <c r="E110" i="64"/>
  <c r="D111" i="64"/>
  <c r="E111" i="64"/>
  <c r="D112" i="64"/>
  <c r="E112" i="64"/>
  <c r="D113" i="64"/>
  <c r="E113" i="64"/>
  <c r="D114" i="64"/>
  <c r="E114" i="64"/>
  <c r="D115" i="64"/>
  <c r="E115" i="64"/>
  <c r="D116" i="64"/>
  <c r="E116" i="64"/>
  <c r="D117" i="64"/>
  <c r="E117" i="64"/>
  <c r="D118" i="64"/>
  <c r="E118" i="64"/>
  <c r="D119" i="64"/>
  <c r="E119" i="64"/>
  <c r="D120" i="64"/>
  <c r="E120" i="64"/>
  <c r="D121" i="64"/>
  <c r="E121" i="64"/>
  <c r="D122" i="64"/>
  <c r="E122" i="64"/>
  <c r="D123" i="64"/>
  <c r="E123" i="64"/>
  <c r="D124" i="64"/>
  <c r="E124" i="64"/>
  <c r="D125" i="64"/>
  <c r="E125" i="64"/>
  <c r="D126" i="64"/>
  <c r="E126" i="64"/>
  <c r="D127" i="64"/>
  <c r="E127" i="64"/>
  <c r="D128" i="64"/>
  <c r="E128" i="64"/>
  <c r="D129" i="64"/>
  <c r="E129" i="64"/>
  <c r="D130" i="64"/>
  <c r="E130" i="64"/>
  <c r="D131" i="64"/>
  <c r="E131" i="64"/>
  <c r="D132" i="64"/>
  <c r="E132" i="64"/>
  <c r="D133" i="64"/>
  <c r="E133" i="64"/>
  <c r="D134" i="64"/>
  <c r="E134" i="64"/>
  <c r="D135" i="64"/>
  <c r="E135" i="64"/>
  <c r="D136" i="64"/>
  <c r="E136" i="64"/>
  <c r="D137" i="64"/>
  <c r="E137" i="64"/>
  <c r="D138" i="64"/>
  <c r="E138" i="64"/>
  <c r="D139" i="64"/>
  <c r="E139" i="64"/>
  <c r="D140" i="64"/>
  <c r="E140" i="64"/>
  <c r="D141" i="64"/>
  <c r="E141" i="64"/>
  <c r="D142" i="64"/>
  <c r="E142" i="64"/>
  <c r="D143" i="64"/>
  <c r="E143" i="64"/>
  <c r="D144" i="64"/>
  <c r="E144" i="64"/>
  <c r="D145" i="64"/>
  <c r="E145" i="64"/>
  <c r="D146" i="64"/>
  <c r="E146" i="64"/>
  <c r="D147" i="64"/>
  <c r="E147" i="64"/>
  <c r="D148" i="64"/>
  <c r="E148" i="64"/>
  <c r="D149" i="64"/>
  <c r="E149" i="64"/>
  <c r="D150" i="64"/>
  <c r="E150" i="64"/>
  <c r="D151" i="64"/>
  <c r="E151" i="64"/>
  <c r="D152" i="64"/>
  <c r="E152" i="64"/>
  <c r="D153" i="64"/>
  <c r="E153" i="64"/>
  <c r="E2" i="64"/>
  <c r="D2" i="64"/>
  <c r="B2" i="64"/>
  <c r="B3" i="64"/>
  <c r="B4" i="64"/>
  <c r="B5" i="64"/>
  <c r="B6" i="64"/>
  <c r="B7" i="64"/>
  <c r="B8" i="64"/>
  <c r="B9" i="64"/>
  <c r="B10" i="64"/>
  <c r="B11" i="64"/>
  <c r="B12" i="64"/>
  <c r="B13" i="64"/>
  <c r="B14" i="64"/>
  <c r="B15" i="64"/>
  <c r="B16" i="64"/>
  <c r="B17" i="64"/>
  <c r="B18" i="64"/>
  <c r="B19" i="64"/>
  <c r="B20" i="64"/>
  <c r="B21" i="64"/>
  <c r="B22" i="64"/>
  <c r="B23" i="64"/>
  <c r="B24" i="64"/>
  <c r="B25" i="64"/>
  <c r="B26" i="64"/>
  <c r="B27" i="64"/>
  <c r="B28" i="64"/>
  <c r="B29" i="64"/>
  <c r="B30" i="64"/>
  <c r="B31" i="64"/>
  <c r="B32" i="64"/>
  <c r="B33" i="64"/>
  <c r="B34" i="64"/>
  <c r="B35" i="64"/>
  <c r="B36" i="64"/>
  <c r="B37" i="64"/>
  <c r="B38" i="64"/>
  <c r="B39" i="64"/>
  <c r="B40" i="64"/>
  <c r="B41" i="64"/>
  <c r="B42" i="64"/>
  <c r="B43" i="64"/>
  <c r="B44" i="64"/>
  <c r="B45" i="64"/>
  <c r="B46" i="64"/>
  <c r="B47" i="64"/>
  <c r="B48" i="64"/>
  <c r="B49" i="64"/>
  <c r="B50" i="64"/>
  <c r="B51" i="64"/>
  <c r="B52" i="64"/>
  <c r="B53" i="64"/>
  <c r="B54" i="64"/>
  <c r="B55" i="64"/>
  <c r="B56" i="64"/>
  <c r="B57" i="64"/>
  <c r="B58" i="64"/>
  <c r="B59" i="64"/>
  <c r="B60" i="64"/>
  <c r="B61" i="64"/>
  <c r="B62" i="64"/>
  <c r="B63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B84" i="64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100" i="64"/>
  <c r="B101" i="64"/>
  <c r="B102" i="64"/>
  <c r="B103" i="64"/>
  <c r="B104" i="64"/>
  <c r="B105" i="64"/>
  <c r="B106" i="64"/>
  <c r="B107" i="64"/>
  <c r="B108" i="64"/>
  <c r="B109" i="64"/>
  <c r="B110" i="64"/>
  <c r="B111" i="64"/>
  <c r="B112" i="64"/>
  <c r="B113" i="64"/>
  <c r="B114" i="64"/>
  <c r="B115" i="64"/>
  <c r="B116" i="64"/>
  <c r="B117" i="64"/>
  <c r="B118" i="64"/>
  <c r="B119" i="64"/>
  <c r="B120" i="64"/>
  <c r="B121" i="64"/>
  <c r="B122" i="64"/>
  <c r="B123" i="64"/>
  <c r="B124" i="64"/>
  <c r="B125" i="64"/>
  <c r="B126" i="64"/>
  <c r="B127" i="64"/>
  <c r="B128" i="64"/>
  <c r="B129" i="64"/>
  <c r="B130" i="64"/>
  <c r="B131" i="64"/>
  <c r="B132" i="64"/>
  <c r="B133" i="64"/>
  <c r="B134" i="64"/>
  <c r="B135" i="64"/>
  <c r="B136" i="64"/>
  <c r="B137" i="64"/>
  <c r="B138" i="64"/>
  <c r="B139" i="64"/>
  <c r="B140" i="64"/>
  <c r="B141" i="64"/>
  <c r="B142" i="64"/>
  <c r="B143" i="64"/>
  <c r="B144" i="64"/>
  <c r="B145" i="64"/>
  <c r="B146" i="64"/>
  <c r="B147" i="64"/>
  <c r="B148" i="64"/>
  <c r="B149" i="64"/>
  <c r="B150" i="64"/>
  <c r="B151" i="64"/>
  <c r="B152" i="64"/>
  <c r="B153" i="64"/>
  <c r="B154" i="64"/>
  <c r="B1" i="64"/>
  <c r="F163" i="63"/>
  <c r="G163" i="63" s="1"/>
  <c r="F164" i="63"/>
  <c r="G164" i="63" s="1"/>
  <c r="F165" i="63"/>
  <c r="G165" i="63" s="1"/>
  <c r="F3" i="63"/>
  <c r="G3" i="63"/>
  <c r="F4" i="63"/>
  <c r="G4" i="63" s="1"/>
  <c r="F5" i="63"/>
  <c r="G5" i="63"/>
  <c r="F6" i="63"/>
  <c r="G6" i="63" s="1"/>
  <c r="F7" i="63"/>
  <c r="G7" i="63"/>
  <c r="F8" i="63"/>
  <c r="G8" i="63" s="1"/>
  <c r="F9" i="63"/>
  <c r="G9" i="63"/>
  <c r="F10" i="63"/>
  <c r="G10" i="63" s="1"/>
  <c r="F11" i="63"/>
  <c r="G11" i="63"/>
  <c r="F12" i="63"/>
  <c r="G12" i="63" s="1"/>
  <c r="F13" i="63"/>
  <c r="G13" i="63"/>
  <c r="F14" i="63"/>
  <c r="G14" i="63" s="1"/>
  <c r="F15" i="63"/>
  <c r="G15" i="63"/>
  <c r="F16" i="63"/>
  <c r="G16" i="63" s="1"/>
  <c r="F17" i="63"/>
  <c r="G17" i="63"/>
  <c r="F18" i="63"/>
  <c r="G18" i="63" s="1"/>
  <c r="F19" i="63"/>
  <c r="G19" i="63" s="1"/>
  <c r="F20" i="63"/>
  <c r="G20" i="63" s="1"/>
  <c r="F21" i="63"/>
  <c r="G21" i="63"/>
  <c r="F22" i="63"/>
  <c r="G22" i="63" s="1"/>
  <c r="F23" i="63"/>
  <c r="G23" i="63" s="1"/>
  <c r="F24" i="63"/>
  <c r="G24" i="63" s="1"/>
  <c r="F25" i="63"/>
  <c r="G25" i="63"/>
  <c r="F26" i="63"/>
  <c r="G26" i="63" s="1"/>
  <c r="F27" i="63"/>
  <c r="G27" i="63" s="1"/>
  <c r="F28" i="63"/>
  <c r="G28" i="63" s="1"/>
  <c r="F29" i="63"/>
  <c r="G29" i="63"/>
  <c r="F30" i="63"/>
  <c r="G30" i="63" s="1"/>
  <c r="F31" i="63"/>
  <c r="G31" i="63" s="1"/>
  <c r="F32" i="63"/>
  <c r="G32" i="63" s="1"/>
  <c r="F33" i="63"/>
  <c r="G33" i="63"/>
  <c r="F34" i="63"/>
  <c r="G34" i="63" s="1"/>
  <c r="F35" i="63"/>
  <c r="G35" i="63" s="1"/>
  <c r="F36" i="63"/>
  <c r="G36" i="63" s="1"/>
  <c r="F37" i="63"/>
  <c r="G37" i="63"/>
  <c r="F38" i="63"/>
  <c r="G38" i="63" s="1"/>
  <c r="F39" i="63"/>
  <c r="G39" i="63" s="1"/>
  <c r="F40" i="63"/>
  <c r="G40" i="63" s="1"/>
  <c r="F41" i="63"/>
  <c r="G41" i="63"/>
  <c r="F42" i="63"/>
  <c r="G42" i="63" s="1"/>
  <c r="F43" i="63"/>
  <c r="G43" i="63" s="1"/>
  <c r="F44" i="63"/>
  <c r="G44" i="63" s="1"/>
  <c r="F45" i="63"/>
  <c r="G45" i="63"/>
  <c r="F46" i="63"/>
  <c r="G46" i="63" s="1"/>
  <c r="F47" i="63"/>
  <c r="G47" i="63" s="1"/>
  <c r="F48" i="63"/>
  <c r="G48" i="63" s="1"/>
  <c r="F49" i="63"/>
  <c r="G49" i="63"/>
  <c r="F50" i="63"/>
  <c r="G50" i="63" s="1"/>
  <c r="F51" i="63"/>
  <c r="G51" i="63" s="1"/>
  <c r="F52" i="63"/>
  <c r="G52" i="63" s="1"/>
  <c r="F53" i="63"/>
  <c r="G53" i="63"/>
  <c r="F54" i="63"/>
  <c r="G54" i="63" s="1"/>
  <c r="F55" i="63"/>
  <c r="G55" i="63" s="1"/>
  <c r="F56" i="63"/>
  <c r="G56" i="63" s="1"/>
  <c r="F57" i="63"/>
  <c r="G57" i="63"/>
  <c r="F58" i="63"/>
  <c r="G58" i="63" s="1"/>
  <c r="F59" i="63"/>
  <c r="G59" i="63" s="1"/>
  <c r="F60" i="63"/>
  <c r="G60" i="63" s="1"/>
  <c r="F61" i="63"/>
  <c r="G61" i="63"/>
  <c r="F62" i="63"/>
  <c r="G62" i="63" s="1"/>
  <c r="F63" i="63"/>
  <c r="G63" i="63" s="1"/>
  <c r="F64" i="63"/>
  <c r="G64" i="63" s="1"/>
  <c r="F65" i="63"/>
  <c r="G65" i="63"/>
  <c r="F66" i="63"/>
  <c r="G66" i="63" s="1"/>
  <c r="F67" i="63"/>
  <c r="G67" i="63" s="1"/>
  <c r="F68" i="63"/>
  <c r="G68" i="63" s="1"/>
  <c r="F69" i="63"/>
  <c r="G69" i="63"/>
  <c r="F70" i="63"/>
  <c r="G70" i="63" s="1"/>
  <c r="F71" i="63"/>
  <c r="G71" i="63" s="1"/>
  <c r="F72" i="63"/>
  <c r="G72" i="63" s="1"/>
  <c r="F73" i="63"/>
  <c r="G73" i="63"/>
  <c r="F74" i="63"/>
  <c r="G74" i="63" s="1"/>
  <c r="F75" i="63"/>
  <c r="G75" i="63" s="1"/>
  <c r="F76" i="63"/>
  <c r="G76" i="63" s="1"/>
  <c r="F77" i="63"/>
  <c r="G77" i="63"/>
  <c r="F78" i="63"/>
  <c r="G78" i="63" s="1"/>
  <c r="F79" i="63"/>
  <c r="G79" i="63" s="1"/>
  <c r="F80" i="63"/>
  <c r="G80" i="63" s="1"/>
  <c r="F81" i="63"/>
  <c r="G81" i="63"/>
  <c r="F82" i="63"/>
  <c r="G82" i="63" s="1"/>
  <c r="F83" i="63"/>
  <c r="G83" i="63" s="1"/>
  <c r="F84" i="63"/>
  <c r="G84" i="63" s="1"/>
  <c r="F85" i="63"/>
  <c r="G85" i="63"/>
  <c r="F86" i="63"/>
  <c r="G86" i="63" s="1"/>
  <c r="F87" i="63"/>
  <c r="G87" i="63" s="1"/>
  <c r="F88" i="63"/>
  <c r="G88" i="63" s="1"/>
  <c r="F89" i="63"/>
  <c r="G89" i="63"/>
  <c r="F90" i="63"/>
  <c r="G90" i="63" s="1"/>
  <c r="F91" i="63"/>
  <c r="G91" i="63" s="1"/>
  <c r="F92" i="63"/>
  <c r="G92" i="63" s="1"/>
  <c r="F93" i="63"/>
  <c r="G93" i="63"/>
  <c r="F94" i="63"/>
  <c r="G94" i="63" s="1"/>
  <c r="F95" i="63"/>
  <c r="G95" i="63" s="1"/>
  <c r="F96" i="63"/>
  <c r="G96" i="63" s="1"/>
  <c r="F97" i="63"/>
  <c r="G97" i="63"/>
  <c r="F98" i="63"/>
  <c r="G98" i="63" s="1"/>
  <c r="F99" i="63"/>
  <c r="G99" i="63" s="1"/>
  <c r="F100" i="63"/>
  <c r="G100" i="63" s="1"/>
  <c r="F101" i="63"/>
  <c r="G101" i="63"/>
  <c r="F102" i="63"/>
  <c r="G102" i="63" s="1"/>
  <c r="F103" i="63"/>
  <c r="G103" i="63" s="1"/>
  <c r="F104" i="63"/>
  <c r="G104" i="63" s="1"/>
  <c r="F105" i="63"/>
  <c r="G105" i="63"/>
  <c r="F106" i="63"/>
  <c r="G106" i="63" s="1"/>
  <c r="F107" i="63"/>
  <c r="G107" i="63" s="1"/>
  <c r="F108" i="63"/>
  <c r="G108" i="63" s="1"/>
  <c r="F109" i="63"/>
  <c r="G109" i="63"/>
  <c r="F110" i="63"/>
  <c r="G110" i="63" s="1"/>
  <c r="F111" i="63"/>
  <c r="G111" i="63" s="1"/>
  <c r="F112" i="63"/>
  <c r="G112" i="63" s="1"/>
  <c r="F113" i="63"/>
  <c r="G113" i="63"/>
  <c r="F114" i="63"/>
  <c r="G114" i="63" s="1"/>
  <c r="F115" i="63"/>
  <c r="G115" i="63" s="1"/>
  <c r="F116" i="63"/>
  <c r="G116" i="63" s="1"/>
  <c r="F117" i="63"/>
  <c r="G117" i="63"/>
  <c r="F118" i="63"/>
  <c r="G118" i="63" s="1"/>
  <c r="F119" i="63"/>
  <c r="G119" i="63" s="1"/>
  <c r="F120" i="63"/>
  <c r="G120" i="63" s="1"/>
  <c r="F121" i="63"/>
  <c r="G121" i="63"/>
  <c r="F122" i="63"/>
  <c r="G122" i="63" s="1"/>
  <c r="F123" i="63"/>
  <c r="G123" i="63" s="1"/>
  <c r="F124" i="63"/>
  <c r="G124" i="63" s="1"/>
  <c r="F125" i="63"/>
  <c r="G125" i="63"/>
  <c r="F126" i="63"/>
  <c r="G126" i="63" s="1"/>
  <c r="F127" i="63"/>
  <c r="G127" i="63" s="1"/>
  <c r="F128" i="63"/>
  <c r="G128" i="63" s="1"/>
  <c r="F129" i="63"/>
  <c r="G129" i="63"/>
  <c r="F130" i="63"/>
  <c r="G130" i="63" s="1"/>
  <c r="F131" i="63"/>
  <c r="G131" i="63" s="1"/>
  <c r="F132" i="63"/>
  <c r="G132" i="63" s="1"/>
  <c r="F133" i="63"/>
  <c r="G133" i="63"/>
  <c r="F134" i="63"/>
  <c r="G134" i="63" s="1"/>
  <c r="F135" i="63"/>
  <c r="G135" i="63" s="1"/>
  <c r="F136" i="63"/>
  <c r="G136" i="63" s="1"/>
  <c r="F137" i="63"/>
  <c r="G137" i="63"/>
  <c r="F138" i="63"/>
  <c r="G138" i="63" s="1"/>
  <c r="F139" i="63"/>
  <c r="G139" i="63" s="1"/>
  <c r="F140" i="63"/>
  <c r="G140" i="63" s="1"/>
  <c r="F141" i="63"/>
  <c r="G141" i="63"/>
  <c r="F142" i="63"/>
  <c r="G142" i="63" s="1"/>
  <c r="F143" i="63"/>
  <c r="G143" i="63" s="1"/>
  <c r="F144" i="63"/>
  <c r="G144" i="63" s="1"/>
  <c r="F145" i="63"/>
  <c r="G145" i="63"/>
  <c r="F146" i="63"/>
  <c r="G146" i="63" s="1"/>
  <c r="F147" i="63"/>
  <c r="G147" i="63" s="1"/>
  <c r="F148" i="63"/>
  <c r="G148" i="63" s="1"/>
  <c r="F149" i="63"/>
  <c r="G149" i="63"/>
  <c r="F150" i="63"/>
  <c r="G150" i="63" s="1"/>
  <c r="F151" i="63"/>
  <c r="G151" i="63" s="1"/>
  <c r="F152" i="63"/>
  <c r="G152" i="63" s="1"/>
  <c r="F153" i="63"/>
  <c r="G153" i="63"/>
  <c r="F154" i="63"/>
  <c r="G154" i="63" s="1"/>
  <c r="F155" i="63"/>
  <c r="G155" i="63" s="1"/>
  <c r="F156" i="63"/>
  <c r="G156" i="63" s="1"/>
  <c r="F157" i="63"/>
  <c r="G157" i="63"/>
  <c r="F158" i="63"/>
  <c r="G158" i="63" s="1"/>
  <c r="F159" i="63"/>
  <c r="G159" i="63" s="1"/>
  <c r="F160" i="63"/>
  <c r="G160" i="63" s="1"/>
  <c r="F161" i="63"/>
  <c r="G161" i="63"/>
  <c r="F162" i="63"/>
  <c r="G162" i="63" s="1"/>
  <c r="D3" i="63"/>
  <c r="E3" i="63"/>
  <c r="D4" i="63"/>
  <c r="E4" i="63"/>
  <c r="D5" i="63"/>
  <c r="E5" i="63"/>
  <c r="D6" i="63"/>
  <c r="E6" i="63"/>
  <c r="D7" i="63"/>
  <c r="E7" i="63"/>
  <c r="D8" i="63"/>
  <c r="E8" i="63"/>
  <c r="D9" i="63"/>
  <c r="E9" i="63"/>
  <c r="D10" i="63"/>
  <c r="E10" i="63"/>
  <c r="D11" i="63"/>
  <c r="E11" i="63"/>
  <c r="D12" i="63"/>
  <c r="E12" i="63"/>
  <c r="D13" i="63"/>
  <c r="E13" i="63"/>
  <c r="D14" i="63"/>
  <c r="E14" i="63"/>
  <c r="D15" i="63"/>
  <c r="E15" i="63"/>
  <c r="D16" i="63"/>
  <c r="E16" i="63"/>
  <c r="D17" i="63"/>
  <c r="E17" i="63"/>
  <c r="D18" i="63"/>
  <c r="E18" i="63"/>
  <c r="D19" i="63"/>
  <c r="E19" i="63"/>
  <c r="D20" i="63"/>
  <c r="E20" i="63"/>
  <c r="D21" i="63"/>
  <c r="E21" i="63"/>
  <c r="D22" i="63"/>
  <c r="E22" i="63"/>
  <c r="D23" i="63"/>
  <c r="E23" i="63"/>
  <c r="D24" i="63"/>
  <c r="E24" i="63"/>
  <c r="D25" i="63"/>
  <c r="E25" i="63"/>
  <c r="D26" i="63"/>
  <c r="E26" i="63"/>
  <c r="D27" i="63"/>
  <c r="E27" i="63"/>
  <c r="D28" i="63"/>
  <c r="E28" i="63"/>
  <c r="D29" i="63"/>
  <c r="E29" i="63"/>
  <c r="D30" i="63"/>
  <c r="E30" i="63"/>
  <c r="D31" i="63"/>
  <c r="E31" i="63"/>
  <c r="D32" i="63"/>
  <c r="E32" i="63"/>
  <c r="D33" i="63"/>
  <c r="E33" i="63"/>
  <c r="D34" i="63"/>
  <c r="E34" i="63"/>
  <c r="D35" i="63"/>
  <c r="E35" i="63"/>
  <c r="D36" i="63"/>
  <c r="E36" i="63"/>
  <c r="D37" i="63"/>
  <c r="E37" i="63"/>
  <c r="D38" i="63"/>
  <c r="E38" i="63"/>
  <c r="D39" i="63"/>
  <c r="E39" i="63"/>
  <c r="D40" i="63"/>
  <c r="E40" i="63"/>
  <c r="D41" i="63"/>
  <c r="E41" i="63"/>
  <c r="D42" i="63"/>
  <c r="E42" i="63"/>
  <c r="D43" i="63"/>
  <c r="E43" i="63"/>
  <c r="D44" i="63"/>
  <c r="E44" i="63"/>
  <c r="D45" i="63"/>
  <c r="E45" i="63"/>
  <c r="D46" i="63"/>
  <c r="E46" i="63"/>
  <c r="D47" i="63"/>
  <c r="E47" i="63"/>
  <c r="D48" i="63"/>
  <c r="E48" i="63"/>
  <c r="D49" i="63"/>
  <c r="E49" i="63"/>
  <c r="D50" i="63"/>
  <c r="E50" i="63"/>
  <c r="D51" i="63"/>
  <c r="E51" i="63"/>
  <c r="D52" i="63"/>
  <c r="E52" i="63"/>
  <c r="D53" i="63"/>
  <c r="E53" i="63"/>
  <c r="D54" i="63"/>
  <c r="E54" i="63"/>
  <c r="D55" i="63"/>
  <c r="E55" i="63"/>
  <c r="D56" i="63"/>
  <c r="E56" i="63"/>
  <c r="D57" i="63"/>
  <c r="E57" i="63"/>
  <c r="D58" i="63"/>
  <c r="E58" i="63"/>
  <c r="D59" i="63"/>
  <c r="E59" i="63"/>
  <c r="D60" i="63"/>
  <c r="E60" i="63"/>
  <c r="D61" i="63"/>
  <c r="E61" i="63"/>
  <c r="D62" i="63"/>
  <c r="E62" i="63"/>
  <c r="D63" i="63"/>
  <c r="E63" i="63"/>
  <c r="D64" i="63"/>
  <c r="E64" i="63"/>
  <c r="D65" i="63"/>
  <c r="E65" i="63"/>
  <c r="D66" i="63"/>
  <c r="E66" i="63"/>
  <c r="D67" i="63"/>
  <c r="E67" i="63"/>
  <c r="D68" i="63"/>
  <c r="E68" i="63"/>
  <c r="D69" i="63"/>
  <c r="E69" i="63"/>
  <c r="D70" i="63"/>
  <c r="E70" i="63"/>
  <c r="D71" i="63"/>
  <c r="E71" i="63"/>
  <c r="D72" i="63"/>
  <c r="E72" i="63"/>
  <c r="D73" i="63"/>
  <c r="E73" i="63"/>
  <c r="D74" i="63"/>
  <c r="E74" i="63"/>
  <c r="D75" i="63"/>
  <c r="E75" i="63"/>
  <c r="D76" i="63"/>
  <c r="E76" i="63"/>
  <c r="D77" i="63"/>
  <c r="E77" i="63"/>
  <c r="D78" i="63"/>
  <c r="E78" i="63"/>
  <c r="D79" i="63"/>
  <c r="E79" i="63"/>
  <c r="D80" i="63"/>
  <c r="E80" i="63"/>
  <c r="D81" i="63"/>
  <c r="E81" i="63"/>
  <c r="D82" i="63"/>
  <c r="E82" i="63"/>
  <c r="D83" i="63"/>
  <c r="E83" i="63"/>
  <c r="D84" i="63"/>
  <c r="E84" i="63"/>
  <c r="D85" i="63"/>
  <c r="E85" i="63"/>
  <c r="D86" i="63"/>
  <c r="E86" i="63"/>
  <c r="D87" i="63"/>
  <c r="E87" i="63"/>
  <c r="D88" i="63"/>
  <c r="E88" i="63"/>
  <c r="D89" i="63"/>
  <c r="E89" i="63"/>
  <c r="D90" i="63"/>
  <c r="E90" i="63"/>
  <c r="D91" i="63"/>
  <c r="E91" i="63"/>
  <c r="D92" i="63"/>
  <c r="E92" i="63"/>
  <c r="D93" i="63"/>
  <c r="E93" i="63"/>
  <c r="D94" i="63"/>
  <c r="E94" i="63"/>
  <c r="D95" i="63"/>
  <c r="E95" i="63"/>
  <c r="D96" i="63"/>
  <c r="E96" i="63"/>
  <c r="D97" i="63"/>
  <c r="E97" i="63"/>
  <c r="D98" i="63"/>
  <c r="E98" i="63"/>
  <c r="D99" i="63"/>
  <c r="E99" i="63"/>
  <c r="D100" i="63"/>
  <c r="E100" i="63"/>
  <c r="D101" i="63"/>
  <c r="E101" i="63"/>
  <c r="D102" i="63"/>
  <c r="E102" i="63"/>
  <c r="D103" i="63"/>
  <c r="E103" i="63"/>
  <c r="D104" i="63"/>
  <c r="E104" i="63"/>
  <c r="D105" i="63"/>
  <c r="E105" i="63"/>
  <c r="D106" i="63"/>
  <c r="E106" i="63"/>
  <c r="D107" i="63"/>
  <c r="E107" i="63"/>
  <c r="D108" i="63"/>
  <c r="E108" i="63"/>
  <c r="D109" i="63"/>
  <c r="E109" i="63"/>
  <c r="D110" i="63"/>
  <c r="E110" i="63"/>
  <c r="D111" i="63"/>
  <c r="E111" i="63"/>
  <c r="D112" i="63"/>
  <c r="E112" i="63"/>
  <c r="D113" i="63"/>
  <c r="E113" i="63"/>
  <c r="D114" i="63"/>
  <c r="E114" i="63"/>
  <c r="D115" i="63"/>
  <c r="E115" i="63"/>
  <c r="D116" i="63"/>
  <c r="E116" i="63"/>
  <c r="D117" i="63"/>
  <c r="E117" i="63"/>
  <c r="D118" i="63"/>
  <c r="E118" i="63"/>
  <c r="D119" i="63"/>
  <c r="E119" i="63"/>
  <c r="D120" i="63"/>
  <c r="E120" i="63"/>
  <c r="D121" i="63"/>
  <c r="E121" i="63"/>
  <c r="D122" i="63"/>
  <c r="E122" i="63"/>
  <c r="D123" i="63"/>
  <c r="E123" i="63"/>
  <c r="D124" i="63"/>
  <c r="E124" i="63"/>
  <c r="D125" i="63"/>
  <c r="E125" i="63"/>
  <c r="D126" i="63"/>
  <c r="E126" i="63"/>
  <c r="D127" i="63"/>
  <c r="E127" i="63"/>
  <c r="D128" i="63"/>
  <c r="E128" i="63"/>
  <c r="D129" i="63"/>
  <c r="E129" i="63"/>
  <c r="D130" i="63"/>
  <c r="E130" i="63"/>
  <c r="D131" i="63"/>
  <c r="E131" i="63"/>
  <c r="D132" i="63"/>
  <c r="E132" i="63"/>
  <c r="D133" i="63"/>
  <c r="E133" i="63"/>
  <c r="D134" i="63"/>
  <c r="E134" i="63"/>
  <c r="D135" i="63"/>
  <c r="E135" i="63"/>
  <c r="D136" i="63"/>
  <c r="E136" i="63"/>
  <c r="D137" i="63"/>
  <c r="E137" i="63"/>
  <c r="D138" i="63"/>
  <c r="E138" i="63"/>
  <c r="D139" i="63"/>
  <c r="E139" i="63"/>
  <c r="D140" i="63"/>
  <c r="E140" i="63"/>
  <c r="D141" i="63"/>
  <c r="E141" i="63"/>
  <c r="D142" i="63"/>
  <c r="E142" i="63"/>
  <c r="D143" i="63"/>
  <c r="E143" i="63"/>
  <c r="D144" i="63"/>
  <c r="E144" i="63"/>
  <c r="D145" i="63"/>
  <c r="E145" i="63"/>
  <c r="D146" i="63"/>
  <c r="E146" i="63"/>
  <c r="D147" i="63"/>
  <c r="E147" i="63"/>
  <c r="D148" i="63"/>
  <c r="E148" i="63"/>
  <c r="D149" i="63"/>
  <c r="E149" i="63"/>
  <c r="D150" i="63"/>
  <c r="E150" i="63"/>
  <c r="D151" i="63"/>
  <c r="E151" i="63"/>
  <c r="D152" i="63"/>
  <c r="E152" i="63"/>
  <c r="D153" i="63"/>
  <c r="E153" i="63"/>
  <c r="D154" i="63"/>
  <c r="E154" i="63"/>
  <c r="D155" i="63"/>
  <c r="E155" i="63"/>
  <c r="D156" i="63"/>
  <c r="E156" i="63"/>
  <c r="D157" i="63"/>
  <c r="E157" i="63"/>
  <c r="D158" i="63"/>
  <c r="E158" i="63"/>
  <c r="D159" i="63"/>
  <c r="E159" i="63"/>
  <c r="D160" i="63"/>
  <c r="E160" i="63"/>
  <c r="D161" i="63"/>
  <c r="E161" i="63"/>
  <c r="D162" i="63"/>
  <c r="E162" i="63"/>
  <c r="D163" i="63"/>
  <c r="E163" i="63"/>
  <c r="D164" i="63"/>
  <c r="E164" i="63"/>
  <c r="E2" i="63"/>
  <c r="D2" i="63"/>
  <c r="B2" i="63"/>
  <c r="B3" i="63"/>
  <c r="B4" i="63"/>
  <c r="B5" i="63"/>
  <c r="B6" i="63"/>
  <c r="B7" i="63"/>
  <c r="B8" i="63"/>
  <c r="B9" i="63"/>
  <c r="B10" i="63"/>
  <c r="B11" i="63"/>
  <c r="B12" i="63"/>
  <c r="B13" i="63"/>
  <c r="B14" i="63"/>
  <c r="B15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B28" i="63"/>
  <c r="B29" i="63"/>
  <c r="B30" i="63"/>
  <c r="B31" i="63"/>
  <c r="B32" i="63"/>
  <c r="B33" i="63"/>
  <c r="B34" i="63"/>
  <c r="B35" i="63"/>
  <c r="B36" i="63"/>
  <c r="B37" i="63"/>
  <c r="B38" i="63"/>
  <c r="B39" i="63"/>
  <c r="B40" i="63"/>
  <c r="B41" i="63"/>
  <c r="B42" i="63"/>
  <c r="B43" i="63"/>
  <c r="B44" i="63"/>
  <c r="B45" i="63"/>
  <c r="B46" i="63"/>
  <c r="B47" i="63"/>
  <c r="B48" i="63"/>
  <c r="B49" i="63"/>
  <c r="B50" i="63"/>
  <c r="B51" i="63"/>
  <c r="B52" i="63"/>
  <c r="B53" i="63"/>
  <c r="B54" i="63"/>
  <c r="B55" i="63"/>
  <c r="B56" i="63"/>
  <c r="B57" i="63"/>
  <c r="B58" i="63"/>
  <c r="B59" i="63"/>
  <c r="B60" i="63"/>
  <c r="B61" i="63"/>
  <c r="B62" i="63"/>
  <c r="B63" i="63"/>
  <c r="B64" i="63"/>
  <c r="B65" i="63"/>
  <c r="B66" i="63"/>
  <c r="B67" i="63"/>
  <c r="B68" i="63"/>
  <c r="B69" i="63"/>
  <c r="B70" i="63"/>
  <c r="B71" i="63"/>
  <c r="B72" i="63"/>
  <c r="B73" i="63"/>
  <c r="B74" i="63"/>
  <c r="B75" i="63"/>
  <c r="B76" i="63"/>
  <c r="B77" i="63"/>
  <c r="B78" i="63"/>
  <c r="B79" i="63"/>
  <c r="B80" i="63"/>
  <c r="B81" i="63"/>
  <c r="B82" i="63"/>
  <c r="B83" i="63"/>
  <c r="B84" i="63"/>
  <c r="B85" i="63"/>
  <c r="B86" i="63"/>
  <c r="B87" i="63"/>
  <c r="B88" i="63"/>
  <c r="B89" i="63"/>
  <c r="B90" i="63"/>
  <c r="B91" i="63"/>
  <c r="B92" i="63"/>
  <c r="B93" i="63"/>
  <c r="B94" i="63"/>
  <c r="B95" i="63"/>
  <c r="B96" i="63"/>
  <c r="B97" i="63"/>
  <c r="B98" i="63"/>
  <c r="B99" i="63"/>
  <c r="B100" i="63"/>
  <c r="B101" i="63"/>
  <c r="B102" i="63"/>
  <c r="B103" i="63"/>
  <c r="B104" i="63"/>
  <c r="B105" i="63"/>
  <c r="B106" i="63"/>
  <c r="B107" i="63"/>
  <c r="B108" i="63"/>
  <c r="B109" i="63"/>
  <c r="B110" i="63"/>
  <c r="B111" i="63"/>
  <c r="B112" i="63"/>
  <c r="B113" i="63"/>
  <c r="B114" i="63"/>
  <c r="B115" i="63"/>
  <c r="B116" i="63"/>
  <c r="B117" i="63"/>
  <c r="B118" i="63"/>
  <c r="B119" i="63"/>
  <c r="B120" i="63"/>
  <c r="B121" i="63"/>
  <c r="B122" i="63"/>
  <c r="B123" i="63"/>
  <c r="B124" i="63"/>
  <c r="B125" i="63"/>
  <c r="B126" i="63"/>
  <c r="B127" i="63"/>
  <c r="B128" i="63"/>
  <c r="B129" i="63"/>
  <c r="B130" i="63"/>
  <c r="B131" i="63"/>
  <c r="B132" i="63"/>
  <c r="B133" i="63"/>
  <c r="B134" i="63"/>
  <c r="B135" i="63"/>
  <c r="B136" i="63"/>
  <c r="B137" i="63"/>
  <c r="B138" i="63"/>
  <c r="B139" i="63"/>
  <c r="B140" i="63"/>
  <c r="B141" i="63"/>
  <c r="B142" i="63"/>
  <c r="B143" i="63"/>
  <c r="B144" i="63"/>
  <c r="B145" i="63"/>
  <c r="B146" i="63"/>
  <c r="B147" i="63"/>
  <c r="B148" i="63"/>
  <c r="B149" i="63"/>
  <c r="B150" i="63"/>
  <c r="B151" i="63"/>
  <c r="B152" i="63"/>
  <c r="B153" i="63"/>
  <c r="B154" i="63"/>
  <c r="B155" i="63"/>
  <c r="B156" i="63"/>
  <c r="B157" i="63"/>
  <c r="B158" i="63"/>
  <c r="B159" i="63"/>
  <c r="B160" i="63"/>
  <c r="B161" i="63"/>
  <c r="B162" i="63"/>
  <c r="B163" i="63"/>
  <c r="B164" i="63"/>
  <c r="B165" i="63"/>
  <c r="B1" i="63"/>
  <c r="F3" i="62"/>
  <c r="G3" i="62" s="1"/>
  <c r="F4" i="62"/>
  <c r="G4" i="62"/>
  <c r="F5" i="62"/>
  <c r="G5" i="62" s="1"/>
  <c r="F6" i="62"/>
  <c r="G6" i="62"/>
  <c r="F7" i="62"/>
  <c r="G7" i="62" s="1"/>
  <c r="F8" i="62"/>
  <c r="G8" i="62"/>
  <c r="F9" i="62"/>
  <c r="G9" i="62" s="1"/>
  <c r="F10" i="62"/>
  <c r="G10" i="62"/>
  <c r="F11" i="62"/>
  <c r="G11" i="62" s="1"/>
  <c r="F12" i="62"/>
  <c r="G12" i="62"/>
  <c r="F13" i="62"/>
  <c r="G13" i="62" s="1"/>
  <c r="F14" i="62"/>
  <c r="G14" i="62"/>
  <c r="F15" i="62"/>
  <c r="G15" i="62" s="1"/>
  <c r="F16" i="62"/>
  <c r="G16" i="62"/>
  <c r="F17" i="62"/>
  <c r="G17" i="62" s="1"/>
  <c r="F18" i="62"/>
  <c r="G18" i="62"/>
  <c r="F19" i="62"/>
  <c r="G19" i="62" s="1"/>
  <c r="F20" i="62"/>
  <c r="G20" i="62"/>
  <c r="F21" i="62"/>
  <c r="G21" i="62" s="1"/>
  <c r="F22" i="62"/>
  <c r="G22" i="62"/>
  <c r="F23" i="62"/>
  <c r="G23" i="62" s="1"/>
  <c r="F24" i="62"/>
  <c r="G24" i="62"/>
  <c r="F25" i="62"/>
  <c r="G25" i="62" s="1"/>
  <c r="F26" i="62"/>
  <c r="G26" i="62"/>
  <c r="F27" i="62"/>
  <c r="G27" i="62" s="1"/>
  <c r="F28" i="62"/>
  <c r="G28" i="62"/>
  <c r="F29" i="62"/>
  <c r="G29" i="62" s="1"/>
  <c r="F30" i="62"/>
  <c r="G30" i="62"/>
  <c r="F31" i="62"/>
  <c r="G31" i="62" s="1"/>
  <c r="F32" i="62"/>
  <c r="G32" i="62"/>
  <c r="F33" i="62"/>
  <c r="G33" i="62" s="1"/>
  <c r="F34" i="62"/>
  <c r="G34" i="62"/>
  <c r="F35" i="62"/>
  <c r="G35" i="62" s="1"/>
  <c r="F36" i="62"/>
  <c r="G36" i="62" s="1"/>
  <c r="F37" i="62"/>
  <c r="G37" i="62" s="1"/>
  <c r="F38" i="62"/>
  <c r="G38" i="62"/>
  <c r="F39" i="62"/>
  <c r="G39" i="62" s="1"/>
  <c r="F40" i="62"/>
  <c r="G40" i="62" s="1"/>
  <c r="F41" i="62"/>
  <c r="G41" i="62" s="1"/>
  <c r="F42" i="62"/>
  <c r="G42" i="62"/>
  <c r="F43" i="62"/>
  <c r="G43" i="62" s="1"/>
  <c r="F44" i="62"/>
  <c r="G44" i="62" s="1"/>
  <c r="F45" i="62"/>
  <c r="G45" i="62" s="1"/>
  <c r="F46" i="62"/>
  <c r="G46" i="62"/>
  <c r="F47" i="62"/>
  <c r="G47" i="62" s="1"/>
  <c r="F48" i="62"/>
  <c r="G48" i="62" s="1"/>
  <c r="F49" i="62"/>
  <c r="G49" i="62" s="1"/>
  <c r="F50" i="62"/>
  <c r="G50" i="62"/>
  <c r="F51" i="62"/>
  <c r="G51" i="62" s="1"/>
  <c r="F52" i="62"/>
  <c r="G52" i="62" s="1"/>
  <c r="F53" i="62"/>
  <c r="G53" i="62" s="1"/>
  <c r="F54" i="62"/>
  <c r="G54" i="62"/>
  <c r="F55" i="62"/>
  <c r="G55" i="62" s="1"/>
  <c r="F56" i="62"/>
  <c r="G56" i="62" s="1"/>
  <c r="F57" i="62"/>
  <c r="G57" i="62" s="1"/>
  <c r="F58" i="62"/>
  <c r="G58" i="62"/>
  <c r="F59" i="62"/>
  <c r="G59" i="62" s="1"/>
  <c r="F60" i="62"/>
  <c r="G60" i="62" s="1"/>
  <c r="F61" i="62"/>
  <c r="G61" i="62" s="1"/>
  <c r="F62" i="62"/>
  <c r="G62" i="62"/>
  <c r="F63" i="62"/>
  <c r="G63" i="62" s="1"/>
  <c r="F64" i="62"/>
  <c r="G64" i="62" s="1"/>
  <c r="F65" i="62"/>
  <c r="G65" i="62" s="1"/>
  <c r="F66" i="62"/>
  <c r="G66" i="62"/>
  <c r="F67" i="62"/>
  <c r="G67" i="62" s="1"/>
  <c r="F68" i="62"/>
  <c r="G68" i="62" s="1"/>
  <c r="F69" i="62"/>
  <c r="G69" i="62" s="1"/>
  <c r="F70" i="62"/>
  <c r="G70" i="62"/>
  <c r="F71" i="62"/>
  <c r="G71" i="62" s="1"/>
  <c r="F72" i="62"/>
  <c r="G72" i="62" s="1"/>
  <c r="F73" i="62"/>
  <c r="G73" i="62" s="1"/>
  <c r="F74" i="62"/>
  <c r="G74" i="62"/>
  <c r="F75" i="62"/>
  <c r="G75" i="62" s="1"/>
  <c r="F76" i="62"/>
  <c r="G76" i="62" s="1"/>
  <c r="F77" i="62"/>
  <c r="G77" i="62" s="1"/>
  <c r="F78" i="62"/>
  <c r="G78" i="62"/>
  <c r="F79" i="62"/>
  <c r="G79" i="62" s="1"/>
  <c r="F80" i="62"/>
  <c r="G80" i="62" s="1"/>
  <c r="F81" i="62"/>
  <c r="G81" i="62" s="1"/>
  <c r="F82" i="62"/>
  <c r="G82" i="62"/>
  <c r="F83" i="62"/>
  <c r="G83" i="62" s="1"/>
  <c r="F84" i="62"/>
  <c r="G84" i="62" s="1"/>
  <c r="F85" i="62"/>
  <c r="G85" i="62" s="1"/>
  <c r="F86" i="62"/>
  <c r="G86" i="62"/>
  <c r="F87" i="62"/>
  <c r="G87" i="62" s="1"/>
  <c r="F88" i="62"/>
  <c r="G88" i="62" s="1"/>
  <c r="F89" i="62"/>
  <c r="G89" i="62" s="1"/>
  <c r="F90" i="62"/>
  <c r="G90" i="62"/>
  <c r="F91" i="62"/>
  <c r="G91" i="62" s="1"/>
  <c r="F92" i="62"/>
  <c r="G92" i="62" s="1"/>
  <c r="F93" i="62"/>
  <c r="G93" i="62" s="1"/>
  <c r="F94" i="62"/>
  <c r="G94" i="62"/>
  <c r="F95" i="62"/>
  <c r="G95" i="62" s="1"/>
  <c r="F96" i="62"/>
  <c r="G96" i="62" s="1"/>
  <c r="F97" i="62"/>
  <c r="G97" i="62" s="1"/>
  <c r="F98" i="62"/>
  <c r="G98" i="62"/>
  <c r="F99" i="62"/>
  <c r="G99" i="62" s="1"/>
  <c r="F100" i="62"/>
  <c r="G100" i="62" s="1"/>
  <c r="F101" i="62"/>
  <c r="G101" i="62" s="1"/>
  <c r="F102" i="62"/>
  <c r="G102" i="62"/>
  <c r="F103" i="62"/>
  <c r="G103" i="62" s="1"/>
  <c r="F104" i="62"/>
  <c r="G104" i="62" s="1"/>
  <c r="F105" i="62"/>
  <c r="G105" i="62" s="1"/>
  <c r="F106" i="62"/>
  <c r="G106" i="62"/>
  <c r="F107" i="62"/>
  <c r="G107" i="62" s="1"/>
  <c r="F108" i="62"/>
  <c r="G108" i="62" s="1"/>
  <c r="F109" i="62"/>
  <c r="G109" i="62" s="1"/>
  <c r="F110" i="62"/>
  <c r="G110" i="62"/>
  <c r="F111" i="62"/>
  <c r="G111" i="62" s="1"/>
  <c r="F112" i="62"/>
  <c r="G112" i="62" s="1"/>
  <c r="F113" i="62"/>
  <c r="G113" i="62" s="1"/>
  <c r="F114" i="62"/>
  <c r="G114" i="62"/>
  <c r="F115" i="62"/>
  <c r="G115" i="62" s="1"/>
  <c r="F116" i="62"/>
  <c r="G116" i="62" s="1"/>
  <c r="F117" i="62"/>
  <c r="G117" i="62" s="1"/>
  <c r="F118" i="62"/>
  <c r="G118" i="62"/>
  <c r="F119" i="62"/>
  <c r="G119" i="62" s="1"/>
  <c r="F120" i="62"/>
  <c r="G120" i="62" s="1"/>
  <c r="F121" i="62"/>
  <c r="G121" i="62" s="1"/>
  <c r="F122" i="62"/>
  <c r="G122" i="62"/>
  <c r="F123" i="62"/>
  <c r="G123" i="62" s="1"/>
  <c r="F124" i="62"/>
  <c r="G124" i="62" s="1"/>
  <c r="F125" i="62"/>
  <c r="G125" i="62" s="1"/>
  <c r="F126" i="62"/>
  <c r="G126" i="62"/>
  <c r="F127" i="62"/>
  <c r="G127" i="62" s="1"/>
  <c r="F128" i="62"/>
  <c r="G128" i="62" s="1"/>
  <c r="F129" i="62"/>
  <c r="G129" i="62" s="1"/>
  <c r="F130" i="62"/>
  <c r="G130" i="62"/>
  <c r="F131" i="62"/>
  <c r="G131" i="62" s="1"/>
  <c r="F132" i="62"/>
  <c r="G132" i="62" s="1"/>
  <c r="F133" i="62"/>
  <c r="G133" i="62" s="1"/>
  <c r="F134" i="62"/>
  <c r="G134" i="62"/>
  <c r="F135" i="62"/>
  <c r="G135" i="62" s="1"/>
  <c r="F136" i="62"/>
  <c r="G136" i="62" s="1"/>
  <c r="F137" i="62"/>
  <c r="G137" i="62" s="1"/>
  <c r="F138" i="62"/>
  <c r="G138" i="62"/>
  <c r="F139" i="62"/>
  <c r="G139" i="62" s="1"/>
  <c r="F140" i="62"/>
  <c r="G140" i="62" s="1"/>
  <c r="F141" i="62"/>
  <c r="G141" i="62" s="1"/>
  <c r="F142" i="62"/>
  <c r="G142" i="62"/>
  <c r="F143" i="62"/>
  <c r="G143" i="62" s="1"/>
  <c r="F144" i="62"/>
  <c r="G144" i="62" s="1"/>
  <c r="F145" i="62"/>
  <c r="G145" i="62" s="1"/>
  <c r="D3" i="62"/>
  <c r="E3" i="62"/>
  <c r="D4" i="62"/>
  <c r="E4" i="62"/>
  <c r="D5" i="62"/>
  <c r="E5" i="62"/>
  <c r="D6" i="62"/>
  <c r="E6" i="62"/>
  <c r="D7" i="62"/>
  <c r="E7" i="62"/>
  <c r="D8" i="62"/>
  <c r="E8" i="62"/>
  <c r="D9" i="62"/>
  <c r="E9" i="62"/>
  <c r="D10" i="62"/>
  <c r="E10" i="62"/>
  <c r="D11" i="62"/>
  <c r="E11" i="62"/>
  <c r="D12" i="62"/>
  <c r="E12" i="62"/>
  <c r="D13" i="62"/>
  <c r="E13" i="62"/>
  <c r="D14" i="62"/>
  <c r="E14" i="62"/>
  <c r="D15" i="62"/>
  <c r="E15" i="62"/>
  <c r="D16" i="62"/>
  <c r="E16" i="62"/>
  <c r="D17" i="62"/>
  <c r="E17" i="62"/>
  <c r="D18" i="62"/>
  <c r="E18" i="62"/>
  <c r="D19" i="62"/>
  <c r="E19" i="62"/>
  <c r="D20" i="62"/>
  <c r="E20" i="62"/>
  <c r="D21" i="62"/>
  <c r="E21" i="62"/>
  <c r="D22" i="62"/>
  <c r="E22" i="62"/>
  <c r="D23" i="62"/>
  <c r="E23" i="62"/>
  <c r="D24" i="62"/>
  <c r="E24" i="62"/>
  <c r="D25" i="62"/>
  <c r="E25" i="62"/>
  <c r="D26" i="62"/>
  <c r="E26" i="62"/>
  <c r="D27" i="62"/>
  <c r="E27" i="62"/>
  <c r="D28" i="62"/>
  <c r="E28" i="62"/>
  <c r="D29" i="62"/>
  <c r="E29" i="62"/>
  <c r="D30" i="62"/>
  <c r="E30" i="62"/>
  <c r="D31" i="62"/>
  <c r="E31" i="62"/>
  <c r="D32" i="62"/>
  <c r="E32" i="62"/>
  <c r="D33" i="62"/>
  <c r="E33" i="62"/>
  <c r="D34" i="62"/>
  <c r="E34" i="62"/>
  <c r="D35" i="62"/>
  <c r="E35" i="62"/>
  <c r="D36" i="62"/>
  <c r="E36" i="62"/>
  <c r="D37" i="62"/>
  <c r="E37" i="62"/>
  <c r="D38" i="62"/>
  <c r="E38" i="62"/>
  <c r="D39" i="62"/>
  <c r="E39" i="62"/>
  <c r="D40" i="62"/>
  <c r="E40" i="62"/>
  <c r="D41" i="62"/>
  <c r="E41" i="62"/>
  <c r="D42" i="62"/>
  <c r="E42" i="62"/>
  <c r="D43" i="62"/>
  <c r="E43" i="62"/>
  <c r="D44" i="62"/>
  <c r="E44" i="62"/>
  <c r="D45" i="62"/>
  <c r="E45" i="62"/>
  <c r="D46" i="62"/>
  <c r="E46" i="62"/>
  <c r="D47" i="62"/>
  <c r="E47" i="62"/>
  <c r="D48" i="62"/>
  <c r="E48" i="62"/>
  <c r="D49" i="62"/>
  <c r="E49" i="62"/>
  <c r="D50" i="62"/>
  <c r="E50" i="62"/>
  <c r="D51" i="62"/>
  <c r="E51" i="62"/>
  <c r="D52" i="62"/>
  <c r="E52" i="62"/>
  <c r="D53" i="62"/>
  <c r="E53" i="62"/>
  <c r="D54" i="62"/>
  <c r="E54" i="62"/>
  <c r="D55" i="62"/>
  <c r="E55" i="62"/>
  <c r="D56" i="62"/>
  <c r="E56" i="62"/>
  <c r="D57" i="62"/>
  <c r="E57" i="62"/>
  <c r="D58" i="62"/>
  <c r="E58" i="62"/>
  <c r="D59" i="62"/>
  <c r="E59" i="62"/>
  <c r="D60" i="62"/>
  <c r="E60" i="62"/>
  <c r="D61" i="62"/>
  <c r="E61" i="62"/>
  <c r="D62" i="62"/>
  <c r="E62" i="62"/>
  <c r="D63" i="62"/>
  <c r="E63" i="62"/>
  <c r="D64" i="62"/>
  <c r="E64" i="62"/>
  <c r="D65" i="62"/>
  <c r="E65" i="62"/>
  <c r="D66" i="62"/>
  <c r="E66" i="62"/>
  <c r="D67" i="62"/>
  <c r="E67" i="62"/>
  <c r="D68" i="62"/>
  <c r="E68" i="62"/>
  <c r="D69" i="62"/>
  <c r="E69" i="62"/>
  <c r="D70" i="62"/>
  <c r="E70" i="62"/>
  <c r="D71" i="62"/>
  <c r="E71" i="62"/>
  <c r="D72" i="62"/>
  <c r="E72" i="62"/>
  <c r="D73" i="62"/>
  <c r="E73" i="62"/>
  <c r="D74" i="62"/>
  <c r="E74" i="62"/>
  <c r="D75" i="62"/>
  <c r="E75" i="62"/>
  <c r="D76" i="62"/>
  <c r="E76" i="62"/>
  <c r="D77" i="62"/>
  <c r="E77" i="62"/>
  <c r="D78" i="62"/>
  <c r="E78" i="62"/>
  <c r="D79" i="62"/>
  <c r="E79" i="62"/>
  <c r="D80" i="62"/>
  <c r="E80" i="62"/>
  <c r="D81" i="62"/>
  <c r="E81" i="62"/>
  <c r="D82" i="62"/>
  <c r="E82" i="62"/>
  <c r="D83" i="62"/>
  <c r="E83" i="62"/>
  <c r="D84" i="62"/>
  <c r="E84" i="62"/>
  <c r="D85" i="62"/>
  <c r="E85" i="62"/>
  <c r="D86" i="62"/>
  <c r="E86" i="62"/>
  <c r="D87" i="62"/>
  <c r="E87" i="62"/>
  <c r="D88" i="62"/>
  <c r="E88" i="62"/>
  <c r="D89" i="62"/>
  <c r="E89" i="62"/>
  <c r="D90" i="62"/>
  <c r="E90" i="62"/>
  <c r="D91" i="62"/>
  <c r="E91" i="62"/>
  <c r="D92" i="62"/>
  <c r="E92" i="62"/>
  <c r="D93" i="62"/>
  <c r="E93" i="62"/>
  <c r="D94" i="62"/>
  <c r="E94" i="62"/>
  <c r="D95" i="62"/>
  <c r="E95" i="62"/>
  <c r="D96" i="62"/>
  <c r="E96" i="62"/>
  <c r="D97" i="62"/>
  <c r="E97" i="62"/>
  <c r="D98" i="62"/>
  <c r="E98" i="62"/>
  <c r="D99" i="62"/>
  <c r="E99" i="62"/>
  <c r="D100" i="62"/>
  <c r="E100" i="62"/>
  <c r="D101" i="62"/>
  <c r="E101" i="62"/>
  <c r="D102" i="62"/>
  <c r="E102" i="62"/>
  <c r="D103" i="62"/>
  <c r="E103" i="62"/>
  <c r="D104" i="62"/>
  <c r="E104" i="62"/>
  <c r="D105" i="62"/>
  <c r="E105" i="62"/>
  <c r="D106" i="62"/>
  <c r="E106" i="62"/>
  <c r="D107" i="62"/>
  <c r="E107" i="62"/>
  <c r="D108" i="62"/>
  <c r="E108" i="62"/>
  <c r="D109" i="62"/>
  <c r="E109" i="62"/>
  <c r="D110" i="62"/>
  <c r="E110" i="62"/>
  <c r="D111" i="62"/>
  <c r="E111" i="62"/>
  <c r="D112" i="62"/>
  <c r="E112" i="62"/>
  <c r="D113" i="62"/>
  <c r="E113" i="62"/>
  <c r="D114" i="62"/>
  <c r="E114" i="62"/>
  <c r="D115" i="62"/>
  <c r="E115" i="62"/>
  <c r="D116" i="62"/>
  <c r="E116" i="62"/>
  <c r="D117" i="62"/>
  <c r="E117" i="62"/>
  <c r="D118" i="62"/>
  <c r="E118" i="62"/>
  <c r="D119" i="62"/>
  <c r="E119" i="62"/>
  <c r="D120" i="62"/>
  <c r="E120" i="62"/>
  <c r="D121" i="62"/>
  <c r="E121" i="62"/>
  <c r="D122" i="62"/>
  <c r="E122" i="62"/>
  <c r="D123" i="62"/>
  <c r="E123" i="62"/>
  <c r="D124" i="62"/>
  <c r="E124" i="62"/>
  <c r="D125" i="62"/>
  <c r="E125" i="62"/>
  <c r="D126" i="62"/>
  <c r="E126" i="62"/>
  <c r="D127" i="62"/>
  <c r="E127" i="62"/>
  <c r="D128" i="62"/>
  <c r="E128" i="62"/>
  <c r="D129" i="62"/>
  <c r="E129" i="62"/>
  <c r="D130" i="62"/>
  <c r="E130" i="62"/>
  <c r="D131" i="62"/>
  <c r="E131" i="62"/>
  <c r="D132" i="62"/>
  <c r="E132" i="62"/>
  <c r="D133" i="62"/>
  <c r="E133" i="62"/>
  <c r="D134" i="62"/>
  <c r="E134" i="62"/>
  <c r="D135" i="62"/>
  <c r="E135" i="62"/>
  <c r="D136" i="62"/>
  <c r="E136" i="62"/>
  <c r="D137" i="62"/>
  <c r="E137" i="62"/>
  <c r="D138" i="62"/>
  <c r="E138" i="62"/>
  <c r="D139" i="62"/>
  <c r="E139" i="62"/>
  <c r="D140" i="62"/>
  <c r="E140" i="62"/>
  <c r="D141" i="62"/>
  <c r="E141" i="62"/>
  <c r="D142" i="62"/>
  <c r="E142" i="62"/>
  <c r="D143" i="62"/>
  <c r="E143" i="62"/>
  <c r="D144" i="62"/>
  <c r="E144" i="62"/>
  <c r="E2" i="62"/>
  <c r="D2" i="62"/>
  <c r="B2" i="62"/>
  <c r="B3" i="62"/>
  <c r="B4" i="62"/>
  <c r="B5" i="62"/>
  <c r="B6" i="62"/>
  <c r="B7" i="62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B30" i="62"/>
  <c r="B31" i="62"/>
  <c r="B32" i="62"/>
  <c r="B33" i="62"/>
  <c r="B34" i="62"/>
  <c r="B35" i="62"/>
  <c r="B36" i="62"/>
  <c r="B37" i="62"/>
  <c r="B38" i="62"/>
  <c r="B39" i="62"/>
  <c r="B40" i="62"/>
  <c r="B41" i="62"/>
  <c r="B42" i="62"/>
  <c r="B43" i="62"/>
  <c r="B44" i="62"/>
  <c r="B45" i="62"/>
  <c r="B46" i="62"/>
  <c r="B47" i="62"/>
  <c r="B48" i="62"/>
  <c r="B49" i="62"/>
  <c r="B50" i="62"/>
  <c r="B51" i="62"/>
  <c r="B52" i="62"/>
  <c r="B53" i="62"/>
  <c r="B54" i="62"/>
  <c r="B55" i="62"/>
  <c r="B56" i="62"/>
  <c r="B57" i="62"/>
  <c r="B58" i="62"/>
  <c r="B59" i="62"/>
  <c r="B60" i="62"/>
  <c r="B61" i="62"/>
  <c r="B62" i="62"/>
  <c r="B63" i="62"/>
  <c r="B64" i="62"/>
  <c r="B65" i="62"/>
  <c r="B66" i="62"/>
  <c r="B67" i="62"/>
  <c r="B68" i="62"/>
  <c r="B69" i="62"/>
  <c r="B70" i="62"/>
  <c r="B71" i="62"/>
  <c r="B72" i="62"/>
  <c r="B73" i="62"/>
  <c r="B74" i="62"/>
  <c r="B75" i="62"/>
  <c r="B76" i="62"/>
  <c r="B77" i="62"/>
  <c r="B78" i="62"/>
  <c r="B79" i="62"/>
  <c r="B80" i="62"/>
  <c r="B81" i="62"/>
  <c r="B82" i="62"/>
  <c r="B83" i="62"/>
  <c r="B84" i="62"/>
  <c r="B85" i="62"/>
  <c r="B86" i="62"/>
  <c r="B87" i="62"/>
  <c r="B88" i="62"/>
  <c r="B89" i="62"/>
  <c r="B90" i="62"/>
  <c r="B91" i="62"/>
  <c r="B92" i="62"/>
  <c r="B93" i="62"/>
  <c r="B94" i="62"/>
  <c r="B95" i="62"/>
  <c r="B96" i="62"/>
  <c r="B97" i="62"/>
  <c r="B98" i="62"/>
  <c r="B99" i="62"/>
  <c r="B100" i="62"/>
  <c r="B101" i="62"/>
  <c r="B102" i="62"/>
  <c r="B103" i="62"/>
  <c r="B104" i="62"/>
  <c r="B105" i="62"/>
  <c r="B106" i="62"/>
  <c r="B107" i="62"/>
  <c r="B108" i="62"/>
  <c r="B109" i="62"/>
  <c r="B110" i="62"/>
  <c r="B111" i="62"/>
  <c r="B112" i="62"/>
  <c r="B113" i="62"/>
  <c r="B114" i="62"/>
  <c r="B115" i="62"/>
  <c r="B116" i="62"/>
  <c r="B117" i="62"/>
  <c r="B118" i="62"/>
  <c r="B119" i="62"/>
  <c r="B120" i="62"/>
  <c r="B121" i="62"/>
  <c r="B122" i="62"/>
  <c r="B123" i="62"/>
  <c r="B124" i="62"/>
  <c r="B125" i="62"/>
  <c r="B126" i="62"/>
  <c r="B127" i="62"/>
  <c r="B128" i="62"/>
  <c r="B129" i="62"/>
  <c r="B130" i="62"/>
  <c r="B131" i="62"/>
  <c r="B132" i="62"/>
  <c r="B133" i="62"/>
  <c r="B134" i="62"/>
  <c r="B135" i="62"/>
  <c r="B136" i="62"/>
  <c r="B137" i="62"/>
  <c r="B138" i="62"/>
  <c r="B139" i="62"/>
  <c r="B140" i="62"/>
  <c r="B141" i="62"/>
  <c r="B142" i="62"/>
  <c r="B143" i="62"/>
  <c r="B144" i="62"/>
  <c r="B145" i="62"/>
  <c r="B1" i="62"/>
  <c r="F3" i="61"/>
  <c r="G3" i="61" s="1"/>
  <c r="F4" i="61"/>
  <c r="G4" i="61" s="1"/>
  <c r="F5" i="61"/>
  <c r="G5" i="61"/>
  <c r="F6" i="61"/>
  <c r="G6" i="61" s="1"/>
  <c r="F7" i="61"/>
  <c r="G7" i="61" s="1"/>
  <c r="F8" i="61"/>
  <c r="G8" i="61" s="1"/>
  <c r="F9" i="61"/>
  <c r="G9" i="61"/>
  <c r="F10" i="61"/>
  <c r="G10" i="61" s="1"/>
  <c r="F11" i="61"/>
  <c r="G11" i="61" s="1"/>
  <c r="F12" i="61"/>
  <c r="G12" i="61" s="1"/>
  <c r="F13" i="61"/>
  <c r="G13" i="61"/>
  <c r="F14" i="61"/>
  <c r="G14" i="61" s="1"/>
  <c r="F15" i="61"/>
  <c r="G15" i="61" s="1"/>
  <c r="F16" i="61"/>
  <c r="G16" i="61" s="1"/>
  <c r="F17" i="61"/>
  <c r="G17" i="61"/>
  <c r="F18" i="61"/>
  <c r="G18" i="61" s="1"/>
  <c r="F19" i="61"/>
  <c r="G19" i="61" s="1"/>
  <c r="F20" i="61"/>
  <c r="G20" i="61" s="1"/>
  <c r="F21" i="61"/>
  <c r="G21" i="61"/>
  <c r="F22" i="61"/>
  <c r="G22" i="61" s="1"/>
  <c r="F23" i="61"/>
  <c r="G23" i="61" s="1"/>
  <c r="F24" i="61"/>
  <c r="G24" i="61" s="1"/>
  <c r="F25" i="61"/>
  <c r="G25" i="61"/>
  <c r="F26" i="61"/>
  <c r="G26" i="61" s="1"/>
  <c r="F27" i="61"/>
  <c r="G27" i="61" s="1"/>
  <c r="F28" i="61"/>
  <c r="G28" i="61" s="1"/>
  <c r="F29" i="61"/>
  <c r="G29" i="61"/>
  <c r="F30" i="61"/>
  <c r="G30" i="61" s="1"/>
  <c r="F31" i="61"/>
  <c r="G31" i="61" s="1"/>
  <c r="F32" i="61"/>
  <c r="G32" i="61" s="1"/>
  <c r="F33" i="61"/>
  <c r="G33" i="61"/>
  <c r="F34" i="61"/>
  <c r="G34" i="61" s="1"/>
  <c r="F35" i="61"/>
  <c r="G35" i="61" s="1"/>
  <c r="F36" i="61"/>
  <c r="G36" i="61" s="1"/>
  <c r="F37" i="61"/>
  <c r="G37" i="61"/>
  <c r="F38" i="61"/>
  <c r="G38" i="61" s="1"/>
  <c r="F39" i="61"/>
  <c r="G39" i="61" s="1"/>
  <c r="F40" i="61"/>
  <c r="G40" i="61" s="1"/>
  <c r="F41" i="61"/>
  <c r="G41" i="61"/>
  <c r="F42" i="61"/>
  <c r="G42" i="61" s="1"/>
  <c r="F43" i="61"/>
  <c r="G43" i="61" s="1"/>
  <c r="F44" i="61"/>
  <c r="G44" i="61" s="1"/>
  <c r="F45" i="61"/>
  <c r="G45" i="61"/>
  <c r="F46" i="61"/>
  <c r="G46" i="61" s="1"/>
  <c r="F47" i="61"/>
  <c r="G47" i="61" s="1"/>
  <c r="F48" i="61"/>
  <c r="G48" i="61" s="1"/>
  <c r="F49" i="61"/>
  <c r="G49" i="61"/>
  <c r="F50" i="61"/>
  <c r="G50" i="61" s="1"/>
  <c r="F51" i="61"/>
  <c r="G51" i="61" s="1"/>
  <c r="F52" i="61"/>
  <c r="G52" i="61" s="1"/>
  <c r="F53" i="61"/>
  <c r="G53" i="61"/>
  <c r="F54" i="61"/>
  <c r="G54" i="61" s="1"/>
  <c r="F55" i="61"/>
  <c r="G55" i="61" s="1"/>
  <c r="F56" i="61"/>
  <c r="G56" i="61" s="1"/>
  <c r="F57" i="61"/>
  <c r="G57" i="61"/>
  <c r="F58" i="61"/>
  <c r="G58" i="61" s="1"/>
  <c r="F59" i="61"/>
  <c r="G59" i="61" s="1"/>
  <c r="F60" i="61"/>
  <c r="G60" i="61" s="1"/>
  <c r="F61" i="61"/>
  <c r="G61" i="61"/>
  <c r="F62" i="61"/>
  <c r="G62" i="61" s="1"/>
  <c r="F63" i="61"/>
  <c r="G63" i="61" s="1"/>
  <c r="F64" i="61"/>
  <c r="G64" i="61" s="1"/>
  <c r="F65" i="61"/>
  <c r="G65" i="61"/>
  <c r="F66" i="61"/>
  <c r="G66" i="61" s="1"/>
  <c r="F67" i="61"/>
  <c r="G67" i="61" s="1"/>
  <c r="F68" i="61"/>
  <c r="G68" i="61" s="1"/>
  <c r="F69" i="61"/>
  <c r="G69" i="61"/>
  <c r="F70" i="61"/>
  <c r="G70" i="61" s="1"/>
  <c r="F71" i="61"/>
  <c r="G71" i="61" s="1"/>
  <c r="F72" i="61"/>
  <c r="G72" i="61" s="1"/>
  <c r="F73" i="61"/>
  <c r="G73" i="61"/>
  <c r="F74" i="61"/>
  <c r="G74" i="61" s="1"/>
  <c r="F75" i="61"/>
  <c r="G75" i="61" s="1"/>
  <c r="F76" i="61"/>
  <c r="G76" i="61" s="1"/>
  <c r="F77" i="61"/>
  <c r="G77" i="61"/>
  <c r="F78" i="61"/>
  <c r="G78" i="61" s="1"/>
  <c r="F79" i="61"/>
  <c r="G79" i="61" s="1"/>
  <c r="F80" i="61"/>
  <c r="G80" i="61" s="1"/>
  <c r="F81" i="61"/>
  <c r="G81" i="61"/>
  <c r="F82" i="61"/>
  <c r="G82" i="61" s="1"/>
  <c r="F83" i="61"/>
  <c r="G83" i="61" s="1"/>
  <c r="F84" i="61"/>
  <c r="G84" i="61" s="1"/>
  <c r="F85" i="61"/>
  <c r="G85" i="61"/>
  <c r="F86" i="61"/>
  <c r="G86" i="61" s="1"/>
  <c r="F87" i="61"/>
  <c r="G87" i="61" s="1"/>
  <c r="F88" i="61"/>
  <c r="G88" i="61" s="1"/>
  <c r="F89" i="61"/>
  <c r="G89" i="61"/>
  <c r="F90" i="61"/>
  <c r="G90" i="61" s="1"/>
  <c r="F91" i="61"/>
  <c r="G91" i="61" s="1"/>
  <c r="F92" i="61"/>
  <c r="G92" i="61" s="1"/>
  <c r="F93" i="61"/>
  <c r="G93" i="61"/>
  <c r="F94" i="61"/>
  <c r="G94" i="61" s="1"/>
  <c r="F95" i="61"/>
  <c r="G95" i="61" s="1"/>
  <c r="F96" i="61"/>
  <c r="G96" i="61" s="1"/>
  <c r="F97" i="61"/>
  <c r="G97" i="61"/>
  <c r="F98" i="61"/>
  <c r="G98" i="61" s="1"/>
  <c r="F99" i="61"/>
  <c r="G99" i="61" s="1"/>
  <c r="F100" i="61"/>
  <c r="G100" i="61" s="1"/>
  <c r="F101" i="61"/>
  <c r="G101" i="61"/>
  <c r="F102" i="61"/>
  <c r="G102" i="61" s="1"/>
  <c r="F103" i="61"/>
  <c r="G103" i="61" s="1"/>
  <c r="F104" i="61"/>
  <c r="G104" i="61" s="1"/>
  <c r="F105" i="61"/>
  <c r="G105" i="61"/>
  <c r="F106" i="61"/>
  <c r="G106" i="61" s="1"/>
  <c r="F107" i="61"/>
  <c r="G107" i="61" s="1"/>
  <c r="F108" i="61"/>
  <c r="G108" i="61" s="1"/>
  <c r="F109" i="61"/>
  <c r="G109" i="61"/>
  <c r="F110" i="61"/>
  <c r="G110" i="61" s="1"/>
  <c r="F111" i="61"/>
  <c r="G111" i="61" s="1"/>
  <c r="F112" i="61"/>
  <c r="G112" i="61" s="1"/>
  <c r="F113" i="61"/>
  <c r="G113" i="61"/>
  <c r="F114" i="61"/>
  <c r="G114" i="61" s="1"/>
  <c r="F115" i="61"/>
  <c r="G115" i="61" s="1"/>
  <c r="F116" i="61"/>
  <c r="G116" i="61" s="1"/>
  <c r="F117" i="61"/>
  <c r="G117" i="61"/>
  <c r="F118" i="61"/>
  <c r="G118" i="61" s="1"/>
  <c r="F119" i="61"/>
  <c r="G119" i="61" s="1"/>
  <c r="F120" i="61"/>
  <c r="G120" i="61" s="1"/>
  <c r="F121" i="61"/>
  <c r="G121" i="61"/>
  <c r="F122" i="61"/>
  <c r="G122" i="61" s="1"/>
  <c r="F123" i="61"/>
  <c r="G123" i="61" s="1"/>
  <c r="F124" i="61"/>
  <c r="G124" i="61" s="1"/>
  <c r="F125" i="61"/>
  <c r="G125" i="61"/>
  <c r="F126" i="61"/>
  <c r="G126" i="61" s="1"/>
  <c r="F127" i="61"/>
  <c r="G127" i="61" s="1"/>
  <c r="F128" i="61"/>
  <c r="G128" i="61" s="1"/>
  <c r="F129" i="61"/>
  <c r="G129" i="61"/>
  <c r="F130" i="61"/>
  <c r="G130" i="61" s="1"/>
  <c r="F131" i="61"/>
  <c r="G131" i="61" s="1"/>
  <c r="F132" i="61"/>
  <c r="G132" i="61" s="1"/>
  <c r="F133" i="61"/>
  <c r="G133" i="61"/>
  <c r="F134" i="61"/>
  <c r="G134" i="61" s="1"/>
  <c r="F135" i="61"/>
  <c r="G135" i="61" s="1"/>
  <c r="F136" i="61"/>
  <c r="G136" i="61" s="1"/>
  <c r="F137" i="61"/>
  <c r="G137" i="61"/>
  <c r="F138" i="61"/>
  <c r="G138" i="61" s="1"/>
  <c r="F139" i="61"/>
  <c r="G139" i="61" s="1"/>
  <c r="F140" i="61"/>
  <c r="G140" i="61" s="1"/>
  <c r="F141" i="61"/>
  <c r="G141" i="61"/>
  <c r="F142" i="61"/>
  <c r="G142" i="61" s="1"/>
  <c r="F143" i="61"/>
  <c r="G143" i="61" s="1"/>
  <c r="F144" i="61"/>
  <c r="G144" i="61" s="1"/>
  <c r="F145" i="61"/>
  <c r="G145" i="61"/>
  <c r="F146" i="61"/>
  <c r="G146" i="61" s="1"/>
  <c r="F147" i="61"/>
  <c r="G147" i="61" s="1"/>
  <c r="F148" i="61"/>
  <c r="G148" i="61" s="1"/>
  <c r="F149" i="61"/>
  <c r="G149" i="61"/>
  <c r="F150" i="61"/>
  <c r="G150" i="61" s="1"/>
  <c r="F151" i="61"/>
  <c r="G151" i="61" s="1"/>
  <c r="F152" i="61"/>
  <c r="G152" i="61" s="1"/>
  <c r="F153" i="61"/>
  <c r="G153" i="61"/>
  <c r="F154" i="61"/>
  <c r="G154" i="61" s="1"/>
  <c r="F155" i="61"/>
  <c r="G155" i="61" s="1"/>
  <c r="F156" i="61"/>
  <c r="G156" i="61" s="1"/>
  <c r="F157" i="61"/>
  <c r="G157" i="61"/>
  <c r="F158" i="61"/>
  <c r="G158" i="61" s="1"/>
  <c r="F159" i="61"/>
  <c r="G159" i="61" s="1"/>
  <c r="F160" i="61"/>
  <c r="G160" i="61" s="1"/>
  <c r="F161" i="61"/>
  <c r="G161" i="61"/>
  <c r="F162" i="61"/>
  <c r="G162" i="61" s="1"/>
  <c r="F163" i="61"/>
  <c r="G163" i="61" s="1"/>
  <c r="F164" i="61"/>
  <c r="G164" i="61" s="1"/>
  <c r="F165" i="61"/>
  <c r="G165" i="61"/>
  <c r="F166" i="61"/>
  <c r="G166" i="61" s="1"/>
  <c r="D3" i="61"/>
  <c r="E3" i="61"/>
  <c r="D4" i="61"/>
  <c r="E4" i="61"/>
  <c r="D5" i="61"/>
  <c r="E5" i="61"/>
  <c r="D6" i="61"/>
  <c r="E6" i="61"/>
  <c r="D7" i="61"/>
  <c r="E7" i="61"/>
  <c r="D8" i="61"/>
  <c r="E8" i="61"/>
  <c r="D9" i="61"/>
  <c r="E9" i="61"/>
  <c r="D10" i="61"/>
  <c r="E10" i="61"/>
  <c r="D11" i="61"/>
  <c r="E11" i="61"/>
  <c r="D12" i="61"/>
  <c r="E12" i="61"/>
  <c r="D13" i="61"/>
  <c r="E13" i="61"/>
  <c r="D14" i="61"/>
  <c r="E14" i="61"/>
  <c r="D15" i="61"/>
  <c r="E15" i="61"/>
  <c r="D16" i="61"/>
  <c r="E16" i="61"/>
  <c r="D17" i="61"/>
  <c r="E17" i="61"/>
  <c r="D18" i="61"/>
  <c r="E18" i="61"/>
  <c r="D19" i="61"/>
  <c r="E19" i="61"/>
  <c r="D20" i="61"/>
  <c r="E20" i="61"/>
  <c r="D21" i="61"/>
  <c r="E21" i="61"/>
  <c r="D22" i="61"/>
  <c r="E22" i="61"/>
  <c r="D23" i="61"/>
  <c r="E23" i="61"/>
  <c r="D24" i="61"/>
  <c r="E24" i="61"/>
  <c r="D25" i="61"/>
  <c r="E25" i="61"/>
  <c r="D26" i="61"/>
  <c r="E26" i="61"/>
  <c r="D27" i="61"/>
  <c r="E27" i="61"/>
  <c r="D28" i="61"/>
  <c r="E28" i="61"/>
  <c r="D29" i="61"/>
  <c r="E29" i="61"/>
  <c r="D30" i="61"/>
  <c r="E30" i="61"/>
  <c r="D31" i="61"/>
  <c r="E31" i="61"/>
  <c r="D32" i="61"/>
  <c r="E32" i="61"/>
  <c r="D33" i="61"/>
  <c r="E33" i="61"/>
  <c r="D34" i="61"/>
  <c r="E34" i="61"/>
  <c r="D35" i="61"/>
  <c r="E35" i="61"/>
  <c r="D36" i="61"/>
  <c r="E36" i="61"/>
  <c r="D37" i="61"/>
  <c r="E37" i="61"/>
  <c r="D38" i="61"/>
  <c r="E38" i="61"/>
  <c r="D39" i="61"/>
  <c r="E39" i="61"/>
  <c r="D40" i="61"/>
  <c r="E40" i="61"/>
  <c r="D41" i="61"/>
  <c r="E41" i="61"/>
  <c r="D42" i="61"/>
  <c r="E42" i="61"/>
  <c r="D43" i="61"/>
  <c r="E43" i="61"/>
  <c r="D44" i="61"/>
  <c r="E44" i="61"/>
  <c r="D45" i="61"/>
  <c r="E45" i="61"/>
  <c r="D46" i="61"/>
  <c r="E46" i="61"/>
  <c r="D47" i="61"/>
  <c r="E47" i="61"/>
  <c r="D48" i="61"/>
  <c r="E48" i="61"/>
  <c r="D49" i="61"/>
  <c r="E49" i="61"/>
  <c r="D50" i="61"/>
  <c r="E50" i="61"/>
  <c r="D51" i="61"/>
  <c r="E51" i="61"/>
  <c r="D52" i="61"/>
  <c r="E52" i="61"/>
  <c r="D53" i="61"/>
  <c r="E53" i="61"/>
  <c r="D54" i="61"/>
  <c r="E54" i="61"/>
  <c r="D55" i="61"/>
  <c r="E55" i="61"/>
  <c r="D56" i="61"/>
  <c r="E56" i="61"/>
  <c r="D57" i="61"/>
  <c r="E57" i="61"/>
  <c r="D58" i="61"/>
  <c r="E58" i="61"/>
  <c r="D59" i="61"/>
  <c r="E59" i="61"/>
  <c r="D60" i="61"/>
  <c r="E60" i="61"/>
  <c r="D61" i="61"/>
  <c r="E61" i="61"/>
  <c r="D62" i="61"/>
  <c r="E62" i="61"/>
  <c r="D63" i="61"/>
  <c r="E63" i="61"/>
  <c r="D64" i="61"/>
  <c r="E64" i="61"/>
  <c r="D65" i="61"/>
  <c r="E65" i="61"/>
  <c r="D66" i="61"/>
  <c r="E66" i="61"/>
  <c r="D67" i="61"/>
  <c r="E67" i="61"/>
  <c r="D68" i="61"/>
  <c r="E68" i="61"/>
  <c r="D69" i="61"/>
  <c r="E69" i="61"/>
  <c r="D70" i="61"/>
  <c r="E70" i="61"/>
  <c r="D71" i="61"/>
  <c r="E71" i="61"/>
  <c r="D72" i="61"/>
  <c r="E72" i="61"/>
  <c r="D73" i="61"/>
  <c r="E73" i="61"/>
  <c r="D74" i="61"/>
  <c r="E74" i="61"/>
  <c r="D75" i="61"/>
  <c r="E75" i="61"/>
  <c r="D76" i="61"/>
  <c r="E76" i="61"/>
  <c r="D77" i="61"/>
  <c r="E77" i="61"/>
  <c r="D78" i="61"/>
  <c r="E78" i="61"/>
  <c r="D79" i="61"/>
  <c r="E79" i="61"/>
  <c r="D80" i="61"/>
  <c r="E80" i="61"/>
  <c r="D81" i="61"/>
  <c r="E81" i="61"/>
  <c r="D82" i="61"/>
  <c r="E82" i="61"/>
  <c r="D83" i="61"/>
  <c r="E83" i="61"/>
  <c r="D84" i="61"/>
  <c r="E84" i="61"/>
  <c r="D85" i="61"/>
  <c r="E85" i="61"/>
  <c r="D86" i="61"/>
  <c r="E86" i="61"/>
  <c r="D87" i="61"/>
  <c r="E87" i="61"/>
  <c r="D88" i="61"/>
  <c r="E88" i="61"/>
  <c r="D89" i="61"/>
  <c r="E89" i="61"/>
  <c r="D90" i="61"/>
  <c r="E90" i="61"/>
  <c r="D91" i="61"/>
  <c r="E91" i="61"/>
  <c r="D92" i="61"/>
  <c r="E92" i="61"/>
  <c r="D93" i="61"/>
  <c r="E93" i="61"/>
  <c r="D94" i="61"/>
  <c r="E94" i="61"/>
  <c r="D95" i="61"/>
  <c r="E95" i="61"/>
  <c r="D96" i="61"/>
  <c r="E96" i="61"/>
  <c r="D97" i="61"/>
  <c r="E97" i="61"/>
  <c r="D98" i="61"/>
  <c r="E98" i="61"/>
  <c r="D99" i="61"/>
  <c r="E99" i="61"/>
  <c r="D100" i="61"/>
  <c r="E100" i="61"/>
  <c r="D101" i="61"/>
  <c r="E101" i="61"/>
  <c r="D102" i="61"/>
  <c r="E102" i="61"/>
  <c r="D103" i="61"/>
  <c r="E103" i="61"/>
  <c r="D104" i="61"/>
  <c r="E104" i="61"/>
  <c r="D105" i="61"/>
  <c r="E105" i="61"/>
  <c r="D106" i="61"/>
  <c r="E106" i="61"/>
  <c r="D107" i="61"/>
  <c r="E107" i="61"/>
  <c r="D108" i="61"/>
  <c r="E108" i="61"/>
  <c r="D109" i="61"/>
  <c r="E109" i="61"/>
  <c r="D110" i="61"/>
  <c r="E110" i="61"/>
  <c r="D111" i="61"/>
  <c r="E111" i="61"/>
  <c r="D112" i="61"/>
  <c r="E112" i="61"/>
  <c r="D113" i="61"/>
  <c r="E113" i="61"/>
  <c r="D114" i="61"/>
  <c r="E114" i="61"/>
  <c r="D115" i="61"/>
  <c r="E115" i="61"/>
  <c r="D116" i="61"/>
  <c r="E116" i="61"/>
  <c r="D117" i="61"/>
  <c r="E117" i="61"/>
  <c r="D118" i="61"/>
  <c r="E118" i="61"/>
  <c r="D119" i="61"/>
  <c r="E119" i="61"/>
  <c r="D120" i="61"/>
  <c r="E120" i="61"/>
  <c r="D121" i="61"/>
  <c r="E121" i="61"/>
  <c r="D122" i="61"/>
  <c r="E122" i="61"/>
  <c r="D123" i="61"/>
  <c r="E123" i="61"/>
  <c r="D124" i="61"/>
  <c r="E124" i="61"/>
  <c r="D125" i="61"/>
  <c r="E125" i="61"/>
  <c r="D126" i="61"/>
  <c r="E126" i="61"/>
  <c r="D127" i="61"/>
  <c r="E127" i="61"/>
  <c r="D128" i="61"/>
  <c r="E128" i="61"/>
  <c r="D129" i="61"/>
  <c r="E129" i="61"/>
  <c r="D130" i="61"/>
  <c r="E130" i="61"/>
  <c r="D131" i="61"/>
  <c r="E131" i="61"/>
  <c r="D132" i="61"/>
  <c r="E132" i="61"/>
  <c r="D133" i="61"/>
  <c r="E133" i="61"/>
  <c r="D134" i="61"/>
  <c r="E134" i="61"/>
  <c r="D135" i="61"/>
  <c r="E135" i="61"/>
  <c r="D136" i="61"/>
  <c r="E136" i="61"/>
  <c r="D137" i="61"/>
  <c r="E137" i="61"/>
  <c r="D138" i="61"/>
  <c r="E138" i="61"/>
  <c r="D139" i="61"/>
  <c r="E139" i="61"/>
  <c r="D140" i="61"/>
  <c r="E140" i="61"/>
  <c r="D141" i="61"/>
  <c r="E141" i="61"/>
  <c r="D142" i="61"/>
  <c r="E142" i="61"/>
  <c r="D143" i="61"/>
  <c r="E143" i="61"/>
  <c r="D144" i="61"/>
  <c r="E144" i="61"/>
  <c r="D145" i="61"/>
  <c r="E145" i="61"/>
  <c r="D146" i="61"/>
  <c r="E146" i="61"/>
  <c r="D147" i="61"/>
  <c r="E147" i="61"/>
  <c r="D148" i="61"/>
  <c r="E148" i="61"/>
  <c r="D149" i="61"/>
  <c r="E149" i="61"/>
  <c r="D150" i="61"/>
  <c r="E150" i="61"/>
  <c r="D151" i="61"/>
  <c r="E151" i="61"/>
  <c r="D152" i="61"/>
  <c r="E152" i="61"/>
  <c r="D153" i="61"/>
  <c r="E153" i="61"/>
  <c r="D154" i="61"/>
  <c r="E154" i="61"/>
  <c r="D155" i="61"/>
  <c r="E155" i="61"/>
  <c r="D156" i="61"/>
  <c r="E156" i="61"/>
  <c r="D157" i="61"/>
  <c r="E157" i="61"/>
  <c r="D158" i="61"/>
  <c r="E158" i="61"/>
  <c r="D159" i="61"/>
  <c r="E159" i="61"/>
  <c r="D160" i="61"/>
  <c r="E160" i="61"/>
  <c r="D161" i="61"/>
  <c r="E161" i="61"/>
  <c r="D162" i="61"/>
  <c r="E162" i="61"/>
  <c r="D163" i="61"/>
  <c r="E163" i="61"/>
  <c r="D164" i="61"/>
  <c r="E164" i="61"/>
  <c r="D165" i="61"/>
  <c r="E165" i="61"/>
  <c r="B2" i="61"/>
  <c r="D2" i="61" s="1"/>
  <c r="B3" i="61"/>
  <c r="B4" i="61"/>
  <c r="B5" i="61"/>
  <c r="B6" i="61"/>
  <c r="B7" i="61"/>
  <c r="B8" i="61"/>
  <c r="B9" i="61"/>
  <c r="B10" i="61"/>
  <c r="B11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87" i="61"/>
  <c r="B88" i="61"/>
  <c r="B89" i="61"/>
  <c r="B90" i="61"/>
  <c r="B91" i="61"/>
  <c r="B92" i="61"/>
  <c r="B93" i="61"/>
  <c r="B94" i="61"/>
  <c r="B95" i="61"/>
  <c r="B96" i="61"/>
  <c r="B97" i="61"/>
  <c r="B98" i="61"/>
  <c r="B99" i="61"/>
  <c r="B100" i="61"/>
  <c r="B101" i="61"/>
  <c r="B102" i="61"/>
  <c r="B103" i="61"/>
  <c r="B104" i="61"/>
  <c r="B105" i="61"/>
  <c r="B106" i="61"/>
  <c r="B107" i="61"/>
  <c r="B108" i="61"/>
  <c r="B109" i="61"/>
  <c r="B110" i="61"/>
  <c r="B111" i="61"/>
  <c r="B112" i="61"/>
  <c r="B113" i="61"/>
  <c r="B114" i="61"/>
  <c r="B115" i="61"/>
  <c r="B116" i="61"/>
  <c r="B117" i="61"/>
  <c r="B118" i="61"/>
  <c r="B119" i="61"/>
  <c r="B120" i="61"/>
  <c r="B121" i="61"/>
  <c r="B122" i="61"/>
  <c r="B123" i="61"/>
  <c r="B124" i="61"/>
  <c r="B125" i="61"/>
  <c r="B126" i="61"/>
  <c r="B127" i="61"/>
  <c r="B128" i="61"/>
  <c r="B129" i="61"/>
  <c r="B130" i="61"/>
  <c r="B131" i="61"/>
  <c r="B132" i="61"/>
  <c r="B133" i="61"/>
  <c r="B134" i="61"/>
  <c r="B135" i="61"/>
  <c r="B136" i="61"/>
  <c r="B137" i="61"/>
  <c r="B138" i="61"/>
  <c r="B139" i="61"/>
  <c r="B140" i="61"/>
  <c r="B141" i="61"/>
  <c r="B142" i="61"/>
  <c r="B143" i="61"/>
  <c r="B144" i="61"/>
  <c r="B145" i="61"/>
  <c r="B146" i="61"/>
  <c r="B147" i="61"/>
  <c r="B148" i="61"/>
  <c r="B149" i="61"/>
  <c r="B150" i="61"/>
  <c r="B151" i="61"/>
  <c r="B152" i="61"/>
  <c r="B153" i="61"/>
  <c r="B154" i="61"/>
  <c r="B155" i="61"/>
  <c r="B156" i="61"/>
  <c r="B157" i="61"/>
  <c r="B158" i="61"/>
  <c r="B159" i="61"/>
  <c r="B160" i="61"/>
  <c r="B161" i="61"/>
  <c r="B162" i="61"/>
  <c r="B163" i="61"/>
  <c r="B164" i="61"/>
  <c r="B165" i="61"/>
  <c r="B166" i="61"/>
  <c r="B1" i="61"/>
  <c r="E2" i="61"/>
  <c r="F3" i="59"/>
  <c r="G3" i="59" s="1"/>
  <c r="F4" i="59"/>
  <c r="G4" i="59" s="1"/>
  <c r="F5" i="59"/>
  <c r="G5" i="59"/>
  <c r="F6" i="59"/>
  <c r="G6" i="59" s="1"/>
  <c r="F7" i="59"/>
  <c r="G7" i="59" s="1"/>
  <c r="F8" i="59"/>
  <c r="G8" i="59" s="1"/>
  <c r="F9" i="59"/>
  <c r="G9" i="59"/>
  <c r="F10" i="59"/>
  <c r="G10" i="59" s="1"/>
  <c r="F11" i="59"/>
  <c r="G11" i="59" s="1"/>
  <c r="F12" i="59"/>
  <c r="G12" i="59" s="1"/>
  <c r="F13" i="59"/>
  <c r="G13" i="59"/>
  <c r="F14" i="59"/>
  <c r="G14" i="59" s="1"/>
  <c r="F15" i="59"/>
  <c r="G15" i="59" s="1"/>
  <c r="F16" i="59"/>
  <c r="G16" i="59" s="1"/>
  <c r="F17" i="59"/>
  <c r="G17" i="59"/>
  <c r="F18" i="59"/>
  <c r="G18" i="59" s="1"/>
  <c r="F19" i="59"/>
  <c r="G19" i="59" s="1"/>
  <c r="F20" i="59"/>
  <c r="G20" i="59" s="1"/>
  <c r="F21" i="59"/>
  <c r="G21" i="59"/>
  <c r="F22" i="59"/>
  <c r="G22" i="59" s="1"/>
  <c r="F23" i="59"/>
  <c r="G23" i="59" s="1"/>
  <c r="F24" i="59"/>
  <c r="G24" i="59" s="1"/>
  <c r="F25" i="59"/>
  <c r="G25" i="59"/>
  <c r="F26" i="59"/>
  <c r="G26" i="59" s="1"/>
  <c r="F27" i="59"/>
  <c r="G27" i="59" s="1"/>
  <c r="F28" i="59"/>
  <c r="G28" i="59" s="1"/>
  <c r="F29" i="59"/>
  <c r="G29" i="59"/>
  <c r="F30" i="59"/>
  <c r="G30" i="59" s="1"/>
  <c r="F31" i="59"/>
  <c r="G31" i="59" s="1"/>
  <c r="F32" i="59"/>
  <c r="G32" i="59" s="1"/>
  <c r="F33" i="59"/>
  <c r="G33" i="59"/>
  <c r="F34" i="59"/>
  <c r="G34" i="59" s="1"/>
  <c r="F35" i="59"/>
  <c r="G35" i="59" s="1"/>
  <c r="F36" i="59"/>
  <c r="G36" i="59" s="1"/>
  <c r="F37" i="59"/>
  <c r="G37" i="59"/>
  <c r="F38" i="59"/>
  <c r="G38" i="59" s="1"/>
  <c r="F39" i="59"/>
  <c r="G39" i="59" s="1"/>
  <c r="F40" i="59"/>
  <c r="G40" i="59" s="1"/>
  <c r="F41" i="59"/>
  <c r="G41" i="59"/>
  <c r="F42" i="59"/>
  <c r="G42" i="59" s="1"/>
  <c r="F43" i="59"/>
  <c r="G43" i="59" s="1"/>
  <c r="F44" i="59"/>
  <c r="G44" i="59" s="1"/>
  <c r="F45" i="59"/>
  <c r="G45" i="59"/>
  <c r="F46" i="59"/>
  <c r="G46" i="59" s="1"/>
  <c r="F47" i="59"/>
  <c r="G47" i="59" s="1"/>
  <c r="F48" i="59"/>
  <c r="G48" i="59" s="1"/>
  <c r="F49" i="59"/>
  <c r="G49" i="59"/>
  <c r="F50" i="59"/>
  <c r="G50" i="59" s="1"/>
  <c r="F51" i="59"/>
  <c r="G51" i="59" s="1"/>
  <c r="F52" i="59"/>
  <c r="G52" i="59" s="1"/>
  <c r="F53" i="59"/>
  <c r="G53" i="59"/>
  <c r="F54" i="59"/>
  <c r="G54" i="59" s="1"/>
  <c r="F55" i="59"/>
  <c r="G55" i="59" s="1"/>
  <c r="F56" i="59"/>
  <c r="G56" i="59" s="1"/>
  <c r="F57" i="59"/>
  <c r="G57" i="59"/>
  <c r="F58" i="59"/>
  <c r="G58" i="59" s="1"/>
  <c r="F59" i="59"/>
  <c r="G59" i="59" s="1"/>
  <c r="F60" i="59"/>
  <c r="G60" i="59" s="1"/>
  <c r="F61" i="59"/>
  <c r="G61" i="59"/>
  <c r="F62" i="59"/>
  <c r="G62" i="59" s="1"/>
  <c r="F63" i="59"/>
  <c r="G63" i="59" s="1"/>
  <c r="F64" i="59"/>
  <c r="G64" i="59" s="1"/>
  <c r="F65" i="59"/>
  <c r="G65" i="59"/>
  <c r="F66" i="59"/>
  <c r="G66" i="59" s="1"/>
  <c r="F67" i="59"/>
  <c r="G67" i="59" s="1"/>
  <c r="F68" i="59"/>
  <c r="G68" i="59" s="1"/>
  <c r="F69" i="59"/>
  <c r="G69" i="59"/>
  <c r="F70" i="59"/>
  <c r="G70" i="59" s="1"/>
  <c r="F71" i="59"/>
  <c r="G71" i="59" s="1"/>
  <c r="F72" i="59"/>
  <c r="G72" i="59" s="1"/>
  <c r="F73" i="59"/>
  <c r="G73" i="59"/>
  <c r="F74" i="59"/>
  <c r="G74" i="59" s="1"/>
  <c r="F75" i="59"/>
  <c r="G75" i="59" s="1"/>
  <c r="F76" i="59"/>
  <c r="G76" i="59" s="1"/>
  <c r="F77" i="59"/>
  <c r="G77" i="59"/>
  <c r="F78" i="59"/>
  <c r="G78" i="59" s="1"/>
  <c r="F79" i="59"/>
  <c r="G79" i="59" s="1"/>
  <c r="F80" i="59"/>
  <c r="G80" i="59" s="1"/>
  <c r="F81" i="59"/>
  <c r="G81" i="59"/>
  <c r="F82" i="59"/>
  <c r="G82" i="59" s="1"/>
  <c r="F83" i="59"/>
  <c r="G83" i="59" s="1"/>
  <c r="F84" i="59"/>
  <c r="G84" i="59" s="1"/>
  <c r="F85" i="59"/>
  <c r="G85" i="59"/>
  <c r="F86" i="59"/>
  <c r="G86" i="59" s="1"/>
  <c r="F87" i="59"/>
  <c r="G87" i="59" s="1"/>
  <c r="F88" i="59"/>
  <c r="G88" i="59" s="1"/>
  <c r="F89" i="59"/>
  <c r="G89" i="59"/>
  <c r="F90" i="59"/>
  <c r="G90" i="59" s="1"/>
  <c r="F91" i="59"/>
  <c r="G91" i="59" s="1"/>
  <c r="F92" i="59"/>
  <c r="G92" i="59" s="1"/>
  <c r="F93" i="59"/>
  <c r="G93" i="59"/>
  <c r="F94" i="59"/>
  <c r="G94" i="59" s="1"/>
  <c r="F95" i="59"/>
  <c r="G95" i="59" s="1"/>
  <c r="F96" i="59"/>
  <c r="G96" i="59" s="1"/>
  <c r="F97" i="59"/>
  <c r="G97" i="59"/>
  <c r="F98" i="59"/>
  <c r="G98" i="59" s="1"/>
  <c r="F99" i="59"/>
  <c r="G99" i="59" s="1"/>
  <c r="F100" i="59"/>
  <c r="G100" i="59" s="1"/>
  <c r="F101" i="59"/>
  <c r="G101" i="59"/>
  <c r="F102" i="59"/>
  <c r="G102" i="59" s="1"/>
  <c r="F103" i="59"/>
  <c r="G103" i="59" s="1"/>
  <c r="F104" i="59"/>
  <c r="G104" i="59" s="1"/>
  <c r="F105" i="59"/>
  <c r="G105" i="59"/>
  <c r="F106" i="59"/>
  <c r="G106" i="59" s="1"/>
  <c r="F107" i="59"/>
  <c r="G107" i="59" s="1"/>
  <c r="F108" i="59"/>
  <c r="G108" i="59" s="1"/>
  <c r="F109" i="59"/>
  <c r="G109" i="59"/>
  <c r="F110" i="59"/>
  <c r="G110" i="59" s="1"/>
  <c r="F111" i="59"/>
  <c r="G111" i="59" s="1"/>
  <c r="F112" i="59"/>
  <c r="G112" i="59" s="1"/>
  <c r="F113" i="59"/>
  <c r="G113" i="59"/>
  <c r="F114" i="59"/>
  <c r="G114" i="59" s="1"/>
  <c r="F115" i="59"/>
  <c r="G115" i="59" s="1"/>
  <c r="F116" i="59"/>
  <c r="G116" i="59" s="1"/>
  <c r="F117" i="59"/>
  <c r="G117" i="59"/>
  <c r="F118" i="59"/>
  <c r="G118" i="59" s="1"/>
  <c r="F119" i="59"/>
  <c r="G119" i="59" s="1"/>
  <c r="F120" i="59"/>
  <c r="G120" i="59" s="1"/>
  <c r="F121" i="59"/>
  <c r="G121" i="59"/>
  <c r="F122" i="59"/>
  <c r="G122" i="59" s="1"/>
  <c r="F123" i="59"/>
  <c r="G123" i="59" s="1"/>
  <c r="F124" i="59"/>
  <c r="G124" i="59" s="1"/>
  <c r="F125" i="59"/>
  <c r="G125" i="59"/>
  <c r="F126" i="59"/>
  <c r="G126" i="59" s="1"/>
  <c r="F127" i="59"/>
  <c r="G127" i="59" s="1"/>
  <c r="F128" i="59"/>
  <c r="G128" i="59" s="1"/>
  <c r="F129" i="59"/>
  <c r="G129" i="59"/>
  <c r="F130" i="59"/>
  <c r="G130" i="59" s="1"/>
  <c r="F131" i="59"/>
  <c r="G131" i="59" s="1"/>
  <c r="F132" i="59"/>
  <c r="G132" i="59" s="1"/>
  <c r="F133" i="59"/>
  <c r="G133" i="59"/>
  <c r="F134" i="59"/>
  <c r="G134" i="59" s="1"/>
  <c r="F135" i="59"/>
  <c r="G135" i="59" s="1"/>
  <c r="F136" i="59"/>
  <c r="G136" i="59" s="1"/>
  <c r="F137" i="59"/>
  <c r="G137" i="59"/>
  <c r="F138" i="59"/>
  <c r="G138" i="59" s="1"/>
  <c r="F139" i="59"/>
  <c r="G139" i="59" s="1"/>
  <c r="F140" i="59"/>
  <c r="G140" i="59" s="1"/>
  <c r="F141" i="59"/>
  <c r="G141" i="59"/>
  <c r="F142" i="59"/>
  <c r="G142" i="59" s="1"/>
  <c r="F143" i="59"/>
  <c r="G143" i="59" s="1"/>
  <c r="F144" i="59"/>
  <c r="G144" i="59" s="1"/>
  <c r="F145" i="59"/>
  <c r="G145" i="59"/>
  <c r="F146" i="59"/>
  <c r="G146" i="59" s="1"/>
  <c r="F147" i="59"/>
  <c r="G147" i="59" s="1"/>
  <c r="F148" i="59"/>
  <c r="G148" i="59" s="1"/>
  <c r="F149" i="59"/>
  <c r="G149" i="59"/>
  <c r="F150" i="59"/>
  <c r="G150" i="59" s="1"/>
  <c r="F151" i="59"/>
  <c r="G151" i="59" s="1"/>
  <c r="F152" i="59"/>
  <c r="G152" i="59" s="1"/>
  <c r="F153" i="59"/>
  <c r="G153" i="59"/>
  <c r="F154" i="59"/>
  <c r="G154" i="59" s="1"/>
  <c r="F155" i="59"/>
  <c r="G155" i="59" s="1"/>
  <c r="F156" i="59"/>
  <c r="G156" i="59" s="1"/>
  <c r="F157" i="59"/>
  <c r="G157" i="59"/>
  <c r="F158" i="59"/>
  <c r="G158" i="59" s="1"/>
  <c r="F159" i="59"/>
  <c r="G159" i="59" s="1"/>
  <c r="F160" i="59"/>
  <c r="G160" i="59" s="1"/>
  <c r="F161" i="59"/>
  <c r="G161" i="59"/>
  <c r="F162" i="59"/>
  <c r="G162" i="59" s="1"/>
  <c r="F163" i="59"/>
  <c r="G163" i="59" s="1"/>
  <c r="F164" i="59"/>
  <c r="G164" i="59" s="1"/>
  <c r="F165" i="59"/>
  <c r="G165" i="59"/>
  <c r="F166" i="59"/>
  <c r="G166" i="59" s="1"/>
  <c r="F167" i="59"/>
  <c r="G167" i="59" s="1"/>
  <c r="F168" i="59"/>
  <c r="G168" i="59" s="1"/>
  <c r="F169" i="59"/>
  <c r="G169" i="59"/>
  <c r="F170" i="59"/>
  <c r="G170" i="59" s="1"/>
  <c r="F171" i="59"/>
  <c r="G171" i="59" s="1"/>
  <c r="F172" i="59"/>
  <c r="G172" i="59" s="1"/>
  <c r="F173" i="59"/>
  <c r="G173" i="59"/>
  <c r="F174" i="59"/>
  <c r="G174" i="59" s="1"/>
  <c r="F175" i="59"/>
  <c r="G175" i="59" s="1"/>
  <c r="F176" i="59"/>
  <c r="G176" i="59" s="1"/>
  <c r="F177" i="59"/>
  <c r="G177" i="59"/>
  <c r="F178" i="59"/>
  <c r="G178" i="59" s="1"/>
  <c r="F179" i="59"/>
  <c r="G179" i="59" s="1"/>
  <c r="F180" i="59"/>
  <c r="G180" i="59" s="1"/>
  <c r="F181" i="59"/>
  <c r="G181" i="59"/>
  <c r="F182" i="59"/>
  <c r="G182" i="59" s="1"/>
  <c r="F183" i="59"/>
  <c r="G183" i="59" s="1"/>
  <c r="D3" i="59"/>
  <c r="E3" i="59"/>
  <c r="D4" i="59"/>
  <c r="E4" i="59"/>
  <c r="D5" i="59"/>
  <c r="E5" i="59"/>
  <c r="D6" i="59"/>
  <c r="E6" i="59"/>
  <c r="D7" i="59"/>
  <c r="E7" i="59"/>
  <c r="D8" i="59"/>
  <c r="E8" i="59"/>
  <c r="D9" i="59"/>
  <c r="E9" i="59"/>
  <c r="D10" i="59"/>
  <c r="E10" i="59"/>
  <c r="D11" i="59"/>
  <c r="E11" i="59"/>
  <c r="D12" i="59"/>
  <c r="E12" i="59"/>
  <c r="D13" i="59"/>
  <c r="E13" i="59"/>
  <c r="D14" i="59"/>
  <c r="E14" i="59"/>
  <c r="D15" i="59"/>
  <c r="E15" i="59"/>
  <c r="D16" i="59"/>
  <c r="E16" i="59"/>
  <c r="D17" i="59"/>
  <c r="E17" i="59"/>
  <c r="D18" i="59"/>
  <c r="E18" i="59"/>
  <c r="D19" i="59"/>
  <c r="E19" i="59"/>
  <c r="D20" i="59"/>
  <c r="E20" i="59"/>
  <c r="D21" i="59"/>
  <c r="E21" i="59"/>
  <c r="D22" i="59"/>
  <c r="E22" i="59"/>
  <c r="D23" i="59"/>
  <c r="E23" i="59"/>
  <c r="D24" i="59"/>
  <c r="E24" i="59"/>
  <c r="D25" i="59"/>
  <c r="E25" i="59"/>
  <c r="D26" i="59"/>
  <c r="E26" i="59"/>
  <c r="D27" i="59"/>
  <c r="E27" i="59"/>
  <c r="D28" i="59"/>
  <c r="E28" i="59"/>
  <c r="D29" i="59"/>
  <c r="E29" i="59"/>
  <c r="D30" i="59"/>
  <c r="E30" i="59"/>
  <c r="D31" i="59"/>
  <c r="E31" i="59"/>
  <c r="D32" i="59"/>
  <c r="E32" i="59"/>
  <c r="D33" i="59"/>
  <c r="E33" i="59"/>
  <c r="D34" i="59"/>
  <c r="E34" i="59"/>
  <c r="D35" i="59"/>
  <c r="E35" i="59"/>
  <c r="D36" i="59"/>
  <c r="E36" i="59"/>
  <c r="D37" i="59"/>
  <c r="E37" i="59"/>
  <c r="D38" i="59"/>
  <c r="E38" i="59"/>
  <c r="D39" i="59"/>
  <c r="E39" i="59"/>
  <c r="D40" i="59"/>
  <c r="E40" i="59"/>
  <c r="D41" i="59"/>
  <c r="E41" i="59"/>
  <c r="D42" i="59"/>
  <c r="E42" i="59"/>
  <c r="D43" i="59"/>
  <c r="E43" i="59"/>
  <c r="D44" i="59"/>
  <c r="E44" i="59"/>
  <c r="D45" i="59"/>
  <c r="E45" i="59"/>
  <c r="D46" i="59"/>
  <c r="E46" i="59"/>
  <c r="D47" i="59"/>
  <c r="E47" i="59"/>
  <c r="D48" i="59"/>
  <c r="E48" i="59"/>
  <c r="D49" i="59"/>
  <c r="E49" i="59"/>
  <c r="D50" i="59"/>
  <c r="E50" i="59"/>
  <c r="D51" i="59"/>
  <c r="E51" i="59"/>
  <c r="D52" i="59"/>
  <c r="E52" i="59"/>
  <c r="D53" i="59"/>
  <c r="E53" i="59"/>
  <c r="D54" i="59"/>
  <c r="E54" i="59"/>
  <c r="D55" i="59"/>
  <c r="E55" i="59"/>
  <c r="D56" i="59"/>
  <c r="E56" i="59"/>
  <c r="D57" i="59"/>
  <c r="E57" i="59"/>
  <c r="D58" i="59"/>
  <c r="E58" i="59"/>
  <c r="D59" i="59"/>
  <c r="E59" i="59"/>
  <c r="D60" i="59"/>
  <c r="E60" i="59"/>
  <c r="D61" i="59"/>
  <c r="E61" i="59"/>
  <c r="D62" i="59"/>
  <c r="E62" i="59"/>
  <c r="D63" i="59"/>
  <c r="E63" i="59"/>
  <c r="D64" i="59"/>
  <c r="E64" i="59"/>
  <c r="D65" i="59"/>
  <c r="E65" i="59"/>
  <c r="D66" i="59"/>
  <c r="E66" i="59"/>
  <c r="D67" i="59"/>
  <c r="E67" i="59"/>
  <c r="D68" i="59"/>
  <c r="E68" i="59"/>
  <c r="D69" i="59"/>
  <c r="E69" i="59"/>
  <c r="D70" i="59"/>
  <c r="E70" i="59"/>
  <c r="D71" i="59"/>
  <c r="E71" i="59"/>
  <c r="D72" i="59"/>
  <c r="E72" i="59"/>
  <c r="D73" i="59"/>
  <c r="E73" i="59"/>
  <c r="D74" i="59"/>
  <c r="E74" i="59"/>
  <c r="D75" i="59"/>
  <c r="E75" i="59"/>
  <c r="D76" i="59"/>
  <c r="E76" i="59"/>
  <c r="D77" i="59"/>
  <c r="E77" i="59"/>
  <c r="D78" i="59"/>
  <c r="E78" i="59"/>
  <c r="D79" i="59"/>
  <c r="E79" i="59"/>
  <c r="D80" i="59"/>
  <c r="E80" i="59"/>
  <c r="D81" i="59"/>
  <c r="E81" i="59"/>
  <c r="D82" i="59"/>
  <c r="E82" i="59"/>
  <c r="D83" i="59"/>
  <c r="E83" i="59"/>
  <c r="D84" i="59"/>
  <c r="E84" i="59"/>
  <c r="D85" i="59"/>
  <c r="E85" i="59"/>
  <c r="D86" i="59"/>
  <c r="E86" i="59"/>
  <c r="D87" i="59"/>
  <c r="E87" i="59"/>
  <c r="D88" i="59"/>
  <c r="E88" i="59"/>
  <c r="D89" i="59"/>
  <c r="E89" i="59"/>
  <c r="D90" i="59"/>
  <c r="E90" i="59"/>
  <c r="D91" i="59"/>
  <c r="E91" i="59"/>
  <c r="D92" i="59"/>
  <c r="E92" i="59"/>
  <c r="D93" i="59"/>
  <c r="E93" i="59"/>
  <c r="D94" i="59"/>
  <c r="E94" i="59"/>
  <c r="D95" i="59"/>
  <c r="E95" i="59"/>
  <c r="D96" i="59"/>
  <c r="E96" i="59"/>
  <c r="D97" i="59"/>
  <c r="E97" i="59"/>
  <c r="D98" i="59"/>
  <c r="E98" i="59"/>
  <c r="D99" i="59"/>
  <c r="E99" i="59"/>
  <c r="D100" i="59"/>
  <c r="E100" i="59"/>
  <c r="D101" i="59"/>
  <c r="E101" i="59"/>
  <c r="D102" i="59"/>
  <c r="E102" i="59"/>
  <c r="D103" i="59"/>
  <c r="E103" i="59"/>
  <c r="D104" i="59"/>
  <c r="E104" i="59"/>
  <c r="D105" i="59"/>
  <c r="E105" i="59"/>
  <c r="D106" i="59"/>
  <c r="E106" i="59"/>
  <c r="D107" i="59"/>
  <c r="E107" i="59"/>
  <c r="D108" i="59"/>
  <c r="E108" i="59"/>
  <c r="D109" i="59"/>
  <c r="E109" i="59"/>
  <c r="D110" i="59"/>
  <c r="E110" i="59"/>
  <c r="D111" i="59"/>
  <c r="E111" i="59"/>
  <c r="D112" i="59"/>
  <c r="E112" i="59"/>
  <c r="D113" i="59"/>
  <c r="E113" i="59"/>
  <c r="D114" i="59"/>
  <c r="E114" i="59"/>
  <c r="D115" i="59"/>
  <c r="E115" i="59"/>
  <c r="D116" i="59"/>
  <c r="E116" i="59"/>
  <c r="D117" i="59"/>
  <c r="E117" i="59"/>
  <c r="D118" i="59"/>
  <c r="E118" i="59"/>
  <c r="D119" i="59"/>
  <c r="E119" i="59"/>
  <c r="D120" i="59"/>
  <c r="E120" i="59"/>
  <c r="D121" i="59"/>
  <c r="E121" i="59"/>
  <c r="D122" i="59"/>
  <c r="E122" i="59"/>
  <c r="D123" i="59"/>
  <c r="E123" i="59"/>
  <c r="D124" i="59"/>
  <c r="E124" i="59"/>
  <c r="D125" i="59"/>
  <c r="E125" i="59"/>
  <c r="D126" i="59"/>
  <c r="E126" i="59"/>
  <c r="D127" i="59"/>
  <c r="E127" i="59"/>
  <c r="D128" i="59"/>
  <c r="E128" i="59"/>
  <c r="D129" i="59"/>
  <c r="E129" i="59"/>
  <c r="D130" i="59"/>
  <c r="E130" i="59"/>
  <c r="D131" i="59"/>
  <c r="E131" i="59"/>
  <c r="D132" i="59"/>
  <c r="E132" i="59"/>
  <c r="D133" i="59"/>
  <c r="E133" i="59"/>
  <c r="D134" i="59"/>
  <c r="E134" i="59"/>
  <c r="D135" i="59"/>
  <c r="E135" i="59"/>
  <c r="D136" i="59"/>
  <c r="E136" i="59"/>
  <c r="D137" i="59"/>
  <c r="E137" i="59"/>
  <c r="D138" i="59"/>
  <c r="E138" i="59"/>
  <c r="D139" i="59"/>
  <c r="E139" i="59"/>
  <c r="D140" i="59"/>
  <c r="E140" i="59"/>
  <c r="D141" i="59"/>
  <c r="E141" i="59"/>
  <c r="D142" i="59"/>
  <c r="E142" i="59"/>
  <c r="D143" i="59"/>
  <c r="E143" i="59"/>
  <c r="D144" i="59"/>
  <c r="E144" i="59"/>
  <c r="D145" i="59"/>
  <c r="E145" i="59"/>
  <c r="D146" i="59"/>
  <c r="E146" i="59"/>
  <c r="D147" i="59"/>
  <c r="E147" i="59"/>
  <c r="D148" i="59"/>
  <c r="E148" i="59"/>
  <c r="D149" i="59"/>
  <c r="E149" i="59"/>
  <c r="D150" i="59"/>
  <c r="E150" i="59"/>
  <c r="D151" i="59"/>
  <c r="E151" i="59"/>
  <c r="D152" i="59"/>
  <c r="E152" i="59"/>
  <c r="D153" i="59"/>
  <c r="E153" i="59"/>
  <c r="D154" i="59"/>
  <c r="E154" i="59"/>
  <c r="D155" i="59"/>
  <c r="E155" i="59"/>
  <c r="D156" i="59"/>
  <c r="E156" i="59"/>
  <c r="D157" i="59"/>
  <c r="E157" i="59"/>
  <c r="D158" i="59"/>
  <c r="E158" i="59"/>
  <c r="D159" i="59"/>
  <c r="E159" i="59"/>
  <c r="D160" i="59"/>
  <c r="E160" i="59"/>
  <c r="D161" i="59"/>
  <c r="E161" i="59"/>
  <c r="D162" i="59"/>
  <c r="E162" i="59"/>
  <c r="D163" i="59"/>
  <c r="E163" i="59"/>
  <c r="D164" i="59"/>
  <c r="E164" i="59"/>
  <c r="D165" i="59"/>
  <c r="E165" i="59"/>
  <c r="D166" i="59"/>
  <c r="E166" i="59"/>
  <c r="D167" i="59"/>
  <c r="E167" i="59"/>
  <c r="D168" i="59"/>
  <c r="E168" i="59"/>
  <c r="D169" i="59"/>
  <c r="E169" i="59"/>
  <c r="D170" i="59"/>
  <c r="E170" i="59"/>
  <c r="D171" i="59"/>
  <c r="E171" i="59"/>
  <c r="D172" i="59"/>
  <c r="E172" i="59"/>
  <c r="D173" i="59"/>
  <c r="E173" i="59"/>
  <c r="D174" i="59"/>
  <c r="E174" i="59"/>
  <c r="D175" i="59"/>
  <c r="E175" i="59"/>
  <c r="D176" i="59"/>
  <c r="E176" i="59"/>
  <c r="D177" i="59"/>
  <c r="E177" i="59"/>
  <c r="D178" i="59"/>
  <c r="E178" i="59"/>
  <c r="D179" i="59"/>
  <c r="E179" i="59"/>
  <c r="D180" i="59"/>
  <c r="E180" i="59"/>
  <c r="D181" i="59"/>
  <c r="E181" i="59"/>
  <c r="D182" i="59"/>
  <c r="E182" i="59"/>
  <c r="E2" i="59"/>
  <c r="D2" i="59"/>
  <c r="B2" i="59"/>
  <c r="B3" i="59"/>
  <c r="B4" i="59"/>
  <c r="B5" i="59"/>
  <c r="B6" i="59"/>
  <c r="B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60" i="59"/>
  <c r="B61" i="59"/>
  <c r="B62" i="59"/>
  <c r="B63" i="59"/>
  <c r="B64" i="59"/>
  <c r="B65" i="59"/>
  <c r="B66" i="59"/>
  <c r="B67" i="59"/>
  <c r="B68" i="59"/>
  <c r="B69" i="59"/>
  <c r="B70" i="59"/>
  <c r="B71" i="59"/>
  <c r="B72" i="59"/>
  <c r="B73" i="59"/>
  <c r="B74" i="59"/>
  <c r="B75" i="59"/>
  <c r="B76" i="59"/>
  <c r="B77" i="59"/>
  <c r="B78" i="59"/>
  <c r="B79" i="59"/>
  <c r="B80" i="59"/>
  <c r="B81" i="59"/>
  <c r="B82" i="59"/>
  <c r="B83" i="59"/>
  <c r="B84" i="59"/>
  <c r="B85" i="59"/>
  <c r="B86" i="59"/>
  <c r="B87" i="59"/>
  <c r="B88" i="59"/>
  <c r="B89" i="59"/>
  <c r="B90" i="59"/>
  <c r="B91" i="59"/>
  <c r="B92" i="59"/>
  <c r="B93" i="59"/>
  <c r="B94" i="59"/>
  <c r="B95" i="59"/>
  <c r="B96" i="59"/>
  <c r="B97" i="59"/>
  <c r="B98" i="59"/>
  <c r="B99" i="59"/>
  <c r="B100" i="59"/>
  <c r="B101" i="59"/>
  <c r="B102" i="59"/>
  <c r="B103" i="59"/>
  <c r="B104" i="59"/>
  <c r="B105" i="59"/>
  <c r="B106" i="59"/>
  <c r="B107" i="59"/>
  <c r="B108" i="59"/>
  <c r="B109" i="59"/>
  <c r="B110" i="59"/>
  <c r="B111" i="59"/>
  <c r="B112" i="59"/>
  <c r="B113" i="59"/>
  <c r="B114" i="59"/>
  <c r="B115" i="59"/>
  <c r="B116" i="59"/>
  <c r="B117" i="59"/>
  <c r="B118" i="59"/>
  <c r="B119" i="59"/>
  <c r="B120" i="59"/>
  <c r="B121" i="59"/>
  <c r="B122" i="59"/>
  <c r="B123" i="59"/>
  <c r="B124" i="59"/>
  <c r="B125" i="59"/>
  <c r="B126" i="59"/>
  <c r="B127" i="59"/>
  <c r="B128" i="59"/>
  <c r="B129" i="59"/>
  <c r="B130" i="59"/>
  <c r="B131" i="59"/>
  <c r="B132" i="59"/>
  <c r="B133" i="59"/>
  <c r="B134" i="59"/>
  <c r="B135" i="59"/>
  <c r="B136" i="59"/>
  <c r="B137" i="59"/>
  <c r="B138" i="59"/>
  <c r="B139" i="59"/>
  <c r="B140" i="59"/>
  <c r="B141" i="59"/>
  <c r="B142" i="59"/>
  <c r="B143" i="59"/>
  <c r="B144" i="59"/>
  <c r="B145" i="59"/>
  <c r="B146" i="59"/>
  <c r="B147" i="59"/>
  <c r="B148" i="59"/>
  <c r="B149" i="59"/>
  <c r="B150" i="59"/>
  <c r="B151" i="59"/>
  <c r="B152" i="59"/>
  <c r="B153" i="59"/>
  <c r="B154" i="59"/>
  <c r="B155" i="59"/>
  <c r="B156" i="59"/>
  <c r="B157" i="59"/>
  <c r="B158" i="59"/>
  <c r="B159" i="59"/>
  <c r="B160" i="59"/>
  <c r="B161" i="59"/>
  <c r="B162" i="59"/>
  <c r="B163" i="59"/>
  <c r="B164" i="59"/>
  <c r="B165" i="59"/>
  <c r="B166" i="59"/>
  <c r="B167" i="59"/>
  <c r="B168" i="59"/>
  <c r="B169" i="59"/>
  <c r="B170" i="59"/>
  <c r="B171" i="59"/>
  <c r="B172" i="59"/>
  <c r="B173" i="59"/>
  <c r="B174" i="59"/>
  <c r="B175" i="59"/>
  <c r="B176" i="59"/>
  <c r="B177" i="59"/>
  <c r="B178" i="59"/>
  <c r="B179" i="59"/>
  <c r="B180" i="59"/>
  <c r="B181" i="59"/>
  <c r="B182" i="59"/>
  <c r="B183" i="59"/>
  <c r="B1" i="59"/>
  <c r="F3" i="60"/>
  <c r="G3" i="60" s="1"/>
  <c r="F4" i="60"/>
  <c r="G4" i="60" s="1"/>
  <c r="F5" i="60"/>
  <c r="G5" i="60" s="1"/>
  <c r="F6" i="60"/>
  <c r="G6" i="60"/>
  <c r="F7" i="60"/>
  <c r="G7" i="60" s="1"/>
  <c r="F8" i="60"/>
  <c r="G8" i="60" s="1"/>
  <c r="F9" i="60"/>
  <c r="G9" i="60" s="1"/>
  <c r="F10" i="60"/>
  <c r="G10" i="60"/>
  <c r="F11" i="60"/>
  <c r="G11" i="60" s="1"/>
  <c r="F12" i="60"/>
  <c r="G12" i="60" s="1"/>
  <c r="F13" i="60"/>
  <c r="G13" i="60" s="1"/>
  <c r="F14" i="60"/>
  <c r="G14" i="60"/>
  <c r="F15" i="60"/>
  <c r="G15" i="60" s="1"/>
  <c r="F16" i="60"/>
  <c r="G16" i="60" s="1"/>
  <c r="F17" i="60"/>
  <c r="G17" i="60" s="1"/>
  <c r="F18" i="60"/>
  <c r="G18" i="60"/>
  <c r="F19" i="60"/>
  <c r="G19" i="60" s="1"/>
  <c r="F20" i="60"/>
  <c r="G20" i="60" s="1"/>
  <c r="F21" i="60"/>
  <c r="G21" i="60" s="1"/>
  <c r="F22" i="60"/>
  <c r="G22" i="60"/>
  <c r="F23" i="60"/>
  <c r="G23" i="60" s="1"/>
  <c r="F24" i="60"/>
  <c r="G24" i="60" s="1"/>
  <c r="F25" i="60"/>
  <c r="G25" i="60" s="1"/>
  <c r="F26" i="60"/>
  <c r="G26" i="60"/>
  <c r="F27" i="60"/>
  <c r="G27" i="60" s="1"/>
  <c r="F28" i="60"/>
  <c r="G28" i="60" s="1"/>
  <c r="F29" i="60"/>
  <c r="G29" i="60" s="1"/>
  <c r="F30" i="60"/>
  <c r="G30" i="60"/>
  <c r="F31" i="60"/>
  <c r="G31" i="60" s="1"/>
  <c r="F32" i="60"/>
  <c r="G32" i="60" s="1"/>
  <c r="F33" i="60"/>
  <c r="G33" i="60" s="1"/>
  <c r="F34" i="60"/>
  <c r="G34" i="60"/>
  <c r="F35" i="60"/>
  <c r="G35" i="60" s="1"/>
  <c r="F36" i="60"/>
  <c r="G36" i="60" s="1"/>
  <c r="F37" i="60"/>
  <c r="G37" i="60" s="1"/>
  <c r="F38" i="60"/>
  <c r="G38" i="60"/>
  <c r="F39" i="60"/>
  <c r="G39" i="60" s="1"/>
  <c r="F40" i="60"/>
  <c r="G40" i="60" s="1"/>
  <c r="F41" i="60"/>
  <c r="G41" i="60" s="1"/>
  <c r="F42" i="60"/>
  <c r="G42" i="60"/>
  <c r="F43" i="60"/>
  <c r="G43" i="60" s="1"/>
  <c r="F44" i="60"/>
  <c r="G44" i="60" s="1"/>
  <c r="F45" i="60"/>
  <c r="G45" i="60" s="1"/>
  <c r="F46" i="60"/>
  <c r="G46" i="60"/>
  <c r="F47" i="60"/>
  <c r="G47" i="60" s="1"/>
  <c r="F48" i="60"/>
  <c r="G48" i="60" s="1"/>
  <c r="F49" i="60"/>
  <c r="G49" i="60" s="1"/>
  <c r="F50" i="60"/>
  <c r="G50" i="60"/>
  <c r="F51" i="60"/>
  <c r="G51" i="60" s="1"/>
  <c r="F52" i="60"/>
  <c r="G52" i="60" s="1"/>
  <c r="F53" i="60"/>
  <c r="G53" i="60" s="1"/>
  <c r="F54" i="60"/>
  <c r="G54" i="60"/>
  <c r="F55" i="60"/>
  <c r="G55" i="60" s="1"/>
  <c r="F56" i="60"/>
  <c r="G56" i="60" s="1"/>
  <c r="F57" i="60"/>
  <c r="G57" i="60" s="1"/>
  <c r="F58" i="60"/>
  <c r="G58" i="60"/>
  <c r="F59" i="60"/>
  <c r="G59" i="60" s="1"/>
  <c r="F60" i="60"/>
  <c r="G60" i="60" s="1"/>
  <c r="F61" i="60"/>
  <c r="G61" i="60" s="1"/>
  <c r="F62" i="60"/>
  <c r="G62" i="60"/>
  <c r="F63" i="60"/>
  <c r="G63" i="60" s="1"/>
  <c r="F64" i="60"/>
  <c r="G64" i="60" s="1"/>
  <c r="F65" i="60"/>
  <c r="G65" i="60" s="1"/>
  <c r="F66" i="60"/>
  <c r="G66" i="60"/>
  <c r="F67" i="60"/>
  <c r="G67" i="60" s="1"/>
  <c r="F68" i="60"/>
  <c r="G68" i="60" s="1"/>
  <c r="F69" i="60"/>
  <c r="G69" i="60" s="1"/>
  <c r="F70" i="60"/>
  <c r="G70" i="60"/>
  <c r="F71" i="60"/>
  <c r="G71" i="60" s="1"/>
  <c r="F72" i="60"/>
  <c r="G72" i="60" s="1"/>
  <c r="F73" i="60"/>
  <c r="G73" i="60" s="1"/>
  <c r="F74" i="60"/>
  <c r="G74" i="60"/>
  <c r="F75" i="60"/>
  <c r="G75" i="60" s="1"/>
  <c r="F76" i="60"/>
  <c r="G76" i="60" s="1"/>
  <c r="F77" i="60"/>
  <c r="G77" i="60" s="1"/>
  <c r="F78" i="60"/>
  <c r="G78" i="60"/>
  <c r="F79" i="60"/>
  <c r="G79" i="60" s="1"/>
  <c r="F80" i="60"/>
  <c r="G80" i="60" s="1"/>
  <c r="F81" i="60"/>
  <c r="G81" i="60" s="1"/>
  <c r="F82" i="60"/>
  <c r="G82" i="60"/>
  <c r="F83" i="60"/>
  <c r="G83" i="60" s="1"/>
  <c r="F84" i="60"/>
  <c r="G84" i="60" s="1"/>
  <c r="F85" i="60"/>
  <c r="G85" i="60" s="1"/>
  <c r="F86" i="60"/>
  <c r="G86" i="60"/>
  <c r="F87" i="60"/>
  <c r="G87" i="60" s="1"/>
  <c r="F88" i="60"/>
  <c r="G88" i="60" s="1"/>
  <c r="F89" i="60"/>
  <c r="G89" i="60" s="1"/>
  <c r="F90" i="60"/>
  <c r="G90" i="60"/>
  <c r="F91" i="60"/>
  <c r="G91" i="60" s="1"/>
  <c r="F92" i="60"/>
  <c r="G92" i="60" s="1"/>
  <c r="F93" i="60"/>
  <c r="G93" i="60" s="1"/>
  <c r="F94" i="60"/>
  <c r="G94" i="60"/>
  <c r="F95" i="60"/>
  <c r="G95" i="60" s="1"/>
  <c r="F96" i="60"/>
  <c r="G96" i="60" s="1"/>
  <c r="F97" i="60"/>
  <c r="G97" i="60" s="1"/>
  <c r="F98" i="60"/>
  <c r="G98" i="60"/>
  <c r="F99" i="60"/>
  <c r="G99" i="60" s="1"/>
  <c r="F100" i="60"/>
  <c r="G100" i="60" s="1"/>
  <c r="F101" i="60"/>
  <c r="G101" i="60" s="1"/>
  <c r="F102" i="60"/>
  <c r="G102" i="60"/>
  <c r="F103" i="60"/>
  <c r="G103" i="60" s="1"/>
  <c r="F104" i="60"/>
  <c r="G104" i="60" s="1"/>
  <c r="F105" i="60"/>
  <c r="G105" i="60" s="1"/>
  <c r="F106" i="60"/>
  <c r="G106" i="60"/>
  <c r="F107" i="60"/>
  <c r="G107" i="60" s="1"/>
  <c r="F108" i="60"/>
  <c r="G108" i="60" s="1"/>
  <c r="F109" i="60"/>
  <c r="G109" i="60" s="1"/>
  <c r="F110" i="60"/>
  <c r="G110" i="60"/>
  <c r="F111" i="60"/>
  <c r="G111" i="60" s="1"/>
  <c r="F112" i="60"/>
  <c r="G112" i="60" s="1"/>
  <c r="F113" i="60"/>
  <c r="G113" i="60" s="1"/>
  <c r="F114" i="60"/>
  <c r="G114" i="60"/>
  <c r="F115" i="60"/>
  <c r="G115" i="60" s="1"/>
  <c r="F116" i="60"/>
  <c r="G116" i="60" s="1"/>
  <c r="F117" i="60"/>
  <c r="G117" i="60" s="1"/>
  <c r="F118" i="60"/>
  <c r="G118" i="60"/>
  <c r="F119" i="60"/>
  <c r="G119" i="60" s="1"/>
  <c r="F120" i="60"/>
  <c r="G120" i="60" s="1"/>
  <c r="F121" i="60"/>
  <c r="G121" i="60" s="1"/>
  <c r="F122" i="60"/>
  <c r="G122" i="60"/>
  <c r="F123" i="60"/>
  <c r="G123" i="60" s="1"/>
  <c r="F124" i="60"/>
  <c r="G124" i="60" s="1"/>
  <c r="F125" i="60"/>
  <c r="G125" i="60" s="1"/>
  <c r="F126" i="60"/>
  <c r="G126" i="60"/>
  <c r="F127" i="60"/>
  <c r="G127" i="60" s="1"/>
  <c r="F128" i="60"/>
  <c r="G128" i="60" s="1"/>
  <c r="F129" i="60"/>
  <c r="G129" i="60" s="1"/>
  <c r="F130" i="60"/>
  <c r="G130" i="60"/>
  <c r="F131" i="60"/>
  <c r="G131" i="60" s="1"/>
  <c r="F132" i="60"/>
  <c r="G132" i="60" s="1"/>
  <c r="F133" i="60"/>
  <c r="G133" i="60" s="1"/>
  <c r="F134" i="60"/>
  <c r="G134" i="60"/>
  <c r="F135" i="60"/>
  <c r="G135" i="60" s="1"/>
  <c r="F136" i="60"/>
  <c r="G136" i="60" s="1"/>
  <c r="F137" i="60"/>
  <c r="G137" i="60" s="1"/>
  <c r="F138" i="60"/>
  <c r="G138" i="60"/>
  <c r="F139" i="60"/>
  <c r="G139" i="60" s="1"/>
  <c r="F140" i="60"/>
  <c r="G140" i="60" s="1"/>
  <c r="F141" i="60"/>
  <c r="G141" i="60" s="1"/>
  <c r="F142" i="60"/>
  <c r="G142" i="60"/>
  <c r="F143" i="60"/>
  <c r="G143" i="60" s="1"/>
  <c r="F144" i="60"/>
  <c r="G144" i="60" s="1"/>
  <c r="F145" i="60"/>
  <c r="G145" i="60" s="1"/>
  <c r="F146" i="60"/>
  <c r="G146" i="60"/>
  <c r="F147" i="60"/>
  <c r="G147" i="60" s="1"/>
  <c r="F148" i="60"/>
  <c r="G148" i="60" s="1"/>
  <c r="F149" i="60"/>
  <c r="G149" i="60" s="1"/>
  <c r="F150" i="60"/>
  <c r="G150" i="60"/>
  <c r="F151" i="60"/>
  <c r="G151" i="60" s="1"/>
  <c r="F152" i="60"/>
  <c r="G152" i="60" s="1"/>
  <c r="F153" i="60"/>
  <c r="G153" i="60" s="1"/>
  <c r="F154" i="60"/>
  <c r="G154" i="60"/>
  <c r="F155" i="60"/>
  <c r="G155" i="60" s="1"/>
  <c r="F156" i="60"/>
  <c r="G156" i="60" s="1"/>
  <c r="F157" i="60"/>
  <c r="G157" i="60" s="1"/>
  <c r="D3" i="60"/>
  <c r="E3" i="60"/>
  <c r="D4" i="60"/>
  <c r="E4" i="60"/>
  <c r="D5" i="60"/>
  <c r="E5" i="60"/>
  <c r="D6" i="60"/>
  <c r="E6" i="60"/>
  <c r="D7" i="60"/>
  <c r="E7" i="60"/>
  <c r="D8" i="60"/>
  <c r="E8" i="60"/>
  <c r="D9" i="60"/>
  <c r="E9" i="60"/>
  <c r="D10" i="60"/>
  <c r="E10" i="60"/>
  <c r="D11" i="60"/>
  <c r="E11" i="60"/>
  <c r="D12" i="60"/>
  <c r="E12" i="60"/>
  <c r="D13" i="60"/>
  <c r="E13" i="60"/>
  <c r="D14" i="60"/>
  <c r="E14" i="60"/>
  <c r="D15" i="60"/>
  <c r="E15" i="60"/>
  <c r="D16" i="60"/>
  <c r="E16" i="60"/>
  <c r="D17" i="60"/>
  <c r="E17" i="60"/>
  <c r="D18" i="60"/>
  <c r="E18" i="60"/>
  <c r="D19" i="60"/>
  <c r="E19" i="60"/>
  <c r="D20" i="60"/>
  <c r="E20" i="60"/>
  <c r="D21" i="60"/>
  <c r="E21" i="60"/>
  <c r="D22" i="60"/>
  <c r="E22" i="60"/>
  <c r="D23" i="60"/>
  <c r="E23" i="60"/>
  <c r="D24" i="60"/>
  <c r="E24" i="60"/>
  <c r="D25" i="60"/>
  <c r="E25" i="60"/>
  <c r="D26" i="60"/>
  <c r="E26" i="60"/>
  <c r="D27" i="60"/>
  <c r="E27" i="60"/>
  <c r="D28" i="60"/>
  <c r="E28" i="60"/>
  <c r="D29" i="60"/>
  <c r="E29" i="60"/>
  <c r="D30" i="60"/>
  <c r="E30" i="60"/>
  <c r="D31" i="60"/>
  <c r="E31" i="60"/>
  <c r="D32" i="60"/>
  <c r="E32" i="60"/>
  <c r="D33" i="60"/>
  <c r="E33" i="60"/>
  <c r="D34" i="60"/>
  <c r="E34" i="60"/>
  <c r="D35" i="60"/>
  <c r="E35" i="60"/>
  <c r="D36" i="60"/>
  <c r="E36" i="60"/>
  <c r="D37" i="60"/>
  <c r="E37" i="60"/>
  <c r="D38" i="60"/>
  <c r="E38" i="60"/>
  <c r="D39" i="60"/>
  <c r="E39" i="60"/>
  <c r="D40" i="60"/>
  <c r="E40" i="60"/>
  <c r="D41" i="60"/>
  <c r="E41" i="60"/>
  <c r="D42" i="60"/>
  <c r="E42" i="60"/>
  <c r="D43" i="60"/>
  <c r="E43" i="60"/>
  <c r="D44" i="60"/>
  <c r="E44" i="60"/>
  <c r="D45" i="60"/>
  <c r="E45" i="60"/>
  <c r="D46" i="60"/>
  <c r="E46" i="60"/>
  <c r="D47" i="60"/>
  <c r="E47" i="60"/>
  <c r="D48" i="60"/>
  <c r="E48" i="60"/>
  <c r="D49" i="60"/>
  <c r="E49" i="60"/>
  <c r="D50" i="60"/>
  <c r="E50" i="60"/>
  <c r="D51" i="60"/>
  <c r="E51" i="60"/>
  <c r="D52" i="60"/>
  <c r="E52" i="60"/>
  <c r="D53" i="60"/>
  <c r="E53" i="60"/>
  <c r="D54" i="60"/>
  <c r="E54" i="60"/>
  <c r="D55" i="60"/>
  <c r="E55" i="60"/>
  <c r="D56" i="60"/>
  <c r="E56" i="60"/>
  <c r="D57" i="60"/>
  <c r="E57" i="60"/>
  <c r="D58" i="60"/>
  <c r="E58" i="60"/>
  <c r="D59" i="60"/>
  <c r="E59" i="60"/>
  <c r="D60" i="60"/>
  <c r="E60" i="60"/>
  <c r="D61" i="60"/>
  <c r="E61" i="60"/>
  <c r="D62" i="60"/>
  <c r="E62" i="60"/>
  <c r="D63" i="60"/>
  <c r="E63" i="60"/>
  <c r="D64" i="60"/>
  <c r="E64" i="60"/>
  <c r="D65" i="60"/>
  <c r="E65" i="60"/>
  <c r="D66" i="60"/>
  <c r="E66" i="60"/>
  <c r="D67" i="60"/>
  <c r="E67" i="60"/>
  <c r="D68" i="60"/>
  <c r="E68" i="60"/>
  <c r="D69" i="60"/>
  <c r="E69" i="60"/>
  <c r="D70" i="60"/>
  <c r="E70" i="60"/>
  <c r="D71" i="60"/>
  <c r="E71" i="60"/>
  <c r="D72" i="60"/>
  <c r="E72" i="60"/>
  <c r="D73" i="60"/>
  <c r="E73" i="60"/>
  <c r="D74" i="60"/>
  <c r="E74" i="60"/>
  <c r="D75" i="60"/>
  <c r="E75" i="60"/>
  <c r="D76" i="60"/>
  <c r="E76" i="60"/>
  <c r="D77" i="60"/>
  <c r="E77" i="60"/>
  <c r="D78" i="60"/>
  <c r="E78" i="60"/>
  <c r="D79" i="60"/>
  <c r="E79" i="60"/>
  <c r="D80" i="60"/>
  <c r="E80" i="60"/>
  <c r="D81" i="60"/>
  <c r="E81" i="60"/>
  <c r="D82" i="60"/>
  <c r="E82" i="60"/>
  <c r="D83" i="60"/>
  <c r="E83" i="60"/>
  <c r="D84" i="60"/>
  <c r="E84" i="60"/>
  <c r="D85" i="60"/>
  <c r="E85" i="60"/>
  <c r="D86" i="60"/>
  <c r="E86" i="60"/>
  <c r="D87" i="60"/>
  <c r="E87" i="60"/>
  <c r="D88" i="60"/>
  <c r="E88" i="60"/>
  <c r="D89" i="60"/>
  <c r="E89" i="60"/>
  <c r="D90" i="60"/>
  <c r="E90" i="60"/>
  <c r="D91" i="60"/>
  <c r="E91" i="60"/>
  <c r="D92" i="60"/>
  <c r="E92" i="60"/>
  <c r="D93" i="60"/>
  <c r="E93" i="60"/>
  <c r="D94" i="60"/>
  <c r="E94" i="60"/>
  <c r="D95" i="60"/>
  <c r="E95" i="60"/>
  <c r="D96" i="60"/>
  <c r="E96" i="60"/>
  <c r="D97" i="60"/>
  <c r="E97" i="60"/>
  <c r="D98" i="60"/>
  <c r="E98" i="60"/>
  <c r="D99" i="60"/>
  <c r="E99" i="60"/>
  <c r="D100" i="60"/>
  <c r="E100" i="60"/>
  <c r="D101" i="60"/>
  <c r="E101" i="60"/>
  <c r="D102" i="60"/>
  <c r="E102" i="60"/>
  <c r="D103" i="60"/>
  <c r="E103" i="60"/>
  <c r="D104" i="60"/>
  <c r="E104" i="60"/>
  <c r="D105" i="60"/>
  <c r="E105" i="60"/>
  <c r="D106" i="60"/>
  <c r="E106" i="60"/>
  <c r="D107" i="60"/>
  <c r="E107" i="60"/>
  <c r="D108" i="60"/>
  <c r="E108" i="60"/>
  <c r="D109" i="60"/>
  <c r="E109" i="60"/>
  <c r="D110" i="60"/>
  <c r="E110" i="60"/>
  <c r="D111" i="60"/>
  <c r="E111" i="60"/>
  <c r="D112" i="60"/>
  <c r="E112" i="60"/>
  <c r="D113" i="60"/>
  <c r="E113" i="60"/>
  <c r="D114" i="60"/>
  <c r="E114" i="60"/>
  <c r="D115" i="60"/>
  <c r="E115" i="60"/>
  <c r="D116" i="60"/>
  <c r="E116" i="60"/>
  <c r="D117" i="60"/>
  <c r="E117" i="60"/>
  <c r="D118" i="60"/>
  <c r="E118" i="60"/>
  <c r="D119" i="60"/>
  <c r="E119" i="60"/>
  <c r="D120" i="60"/>
  <c r="E120" i="60"/>
  <c r="D121" i="60"/>
  <c r="E121" i="60"/>
  <c r="D122" i="60"/>
  <c r="E122" i="60"/>
  <c r="D123" i="60"/>
  <c r="E123" i="60"/>
  <c r="D124" i="60"/>
  <c r="E124" i="60"/>
  <c r="D125" i="60"/>
  <c r="E125" i="60"/>
  <c r="D126" i="60"/>
  <c r="E126" i="60"/>
  <c r="D127" i="60"/>
  <c r="E127" i="60"/>
  <c r="D128" i="60"/>
  <c r="E128" i="60"/>
  <c r="D129" i="60"/>
  <c r="E129" i="60"/>
  <c r="D130" i="60"/>
  <c r="E130" i="60"/>
  <c r="D131" i="60"/>
  <c r="E131" i="60"/>
  <c r="D132" i="60"/>
  <c r="E132" i="60"/>
  <c r="D133" i="60"/>
  <c r="E133" i="60"/>
  <c r="D134" i="60"/>
  <c r="E134" i="60"/>
  <c r="D135" i="60"/>
  <c r="E135" i="60"/>
  <c r="D136" i="60"/>
  <c r="E136" i="60"/>
  <c r="D137" i="60"/>
  <c r="E137" i="60"/>
  <c r="D138" i="60"/>
  <c r="E138" i="60"/>
  <c r="D139" i="60"/>
  <c r="E139" i="60"/>
  <c r="D140" i="60"/>
  <c r="E140" i="60"/>
  <c r="D141" i="60"/>
  <c r="E141" i="60"/>
  <c r="D142" i="60"/>
  <c r="E142" i="60"/>
  <c r="D143" i="60"/>
  <c r="E143" i="60"/>
  <c r="D144" i="60"/>
  <c r="E144" i="60"/>
  <c r="D145" i="60"/>
  <c r="E145" i="60"/>
  <c r="D146" i="60"/>
  <c r="E146" i="60"/>
  <c r="D147" i="60"/>
  <c r="E147" i="60"/>
  <c r="D148" i="60"/>
  <c r="E148" i="60"/>
  <c r="D149" i="60"/>
  <c r="E149" i="60"/>
  <c r="D150" i="60"/>
  <c r="E150" i="60"/>
  <c r="D151" i="60"/>
  <c r="E151" i="60"/>
  <c r="D152" i="60"/>
  <c r="E152" i="60"/>
  <c r="D153" i="60"/>
  <c r="E153" i="60"/>
  <c r="D154" i="60"/>
  <c r="E154" i="60"/>
  <c r="D155" i="60"/>
  <c r="E155" i="60"/>
  <c r="D156" i="60"/>
  <c r="E156" i="60"/>
  <c r="E2" i="60"/>
  <c r="D2" i="60"/>
  <c r="B2" i="60"/>
  <c r="B3" i="60"/>
  <c r="B4" i="60"/>
  <c r="B5" i="60"/>
  <c r="B6" i="60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B67" i="60"/>
  <c r="B68" i="60"/>
  <c r="B69" i="60"/>
  <c r="B70" i="60"/>
  <c r="B71" i="60"/>
  <c r="B72" i="60"/>
  <c r="B73" i="60"/>
  <c r="B74" i="60"/>
  <c r="B75" i="60"/>
  <c r="B76" i="60"/>
  <c r="B77" i="60"/>
  <c r="B78" i="60"/>
  <c r="B79" i="60"/>
  <c r="B80" i="60"/>
  <c r="B81" i="60"/>
  <c r="B82" i="60"/>
  <c r="B83" i="60"/>
  <c r="B84" i="60"/>
  <c r="B85" i="60"/>
  <c r="B86" i="60"/>
  <c r="B87" i="60"/>
  <c r="B88" i="60"/>
  <c r="B89" i="60"/>
  <c r="B90" i="60"/>
  <c r="B91" i="60"/>
  <c r="B92" i="60"/>
  <c r="B93" i="60"/>
  <c r="B94" i="60"/>
  <c r="B95" i="60"/>
  <c r="B96" i="60"/>
  <c r="B97" i="60"/>
  <c r="B98" i="60"/>
  <c r="B99" i="60"/>
  <c r="B100" i="60"/>
  <c r="B101" i="60"/>
  <c r="B102" i="60"/>
  <c r="B103" i="60"/>
  <c r="B104" i="60"/>
  <c r="B105" i="60"/>
  <c r="B106" i="60"/>
  <c r="B107" i="60"/>
  <c r="B108" i="60"/>
  <c r="B109" i="60"/>
  <c r="B110" i="60"/>
  <c r="B111" i="60"/>
  <c r="B112" i="60"/>
  <c r="B113" i="60"/>
  <c r="B114" i="60"/>
  <c r="B115" i="60"/>
  <c r="B116" i="60"/>
  <c r="B117" i="60"/>
  <c r="B118" i="60"/>
  <c r="B119" i="60"/>
  <c r="B120" i="60"/>
  <c r="B121" i="60"/>
  <c r="B122" i="60"/>
  <c r="B123" i="60"/>
  <c r="B124" i="60"/>
  <c r="B125" i="60"/>
  <c r="B126" i="60"/>
  <c r="B127" i="60"/>
  <c r="B128" i="60"/>
  <c r="B129" i="60"/>
  <c r="B130" i="60"/>
  <c r="B131" i="60"/>
  <c r="B132" i="60"/>
  <c r="B133" i="60"/>
  <c r="B134" i="60"/>
  <c r="B135" i="60"/>
  <c r="B136" i="60"/>
  <c r="B137" i="60"/>
  <c r="B138" i="60"/>
  <c r="B139" i="60"/>
  <c r="B140" i="60"/>
  <c r="B141" i="60"/>
  <c r="B142" i="60"/>
  <c r="B143" i="60"/>
  <c r="B144" i="60"/>
  <c r="B145" i="60"/>
  <c r="B146" i="60"/>
  <c r="B147" i="60"/>
  <c r="B148" i="60"/>
  <c r="B149" i="60"/>
  <c r="B150" i="60"/>
  <c r="B151" i="60"/>
  <c r="B152" i="60"/>
  <c r="B153" i="60"/>
  <c r="B154" i="60"/>
  <c r="B155" i="60"/>
  <c r="B156" i="60"/>
  <c r="B157" i="60"/>
  <c r="B1" i="60"/>
  <c r="F3" i="87"/>
  <c r="G3" i="87"/>
  <c r="F4" i="87"/>
  <c r="G4" i="87" s="1"/>
  <c r="F5" i="87"/>
  <c r="G5" i="87"/>
  <c r="F6" i="87"/>
  <c r="G6" i="87" s="1"/>
  <c r="F7" i="87"/>
  <c r="G7" i="87"/>
  <c r="F8" i="87"/>
  <c r="G8" i="87" s="1"/>
  <c r="F9" i="87"/>
  <c r="G9" i="87"/>
  <c r="F10" i="87"/>
  <c r="G10" i="87" s="1"/>
  <c r="F11" i="87"/>
  <c r="G11" i="87"/>
  <c r="F12" i="87"/>
  <c r="G12" i="87" s="1"/>
  <c r="F13" i="87"/>
  <c r="G13" i="87"/>
  <c r="F14" i="87"/>
  <c r="G14" i="87" s="1"/>
  <c r="F15" i="87"/>
  <c r="G15" i="87"/>
  <c r="F16" i="87"/>
  <c r="G16" i="87" s="1"/>
  <c r="F17" i="87"/>
  <c r="G17" i="87"/>
  <c r="F18" i="87"/>
  <c r="G18" i="87" s="1"/>
  <c r="F19" i="87"/>
  <c r="G19" i="87"/>
  <c r="F20" i="87"/>
  <c r="G20" i="87" s="1"/>
  <c r="F21" i="87"/>
  <c r="G21" i="87"/>
  <c r="F22" i="87"/>
  <c r="G22" i="87" s="1"/>
  <c r="F23" i="87"/>
  <c r="G23" i="87"/>
  <c r="F24" i="87"/>
  <c r="G24" i="87" s="1"/>
  <c r="F25" i="87"/>
  <c r="G25" i="87"/>
  <c r="F26" i="87"/>
  <c r="G26" i="87" s="1"/>
  <c r="F27" i="87"/>
  <c r="G27" i="87"/>
  <c r="F28" i="87"/>
  <c r="G28" i="87" s="1"/>
  <c r="F29" i="87"/>
  <c r="G29" i="87"/>
  <c r="F30" i="87"/>
  <c r="G30" i="87" s="1"/>
  <c r="F31" i="87"/>
  <c r="G31" i="87"/>
  <c r="F32" i="87"/>
  <c r="G32" i="87" s="1"/>
  <c r="F33" i="87"/>
  <c r="G33" i="87"/>
  <c r="F34" i="87"/>
  <c r="G34" i="87" s="1"/>
  <c r="F35" i="87"/>
  <c r="G35" i="87"/>
  <c r="F36" i="87"/>
  <c r="G36" i="87" s="1"/>
  <c r="F37" i="87"/>
  <c r="G37" i="87"/>
  <c r="F38" i="87"/>
  <c r="G38" i="87" s="1"/>
  <c r="F39" i="87"/>
  <c r="G39" i="87"/>
  <c r="F40" i="87"/>
  <c r="G40" i="87" s="1"/>
  <c r="F41" i="87"/>
  <c r="G41" i="87"/>
  <c r="F42" i="87"/>
  <c r="G42" i="87" s="1"/>
  <c r="F43" i="87"/>
  <c r="G43" i="87"/>
  <c r="F44" i="87"/>
  <c r="G44" i="87" s="1"/>
  <c r="F45" i="87"/>
  <c r="G45" i="87"/>
  <c r="F46" i="87"/>
  <c r="G46" i="87" s="1"/>
  <c r="F47" i="87"/>
  <c r="G47" i="87"/>
  <c r="F48" i="87"/>
  <c r="G48" i="87" s="1"/>
  <c r="F49" i="87"/>
  <c r="G49" i="87"/>
  <c r="F50" i="87"/>
  <c r="G50" i="87" s="1"/>
  <c r="F51" i="87"/>
  <c r="G51" i="87"/>
  <c r="F52" i="87"/>
  <c r="G52" i="87" s="1"/>
  <c r="F53" i="87"/>
  <c r="G53" i="87"/>
  <c r="F54" i="87"/>
  <c r="G54" i="87" s="1"/>
  <c r="F55" i="87"/>
  <c r="G55" i="87"/>
  <c r="F56" i="87"/>
  <c r="G56" i="87" s="1"/>
  <c r="F57" i="87"/>
  <c r="G57" i="87"/>
  <c r="F58" i="87"/>
  <c r="G58" i="87" s="1"/>
  <c r="F59" i="87"/>
  <c r="G59" i="87"/>
  <c r="F60" i="87"/>
  <c r="G60" i="87" s="1"/>
  <c r="F61" i="87"/>
  <c r="G61" i="87"/>
  <c r="F62" i="87"/>
  <c r="G62" i="87" s="1"/>
  <c r="F63" i="87"/>
  <c r="G63" i="87"/>
  <c r="F64" i="87"/>
  <c r="G64" i="87" s="1"/>
  <c r="F65" i="87"/>
  <c r="G65" i="87"/>
  <c r="F66" i="87"/>
  <c r="G66" i="87" s="1"/>
  <c r="F67" i="87"/>
  <c r="G67" i="87"/>
  <c r="F68" i="87"/>
  <c r="G68" i="87" s="1"/>
  <c r="F69" i="87"/>
  <c r="G69" i="87"/>
  <c r="F70" i="87"/>
  <c r="G70" i="87" s="1"/>
  <c r="F71" i="87"/>
  <c r="G71" i="87"/>
  <c r="F72" i="87"/>
  <c r="G72" i="87" s="1"/>
  <c r="F73" i="87"/>
  <c r="G73" i="87"/>
  <c r="F74" i="87"/>
  <c r="G74" i="87" s="1"/>
  <c r="F75" i="87"/>
  <c r="G75" i="87"/>
  <c r="F76" i="87"/>
  <c r="G76" i="87" s="1"/>
  <c r="F77" i="87"/>
  <c r="G77" i="87"/>
  <c r="F78" i="87"/>
  <c r="G78" i="87" s="1"/>
  <c r="F79" i="87"/>
  <c r="G79" i="87"/>
  <c r="F80" i="87"/>
  <c r="G80" i="87" s="1"/>
  <c r="F81" i="87"/>
  <c r="G81" i="87"/>
  <c r="F82" i="87"/>
  <c r="G82" i="87" s="1"/>
  <c r="F83" i="87"/>
  <c r="G83" i="87"/>
  <c r="F84" i="87"/>
  <c r="G84" i="87" s="1"/>
  <c r="F85" i="87"/>
  <c r="G85" i="87"/>
  <c r="F86" i="87"/>
  <c r="G86" i="87" s="1"/>
  <c r="F87" i="87"/>
  <c r="G87" i="87"/>
  <c r="F88" i="87"/>
  <c r="G88" i="87" s="1"/>
  <c r="F89" i="87"/>
  <c r="G89" i="87"/>
  <c r="F90" i="87"/>
  <c r="G90" i="87" s="1"/>
  <c r="F91" i="87"/>
  <c r="G91" i="87"/>
  <c r="F92" i="87"/>
  <c r="G92" i="87" s="1"/>
  <c r="F93" i="87"/>
  <c r="G93" i="87"/>
  <c r="F94" i="87"/>
  <c r="G94" i="87" s="1"/>
  <c r="F95" i="87"/>
  <c r="G95" i="87"/>
  <c r="F96" i="87"/>
  <c r="G96" i="87" s="1"/>
  <c r="F97" i="87"/>
  <c r="G97" i="87"/>
  <c r="F98" i="87"/>
  <c r="G98" i="87" s="1"/>
  <c r="F99" i="87"/>
  <c r="G99" i="87"/>
  <c r="F100" i="87"/>
  <c r="G100" i="87" s="1"/>
  <c r="F101" i="87"/>
  <c r="G101" i="87"/>
  <c r="F102" i="87"/>
  <c r="G102" i="87" s="1"/>
  <c r="F103" i="87"/>
  <c r="G103" i="87"/>
  <c r="F104" i="87"/>
  <c r="G104" i="87" s="1"/>
  <c r="F105" i="87"/>
  <c r="G105" i="87"/>
  <c r="F106" i="87"/>
  <c r="G106" i="87" s="1"/>
  <c r="F107" i="87"/>
  <c r="G107" i="87"/>
  <c r="F108" i="87"/>
  <c r="G108" i="87" s="1"/>
  <c r="F109" i="87"/>
  <c r="G109" i="87"/>
  <c r="F110" i="87"/>
  <c r="G110" i="87" s="1"/>
  <c r="F111" i="87"/>
  <c r="G111" i="87"/>
  <c r="F112" i="87"/>
  <c r="G112" i="87" s="1"/>
  <c r="F113" i="87"/>
  <c r="G113" i="87"/>
  <c r="F114" i="87"/>
  <c r="G114" i="87" s="1"/>
  <c r="F115" i="87"/>
  <c r="G115" i="87"/>
  <c r="F116" i="87"/>
  <c r="G116" i="87" s="1"/>
  <c r="F117" i="87"/>
  <c r="G117" i="87"/>
  <c r="F118" i="87"/>
  <c r="G118" i="87" s="1"/>
  <c r="F119" i="87"/>
  <c r="G119" i="87"/>
  <c r="F120" i="87"/>
  <c r="G120" i="87" s="1"/>
  <c r="F121" i="87"/>
  <c r="G121" i="87"/>
  <c r="F122" i="87"/>
  <c r="G122" i="87" s="1"/>
  <c r="F123" i="87"/>
  <c r="G123" i="87"/>
  <c r="F124" i="87"/>
  <c r="G124" i="87" s="1"/>
  <c r="F125" i="87"/>
  <c r="G125" i="87"/>
  <c r="F126" i="87"/>
  <c r="G126" i="87" s="1"/>
  <c r="F127" i="87"/>
  <c r="G127" i="87"/>
  <c r="F128" i="87"/>
  <c r="G128" i="87" s="1"/>
  <c r="F129" i="87"/>
  <c r="G129" i="87"/>
  <c r="F130" i="87"/>
  <c r="G130" i="87" s="1"/>
  <c r="F131" i="87"/>
  <c r="G131" i="87"/>
  <c r="F132" i="87"/>
  <c r="G132" i="87" s="1"/>
  <c r="F133" i="87"/>
  <c r="G133" i="87"/>
  <c r="F134" i="87"/>
  <c r="G134" i="87" s="1"/>
  <c r="F135" i="87"/>
  <c r="G135" i="87"/>
  <c r="F136" i="87"/>
  <c r="G136" i="87" s="1"/>
  <c r="F137" i="87"/>
  <c r="G137" i="87"/>
  <c r="F138" i="87"/>
  <c r="G138" i="87" s="1"/>
  <c r="F139" i="87"/>
  <c r="G139" i="87"/>
  <c r="F140" i="87"/>
  <c r="G140" i="87" s="1"/>
  <c r="F141" i="87"/>
  <c r="G141" i="87"/>
  <c r="F142" i="87"/>
  <c r="G142" i="87" s="1"/>
  <c r="F143" i="87"/>
  <c r="G143" i="87"/>
  <c r="F144" i="87"/>
  <c r="G144" i="87" s="1"/>
  <c r="F145" i="87"/>
  <c r="G145" i="87"/>
  <c r="F146" i="87"/>
  <c r="G146" i="87" s="1"/>
  <c r="F147" i="87"/>
  <c r="G147" i="87"/>
  <c r="F148" i="87"/>
  <c r="G148" i="87" s="1"/>
  <c r="F149" i="87"/>
  <c r="G149" i="87"/>
  <c r="F150" i="87"/>
  <c r="G150" i="87" s="1"/>
  <c r="F151" i="87"/>
  <c r="G151" i="87"/>
  <c r="F152" i="87"/>
  <c r="G152" i="87" s="1"/>
  <c r="F153" i="87"/>
  <c r="G153" i="87"/>
  <c r="F154" i="87"/>
  <c r="G154" i="87" s="1"/>
  <c r="F155" i="87"/>
  <c r="G155" i="87"/>
  <c r="F156" i="87"/>
  <c r="G156" i="87" s="1"/>
  <c r="D3" i="87"/>
  <c r="E3" i="87"/>
  <c r="D4" i="87"/>
  <c r="E4" i="87"/>
  <c r="D5" i="87"/>
  <c r="E5" i="87"/>
  <c r="D6" i="87"/>
  <c r="E6" i="87"/>
  <c r="D7" i="87"/>
  <c r="E7" i="87"/>
  <c r="D8" i="87"/>
  <c r="E8" i="87"/>
  <c r="D9" i="87"/>
  <c r="E9" i="87"/>
  <c r="D10" i="87"/>
  <c r="E10" i="87"/>
  <c r="D11" i="87"/>
  <c r="E11" i="87"/>
  <c r="D12" i="87"/>
  <c r="E12" i="87"/>
  <c r="D13" i="87"/>
  <c r="E13" i="87"/>
  <c r="D14" i="87"/>
  <c r="E14" i="87"/>
  <c r="D15" i="87"/>
  <c r="E15" i="87"/>
  <c r="D16" i="87"/>
  <c r="E16" i="87"/>
  <c r="D17" i="87"/>
  <c r="E17" i="87"/>
  <c r="D18" i="87"/>
  <c r="E18" i="87"/>
  <c r="D19" i="87"/>
  <c r="E19" i="87"/>
  <c r="D20" i="87"/>
  <c r="E20" i="87"/>
  <c r="D21" i="87"/>
  <c r="E21" i="87"/>
  <c r="D22" i="87"/>
  <c r="E22" i="87"/>
  <c r="D23" i="87"/>
  <c r="E23" i="87"/>
  <c r="D24" i="87"/>
  <c r="E24" i="87"/>
  <c r="D25" i="87"/>
  <c r="E25" i="87"/>
  <c r="D26" i="87"/>
  <c r="E26" i="87"/>
  <c r="D27" i="87"/>
  <c r="E27" i="87"/>
  <c r="D28" i="87"/>
  <c r="E28" i="87"/>
  <c r="D29" i="87"/>
  <c r="E29" i="87"/>
  <c r="D30" i="87"/>
  <c r="E30" i="87"/>
  <c r="D31" i="87"/>
  <c r="E31" i="87"/>
  <c r="D32" i="87"/>
  <c r="E32" i="87"/>
  <c r="D33" i="87"/>
  <c r="E33" i="87"/>
  <c r="D34" i="87"/>
  <c r="E34" i="87"/>
  <c r="D35" i="87"/>
  <c r="E35" i="87"/>
  <c r="D36" i="87"/>
  <c r="E36" i="87"/>
  <c r="D37" i="87"/>
  <c r="E37" i="87"/>
  <c r="D38" i="87"/>
  <c r="E38" i="87"/>
  <c r="D39" i="87"/>
  <c r="E39" i="87"/>
  <c r="D40" i="87"/>
  <c r="E40" i="87"/>
  <c r="D41" i="87"/>
  <c r="E41" i="87"/>
  <c r="D42" i="87"/>
  <c r="E42" i="87"/>
  <c r="D43" i="87"/>
  <c r="E43" i="87"/>
  <c r="D44" i="87"/>
  <c r="E44" i="87"/>
  <c r="D45" i="87"/>
  <c r="E45" i="87"/>
  <c r="D46" i="87"/>
  <c r="E46" i="87"/>
  <c r="D47" i="87"/>
  <c r="E47" i="87"/>
  <c r="D48" i="87"/>
  <c r="E48" i="87"/>
  <c r="D49" i="87"/>
  <c r="E49" i="87"/>
  <c r="D50" i="87"/>
  <c r="E50" i="87"/>
  <c r="D51" i="87"/>
  <c r="E51" i="87"/>
  <c r="D52" i="87"/>
  <c r="E52" i="87"/>
  <c r="D53" i="87"/>
  <c r="E53" i="87"/>
  <c r="D54" i="87"/>
  <c r="E54" i="87"/>
  <c r="D55" i="87"/>
  <c r="E55" i="87"/>
  <c r="D56" i="87"/>
  <c r="E56" i="87"/>
  <c r="D57" i="87"/>
  <c r="E57" i="87"/>
  <c r="D58" i="87"/>
  <c r="E58" i="87"/>
  <c r="D59" i="87"/>
  <c r="E59" i="87"/>
  <c r="D60" i="87"/>
  <c r="E60" i="87"/>
  <c r="D61" i="87"/>
  <c r="E61" i="87"/>
  <c r="D62" i="87"/>
  <c r="E62" i="87"/>
  <c r="D63" i="87"/>
  <c r="E63" i="87"/>
  <c r="D64" i="87"/>
  <c r="E64" i="87"/>
  <c r="D65" i="87"/>
  <c r="E65" i="87"/>
  <c r="D66" i="87"/>
  <c r="E66" i="87"/>
  <c r="D67" i="87"/>
  <c r="E67" i="87"/>
  <c r="D68" i="87"/>
  <c r="E68" i="87"/>
  <c r="D69" i="87"/>
  <c r="E69" i="87"/>
  <c r="D70" i="87"/>
  <c r="E70" i="87"/>
  <c r="D71" i="87"/>
  <c r="E71" i="87"/>
  <c r="D72" i="87"/>
  <c r="E72" i="87"/>
  <c r="D73" i="87"/>
  <c r="E73" i="87"/>
  <c r="D74" i="87"/>
  <c r="E74" i="87"/>
  <c r="D75" i="87"/>
  <c r="E75" i="87"/>
  <c r="D76" i="87"/>
  <c r="E76" i="87"/>
  <c r="D77" i="87"/>
  <c r="E77" i="87"/>
  <c r="D78" i="87"/>
  <c r="E78" i="87"/>
  <c r="D79" i="87"/>
  <c r="E79" i="87"/>
  <c r="D80" i="87"/>
  <c r="E80" i="87"/>
  <c r="D81" i="87"/>
  <c r="E81" i="87"/>
  <c r="D82" i="87"/>
  <c r="E82" i="87"/>
  <c r="D83" i="87"/>
  <c r="E83" i="87"/>
  <c r="D84" i="87"/>
  <c r="E84" i="87"/>
  <c r="D85" i="87"/>
  <c r="E85" i="87"/>
  <c r="D86" i="87"/>
  <c r="E86" i="87"/>
  <c r="D87" i="87"/>
  <c r="E87" i="87"/>
  <c r="D88" i="87"/>
  <c r="E88" i="87"/>
  <c r="D89" i="87"/>
  <c r="E89" i="87"/>
  <c r="D90" i="87"/>
  <c r="E90" i="87"/>
  <c r="D91" i="87"/>
  <c r="E91" i="87"/>
  <c r="D92" i="87"/>
  <c r="E92" i="87"/>
  <c r="D93" i="87"/>
  <c r="E93" i="87"/>
  <c r="D94" i="87"/>
  <c r="E94" i="87"/>
  <c r="D95" i="87"/>
  <c r="E95" i="87"/>
  <c r="D96" i="87"/>
  <c r="E96" i="87"/>
  <c r="D97" i="87"/>
  <c r="E97" i="87"/>
  <c r="D98" i="87"/>
  <c r="E98" i="87"/>
  <c r="D99" i="87"/>
  <c r="E99" i="87"/>
  <c r="D100" i="87"/>
  <c r="E100" i="87"/>
  <c r="D101" i="87"/>
  <c r="E101" i="87"/>
  <c r="D102" i="87"/>
  <c r="E102" i="87"/>
  <c r="D103" i="87"/>
  <c r="E103" i="87"/>
  <c r="D104" i="87"/>
  <c r="E104" i="87"/>
  <c r="D105" i="87"/>
  <c r="E105" i="87"/>
  <c r="D106" i="87"/>
  <c r="E106" i="87"/>
  <c r="D107" i="87"/>
  <c r="E107" i="87"/>
  <c r="D108" i="87"/>
  <c r="E108" i="87"/>
  <c r="D109" i="87"/>
  <c r="E109" i="87"/>
  <c r="D110" i="87"/>
  <c r="E110" i="87"/>
  <c r="D111" i="87"/>
  <c r="E111" i="87"/>
  <c r="D112" i="87"/>
  <c r="E112" i="87"/>
  <c r="D113" i="87"/>
  <c r="E113" i="87"/>
  <c r="D114" i="87"/>
  <c r="E114" i="87"/>
  <c r="D115" i="87"/>
  <c r="E115" i="87"/>
  <c r="D116" i="87"/>
  <c r="E116" i="87"/>
  <c r="D117" i="87"/>
  <c r="E117" i="87"/>
  <c r="D118" i="87"/>
  <c r="E118" i="87"/>
  <c r="D119" i="87"/>
  <c r="E119" i="87"/>
  <c r="D120" i="87"/>
  <c r="E120" i="87"/>
  <c r="D121" i="87"/>
  <c r="E121" i="87"/>
  <c r="D122" i="87"/>
  <c r="E122" i="87"/>
  <c r="D123" i="87"/>
  <c r="E123" i="87"/>
  <c r="D124" i="87"/>
  <c r="E124" i="87"/>
  <c r="D125" i="87"/>
  <c r="E125" i="87"/>
  <c r="D126" i="87"/>
  <c r="E126" i="87"/>
  <c r="D127" i="87"/>
  <c r="E127" i="87"/>
  <c r="D128" i="87"/>
  <c r="E128" i="87"/>
  <c r="D129" i="87"/>
  <c r="E129" i="87"/>
  <c r="D130" i="87"/>
  <c r="E130" i="87"/>
  <c r="D131" i="87"/>
  <c r="E131" i="87"/>
  <c r="D132" i="87"/>
  <c r="E132" i="87"/>
  <c r="D133" i="87"/>
  <c r="E133" i="87"/>
  <c r="D134" i="87"/>
  <c r="E134" i="87"/>
  <c r="D135" i="87"/>
  <c r="E135" i="87"/>
  <c r="D136" i="87"/>
  <c r="E136" i="87"/>
  <c r="D137" i="87"/>
  <c r="E137" i="87"/>
  <c r="D138" i="87"/>
  <c r="E138" i="87"/>
  <c r="D139" i="87"/>
  <c r="E139" i="87"/>
  <c r="D140" i="87"/>
  <c r="E140" i="87"/>
  <c r="D141" i="87"/>
  <c r="E141" i="87"/>
  <c r="D142" i="87"/>
  <c r="E142" i="87"/>
  <c r="D143" i="87"/>
  <c r="E143" i="87"/>
  <c r="D144" i="87"/>
  <c r="E144" i="87"/>
  <c r="D145" i="87"/>
  <c r="E145" i="87"/>
  <c r="D146" i="87"/>
  <c r="E146" i="87"/>
  <c r="D147" i="87"/>
  <c r="E147" i="87"/>
  <c r="D148" i="87"/>
  <c r="E148" i="87"/>
  <c r="D149" i="87"/>
  <c r="E149" i="87"/>
  <c r="D150" i="87"/>
  <c r="E150" i="87"/>
  <c r="D151" i="87"/>
  <c r="E151" i="87"/>
  <c r="D152" i="87"/>
  <c r="E152" i="87"/>
  <c r="D153" i="87"/>
  <c r="E153" i="87"/>
  <c r="D154" i="87"/>
  <c r="E154" i="87"/>
  <c r="D155" i="87"/>
  <c r="E155" i="87"/>
  <c r="E2" i="87"/>
  <c r="D2" i="87"/>
  <c r="B2" i="87"/>
  <c r="B3" i="87"/>
  <c r="B4" i="87"/>
  <c r="B5" i="87"/>
  <c r="B6" i="87"/>
  <c r="B7" i="87"/>
  <c r="B8" i="87"/>
  <c r="B9" i="87"/>
  <c r="B10" i="87"/>
  <c r="B11" i="87"/>
  <c r="B12" i="87"/>
  <c r="B13" i="87"/>
  <c r="B14" i="87"/>
  <c r="B15" i="87"/>
  <c r="B16" i="87"/>
  <c r="B17" i="87"/>
  <c r="B18" i="87"/>
  <c r="B19" i="87"/>
  <c r="B20" i="87"/>
  <c r="B21" i="87"/>
  <c r="B22" i="87"/>
  <c r="B23" i="87"/>
  <c r="B24" i="87"/>
  <c r="B25" i="87"/>
  <c r="B26" i="87"/>
  <c r="B27" i="87"/>
  <c r="B28" i="87"/>
  <c r="B29" i="87"/>
  <c r="B30" i="87"/>
  <c r="B31" i="87"/>
  <c r="B32" i="87"/>
  <c r="B33" i="87"/>
  <c r="B34" i="87"/>
  <c r="B35" i="87"/>
  <c r="B36" i="87"/>
  <c r="B37" i="87"/>
  <c r="B38" i="87"/>
  <c r="B39" i="87"/>
  <c r="B40" i="87"/>
  <c r="B41" i="87"/>
  <c r="B42" i="87"/>
  <c r="B43" i="87"/>
  <c r="B44" i="87"/>
  <c r="B45" i="87"/>
  <c r="B46" i="87"/>
  <c r="B47" i="87"/>
  <c r="B48" i="87"/>
  <c r="B49" i="87"/>
  <c r="B50" i="87"/>
  <c r="B51" i="87"/>
  <c r="B52" i="87"/>
  <c r="B53" i="87"/>
  <c r="B54" i="87"/>
  <c r="B55" i="87"/>
  <c r="B56" i="87"/>
  <c r="B57" i="87"/>
  <c r="B58" i="87"/>
  <c r="B59" i="87"/>
  <c r="B60" i="87"/>
  <c r="B61" i="87"/>
  <c r="B62" i="87"/>
  <c r="B63" i="87"/>
  <c r="B64" i="87"/>
  <c r="B65" i="87"/>
  <c r="B66" i="87"/>
  <c r="B67" i="87"/>
  <c r="B68" i="87"/>
  <c r="B69" i="87"/>
  <c r="B70" i="87"/>
  <c r="B71" i="87"/>
  <c r="B72" i="87"/>
  <c r="B73" i="87"/>
  <c r="B74" i="87"/>
  <c r="B75" i="87"/>
  <c r="B76" i="87"/>
  <c r="B77" i="87"/>
  <c r="B78" i="87"/>
  <c r="B79" i="87"/>
  <c r="B80" i="87"/>
  <c r="B81" i="87"/>
  <c r="B82" i="87"/>
  <c r="B83" i="87"/>
  <c r="B84" i="87"/>
  <c r="B85" i="87"/>
  <c r="B86" i="87"/>
  <c r="B87" i="87"/>
  <c r="B88" i="87"/>
  <c r="B89" i="87"/>
  <c r="B90" i="87"/>
  <c r="B91" i="87"/>
  <c r="B92" i="87"/>
  <c r="B93" i="87"/>
  <c r="B94" i="87"/>
  <c r="B95" i="87"/>
  <c r="B96" i="87"/>
  <c r="B97" i="87"/>
  <c r="B98" i="87"/>
  <c r="B99" i="87"/>
  <c r="B100" i="87"/>
  <c r="B101" i="87"/>
  <c r="B102" i="87"/>
  <c r="B103" i="87"/>
  <c r="B104" i="87"/>
  <c r="B105" i="87"/>
  <c r="B106" i="87"/>
  <c r="B107" i="87"/>
  <c r="B108" i="87"/>
  <c r="B109" i="87"/>
  <c r="B110" i="87"/>
  <c r="B111" i="87"/>
  <c r="B112" i="87"/>
  <c r="B113" i="87"/>
  <c r="B114" i="87"/>
  <c r="B115" i="87"/>
  <c r="B116" i="87"/>
  <c r="B117" i="87"/>
  <c r="B118" i="87"/>
  <c r="B119" i="87"/>
  <c r="B120" i="87"/>
  <c r="B121" i="87"/>
  <c r="B122" i="87"/>
  <c r="B123" i="87"/>
  <c r="B124" i="87"/>
  <c r="B125" i="87"/>
  <c r="B126" i="87"/>
  <c r="B127" i="87"/>
  <c r="B128" i="87"/>
  <c r="B129" i="87"/>
  <c r="B130" i="87"/>
  <c r="B131" i="87"/>
  <c r="B132" i="87"/>
  <c r="B133" i="87"/>
  <c r="B134" i="87"/>
  <c r="B135" i="87"/>
  <c r="B136" i="87"/>
  <c r="B137" i="87"/>
  <c r="B138" i="87"/>
  <c r="B139" i="87"/>
  <c r="B140" i="87"/>
  <c r="B141" i="87"/>
  <c r="B142" i="87"/>
  <c r="B143" i="87"/>
  <c r="B144" i="87"/>
  <c r="B145" i="87"/>
  <c r="B146" i="87"/>
  <c r="B147" i="87"/>
  <c r="B148" i="87"/>
  <c r="B149" i="87"/>
  <c r="B150" i="87"/>
  <c r="B151" i="87"/>
  <c r="B152" i="87"/>
  <c r="B153" i="87"/>
  <c r="B154" i="87"/>
  <c r="B155" i="87"/>
  <c r="B156" i="87"/>
  <c r="B1" i="87"/>
  <c r="D3" i="58"/>
  <c r="E3" i="58"/>
  <c r="D4" i="58"/>
  <c r="E4" i="58"/>
  <c r="D5" i="58"/>
  <c r="E5" i="58"/>
  <c r="D6" i="58"/>
  <c r="E6" i="58"/>
  <c r="D7" i="58"/>
  <c r="E7" i="58"/>
  <c r="D8" i="58"/>
  <c r="E8" i="58"/>
  <c r="D9" i="58"/>
  <c r="E9" i="58"/>
  <c r="D10" i="58"/>
  <c r="E10" i="58"/>
  <c r="D11" i="58"/>
  <c r="E11" i="58"/>
  <c r="D12" i="58"/>
  <c r="E12" i="58"/>
  <c r="D13" i="58"/>
  <c r="E13" i="58"/>
  <c r="D14" i="58"/>
  <c r="E14" i="58"/>
  <c r="D15" i="58"/>
  <c r="E15" i="58"/>
  <c r="D16" i="58"/>
  <c r="E16" i="58"/>
  <c r="D17" i="58"/>
  <c r="E17" i="58"/>
  <c r="D18" i="58"/>
  <c r="E18" i="58"/>
  <c r="D19" i="58"/>
  <c r="E19" i="58"/>
  <c r="D20" i="58"/>
  <c r="E20" i="58"/>
  <c r="D21" i="58"/>
  <c r="E21" i="58"/>
  <c r="D22" i="58"/>
  <c r="E22" i="58"/>
  <c r="D23" i="58"/>
  <c r="E23" i="58"/>
  <c r="D24" i="58"/>
  <c r="E24" i="58"/>
  <c r="D25" i="58"/>
  <c r="E25" i="58"/>
  <c r="D26" i="58"/>
  <c r="E26" i="58"/>
  <c r="D27" i="58"/>
  <c r="E27" i="58"/>
  <c r="D28" i="58"/>
  <c r="E28" i="58"/>
  <c r="D29" i="58"/>
  <c r="E29" i="58"/>
  <c r="D30" i="58"/>
  <c r="E30" i="58"/>
  <c r="D31" i="58"/>
  <c r="E31" i="58"/>
  <c r="D32" i="58"/>
  <c r="E32" i="58"/>
  <c r="D33" i="58"/>
  <c r="E33" i="58"/>
  <c r="D34" i="58"/>
  <c r="E34" i="58"/>
  <c r="D35" i="58"/>
  <c r="E35" i="58"/>
  <c r="D36" i="58"/>
  <c r="E36" i="58"/>
  <c r="D37" i="58"/>
  <c r="E37" i="58"/>
  <c r="D38" i="58"/>
  <c r="E38" i="58"/>
  <c r="D39" i="58"/>
  <c r="E39" i="58"/>
  <c r="D40" i="58"/>
  <c r="E40" i="58"/>
  <c r="D41" i="58"/>
  <c r="E41" i="58"/>
  <c r="D42" i="58"/>
  <c r="E42" i="58"/>
  <c r="D43" i="58"/>
  <c r="E43" i="58"/>
  <c r="D44" i="58"/>
  <c r="E44" i="58"/>
  <c r="D45" i="58"/>
  <c r="E45" i="58"/>
  <c r="D46" i="58"/>
  <c r="E46" i="58"/>
  <c r="D47" i="58"/>
  <c r="E47" i="58"/>
  <c r="D48" i="58"/>
  <c r="E48" i="58"/>
  <c r="D49" i="58"/>
  <c r="E49" i="58"/>
  <c r="D50" i="58"/>
  <c r="E50" i="58"/>
  <c r="D51" i="58"/>
  <c r="E51" i="58"/>
  <c r="D52" i="58"/>
  <c r="E52" i="58"/>
  <c r="D53" i="58"/>
  <c r="E53" i="58"/>
  <c r="D54" i="58"/>
  <c r="E54" i="58"/>
  <c r="D55" i="58"/>
  <c r="E55" i="58"/>
  <c r="D56" i="58"/>
  <c r="E56" i="58"/>
  <c r="D57" i="58"/>
  <c r="E57" i="58"/>
  <c r="D58" i="58"/>
  <c r="E58" i="58"/>
  <c r="D59" i="58"/>
  <c r="E59" i="58"/>
  <c r="D60" i="58"/>
  <c r="E60" i="58"/>
  <c r="D61" i="58"/>
  <c r="E61" i="58"/>
  <c r="D62" i="58"/>
  <c r="E62" i="58"/>
  <c r="D63" i="58"/>
  <c r="E63" i="58"/>
  <c r="D64" i="58"/>
  <c r="E64" i="58"/>
  <c r="D65" i="58"/>
  <c r="E65" i="58"/>
  <c r="D66" i="58"/>
  <c r="E66" i="58"/>
  <c r="D67" i="58"/>
  <c r="E67" i="58"/>
  <c r="D68" i="58"/>
  <c r="E68" i="58"/>
  <c r="D69" i="58"/>
  <c r="E69" i="58"/>
  <c r="D70" i="58"/>
  <c r="E70" i="58"/>
  <c r="D71" i="58"/>
  <c r="E71" i="58"/>
  <c r="D72" i="58"/>
  <c r="E72" i="58"/>
  <c r="D73" i="58"/>
  <c r="E73" i="58"/>
  <c r="D74" i="58"/>
  <c r="E74" i="58"/>
  <c r="D75" i="58"/>
  <c r="E75" i="58"/>
  <c r="D76" i="58"/>
  <c r="E76" i="58"/>
  <c r="D77" i="58"/>
  <c r="E77" i="58"/>
  <c r="D78" i="58"/>
  <c r="E78" i="58"/>
  <c r="D79" i="58"/>
  <c r="E79" i="58"/>
  <c r="D80" i="58"/>
  <c r="E80" i="58"/>
  <c r="D81" i="58"/>
  <c r="E81" i="58"/>
  <c r="D82" i="58"/>
  <c r="E82" i="58"/>
  <c r="D83" i="58"/>
  <c r="E83" i="58"/>
  <c r="D84" i="58"/>
  <c r="E84" i="58"/>
  <c r="D85" i="58"/>
  <c r="E85" i="58"/>
  <c r="D86" i="58"/>
  <c r="E86" i="58"/>
  <c r="D87" i="58"/>
  <c r="E87" i="58"/>
  <c r="D88" i="58"/>
  <c r="E88" i="58"/>
  <c r="D89" i="58"/>
  <c r="E89" i="58"/>
  <c r="D90" i="58"/>
  <c r="E90" i="58"/>
  <c r="D91" i="58"/>
  <c r="E91" i="58"/>
  <c r="D92" i="58"/>
  <c r="E92" i="58"/>
  <c r="D93" i="58"/>
  <c r="E93" i="58"/>
  <c r="D94" i="58"/>
  <c r="E94" i="58"/>
  <c r="D95" i="58"/>
  <c r="E95" i="58"/>
  <c r="D96" i="58"/>
  <c r="E96" i="58"/>
  <c r="D97" i="58"/>
  <c r="E97" i="58"/>
  <c r="D98" i="58"/>
  <c r="E98" i="58"/>
  <c r="D99" i="58"/>
  <c r="E99" i="58"/>
  <c r="D100" i="58"/>
  <c r="E100" i="58"/>
  <c r="D101" i="58"/>
  <c r="E101" i="58"/>
  <c r="D102" i="58"/>
  <c r="E102" i="58"/>
  <c r="D103" i="58"/>
  <c r="E103" i="58"/>
  <c r="D104" i="58"/>
  <c r="E104" i="58"/>
  <c r="D105" i="58"/>
  <c r="E105" i="58"/>
  <c r="D106" i="58"/>
  <c r="E106" i="58"/>
  <c r="D107" i="58"/>
  <c r="E107" i="58"/>
  <c r="D108" i="58"/>
  <c r="E108" i="58"/>
  <c r="D109" i="58"/>
  <c r="E109" i="58"/>
  <c r="D110" i="58"/>
  <c r="E110" i="58"/>
  <c r="D111" i="58"/>
  <c r="E111" i="58"/>
  <c r="D112" i="58"/>
  <c r="E112" i="58"/>
  <c r="D113" i="58"/>
  <c r="E113" i="58"/>
  <c r="D114" i="58"/>
  <c r="E114" i="58"/>
  <c r="D115" i="58"/>
  <c r="E115" i="58"/>
  <c r="D116" i="58"/>
  <c r="E116" i="58"/>
  <c r="D117" i="58"/>
  <c r="E117" i="58"/>
  <c r="D118" i="58"/>
  <c r="E118" i="58"/>
  <c r="D119" i="58"/>
  <c r="E119" i="58"/>
  <c r="D120" i="58"/>
  <c r="E120" i="58"/>
  <c r="D121" i="58"/>
  <c r="E121" i="58"/>
  <c r="D122" i="58"/>
  <c r="E122" i="58"/>
  <c r="D123" i="58"/>
  <c r="E123" i="58"/>
  <c r="D124" i="58"/>
  <c r="E124" i="58"/>
  <c r="E2" i="58"/>
  <c r="D2" i="58"/>
  <c r="B2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49" i="58"/>
  <c r="B50" i="58"/>
  <c r="B51" i="58"/>
  <c r="B52" i="58"/>
  <c r="B53" i="58"/>
  <c r="B54" i="58"/>
  <c r="B55" i="58"/>
  <c r="B56" i="58"/>
  <c r="B57" i="58"/>
  <c r="B58" i="58"/>
  <c r="B59" i="58"/>
  <c r="B60" i="58"/>
  <c r="B61" i="58"/>
  <c r="B62" i="58"/>
  <c r="B63" i="58"/>
  <c r="B64" i="58"/>
  <c r="B65" i="58"/>
  <c r="B66" i="58"/>
  <c r="B67" i="58"/>
  <c r="B68" i="58"/>
  <c r="B69" i="58"/>
  <c r="B70" i="58"/>
  <c r="B71" i="58"/>
  <c r="B72" i="58"/>
  <c r="B73" i="58"/>
  <c r="B74" i="58"/>
  <c r="B75" i="58"/>
  <c r="B76" i="58"/>
  <c r="B77" i="58"/>
  <c r="B78" i="58"/>
  <c r="B79" i="58"/>
  <c r="B80" i="58"/>
  <c r="B81" i="58"/>
  <c r="B82" i="58"/>
  <c r="B83" i="58"/>
  <c r="B84" i="58"/>
  <c r="B85" i="58"/>
  <c r="B86" i="58"/>
  <c r="B87" i="58"/>
  <c r="B88" i="58"/>
  <c r="B89" i="58"/>
  <c r="B90" i="58"/>
  <c r="B91" i="58"/>
  <c r="B92" i="58"/>
  <c r="B93" i="58"/>
  <c r="B94" i="58"/>
  <c r="B95" i="58"/>
  <c r="B96" i="58"/>
  <c r="B97" i="58"/>
  <c r="B98" i="58"/>
  <c r="B99" i="58"/>
  <c r="B100" i="58"/>
  <c r="B101" i="58"/>
  <c r="B102" i="58"/>
  <c r="B103" i="58"/>
  <c r="B104" i="58"/>
  <c r="B105" i="58"/>
  <c r="B106" i="58"/>
  <c r="B107" i="58"/>
  <c r="B108" i="58"/>
  <c r="B109" i="58"/>
  <c r="B110" i="58"/>
  <c r="B111" i="58"/>
  <c r="B112" i="58"/>
  <c r="B113" i="58"/>
  <c r="B114" i="58"/>
  <c r="B115" i="58"/>
  <c r="B116" i="58"/>
  <c r="B117" i="58"/>
  <c r="B118" i="58"/>
  <c r="B119" i="58"/>
  <c r="B120" i="58"/>
  <c r="B121" i="58"/>
  <c r="B122" i="58"/>
  <c r="B123" i="58"/>
  <c r="B124" i="58"/>
  <c r="B125" i="58"/>
  <c r="B1" i="58"/>
  <c r="F3" i="56"/>
  <c r="G3" i="56" s="1"/>
  <c r="F4" i="56"/>
  <c r="G4" i="56" s="1"/>
  <c r="F5" i="56"/>
  <c r="G5" i="56"/>
  <c r="F6" i="56"/>
  <c r="G6" i="56" s="1"/>
  <c r="F7" i="56"/>
  <c r="G7" i="56" s="1"/>
  <c r="F8" i="56"/>
  <c r="G8" i="56" s="1"/>
  <c r="F9" i="56"/>
  <c r="G9" i="56"/>
  <c r="F10" i="56"/>
  <c r="G10" i="56" s="1"/>
  <c r="F11" i="56"/>
  <c r="G11" i="56" s="1"/>
  <c r="F12" i="56"/>
  <c r="G12" i="56" s="1"/>
  <c r="F13" i="56"/>
  <c r="G13" i="56"/>
  <c r="F14" i="56"/>
  <c r="G14" i="56" s="1"/>
  <c r="F15" i="56"/>
  <c r="G15" i="56" s="1"/>
  <c r="F16" i="56"/>
  <c r="G16" i="56" s="1"/>
  <c r="F17" i="56"/>
  <c r="G17" i="56"/>
  <c r="F18" i="56"/>
  <c r="G18" i="56" s="1"/>
  <c r="F19" i="56"/>
  <c r="G19" i="56" s="1"/>
  <c r="F20" i="56"/>
  <c r="G20" i="56" s="1"/>
  <c r="F21" i="56"/>
  <c r="G21" i="56"/>
  <c r="F22" i="56"/>
  <c r="G22" i="56" s="1"/>
  <c r="F23" i="56"/>
  <c r="G23" i="56" s="1"/>
  <c r="F24" i="56"/>
  <c r="G24" i="56" s="1"/>
  <c r="F25" i="56"/>
  <c r="G25" i="56"/>
  <c r="F26" i="56"/>
  <c r="G26" i="56" s="1"/>
  <c r="F27" i="56"/>
  <c r="G27" i="56" s="1"/>
  <c r="F28" i="56"/>
  <c r="G28" i="56" s="1"/>
  <c r="F29" i="56"/>
  <c r="G29" i="56"/>
  <c r="F30" i="56"/>
  <c r="G30" i="56" s="1"/>
  <c r="F31" i="56"/>
  <c r="G31" i="56" s="1"/>
  <c r="F32" i="56"/>
  <c r="G32" i="56" s="1"/>
  <c r="F33" i="56"/>
  <c r="G33" i="56"/>
  <c r="F34" i="56"/>
  <c r="G34" i="56" s="1"/>
  <c r="F35" i="56"/>
  <c r="G35" i="56" s="1"/>
  <c r="F36" i="56"/>
  <c r="G36" i="56" s="1"/>
  <c r="F37" i="56"/>
  <c r="G37" i="56"/>
  <c r="F38" i="56"/>
  <c r="G38" i="56" s="1"/>
  <c r="F39" i="56"/>
  <c r="G39" i="56" s="1"/>
  <c r="F40" i="56"/>
  <c r="G40" i="56" s="1"/>
  <c r="F41" i="56"/>
  <c r="G41" i="56"/>
  <c r="F42" i="56"/>
  <c r="G42" i="56" s="1"/>
  <c r="F43" i="56"/>
  <c r="G43" i="56" s="1"/>
  <c r="F44" i="56"/>
  <c r="G44" i="56" s="1"/>
  <c r="F45" i="56"/>
  <c r="G45" i="56"/>
  <c r="F46" i="56"/>
  <c r="G46" i="56" s="1"/>
  <c r="F47" i="56"/>
  <c r="G47" i="56" s="1"/>
  <c r="F48" i="56"/>
  <c r="G48" i="56" s="1"/>
  <c r="F49" i="56"/>
  <c r="G49" i="56"/>
  <c r="F50" i="56"/>
  <c r="G50" i="56" s="1"/>
  <c r="F51" i="56"/>
  <c r="G51" i="56" s="1"/>
  <c r="F52" i="56"/>
  <c r="G52" i="56" s="1"/>
  <c r="F53" i="56"/>
  <c r="G53" i="56"/>
  <c r="F54" i="56"/>
  <c r="G54" i="56" s="1"/>
  <c r="F55" i="56"/>
  <c r="G55" i="56" s="1"/>
  <c r="F56" i="56"/>
  <c r="G56" i="56" s="1"/>
  <c r="F57" i="56"/>
  <c r="G57" i="56"/>
  <c r="F58" i="56"/>
  <c r="G58" i="56" s="1"/>
  <c r="F59" i="56"/>
  <c r="G59" i="56" s="1"/>
  <c r="F60" i="56"/>
  <c r="G60" i="56" s="1"/>
  <c r="F61" i="56"/>
  <c r="G61" i="56"/>
  <c r="F62" i="56"/>
  <c r="G62" i="56" s="1"/>
  <c r="F63" i="56"/>
  <c r="G63" i="56" s="1"/>
  <c r="F64" i="56"/>
  <c r="G64" i="56" s="1"/>
  <c r="F65" i="56"/>
  <c r="G65" i="56"/>
  <c r="F66" i="56"/>
  <c r="G66" i="56" s="1"/>
  <c r="F67" i="56"/>
  <c r="G67" i="56" s="1"/>
  <c r="F68" i="56"/>
  <c r="G68" i="56" s="1"/>
  <c r="F69" i="56"/>
  <c r="G69" i="56"/>
  <c r="F70" i="56"/>
  <c r="G70" i="56" s="1"/>
  <c r="F71" i="56"/>
  <c r="G71" i="56" s="1"/>
  <c r="F72" i="56"/>
  <c r="G72" i="56" s="1"/>
  <c r="F73" i="56"/>
  <c r="G73" i="56"/>
  <c r="F74" i="56"/>
  <c r="G74" i="56" s="1"/>
  <c r="F75" i="56"/>
  <c r="G75" i="56" s="1"/>
  <c r="F76" i="56"/>
  <c r="G76" i="56" s="1"/>
  <c r="F77" i="56"/>
  <c r="G77" i="56"/>
  <c r="F78" i="56"/>
  <c r="G78" i="56" s="1"/>
  <c r="F79" i="56"/>
  <c r="G79" i="56" s="1"/>
  <c r="F80" i="56"/>
  <c r="G80" i="56" s="1"/>
  <c r="F81" i="56"/>
  <c r="G81" i="56"/>
  <c r="F82" i="56"/>
  <c r="G82" i="56" s="1"/>
  <c r="F83" i="56"/>
  <c r="G83" i="56" s="1"/>
  <c r="F84" i="56"/>
  <c r="G84" i="56" s="1"/>
  <c r="F85" i="56"/>
  <c r="G85" i="56"/>
  <c r="F86" i="56"/>
  <c r="G86" i="56" s="1"/>
  <c r="F87" i="56"/>
  <c r="G87" i="56" s="1"/>
  <c r="F88" i="56"/>
  <c r="G88" i="56" s="1"/>
  <c r="F89" i="56"/>
  <c r="G89" i="56"/>
  <c r="F90" i="56"/>
  <c r="G90" i="56" s="1"/>
  <c r="F91" i="56"/>
  <c r="G91" i="56" s="1"/>
  <c r="F92" i="56"/>
  <c r="G92" i="56" s="1"/>
  <c r="F93" i="56"/>
  <c r="G93" i="56"/>
  <c r="F94" i="56"/>
  <c r="G94" i="56" s="1"/>
  <c r="F95" i="56"/>
  <c r="G95" i="56" s="1"/>
  <c r="F96" i="56"/>
  <c r="G96" i="56" s="1"/>
  <c r="F97" i="56"/>
  <c r="G97" i="56"/>
  <c r="F98" i="56"/>
  <c r="G98" i="56" s="1"/>
  <c r="F99" i="56"/>
  <c r="G99" i="56" s="1"/>
  <c r="F100" i="56"/>
  <c r="G100" i="56" s="1"/>
  <c r="F101" i="56"/>
  <c r="G101" i="56"/>
  <c r="F102" i="56"/>
  <c r="G102" i="56" s="1"/>
  <c r="F103" i="56"/>
  <c r="G103" i="56" s="1"/>
  <c r="F104" i="56"/>
  <c r="G104" i="56" s="1"/>
  <c r="F105" i="56"/>
  <c r="G105" i="56"/>
  <c r="F106" i="56"/>
  <c r="G106" i="56" s="1"/>
  <c r="F107" i="56"/>
  <c r="G107" i="56" s="1"/>
  <c r="F108" i="56"/>
  <c r="G108" i="56" s="1"/>
  <c r="F109" i="56"/>
  <c r="G109" i="56"/>
  <c r="F110" i="56"/>
  <c r="G110" i="56" s="1"/>
  <c r="F111" i="56"/>
  <c r="G111" i="56" s="1"/>
  <c r="F112" i="56"/>
  <c r="G112" i="56" s="1"/>
  <c r="F113" i="56"/>
  <c r="G113" i="56"/>
  <c r="F114" i="56"/>
  <c r="G114" i="56" s="1"/>
  <c r="F115" i="56"/>
  <c r="G115" i="56" s="1"/>
  <c r="F116" i="56"/>
  <c r="G116" i="56" s="1"/>
  <c r="F117" i="56"/>
  <c r="G117" i="56"/>
  <c r="F118" i="56"/>
  <c r="G118" i="56" s="1"/>
  <c r="F119" i="56"/>
  <c r="G119" i="56" s="1"/>
  <c r="F120" i="56"/>
  <c r="G120" i="56" s="1"/>
  <c r="F121" i="56"/>
  <c r="G121" i="56"/>
  <c r="F122" i="56"/>
  <c r="G122" i="56" s="1"/>
  <c r="F123" i="56"/>
  <c r="G123" i="56" s="1"/>
  <c r="F124" i="56"/>
  <c r="G124" i="56" s="1"/>
  <c r="F125" i="56"/>
  <c r="G125" i="56"/>
  <c r="F126" i="56"/>
  <c r="G126" i="56" s="1"/>
  <c r="F127" i="56"/>
  <c r="G127" i="56" s="1"/>
  <c r="F128" i="56"/>
  <c r="G128" i="56" s="1"/>
  <c r="F129" i="56"/>
  <c r="G129" i="56"/>
  <c r="F130" i="56"/>
  <c r="G130" i="56" s="1"/>
  <c r="F131" i="56"/>
  <c r="G131" i="56" s="1"/>
  <c r="F132" i="56"/>
  <c r="G132" i="56" s="1"/>
  <c r="F133" i="56"/>
  <c r="G133" i="56"/>
  <c r="F134" i="56"/>
  <c r="G134" i="56" s="1"/>
  <c r="F135" i="56"/>
  <c r="G135" i="56" s="1"/>
  <c r="F136" i="56"/>
  <c r="G136" i="56" s="1"/>
  <c r="F137" i="56"/>
  <c r="G137" i="56"/>
  <c r="F138" i="56"/>
  <c r="G138" i="56" s="1"/>
  <c r="F139" i="56"/>
  <c r="G139" i="56" s="1"/>
  <c r="F140" i="56"/>
  <c r="G140" i="56" s="1"/>
  <c r="F141" i="56"/>
  <c r="G141" i="56"/>
  <c r="F142" i="56"/>
  <c r="G142" i="56" s="1"/>
  <c r="D3" i="56"/>
  <c r="E3" i="56"/>
  <c r="D4" i="56"/>
  <c r="E4" i="56"/>
  <c r="D5" i="56"/>
  <c r="E5" i="56"/>
  <c r="D6" i="56"/>
  <c r="E6" i="56"/>
  <c r="D7" i="56"/>
  <c r="E7" i="56"/>
  <c r="D8" i="56"/>
  <c r="E8" i="56"/>
  <c r="D9" i="56"/>
  <c r="E9" i="56"/>
  <c r="D10" i="56"/>
  <c r="E10" i="56"/>
  <c r="D11" i="56"/>
  <c r="E11" i="56"/>
  <c r="D12" i="56"/>
  <c r="E12" i="56"/>
  <c r="D13" i="56"/>
  <c r="E13" i="56"/>
  <c r="D14" i="56"/>
  <c r="E14" i="56"/>
  <c r="D15" i="56"/>
  <c r="E15" i="56"/>
  <c r="D16" i="56"/>
  <c r="E16" i="56"/>
  <c r="D17" i="56"/>
  <c r="E17" i="56"/>
  <c r="D18" i="56"/>
  <c r="E18" i="56"/>
  <c r="D19" i="56"/>
  <c r="E19" i="56"/>
  <c r="D20" i="56"/>
  <c r="E20" i="56"/>
  <c r="D21" i="56"/>
  <c r="E21" i="56"/>
  <c r="D22" i="56"/>
  <c r="E22" i="56"/>
  <c r="D23" i="56"/>
  <c r="E23" i="56"/>
  <c r="D24" i="56"/>
  <c r="E24" i="56"/>
  <c r="D25" i="56"/>
  <c r="E25" i="56"/>
  <c r="D26" i="56"/>
  <c r="E26" i="56"/>
  <c r="D27" i="56"/>
  <c r="E27" i="56"/>
  <c r="D28" i="56"/>
  <c r="E28" i="56"/>
  <c r="D29" i="56"/>
  <c r="E29" i="56"/>
  <c r="D30" i="56"/>
  <c r="E30" i="56"/>
  <c r="D31" i="56"/>
  <c r="E31" i="56"/>
  <c r="D32" i="56"/>
  <c r="E32" i="56"/>
  <c r="D33" i="56"/>
  <c r="E33" i="56"/>
  <c r="D34" i="56"/>
  <c r="E34" i="56"/>
  <c r="D35" i="56"/>
  <c r="E35" i="56"/>
  <c r="D36" i="56"/>
  <c r="E36" i="56"/>
  <c r="D37" i="56"/>
  <c r="E37" i="56"/>
  <c r="D38" i="56"/>
  <c r="E38" i="56"/>
  <c r="D39" i="56"/>
  <c r="E39" i="56"/>
  <c r="D40" i="56"/>
  <c r="E40" i="56"/>
  <c r="D41" i="56"/>
  <c r="E41" i="56"/>
  <c r="D42" i="56"/>
  <c r="E42" i="56"/>
  <c r="D43" i="56"/>
  <c r="E43" i="56"/>
  <c r="D44" i="56"/>
  <c r="E44" i="56"/>
  <c r="D45" i="56"/>
  <c r="E45" i="56"/>
  <c r="D46" i="56"/>
  <c r="E46" i="56"/>
  <c r="D47" i="56"/>
  <c r="E47" i="56"/>
  <c r="D48" i="56"/>
  <c r="E48" i="56"/>
  <c r="D49" i="56"/>
  <c r="E49" i="56"/>
  <c r="D50" i="56"/>
  <c r="E50" i="56"/>
  <c r="D51" i="56"/>
  <c r="E51" i="56"/>
  <c r="D52" i="56"/>
  <c r="E52" i="56"/>
  <c r="D53" i="56"/>
  <c r="E53" i="56"/>
  <c r="D54" i="56"/>
  <c r="E54" i="56"/>
  <c r="D55" i="56"/>
  <c r="E55" i="56"/>
  <c r="D56" i="56"/>
  <c r="E56" i="56"/>
  <c r="D57" i="56"/>
  <c r="E57" i="56"/>
  <c r="D58" i="56"/>
  <c r="E58" i="56"/>
  <c r="D59" i="56"/>
  <c r="E59" i="56"/>
  <c r="D60" i="56"/>
  <c r="E60" i="56"/>
  <c r="D61" i="56"/>
  <c r="E61" i="56"/>
  <c r="D62" i="56"/>
  <c r="E62" i="56"/>
  <c r="D63" i="56"/>
  <c r="E63" i="56"/>
  <c r="D64" i="56"/>
  <c r="E64" i="56"/>
  <c r="D65" i="56"/>
  <c r="E65" i="56"/>
  <c r="D66" i="56"/>
  <c r="E66" i="56"/>
  <c r="D67" i="56"/>
  <c r="E67" i="56"/>
  <c r="D68" i="56"/>
  <c r="E68" i="56"/>
  <c r="D69" i="56"/>
  <c r="E69" i="56"/>
  <c r="D70" i="56"/>
  <c r="E70" i="56"/>
  <c r="D71" i="56"/>
  <c r="E71" i="56"/>
  <c r="D72" i="56"/>
  <c r="E72" i="56"/>
  <c r="D73" i="56"/>
  <c r="E73" i="56"/>
  <c r="D74" i="56"/>
  <c r="E74" i="56"/>
  <c r="D75" i="56"/>
  <c r="E75" i="56"/>
  <c r="D76" i="56"/>
  <c r="E76" i="56"/>
  <c r="D77" i="56"/>
  <c r="E77" i="56"/>
  <c r="D78" i="56"/>
  <c r="E78" i="56"/>
  <c r="D79" i="56"/>
  <c r="E79" i="56"/>
  <c r="D80" i="56"/>
  <c r="E80" i="56"/>
  <c r="D81" i="56"/>
  <c r="E81" i="56"/>
  <c r="D82" i="56"/>
  <c r="E82" i="56"/>
  <c r="D83" i="56"/>
  <c r="E83" i="56"/>
  <c r="D84" i="56"/>
  <c r="E84" i="56"/>
  <c r="D85" i="56"/>
  <c r="E85" i="56"/>
  <c r="D86" i="56"/>
  <c r="E86" i="56"/>
  <c r="D87" i="56"/>
  <c r="E87" i="56"/>
  <c r="D88" i="56"/>
  <c r="E88" i="56"/>
  <c r="D89" i="56"/>
  <c r="E89" i="56"/>
  <c r="D90" i="56"/>
  <c r="E90" i="56"/>
  <c r="D91" i="56"/>
  <c r="E91" i="56"/>
  <c r="D92" i="56"/>
  <c r="E92" i="56"/>
  <c r="D93" i="56"/>
  <c r="E93" i="56"/>
  <c r="D94" i="56"/>
  <c r="E94" i="56"/>
  <c r="D95" i="56"/>
  <c r="E95" i="56"/>
  <c r="D96" i="56"/>
  <c r="E96" i="56"/>
  <c r="D97" i="56"/>
  <c r="E97" i="56"/>
  <c r="D98" i="56"/>
  <c r="E98" i="56"/>
  <c r="D99" i="56"/>
  <c r="E99" i="56"/>
  <c r="D100" i="56"/>
  <c r="E100" i="56"/>
  <c r="D101" i="56"/>
  <c r="E101" i="56"/>
  <c r="D102" i="56"/>
  <c r="E102" i="56"/>
  <c r="D103" i="56"/>
  <c r="E103" i="56"/>
  <c r="D104" i="56"/>
  <c r="E104" i="56"/>
  <c r="D105" i="56"/>
  <c r="E105" i="56"/>
  <c r="D106" i="56"/>
  <c r="E106" i="56"/>
  <c r="D107" i="56"/>
  <c r="E107" i="56"/>
  <c r="D108" i="56"/>
  <c r="E108" i="56"/>
  <c r="D109" i="56"/>
  <c r="E109" i="56"/>
  <c r="D110" i="56"/>
  <c r="E110" i="56"/>
  <c r="D111" i="56"/>
  <c r="E111" i="56"/>
  <c r="D112" i="56"/>
  <c r="E112" i="56"/>
  <c r="D113" i="56"/>
  <c r="E113" i="56"/>
  <c r="D114" i="56"/>
  <c r="E114" i="56"/>
  <c r="D115" i="56"/>
  <c r="E115" i="56"/>
  <c r="D116" i="56"/>
  <c r="E116" i="56"/>
  <c r="D117" i="56"/>
  <c r="E117" i="56"/>
  <c r="D118" i="56"/>
  <c r="E118" i="56"/>
  <c r="D119" i="56"/>
  <c r="E119" i="56"/>
  <c r="D120" i="56"/>
  <c r="E120" i="56"/>
  <c r="D121" i="56"/>
  <c r="E121" i="56"/>
  <c r="D122" i="56"/>
  <c r="E122" i="56"/>
  <c r="D123" i="56"/>
  <c r="E123" i="56"/>
  <c r="D124" i="56"/>
  <c r="E124" i="56"/>
  <c r="D125" i="56"/>
  <c r="E125" i="56"/>
  <c r="D126" i="56"/>
  <c r="E126" i="56"/>
  <c r="D127" i="56"/>
  <c r="E127" i="56"/>
  <c r="D128" i="56"/>
  <c r="E128" i="56"/>
  <c r="D129" i="56"/>
  <c r="E129" i="56"/>
  <c r="D130" i="56"/>
  <c r="E130" i="56"/>
  <c r="D131" i="56"/>
  <c r="E131" i="56"/>
  <c r="D132" i="56"/>
  <c r="E132" i="56"/>
  <c r="D133" i="56"/>
  <c r="E133" i="56"/>
  <c r="D134" i="56"/>
  <c r="E134" i="56"/>
  <c r="D135" i="56"/>
  <c r="E135" i="56"/>
  <c r="D136" i="56"/>
  <c r="E136" i="56"/>
  <c r="D137" i="56"/>
  <c r="E137" i="56"/>
  <c r="D138" i="56"/>
  <c r="E138" i="56"/>
  <c r="D139" i="56"/>
  <c r="E139" i="56"/>
  <c r="D140" i="56"/>
  <c r="E140" i="56"/>
  <c r="D141" i="56"/>
  <c r="E141" i="56"/>
  <c r="E2" i="56"/>
  <c r="D2" i="56"/>
  <c r="B142" i="56"/>
  <c r="B2" i="56"/>
  <c r="B3" i="56"/>
  <c r="B4" i="56"/>
  <c r="B5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101" i="56"/>
  <c r="B102" i="56"/>
  <c r="B103" i="56"/>
  <c r="B104" i="56"/>
  <c r="B105" i="56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" i="56"/>
  <c r="F28" i="86"/>
  <c r="G28" i="86" s="1"/>
  <c r="F174" i="86"/>
  <c r="G174" i="86" s="1"/>
  <c r="D3" i="86"/>
  <c r="E3" i="86"/>
  <c r="F3" i="86" s="1"/>
  <c r="G3" i="86" s="1"/>
  <c r="D4" i="86"/>
  <c r="E4" i="86"/>
  <c r="D5" i="86"/>
  <c r="E5" i="86"/>
  <c r="F5" i="86" s="1"/>
  <c r="G5" i="86" s="1"/>
  <c r="D6" i="86"/>
  <c r="E6" i="86"/>
  <c r="D7" i="86"/>
  <c r="E7" i="86"/>
  <c r="D8" i="86"/>
  <c r="E8" i="86"/>
  <c r="F8" i="86" s="1"/>
  <c r="G8" i="86" s="1"/>
  <c r="D9" i="86"/>
  <c r="E9" i="86"/>
  <c r="F9" i="86" s="1"/>
  <c r="G9" i="86" s="1"/>
  <c r="D10" i="86"/>
  <c r="E10" i="86"/>
  <c r="D11" i="86"/>
  <c r="E11" i="86"/>
  <c r="F11" i="86" s="1"/>
  <c r="G11" i="86" s="1"/>
  <c r="D12" i="86"/>
  <c r="E12" i="86"/>
  <c r="D13" i="86"/>
  <c r="E13" i="86"/>
  <c r="D14" i="86"/>
  <c r="E14" i="86"/>
  <c r="D15" i="86"/>
  <c r="E15" i="86"/>
  <c r="D16" i="86"/>
  <c r="E16" i="86"/>
  <c r="F16" i="86" s="1"/>
  <c r="G16" i="86" s="1"/>
  <c r="D17" i="86"/>
  <c r="E17" i="86"/>
  <c r="F17" i="86" s="1"/>
  <c r="G17" i="86" s="1"/>
  <c r="D18" i="86"/>
  <c r="E18" i="86"/>
  <c r="D19" i="86"/>
  <c r="E19" i="86"/>
  <c r="D20" i="86"/>
  <c r="E20" i="86"/>
  <c r="D21" i="86"/>
  <c r="E21" i="86"/>
  <c r="D22" i="86"/>
  <c r="E22" i="86"/>
  <c r="D23" i="86"/>
  <c r="E23" i="86"/>
  <c r="F23" i="86" s="1"/>
  <c r="G23" i="86" s="1"/>
  <c r="D24" i="86"/>
  <c r="E24" i="86"/>
  <c r="D25" i="86"/>
  <c r="E25" i="86"/>
  <c r="F25" i="86" s="1"/>
  <c r="G25" i="86" s="1"/>
  <c r="D26" i="86"/>
  <c r="E26" i="86"/>
  <c r="D27" i="86"/>
  <c r="E27" i="86"/>
  <c r="F27" i="86" s="1"/>
  <c r="G27" i="86" s="1"/>
  <c r="D28" i="86"/>
  <c r="E28" i="86"/>
  <c r="D29" i="86"/>
  <c r="E29" i="86"/>
  <c r="D30" i="86"/>
  <c r="E30" i="86"/>
  <c r="D31" i="86"/>
  <c r="E31" i="86"/>
  <c r="D32" i="86"/>
  <c r="E32" i="86"/>
  <c r="D33" i="86"/>
  <c r="E33" i="86"/>
  <c r="D34" i="86"/>
  <c r="E34" i="86"/>
  <c r="D35" i="86"/>
  <c r="E35" i="86"/>
  <c r="F35" i="86" s="1"/>
  <c r="G35" i="86" s="1"/>
  <c r="D36" i="86"/>
  <c r="E36" i="86"/>
  <c r="D37" i="86"/>
  <c r="E37" i="86"/>
  <c r="F37" i="86" s="1"/>
  <c r="G37" i="86" s="1"/>
  <c r="D38" i="86"/>
  <c r="E38" i="86"/>
  <c r="D39" i="86"/>
  <c r="E39" i="86"/>
  <c r="D40" i="86"/>
  <c r="E40" i="86"/>
  <c r="F40" i="86" s="1"/>
  <c r="G40" i="86" s="1"/>
  <c r="D41" i="86"/>
  <c r="E41" i="86"/>
  <c r="F41" i="86" s="1"/>
  <c r="G41" i="86" s="1"/>
  <c r="D42" i="86"/>
  <c r="E42" i="86"/>
  <c r="D43" i="86"/>
  <c r="E43" i="86"/>
  <c r="F43" i="86" s="1"/>
  <c r="G43" i="86" s="1"/>
  <c r="D44" i="86"/>
  <c r="E44" i="86"/>
  <c r="D45" i="86"/>
  <c r="E45" i="86"/>
  <c r="D46" i="86"/>
  <c r="E46" i="86"/>
  <c r="D47" i="86"/>
  <c r="E47" i="86"/>
  <c r="D48" i="86"/>
  <c r="E48" i="86"/>
  <c r="D49" i="86"/>
  <c r="E49" i="86"/>
  <c r="D50" i="86"/>
  <c r="E50" i="86"/>
  <c r="D51" i="86"/>
  <c r="E51" i="86"/>
  <c r="D52" i="86"/>
  <c r="E52" i="86"/>
  <c r="D53" i="86"/>
  <c r="E53" i="86"/>
  <c r="D54" i="86"/>
  <c r="E54" i="86"/>
  <c r="D55" i="86"/>
  <c r="E55" i="86"/>
  <c r="D56" i="86"/>
  <c r="E56" i="86"/>
  <c r="D57" i="86"/>
  <c r="E57" i="86"/>
  <c r="F57" i="86" s="1"/>
  <c r="G57" i="86" s="1"/>
  <c r="D58" i="86"/>
  <c r="E58" i="86"/>
  <c r="D59" i="86"/>
  <c r="E59" i="86"/>
  <c r="F59" i="86" s="1"/>
  <c r="G59" i="86" s="1"/>
  <c r="D60" i="86"/>
  <c r="E60" i="86"/>
  <c r="F60" i="86" s="1"/>
  <c r="G60" i="86" s="1"/>
  <c r="D61" i="86"/>
  <c r="E61" i="86"/>
  <c r="D62" i="86"/>
  <c r="E62" i="86"/>
  <c r="D63" i="86"/>
  <c r="E63" i="86"/>
  <c r="D64" i="86"/>
  <c r="E64" i="86"/>
  <c r="D65" i="86"/>
  <c r="E65" i="86"/>
  <c r="D66" i="86"/>
  <c r="E66" i="86"/>
  <c r="D67" i="86"/>
  <c r="E67" i="86"/>
  <c r="F67" i="86" s="1"/>
  <c r="G67" i="86" s="1"/>
  <c r="D68" i="86"/>
  <c r="E68" i="86"/>
  <c r="D69" i="86"/>
  <c r="E69" i="86"/>
  <c r="F69" i="86" s="1"/>
  <c r="G69" i="86" s="1"/>
  <c r="D70" i="86"/>
  <c r="E70" i="86"/>
  <c r="D71" i="86"/>
  <c r="E71" i="86"/>
  <c r="D72" i="86"/>
  <c r="E72" i="86"/>
  <c r="F72" i="86" s="1"/>
  <c r="G72" i="86" s="1"/>
  <c r="D73" i="86"/>
  <c r="E73" i="86"/>
  <c r="F73" i="86" s="1"/>
  <c r="G73" i="86" s="1"/>
  <c r="D74" i="86"/>
  <c r="E74" i="86"/>
  <c r="D75" i="86"/>
  <c r="E75" i="86"/>
  <c r="F75" i="86" s="1"/>
  <c r="G75" i="86" s="1"/>
  <c r="D76" i="86"/>
  <c r="E76" i="86"/>
  <c r="D77" i="86"/>
  <c r="E77" i="86"/>
  <c r="D78" i="86"/>
  <c r="E78" i="86"/>
  <c r="D79" i="86"/>
  <c r="E79" i="86"/>
  <c r="D80" i="86"/>
  <c r="E80" i="86"/>
  <c r="D81" i="86"/>
  <c r="E81" i="86"/>
  <c r="F81" i="86" s="1"/>
  <c r="G81" i="86" s="1"/>
  <c r="D82" i="86"/>
  <c r="E82" i="86"/>
  <c r="D83" i="86"/>
  <c r="E83" i="86"/>
  <c r="D84" i="86"/>
  <c r="E84" i="86"/>
  <c r="D85" i="86"/>
  <c r="E85" i="86"/>
  <c r="D86" i="86"/>
  <c r="E86" i="86"/>
  <c r="D87" i="86"/>
  <c r="E87" i="86"/>
  <c r="F87" i="86" s="1"/>
  <c r="G87" i="86" s="1"/>
  <c r="D88" i="86"/>
  <c r="E88" i="86"/>
  <c r="D89" i="86"/>
  <c r="E89" i="86"/>
  <c r="F89" i="86" s="1"/>
  <c r="G89" i="86" s="1"/>
  <c r="D90" i="86"/>
  <c r="E90" i="86"/>
  <c r="D91" i="86"/>
  <c r="E91" i="86"/>
  <c r="F91" i="86" s="1"/>
  <c r="G91" i="86" s="1"/>
  <c r="D92" i="86"/>
  <c r="E92" i="86"/>
  <c r="F92" i="86" s="1"/>
  <c r="G92" i="86" s="1"/>
  <c r="D93" i="86"/>
  <c r="E93" i="86"/>
  <c r="D94" i="86"/>
  <c r="E94" i="86"/>
  <c r="D95" i="86"/>
  <c r="E95" i="86"/>
  <c r="D96" i="86"/>
  <c r="E96" i="86"/>
  <c r="D97" i="86"/>
  <c r="E97" i="86"/>
  <c r="D98" i="86"/>
  <c r="E98" i="86"/>
  <c r="D99" i="86"/>
  <c r="E99" i="86"/>
  <c r="D100" i="86"/>
  <c r="E100" i="86"/>
  <c r="D101" i="86"/>
  <c r="E101" i="86"/>
  <c r="F101" i="86" s="1"/>
  <c r="G101" i="86" s="1"/>
  <c r="D102" i="86"/>
  <c r="E102" i="86"/>
  <c r="D103" i="86"/>
  <c r="E103" i="86"/>
  <c r="D104" i="86"/>
  <c r="E104" i="86"/>
  <c r="F104" i="86" s="1"/>
  <c r="G104" i="86" s="1"/>
  <c r="D105" i="86"/>
  <c r="E105" i="86"/>
  <c r="F105" i="86" s="1"/>
  <c r="G105" i="86" s="1"/>
  <c r="D106" i="86"/>
  <c r="E106" i="86"/>
  <c r="D107" i="86"/>
  <c r="E107" i="86"/>
  <c r="F107" i="86" s="1"/>
  <c r="G107" i="86" s="1"/>
  <c r="D108" i="86"/>
  <c r="E108" i="86"/>
  <c r="D109" i="86"/>
  <c r="E109" i="86"/>
  <c r="D110" i="86"/>
  <c r="E110" i="86"/>
  <c r="D111" i="86"/>
  <c r="E111" i="86"/>
  <c r="D112" i="86"/>
  <c r="E112" i="86"/>
  <c r="D113" i="86"/>
  <c r="E113" i="86"/>
  <c r="F113" i="86" s="1"/>
  <c r="G113" i="86" s="1"/>
  <c r="D114" i="86"/>
  <c r="E114" i="86"/>
  <c r="D115" i="86"/>
  <c r="E115" i="86"/>
  <c r="D116" i="86"/>
  <c r="E116" i="86"/>
  <c r="D117" i="86"/>
  <c r="E117" i="86"/>
  <c r="D118" i="86"/>
  <c r="E118" i="86"/>
  <c r="D119" i="86"/>
  <c r="E119" i="86"/>
  <c r="F119" i="86" s="1"/>
  <c r="G119" i="86" s="1"/>
  <c r="D120" i="86"/>
  <c r="E120" i="86"/>
  <c r="D121" i="86"/>
  <c r="E121" i="86"/>
  <c r="F121" i="86" s="1"/>
  <c r="G121" i="86" s="1"/>
  <c r="D122" i="86"/>
  <c r="E122" i="86"/>
  <c r="D123" i="86"/>
  <c r="E123" i="86"/>
  <c r="F123" i="86" s="1"/>
  <c r="G123" i="86" s="1"/>
  <c r="D124" i="86"/>
  <c r="E124" i="86"/>
  <c r="F124" i="86" s="1"/>
  <c r="G124" i="86" s="1"/>
  <c r="D125" i="86"/>
  <c r="E125" i="86"/>
  <c r="D126" i="86"/>
  <c r="E126" i="86"/>
  <c r="D127" i="86"/>
  <c r="E127" i="86"/>
  <c r="D128" i="86"/>
  <c r="E128" i="86"/>
  <c r="D129" i="86"/>
  <c r="E129" i="86"/>
  <c r="D130" i="86"/>
  <c r="E130" i="86"/>
  <c r="D131" i="86"/>
  <c r="E131" i="86"/>
  <c r="F131" i="86" s="1"/>
  <c r="G131" i="86" s="1"/>
  <c r="D132" i="86"/>
  <c r="E132" i="86"/>
  <c r="D133" i="86"/>
  <c r="E133" i="86"/>
  <c r="F133" i="86" s="1"/>
  <c r="G133" i="86" s="1"/>
  <c r="D134" i="86"/>
  <c r="E134" i="86"/>
  <c r="D135" i="86"/>
  <c r="E135" i="86"/>
  <c r="D136" i="86"/>
  <c r="E136" i="86"/>
  <c r="F136" i="86" s="1"/>
  <c r="G136" i="86" s="1"/>
  <c r="D137" i="86"/>
  <c r="E137" i="86"/>
  <c r="F137" i="86" s="1"/>
  <c r="G137" i="86" s="1"/>
  <c r="D138" i="86"/>
  <c r="E138" i="86"/>
  <c r="D139" i="86"/>
  <c r="E139" i="86"/>
  <c r="D140" i="86"/>
  <c r="E140" i="86"/>
  <c r="D141" i="86"/>
  <c r="E141" i="86"/>
  <c r="D142" i="86"/>
  <c r="E142" i="86"/>
  <c r="D143" i="86"/>
  <c r="E143" i="86"/>
  <c r="D144" i="86"/>
  <c r="E144" i="86"/>
  <c r="D145" i="86"/>
  <c r="E145" i="86"/>
  <c r="D146" i="86"/>
  <c r="E146" i="86"/>
  <c r="D147" i="86"/>
  <c r="E147" i="86"/>
  <c r="D148" i="86"/>
  <c r="E148" i="86"/>
  <c r="D149" i="86"/>
  <c r="E149" i="86"/>
  <c r="D150" i="86"/>
  <c r="E150" i="86"/>
  <c r="D151" i="86"/>
  <c r="E151" i="86"/>
  <c r="F151" i="86" s="1"/>
  <c r="G151" i="86" s="1"/>
  <c r="D152" i="86"/>
  <c r="E152" i="86"/>
  <c r="D153" i="86"/>
  <c r="E153" i="86"/>
  <c r="F153" i="86" s="1"/>
  <c r="G153" i="86" s="1"/>
  <c r="D154" i="86"/>
  <c r="E154" i="86"/>
  <c r="D155" i="86"/>
  <c r="E155" i="86"/>
  <c r="F155" i="86" s="1"/>
  <c r="G155" i="86" s="1"/>
  <c r="D156" i="86"/>
  <c r="E156" i="86"/>
  <c r="F156" i="86" s="1"/>
  <c r="G156" i="86" s="1"/>
  <c r="D157" i="86"/>
  <c r="E157" i="86"/>
  <c r="D158" i="86"/>
  <c r="E158" i="86"/>
  <c r="D159" i="86"/>
  <c r="E159" i="86"/>
  <c r="D160" i="86"/>
  <c r="E160" i="86"/>
  <c r="D161" i="86"/>
  <c r="E161" i="86"/>
  <c r="D162" i="86"/>
  <c r="E162" i="86"/>
  <c r="D163" i="86"/>
  <c r="E163" i="86"/>
  <c r="F163" i="86" s="1"/>
  <c r="G163" i="86" s="1"/>
  <c r="D164" i="86"/>
  <c r="E164" i="86"/>
  <c r="D165" i="86"/>
  <c r="E165" i="86"/>
  <c r="D166" i="86"/>
  <c r="E166" i="86"/>
  <c r="D167" i="86"/>
  <c r="E167" i="86"/>
  <c r="D168" i="86"/>
  <c r="E168" i="86"/>
  <c r="F168" i="86" s="1"/>
  <c r="G168" i="86" s="1"/>
  <c r="D169" i="86"/>
  <c r="E169" i="86"/>
  <c r="F169" i="86" s="1"/>
  <c r="G169" i="86" s="1"/>
  <c r="D170" i="86"/>
  <c r="E170" i="86"/>
  <c r="D171" i="86"/>
  <c r="E171" i="86"/>
  <c r="F171" i="86" s="1"/>
  <c r="G171" i="86" s="1"/>
  <c r="D172" i="86"/>
  <c r="E172" i="86"/>
  <c r="D173" i="86"/>
  <c r="E173" i="86"/>
  <c r="E2" i="86"/>
  <c r="D2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15" i="86"/>
  <c r="B16" i="86"/>
  <c r="B17" i="86"/>
  <c r="B18" i="86"/>
  <c r="B19" i="86"/>
  <c r="B20" i="86"/>
  <c r="B21" i="86"/>
  <c r="B22" i="86"/>
  <c r="B23" i="86"/>
  <c r="B24" i="86"/>
  <c r="B25" i="86"/>
  <c r="B26" i="86"/>
  <c r="B27" i="86"/>
  <c r="B28" i="86"/>
  <c r="B29" i="86"/>
  <c r="B30" i="86"/>
  <c r="B31" i="86"/>
  <c r="B32" i="86"/>
  <c r="B33" i="86"/>
  <c r="B34" i="86"/>
  <c r="B35" i="86"/>
  <c r="B36" i="86"/>
  <c r="B37" i="86"/>
  <c r="B38" i="86"/>
  <c r="B39" i="86"/>
  <c r="B40" i="86"/>
  <c r="B41" i="86"/>
  <c r="B42" i="86"/>
  <c r="B43" i="86"/>
  <c r="B44" i="86"/>
  <c r="B45" i="86"/>
  <c r="B46" i="86"/>
  <c r="B47" i="86"/>
  <c r="B48" i="86"/>
  <c r="B49" i="86"/>
  <c r="B50" i="86"/>
  <c r="B51" i="86"/>
  <c r="B52" i="86"/>
  <c r="B53" i="86"/>
  <c r="B54" i="86"/>
  <c r="B55" i="86"/>
  <c r="B56" i="86"/>
  <c r="B57" i="86"/>
  <c r="B58" i="86"/>
  <c r="B59" i="86"/>
  <c r="B60" i="86"/>
  <c r="B61" i="86"/>
  <c r="B62" i="86"/>
  <c r="B63" i="86"/>
  <c r="B64" i="86"/>
  <c r="B65" i="86"/>
  <c r="B66" i="86"/>
  <c r="B67" i="86"/>
  <c r="B68" i="86"/>
  <c r="B69" i="86"/>
  <c r="B70" i="86"/>
  <c r="B71" i="86"/>
  <c r="B72" i="86"/>
  <c r="B73" i="86"/>
  <c r="B74" i="86"/>
  <c r="B75" i="86"/>
  <c r="B76" i="86"/>
  <c r="B77" i="86"/>
  <c r="B78" i="86"/>
  <c r="B79" i="86"/>
  <c r="B80" i="86"/>
  <c r="B81" i="86"/>
  <c r="B82" i="86"/>
  <c r="B83" i="86"/>
  <c r="B84" i="86"/>
  <c r="B85" i="86"/>
  <c r="B86" i="86"/>
  <c r="B87" i="86"/>
  <c r="B88" i="86"/>
  <c r="B89" i="86"/>
  <c r="B90" i="86"/>
  <c r="B91" i="86"/>
  <c r="B92" i="86"/>
  <c r="B93" i="86"/>
  <c r="B94" i="86"/>
  <c r="B95" i="86"/>
  <c r="B96" i="86"/>
  <c r="B97" i="86"/>
  <c r="B98" i="86"/>
  <c r="B99" i="86"/>
  <c r="B100" i="86"/>
  <c r="B101" i="86"/>
  <c r="B102" i="86"/>
  <c r="B103" i="86"/>
  <c r="B104" i="86"/>
  <c r="B105" i="86"/>
  <c r="B106" i="86"/>
  <c r="B107" i="86"/>
  <c r="B108" i="86"/>
  <c r="B109" i="86"/>
  <c r="B110" i="86"/>
  <c r="B111" i="86"/>
  <c r="B112" i="86"/>
  <c r="B113" i="86"/>
  <c r="B114" i="86"/>
  <c r="B115" i="86"/>
  <c r="B116" i="86"/>
  <c r="B117" i="86"/>
  <c r="B118" i="86"/>
  <c r="B119" i="86"/>
  <c r="B120" i="86"/>
  <c r="B121" i="86"/>
  <c r="B122" i="86"/>
  <c r="B123" i="86"/>
  <c r="B124" i="86"/>
  <c r="B125" i="86"/>
  <c r="B126" i="86"/>
  <c r="B127" i="86"/>
  <c r="B128" i="86"/>
  <c r="B129" i="86"/>
  <c r="B130" i="86"/>
  <c r="B131" i="86"/>
  <c r="B132" i="86"/>
  <c r="B133" i="86"/>
  <c r="B134" i="86"/>
  <c r="B135" i="86"/>
  <c r="B136" i="86"/>
  <c r="B137" i="86"/>
  <c r="B138" i="86"/>
  <c r="B139" i="86"/>
  <c r="B140" i="86"/>
  <c r="B141" i="86"/>
  <c r="B142" i="86"/>
  <c r="B143" i="86"/>
  <c r="B144" i="86"/>
  <c r="B145" i="86"/>
  <c r="B146" i="86"/>
  <c r="B147" i="86"/>
  <c r="B148" i="86"/>
  <c r="B149" i="86"/>
  <c r="B150" i="86"/>
  <c r="B151" i="86"/>
  <c r="B152" i="86"/>
  <c r="B153" i="86"/>
  <c r="B154" i="86"/>
  <c r="B155" i="86"/>
  <c r="B156" i="86"/>
  <c r="B157" i="86"/>
  <c r="B158" i="86"/>
  <c r="B159" i="86"/>
  <c r="B160" i="86"/>
  <c r="B161" i="86"/>
  <c r="B162" i="86"/>
  <c r="B163" i="86"/>
  <c r="B164" i="86"/>
  <c r="B165" i="86"/>
  <c r="B166" i="86"/>
  <c r="B167" i="86"/>
  <c r="B168" i="86"/>
  <c r="B169" i="86"/>
  <c r="B170" i="86"/>
  <c r="B171" i="86"/>
  <c r="B172" i="86"/>
  <c r="B173" i="86"/>
  <c r="B174" i="86"/>
  <c r="B1" i="86"/>
  <c r="F110" i="55"/>
  <c r="G110" i="55" s="1"/>
  <c r="F135" i="55"/>
  <c r="G135" i="55" s="1"/>
  <c r="D3" i="55"/>
  <c r="E3" i="55"/>
  <c r="D4" i="55"/>
  <c r="E4" i="55"/>
  <c r="D5" i="55"/>
  <c r="E5" i="55"/>
  <c r="D6" i="55"/>
  <c r="F6" i="55" s="1"/>
  <c r="G6" i="55" s="1"/>
  <c r="E6" i="55"/>
  <c r="D7" i="55"/>
  <c r="E7" i="55"/>
  <c r="D8" i="55"/>
  <c r="E8" i="55"/>
  <c r="D9" i="55"/>
  <c r="E9" i="55"/>
  <c r="F9" i="55" s="1"/>
  <c r="G9" i="55" s="1"/>
  <c r="D10" i="55"/>
  <c r="E10" i="55"/>
  <c r="F10" i="55" s="1"/>
  <c r="G10" i="55" s="1"/>
  <c r="D11" i="55"/>
  <c r="E11" i="55"/>
  <c r="D12" i="55"/>
  <c r="E12" i="55"/>
  <c r="D13" i="55"/>
  <c r="E13" i="55"/>
  <c r="D14" i="55"/>
  <c r="E14" i="55"/>
  <c r="F14" i="55" s="1"/>
  <c r="G14" i="55" s="1"/>
  <c r="D15" i="55"/>
  <c r="E15" i="55"/>
  <c r="D16" i="55"/>
  <c r="E16" i="55"/>
  <c r="D17" i="55"/>
  <c r="E17" i="55"/>
  <c r="D18" i="55"/>
  <c r="E18" i="55"/>
  <c r="D19" i="55"/>
  <c r="E19" i="55"/>
  <c r="D20" i="55"/>
  <c r="E20" i="55"/>
  <c r="D21" i="55"/>
  <c r="E21" i="55"/>
  <c r="D22" i="55"/>
  <c r="E22" i="55"/>
  <c r="F22" i="55" s="1"/>
  <c r="G22" i="55" s="1"/>
  <c r="D23" i="55"/>
  <c r="E23" i="55"/>
  <c r="D24" i="55"/>
  <c r="E24" i="55"/>
  <c r="D25" i="55"/>
  <c r="E25" i="55"/>
  <c r="F25" i="55" s="1"/>
  <c r="G25" i="55" s="1"/>
  <c r="D26" i="55"/>
  <c r="E26" i="55"/>
  <c r="D27" i="55"/>
  <c r="E27" i="55"/>
  <c r="D28" i="55"/>
  <c r="E28" i="55"/>
  <c r="D29" i="55"/>
  <c r="E29" i="55"/>
  <c r="D30" i="55"/>
  <c r="E30" i="55"/>
  <c r="D31" i="55"/>
  <c r="E31" i="55"/>
  <c r="D32" i="55"/>
  <c r="E32" i="55"/>
  <c r="D33" i="55"/>
  <c r="E33" i="55"/>
  <c r="F33" i="55" s="1"/>
  <c r="G33" i="55" s="1"/>
  <c r="D34" i="55"/>
  <c r="E34" i="55"/>
  <c r="D35" i="55"/>
  <c r="E35" i="55"/>
  <c r="D36" i="55"/>
  <c r="E36" i="55"/>
  <c r="D37" i="55"/>
  <c r="E37" i="55"/>
  <c r="D38" i="55"/>
  <c r="E38" i="55"/>
  <c r="F38" i="55" s="1"/>
  <c r="G38" i="55" s="1"/>
  <c r="D39" i="55"/>
  <c r="E39" i="55"/>
  <c r="D40" i="55"/>
  <c r="E40" i="55"/>
  <c r="D41" i="55"/>
  <c r="E41" i="55"/>
  <c r="D42" i="55"/>
  <c r="E42" i="55"/>
  <c r="F42" i="55" s="1"/>
  <c r="G42" i="55" s="1"/>
  <c r="D43" i="55"/>
  <c r="E43" i="55"/>
  <c r="D44" i="55"/>
  <c r="E44" i="55"/>
  <c r="D45" i="55"/>
  <c r="E45" i="55"/>
  <c r="D46" i="55"/>
  <c r="E46" i="55"/>
  <c r="F46" i="55" s="1"/>
  <c r="G46" i="55" s="1"/>
  <c r="D47" i="55"/>
  <c r="E47" i="55"/>
  <c r="D48" i="55"/>
  <c r="E48" i="55"/>
  <c r="D49" i="55"/>
  <c r="E49" i="55"/>
  <c r="D50" i="55"/>
  <c r="E50" i="55"/>
  <c r="D51" i="55"/>
  <c r="E51" i="55"/>
  <c r="D52" i="55"/>
  <c r="E52" i="55"/>
  <c r="D53" i="55"/>
  <c r="E53" i="55"/>
  <c r="D54" i="55"/>
  <c r="F54" i="55" s="1"/>
  <c r="G54" i="55" s="1"/>
  <c r="E54" i="55"/>
  <c r="D55" i="55"/>
  <c r="E55" i="55"/>
  <c r="D56" i="55"/>
  <c r="E56" i="55"/>
  <c r="D57" i="55"/>
  <c r="E57" i="55"/>
  <c r="F57" i="55" s="1"/>
  <c r="G57" i="55" s="1"/>
  <c r="D58" i="55"/>
  <c r="E58" i="55"/>
  <c r="D59" i="55"/>
  <c r="E59" i="55"/>
  <c r="D60" i="55"/>
  <c r="E60" i="55"/>
  <c r="D61" i="55"/>
  <c r="E61" i="55"/>
  <c r="D62" i="55"/>
  <c r="E62" i="55"/>
  <c r="D63" i="55"/>
  <c r="E63" i="55"/>
  <c r="D64" i="55"/>
  <c r="E64" i="55"/>
  <c r="D65" i="55"/>
  <c r="E65" i="55"/>
  <c r="F65" i="55" s="1"/>
  <c r="G65" i="55" s="1"/>
  <c r="D66" i="55"/>
  <c r="E66" i="55"/>
  <c r="D67" i="55"/>
  <c r="E67" i="55"/>
  <c r="D68" i="55"/>
  <c r="E68" i="55"/>
  <c r="D69" i="55"/>
  <c r="E69" i="55"/>
  <c r="D70" i="55"/>
  <c r="E70" i="55"/>
  <c r="F70" i="55" s="1"/>
  <c r="G70" i="55" s="1"/>
  <c r="D71" i="55"/>
  <c r="E71" i="55"/>
  <c r="D72" i="55"/>
  <c r="E72" i="55"/>
  <c r="D73" i="55"/>
  <c r="E73" i="55"/>
  <c r="F73" i="55" s="1"/>
  <c r="G73" i="55" s="1"/>
  <c r="D74" i="55"/>
  <c r="E74" i="55"/>
  <c r="F74" i="55" s="1"/>
  <c r="G74" i="55" s="1"/>
  <c r="D75" i="55"/>
  <c r="E75" i="55"/>
  <c r="D76" i="55"/>
  <c r="E76" i="55"/>
  <c r="D77" i="55"/>
  <c r="E77" i="55"/>
  <c r="D78" i="55"/>
  <c r="E78" i="55"/>
  <c r="F78" i="55" s="1"/>
  <c r="G78" i="55" s="1"/>
  <c r="D79" i="55"/>
  <c r="E79" i="55"/>
  <c r="D80" i="55"/>
  <c r="E80" i="55"/>
  <c r="D81" i="55"/>
  <c r="E81" i="55"/>
  <c r="D82" i="55"/>
  <c r="E82" i="55"/>
  <c r="D83" i="55"/>
  <c r="E83" i="55"/>
  <c r="D84" i="55"/>
  <c r="E84" i="55"/>
  <c r="D85" i="55"/>
  <c r="E85" i="55"/>
  <c r="D86" i="55"/>
  <c r="E86" i="55"/>
  <c r="F86" i="55" s="1"/>
  <c r="G86" i="55" s="1"/>
  <c r="D87" i="55"/>
  <c r="E87" i="55"/>
  <c r="D88" i="55"/>
  <c r="E88" i="55"/>
  <c r="D89" i="55"/>
  <c r="E89" i="55"/>
  <c r="F89" i="55" s="1"/>
  <c r="G89" i="55" s="1"/>
  <c r="D90" i="55"/>
  <c r="E90" i="55"/>
  <c r="D91" i="55"/>
  <c r="E91" i="55"/>
  <c r="D92" i="55"/>
  <c r="E92" i="55"/>
  <c r="D93" i="55"/>
  <c r="E93" i="55"/>
  <c r="F93" i="55" s="1"/>
  <c r="G93" i="55" s="1"/>
  <c r="D94" i="55"/>
  <c r="E94" i="55"/>
  <c r="D95" i="55"/>
  <c r="E95" i="55"/>
  <c r="D96" i="55"/>
  <c r="E96" i="55"/>
  <c r="D97" i="55"/>
  <c r="E97" i="55"/>
  <c r="F97" i="55" s="1"/>
  <c r="G97" i="55" s="1"/>
  <c r="D98" i="55"/>
  <c r="E98" i="55"/>
  <c r="D99" i="55"/>
  <c r="E99" i="55"/>
  <c r="D100" i="55"/>
  <c r="E100" i="55"/>
  <c r="D101" i="55"/>
  <c r="E101" i="55"/>
  <c r="D102" i="55"/>
  <c r="E102" i="55"/>
  <c r="F102" i="55" s="1"/>
  <c r="G102" i="55" s="1"/>
  <c r="D103" i="55"/>
  <c r="E103" i="55"/>
  <c r="D104" i="55"/>
  <c r="E104" i="55"/>
  <c r="D105" i="55"/>
  <c r="E105" i="55"/>
  <c r="D106" i="55"/>
  <c r="E106" i="55"/>
  <c r="F106" i="55" s="1"/>
  <c r="G106" i="55" s="1"/>
  <c r="D107" i="55"/>
  <c r="E107" i="55"/>
  <c r="D108" i="55"/>
  <c r="E108" i="55"/>
  <c r="D109" i="55"/>
  <c r="E109" i="55"/>
  <c r="D110" i="55"/>
  <c r="E110" i="55"/>
  <c r="D111" i="55"/>
  <c r="E111" i="55"/>
  <c r="D112" i="55"/>
  <c r="E112" i="55"/>
  <c r="D113" i="55"/>
  <c r="E113" i="55"/>
  <c r="D114" i="55"/>
  <c r="E114" i="55"/>
  <c r="D115" i="55"/>
  <c r="E115" i="55"/>
  <c r="D116" i="55"/>
  <c r="E116" i="55"/>
  <c r="D117" i="55"/>
  <c r="E117" i="55"/>
  <c r="D118" i="55"/>
  <c r="E118" i="55"/>
  <c r="F118" i="55" s="1"/>
  <c r="G118" i="55" s="1"/>
  <c r="D119" i="55"/>
  <c r="E119" i="55"/>
  <c r="D120" i="55"/>
  <c r="E120" i="55"/>
  <c r="D121" i="55"/>
  <c r="E121" i="55"/>
  <c r="D122" i="55"/>
  <c r="E122" i="55"/>
  <c r="D123" i="55"/>
  <c r="E123" i="55"/>
  <c r="D124" i="55"/>
  <c r="E124" i="55"/>
  <c r="D125" i="55"/>
  <c r="E125" i="55"/>
  <c r="F125" i="55" s="1"/>
  <c r="G125" i="55" s="1"/>
  <c r="D126" i="55"/>
  <c r="E126" i="55"/>
  <c r="D127" i="55"/>
  <c r="E127" i="55"/>
  <c r="D128" i="55"/>
  <c r="E128" i="55"/>
  <c r="D129" i="55"/>
  <c r="E129" i="55"/>
  <c r="F129" i="55" s="1"/>
  <c r="G129" i="55" s="1"/>
  <c r="D130" i="55"/>
  <c r="E130" i="55"/>
  <c r="D131" i="55"/>
  <c r="E131" i="55"/>
  <c r="D132" i="55"/>
  <c r="E132" i="55"/>
  <c r="D133" i="55"/>
  <c r="E133" i="55"/>
  <c r="D134" i="55"/>
  <c r="E134" i="55"/>
  <c r="F134" i="55" s="1"/>
  <c r="G134" i="55" s="1"/>
  <c r="E2" i="55"/>
  <c r="D2" i="55"/>
  <c r="D2" i="54"/>
  <c r="B2" i="55"/>
  <c r="B3" i="55"/>
  <c r="B4" i="55"/>
  <c r="B5" i="55"/>
  <c r="B6" i="55"/>
  <c r="B7" i="55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" i="55"/>
  <c r="F3" i="54"/>
  <c r="G3" i="54" s="1"/>
  <c r="F4" i="54"/>
  <c r="G4" i="54"/>
  <c r="F5" i="54"/>
  <c r="G5" i="54" s="1"/>
  <c r="F6" i="54"/>
  <c r="G6" i="54"/>
  <c r="F7" i="54"/>
  <c r="G7" i="54" s="1"/>
  <c r="F8" i="54"/>
  <c r="G8" i="54"/>
  <c r="F9" i="54"/>
  <c r="G9" i="54" s="1"/>
  <c r="F10" i="54"/>
  <c r="G10" i="54"/>
  <c r="F11" i="54"/>
  <c r="G11" i="54" s="1"/>
  <c r="F12" i="54"/>
  <c r="G12" i="54"/>
  <c r="F13" i="54"/>
  <c r="G13" i="54" s="1"/>
  <c r="F14" i="54"/>
  <c r="G14" i="54"/>
  <c r="F15" i="54"/>
  <c r="G15" i="54" s="1"/>
  <c r="F16" i="54"/>
  <c r="G16" i="54"/>
  <c r="F17" i="54"/>
  <c r="G17" i="54" s="1"/>
  <c r="F18" i="54"/>
  <c r="G18" i="54"/>
  <c r="F19" i="54"/>
  <c r="G19" i="54" s="1"/>
  <c r="F20" i="54"/>
  <c r="G20" i="54"/>
  <c r="F21" i="54"/>
  <c r="G21" i="54" s="1"/>
  <c r="F22" i="54"/>
  <c r="G22" i="54"/>
  <c r="F23" i="54"/>
  <c r="G23" i="54" s="1"/>
  <c r="F24" i="54"/>
  <c r="G24" i="54"/>
  <c r="F25" i="54"/>
  <c r="G25" i="54" s="1"/>
  <c r="F26" i="54"/>
  <c r="G26" i="54"/>
  <c r="F27" i="54"/>
  <c r="G27" i="54" s="1"/>
  <c r="F28" i="54"/>
  <c r="G28" i="54"/>
  <c r="F29" i="54"/>
  <c r="G29" i="54" s="1"/>
  <c r="F30" i="54"/>
  <c r="G30" i="54"/>
  <c r="F31" i="54"/>
  <c r="G31" i="54" s="1"/>
  <c r="F32" i="54"/>
  <c r="G32" i="54"/>
  <c r="F33" i="54"/>
  <c r="G33" i="54" s="1"/>
  <c r="F34" i="54"/>
  <c r="G34" i="54"/>
  <c r="F35" i="54"/>
  <c r="G35" i="54" s="1"/>
  <c r="F36" i="54"/>
  <c r="G36" i="54"/>
  <c r="F37" i="54"/>
  <c r="G37" i="54" s="1"/>
  <c r="F38" i="54"/>
  <c r="G38" i="54"/>
  <c r="F39" i="54"/>
  <c r="G39" i="54" s="1"/>
  <c r="F40" i="54"/>
  <c r="G40" i="54"/>
  <c r="F41" i="54"/>
  <c r="G41" i="54" s="1"/>
  <c r="F42" i="54"/>
  <c r="G42" i="54"/>
  <c r="F43" i="54"/>
  <c r="G43" i="54" s="1"/>
  <c r="F44" i="54"/>
  <c r="G44" i="54"/>
  <c r="F45" i="54"/>
  <c r="G45" i="54" s="1"/>
  <c r="F46" i="54"/>
  <c r="G46" i="54"/>
  <c r="F47" i="54"/>
  <c r="G47" i="54" s="1"/>
  <c r="F48" i="54"/>
  <c r="G48" i="54"/>
  <c r="F49" i="54"/>
  <c r="G49" i="54" s="1"/>
  <c r="F50" i="54"/>
  <c r="G50" i="54"/>
  <c r="F51" i="54"/>
  <c r="G51" i="54" s="1"/>
  <c r="F52" i="54"/>
  <c r="G52" i="54"/>
  <c r="F53" i="54"/>
  <c r="G53" i="54" s="1"/>
  <c r="F54" i="54"/>
  <c r="G54" i="54"/>
  <c r="F55" i="54"/>
  <c r="G55" i="54" s="1"/>
  <c r="F56" i="54"/>
  <c r="G56" i="54"/>
  <c r="F57" i="54"/>
  <c r="G57" i="54" s="1"/>
  <c r="F58" i="54"/>
  <c r="G58" i="54"/>
  <c r="F59" i="54"/>
  <c r="G59" i="54" s="1"/>
  <c r="F60" i="54"/>
  <c r="G60" i="54"/>
  <c r="F61" i="54"/>
  <c r="G61" i="54" s="1"/>
  <c r="F62" i="54"/>
  <c r="G62" i="54"/>
  <c r="F63" i="54"/>
  <c r="G63" i="54" s="1"/>
  <c r="F64" i="54"/>
  <c r="G64" i="54"/>
  <c r="F65" i="54"/>
  <c r="G65" i="54" s="1"/>
  <c r="F66" i="54"/>
  <c r="G66" i="54"/>
  <c r="F67" i="54"/>
  <c r="G67" i="54" s="1"/>
  <c r="F68" i="54"/>
  <c r="G68" i="54"/>
  <c r="F69" i="54"/>
  <c r="G69" i="54" s="1"/>
  <c r="F70" i="54"/>
  <c r="G70" i="54"/>
  <c r="F71" i="54"/>
  <c r="G71" i="54" s="1"/>
  <c r="F72" i="54"/>
  <c r="G72" i="54" s="1"/>
  <c r="F73" i="54"/>
  <c r="G73" i="54" s="1"/>
  <c r="F74" i="54"/>
  <c r="G74" i="54"/>
  <c r="F75" i="54"/>
  <c r="G75" i="54" s="1"/>
  <c r="F76" i="54"/>
  <c r="G76" i="54" s="1"/>
  <c r="F77" i="54"/>
  <c r="G77" i="54" s="1"/>
  <c r="F78" i="54"/>
  <c r="G78" i="54"/>
  <c r="F79" i="54"/>
  <c r="G79" i="54" s="1"/>
  <c r="F80" i="54"/>
  <c r="G80" i="54" s="1"/>
  <c r="F81" i="54"/>
  <c r="G81" i="54" s="1"/>
  <c r="F82" i="54"/>
  <c r="G82" i="54"/>
  <c r="F83" i="54"/>
  <c r="G83" i="54" s="1"/>
  <c r="F84" i="54"/>
  <c r="G84" i="54" s="1"/>
  <c r="F85" i="54"/>
  <c r="G85" i="54" s="1"/>
  <c r="F86" i="54"/>
  <c r="G86" i="54"/>
  <c r="F87" i="54"/>
  <c r="G87" i="54" s="1"/>
  <c r="F88" i="54"/>
  <c r="G88" i="54" s="1"/>
  <c r="F89" i="54"/>
  <c r="G89" i="54" s="1"/>
  <c r="F90" i="54"/>
  <c r="G90" i="54"/>
  <c r="F91" i="54"/>
  <c r="G91" i="54" s="1"/>
  <c r="F92" i="54"/>
  <c r="G92" i="54" s="1"/>
  <c r="F93" i="54"/>
  <c r="G93" i="54" s="1"/>
  <c r="F94" i="54"/>
  <c r="G94" i="54"/>
  <c r="F95" i="54"/>
  <c r="G95" i="54" s="1"/>
  <c r="F96" i="54"/>
  <c r="G96" i="54" s="1"/>
  <c r="F97" i="54"/>
  <c r="G97" i="54" s="1"/>
  <c r="F98" i="54"/>
  <c r="G98" i="54"/>
  <c r="F99" i="54"/>
  <c r="G99" i="54" s="1"/>
  <c r="F100" i="54"/>
  <c r="G100" i="54" s="1"/>
  <c r="F101" i="54"/>
  <c r="G101" i="54" s="1"/>
  <c r="F102" i="54"/>
  <c r="G102" i="54"/>
  <c r="F103" i="54"/>
  <c r="G103" i="54" s="1"/>
  <c r="F104" i="54"/>
  <c r="G104" i="54" s="1"/>
  <c r="F105" i="54"/>
  <c r="G105" i="54" s="1"/>
  <c r="F106" i="54"/>
  <c r="G106" i="54"/>
  <c r="F107" i="54"/>
  <c r="G107" i="54" s="1"/>
  <c r="F108" i="54"/>
  <c r="G108" i="54" s="1"/>
  <c r="F109" i="54"/>
  <c r="G109" i="54" s="1"/>
  <c r="F110" i="54"/>
  <c r="G110" i="54"/>
  <c r="F111" i="54"/>
  <c r="G111" i="54" s="1"/>
  <c r="F112" i="54"/>
  <c r="G112" i="54" s="1"/>
  <c r="F113" i="54"/>
  <c r="G113" i="54" s="1"/>
  <c r="F114" i="54"/>
  <c r="G114" i="54"/>
  <c r="F115" i="54"/>
  <c r="G115" i="54" s="1"/>
  <c r="F116" i="54"/>
  <c r="G116" i="54" s="1"/>
  <c r="F117" i="54"/>
  <c r="G117" i="54" s="1"/>
  <c r="F118" i="54"/>
  <c r="G118" i="54"/>
  <c r="F119" i="54"/>
  <c r="G119" i="54" s="1"/>
  <c r="F120" i="54"/>
  <c r="G120" i="54" s="1"/>
  <c r="F121" i="54"/>
  <c r="G121" i="54" s="1"/>
  <c r="F122" i="54"/>
  <c r="G122" i="54"/>
  <c r="F123" i="54"/>
  <c r="G123" i="54" s="1"/>
  <c r="F124" i="54"/>
  <c r="G124" i="54" s="1"/>
  <c r="F125" i="54"/>
  <c r="G125" i="54" s="1"/>
  <c r="F126" i="54"/>
  <c r="G126" i="54"/>
  <c r="F127" i="54"/>
  <c r="G127" i="54" s="1"/>
  <c r="F128" i="54"/>
  <c r="G128" i="54" s="1"/>
  <c r="F129" i="54"/>
  <c r="G129" i="54" s="1"/>
  <c r="F130" i="54"/>
  <c r="G130" i="54"/>
  <c r="F131" i="54"/>
  <c r="G131" i="54" s="1"/>
  <c r="F132" i="54"/>
  <c r="G132" i="54" s="1"/>
  <c r="F133" i="54"/>
  <c r="G133" i="54" s="1"/>
  <c r="F134" i="54"/>
  <c r="G134" i="54"/>
  <c r="F135" i="54"/>
  <c r="G135" i="54" s="1"/>
  <c r="F136" i="54"/>
  <c r="G136" i="54" s="1"/>
  <c r="F137" i="54"/>
  <c r="G137" i="54" s="1"/>
  <c r="D3" i="54"/>
  <c r="E3" i="54"/>
  <c r="D4" i="54"/>
  <c r="E4" i="54"/>
  <c r="D5" i="54"/>
  <c r="E5" i="54"/>
  <c r="D6" i="54"/>
  <c r="E6" i="54"/>
  <c r="D7" i="54"/>
  <c r="E7" i="54"/>
  <c r="D8" i="54"/>
  <c r="E8" i="54"/>
  <c r="D9" i="54"/>
  <c r="E9" i="54"/>
  <c r="D10" i="54"/>
  <c r="E10" i="54"/>
  <c r="D11" i="54"/>
  <c r="E11" i="54"/>
  <c r="D12" i="54"/>
  <c r="E12" i="54"/>
  <c r="D13" i="54"/>
  <c r="E13" i="54"/>
  <c r="D14" i="54"/>
  <c r="E14" i="54"/>
  <c r="D15" i="54"/>
  <c r="E15" i="54"/>
  <c r="D16" i="54"/>
  <c r="E16" i="54"/>
  <c r="D17" i="54"/>
  <c r="E17" i="54"/>
  <c r="D18" i="54"/>
  <c r="E18" i="54"/>
  <c r="D19" i="54"/>
  <c r="E19" i="54"/>
  <c r="D20" i="54"/>
  <c r="E20" i="54"/>
  <c r="D21" i="54"/>
  <c r="E21" i="54"/>
  <c r="D22" i="54"/>
  <c r="E22" i="54"/>
  <c r="D23" i="54"/>
  <c r="E23" i="54"/>
  <c r="D24" i="54"/>
  <c r="E24" i="54"/>
  <c r="D25" i="54"/>
  <c r="E25" i="54"/>
  <c r="D26" i="54"/>
  <c r="E26" i="54"/>
  <c r="D27" i="54"/>
  <c r="E27" i="54"/>
  <c r="D28" i="54"/>
  <c r="E28" i="54"/>
  <c r="D29" i="54"/>
  <c r="E29" i="54"/>
  <c r="D30" i="54"/>
  <c r="E30" i="54"/>
  <c r="D31" i="54"/>
  <c r="E31" i="54"/>
  <c r="D32" i="54"/>
  <c r="E32" i="54"/>
  <c r="D33" i="54"/>
  <c r="E33" i="54"/>
  <c r="D34" i="54"/>
  <c r="E34" i="54"/>
  <c r="D35" i="54"/>
  <c r="E35" i="54"/>
  <c r="D36" i="54"/>
  <c r="E36" i="54"/>
  <c r="D37" i="54"/>
  <c r="E37" i="54"/>
  <c r="D38" i="54"/>
  <c r="E38" i="54"/>
  <c r="D39" i="54"/>
  <c r="E39" i="54"/>
  <c r="D40" i="54"/>
  <c r="E40" i="54"/>
  <c r="D41" i="54"/>
  <c r="E41" i="54"/>
  <c r="D42" i="54"/>
  <c r="E42" i="54"/>
  <c r="D43" i="54"/>
  <c r="E43" i="54"/>
  <c r="D44" i="54"/>
  <c r="E44" i="54"/>
  <c r="D45" i="54"/>
  <c r="E45" i="54"/>
  <c r="D46" i="54"/>
  <c r="E46" i="54"/>
  <c r="D47" i="54"/>
  <c r="E47" i="54"/>
  <c r="D48" i="54"/>
  <c r="E48" i="54"/>
  <c r="D49" i="54"/>
  <c r="E49" i="54"/>
  <c r="D50" i="54"/>
  <c r="E50" i="54"/>
  <c r="D51" i="54"/>
  <c r="E51" i="54"/>
  <c r="D52" i="54"/>
  <c r="E52" i="54"/>
  <c r="D53" i="54"/>
  <c r="E53" i="54"/>
  <c r="D54" i="54"/>
  <c r="E54" i="54"/>
  <c r="D55" i="54"/>
  <c r="E55" i="54"/>
  <c r="D56" i="54"/>
  <c r="E56" i="54"/>
  <c r="D57" i="54"/>
  <c r="E57" i="54"/>
  <c r="D58" i="54"/>
  <c r="E58" i="54"/>
  <c r="D59" i="54"/>
  <c r="E59" i="54"/>
  <c r="D60" i="54"/>
  <c r="E60" i="54"/>
  <c r="D61" i="54"/>
  <c r="E61" i="54"/>
  <c r="D62" i="54"/>
  <c r="E62" i="54"/>
  <c r="D63" i="54"/>
  <c r="E63" i="54"/>
  <c r="D64" i="54"/>
  <c r="E64" i="54"/>
  <c r="D65" i="54"/>
  <c r="E65" i="54"/>
  <c r="D66" i="54"/>
  <c r="E66" i="54"/>
  <c r="D67" i="54"/>
  <c r="E67" i="54"/>
  <c r="D68" i="54"/>
  <c r="E68" i="54"/>
  <c r="D69" i="54"/>
  <c r="E69" i="54"/>
  <c r="D70" i="54"/>
  <c r="E70" i="54"/>
  <c r="D71" i="54"/>
  <c r="E71" i="54"/>
  <c r="D72" i="54"/>
  <c r="E72" i="54"/>
  <c r="D73" i="54"/>
  <c r="E73" i="54"/>
  <c r="D74" i="54"/>
  <c r="E74" i="54"/>
  <c r="D75" i="54"/>
  <c r="E75" i="54"/>
  <c r="D76" i="54"/>
  <c r="E76" i="54"/>
  <c r="D77" i="54"/>
  <c r="E77" i="54"/>
  <c r="D78" i="54"/>
  <c r="E78" i="54"/>
  <c r="D79" i="54"/>
  <c r="E79" i="54"/>
  <c r="D80" i="54"/>
  <c r="E80" i="54"/>
  <c r="D81" i="54"/>
  <c r="E81" i="54"/>
  <c r="D82" i="54"/>
  <c r="E82" i="54"/>
  <c r="D83" i="54"/>
  <c r="E83" i="54"/>
  <c r="D84" i="54"/>
  <c r="E84" i="54"/>
  <c r="D85" i="54"/>
  <c r="E85" i="54"/>
  <c r="D86" i="54"/>
  <c r="E86" i="54"/>
  <c r="D87" i="54"/>
  <c r="E87" i="54"/>
  <c r="D88" i="54"/>
  <c r="E88" i="54"/>
  <c r="D89" i="54"/>
  <c r="E89" i="54"/>
  <c r="D90" i="54"/>
  <c r="E90" i="54"/>
  <c r="D91" i="54"/>
  <c r="E91" i="54"/>
  <c r="D92" i="54"/>
  <c r="E92" i="54"/>
  <c r="D93" i="54"/>
  <c r="E93" i="54"/>
  <c r="D94" i="54"/>
  <c r="E94" i="54"/>
  <c r="D95" i="54"/>
  <c r="E95" i="54"/>
  <c r="D96" i="54"/>
  <c r="E96" i="54"/>
  <c r="D97" i="54"/>
  <c r="E97" i="54"/>
  <c r="D98" i="54"/>
  <c r="E98" i="54"/>
  <c r="D99" i="54"/>
  <c r="E99" i="54"/>
  <c r="D100" i="54"/>
  <c r="E100" i="54"/>
  <c r="D101" i="54"/>
  <c r="E101" i="54"/>
  <c r="D102" i="54"/>
  <c r="E102" i="54"/>
  <c r="D103" i="54"/>
  <c r="E103" i="54"/>
  <c r="D104" i="54"/>
  <c r="E104" i="54"/>
  <c r="D105" i="54"/>
  <c r="E105" i="54"/>
  <c r="D106" i="54"/>
  <c r="E106" i="54"/>
  <c r="D107" i="54"/>
  <c r="E107" i="54"/>
  <c r="D108" i="54"/>
  <c r="E108" i="54"/>
  <c r="D109" i="54"/>
  <c r="E109" i="54"/>
  <c r="D110" i="54"/>
  <c r="E110" i="54"/>
  <c r="D111" i="54"/>
  <c r="E111" i="54"/>
  <c r="D112" i="54"/>
  <c r="E112" i="54"/>
  <c r="D113" i="54"/>
  <c r="E113" i="54"/>
  <c r="D114" i="54"/>
  <c r="E114" i="54"/>
  <c r="D115" i="54"/>
  <c r="E115" i="54"/>
  <c r="D116" i="54"/>
  <c r="E116" i="54"/>
  <c r="D117" i="54"/>
  <c r="E117" i="54"/>
  <c r="D118" i="54"/>
  <c r="E118" i="54"/>
  <c r="D119" i="54"/>
  <c r="E119" i="54"/>
  <c r="D120" i="54"/>
  <c r="E120" i="54"/>
  <c r="D121" i="54"/>
  <c r="E121" i="54"/>
  <c r="D122" i="54"/>
  <c r="E122" i="54"/>
  <c r="D123" i="54"/>
  <c r="E123" i="54"/>
  <c r="D124" i="54"/>
  <c r="E124" i="54"/>
  <c r="D125" i="54"/>
  <c r="E125" i="54"/>
  <c r="D126" i="54"/>
  <c r="E126" i="54"/>
  <c r="D127" i="54"/>
  <c r="E127" i="54"/>
  <c r="D128" i="54"/>
  <c r="E128" i="54"/>
  <c r="D129" i="54"/>
  <c r="E129" i="54"/>
  <c r="D130" i="54"/>
  <c r="E130" i="54"/>
  <c r="D131" i="54"/>
  <c r="E131" i="54"/>
  <c r="D132" i="54"/>
  <c r="E132" i="54"/>
  <c r="D133" i="54"/>
  <c r="E133" i="54"/>
  <c r="D134" i="54"/>
  <c r="E134" i="54"/>
  <c r="D135" i="54"/>
  <c r="E135" i="54"/>
  <c r="D136" i="54"/>
  <c r="E136" i="54"/>
  <c r="E2" i="54"/>
  <c r="B123" i="54"/>
  <c r="B124" i="54"/>
  <c r="B125" i="54"/>
  <c r="B126" i="54"/>
  <c r="B127" i="54"/>
  <c r="B128" i="54"/>
  <c r="B129" i="54"/>
  <c r="B130" i="54"/>
  <c r="B131" i="54"/>
  <c r="B132" i="54"/>
  <c r="B133" i="54"/>
  <c r="B134" i="54"/>
  <c r="B135" i="54"/>
  <c r="B136" i="54"/>
  <c r="B137" i="54"/>
  <c r="B2" i="54"/>
  <c r="B3" i="54"/>
  <c r="B4" i="54"/>
  <c r="B5" i="54"/>
  <c r="B6" i="54"/>
  <c r="B7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B36" i="54"/>
  <c r="B37" i="54"/>
  <c r="B38" i="54"/>
  <c r="B39" i="54"/>
  <c r="B40" i="54"/>
  <c r="B41" i="54"/>
  <c r="B42" i="54"/>
  <c r="B43" i="54"/>
  <c r="B44" i="54"/>
  <c r="B45" i="54"/>
  <c r="B46" i="54"/>
  <c r="B47" i="54"/>
  <c r="B48" i="54"/>
  <c r="B49" i="54"/>
  <c r="B50" i="54"/>
  <c r="B51" i="54"/>
  <c r="B52" i="54"/>
  <c r="B53" i="54"/>
  <c r="B54" i="54"/>
  <c r="B55" i="54"/>
  <c r="B56" i="54"/>
  <c r="B57" i="54"/>
  <c r="B58" i="54"/>
  <c r="B59" i="54"/>
  <c r="B60" i="54"/>
  <c r="B61" i="54"/>
  <c r="B62" i="54"/>
  <c r="B63" i="54"/>
  <c r="B64" i="54"/>
  <c r="B65" i="54"/>
  <c r="B66" i="54"/>
  <c r="B67" i="54"/>
  <c r="B68" i="54"/>
  <c r="B69" i="54"/>
  <c r="B70" i="54"/>
  <c r="B71" i="54"/>
  <c r="B72" i="54"/>
  <c r="B73" i="54"/>
  <c r="B74" i="54"/>
  <c r="B75" i="54"/>
  <c r="B76" i="54"/>
  <c r="B77" i="54"/>
  <c r="B78" i="54"/>
  <c r="B79" i="54"/>
  <c r="B80" i="54"/>
  <c r="B81" i="54"/>
  <c r="B82" i="54"/>
  <c r="B83" i="54"/>
  <c r="B84" i="54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99" i="54"/>
  <c r="B100" i="54"/>
  <c r="B101" i="54"/>
  <c r="B102" i="54"/>
  <c r="B103" i="54"/>
  <c r="B104" i="54"/>
  <c r="B105" i="54"/>
  <c r="B106" i="54"/>
  <c r="B107" i="54"/>
  <c r="B108" i="54"/>
  <c r="B109" i="54"/>
  <c r="B110" i="54"/>
  <c r="B111" i="54"/>
  <c r="B112" i="54"/>
  <c r="B113" i="54"/>
  <c r="B114" i="54"/>
  <c r="B115" i="54"/>
  <c r="B116" i="54"/>
  <c r="B117" i="54"/>
  <c r="B118" i="54"/>
  <c r="B119" i="54"/>
  <c r="B120" i="54"/>
  <c r="B121" i="54"/>
  <c r="B122" i="54"/>
  <c r="B1" i="54"/>
  <c r="F3" i="53"/>
  <c r="G3" i="53" s="1"/>
  <c r="F4" i="53"/>
  <c r="G4" i="53"/>
  <c r="F5" i="53"/>
  <c r="G5" i="53" s="1"/>
  <c r="F6" i="53"/>
  <c r="G6" i="53"/>
  <c r="F7" i="53"/>
  <c r="G7" i="53" s="1"/>
  <c r="F8" i="53"/>
  <c r="G8" i="53"/>
  <c r="F9" i="53"/>
  <c r="G9" i="53" s="1"/>
  <c r="F10" i="53"/>
  <c r="G10" i="53"/>
  <c r="F11" i="53"/>
  <c r="G11" i="53" s="1"/>
  <c r="F12" i="53"/>
  <c r="G12" i="53"/>
  <c r="F13" i="53"/>
  <c r="G13" i="53" s="1"/>
  <c r="F14" i="53"/>
  <c r="G14" i="53"/>
  <c r="F15" i="53"/>
  <c r="G15" i="53" s="1"/>
  <c r="F16" i="53"/>
  <c r="G16" i="53"/>
  <c r="F17" i="53"/>
  <c r="G17" i="53" s="1"/>
  <c r="F18" i="53"/>
  <c r="G18" i="53"/>
  <c r="F19" i="53"/>
  <c r="G19" i="53" s="1"/>
  <c r="F20" i="53"/>
  <c r="G20" i="53"/>
  <c r="F21" i="53"/>
  <c r="G21" i="53" s="1"/>
  <c r="F22" i="53"/>
  <c r="G22" i="53"/>
  <c r="F23" i="53"/>
  <c r="G23" i="53" s="1"/>
  <c r="F24" i="53"/>
  <c r="G24" i="53"/>
  <c r="F25" i="53"/>
  <c r="G25" i="53" s="1"/>
  <c r="F26" i="53"/>
  <c r="G26" i="53"/>
  <c r="F27" i="53"/>
  <c r="G27" i="53" s="1"/>
  <c r="F28" i="53"/>
  <c r="G28" i="53"/>
  <c r="F29" i="53"/>
  <c r="G29" i="53" s="1"/>
  <c r="F30" i="53"/>
  <c r="G30" i="53"/>
  <c r="F31" i="53"/>
  <c r="G31" i="53" s="1"/>
  <c r="F32" i="53"/>
  <c r="G32" i="53"/>
  <c r="F33" i="53"/>
  <c r="G33" i="53" s="1"/>
  <c r="F34" i="53"/>
  <c r="G34" i="53"/>
  <c r="F35" i="53"/>
  <c r="G35" i="53" s="1"/>
  <c r="F36" i="53"/>
  <c r="G36" i="53"/>
  <c r="F37" i="53"/>
  <c r="G37" i="53" s="1"/>
  <c r="F38" i="53"/>
  <c r="G38" i="53"/>
  <c r="F39" i="53"/>
  <c r="G39" i="53" s="1"/>
  <c r="F40" i="53"/>
  <c r="G40" i="53"/>
  <c r="F41" i="53"/>
  <c r="G41" i="53" s="1"/>
  <c r="F42" i="53"/>
  <c r="G42" i="53"/>
  <c r="F43" i="53"/>
  <c r="G43" i="53" s="1"/>
  <c r="F44" i="53"/>
  <c r="G44" i="53"/>
  <c r="F45" i="53"/>
  <c r="G45" i="53" s="1"/>
  <c r="F46" i="53"/>
  <c r="G46" i="53"/>
  <c r="F47" i="53"/>
  <c r="G47" i="53" s="1"/>
  <c r="F48" i="53"/>
  <c r="G48" i="53"/>
  <c r="F49" i="53"/>
  <c r="G49" i="53" s="1"/>
  <c r="F50" i="53"/>
  <c r="G50" i="53"/>
  <c r="F51" i="53"/>
  <c r="G51" i="53" s="1"/>
  <c r="F52" i="53"/>
  <c r="G52" i="53"/>
  <c r="F53" i="53"/>
  <c r="G53" i="53" s="1"/>
  <c r="F54" i="53"/>
  <c r="G54" i="53"/>
  <c r="F55" i="53"/>
  <c r="G55" i="53" s="1"/>
  <c r="F56" i="53"/>
  <c r="G56" i="53"/>
  <c r="F57" i="53"/>
  <c r="G57" i="53" s="1"/>
  <c r="F58" i="53"/>
  <c r="G58" i="53"/>
  <c r="F59" i="53"/>
  <c r="G59" i="53" s="1"/>
  <c r="F60" i="53"/>
  <c r="G60" i="53"/>
  <c r="F61" i="53"/>
  <c r="G61" i="53" s="1"/>
  <c r="F62" i="53"/>
  <c r="G62" i="53"/>
  <c r="F63" i="53"/>
  <c r="G63" i="53" s="1"/>
  <c r="F64" i="53"/>
  <c r="G64" i="53"/>
  <c r="F65" i="53"/>
  <c r="G65" i="53" s="1"/>
  <c r="F66" i="53"/>
  <c r="G66" i="53"/>
  <c r="F67" i="53"/>
  <c r="G67" i="53" s="1"/>
  <c r="F68" i="53"/>
  <c r="G68" i="53"/>
  <c r="F69" i="53"/>
  <c r="G69" i="53" s="1"/>
  <c r="F70" i="53"/>
  <c r="G70" i="53"/>
  <c r="F71" i="53"/>
  <c r="G71" i="53" s="1"/>
  <c r="F72" i="53"/>
  <c r="G72" i="53"/>
  <c r="F73" i="53"/>
  <c r="G73" i="53" s="1"/>
  <c r="F74" i="53"/>
  <c r="G74" i="53"/>
  <c r="F75" i="53"/>
  <c r="G75" i="53" s="1"/>
  <c r="F76" i="53"/>
  <c r="G76" i="53"/>
  <c r="F77" i="53"/>
  <c r="G77" i="53" s="1"/>
  <c r="F78" i="53"/>
  <c r="G78" i="53"/>
  <c r="F79" i="53"/>
  <c r="G79" i="53" s="1"/>
  <c r="F80" i="53"/>
  <c r="G80" i="53"/>
  <c r="F81" i="53"/>
  <c r="G81" i="53" s="1"/>
  <c r="F82" i="53"/>
  <c r="G82" i="53"/>
  <c r="F83" i="53"/>
  <c r="G83" i="53" s="1"/>
  <c r="F84" i="53"/>
  <c r="G84" i="53"/>
  <c r="F85" i="53"/>
  <c r="G85" i="53" s="1"/>
  <c r="F86" i="53"/>
  <c r="G86" i="53"/>
  <c r="F87" i="53"/>
  <c r="G87" i="53" s="1"/>
  <c r="F88" i="53"/>
  <c r="G88" i="53"/>
  <c r="F89" i="53"/>
  <c r="G89" i="53" s="1"/>
  <c r="F90" i="53"/>
  <c r="G90" i="53"/>
  <c r="F91" i="53"/>
  <c r="G91" i="53" s="1"/>
  <c r="F92" i="53"/>
  <c r="G92" i="53"/>
  <c r="F93" i="53"/>
  <c r="G93" i="53" s="1"/>
  <c r="F94" i="53"/>
  <c r="G94" i="53"/>
  <c r="F95" i="53"/>
  <c r="G95" i="53" s="1"/>
  <c r="F96" i="53"/>
  <c r="G96" i="53"/>
  <c r="F97" i="53"/>
  <c r="G97" i="53" s="1"/>
  <c r="F98" i="53"/>
  <c r="G98" i="53"/>
  <c r="F99" i="53"/>
  <c r="G99" i="53" s="1"/>
  <c r="F100" i="53"/>
  <c r="G100" i="53"/>
  <c r="F101" i="53"/>
  <c r="G101" i="53" s="1"/>
  <c r="F102" i="53"/>
  <c r="G102" i="53"/>
  <c r="F103" i="53"/>
  <c r="G103" i="53" s="1"/>
  <c r="F104" i="53"/>
  <c r="G104" i="53"/>
  <c r="F105" i="53"/>
  <c r="G105" i="53" s="1"/>
  <c r="F106" i="53"/>
  <c r="G106" i="53"/>
  <c r="F107" i="53"/>
  <c r="G107" i="53" s="1"/>
  <c r="F108" i="53"/>
  <c r="G108" i="53"/>
  <c r="F109" i="53"/>
  <c r="G109" i="53" s="1"/>
  <c r="F110" i="53"/>
  <c r="G110" i="53"/>
  <c r="F111" i="53"/>
  <c r="G111" i="53" s="1"/>
  <c r="F112" i="53"/>
  <c r="G112" i="53"/>
  <c r="F113" i="53"/>
  <c r="G113" i="53" s="1"/>
  <c r="F114" i="53"/>
  <c r="G114" i="53"/>
  <c r="F115" i="53"/>
  <c r="G115" i="53" s="1"/>
  <c r="F116" i="53"/>
  <c r="G116" i="53"/>
  <c r="F117" i="53"/>
  <c r="G117" i="53" s="1"/>
  <c r="F118" i="53"/>
  <c r="G118" i="53"/>
  <c r="F119" i="53"/>
  <c r="G119" i="53" s="1"/>
  <c r="F120" i="53"/>
  <c r="G120" i="53"/>
  <c r="F121" i="53"/>
  <c r="G121" i="53" s="1"/>
  <c r="F122" i="53"/>
  <c r="G122" i="53"/>
  <c r="D3" i="53"/>
  <c r="E3" i="53"/>
  <c r="D4" i="53"/>
  <c r="E4" i="53"/>
  <c r="D5" i="53"/>
  <c r="E5" i="53"/>
  <c r="D6" i="53"/>
  <c r="E6" i="53"/>
  <c r="D7" i="53"/>
  <c r="E7" i="53"/>
  <c r="D8" i="53"/>
  <c r="E8" i="53"/>
  <c r="D9" i="53"/>
  <c r="E9" i="53"/>
  <c r="D10" i="53"/>
  <c r="E10" i="53"/>
  <c r="D11" i="53"/>
  <c r="E11" i="53"/>
  <c r="D12" i="53"/>
  <c r="E12" i="53"/>
  <c r="D13" i="53"/>
  <c r="E13" i="53"/>
  <c r="D14" i="53"/>
  <c r="E14" i="53"/>
  <c r="D15" i="53"/>
  <c r="E15" i="53"/>
  <c r="D16" i="53"/>
  <c r="E16" i="53"/>
  <c r="D17" i="53"/>
  <c r="E17" i="53"/>
  <c r="D18" i="53"/>
  <c r="E18" i="53"/>
  <c r="D19" i="53"/>
  <c r="E19" i="53"/>
  <c r="D20" i="53"/>
  <c r="E20" i="53"/>
  <c r="D21" i="53"/>
  <c r="E21" i="53"/>
  <c r="D22" i="53"/>
  <c r="E22" i="53"/>
  <c r="D23" i="53"/>
  <c r="E23" i="53"/>
  <c r="D24" i="53"/>
  <c r="E24" i="53"/>
  <c r="D25" i="53"/>
  <c r="E25" i="53"/>
  <c r="D26" i="53"/>
  <c r="E26" i="53"/>
  <c r="D27" i="53"/>
  <c r="E27" i="53"/>
  <c r="D28" i="53"/>
  <c r="E28" i="53"/>
  <c r="D29" i="53"/>
  <c r="E29" i="53"/>
  <c r="D30" i="53"/>
  <c r="E30" i="53"/>
  <c r="D31" i="53"/>
  <c r="E31" i="53"/>
  <c r="D32" i="53"/>
  <c r="E32" i="53"/>
  <c r="D33" i="53"/>
  <c r="E33" i="53"/>
  <c r="D34" i="53"/>
  <c r="E34" i="53"/>
  <c r="D35" i="53"/>
  <c r="E35" i="53"/>
  <c r="D36" i="53"/>
  <c r="E36" i="53"/>
  <c r="D37" i="53"/>
  <c r="E37" i="53"/>
  <c r="D38" i="53"/>
  <c r="E38" i="53"/>
  <c r="D39" i="53"/>
  <c r="E39" i="53"/>
  <c r="D40" i="53"/>
  <c r="E40" i="53"/>
  <c r="D41" i="53"/>
  <c r="E41" i="53"/>
  <c r="D42" i="53"/>
  <c r="E42" i="53"/>
  <c r="D43" i="53"/>
  <c r="E43" i="53"/>
  <c r="D44" i="53"/>
  <c r="E44" i="53"/>
  <c r="D45" i="53"/>
  <c r="E45" i="53"/>
  <c r="D46" i="53"/>
  <c r="E46" i="53"/>
  <c r="D47" i="53"/>
  <c r="E47" i="53"/>
  <c r="D48" i="53"/>
  <c r="E48" i="53"/>
  <c r="D49" i="53"/>
  <c r="E49" i="53"/>
  <c r="D50" i="53"/>
  <c r="E50" i="53"/>
  <c r="D51" i="53"/>
  <c r="E51" i="53"/>
  <c r="D52" i="53"/>
  <c r="E52" i="53"/>
  <c r="D53" i="53"/>
  <c r="E53" i="53"/>
  <c r="D54" i="53"/>
  <c r="E54" i="53"/>
  <c r="D55" i="53"/>
  <c r="E55" i="53"/>
  <c r="D56" i="53"/>
  <c r="E56" i="53"/>
  <c r="D57" i="53"/>
  <c r="E57" i="53"/>
  <c r="D58" i="53"/>
  <c r="E58" i="53"/>
  <c r="D59" i="53"/>
  <c r="E59" i="53"/>
  <c r="D60" i="53"/>
  <c r="E60" i="53"/>
  <c r="D61" i="53"/>
  <c r="E61" i="53"/>
  <c r="D62" i="53"/>
  <c r="E62" i="53"/>
  <c r="D63" i="53"/>
  <c r="E63" i="53"/>
  <c r="D64" i="53"/>
  <c r="E64" i="53"/>
  <c r="D65" i="53"/>
  <c r="E65" i="53"/>
  <c r="D66" i="53"/>
  <c r="E66" i="53"/>
  <c r="D67" i="53"/>
  <c r="E67" i="53"/>
  <c r="D68" i="53"/>
  <c r="E68" i="53"/>
  <c r="D69" i="53"/>
  <c r="E69" i="53"/>
  <c r="D70" i="53"/>
  <c r="E70" i="53"/>
  <c r="D71" i="53"/>
  <c r="E71" i="53"/>
  <c r="D72" i="53"/>
  <c r="E72" i="53"/>
  <c r="D73" i="53"/>
  <c r="E73" i="53"/>
  <c r="D74" i="53"/>
  <c r="E74" i="53"/>
  <c r="D75" i="53"/>
  <c r="E75" i="53"/>
  <c r="D76" i="53"/>
  <c r="E76" i="53"/>
  <c r="D77" i="53"/>
  <c r="E77" i="53"/>
  <c r="D78" i="53"/>
  <c r="E78" i="53"/>
  <c r="D79" i="53"/>
  <c r="E79" i="53"/>
  <c r="D80" i="53"/>
  <c r="E80" i="53"/>
  <c r="D81" i="53"/>
  <c r="E81" i="53"/>
  <c r="D82" i="53"/>
  <c r="E82" i="53"/>
  <c r="D83" i="53"/>
  <c r="E83" i="53"/>
  <c r="D84" i="53"/>
  <c r="E84" i="53"/>
  <c r="D85" i="53"/>
  <c r="E85" i="53"/>
  <c r="D86" i="53"/>
  <c r="E86" i="53"/>
  <c r="D87" i="53"/>
  <c r="E87" i="53"/>
  <c r="D88" i="53"/>
  <c r="E88" i="53"/>
  <c r="D89" i="53"/>
  <c r="E89" i="53"/>
  <c r="D90" i="53"/>
  <c r="E90" i="53"/>
  <c r="D91" i="53"/>
  <c r="E91" i="53"/>
  <c r="D92" i="53"/>
  <c r="E92" i="53"/>
  <c r="D93" i="53"/>
  <c r="E93" i="53"/>
  <c r="D94" i="53"/>
  <c r="E94" i="53"/>
  <c r="D95" i="53"/>
  <c r="E95" i="53"/>
  <c r="D96" i="53"/>
  <c r="E96" i="53"/>
  <c r="D97" i="53"/>
  <c r="E97" i="53"/>
  <c r="D98" i="53"/>
  <c r="E98" i="53"/>
  <c r="D99" i="53"/>
  <c r="E99" i="53"/>
  <c r="D100" i="53"/>
  <c r="E100" i="53"/>
  <c r="D101" i="53"/>
  <c r="E101" i="53"/>
  <c r="D102" i="53"/>
  <c r="E102" i="53"/>
  <c r="D103" i="53"/>
  <c r="E103" i="53"/>
  <c r="D104" i="53"/>
  <c r="E104" i="53"/>
  <c r="D105" i="53"/>
  <c r="E105" i="53"/>
  <c r="D106" i="53"/>
  <c r="E106" i="53"/>
  <c r="D107" i="53"/>
  <c r="E107" i="53"/>
  <c r="D108" i="53"/>
  <c r="E108" i="53"/>
  <c r="D109" i="53"/>
  <c r="E109" i="53"/>
  <c r="D110" i="53"/>
  <c r="E110" i="53"/>
  <c r="D111" i="53"/>
  <c r="E111" i="53"/>
  <c r="D112" i="53"/>
  <c r="E112" i="53"/>
  <c r="D113" i="53"/>
  <c r="E113" i="53"/>
  <c r="D114" i="53"/>
  <c r="E114" i="53"/>
  <c r="D115" i="53"/>
  <c r="E115" i="53"/>
  <c r="D116" i="53"/>
  <c r="E116" i="53"/>
  <c r="D117" i="53"/>
  <c r="E117" i="53"/>
  <c r="D118" i="53"/>
  <c r="E118" i="53"/>
  <c r="D119" i="53"/>
  <c r="E119" i="53"/>
  <c r="D120" i="53"/>
  <c r="E120" i="53"/>
  <c r="D121" i="53"/>
  <c r="E121" i="53"/>
  <c r="E2" i="53"/>
  <c r="D2" i="53"/>
  <c r="B2" i="53"/>
  <c r="B3" i="53"/>
  <c r="B4" i="53"/>
  <c r="B5" i="53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B41" i="53"/>
  <c r="B42" i="53"/>
  <c r="B43" i="53"/>
  <c r="B44" i="53"/>
  <c r="B45" i="53"/>
  <c r="B46" i="53"/>
  <c r="B47" i="53"/>
  <c r="B48" i="53"/>
  <c r="B49" i="53"/>
  <c r="B50" i="53"/>
  <c r="B51" i="53"/>
  <c r="B52" i="53"/>
  <c r="B53" i="53"/>
  <c r="B54" i="53"/>
  <c r="B55" i="53"/>
  <c r="B56" i="53"/>
  <c r="B57" i="53"/>
  <c r="B58" i="53"/>
  <c r="B59" i="53"/>
  <c r="B60" i="53"/>
  <c r="B61" i="53"/>
  <c r="B62" i="53"/>
  <c r="B63" i="53"/>
  <c r="B64" i="53"/>
  <c r="B65" i="53"/>
  <c r="B66" i="53"/>
  <c r="B67" i="53"/>
  <c r="B68" i="53"/>
  <c r="B69" i="53"/>
  <c r="B70" i="53"/>
  <c r="B71" i="53"/>
  <c r="B72" i="53"/>
  <c r="B73" i="53"/>
  <c r="B74" i="53"/>
  <c r="B75" i="53"/>
  <c r="B76" i="53"/>
  <c r="B77" i="53"/>
  <c r="B78" i="53"/>
  <c r="B79" i="53"/>
  <c r="B80" i="53"/>
  <c r="B81" i="53"/>
  <c r="B82" i="53"/>
  <c r="B83" i="53"/>
  <c r="B84" i="53"/>
  <c r="B85" i="53"/>
  <c r="B86" i="53"/>
  <c r="B87" i="53"/>
  <c r="B88" i="53"/>
  <c r="B89" i="53"/>
  <c r="B90" i="53"/>
  <c r="B91" i="53"/>
  <c r="B92" i="53"/>
  <c r="B93" i="53"/>
  <c r="B94" i="53"/>
  <c r="B95" i="53"/>
  <c r="B96" i="53"/>
  <c r="B97" i="53"/>
  <c r="B98" i="53"/>
  <c r="B99" i="53"/>
  <c r="B100" i="53"/>
  <c r="B101" i="53"/>
  <c r="B102" i="53"/>
  <c r="B103" i="53"/>
  <c r="B104" i="53"/>
  <c r="B105" i="53"/>
  <c r="B106" i="53"/>
  <c r="B107" i="53"/>
  <c r="B108" i="53"/>
  <c r="B109" i="53"/>
  <c r="B110" i="53"/>
  <c r="B111" i="53"/>
  <c r="B112" i="53"/>
  <c r="B113" i="53"/>
  <c r="B114" i="53"/>
  <c r="B115" i="53"/>
  <c r="B116" i="53"/>
  <c r="B117" i="53"/>
  <c r="B118" i="53"/>
  <c r="B119" i="53"/>
  <c r="B120" i="53"/>
  <c r="B121" i="53"/>
  <c r="B122" i="53"/>
  <c r="B1" i="53"/>
  <c r="F3" i="52"/>
  <c r="G3" i="52" s="1"/>
  <c r="F4" i="52"/>
  <c r="G4" i="52"/>
  <c r="F5" i="52"/>
  <c r="G5" i="52" s="1"/>
  <c r="F6" i="52"/>
  <c r="G6" i="52" s="1"/>
  <c r="F7" i="52"/>
  <c r="G7" i="52" s="1"/>
  <c r="F8" i="52"/>
  <c r="G8" i="52"/>
  <c r="F9" i="52"/>
  <c r="G9" i="52" s="1"/>
  <c r="F10" i="52"/>
  <c r="G10" i="52" s="1"/>
  <c r="F11" i="52"/>
  <c r="G11" i="52" s="1"/>
  <c r="F12" i="52"/>
  <c r="G12" i="52"/>
  <c r="F13" i="52"/>
  <c r="G13" i="52" s="1"/>
  <c r="F14" i="52"/>
  <c r="G14" i="52" s="1"/>
  <c r="F15" i="52"/>
  <c r="G15" i="52" s="1"/>
  <c r="F16" i="52"/>
  <c r="G16" i="52"/>
  <c r="F17" i="52"/>
  <c r="G17" i="52" s="1"/>
  <c r="F18" i="52"/>
  <c r="G18" i="52" s="1"/>
  <c r="F19" i="52"/>
  <c r="G19" i="52" s="1"/>
  <c r="F20" i="52"/>
  <c r="G20" i="52" s="1"/>
  <c r="F21" i="52"/>
  <c r="G21" i="52" s="1"/>
  <c r="F22" i="52"/>
  <c r="G22" i="52" s="1"/>
  <c r="F23" i="52"/>
  <c r="G23" i="52" s="1"/>
  <c r="F24" i="52"/>
  <c r="G24" i="52" s="1"/>
  <c r="F25" i="52"/>
  <c r="G25" i="52" s="1"/>
  <c r="F26" i="52"/>
  <c r="G26" i="52" s="1"/>
  <c r="F27" i="52"/>
  <c r="G27" i="52" s="1"/>
  <c r="F28" i="52"/>
  <c r="G28" i="52" s="1"/>
  <c r="F29" i="52"/>
  <c r="G29" i="52" s="1"/>
  <c r="F30" i="52"/>
  <c r="G30" i="52" s="1"/>
  <c r="F31" i="52"/>
  <c r="G31" i="52" s="1"/>
  <c r="F32" i="52"/>
  <c r="G32" i="52" s="1"/>
  <c r="F33" i="52"/>
  <c r="G33" i="52" s="1"/>
  <c r="F34" i="52"/>
  <c r="G34" i="52" s="1"/>
  <c r="F35" i="52"/>
  <c r="G35" i="52" s="1"/>
  <c r="F36" i="52"/>
  <c r="G36" i="52" s="1"/>
  <c r="F37" i="52"/>
  <c r="G37" i="52" s="1"/>
  <c r="F38" i="52"/>
  <c r="G38" i="52" s="1"/>
  <c r="F39" i="52"/>
  <c r="G39" i="52" s="1"/>
  <c r="F40" i="52"/>
  <c r="G40" i="52" s="1"/>
  <c r="F41" i="52"/>
  <c r="G41" i="52" s="1"/>
  <c r="F42" i="52"/>
  <c r="G42" i="52" s="1"/>
  <c r="F43" i="52"/>
  <c r="G43" i="52" s="1"/>
  <c r="F44" i="52"/>
  <c r="G44" i="52" s="1"/>
  <c r="F45" i="52"/>
  <c r="G45" i="52" s="1"/>
  <c r="F46" i="52"/>
  <c r="G46" i="52" s="1"/>
  <c r="F47" i="52"/>
  <c r="G47" i="52" s="1"/>
  <c r="F48" i="52"/>
  <c r="G48" i="52" s="1"/>
  <c r="F49" i="52"/>
  <c r="G49" i="52" s="1"/>
  <c r="F50" i="52"/>
  <c r="G50" i="52" s="1"/>
  <c r="F51" i="52"/>
  <c r="G51" i="52" s="1"/>
  <c r="F52" i="52"/>
  <c r="G52" i="52" s="1"/>
  <c r="F53" i="52"/>
  <c r="G53" i="52" s="1"/>
  <c r="F54" i="52"/>
  <c r="G54" i="52" s="1"/>
  <c r="F55" i="52"/>
  <c r="G55" i="52" s="1"/>
  <c r="F56" i="52"/>
  <c r="G56" i="52" s="1"/>
  <c r="F57" i="52"/>
  <c r="G57" i="52" s="1"/>
  <c r="F58" i="52"/>
  <c r="G58" i="52" s="1"/>
  <c r="F59" i="52"/>
  <c r="G59" i="52" s="1"/>
  <c r="F60" i="52"/>
  <c r="G60" i="52" s="1"/>
  <c r="F61" i="52"/>
  <c r="G61" i="52" s="1"/>
  <c r="F62" i="52"/>
  <c r="G62" i="52" s="1"/>
  <c r="F63" i="52"/>
  <c r="G63" i="52" s="1"/>
  <c r="F64" i="52"/>
  <c r="G64" i="52" s="1"/>
  <c r="F65" i="52"/>
  <c r="G65" i="52" s="1"/>
  <c r="F66" i="52"/>
  <c r="G66" i="52" s="1"/>
  <c r="F67" i="52"/>
  <c r="G67" i="52" s="1"/>
  <c r="F68" i="52"/>
  <c r="G68" i="52" s="1"/>
  <c r="F69" i="52"/>
  <c r="G69" i="52" s="1"/>
  <c r="F70" i="52"/>
  <c r="G70" i="52" s="1"/>
  <c r="F71" i="52"/>
  <c r="G71" i="52" s="1"/>
  <c r="F72" i="52"/>
  <c r="G72" i="52" s="1"/>
  <c r="F73" i="52"/>
  <c r="G73" i="52" s="1"/>
  <c r="F74" i="52"/>
  <c r="G74" i="52" s="1"/>
  <c r="F75" i="52"/>
  <c r="G75" i="52" s="1"/>
  <c r="F76" i="52"/>
  <c r="G76" i="52" s="1"/>
  <c r="F77" i="52"/>
  <c r="G77" i="52" s="1"/>
  <c r="F78" i="52"/>
  <c r="G78" i="52" s="1"/>
  <c r="F79" i="52"/>
  <c r="G79" i="52" s="1"/>
  <c r="F80" i="52"/>
  <c r="G80" i="52" s="1"/>
  <c r="F81" i="52"/>
  <c r="G81" i="52" s="1"/>
  <c r="F82" i="52"/>
  <c r="G82" i="52" s="1"/>
  <c r="F83" i="52"/>
  <c r="G83" i="52" s="1"/>
  <c r="F84" i="52"/>
  <c r="G84" i="52" s="1"/>
  <c r="F85" i="52"/>
  <c r="G85" i="52" s="1"/>
  <c r="F86" i="52"/>
  <c r="G86" i="52" s="1"/>
  <c r="F87" i="52"/>
  <c r="G87" i="52" s="1"/>
  <c r="F88" i="52"/>
  <c r="G88" i="52" s="1"/>
  <c r="F89" i="52"/>
  <c r="G89" i="52" s="1"/>
  <c r="F90" i="52"/>
  <c r="G90" i="52" s="1"/>
  <c r="F91" i="52"/>
  <c r="G91" i="52" s="1"/>
  <c r="F92" i="52"/>
  <c r="G92" i="52" s="1"/>
  <c r="F93" i="52"/>
  <c r="G93" i="52" s="1"/>
  <c r="F94" i="52"/>
  <c r="G94" i="52" s="1"/>
  <c r="F95" i="52"/>
  <c r="G95" i="52" s="1"/>
  <c r="F96" i="52"/>
  <c r="G96" i="52" s="1"/>
  <c r="F97" i="52"/>
  <c r="G97" i="52" s="1"/>
  <c r="F98" i="52"/>
  <c r="G98" i="52" s="1"/>
  <c r="F99" i="52"/>
  <c r="G99" i="52" s="1"/>
  <c r="F100" i="52"/>
  <c r="G100" i="52" s="1"/>
  <c r="F101" i="52"/>
  <c r="G101" i="52" s="1"/>
  <c r="F102" i="52"/>
  <c r="G102" i="52" s="1"/>
  <c r="F103" i="52"/>
  <c r="G103" i="52" s="1"/>
  <c r="F104" i="52"/>
  <c r="G104" i="52" s="1"/>
  <c r="F105" i="52"/>
  <c r="G105" i="52" s="1"/>
  <c r="F106" i="52"/>
  <c r="G106" i="52" s="1"/>
  <c r="F107" i="52"/>
  <c r="G107" i="52" s="1"/>
  <c r="F108" i="52"/>
  <c r="G108" i="52" s="1"/>
  <c r="D3" i="52"/>
  <c r="E3" i="52"/>
  <c r="D4" i="52"/>
  <c r="E4" i="52"/>
  <c r="D5" i="52"/>
  <c r="E5" i="52"/>
  <c r="D6" i="52"/>
  <c r="E6" i="52"/>
  <c r="D7" i="52"/>
  <c r="E7" i="52"/>
  <c r="D8" i="52"/>
  <c r="E8" i="52"/>
  <c r="D9" i="52"/>
  <c r="E9" i="52"/>
  <c r="D10" i="52"/>
  <c r="E10" i="52"/>
  <c r="D11" i="52"/>
  <c r="E11" i="52"/>
  <c r="D12" i="52"/>
  <c r="E12" i="52"/>
  <c r="D13" i="52"/>
  <c r="E13" i="52"/>
  <c r="D14" i="52"/>
  <c r="E14" i="52"/>
  <c r="D15" i="52"/>
  <c r="E15" i="52"/>
  <c r="D16" i="52"/>
  <c r="E16" i="52"/>
  <c r="D17" i="52"/>
  <c r="E17" i="52"/>
  <c r="D18" i="52"/>
  <c r="E18" i="52"/>
  <c r="D19" i="52"/>
  <c r="E19" i="52"/>
  <c r="D20" i="52"/>
  <c r="E20" i="52"/>
  <c r="D21" i="52"/>
  <c r="E21" i="52"/>
  <c r="D22" i="52"/>
  <c r="E22" i="52"/>
  <c r="D23" i="52"/>
  <c r="E23" i="52"/>
  <c r="D24" i="52"/>
  <c r="E24" i="52"/>
  <c r="D25" i="52"/>
  <c r="E25" i="52"/>
  <c r="D26" i="52"/>
  <c r="E26" i="52"/>
  <c r="D27" i="52"/>
  <c r="E27" i="52"/>
  <c r="D28" i="52"/>
  <c r="E28" i="52"/>
  <c r="D29" i="52"/>
  <c r="E29" i="52"/>
  <c r="D30" i="52"/>
  <c r="E30" i="52"/>
  <c r="D31" i="52"/>
  <c r="E31" i="52"/>
  <c r="D32" i="52"/>
  <c r="E32" i="52"/>
  <c r="D33" i="52"/>
  <c r="E33" i="52"/>
  <c r="D34" i="52"/>
  <c r="E34" i="52"/>
  <c r="D35" i="52"/>
  <c r="E35" i="52"/>
  <c r="D36" i="52"/>
  <c r="E36" i="52"/>
  <c r="D37" i="52"/>
  <c r="E37" i="52"/>
  <c r="D38" i="52"/>
  <c r="E38" i="52"/>
  <c r="D39" i="52"/>
  <c r="E39" i="52"/>
  <c r="D40" i="52"/>
  <c r="E40" i="52"/>
  <c r="D41" i="52"/>
  <c r="E41" i="52"/>
  <c r="D42" i="52"/>
  <c r="E42" i="52"/>
  <c r="D43" i="52"/>
  <c r="E43" i="52"/>
  <c r="D44" i="52"/>
  <c r="E44" i="52"/>
  <c r="D45" i="52"/>
  <c r="E45" i="52"/>
  <c r="D46" i="52"/>
  <c r="E46" i="52"/>
  <c r="D47" i="52"/>
  <c r="E47" i="52"/>
  <c r="D48" i="52"/>
  <c r="E48" i="52"/>
  <c r="D49" i="52"/>
  <c r="E49" i="52"/>
  <c r="D50" i="52"/>
  <c r="E50" i="52"/>
  <c r="D51" i="52"/>
  <c r="E51" i="52"/>
  <c r="D52" i="52"/>
  <c r="E52" i="52"/>
  <c r="D53" i="52"/>
  <c r="E53" i="52"/>
  <c r="D54" i="52"/>
  <c r="E54" i="52"/>
  <c r="D55" i="52"/>
  <c r="E55" i="52"/>
  <c r="D56" i="52"/>
  <c r="E56" i="52"/>
  <c r="D57" i="52"/>
  <c r="E57" i="52"/>
  <c r="D58" i="52"/>
  <c r="E58" i="52"/>
  <c r="D59" i="52"/>
  <c r="E59" i="52"/>
  <c r="D60" i="52"/>
  <c r="E60" i="52"/>
  <c r="D61" i="52"/>
  <c r="E61" i="52"/>
  <c r="D62" i="52"/>
  <c r="E62" i="52"/>
  <c r="D63" i="52"/>
  <c r="E63" i="52"/>
  <c r="D64" i="52"/>
  <c r="E64" i="52"/>
  <c r="D65" i="52"/>
  <c r="E65" i="52"/>
  <c r="D66" i="52"/>
  <c r="E66" i="52"/>
  <c r="D67" i="52"/>
  <c r="E67" i="52"/>
  <c r="D68" i="52"/>
  <c r="E68" i="52"/>
  <c r="D69" i="52"/>
  <c r="E69" i="52"/>
  <c r="D70" i="52"/>
  <c r="E70" i="52"/>
  <c r="D71" i="52"/>
  <c r="E71" i="52"/>
  <c r="D72" i="52"/>
  <c r="E72" i="52"/>
  <c r="D73" i="52"/>
  <c r="E73" i="52"/>
  <c r="D74" i="52"/>
  <c r="E74" i="52"/>
  <c r="D75" i="52"/>
  <c r="E75" i="52"/>
  <c r="D76" i="52"/>
  <c r="E76" i="52"/>
  <c r="D77" i="52"/>
  <c r="E77" i="52"/>
  <c r="D78" i="52"/>
  <c r="E78" i="52"/>
  <c r="D79" i="52"/>
  <c r="E79" i="52"/>
  <c r="D80" i="52"/>
  <c r="E80" i="52"/>
  <c r="D81" i="52"/>
  <c r="E81" i="52"/>
  <c r="D82" i="52"/>
  <c r="E82" i="52"/>
  <c r="D83" i="52"/>
  <c r="E83" i="52"/>
  <c r="D84" i="52"/>
  <c r="E84" i="52"/>
  <c r="D85" i="52"/>
  <c r="E85" i="52"/>
  <c r="D86" i="52"/>
  <c r="E86" i="52"/>
  <c r="D87" i="52"/>
  <c r="E87" i="52"/>
  <c r="D88" i="52"/>
  <c r="E88" i="52"/>
  <c r="D89" i="52"/>
  <c r="E89" i="52"/>
  <c r="D90" i="52"/>
  <c r="E90" i="52"/>
  <c r="D91" i="52"/>
  <c r="E91" i="52"/>
  <c r="D92" i="52"/>
  <c r="E92" i="52"/>
  <c r="D93" i="52"/>
  <c r="E93" i="52"/>
  <c r="D94" i="52"/>
  <c r="E94" i="52"/>
  <c r="D95" i="52"/>
  <c r="E95" i="52"/>
  <c r="D96" i="52"/>
  <c r="E96" i="52"/>
  <c r="D97" i="52"/>
  <c r="E97" i="52"/>
  <c r="D98" i="52"/>
  <c r="E98" i="52"/>
  <c r="D99" i="52"/>
  <c r="E99" i="52"/>
  <c r="D100" i="52"/>
  <c r="E100" i="52"/>
  <c r="D101" i="52"/>
  <c r="E101" i="52"/>
  <c r="D102" i="52"/>
  <c r="E102" i="52"/>
  <c r="D103" i="52"/>
  <c r="E103" i="52"/>
  <c r="D104" i="52"/>
  <c r="E104" i="52"/>
  <c r="D105" i="52"/>
  <c r="E105" i="52"/>
  <c r="D106" i="52"/>
  <c r="E106" i="52"/>
  <c r="D107" i="52"/>
  <c r="E107" i="52"/>
  <c r="E2" i="52"/>
  <c r="D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2" i="52"/>
  <c r="B3" i="52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1" i="52"/>
  <c r="F3" i="51"/>
  <c r="G3" i="51" s="1"/>
  <c r="F4" i="51"/>
  <c r="G4" i="51" s="1"/>
  <c r="F5" i="51"/>
  <c r="G5" i="51" s="1"/>
  <c r="F6" i="51"/>
  <c r="G6" i="51" s="1"/>
  <c r="F7" i="51"/>
  <c r="G7" i="51" s="1"/>
  <c r="F8" i="51"/>
  <c r="G8" i="51" s="1"/>
  <c r="F9" i="51"/>
  <c r="G9" i="51" s="1"/>
  <c r="F10" i="51"/>
  <c r="G10" i="51" s="1"/>
  <c r="F11" i="51"/>
  <c r="G11" i="51" s="1"/>
  <c r="F12" i="51"/>
  <c r="G12" i="51" s="1"/>
  <c r="F13" i="51"/>
  <c r="G13" i="51" s="1"/>
  <c r="F14" i="51"/>
  <c r="G14" i="51" s="1"/>
  <c r="F15" i="51"/>
  <c r="G15" i="51" s="1"/>
  <c r="F16" i="51"/>
  <c r="G16" i="51" s="1"/>
  <c r="F17" i="51"/>
  <c r="G17" i="51" s="1"/>
  <c r="F18" i="51"/>
  <c r="G18" i="51" s="1"/>
  <c r="F19" i="51"/>
  <c r="G19" i="51" s="1"/>
  <c r="F20" i="51"/>
  <c r="G20" i="51" s="1"/>
  <c r="F21" i="51"/>
  <c r="G21" i="51" s="1"/>
  <c r="F22" i="51"/>
  <c r="G22" i="51" s="1"/>
  <c r="F23" i="51"/>
  <c r="G23" i="51" s="1"/>
  <c r="F24" i="51"/>
  <c r="G24" i="51" s="1"/>
  <c r="F25" i="51"/>
  <c r="G25" i="51" s="1"/>
  <c r="F26" i="51"/>
  <c r="G26" i="51" s="1"/>
  <c r="F27" i="51"/>
  <c r="G27" i="51" s="1"/>
  <c r="F28" i="51"/>
  <c r="G28" i="51" s="1"/>
  <c r="F29" i="51"/>
  <c r="G29" i="51" s="1"/>
  <c r="F30" i="51"/>
  <c r="G30" i="51" s="1"/>
  <c r="F31" i="51"/>
  <c r="G31" i="51" s="1"/>
  <c r="F32" i="51"/>
  <c r="G32" i="51" s="1"/>
  <c r="F33" i="51"/>
  <c r="G33" i="51" s="1"/>
  <c r="F34" i="51"/>
  <c r="G34" i="51" s="1"/>
  <c r="F35" i="51"/>
  <c r="G35" i="51" s="1"/>
  <c r="F36" i="51"/>
  <c r="G36" i="51" s="1"/>
  <c r="F37" i="51"/>
  <c r="G37" i="51" s="1"/>
  <c r="F38" i="51"/>
  <c r="G38" i="51" s="1"/>
  <c r="F39" i="51"/>
  <c r="G39" i="51" s="1"/>
  <c r="F40" i="51"/>
  <c r="G40" i="51" s="1"/>
  <c r="F41" i="51"/>
  <c r="G41" i="51" s="1"/>
  <c r="F42" i="51"/>
  <c r="G42" i="51" s="1"/>
  <c r="F43" i="51"/>
  <c r="G43" i="51" s="1"/>
  <c r="F44" i="51"/>
  <c r="G44" i="51" s="1"/>
  <c r="F45" i="51"/>
  <c r="G45" i="51" s="1"/>
  <c r="F46" i="51"/>
  <c r="G46" i="51" s="1"/>
  <c r="F47" i="51"/>
  <c r="G47" i="51" s="1"/>
  <c r="F48" i="51"/>
  <c r="G48" i="51" s="1"/>
  <c r="F49" i="51"/>
  <c r="G49" i="51" s="1"/>
  <c r="F50" i="51"/>
  <c r="G50" i="51" s="1"/>
  <c r="F51" i="51"/>
  <c r="G51" i="51" s="1"/>
  <c r="F52" i="51"/>
  <c r="G52" i="51" s="1"/>
  <c r="F53" i="51"/>
  <c r="G53" i="51" s="1"/>
  <c r="F54" i="51"/>
  <c r="G54" i="51" s="1"/>
  <c r="F55" i="51"/>
  <c r="G55" i="51" s="1"/>
  <c r="F56" i="51"/>
  <c r="G56" i="51" s="1"/>
  <c r="F57" i="51"/>
  <c r="G57" i="51" s="1"/>
  <c r="F58" i="51"/>
  <c r="G58" i="51" s="1"/>
  <c r="F59" i="51"/>
  <c r="G59" i="51" s="1"/>
  <c r="F60" i="51"/>
  <c r="G60" i="51" s="1"/>
  <c r="F61" i="51"/>
  <c r="G61" i="51" s="1"/>
  <c r="F62" i="51"/>
  <c r="G62" i="51" s="1"/>
  <c r="F63" i="51"/>
  <c r="G63" i="51" s="1"/>
  <c r="F64" i="51"/>
  <c r="G64" i="51" s="1"/>
  <c r="F65" i="51"/>
  <c r="G65" i="51" s="1"/>
  <c r="F66" i="51"/>
  <c r="G66" i="51" s="1"/>
  <c r="F67" i="51"/>
  <c r="G67" i="51" s="1"/>
  <c r="F68" i="51"/>
  <c r="G68" i="51" s="1"/>
  <c r="F69" i="51"/>
  <c r="G69" i="51" s="1"/>
  <c r="F70" i="51"/>
  <c r="G70" i="51" s="1"/>
  <c r="F71" i="51"/>
  <c r="G71" i="51" s="1"/>
  <c r="F72" i="51"/>
  <c r="G72" i="51" s="1"/>
  <c r="D71" i="51"/>
  <c r="E71" i="51"/>
  <c r="D3" i="51"/>
  <c r="E3" i="51"/>
  <c r="D4" i="51"/>
  <c r="E4" i="51"/>
  <c r="D5" i="51"/>
  <c r="E5" i="51"/>
  <c r="D6" i="51"/>
  <c r="E6" i="51"/>
  <c r="D7" i="51"/>
  <c r="E7" i="51"/>
  <c r="D8" i="51"/>
  <c r="E8" i="51"/>
  <c r="D9" i="51"/>
  <c r="E9" i="51"/>
  <c r="D10" i="51"/>
  <c r="E10" i="51"/>
  <c r="D11" i="51"/>
  <c r="E11" i="51"/>
  <c r="D12" i="51"/>
  <c r="E12" i="51"/>
  <c r="D13" i="51"/>
  <c r="E13" i="51"/>
  <c r="D14" i="51"/>
  <c r="E14" i="51"/>
  <c r="D15" i="51"/>
  <c r="E15" i="51"/>
  <c r="D16" i="51"/>
  <c r="E16" i="51"/>
  <c r="D17" i="51"/>
  <c r="E17" i="51"/>
  <c r="D18" i="51"/>
  <c r="E18" i="51"/>
  <c r="D19" i="51"/>
  <c r="E19" i="51"/>
  <c r="D20" i="51"/>
  <c r="E20" i="51"/>
  <c r="D21" i="51"/>
  <c r="E21" i="51"/>
  <c r="D22" i="51"/>
  <c r="E22" i="51"/>
  <c r="D23" i="51"/>
  <c r="E23" i="51"/>
  <c r="D24" i="51"/>
  <c r="E24" i="51"/>
  <c r="D25" i="51"/>
  <c r="E25" i="51"/>
  <c r="D26" i="51"/>
  <c r="E26" i="51"/>
  <c r="D27" i="51"/>
  <c r="E27" i="51"/>
  <c r="D28" i="51"/>
  <c r="E28" i="51"/>
  <c r="D29" i="51"/>
  <c r="E29" i="51"/>
  <c r="D30" i="51"/>
  <c r="E30" i="51"/>
  <c r="D31" i="51"/>
  <c r="E31" i="51"/>
  <c r="D32" i="51"/>
  <c r="E32" i="51"/>
  <c r="D33" i="51"/>
  <c r="E33" i="51"/>
  <c r="D34" i="51"/>
  <c r="E34" i="51"/>
  <c r="D35" i="51"/>
  <c r="E35" i="51"/>
  <c r="D36" i="51"/>
  <c r="E36" i="51"/>
  <c r="D37" i="51"/>
  <c r="E37" i="51"/>
  <c r="D38" i="51"/>
  <c r="E38" i="51"/>
  <c r="D39" i="51"/>
  <c r="E39" i="51"/>
  <c r="D40" i="51"/>
  <c r="E40" i="51"/>
  <c r="D41" i="51"/>
  <c r="E41" i="51"/>
  <c r="D42" i="51"/>
  <c r="E42" i="51"/>
  <c r="D43" i="51"/>
  <c r="E43" i="51"/>
  <c r="D44" i="51"/>
  <c r="E44" i="51"/>
  <c r="D45" i="51"/>
  <c r="E45" i="51"/>
  <c r="D46" i="51"/>
  <c r="E46" i="51"/>
  <c r="D47" i="51"/>
  <c r="E47" i="51"/>
  <c r="D48" i="51"/>
  <c r="E48" i="51"/>
  <c r="D49" i="51"/>
  <c r="E49" i="51"/>
  <c r="D50" i="51"/>
  <c r="E50" i="51"/>
  <c r="D51" i="51"/>
  <c r="E51" i="51"/>
  <c r="D52" i="51"/>
  <c r="E52" i="51"/>
  <c r="D53" i="51"/>
  <c r="E53" i="51"/>
  <c r="D54" i="51"/>
  <c r="E54" i="51"/>
  <c r="D55" i="51"/>
  <c r="E55" i="51"/>
  <c r="D56" i="51"/>
  <c r="E56" i="51"/>
  <c r="D57" i="51"/>
  <c r="E57" i="51"/>
  <c r="D58" i="51"/>
  <c r="E58" i="51"/>
  <c r="D59" i="51"/>
  <c r="E59" i="51"/>
  <c r="D60" i="51"/>
  <c r="E60" i="51"/>
  <c r="D61" i="51"/>
  <c r="E61" i="51"/>
  <c r="D62" i="51"/>
  <c r="E62" i="51"/>
  <c r="D63" i="51"/>
  <c r="E63" i="51"/>
  <c r="D64" i="51"/>
  <c r="E64" i="51"/>
  <c r="D65" i="51"/>
  <c r="E65" i="51"/>
  <c r="D66" i="51"/>
  <c r="E66" i="51"/>
  <c r="D67" i="51"/>
  <c r="E67" i="51"/>
  <c r="D68" i="51"/>
  <c r="E68" i="51"/>
  <c r="D69" i="51"/>
  <c r="E69" i="51"/>
  <c r="D70" i="51"/>
  <c r="E70" i="51"/>
  <c r="E2" i="51"/>
  <c r="D2" i="51"/>
  <c r="B2" i="51"/>
  <c r="B3" i="51"/>
  <c r="B4" i="51"/>
  <c r="B5" i="51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1" i="51"/>
  <c r="E2" i="7"/>
  <c r="D2" i="50"/>
  <c r="F3" i="50"/>
  <c r="G3" i="50" s="1"/>
  <c r="F4" i="50"/>
  <c r="G4" i="50" s="1"/>
  <c r="F5" i="50"/>
  <c r="G5" i="50" s="1"/>
  <c r="F6" i="50"/>
  <c r="G6" i="50"/>
  <c r="F7" i="50"/>
  <c r="G7" i="50" s="1"/>
  <c r="F8" i="50"/>
  <c r="G8" i="50" s="1"/>
  <c r="F9" i="50"/>
  <c r="G9" i="50" s="1"/>
  <c r="F10" i="50"/>
  <c r="G10" i="50"/>
  <c r="F11" i="50"/>
  <c r="G11" i="50" s="1"/>
  <c r="F12" i="50"/>
  <c r="G12" i="50" s="1"/>
  <c r="F13" i="50"/>
  <c r="G13" i="50" s="1"/>
  <c r="F14" i="50"/>
  <c r="G14" i="50"/>
  <c r="F15" i="50"/>
  <c r="G15" i="50" s="1"/>
  <c r="F16" i="50"/>
  <c r="G16" i="50" s="1"/>
  <c r="F17" i="50"/>
  <c r="G17" i="50" s="1"/>
  <c r="F18" i="50"/>
  <c r="G18" i="50"/>
  <c r="F19" i="50"/>
  <c r="G19" i="50" s="1"/>
  <c r="F20" i="50"/>
  <c r="G20" i="50" s="1"/>
  <c r="F21" i="50"/>
  <c r="G21" i="50" s="1"/>
  <c r="F22" i="50"/>
  <c r="G22" i="50"/>
  <c r="F23" i="50"/>
  <c r="G23" i="50" s="1"/>
  <c r="F24" i="50"/>
  <c r="G24" i="50" s="1"/>
  <c r="F25" i="50"/>
  <c r="G25" i="50" s="1"/>
  <c r="F26" i="50"/>
  <c r="G26" i="50"/>
  <c r="F27" i="50"/>
  <c r="G27" i="50" s="1"/>
  <c r="F28" i="50"/>
  <c r="G28" i="50" s="1"/>
  <c r="F29" i="50"/>
  <c r="G29" i="50" s="1"/>
  <c r="F30" i="50"/>
  <c r="G30" i="50"/>
  <c r="F31" i="50"/>
  <c r="G31" i="50" s="1"/>
  <c r="F32" i="50"/>
  <c r="G32" i="50" s="1"/>
  <c r="F33" i="50"/>
  <c r="G33" i="50" s="1"/>
  <c r="F34" i="50"/>
  <c r="G34" i="50"/>
  <c r="F35" i="50"/>
  <c r="G35" i="50" s="1"/>
  <c r="F36" i="50"/>
  <c r="G36" i="50" s="1"/>
  <c r="F37" i="50"/>
  <c r="G37" i="50" s="1"/>
  <c r="F38" i="50"/>
  <c r="G38" i="50"/>
  <c r="F39" i="50"/>
  <c r="G39" i="50" s="1"/>
  <c r="F40" i="50"/>
  <c r="G40" i="50" s="1"/>
  <c r="F41" i="50"/>
  <c r="G41" i="50" s="1"/>
  <c r="F42" i="50"/>
  <c r="G42" i="50"/>
  <c r="F43" i="50"/>
  <c r="G43" i="50" s="1"/>
  <c r="F44" i="50"/>
  <c r="G44" i="50" s="1"/>
  <c r="F45" i="50"/>
  <c r="G45" i="50" s="1"/>
  <c r="F46" i="50"/>
  <c r="G46" i="50"/>
  <c r="F47" i="50"/>
  <c r="G47" i="50" s="1"/>
  <c r="F48" i="50"/>
  <c r="G48" i="50" s="1"/>
  <c r="F49" i="50"/>
  <c r="G49" i="50" s="1"/>
  <c r="F50" i="50"/>
  <c r="G50" i="50"/>
  <c r="F51" i="50"/>
  <c r="G51" i="50" s="1"/>
  <c r="F52" i="50"/>
  <c r="G52" i="50" s="1"/>
  <c r="F53" i="50"/>
  <c r="G53" i="50" s="1"/>
  <c r="F54" i="50"/>
  <c r="G54" i="50"/>
  <c r="F55" i="50"/>
  <c r="G55" i="50" s="1"/>
  <c r="F56" i="50"/>
  <c r="G56" i="50" s="1"/>
  <c r="F57" i="50"/>
  <c r="G57" i="50" s="1"/>
  <c r="F58" i="50"/>
  <c r="G58" i="50"/>
  <c r="F59" i="50"/>
  <c r="G59" i="50" s="1"/>
  <c r="F60" i="50"/>
  <c r="G60" i="50" s="1"/>
  <c r="F61" i="50"/>
  <c r="G61" i="50" s="1"/>
  <c r="F62" i="50"/>
  <c r="G62" i="50"/>
  <c r="F63" i="50"/>
  <c r="G63" i="50" s="1"/>
  <c r="F64" i="50"/>
  <c r="G64" i="50" s="1"/>
  <c r="F65" i="50"/>
  <c r="G65" i="50" s="1"/>
  <c r="F66" i="50"/>
  <c r="G66" i="50"/>
  <c r="F67" i="50"/>
  <c r="G67" i="50" s="1"/>
  <c r="F68" i="50"/>
  <c r="G68" i="50" s="1"/>
  <c r="F69" i="50"/>
  <c r="G69" i="50" s="1"/>
  <c r="F70" i="50"/>
  <c r="G70" i="50"/>
  <c r="F71" i="50"/>
  <c r="G71" i="50" s="1"/>
  <c r="F72" i="50"/>
  <c r="G72" i="50" s="1"/>
  <c r="F73" i="50"/>
  <c r="G73" i="50" s="1"/>
  <c r="F74" i="50"/>
  <c r="G74" i="50"/>
  <c r="F75" i="50"/>
  <c r="G75" i="50" s="1"/>
  <c r="F76" i="50"/>
  <c r="G76" i="50" s="1"/>
  <c r="F77" i="50"/>
  <c r="G77" i="50" s="1"/>
  <c r="F78" i="50"/>
  <c r="G78" i="50"/>
  <c r="F79" i="50"/>
  <c r="G79" i="50" s="1"/>
  <c r="F80" i="50"/>
  <c r="G80" i="50" s="1"/>
  <c r="F81" i="50"/>
  <c r="G81" i="50" s="1"/>
  <c r="F82" i="50"/>
  <c r="G82" i="50"/>
  <c r="F83" i="50"/>
  <c r="G83" i="50" s="1"/>
  <c r="F84" i="50"/>
  <c r="G84" i="50" s="1"/>
  <c r="F85" i="50"/>
  <c r="G85" i="50" s="1"/>
  <c r="F86" i="50"/>
  <c r="G86" i="50"/>
  <c r="F87" i="50"/>
  <c r="G87" i="50" s="1"/>
  <c r="F88" i="50"/>
  <c r="G88" i="50" s="1"/>
  <c r="F89" i="50"/>
  <c r="G89" i="50" s="1"/>
  <c r="F90" i="50"/>
  <c r="G90" i="50"/>
  <c r="F91" i="50"/>
  <c r="G91" i="50" s="1"/>
  <c r="F92" i="50"/>
  <c r="G92" i="50" s="1"/>
  <c r="F93" i="50"/>
  <c r="G93" i="50" s="1"/>
  <c r="F94" i="50"/>
  <c r="G94" i="50"/>
  <c r="F95" i="50"/>
  <c r="G95" i="50" s="1"/>
  <c r="F96" i="50"/>
  <c r="G96" i="50" s="1"/>
  <c r="F97" i="50"/>
  <c r="G97" i="50" s="1"/>
  <c r="F98" i="50"/>
  <c r="G98" i="50"/>
  <c r="F99" i="50"/>
  <c r="G99" i="50" s="1"/>
  <c r="F100" i="50"/>
  <c r="G100" i="50" s="1"/>
  <c r="F101" i="50"/>
  <c r="G101" i="50" s="1"/>
  <c r="D3" i="50"/>
  <c r="E3" i="50"/>
  <c r="D4" i="50"/>
  <c r="E4" i="50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D19" i="50"/>
  <c r="E19" i="50"/>
  <c r="D20" i="50"/>
  <c r="E20" i="50"/>
  <c r="D21" i="50"/>
  <c r="E21" i="50"/>
  <c r="D22" i="50"/>
  <c r="E22" i="50"/>
  <c r="D23" i="50"/>
  <c r="E23" i="50"/>
  <c r="D24" i="50"/>
  <c r="E24" i="50"/>
  <c r="D25" i="50"/>
  <c r="E25" i="50"/>
  <c r="D26" i="50"/>
  <c r="E26" i="50"/>
  <c r="D27" i="50"/>
  <c r="E27" i="50"/>
  <c r="D28" i="50"/>
  <c r="E28" i="50"/>
  <c r="D29" i="50"/>
  <c r="E29" i="50"/>
  <c r="D30" i="50"/>
  <c r="E30" i="50"/>
  <c r="D31" i="50"/>
  <c r="E31" i="50"/>
  <c r="D32" i="50"/>
  <c r="E32" i="50"/>
  <c r="D33" i="50"/>
  <c r="E33" i="50"/>
  <c r="D34" i="50"/>
  <c r="E34" i="50"/>
  <c r="D35" i="50"/>
  <c r="E35" i="50"/>
  <c r="D36" i="50"/>
  <c r="E36" i="50"/>
  <c r="D37" i="50"/>
  <c r="E37" i="50"/>
  <c r="D38" i="50"/>
  <c r="E38" i="50"/>
  <c r="D39" i="50"/>
  <c r="E39" i="50"/>
  <c r="D40" i="50"/>
  <c r="E40" i="50"/>
  <c r="D41" i="50"/>
  <c r="E41" i="50"/>
  <c r="D42" i="50"/>
  <c r="E42" i="50"/>
  <c r="D43" i="50"/>
  <c r="E43" i="50"/>
  <c r="D44" i="50"/>
  <c r="E44" i="50"/>
  <c r="D45" i="50"/>
  <c r="E45" i="50"/>
  <c r="D46" i="50"/>
  <c r="E46" i="50"/>
  <c r="D47" i="50"/>
  <c r="E47" i="50"/>
  <c r="D48" i="50"/>
  <c r="E48" i="50"/>
  <c r="D49" i="50"/>
  <c r="E49" i="50"/>
  <c r="D50" i="50"/>
  <c r="E50" i="50"/>
  <c r="D51" i="50"/>
  <c r="E51" i="50"/>
  <c r="D52" i="50"/>
  <c r="E52" i="50"/>
  <c r="D53" i="50"/>
  <c r="E53" i="50"/>
  <c r="D54" i="50"/>
  <c r="E54" i="50"/>
  <c r="D55" i="50"/>
  <c r="E55" i="50"/>
  <c r="D56" i="50"/>
  <c r="E56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3" i="50"/>
  <c r="E63" i="50"/>
  <c r="D64" i="50"/>
  <c r="E64" i="50"/>
  <c r="D65" i="50"/>
  <c r="E65" i="50"/>
  <c r="D66" i="50"/>
  <c r="E66" i="50"/>
  <c r="D67" i="50"/>
  <c r="E67" i="50"/>
  <c r="D68" i="50"/>
  <c r="E68" i="50"/>
  <c r="D69" i="50"/>
  <c r="E69" i="50"/>
  <c r="D70" i="50"/>
  <c r="E70" i="50"/>
  <c r="D71" i="50"/>
  <c r="E71" i="50"/>
  <c r="D72" i="50"/>
  <c r="E72" i="50"/>
  <c r="D73" i="50"/>
  <c r="E73" i="50"/>
  <c r="D74" i="50"/>
  <c r="E74" i="50"/>
  <c r="D75" i="50"/>
  <c r="E75" i="50"/>
  <c r="D76" i="50"/>
  <c r="E76" i="50"/>
  <c r="D77" i="50"/>
  <c r="E77" i="50"/>
  <c r="D78" i="50"/>
  <c r="E78" i="50"/>
  <c r="D79" i="50"/>
  <c r="E79" i="50"/>
  <c r="D80" i="50"/>
  <c r="E80" i="50"/>
  <c r="D81" i="50"/>
  <c r="E81" i="50"/>
  <c r="D82" i="50"/>
  <c r="E82" i="50"/>
  <c r="D83" i="50"/>
  <c r="E83" i="50"/>
  <c r="D84" i="50"/>
  <c r="E84" i="50"/>
  <c r="D85" i="50"/>
  <c r="E85" i="50"/>
  <c r="D86" i="50"/>
  <c r="E86" i="50"/>
  <c r="D87" i="50"/>
  <c r="E87" i="50"/>
  <c r="D88" i="50"/>
  <c r="E88" i="50"/>
  <c r="D89" i="50"/>
  <c r="E89" i="50"/>
  <c r="D90" i="50"/>
  <c r="E90" i="50"/>
  <c r="D91" i="50"/>
  <c r="E91" i="50"/>
  <c r="D92" i="50"/>
  <c r="E92" i="50"/>
  <c r="D93" i="50"/>
  <c r="E93" i="50"/>
  <c r="D94" i="50"/>
  <c r="E94" i="50"/>
  <c r="D95" i="50"/>
  <c r="E95" i="50"/>
  <c r="D96" i="50"/>
  <c r="E96" i="50"/>
  <c r="D97" i="50"/>
  <c r="E97" i="50"/>
  <c r="D98" i="50"/>
  <c r="E98" i="50"/>
  <c r="D99" i="50"/>
  <c r="E99" i="50"/>
  <c r="D100" i="50"/>
  <c r="E100" i="50"/>
  <c r="E2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2" i="50"/>
  <c r="B3" i="50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1" i="50"/>
  <c r="F87" i="83"/>
  <c r="G87" i="83" s="1"/>
  <c r="D3" i="83"/>
  <c r="E3" i="83"/>
  <c r="F3" i="83" s="1"/>
  <c r="G3" i="83" s="1"/>
  <c r="D4" i="83"/>
  <c r="E4" i="83"/>
  <c r="F4" i="83"/>
  <c r="G4" i="83"/>
  <c r="D5" i="83"/>
  <c r="E5" i="83"/>
  <c r="F5" i="83" s="1"/>
  <c r="G5" i="83" s="1"/>
  <c r="D6" i="83"/>
  <c r="E6" i="83"/>
  <c r="F6" i="83"/>
  <c r="G6" i="83"/>
  <c r="D7" i="83"/>
  <c r="E7" i="83"/>
  <c r="F7" i="83" s="1"/>
  <c r="G7" i="83" s="1"/>
  <c r="D8" i="83"/>
  <c r="E8" i="83"/>
  <c r="F8" i="83"/>
  <c r="G8" i="83"/>
  <c r="D9" i="83"/>
  <c r="E9" i="83"/>
  <c r="F9" i="83" s="1"/>
  <c r="G9" i="83" s="1"/>
  <c r="D10" i="83"/>
  <c r="E10" i="83"/>
  <c r="F10" i="83"/>
  <c r="G10" i="83"/>
  <c r="D11" i="83"/>
  <c r="E11" i="83"/>
  <c r="F11" i="83" s="1"/>
  <c r="G11" i="83" s="1"/>
  <c r="D12" i="83"/>
  <c r="E12" i="83"/>
  <c r="F12" i="83"/>
  <c r="G12" i="83"/>
  <c r="D13" i="83"/>
  <c r="E13" i="83"/>
  <c r="F13" i="83" s="1"/>
  <c r="G13" i="83" s="1"/>
  <c r="D14" i="83"/>
  <c r="E14" i="83"/>
  <c r="F14" i="83"/>
  <c r="G14" i="83"/>
  <c r="D15" i="83"/>
  <c r="E15" i="83"/>
  <c r="F15" i="83" s="1"/>
  <c r="G15" i="83" s="1"/>
  <c r="D16" i="83"/>
  <c r="E16" i="83"/>
  <c r="F16" i="83"/>
  <c r="G16" i="83"/>
  <c r="D17" i="83"/>
  <c r="E17" i="83"/>
  <c r="F17" i="83" s="1"/>
  <c r="G17" i="83" s="1"/>
  <c r="D18" i="83"/>
  <c r="E18" i="83"/>
  <c r="F18" i="83"/>
  <c r="G18" i="83"/>
  <c r="D19" i="83"/>
  <c r="E19" i="83"/>
  <c r="F19" i="83" s="1"/>
  <c r="G19" i="83" s="1"/>
  <c r="D20" i="83"/>
  <c r="E20" i="83"/>
  <c r="F20" i="83"/>
  <c r="G20" i="83"/>
  <c r="D21" i="83"/>
  <c r="E21" i="83"/>
  <c r="F21" i="83" s="1"/>
  <c r="G21" i="83" s="1"/>
  <c r="D22" i="83"/>
  <c r="E22" i="83"/>
  <c r="F22" i="83"/>
  <c r="G22" i="83"/>
  <c r="D23" i="83"/>
  <c r="E23" i="83"/>
  <c r="F23" i="83" s="1"/>
  <c r="G23" i="83" s="1"/>
  <c r="D24" i="83"/>
  <c r="E24" i="83"/>
  <c r="F24" i="83"/>
  <c r="G24" i="83"/>
  <c r="D25" i="83"/>
  <c r="E25" i="83"/>
  <c r="F25" i="83" s="1"/>
  <c r="G25" i="83" s="1"/>
  <c r="D26" i="83"/>
  <c r="E26" i="83"/>
  <c r="F26" i="83"/>
  <c r="G26" i="83"/>
  <c r="D27" i="83"/>
  <c r="E27" i="83"/>
  <c r="F27" i="83" s="1"/>
  <c r="G27" i="83" s="1"/>
  <c r="D28" i="83"/>
  <c r="E28" i="83"/>
  <c r="F28" i="83"/>
  <c r="G28" i="83"/>
  <c r="D29" i="83"/>
  <c r="E29" i="83"/>
  <c r="F29" i="83" s="1"/>
  <c r="G29" i="83" s="1"/>
  <c r="D30" i="83"/>
  <c r="E30" i="83"/>
  <c r="F30" i="83"/>
  <c r="G30" i="83"/>
  <c r="D31" i="83"/>
  <c r="E31" i="83"/>
  <c r="F31" i="83" s="1"/>
  <c r="G31" i="83" s="1"/>
  <c r="D32" i="83"/>
  <c r="E32" i="83"/>
  <c r="F32" i="83"/>
  <c r="G32" i="83"/>
  <c r="D33" i="83"/>
  <c r="E33" i="83"/>
  <c r="F33" i="83" s="1"/>
  <c r="G33" i="83" s="1"/>
  <c r="D34" i="83"/>
  <c r="E34" i="83"/>
  <c r="F34" i="83"/>
  <c r="G34" i="83"/>
  <c r="D35" i="83"/>
  <c r="E35" i="83"/>
  <c r="F35" i="83" s="1"/>
  <c r="G35" i="83" s="1"/>
  <c r="D36" i="83"/>
  <c r="E36" i="83"/>
  <c r="F36" i="83"/>
  <c r="G36" i="83"/>
  <c r="D37" i="83"/>
  <c r="E37" i="83"/>
  <c r="F37" i="83" s="1"/>
  <c r="G37" i="83" s="1"/>
  <c r="D38" i="83"/>
  <c r="E38" i="83"/>
  <c r="F38" i="83"/>
  <c r="G38" i="83"/>
  <c r="D39" i="83"/>
  <c r="E39" i="83"/>
  <c r="F39" i="83" s="1"/>
  <c r="G39" i="83" s="1"/>
  <c r="D40" i="83"/>
  <c r="E40" i="83"/>
  <c r="F40" i="83"/>
  <c r="G40" i="83"/>
  <c r="D41" i="83"/>
  <c r="E41" i="83"/>
  <c r="F41" i="83" s="1"/>
  <c r="G41" i="83" s="1"/>
  <c r="D42" i="83"/>
  <c r="E42" i="83"/>
  <c r="F42" i="83"/>
  <c r="G42" i="83"/>
  <c r="D43" i="83"/>
  <c r="E43" i="83"/>
  <c r="F43" i="83" s="1"/>
  <c r="G43" i="83" s="1"/>
  <c r="D44" i="83"/>
  <c r="E44" i="83"/>
  <c r="F44" i="83"/>
  <c r="G44" i="83"/>
  <c r="D45" i="83"/>
  <c r="E45" i="83"/>
  <c r="F45" i="83" s="1"/>
  <c r="G45" i="83" s="1"/>
  <c r="D46" i="83"/>
  <c r="E46" i="83"/>
  <c r="F46" i="83"/>
  <c r="G46" i="83"/>
  <c r="D47" i="83"/>
  <c r="E47" i="83"/>
  <c r="F47" i="83" s="1"/>
  <c r="G47" i="83" s="1"/>
  <c r="D48" i="83"/>
  <c r="E48" i="83"/>
  <c r="F48" i="83"/>
  <c r="G48" i="83"/>
  <c r="D49" i="83"/>
  <c r="E49" i="83"/>
  <c r="F49" i="83" s="1"/>
  <c r="G49" i="83" s="1"/>
  <c r="D50" i="83"/>
  <c r="E50" i="83"/>
  <c r="F50" i="83"/>
  <c r="G50" i="83"/>
  <c r="D51" i="83"/>
  <c r="E51" i="83"/>
  <c r="F51" i="83" s="1"/>
  <c r="G51" i="83" s="1"/>
  <c r="D52" i="83"/>
  <c r="E52" i="83"/>
  <c r="F52" i="83"/>
  <c r="G52" i="83"/>
  <c r="D53" i="83"/>
  <c r="E53" i="83"/>
  <c r="F53" i="83" s="1"/>
  <c r="G53" i="83" s="1"/>
  <c r="D54" i="83"/>
  <c r="E54" i="83"/>
  <c r="F54" i="83"/>
  <c r="G54" i="83"/>
  <c r="D55" i="83"/>
  <c r="E55" i="83"/>
  <c r="F55" i="83" s="1"/>
  <c r="G55" i="83" s="1"/>
  <c r="D56" i="83"/>
  <c r="E56" i="83"/>
  <c r="F56" i="83"/>
  <c r="G56" i="83"/>
  <c r="D57" i="83"/>
  <c r="E57" i="83"/>
  <c r="F57" i="83" s="1"/>
  <c r="G57" i="83" s="1"/>
  <c r="D58" i="83"/>
  <c r="E58" i="83"/>
  <c r="F58" i="83"/>
  <c r="G58" i="83"/>
  <c r="D59" i="83"/>
  <c r="E59" i="83"/>
  <c r="F59" i="83" s="1"/>
  <c r="G59" i="83" s="1"/>
  <c r="D60" i="83"/>
  <c r="E60" i="83"/>
  <c r="F60" i="83"/>
  <c r="G60" i="83"/>
  <c r="D61" i="83"/>
  <c r="F61" i="83" s="1"/>
  <c r="G61" i="83" s="1"/>
  <c r="E61" i="83"/>
  <c r="D62" i="83"/>
  <c r="E62" i="83"/>
  <c r="F62" i="83"/>
  <c r="G62" i="83"/>
  <c r="D63" i="83"/>
  <c r="F63" i="83" s="1"/>
  <c r="G63" i="83" s="1"/>
  <c r="E63" i="83"/>
  <c r="D64" i="83"/>
  <c r="E64" i="83"/>
  <c r="F64" i="83"/>
  <c r="G64" i="83"/>
  <c r="D65" i="83"/>
  <c r="F65" i="83" s="1"/>
  <c r="G65" i="83" s="1"/>
  <c r="E65" i="83"/>
  <c r="D66" i="83"/>
  <c r="E66" i="83"/>
  <c r="F66" i="83"/>
  <c r="G66" i="83"/>
  <c r="D67" i="83"/>
  <c r="F67" i="83" s="1"/>
  <c r="G67" i="83" s="1"/>
  <c r="E67" i="83"/>
  <c r="D68" i="83"/>
  <c r="E68" i="83"/>
  <c r="F68" i="83"/>
  <c r="G68" i="83"/>
  <c r="D69" i="83"/>
  <c r="F69" i="83" s="1"/>
  <c r="G69" i="83" s="1"/>
  <c r="E69" i="83"/>
  <c r="D70" i="83"/>
  <c r="E70" i="83"/>
  <c r="F70" i="83"/>
  <c r="G70" i="83"/>
  <c r="D71" i="83"/>
  <c r="F71" i="83" s="1"/>
  <c r="G71" i="83" s="1"/>
  <c r="E71" i="83"/>
  <c r="D72" i="83"/>
  <c r="E72" i="83"/>
  <c r="F72" i="83"/>
  <c r="G72" i="83"/>
  <c r="D73" i="83"/>
  <c r="F73" i="83" s="1"/>
  <c r="G73" i="83" s="1"/>
  <c r="E73" i="83"/>
  <c r="D74" i="83"/>
  <c r="E74" i="83"/>
  <c r="F74" i="83"/>
  <c r="G74" i="83"/>
  <c r="D75" i="83"/>
  <c r="F75" i="83" s="1"/>
  <c r="G75" i="83" s="1"/>
  <c r="E75" i="83"/>
  <c r="D76" i="83"/>
  <c r="E76" i="83"/>
  <c r="F76" i="83"/>
  <c r="G76" i="83"/>
  <c r="D77" i="83"/>
  <c r="F77" i="83" s="1"/>
  <c r="G77" i="83" s="1"/>
  <c r="E77" i="83"/>
  <c r="D78" i="83"/>
  <c r="E78" i="83"/>
  <c r="F78" i="83"/>
  <c r="G78" i="83"/>
  <c r="D79" i="83"/>
  <c r="F79" i="83" s="1"/>
  <c r="G79" i="83" s="1"/>
  <c r="E79" i="83"/>
  <c r="D80" i="83"/>
  <c r="E80" i="83"/>
  <c r="F80" i="83"/>
  <c r="G80" i="83"/>
  <c r="D81" i="83"/>
  <c r="F81" i="83" s="1"/>
  <c r="G81" i="83" s="1"/>
  <c r="E81" i="83"/>
  <c r="D82" i="83"/>
  <c r="E82" i="83"/>
  <c r="F82" i="83"/>
  <c r="G82" i="83"/>
  <c r="D83" i="83"/>
  <c r="F83" i="83" s="1"/>
  <c r="G83" i="83" s="1"/>
  <c r="E83" i="83"/>
  <c r="D84" i="83"/>
  <c r="E84" i="83"/>
  <c r="F84" i="83"/>
  <c r="G84" i="83"/>
  <c r="D85" i="83"/>
  <c r="F85" i="83" s="1"/>
  <c r="G85" i="83" s="1"/>
  <c r="E85" i="83"/>
  <c r="D86" i="83"/>
  <c r="E86" i="83"/>
  <c r="F86" i="83"/>
  <c r="G86" i="83"/>
  <c r="E2" i="83"/>
  <c r="D2" i="83"/>
  <c r="B2" i="83"/>
  <c r="B3" i="83"/>
  <c r="B4" i="83"/>
  <c r="B5" i="83"/>
  <c r="B6" i="83"/>
  <c r="B7" i="83"/>
  <c r="B8" i="83"/>
  <c r="B9" i="83"/>
  <c r="B10" i="83"/>
  <c r="B11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6" i="83"/>
  <c r="B27" i="83"/>
  <c r="B28" i="83"/>
  <c r="B29" i="83"/>
  <c r="B30" i="83"/>
  <c r="B31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56" i="83"/>
  <c r="B57" i="83"/>
  <c r="B58" i="83"/>
  <c r="B59" i="83"/>
  <c r="B60" i="83"/>
  <c r="B61" i="83"/>
  <c r="B62" i="83"/>
  <c r="B63" i="83"/>
  <c r="B64" i="83"/>
  <c r="B65" i="83"/>
  <c r="B66" i="83"/>
  <c r="B67" i="83"/>
  <c r="B68" i="83"/>
  <c r="B69" i="83"/>
  <c r="B70" i="83"/>
  <c r="B71" i="83"/>
  <c r="B72" i="83"/>
  <c r="B73" i="83"/>
  <c r="B74" i="83"/>
  <c r="B75" i="83"/>
  <c r="B76" i="83"/>
  <c r="B77" i="83"/>
  <c r="B78" i="83"/>
  <c r="B79" i="83"/>
  <c r="B80" i="83"/>
  <c r="B81" i="83"/>
  <c r="B82" i="83"/>
  <c r="B83" i="83"/>
  <c r="B84" i="83"/>
  <c r="B85" i="83"/>
  <c r="B86" i="83"/>
  <c r="B87" i="83"/>
  <c r="B1" i="83"/>
  <c r="F98" i="82"/>
  <c r="G98" i="82"/>
  <c r="D3" i="82"/>
  <c r="F3" i="82" s="1"/>
  <c r="G3" i="82" s="1"/>
  <c r="E3" i="82"/>
  <c r="D4" i="82"/>
  <c r="E4" i="82"/>
  <c r="F4" i="82"/>
  <c r="G4" i="82" s="1"/>
  <c r="D5" i="82"/>
  <c r="F5" i="82" s="1"/>
  <c r="G5" i="82" s="1"/>
  <c r="E5" i="82"/>
  <c r="D6" i="82"/>
  <c r="E6" i="82"/>
  <c r="F6" i="82"/>
  <c r="G6" i="82" s="1"/>
  <c r="D7" i="82"/>
  <c r="F7" i="82" s="1"/>
  <c r="G7" i="82" s="1"/>
  <c r="E7" i="82"/>
  <c r="D8" i="82"/>
  <c r="E8" i="82"/>
  <c r="F8" i="82"/>
  <c r="G8" i="82" s="1"/>
  <c r="D9" i="82"/>
  <c r="F9" i="82" s="1"/>
  <c r="G9" i="82" s="1"/>
  <c r="E9" i="82"/>
  <c r="D10" i="82"/>
  <c r="E10" i="82"/>
  <c r="F10" i="82"/>
  <c r="G10" i="82" s="1"/>
  <c r="D11" i="82"/>
  <c r="F11" i="82" s="1"/>
  <c r="G11" i="82" s="1"/>
  <c r="E11" i="82"/>
  <c r="D12" i="82"/>
  <c r="E12" i="82"/>
  <c r="F12" i="82"/>
  <c r="G12" i="82" s="1"/>
  <c r="D13" i="82"/>
  <c r="F13" i="82" s="1"/>
  <c r="G13" i="82" s="1"/>
  <c r="E13" i="82"/>
  <c r="D14" i="82"/>
  <c r="E14" i="82"/>
  <c r="F14" i="82"/>
  <c r="G14" i="82" s="1"/>
  <c r="D15" i="82"/>
  <c r="F15" i="82" s="1"/>
  <c r="G15" i="82" s="1"/>
  <c r="E15" i="82"/>
  <c r="D16" i="82"/>
  <c r="E16" i="82"/>
  <c r="F16" i="82"/>
  <c r="G16" i="82" s="1"/>
  <c r="D17" i="82"/>
  <c r="F17" i="82" s="1"/>
  <c r="G17" i="82" s="1"/>
  <c r="E17" i="82"/>
  <c r="D18" i="82"/>
  <c r="E18" i="82"/>
  <c r="F18" i="82"/>
  <c r="G18" i="82" s="1"/>
  <c r="D19" i="82"/>
  <c r="F19" i="82" s="1"/>
  <c r="G19" i="82" s="1"/>
  <c r="E19" i="82"/>
  <c r="D20" i="82"/>
  <c r="E20" i="82"/>
  <c r="F20" i="82"/>
  <c r="G20" i="82" s="1"/>
  <c r="D21" i="82"/>
  <c r="F21" i="82" s="1"/>
  <c r="G21" i="82" s="1"/>
  <c r="E21" i="82"/>
  <c r="D22" i="82"/>
  <c r="E22" i="82"/>
  <c r="F22" i="82"/>
  <c r="G22" i="82" s="1"/>
  <c r="D23" i="82"/>
  <c r="F23" i="82" s="1"/>
  <c r="G23" i="82" s="1"/>
  <c r="E23" i="82"/>
  <c r="D24" i="82"/>
  <c r="E24" i="82"/>
  <c r="F24" i="82"/>
  <c r="G24" i="82" s="1"/>
  <c r="D25" i="82"/>
  <c r="F25" i="82" s="1"/>
  <c r="G25" i="82" s="1"/>
  <c r="E25" i="82"/>
  <c r="D26" i="82"/>
  <c r="E26" i="82"/>
  <c r="F26" i="82"/>
  <c r="G26" i="82" s="1"/>
  <c r="D27" i="82"/>
  <c r="F27" i="82" s="1"/>
  <c r="G27" i="82" s="1"/>
  <c r="E27" i="82"/>
  <c r="D28" i="82"/>
  <c r="E28" i="82"/>
  <c r="F28" i="82"/>
  <c r="G28" i="82" s="1"/>
  <c r="D29" i="82"/>
  <c r="F29" i="82" s="1"/>
  <c r="G29" i="82" s="1"/>
  <c r="E29" i="82"/>
  <c r="D30" i="82"/>
  <c r="E30" i="82"/>
  <c r="F30" i="82"/>
  <c r="G30" i="82" s="1"/>
  <c r="D31" i="82"/>
  <c r="F31" i="82" s="1"/>
  <c r="G31" i="82" s="1"/>
  <c r="E31" i="82"/>
  <c r="D32" i="82"/>
  <c r="E32" i="82"/>
  <c r="F32" i="82"/>
  <c r="G32" i="82" s="1"/>
  <c r="D33" i="82"/>
  <c r="F33" i="82" s="1"/>
  <c r="G33" i="82" s="1"/>
  <c r="E33" i="82"/>
  <c r="D34" i="82"/>
  <c r="E34" i="82"/>
  <c r="F34" i="82"/>
  <c r="G34" i="82" s="1"/>
  <c r="D35" i="82"/>
  <c r="F35" i="82" s="1"/>
  <c r="G35" i="82" s="1"/>
  <c r="E35" i="82"/>
  <c r="D36" i="82"/>
  <c r="E36" i="82"/>
  <c r="F36" i="82"/>
  <c r="G36" i="82" s="1"/>
  <c r="D37" i="82"/>
  <c r="F37" i="82" s="1"/>
  <c r="G37" i="82" s="1"/>
  <c r="E37" i="82"/>
  <c r="D38" i="82"/>
  <c r="E38" i="82"/>
  <c r="F38" i="82"/>
  <c r="G38" i="82" s="1"/>
  <c r="D39" i="82"/>
  <c r="F39" i="82" s="1"/>
  <c r="G39" i="82" s="1"/>
  <c r="E39" i="82"/>
  <c r="D40" i="82"/>
  <c r="E40" i="82"/>
  <c r="F40" i="82"/>
  <c r="G40" i="82" s="1"/>
  <c r="D41" i="82"/>
  <c r="F41" i="82" s="1"/>
  <c r="G41" i="82" s="1"/>
  <c r="E41" i="82"/>
  <c r="D42" i="82"/>
  <c r="E42" i="82"/>
  <c r="F42" i="82"/>
  <c r="G42" i="82" s="1"/>
  <c r="D43" i="82"/>
  <c r="F43" i="82" s="1"/>
  <c r="G43" i="82" s="1"/>
  <c r="E43" i="82"/>
  <c r="D44" i="82"/>
  <c r="E44" i="82"/>
  <c r="F44" i="82"/>
  <c r="G44" i="82" s="1"/>
  <c r="D45" i="82"/>
  <c r="F45" i="82" s="1"/>
  <c r="G45" i="82" s="1"/>
  <c r="E45" i="82"/>
  <c r="D46" i="82"/>
  <c r="E46" i="82"/>
  <c r="F46" i="82"/>
  <c r="G46" i="82" s="1"/>
  <c r="D47" i="82"/>
  <c r="F47" i="82" s="1"/>
  <c r="G47" i="82" s="1"/>
  <c r="E47" i="82"/>
  <c r="D48" i="82"/>
  <c r="E48" i="82"/>
  <c r="F48" i="82"/>
  <c r="G48" i="82" s="1"/>
  <c r="D49" i="82"/>
  <c r="F49" i="82" s="1"/>
  <c r="G49" i="82" s="1"/>
  <c r="E49" i="82"/>
  <c r="D50" i="82"/>
  <c r="E50" i="82"/>
  <c r="F50" i="82"/>
  <c r="G50" i="82" s="1"/>
  <c r="D51" i="82"/>
  <c r="F51" i="82" s="1"/>
  <c r="G51" i="82" s="1"/>
  <c r="E51" i="82"/>
  <c r="D52" i="82"/>
  <c r="E52" i="82"/>
  <c r="F52" i="82"/>
  <c r="G52" i="82" s="1"/>
  <c r="D53" i="82"/>
  <c r="F53" i="82" s="1"/>
  <c r="G53" i="82" s="1"/>
  <c r="E53" i="82"/>
  <c r="D54" i="82"/>
  <c r="E54" i="82"/>
  <c r="F54" i="82"/>
  <c r="G54" i="82" s="1"/>
  <c r="D55" i="82"/>
  <c r="F55" i="82" s="1"/>
  <c r="G55" i="82" s="1"/>
  <c r="E55" i="82"/>
  <c r="D56" i="82"/>
  <c r="E56" i="82"/>
  <c r="F56" i="82"/>
  <c r="G56" i="82" s="1"/>
  <c r="D57" i="82"/>
  <c r="F57" i="82" s="1"/>
  <c r="G57" i="82" s="1"/>
  <c r="E57" i="82"/>
  <c r="D58" i="82"/>
  <c r="E58" i="82"/>
  <c r="F58" i="82"/>
  <c r="G58" i="82" s="1"/>
  <c r="D59" i="82"/>
  <c r="F59" i="82" s="1"/>
  <c r="G59" i="82" s="1"/>
  <c r="E59" i="82"/>
  <c r="D60" i="82"/>
  <c r="E60" i="82"/>
  <c r="F60" i="82"/>
  <c r="G60" i="82" s="1"/>
  <c r="D61" i="82"/>
  <c r="F61" i="82" s="1"/>
  <c r="G61" i="82" s="1"/>
  <c r="E61" i="82"/>
  <c r="D62" i="82"/>
  <c r="E62" i="82"/>
  <c r="F62" i="82"/>
  <c r="G62" i="82" s="1"/>
  <c r="D63" i="82"/>
  <c r="F63" i="82" s="1"/>
  <c r="G63" i="82" s="1"/>
  <c r="E63" i="82"/>
  <c r="D64" i="82"/>
  <c r="E64" i="82"/>
  <c r="F64" i="82"/>
  <c r="G64" i="82" s="1"/>
  <c r="D65" i="82"/>
  <c r="F65" i="82" s="1"/>
  <c r="G65" i="82" s="1"/>
  <c r="E65" i="82"/>
  <c r="D66" i="82"/>
  <c r="E66" i="82"/>
  <c r="F66" i="82"/>
  <c r="G66" i="82" s="1"/>
  <c r="D67" i="82"/>
  <c r="F67" i="82" s="1"/>
  <c r="G67" i="82" s="1"/>
  <c r="E67" i="82"/>
  <c r="D68" i="82"/>
  <c r="E68" i="82"/>
  <c r="F68" i="82"/>
  <c r="G68" i="82" s="1"/>
  <c r="D69" i="82"/>
  <c r="F69" i="82" s="1"/>
  <c r="G69" i="82" s="1"/>
  <c r="E69" i="82"/>
  <c r="D70" i="82"/>
  <c r="E70" i="82"/>
  <c r="F70" i="82"/>
  <c r="G70" i="82" s="1"/>
  <c r="D71" i="82"/>
  <c r="F71" i="82" s="1"/>
  <c r="G71" i="82" s="1"/>
  <c r="E71" i="82"/>
  <c r="D72" i="82"/>
  <c r="E72" i="82"/>
  <c r="F72" i="82"/>
  <c r="G72" i="82" s="1"/>
  <c r="D73" i="82"/>
  <c r="F73" i="82" s="1"/>
  <c r="G73" i="82" s="1"/>
  <c r="E73" i="82"/>
  <c r="D74" i="82"/>
  <c r="E74" i="82"/>
  <c r="F74" i="82"/>
  <c r="G74" i="82" s="1"/>
  <c r="D75" i="82"/>
  <c r="F75" i="82" s="1"/>
  <c r="G75" i="82" s="1"/>
  <c r="E75" i="82"/>
  <c r="D76" i="82"/>
  <c r="E76" i="82"/>
  <c r="F76" i="82"/>
  <c r="G76" i="82" s="1"/>
  <c r="D77" i="82"/>
  <c r="F77" i="82" s="1"/>
  <c r="G77" i="82" s="1"/>
  <c r="E77" i="82"/>
  <c r="D78" i="82"/>
  <c r="E78" i="82"/>
  <c r="F78" i="82"/>
  <c r="G78" i="82" s="1"/>
  <c r="D79" i="82"/>
  <c r="F79" i="82" s="1"/>
  <c r="G79" i="82" s="1"/>
  <c r="E79" i="82"/>
  <c r="D80" i="82"/>
  <c r="E80" i="82"/>
  <c r="F80" i="82"/>
  <c r="G80" i="82" s="1"/>
  <c r="D81" i="82"/>
  <c r="F81" i="82" s="1"/>
  <c r="G81" i="82" s="1"/>
  <c r="E81" i="82"/>
  <c r="D82" i="82"/>
  <c r="E82" i="82"/>
  <c r="F82" i="82"/>
  <c r="G82" i="82" s="1"/>
  <c r="D83" i="82"/>
  <c r="F83" i="82" s="1"/>
  <c r="G83" i="82" s="1"/>
  <c r="E83" i="82"/>
  <c r="D84" i="82"/>
  <c r="E84" i="82"/>
  <c r="F84" i="82"/>
  <c r="G84" i="82" s="1"/>
  <c r="D85" i="82"/>
  <c r="F85" i="82" s="1"/>
  <c r="G85" i="82" s="1"/>
  <c r="E85" i="82"/>
  <c r="D86" i="82"/>
  <c r="E86" i="82"/>
  <c r="F86" i="82"/>
  <c r="G86" i="82" s="1"/>
  <c r="D87" i="82"/>
  <c r="F87" i="82" s="1"/>
  <c r="G87" i="82" s="1"/>
  <c r="E87" i="82"/>
  <c r="D88" i="82"/>
  <c r="E88" i="82"/>
  <c r="F88" i="82"/>
  <c r="G88" i="82" s="1"/>
  <c r="D89" i="82"/>
  <c r="F89" i="82" s="1"/>
  <c r="G89" i="82" s="1"/>
  <c r="E89" i="82"/>
  <c r="D90" i="82"/>
  <c r="E90" i="82"/>
  <c r="F90" i="82"/>
  <c r="G90" i="82" s="1"/>
  <c r="D91" i="82"/>
  <c r="F91" i="82" s="1"/>
  <c r="G91" i="82" s="1"/>
  <c r="E91" i="82"/>
  <c r="D92" i="82"/>
  <c r="E92" i="82"/>
  <c r="F92" i="82"/>
  <c r="G92" i="82" s="1"/>
  <c r="D93" i="82"/>
  <c r="F93" i="82" s="1"/>
  <c r="G93" i="82" s="1"/>
  <c r="E93" i="82"/>
  <c r="D94" i="82"/>
  <c r="E94" i="82"/>
  <c r="F94" i="82"/>
  <c r="G94" i="82" s="1"/>
  <c r="D95" i="82"/>
  <c r="F95" i="82" s="1"/>
  <c r="G95" i="82" s="1"/>
  <c r="E95" i="82"/>
  <c r="D96" i="82"/>
  <c r="E96" i="82"/>
  <c r="F96" i="82"/>
  <c r="G96" i="82" s="1"/>
  <c r="D97" i="82"/>
  <c r="F97" i="82" s="1"/>
  <c r="G97" i="82" s="1"/>
  <c r="E97" i="82"/>
  <c r="E2" i="82"/>
  <c r="D2" i="82"/>
  <c r="B94" i="82"/>
  <c r="B95" i="82"/>
  <c r="B96" i="82"/>
  <c r="B97" i="82"/>
  <c r="B98" i="82"/>
  <c r="B2" i="82"/>
  <c r="B3" i="82"/>
  <c r="B4" i="82"/>
  <c r="B5" i="82"/>
  <c r="B6" i="82"/>
  <c r="B7" i="82"/>
  <c r="B8" i="82"/>
  <c r="B9" i="82"/>
  <c r="B10" i="82"/>
  <c r="B11" i="82"/>
  <c r="B12" i="82"/>
  <c r="B13" i="82"/>
  <c r="B14" i="82"/>
  <c r="B15" i="82"/>
  <c r="B16" i="82"/>
  <c r="B17" i="82"/>
  <c r="B18" i="82"/>
  <c r="B19" i="82"/>
  <c r="B20" i="82"/>
  <c r="B21" i="82"/>
  <c r="B22" i="82"/>
  <c r="B23" i="82"/>
  <c r="B24" i="82"/>
  <c r="B25" i="82"/>
  <c r="B26" i="82"/>
  <c r="B27" i="82"/>
  <c r="B28" i="82"/>
  <c r="B29" i="82"/>
  <c r="B30" i="82"/>
  <c r="B31" i="82"/>
  <c r="B32" i="82"/>
  <c r="B33" i="82"/>
  <c r="B34" i="82"/>
  <c r="B35" i="82"/>
  <c r="B36" i="82"/>
  <c r="B37" i="82"/>
  <c r="B38" i="82"/>
  <c r="B39" i="82"/>
  <c r="B40" i="82"/>
  <c r="B41" i="82"/>
  <c r="B42" i="82"/>
  <c r="B43" i="82"/>
  <c r="B44" i="82"/>
  <c r="B45" i="82"/>
  <c r="B46" i="82"/>
  <c r="B47" i="82"/>
  <c r="B48" i="82"/>
  <c r="B49" i="82"/>
  <c r="B50" i="82"/>
  <c r="B51" i="82"/>
  <c r="B52" i="82"/>
  <c r="B53" i="82"/>
  <c r="B54" i="82"/>
  <c r="B55" i="82"/>
  <c r="B56" i="82"/>
  <c r="B57" i="82"/>
  <c r="B58" i="82"/>
  <c r="B59" i="82"/>
  <c r="B60" i="82"/>
  <c r="B61" i="82"/>
  <c r="B62" i="82"/>
  <c r="B63" i="82"/>
  <c r="B64" i="82"/>
  <c r="B65" i="82"/>
  <c r="B66" i="82"/>
  <c r="B67" i="82"/>
  <c r="B68" i="82"/>
  <c r="B69" i="82"/>
  <c r="B70" i="82"/>
  <c r="B71" i="82"/>
  <c r="B72" i="82"/>
  <c r="B73" i="82"/>
  <c r="B74" i="82"/>
  <c r="B75" i="82"/>
  <c r="B76" i="82"/>
  <c r="B77" i="82"/>
  <c r="B78" i="82"/>
  <c r="B79" i="82"/>
  <c r="B80" i="82"/>
  <c r="B81" i="82"/>
  <c r="B82" i="82"/>
  <c r="B83" i="82"/>
  <c r="B84" i="82"/>
  <c r="B85" i="82"/>
  <c r="B86" i="82"/>
  <c r="B87" i="82"/>
  <c r="B88" i="82"/>
  <c r="B89" i="82"/>
  <c r="B90" i="82"/>
  <c r="B91" i="82"/>
  <c r="B92" i="82"/>
  <c r="B93" i="82"/>
  <c r="B1" i="82"/>
  <c r="F4" i="81"/>
  <c r="G4" i="81" s="1"/>
  <c r="F5" i="81"/>
  <c r="G5" i="81" s="1"/>
  <c r="F6" i="81"/>
  <c r="G6" i="81"/>
  <c r="F7" i="81"/>
  <c r="G7" i="81" s="1"/>
  <c r="F8" i="81"/>
  <c r="G8" i="81" s="1"/>
  <c r="F9" i="81"/>
  <c r="G9" i="81" s="1"/>
  <c r="F10" i="81"/>
  <c r="G10" i="81"/>
  <c r="F11" i="81"/>
  <c r="G11" i="81" s="1"/>
  <c r="F12" i="81"/>
  <c r="G12" i="81" s="1"/>
  <c r="F13" i="81"/>
  <c r="G13" i="81" s="1"/>
  <c r="F14" i="81"/>
  <c r="G14" i="81"/>
  <c r="F15" i="81"/>
  <c r="G15" i="81" s="1"/>
  <c r="F16" i="81"/>
  <c r="G16" i="81" s="1"/>
  <c r="F17" i="81"/>
  <c r="G17" i="81" s="1"/>
  <c r="F18" i="81"/>
  <c r="G18" i="81"/>
  <c r="F19" i="81"/>
  <c r="G19" i="81" s="1"/>
  <c r="F20" i="81"/>
  <c r="G20" i="81" s="1"/>
  <c r="F21" i="81"/>
  <c r="G21" i="81" s="1"/>
  <c r="F22" i="81"/>
  <c r="G22" i="81"/>
  <c r="F23" i="81"/>
  <c r="G23" i="81" s="1"/>
  <c r="F24" i="81"/>
  <c r="G24" i="81" s="1"/>
  <c r="F25" i="81"/>
  <c r="G25" i="81" s="1"/>
  <c r="F26" i="81"/>
  <c r="G26" i="81"/>
  <c r="F27" i="81"/>
  <c r="G27" i="81" s="1"/>
  <c r="F28" i="81"/>
  <c r="G28" i="81" s="1"/>
  <c r="F29" i="81"/>
  <c r="G29" i="81" s="1"/>
  <c r="F30" i="81"/>
  <c r="G30" i="81"/>
  <c r="F31" i="81"/>
  <c r="G31" i="81" s="1"/>
  <c r="F32" i="81"/>
  <c r="G32" i="81" s="1"/>
  <c r="F33" i="81"/>
  <c r="G33" i="81" s="1"/>
  <c r="F34" i="81"/>
  <c r="G34" i="81"/>
  <c r="F35" i="81"/>
  <c r="G35" i="81" s="1"/>
  <c r="F36" i="81"/>
  <c r="G36" i="81" s="1"/>
  <c r="F37" i="81"/>
  <c r="G37" i="81" s="1"/>
  <c r="F38" i="81"/>
  <c r="G38" i="81"/>
  <c r="F39" i="81"/>
  <c r="G39" i="81" s="1"/>
  <c r="F40" i="81"/>
  <c r="G40" i="81" s="1"/>
  <c r="F41" i="81"/>
  <c r="G41" i="81" s="1"/>
  <c r="F42" i="81"/>
  <c r="G42" i="81"/>
  <c r="F43" i="81"/>
  <c r="G43" i="81" s="1"/>
  <c r="F44" i="81"/>
  <c r="G44" i="81" s="1"/>
  <c r="F45" i="81"/>
  <c r="G45" i="81" s="1"/>
  <c r="F46" i="81"/>
  <c r="G46" i="81"/>
  <c r="F47" i="81"/>
  <c r="G47" i="81" s="1"/>
  <c r="F48" i="81"/>
  <c r="G48" i="81" s="1"/>
  <c r="F49" i="81"/>
  <c r="G49" i="81" s="1"/>
  <c r="F50" i="81"/>
  <c r="G50" i="81"/>
  <c r="F51" i="81"/>
  <c r="G51" i="81" s="1"/>
  <c r="F52" i="81"/>
  <c r="G52" i="81" s="1"/>
  <c r="F53" i="81"/>
  <c r="G53" i="81" s="1"/>
  <c r="F54" i="81"/>
  <c r="G54" i="81"/>
  <c r="F55" i="81"/>
  <c r="G55" i="81" s="1"/>
  <c r="F56" i="81"/>
  <c r="G56" i="81" s="1"/>
  <c r="F57" i="81"/>
  <c r="G57" i="81" s="1"/>
  <c r="F58" i="81"/>
  <c r="G58" i="81"/>
  <c r="F59" i="81"/>
  <c r="G59" i="81" s="1"/>
  <c r="F60" i="81"/>
  <c r="G60" i="81" s="1"/>
  <c r="F61" i="81"/>
  <c r="G61" i="81" s="1"/>
  <c r="F62" i="81"/>
  <c r="G62" i="81"/>
  <c r="F63" i="81"/>
  <c r="G63" i="81" s="1"/>
  <c r="F64" i="81"/>
  <c r="G64" i="81" s="1"/>
  <c r="F65" i="81"/>
  <c r="G65" i="81" s="1"/>
  <c r="F66" i="81"/>
  <c r="G66" i="81"/>
  <c r="F67" i="81"/>
  <c r="G67" i="81" s="1"/>
  <c r="F68" i="81"/>
  <c r="G68" i="81" s="1"/>
  <c r="F69" i="81"/>
  <c r="G69" i="81" s="1"/>
  <c r="F70" i="81"/>
  <c r="G70" i="81"/>
  <c r="F71" i="81"/>
  <c r="G71" i="81" s="1"/>
  <c r="F72" i="81"/>
  <c r="G72" i="81" s="1"/>
  <c r="F73" i="81"/>
  <c r="G73" i="81" s="1"/>
  <c r="F74" i="81"/>
  <c r="G74" i="81"/>
  <c r="F75" i="81"/>
  <c r="G75" i="81" s="1"/>
  <c r="F76" i="81"/>
  <c r="G76" i="81" s="1"/>
  <c r="F77" i="81"/>
  <c r="G77" i="81" s="1"/>
  <c r="F78" i="81"/>
  <c r="G78" i="81"/>
  <c r="F79" i="81"/>
  <c r="G79" i="81" s="1"/>
  <c r="F80" i="81"/>
  <c r="G80" i="81" s="1"/>
  <c r="F81" i="81"/>
  <c r="G81" i="81" s="1"/>
  <c r="F82" i="81"/>
  <c r="G82" i="81"/>
  <c r="F83" i="81"/>
  <c r="G83" i="81" s="1"/>
  <c r="F84" i="81"/>
  <c r="G84" i="81" s="1"/>
  <c r="F85" i="81"/>
  <c r="G85" i="81" s="1"/>
  <c r="F86" i="81"/>
  <c r="G86" i="81"/>
  <c r="F87" i="81"/>
  <c r="G87" i="81" s="1"/>
  <c r="F88" i="81"/>
  <c r="G88" i="81" s="1"/>
  <c r="F89" i="81"/>
  <c r="G89" i="81" s="1"/>
  <c r="F90" i="81"/>
  <c r="G90" i="81"/>
  <c r="F91" i="81"/>
  <c r="G91" i="81" s="1"/>
  <c r="F92" i="81"/>
  <c r="G92" i="81" s="1"/>
  <c r="F93" i="81"/>
  <c r="G93" i="81" s="1"/>
  <c r="D3" i="81"/>
  <c r="E3" i="81"/>
  <c r="D4" i="81"/>
  <c r="E4" i="81"/>
  <c r="D5" i="81"/>
  <c r="E5" i="81"/>
  <c r="D6" i="81"/>
  <c r="E6" i="81"/>
  <c r="D7" i="81"/>
  <c r="E7" i="81"/>
  <c r="D8" i="81"/>
  <c r="E8" i="81"/>
  <c r="D9" i="81"/>
  <c r="E9" i="81"/>
  <c r="D10" i="81"/>
  <c r="E10" i="81"/>
  <c r="D11" i="81"/>
  <c r="E11" i="81"/>
  <c r="D12" i="81"/>
  <c r="E12" i="81"/>
  <c r="D13" i="81"/>
  <c r="E13" i="81"/>
  <c r="D14" i="81"/>
  <c r="E14" i="81"/>
  <c r="D15" i="81"/>
  <c r="E15" i="81"/>
  <c r="D16" i="81"/>
  <c r="E16" i="81"/>
  <c r="D17" i="81"/>
  <c r="E17" i="81"/>
  <c r="D18" i="81"/>
  <c r="E18" i="81"/>
  <c r="D19" i="81"/>
  <c r="E19" i="81"/>
  <c r="D20" i="81"/>
  <c r="E20" i="81"/>
  <c r="D21" i="81"/>
  <c r="E21" i="81"/>
  <c r="D22" i="81"/>
  <c r="E22" i="81"/>
  <c r="D23" i="81"/>
  <c r="E23" i="81"/>
  <c r="D24" i="81"/>
  <c r="E24" i="81"/>
  <c r="D25" i="81"/>
  <c r="E25" i="81"/>
  <c r="D26" i="81"/>
  <c r="E26" i="81"/>
  <c r="D27" i="81"/>
  <c r="E27" i="81"/>
  <c r="D28" i="81"/>
  <c r="E28" i="81"/>
  <c r="D29" i="81"/>
  <c r="E29" i="81"/>
  <c r="D30" i="81"/>
  <c r="E30" i="81"/>
  <c r="D31" i="81"/>
  <c r="E31" i="81"/>
  <c r="D32" i="81"/>
  <c r="E32" i="81"/>
  <c r="D33" i="81"/>
  <c r="E33" i="81"/>
  <c r="D34" i="81"/>
  <c r="E34" i="81"/>
  <c r="D35" i="81"/>
  <c r="E35" i="81"/>
  <c r="D36" i="81"/>
  <c r="E36" i="81"/>
  <c r="D37" i="81"/>
  <c r="E37" i="81"/>
  <c r="D38" i="81"/>
  <c r="E38" i="81"/>
  <c r="D39" i="81"/>
  <c r="E39" i="81"/>
  <c r="D40" i="81"/>
  <c r="E40" i="81"/>
  <c r="D41" i="81"/>
  <c r="E41" i="81"/>
  <c r="D42" i="81"/>
  <c r="E42" i="81"/>
  <c r="D43" i="81"/>
  <c r="E43" i="81"/>
  <c r="D44" i="81"/>
  <c r="E44" i="81"/>
  <c r="D45" i="81"/>
  <c r="E45" i="81"/>
  <c r="D46" i="81"/>
  <c r="E46" i="81"/>
  <c r="D47" i="81"/>
  <c r="E47" i="81"/>
  <c r="D48" i="81"/>
  <c r="E48" i="81"/>
  <c r="D49" i="81"/>
  <c r="E49" i="81"/>
  <c r="D50" i="81"/>
  <c r="E50" i="81"/>
  <c r="D51" i="81"/>
  <c r="E51" i="81"/>
  <c r="D52" i="81"/>
  <c r="E52" i="81"/>
  <c r="D53" i="81"/>
  <c r="E53" i="81"/>
  <c r="D54" i="81"/>
  <c r="E54" i="81"/>
  <c r="D55" i="81"/>
  <c r="E55" i="81"/>
  <c r="D56" i="81"/>
  <c r="E56" i="81"/>
  <c r="D57" i="81"/>
  <c r="E57" i="81"/>
  <c r="D58" i="81"/>
  <c r="E58" i="81"/>
  <c r="D59" i="81"/>
  <c r="E59" i="81"/>
  <c r="D60" i="81"/>
  <c r="E60" i="81"/>
  <c r="D61" i="81"/>
  <c r="E61" i="81"/>
  <c r="D62" i="81"/>
  <c r="E62" i="81"/>
  <c r="D63" i="81"/>
  <c r="E63" i="81"/>
  <c r="D64" i="81"/>
  <c r="E64" i="81"/>
  <c r="D65" i="81"/>
  <c r="E65" i="81"/>
  <c r="D66" i="81"/>
  <c r="E66" i="81"/>
  <c r="D67" i="81"/>
  <c r="E67" i="81"/>
  <c r="D68" i="81"/>
  <c r="E68" i="81"/>
  <c r="D69" i="81"/>
  <c r="E69" i="81"/>
  <c r="D70" i="81"/>
  <c r="E70" i="81"/>
  <c r="D71" i="81"/>
  <c r="E71" i="81"/>
  <c r="D72" i="81"/>
  <c r="E72" i="81"/>
  <c r="D73" i="81"/>
  <c r="E73" i="81"/>
  <c r="D74" i="81"/>
  <c r="E74" i="81"/>
  <c r="D75" i="81"/>
  <c r="E75" i="81"/>
  <c r="D76" i="81"/>
  <c r="E76" i="81"/>
  <c r="D77" i="81"/>
  <c r="E77" i="81"/>
  <c r="D78" i="81"/>
  <c r="E78" i="81"/>
  <c r="D79" i="81"/>
  <c r="E79" i="81"/>
  <c r="D80" i="81"/>
  <c r="E80" i="81"/>
  <c r="D81" i="81"/>
  <c r="E81" i="81"/>
  <c r="D82" i="81"/>
  <c r="E82" i="81"/>
  <c r="D83" i="81"/>
  <c r="E83" i="81"/>
  <c r="D84" i="81"/>
  <c r="E84" i="81"/>
  <c r="D85" i="81"/>
  <c r="E85" i="81"/>
  <c r="D86" i="81"/>
  <c r="E86" i="81"/>
  <c r="D87" i="81"/>
  <c r="E87" i="81"/>
  <c r="D88" i="81"/>
  <c r="E88" i="81"/>
  <c r="D89" i="81"/>
  <c r="E89" i="81"/>
  <c r="D90" i="81"/>
  <c r="E90" i="81"/>
  <c r="D91" i="81"/>
  <c r="E91" i="81"/>
  <c r="D92" i="81"/>
  <c r="E92" i="81"/>
  <c r="E2" i="81"/>
  <c r="D2" i="81"/>
  <c r="B83" i="81"/>
  <c r="B84" i="81"/>
  <c r="B85" i="81"/>
  <c r="B86" i="81"/>
  <c r="B87" i="81"/>
  <c r="B88" i="81"/>
  <c r="B89" i="81"/>
  <c r="B90" i="81"/>
  <c r="B91" i="81"/>
  <c r="B92" i="81"/>
  <c r="B93" i="81"/>
  <c r="B2" i="81"/>
  <c r="B3" i="81"/>
  <c r="B4" i="81"/>
  <c r="B5" i="81"/>
  <c r="B6" i="81"/>
  <c r="B7" i="81"/>
  <c r="B8" i="81"/>
  <c r="B9" i="81"/>
  <c r="B10" i="81"/>
  <c r="B11" i="81"/>
  <c r="B12" i="81"/>
  <c r="B13" i="81"/>
  <c r="B14" i="81"/>
  <c r="B15" i="81"/>
  <c r="B16" i="81"/>
  <c r="B17" i="81"/>
  <c r="B18" i="81"/>
  <c r="B19" i="81"/>
  <c r="B20" i="81"/>
  <c r="B21" i="81"/>
  <c r="B22" i="81"/>
  <c r="B23" i="81"/>
  <c r="B24" i="81"/>
  <c r="B25" i="81"/>
  <c r="B26" i="81"/>
  <c r="B27" i="81"/>
  <c r="B28" i="81"/>
  <c r="B29" i="81"/>
  <c r="B30" i="81"/>
  <c r="B31" i="81"/>
  <c r="B32" i="81"/>
  <c r="B33" i="81"/>
  <c r="B34" i="81"/>
  <c r="B35" i="81"/>
  <c r="B36" i="81"/>
  <c r="B37" i="81"/>
  <c r="B38" i="81"/>
  <c r="B39" i="81"/>
  <c r="B40" i="81"/>
  <c r="B41" i="81"/>
  <c r="B42" i="81"/>
  <c r="B43" i="81"/>
  <c r="B44" i="81"/>
  <c r="B45" i="81"/>
  <c r="B46" i="81"/>
  <c r="B47" i="81"/>
  <c r="B48" i="81"/>
  <c r="B49" i="81"/>
  <c r="B50" i="81"/>
  <c r="B51" i="81"/>
  <c r="B52" i="81"/>
  <c r="B53" i="81"/>
  <c r="B54" i="81"/>
  <c r="B55" i="81"/>
  <c r="B56" i="81"/>
  <c r="B57" i="81"/>
  <c r="B58" i="81"/>
  <c r="B59" i="81"/>
  <c r="B60" i="81"/>
  <c r="B61" i="81"/>
  <c r="B62" i="81"/>
  <c r="B63" i="81"/>
  <c r="B64" i="81"/>
  <c r="B65" i="81"/>
  <c r="B66" i="81"/>
  <c r="B67" i="81"/>
  <c r="B68" i="81"/>
  <c r="B69" i="81"/>
  <c r="B70" i="81"/>
  <c r="B71" i="81"/>
  <c r="B72" i="81"/>
  <c r="B73" i="81"/>
  <c r="B74" i="81"/>
  <c r="B75" i="81"/>
  <c r="B76" i="81"/>
  <c r="B77" i="81"/>
  <c r="B78" i="81"/>
  <c r="B79" i="81"/>
  <c r="B80" i="81"/>
  <c r="B81" i="81"/>
  <c r="B82" i="81"/>
  <c r="B1" i="81"/>
  <c r="F82" i="80"/>
  <c r="G82" i="80" s="1"/>
  <c r="D3" i="80"/>
  <c r="E3" i="80"/>
  <c r="D4" i="80"/>
  <c r="E4" i="80"/>
  <c r="D5" i="80"/>
  <c r="E5" i="80"/>
  <c r="D6" i="80"/>
  <c r="E6" i="80"/>
  <c r="D7" i="80"/>
  <c r="E7" i="80"/>
  <c r="D8" i="80"/>
  <c r="E8" i="80"/>
  <c r="D9" i="80"/>
  <c r="E9" i="80"/>
  <c r="D10" i="80"/>
  <c r="E10" i="80"/>
  <c r="D11" i="80"/>
  <c r="E11" i="80"/>
  <c r="D12" i="80"/>
  <c r="E12" i="80"/>
  <c r="D13" i="80"/>
  <c r="E13" i="80"/>
  <c r="D14" i="80"/>
  <c r="E14" i="80"/>
  <c r="D15" i="80"/>
  <c r="E15" i="80"/>
  <c r="D16" i="80"/>
  <c r="E16" i="80"/>
  <c r="D17" i="80"/>
  <c r="E17" i="80"/>
  <c r="D18" i="80"/>
  <c r="E18" i="80"/>
  <c r="D19" i="80"/>
  <c r="E19" i="80"/>
  <c r="D20" i="80"/>
  <c r="E20" i="80"/>
  <c r="D21" i="80"/>
  <c r="E21" i="80"/>
  <c r="D22" i="80"/>
  <c r="E22" i="80"/>
  <c r="D23" i="80"/>
  <c r="E23" i="80"/>
  <c r="D24" i="80"/>
  <c r="E24" i="80"/>
  <c r="D25" i="80"/>
  <c r="E25" i="80"/>
  <c r="D26" i="80"/>
  <c r="E26" i="80"/>
  <c r="D27" i="80"/>
  <c r="E27" i="80"/>
  <c r="D28" i="80"/>
  <c r="E28" i="80"/>
  <c r="D29" i="80"/>
  <c r="E29" i="80"/>
  <c r="D30" i="80"/>
  <c r="E30" i="80"/>
  <c r="D31" i="80"/>
  <c r="E31" i="80"/>
  <c r="D32" i="80"/>
  <c r="E32" i="80"/>
  <c r="D33" i="80"/>
  <c r="E33" i="80"/>
  <c r="D34" i="80"/>
  <c r="E34" i="80"/>
  <c r="D35" i="80"/>
  <c r="E35" i="80"/>
  <c r="D36" i="80"/>
  <c r="E36" i="80"/>
  <c r="D37" i="80"/>
  <c r="E37" i="80"/>
  <c r="D38" i="80"/>
  <c r="E38" i="80"/>
  <c r="D39" i="80"/>
  <c r="E39" i="80"/>
  <c r="D40" i="80"/>
  <c r="E40" i="80"/>
  <c r="D41" i="80"/>
  <c r="E41" i="80"/>
  <c r="D42" i="80"/>
  <c r="E42" i="80"/>
  <c r="D43" i="80"/>
  <c r="E43" i="80"/>
  <c r="D44" i="80"/>
  <c r="E44" i="80"/>
  <c r="D45" i="80"/>
  <c r="E45" i="80"/>
  <c r="D46" i="80"/>
  <c r="E46" i="80"/>
  <c r="D47" i="80"/>
  <c r="E47" i="80"/>
  <c r="D48" i="80"/>
  <c r="E48" i="80"/>
  <c r="D49" i="80"/>
  <c r="E49" i="80"/>
  <c r="D50" i="80"/>
  <c r="E50" i="80"/>
  <c r="D51" i="80"/>
  <c r="E51" i="80"/>
  <c r="D52" i="80"/>
  <c r="E52" i="80"/>
  <c r="D53" i="80"/>
  <c r="E53" i="80"/>
  <c r="D54" i="80"/>
  <c r="E54" i="80"/>
  <c r="D55" i="80"/>
  <c r="E55" i="80"/>
  <c r="D56" i="80"/>
  <c r="E56" i="80"/>
  <c r="D57" i="80"/>
  <c r="E57" i="80"/>
  <c r="D58" i="80"/>
  <c r="E58" i="80"/>
  <c r="D59" i="80"/>
  <c r="E59" i="80"/>
  <c r="D60" i="80"/>
  <c r="E60" i="80"/>
  <c r="D61" i="80"/>
  <c r="E61" i="80"/>
  <c r="D62" i="80"/>
  <c r="E62" i="80"/>
  <c r="D63" i="80"/>
  <c r="E63" i="80"/>
  <c r="D64" i="80"/>
  <c r="E64" i="80"/>
  <c r="D65" i="80"/>
  <c r="E65" i="80"/>
  <c r="D66" i="80"/>
  <c r="E66" i="80"/>
  <c r="D67" i="80"/>
  <c r="E67" i="80"/>
  <c r="D68" i="80"/>
  <c r="E68" i="80"/>
  <c r="D69" i="80"/>
  <c r="E69" i="80"/>
  <c r="D70" i="80"/>
  <c r="E70" i="80"/>
  <c r="D71" i="80"/>
  <c r="E71" i="80"/>
  <c r="D72" i="80"/>
  <c r="E72" i="80"/>
  <c r="D73" i="80"/>
  <c r="E73" i="80"/>
  <c r="D74" i="80"/>
  <c r="E74" i="80"/>
  <c r="D75" i="80"/>
  <c r="E75" i="80"/>
  <c r="D76" i="80"/>
  <c r="E76" i="80"/>
  <c r="D77" i="80"/>
  <c r="E77" i="80"/>
  <c r="D78" i="80"/>
  <c r="E78" i="80"/>
  <c r="D79" i="80"/>
  <c r="E79" i="80"/>
  <c r="D80" i="80"/>
  <c r="E80" i="80"/>
  <c r="D81" i="80"/>
  <c r="E81" i="80"/>
  <c r="E2" i="80"/>
  <c r="D2" i="80"/>
  <c r="B2" i="80"/>
  <c r="B3" i="80"/>
  <c r="B4" i="80"/>
  <c r="B5" i="80"/>
  <c r="B6" i="80"/>
  <c r="B7" i="80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B64" i="80"/>
  <c r="B65" i="80"/>
  <c r="B66" i="80"/>
  <c r="B67" i="80"/>
  <c r="B68" i="80"/>
  <c r="B69" i="80"/>
  <c r="B70" i="80"/>
  <c r="B71" i="80"/>
  <c r="B72" i="80"/>
  <c r="B73" i="80"/>
  <c r="B74" i="80"/>
  <c r="B75" i="80"/>
  <c r="B76" i="80"/>
  <c r="B77" i="80"/>
  <c r="B78" i="80"/>
  <c r="B79" i="80"/>
  <c r="B80" i="80"/>
  <c r="B81" i="80"/>
  <c r="B82" i="80"/>
  <c r="B1" i="80"/>
  <c r="F3" i="79"/>
  <c r="G3" i="79"/>
  <c r="F4" i="79"/>
  <c r="G4" i="79" s="1"/>
  <c r="F5" i="79"/>
  <c r="G5" i="79" s="1"/>
  <c r="F6" i="79"/>
  <c r="G6" i="79"/>
  <c r="F7" i="79"/>
  <c r="G7" i="79"/>
  <c r="F8" i="79"/>
  <c r="G8" i="79" s="1"/>
  <c r="F9" i="79"/>
  <c r="G9" i="79" s="1"/>
  <c r="F10" i="79"/>
  <c r="G10" i="79"/>
  <c r="F11" i="79"/>
  <c r="G11" i="79" s="1"/>
  <c r="F12" i="79"/>
  <c r="G12" i="79" s="1"/>
  <c r="F13" i="79"/>
  <c r="G13" i="79" s="1"/>
  <c r="F14" i="79"/>
  <c r="G14" i="79"/>
  <c r="F15" i="79"/>
  <c r="G15" i="79" s="1"/>
  <c r="F16" i="79"/>
  <c r="G16" i="79" s="1"/>
  <c r="F17" i="79"/>
  <c r="G17" i="79" s="1"/>
  <c r="F18" i="79"/>
  <c r="G18" i="79"/>
  <c r="F19" i="79"/>
  <c r="G19" i="79" s="1"/>
  <c r="F20" i="79"/>
  <c r="G20" i="79" s="1"/>
  <c r="F21" i="79"/>
  <c r="G21" i="79" s="1"/>
  <c r="F22" i="79"/>
  <c r="G22" i="79"/>
  <c r="F23" i="79"/>
  <c r="G23" i="79" s="1"/>
  <c r="F24" i="79"/>
  <c r="G24" i="79" s="1"/>
  <c r="F25" i="79"/>
  <c r="G25" i="79" s="1"/>
  <c r="F26" i="79"/>
  <c r="G26" i="79"/>
  <c r="F27" i="79"/>
  <c r="G27" i="79" s="1"/>
  <c r="F28" i="79"/>
  <c r="G28" i="79" s="1"/>
  <c r="F29" i="79"/>
  <c r="G29" i="79" s="1"/>
  <c r="F30" i="79"/>
  <c r="G30" i="79"/>
  <c r="F31" i="79"/>
  <c r="G31" i="79" s="1"/>
  <c r="F32" i="79"/>
  <c r="G32" i="79" s="1"/>
  <c r="F33" i="79"/>
  <c r="G33" i="79" s="1"/>
  <c r="F34" i="79"/>
  <c r="G34" i="79"/>
  <c r="F35" i="79"/>
  <c r="G35" i="79" s="1"/>
  <c r="F36" i="79"/>
  <c r="G36" i="79" s="1"/>
  <c r="F37" i="79"/>
  <c r="G37" i="79" s="1"/>
  <c r="F38" i="79"/>
  <c r="G38" i="79"/>
  <c r="F39" i="79"/>
  <c r="G39" i="79" s="1"/>
  <c r="F40" i="79"/>
  <c r="G40" i="79" s="1"/>
  <c r="F41" i="79"/>
  <c r="G41" i="79" s="1"/>
  <c r="F42" i="79"/>
  <c r="G42" i="79"/>
  <c r="F43" i="79"/>
  <c r="G43" i="79" s="1"/>
  <c r="F44" i="79"/>
  <c r="G44" i="79" s="1"/>
  <c r="F45" i="79"/>
  <c r="G45" i="79" s="1"/>
  <c r="F46" i="79"/>
  <c r="G46" i="79"/>
  <c r="F47" i="79"/>
  <c r="G47" i="79" s="1"/>
  <c r="F48" i="79"/>
  <c r="G48" i="79" s="1"/>
  <c r="F49" i="79"/>
  <c r="G49" i="79" s="1"/>
  <c r="F50" i="79"/>
  <c r="G50" i="79"/>
  <c r="F51" i="79"/>
  <c r="G51" i="79" s="1"/>
  <c r="F52" i="79"/>
  <c r="G52" i="79" s="1"/>
  <c r="F53" i="79"/>
  <c r="G53" i="79" s="1"/>
  <c r="F54" i="79"/>
  <c r="G54" i="79"/>
  <c r="F55" i="79"/>
  <c r="G55" i="79" s="1"/>
  <c r="F56" i="79"/>
  <c r="G56" i="79" s="1"/>
  <c r="F57" i="79"/>
  <c r="G57" i="79" s="1"/>
  <c r="F58" i="79"/>
  <c r="G58" i="79"/>
  <c r="F59" i="79"/>
  <c r="G59" i="79" s="1"/>
  <c r="F60" i="79"/>
  <c r="G60" i="79" s="1"/>
  <c r="F61" i="79"/>
  <c r="G61" i="79" s="1"/>
  <c r="F62" i="79"/>
  <c r="G62" i="79"/>
  <c r="F63" i="79"/>
  <c r="G63" i="79" s="1"/>
  <c r="F64" i="79"/>
  <c r="G64" i="79" s="1"/>
  <c r="F65" i="79"/>
  <c r="G65" i="79" s="1"/>
  <c r="F66" i="79"/>
  <c r="G66" i="79"/>
  <c r="F67" i="79"/>
  <c r="G67" i="79" s="1"/>
  <c r="F68" i="79"/>
  <c r="G68" i="79" s="1"/>
  <c r="F69" i="79"/>
  <c r="G69" i="79" s="1"/>
  <c r="F70" i="79"/>
  <c r="G70" i="79"/>
  <c r="F71" i="79"/>
  <c r="G71" i="79" s="1"/>
  <c r="F72" i="79"/>
  <c r="G72" i="79" s="1"/>
  <c r="F73" i="79"/>
  <c r="G73" i="79" s="1"/>
  <c r="F74" i="79"/>
  <c r="G74" i="79"/>
  <c r="F75" i="79"/>
  <c r="G75" i="79" s="1"/>
  <c r="F76" i="79"/>
  <c r="G76" i="79" s="1"/>
  <c r="F77" i="79"/>
  <c r="G77" i="79" s="1"/>
  <c r="F78" i="79"/>
  <c r="G78" i="79"/>
  <c r="F79" i="79"/>
  <c r="G79" i="79" s="1"/>
  <c r="F80" i="79"/>
  <c r="G80" i="79" s="1"/>
  <c r="F81" i="79"/>
  <c r="G81" i="79" s="1"/>
  <c r="F82" i="79"/>
  <c r="G82" i="79"/>
  <c r="F83" i="79"/>
  <c r="G83" i="79" s="1"/>
  <c r="F84" i="79"/>
  <c r="G84" i="79" s="1"/>
  <c r="F85" i="79"/>
  <c r="G85" i="79" s="1"/>
  <c r="F86" i="79"/>
  <c r="G86" i="79"/>
  <c r="F87" i="79"/>
  <c r="G87" i="79" s="1"/>
  <c r="F88" i="79"/>
  <c r="G88" i="79" s="1"/>
  <c r="F89" i="79"/>
  <c r="G89" i="79" s="1"/>
  <c r="F90" i="79"/>
  <c r="G90" i="79"/>
  <c r="F91" i="79"/>
  <c r="G91" i="79" s="1"/>
  <c r="F92" i="79"/>
  <c r="G92" i="79" s="1"/>
  <c r="F93" i="79"/>
  <c r="G93" i="79" s="1"/>
  <c r="F94" i="79"/>
  <c r="G94" i="79"/>
  <c r="F95" i="79"/>
  <c r="G95" i="79" s="1"/>
  <c r="F96" i="79"/>
  <c r="G96" i="79" s="1"/>
  <c r="F97" i="79"/>
  <c r="G97" i="79" s="1"/>
  <c r="F98" i="79"/>
  <c r="G98" i="79"/>
  <c r="F99" i="79"/>
  <c r="G99" i="79" s="1"/>
  <c r="F100" i="79"/>
  <c r="G100" i="79" s="1"/>
  <c r="F101" i="79"/>
  <c r="G101" i="79" s="1"/>
  <c r="F102" i="79"/>
  <c r="G102" i="79"/>
  <c r="F103" i="79"/>
  <c r="G103" i="79" s="1"/>
  <c r="F104" i="79"/>
  <c r="G104" i="79" s="1"/>
  <c r="F105" i="79"/>
  <c r="G105" i="79" s="1"/>
  <c r="F106" i="79"/>
  <c r="G106" i="79"/>
  <c r="F107" i="79"/>
  <c r="G107" i="79" s="1"/>
  <c r="F108" i="79"/>
  <c r="G108" i="79" s="1"/>
  <c r="F109" i="79"/>
  <c r="G109" i="79" s="1"/>
  <c r="F110" i="79"/>
  <c r="G110" i="79"/>
  <c r="F111" i="79"/>
  <c r="G111" i="79" s="1"/>
  <c r="F112" i="79"/>
  <c r="G112" i="79" s="1"/>
  <c r="F113" i="79"/>
  <c r="G113" i="79" s="1"/>
  <c r="F114" i="79"/>
  <c r="G114" i="79"/>
  <c r="F115" i="79"/>
  <c r="G115" i="79" s="1"/>
  <c r="F116" i="79"/>
  <c r="G116" i="79" s="1"/>
  <c r="F117" i="79"/>
  <c r="G117" i="79" s="1"/>
  <c r="F118" i="79"/>
  <c r="G118" i="79"/>
  <c r="F119" i="79"/>
  <c r="G119" i="79" s="1"/>
  <c r="F120" i="79"/>
  <c r="G120" i="79" s="1"/>
  <c r="F121" i="79"/>
  <c r="G121" i="79" s="1"/>
  <c r="F122" i="79"/>
  <c r="G122" i="79"/>
  <c r="F123" i="79"/>
  <c r="G123" i="79" s="1"/>
  <c r="F124" i="79"/>
  <c r="G124" i="79" s="1"/>
  <c r="F125" i="79"/>
  <c r="G125" i="79" s="1"/>
  <c r="F126" i="79"/>
  <c r="G126" i="79"/>
  <c r="F127" i="79"/>
  <c r="G127" i="79" s="1"/>
  <c r="F128" i="79"/>
  <c r="G128" i="79" s="1"/>
  <c r="F129" i="79"/>
  <c r="G129" i="79" s="1"/>
  <c r="F130" i="79"/>
  <c r="G130" i="79"/>
  <c r="F131" i="79"/>
  <c r="G131" i="79" s="1"/>
  <c r="F132" i="79"/>
  <c r="G132" i="79" s="1"/>
  <c r="F133" i="79"/>
  <c r="G133" i="79" s="1"/>
  <c r="F134" i="79"/>
  <c r="G134" i="79"/>
  <c r="F135" i="79"/>
  <c r="G135" i="79" s="1"/>
  <c r="F136" i="79"/>
  <c r="G136" i="79" s="1"/>
  <c r="F137" i="79"/>
  <c r="G137" i="79" s="1"/>
  <c r="F138" i="79"/>
  <c r="G138" i="79"/>
  <c r="F139" i="79"/>
  <c r="G139" i="79" s="1"/>
  <c r="F140" i="79"/>
  <c r="G140" i="79" s="1"/>
  <c r="F141" i="79"/>
  <c r="G141" i="79" s="1"/>
  <c r="F142" i="79"/>
  <c r="G142" i="79"/>
  <c r="F143" i="79"/>
  <c r="G143" i="79" s="1"/>
  <c r="F144" i="79"/>
  <c r="G144" i="79" s="1"/>
  <c r="F145" i="79"/>
  <c r="G145" i="79" s="1"/>
  <c r="F146" i="79"/>
  <c r="G146" i="79"/>
  <c r="F147" i="79"/>
  <c r="G147" i="79" s="1"/>
  <c r="F148" i="79"/>
  <c r="G148" i="79" s="1"/>
  <c r="F149" i="79"/>
  <c r="G149" i="79" s="1"/>
  <c r="D3" i="79"/>
  <c r="E3" i="79"/>
  <c r="D4" i="79"/>
  <c r="E4" i="79"/>
  <c r="D5" i="79"/>
  <c r="E5" i="79"/>
  <c r="D6" i="79"/>
  <c r="E6" i="79"/>
  <c r="D7" i="79"/>
  <c r="E7" i="79"/>
  <c r="D8" i="79"/>
  <c r="E8" i="79"/>
  <c r="D9" i="79"/>
  <c r="E9" i="79"/>
  <c r="D10" i="79"/>
  <c r="E10" i="79"/>
  <c r="D11" i="79"/>
  <c r="E11" i="79"/>
  <c r="D12" i="79"/>
  <c r="E12" i="79"/>
  <c r="D13" i="79"/>
  <c r="E13" i="79"/>
  <c r="D14" i="79"/>
  <c r="E14" i="79"/>
  <c r="D15" i="79"/>
  <c r="E15" i="79"/>
  <c r="D16" i="79"/>
  <c r="E16" i="79"/>
  <c r="D17" i="79"/>
  <c r="E17" i="79"/>
  <c r="D18" i="79"/>
  <c r="E18" i="79"/>
  <c r="D19" i="79"/>
  <c r="E19" i="79"/>
  <c r="D20" i="79"/>
  <c r="E20" i="79"/>
  <c r="D21" i="79"/>
  <c r="E21" i="79"/>
  <c r="D22" i="79"/>
  <c r="E22" i="79"/>
  <c r="D23" i="79"/>
  <c r="E23" i="79"/>
  <c r="D24" i="79"/>
  <c r="E24" i="79"/>
  <c r="D25" i="79"/>
  <c r="E25" i="79"/>
  <c r="D26" i="79"/>
  <c r="E26" i="79"/>
  <c r="D27" i="79"/>
  <c r="E27" i="79"/>
  <c r="D28" i="79"/>
  <c r="E28" i="79"/>
  <c r="D29" i="79"/>
  <c r="E29" i="79"/>
  <c r="D30" i="79"/>
  <c r="E30" i="79"/>
  <c r="D31" i="79"/>
  <c r="E31" i="79"/>
  <c r="D32" i="79"/>
  <c r="E32" i="79"/>
  <c r="D33" i="79"/>
  <c r="E33" i="79"/>
  <c r="D34" i="79"/>
  <c r="E34" i="79"/>
  <c r="D35" i="79"/>
  <c r="E35" i="79"/>
  <c r="D36" i="79"/>
  <c r="E36" i="79"/>
  <c r="D37" i="79"/>
  <c r="E37" i="79"/>
  <c r="D38" i="79"/>
  <c r="E38" i="79"/>
  <c r="D39" i="79"/>
  <c r="E39" i="79"/>
  <c r="D40" i="79"/>
  <c r="E40" i="79"/>
  <c r="D41" i="79"/>
  <c r="E41" i="79"/>
  <c r="D42" i="79"/>
  <c r="E42" i="79"/>
  <c r="D43" i="79"/>
  <c r="E43" i="79"/>
  <c r="D44" i="79"/>
  <c r="E44" i="79"/>
  <c r="D45" i="79"/>
  <c r="E45" i="79"/>
  <c r="D46" i="79"/>
  <c r="E46" i="79"/>
  <c r="D47" i="79"/>
  <c r="E47" i="79"/>
  <c r="D48" i="79"/>
  <c r="E48" i="79"/>
  <c r="D49" i="79"/>
  <c r="E49" i="79"/>
  <c r="D50" i="79"/>
  <c r="E50" i="79"/>
  <c r="D51" i="79"/>
  <c r="E51" i="79"/>
  <c r="D52" i="79"/>
  <c r="E52" i="79"/>
  <c r="D53" i="79"/>
  <c r="E53" i="79"/>
  <c r="D54" i="79"/>
  <c r="E54" i="79"/>
  <c r="D55" i="79"/>
  <c r="E55" i="79"/>
  <c r="D56" i="79"/>
  <c r="E56" i="79"/>
  <c r="D57" i="79"/>
  <c r="E57" i="79"/>
  <c r="D58" i="79"/>
  <c r="E58" i="79"/>
  <c r="D59" i="79"/>
  <c r="E59" i="79"/>
  <c r="D60" i="79"/>
  <c r="E60" i="79"/>
  <c r="D61" i="79"/>
  <c r="E61" i="79"/>
  <c r="D62" i="79"/>
  <c r="E62" i="79"/>
  <c r="D63" i="79"/>
  <c r="E63" i="79"/>
  <c r="D64" i="79"/>
  <c r="E64" i="79"/>
  <c r="D65" i="79"/>
  <c r="E65" i="79"/>
  <c r="D66" i="79"/>
  <c r="E66" i="79"/>
  <c r="D67" i="79"/>
  <c r="E67" i="79"/>
  <c r="D68" i="79"/>
  <c r="E68" i="79"/>
  <c r="D69" i="79"/>
  <c r="E69" i="79"/>
  <c r="D70" i="79"/>
  <c r="E70" i="79"/>
  <c r="D71" i="79"/>
  <c r="E71" i="79"/>
  <c r="D72" i="79"/>
  <c r="E72" i="79"/>
  <c r="D73" i="79"/>
  <c r="E73" i="79"/>
  <c r="D74" i="79"/>
  <c r="E74" i="79"/>
  <c r="D75" i="79"/>
  <c r="E75" i="79"/>
  <c r="D76" i="79"/>
  <c r="E76" i="79"/>
  <c r="D77" i="79"/>
  <c r="E77" i="79"/>
  <c r="D78" i="79"/>
  <c r="E78" i="79"/>
  <c r="D79" i="79"/>
  <c r="E79" i="79"/>
  <c r="D80" i="79"/>
  <c r="E80" i="79"/>
  <c r="D81" i="79"/>
  <c r="E81" i="79"/>
  <c r="D82" i="79"/>
  <c r="E82" i="79"/>
  <c r="D83" i="79"/>
  <c r="E83" i="79"/>
  <c r="D84" i="79"/>
  <c r="E84" i="79"/>
  <c r="D85" i="79"/>
  <c r="E85" i="79"/>
  <c r="D86" i="79"/>
  <c r="E86" i="79"/>
  <c r="D87" i="79"/>
  <c r="E87" i="79"/>
  <c r="D88" i="79"/>
  <c r="E88" i="79"/>
  <c r="D89" i="79"/>
  <c r="E89" i="79"/>
  <c r="D90" i="79"/>
  <c r="E90" i="79"/>
  <c r="D91" i="79"/>
  <c r="E91" i="79"/>
  <c r="D92" i="79"/>
  <c r="E92" i="79"/>
  <c r="D93" i="79"/>
  <c r="E93" i="79"/>
  <c r="D94" i="79"/>
  <c r="E94" i="79"/>
  <c r="D95" i="79"/>
  <c r="E95" i="79"/>
  <c r="D96" i="79"/>
  <c r="E96" i="79"/>
  <c r="D97" i="79"/>
  <c r="E97" i="79"/>
  <c r="D98" i="79"/>
  <c r="E98" i="79"/>
  <c r="D99" i="79"/>
  <c r="E99" i="79"/>
  <c r="D100" i="79"/>
  <c r="E100" i="79"/>
  <c r="D101" i="79"/>
  <c r="E101" i="79"/>
  <c r="D102" i="79"/>
  <c r="E102" i="79"/>
  <c r="D103" i="79"/>
  <c r="E103" i="79"/>
  <c r="D104" i="79"/>
  <c r="E104" i="79"/>
  <c r="D105" i="79"/>
  <c r="E105" i="79"/>
  <c r="D106" i="79"/>
  <c r="E106" i="79"/>
  <c r="D107" i="79"/>
  <c r="E107" i="79"/>
  <c r="D108" i="79"/>
  <c r="E108" i="79"/>
  <c r="D109" i="79"/>
  <c r="E109" i="79"/>
  <c r="D110" i="79"/>
  <c r="E110" i="79"/>
  <c r="D111" i="79"/>
  <c r="E111" i="79"/>
  <c r="D112" i="79"/>
  <c r="E112" i="79"/>
  <c r="D113" i="79"/>
  <c r="E113" i="79"/>
  <c r="D114" i="79"/>
  <c r="E114" i="79"/>
  <c r="D115" i="79"/>
  <c r="E115" i="79"/>
  <c r="D116" i="79"/>
  <c r="E116" i="79"/>
  <c r="D117" i="79"/>
  <c r="E117" i="79"/>
  <c r="D118" i="79"/>
  <c r="E118" i="79"/>
  <c r="D119" i="79"/>
  <c r="E119" i="79"/>
  <c r="D120" i="79"/>
  <c r="E120" i="79"/>
  <c r="D121" i="79"/>
  <c r="E121" i="79"/>
  <c r="D122" i="79"/>
  <c r="E122" i="79"/>
  <c r="D123" i="79"/>
  <c r="E123" i="79"/>
  <c r="D124" i="79"/>
  <c r="E124" i="79"/>
  <c r="D125" i="79"/>
  <c r="E125" i="79"/>
  <c r="D126" i="79"/>
  <c r="E126" i="79"/>
  <c r="D127" i="79"/>
  <c r="E127" i="79"/>
  <c r="D128" i="79"/>
  <c r="E128" i="79"/>
  <c r="D129" i="79"/>
  <c r="E129" i="79"/>
  <c r="D130" i="79"/>
  <c r="E130" i="79"/>
  <c r="D131" i="79"/>
  <c r="E131" i="79"/>
  <c r="D132" i="79"/>
  <c r="E132" i="79"/>
  <c r="D133" i="79"/>
  <c r="E133" i="79"/>
  <c r="D134" i="79"/>
  <c r="E134" i="79"/>
  <c r="D135" i="79"/>
  <c r="E135" i="79"/>
  <c r="D136" i="79"/>
  <c r="E136" i="79"/>
  <c r="D137" i="79"/>
  <c r="E137" i="79"/>
  <c r="D138" i="79"/>
  <c r="E138" i="79"/>
  <c r="D139" i="79"/>
  <c r="E139" i="79"/>
  <c r="D140" i="79"/>
  <c r="E140" i="79"/>
  <c r="D141" i="79"/>
  <c r="E141" i="79"/>
  <c r="D142" i="79"/>
  <c r="E142" i="79"/>
  <c r="D143" i="79"/>
  <c r="E143" i="79"/>
  <c r="D144" i="79"/>
  <c r="E144" i="79"/>
  <c r="D145" i="79"/>
  <c r="E145" i="79"/>
  <c r="D146" i="79"/>
  <c r="E146" i="79"/>
  <c r="D147" i="79"/>
  <c r="E147" i="79"/>
  <c r="D148" i="79"/>
  <c r="E148" i="79"/>
  <c r="E2" i="79"/>
  <c r="D2" i="79"/>
  <c r="B86" i="79"/>
  <c r="B87" i="79"/>
  <c r="B88" i="79"/>
  <c r="B89" i="79"/>
  <c r="B90" i="79"/>
  <c r="B91" i="79"/>
  <c r="B92" i="79"/>
  <c r="B93" i="79"/>
  <c r="B94" i="79"/>
  <c r="B95" i="79"/>
  <c r="B96" i="79"/>
  <c r="B97" i="79"/>
  <c r="B98" i="79"/>
  <c r="B99" i="79"/>
  <c r="B100" i="79"/>
  <c r="B101" i="79"/>
  <c r="B102" i="79"/>
  <c r="B103" i="79"/>
  <c r="B104" i="79"/>
  <c r="B105" i="79"/>
  <c r="B106" i="79"/>
  <c r="B107" i="79"/>
  <c r="B108" i="79"/>
  <c r="B109" i="79"/>
  <c r="B110" i="79"/>
  <c r="B111" i="79"/>
  <c r="B112" i="79"/>
  <c r="B113" i="79"/>
  <c r="B114" i="79"/>
  <c r="B115" i="79"/>
  <c r="B116" i="79"/>
  <c r="B117" i="79"/>
  <c r="B118" i="79"/>
  <c r="B119" i="79"/>
  <c r="B120" i="79"/>
  <c r="B121" i="79"/>
  <c r="B122" i="79"/>
  <c r="B123" i="79"/>
  <c r="B124" i="79"/>
  <c r="B125" i="79"/>
  <c r="B126" i="79"/>
  <c r="B127" i="79"/>
  <c r="B128" i="79"/>
  <c r="B129" i="79"/>
  <c r="B130" i="79"/>
  <c r="B131" i="79"/>
  <c r="B132" i="79"/>
  <c r="B133" i="79"/>
  <c r="B134" i="79"/>
  <c r="B135" i="79"/>
  <c r="B136" i="79"/>
  <c r="B137" i="79"/>
  <c r="B138" i="79"/>
  <c r="B139" i="79"/>
  <c r="B140" i="79"/>
  <c r="B141" i="79"/>
  <c r="B142" i="79"/>
  <c r="B143" i="79"/>
  <c r="B144" i="79"/>
  <c r="B145" i="79"/>
  <c r="B146" i="79"/>
  <c r="B147" i="79"/>
  <c r="B148" i="79"/>
  <c r="B149" i="79"/>
  <c r="B2" i="79"/>
  <c r="B3" i="79"/>
  <c r="B4" i="79"/>
  <c r="B5" i="79"/>
  <c r="B6" i="79"/>
  <c r="B7" i="79"/>
  <c r="B8" i="79"/>
  <c r="B9" i="79"/>
  <c r="B10" i="79"/>
  <c r="B11" i="79"/>
  <c r="B12" i="79"/>
  <c r="B13" i="79"/>
  <c r="B14" i="79"/>
  <c r="B15" i="79"/>
  <c r="B16" i="79"/>
  <c r="B17" i="79"/>
  <c r="B18" i="79"/>
  <c r="B19" i="79"/>
  <c r="B20" i="79"/>
  <c r="B21" i="79"/>
  <c r="B22" i="79"/>
  <c r="B23" i="79"/>
  <c r="B24" i="79"/>
  <c r="B25" i="79"/>
  <c r="B26" i="79"/>
  <c r="B27" i="79"/>
  <c r="B28" i="79"/>
  <c r="B29" i="79"/>
  <c r="B30" i="79"/>
  <c r="B31" i="79"/>
  <c r="B32" i="79"/>
  <c r="B33" i="79"/>
  <c r="B34" i="79"/>
  <c r="B35" i="79"/>
  <c r="B36" i="79"/>
  <c r="B37" i="79"/>
  <c r="B38" i="79"/>
  <c r="B39" i="79"/>
  <c r="B40" i="79"/>
  <c r="B41" i="79"/>
  <c r="B42" i="79"/>
  <c r="B43" i="79"/>
  <c r="B44" i="79"/>
  <c r="B45" i="79"/>
  <c r="B46" i="79"/>
  <c r="B47" i="79"/>
  <c r="B48" i="79"/>
  <c r="B49" i="79"/>
  <c r="B50" i="79"/>
  <c r="B51" i="79"/>
  <c r="B52" i="79"/>
  <c r="B53" i="79"/>
  <c r="B54" i="79"/>
  <c r="B55" i="79"/>
  <c r="B56" i="79"/>
  <c r="B57" i="79"/>
  <c r="B58" i="79"/>
  <c r="B59" i="79"/>
  <c r="B60" i="79"/>
  <c r="B61" i="79"/>
  <c r="B62" i="79"/>
  <c r="B63" i="79"/>
  <c r="B64" i="79"/>
  <c r="B65" i="79"/>
  <c r="B66" i="79"/>
  <c r="B67" i="79"/>
  <c r="B68" i="79"/>
  <c r="B69" i="79"/>
  <c r="B70" i="79"/>
  <c r="B71" i="79"/>
  <c r="B72" i="79"/>
  <c r="B73" i="79"/>
  <c r="B74" i="79"/>
  <c r="B75" i="79"/>
  <c r="B76" i="79"/>
  <c r="B77" i="79"/>
  <c r="B78" i="79"/>
  <c r="B79" i="79"/>
  <c r="B80" i="79"/>
  <c r="B81" i="79"/>
  <c r="B82" i="79"/>
  <c r="B83" i="79"/>
  <c r="B84" i="79"/>
  <c r="B85" i="79"/>
  <c r="B1" i="79"/>
  <c r="D3" i="78"/>
  <c r="E3" i="78"/>
  <c r="D4" i="78"/>
  <c r="E4" i="78"/>
  <c r="D5" i="78"/>
  <c r="E5" i="78"/>
  <c r="D6" i="78"/>
  <c r="E6" i="78"/>
  <c r="D7" i="78"/>
  <c r="E7" i="78"/>
  <c r="D8" i="78"/>
  <c r="E8" i="78"/>
  <c r="D9" i="78"/>
  <c r="E9" i="78"/>
  <c r="D10" i="78"/>
  <c r="E10" i="78"/>
  <c r="D11" i="78"/>
  <c r="E11" i="78"/>
  <c r="D12" i="78"/>
  <c r="E12" i="78"/>
  <c r="D13" i="78"/>
  <c r="E13" i="78"/>
  <c r="D14" i="78"/>
  <c r="E14" i="78"/>
  <c r="D15" i="78"/>
  <c r="E15" i="78"/>
  <c r="D16" i="78"/>
  <c r="E16" i="78"/>
  <c r="D17" i="78"/>
  <c r="E17" i="78"/>
  <c r="D18" i="78"/>
  <c r="E18" i="78"/>
  <c r="D19" i="78"/>
  <c r="E19" i="78"/>
  <c r="D20" i="78"/>
  <c r="E20" i="78"/>
  <c r="D21" i="78"/>
  <c r="E21" i="78"/>
  <c r="D22" i="78"/>
  <c r="E22" i="78"/>
  <c r="D23" i="78"/>
  <c r="E23" i="78"/>
  <c r="D24" i="78"/>
  <c r="E24" i="78"/>
  <c r="D25" i="78"/>
  <c r="E25" i="78"/>
  <c r="D26" i="78"/>
  <c r="E26" i="78"/>
  <c r="D27" i="78"/>
  <c r="E27" i="78"/>
  <c r="D28" i="78"/>
  <c r="E28" i="78"/>
  <c r="D29" i="78"/>
  <c r="E29" i="78"/>
  <c r="D30" i="78"/>
  <c r="E30" i="78"/>
  <c r="D31" i="78"/>
  <c r="E31" i="78"/>
  <c r="D32" i="78"/>
  <c r="E32" i="78"/>
  <c r="D33" i="78"/>
  <c r="E33" i="78"/>
  <c r="D34" i="78"/>
  <c r="E34" i="78"/>
  <c r="D35" i="78"/>
  <c r="E35" i="78"/>
  <c r="D36" i="78"/>
  <c r="E36" i="78"/>
  <c r="D37" i="78"/>
  <c r="E37" i="78"/>
  <c r="D38" i="78"/>
  <c r="E38" i="78"/>
  <c r="D39" i="78"/>
  <c r="E39" i="78"/>
  <c r="D40" i="78"/>
  <c r="E40" i="78"/>
  <c r="D41" i="78"/>
  <c r="E41" i="78"/>
  <c r="D42" i="78"/>
  <c r="E42" i="78"/>
  <c r="D43" i="78"/>
  <c r="E43" i="78"/>
  <c r="D44" i="78"/>
  <c r="E44" i="78"/>
  <c r="D45" i="78"/>
  <c r="E45" i="78"/>
  <c r="D46" i="78"/>
  <c r="E46" i="78"/>
  <c r="D47" i="78"/>
  <c r="E47" i="78"/>
  <c r="D48" i="78"/>
  <c r="E48" i="78"/>
  <c r="D49" i="78"/>
  <c r="E49" i="78"/>
  <c r="D50" i="78"/>
  <c r="E50" i="78"/>
  <c r="D51" i="78"/>
  <c r="E51" i="78"/>
  <c r="D52" i="78"/>
  <c r="E52" i="78"/>
  <c r="D53" i="78"/>
  <c r="E53" i="78"/>
  <c r="D54" i="78"/>
  <c r="E54" i="78"/>
  <c r="D55" i="78"/>
  <c r="E55" i="78"/>
  <c r="D56" i="78"/>
  <c r="E56" i="78"/>
  <c r="D57" i="78"/>
  <c r="E57" i="78"/>
  <c r="D58" i="78"/>
  <c r="E58" i="78"/>
  <c r="D59" i="78"/>
  <c r="E59" i="78"/>
  <c r="D60" i="78"/>
  <c r="E60" i="78"/>
  <c r="D61" i="78"/>
  <c r="E61" i="78"/>
  <c r="D62" i="78"/>
  <c r="E62" i="78"/>
  <c r="D63" i="78"/>
  <c r="E63" i="78"/>
  <c r="D64" i="78"/>
  <c r="E64" i="78"/>
  <c r="D65" i="78"/>
  <c r="E65" i="78"/>
  <c r="D66" i="78"/>
  <c r="E66" i="78"/>
  <c r="D67" i="78"/>
  <c r="E67" i="78"/>
  <c r="D68" i="78"/>
  <c r="E68" i="78"/>
  <c r="D69" i="78"/>
  <c r="E69" i="78"/>
  <c r="D70" i="78"/>
  <c r="E70" i="78"/>
  <c r="D71" i="78"/>
  <c r="E71" i="78"/>
  <c r="D72" i="78"/>
  <c r="E72" i="78"/>
  <c r="D73" i="78"/>
  <c r="E73" i="78"/>
  <c r="D74" i="78"/>
  <c r="E74" i="78"/>
  <c r="D75" i="78"/>
  <c r="E75" i="78"/>
  <c r="D76" i="78"/>
  <c r="E76" i="78"/>
  <c r="D77" i="78"/>
  <c r="E77" i="78"/>
  <c r="D78" i="78"/>
  <c r="E78" i="78"/>
  <c r="D79" i="78"/>
  <c r="E79" i="78"/>
  <c r="D80" i="78"/>
  <c r="E80" i="78"/>
  <c r="D81" i="78"/>
  <c r="E81" i="78"/>
  <c r="D82" i="78"/>
  <c r="E82" i="78"/>
  <c r="D83" i="78"/>
  <c r="E83" i="78"/>
  <c r="D84" i="78"/>
  <c r="E84" i="78"/>
  <c r="E2" i="78"/>
  <c r="D2" i="78"/>
  <c r="B2" i="78"/>
  <c r="B3" i="78"/>
  <c r="B4" i="78"/>
  <c r="B5" i="78"/>
  <c r="B6" i="78"/>
  <c r="B7" i="78"/>
  <c r="B8" i="78"/>
  <c r="B9" i="78"/>
  <c r="B10" i="78"/>
  <c r="B11" i="78"/>
  <c r="B12" i="78"/>
  <c r="B13" i="78"/>
  <c r="B14" i="78"/>
  <c r="B15" i="78"/>
  <c r="B16" i="78"/>
  <c r="B17" i="78"/>
  <c r="B18" i="78"/>
  <c r="B19" i="78"/>
  <c r="B20" i="78"/>
  <c r="B21" i="78"/>
  <c r="B22" i="78"/>
  <c r="B23" i="78"/>
  <c r="B24" i="78"/>
  <c r="B25" i="78"/>
  <c r="B26" i="78"/>
  <c r="B27" i="78"/>
  <c r="B28" i="78"/>
  <c r="B29" i="78"/>
  <c r="B30" i="78"/>
  <c r="B31" i="78"/>
  <c r="B32" i="78"/>
  <c r="B33" i="78"/>
  <c r="B34" i="78"/>
  <c r="B35" i="78"/>
  <c r="B36" i="78"/>
  <c r="B37" i="78"/>
  <c r="B38" i="78"/>
  <c r="B39" i="78"/>
  <c r="B40" i="78"/>
  <c r="B41" i="78"/>
  <c r="B42" i="78"/>
  <c r="B43" i="78"/>
  <c r="B44" i="78"/>
  <c r="B45" i="78"/>
  <c r="B46" i="78"/>
  <c r="B47" i="78"/>
  <c r="B48" i="78"/>
  <c r="B49" i="78"/>
  <c r="B50" i="78"/>
  <c r="B51" i="78"/>
  <c r="B52" i="78"/>
  <c r="B53" i="78"/>
  <c r="B54" i="78"/>
  <c r="B55" i="78"/>
  <c r="B56" i="78"/>
  <c r="B57" i="78"/>
  <c r="B58" i="78"/>
  <c r="B59" i="78"/>
  <c r="B60" i="78"/>
  <c r="B61" i="78"/>
  <c r="B62" i="78"/>
  <c r="B63" i="78"/>
  <c r="B64" i="78"/>
  <c r="B65" i="78"/>
  <c r="B66" i="78"/>
  <c r="B67" i="78"/>
  <c r="B68" i="78"/>
  <c r="B69" i="78"/>
  <c r="B70" i="78"/>
  <c r="B71" i="78"/>
  <c r="B72" i="78"/>
  <c r="B73" i="78"/>
  <c r="B74" i="78"/>
  <c r="B75" i="78"/>
  <c r="B76" i="78"/>
  <c r="B77" i="78"/>
  <c r="B78" i="78"/>
  <c r="B79" i="78"/>
  <c r="B80" i="78"/>
  <c r="B81" i="78"/>
  <c r="B82" i="78"/>
  <c r="B83" i="78"/>
  <c r="B84" i="78"/>
  <c r="B85" i="78"/>
  <c r="B1" i="78"/>
  <c r="F2" i="77"/>
  <c r="F93" i="77"/>
  <c r="G93" i="77"/>
  <c r="F3" i="77"/>
  <c r="G3" i="77" s="1"/>
  <c r="F4" i="77"/>
  <c r="G4" i="77"/>
  <c r="F5" i="77"/>
  <c r="G5" i="77"/>
  <c r="F6" i="77"/>
  <c r="G6" i="77"/>
  <c r="F7" i="77"/>
  <c r="G7" i="77" s="1"/>
  <c r="F8" i="77"/>
  <c r="G8" i="77"/>
  <c r="F9" i="77"/>
  <c r="G9" i="77"/>
  <c r="F10" i="77"/>
  <c r="G10" i="77"/>
  <c r="F11" i="77"/>
  <c r="G11" i="77" s="1"/>
  <c r="F12" i="77"/>
  <c r="G12" i="77"/>
  <c r="F13" i="77"/>
  <c r="G13" i="77"/>
  <c r="F14" i="77"/>
  <c r="G14" i="77"/>
  <c r="F15" i="77"/>
  <c r="G15" i="77" s="1"/>
  <c r="F16" i="77"/>
  <c r="G16" i="77"/>
  <c r="F17" i="77"/>
  <c r="G17" i="77" s="1"/>
  <c r="F18" i="77"/>
  <c r="G18" i="77"/>
  <c r="F19" i="77"/>
  <c r="G19" i="77" s="1"/>
  <c r="F20" i="77"/>
  <c r="G20" i="77"/>
  <c r="F21" i="77"/>
  <c r="G21" i="77" s="1"/>
  <c r="F22" i="77"/>
  <c r="G22" i="77"/>
  <c r="F23" i="77"/>
  <c r="G23" i="77" s="1"/>
  <c r="F24" i="77"/>
  <c r="G24" i="77"/>
  <c r="F25" i="77"/>
  <c r="G25" i="77" s="1"/>
  <c r="F26" i="77"/>
  <c r="G26" i="77"/>
  <c r="F27" i="77"/>
  <c r="G27" i="77" s="1"/>
  <c r="F28" i="77"/>
  <c r="G28" i="77"/>
  <c r="F29" i="77"/>
  <c r="G29" i="77" s="1"/>
  <c r="F30" i="77"/>
  <c r="G30" i="77"/>
  <c r="F31" i="77"/>
  <c r="G31" i="77" s="1"/>
  <c r="F32" i="77"/>
  <c r="G32" i="77"/>
  <c r="F33" i="77"/>
  <c r="G33" i="77" s="1"/>
  <c r="F34" i="77"/>
  <c r="G34" i="77"/>
  <c r="F35" i="77"/>
  <c r="G35" i="77" s="1"/>
  <c r="F36" i="77"/>
  <c r="G36" i="77"/>
  <c r="F37" i="77"/>
  <c r="G37" i="77" s="1"/>
  <c r="F38" i="77"/>
  <c r="G38" i="77"/>
  <c r="F39" i="77"/>
  <c r="G39" i="77" s="1"/>
  <c r="F40" i="77"/>
  <c r="G40" i="77"/>
  <c r="F41" i="77"/>
  <c r="G41" i="77" s="1"/>
  <c r="F42" i="77"/>
  <c r="G42" i="77"/>
  <c r="F43" i="77"/>
  <c r="G43" i="77" s="1"/>
  <c r="F44" i="77"/>
  <c r="G44" i="77"/>
  <c r="F45" i="77"/>
  <c r="G45" i="77" s="1"/>
  <c r="F46" i="77"/>
  <c r="G46" i="77"/>
  <c r="F47" i="77"/>
  <c r="G47" i="77" s="1"/>
  <c r="F48" i="77"/>
  <c r="G48" i="77"/>
  <c r="F49" i="77"/>
  <c r="G49" i="77" s="1"/>
  <c r="F50" i="77"/>
  <c r="G50" i="77"/>
  <c r="F51" i="77"/>
  <c r="G51" i="77" s="1"/>
  <c r="F52" i="77"/>
  <c r="G52" i="77"/>
  <c r="F53" i="77"/>
  <c r="G53" i="77" s="1"/>
  <c r="F54" i="77"/>
  <c r="G54" i="77"/>
  <c r="F55" i="77"/>
  <c r="G55" i="77" s="1"/>
  <c r="F56" i="77"/>
  <c r="G56" i="77"/>
  <c r="F57" i="77"/>
  <c r="G57" i="77" s="1"/>
  <c r="F58" i="77"/>
  <c r="G58" i="77"/>
  <c r="F59" i="77"/>
  <c r="G59" i="77" s="1"/>
  <c r="F60" i="77"/>
  <c r="G60" i="77"/>
  <c r="F61" i="77"/>
  <c r="G61" i="77" s="1"/>
  <c r="F62" i="77"/>
  <c r="G62" i="77"/>
  <c r="F63" i="77"/>
  <c r="G63" i="77" s="1"/>
  <c r="F64" i="77"/>
  <c r="G64" i="77"/>
  <c r="F65" i="77"/>
  <c r="G65" i="77" s="1"/>
  <c r="F66" i="77"/>
  <c r="G66" i="77"/>
  <c r="F67" i="77"/>
  <c r="G67" i="77" s="1"/>
  <c r="F68" i="77"/>
  <c r="G68" i="77"/>
  <c r="F69" i="77"/>
  <c r="G69" i="77" s="1"/>
  <c r="F70" i="77"/>
  <c r="G70" i="77"/>
  <c r="F71" i="77"/>
  <c r="G71" i="77" s="1"/>
  <c r="F72" i="77"/>
  <c r="G72" i="77"/>
  <c r="F73" i="77"/>
  <c r="G73" i="77" s="1"/>
  <c r="F74" i="77"/>
  <c r="G74" i="77"/>
  <c r="F75" i="77"/>
  <c r="G75" i="77" s="1"/>
  <c r="F76" i="77"/>
  <c r="G76" i="77"/>
  <c r="F77" i="77"/>
  <c r="G77" i="77" s="1"/>
  <c r="F78" i="77"/>
  <c r="G78" i="77"/>
  <c r="F79" i="77"/>
  <c r="G79" i="77" s="1"/>
  <c r="F80" i="77"/>
  <c r="G80" i="77"/>
  <c r="F81" i="77"/>
  <c r="G81" i="77" s="1"/>
  <c r="F82" i="77"/>
  <c r="G82" i="77"/>
  <c r="F83" i="77"/>
  <c r="G83" i="77" s="1"/>
  <c r="F84" i="77"/>
  <c r="G84" i="77"/>
  <c r="F85" i="77"/>
  <c r="G85" i="77" s="1"/>
  <c r="F86" i="77"/>
  <c r="G86" i="77"/>
  <c r="F87" i="77"/>
  <c r="G87" i="77" s="1"/>
  <c r="F88" i="77"/>
  <c r="G88" i="77"/>
  <c r="F89" i="77"/>
  <c r="G89" i="77" s="1"/>
  <c r="F90" i="77"/>
  <c r="G90" i="77"/>
  <c r="F91" i="77"/>
  <c r="G91" i="77" s="1"/>
  <c r="F92" i="77"/>
  <c r="G92" i="77"/>
  <c r="D3" i="77"/>
  <c r="E3" i="77"/>
  <c r="D4" i="77"/>
  <c r="E4" i="77"/>
  <c r="D5" i="77"/>
  <c r="E5" i="77"/>
  <c r="D6" i="77"/>
  <c r="E6" i="77"/>
  <c r="D7" i="77"/>
  <c r="E7" i="77"/>
  <c r="D8" i="77"/>
  <c r="E8" i="77"/>
  <c r="D9" i="77"/>
  <c r="E9" i="77"/>
  <c r="D10" i="77"/>
  <c r="E10" i="77"/>
  <c r="D11" i="77"/>
  <c r="E11" i="77"/>
  <c r="D12" i="77"/>
  <c r="E12" i="77"/>
  <c r="D13" i="77"/>
  <c r="E13" i="77"/>
  <c r="D14" i="77"/>
  <c r="E14" i="77"/>
  <c r="D15" i="77"/>
  <c r="E15" i="77"/>
  <c r="D16" i="77"/>
  <c r="E16" i="77"/>
  <c r="D17" i="77"/>
  <c r="E17" i="77"/>
  <c r="D18" i="77"/>
  <c r="E18" i="77"/>
  <c r="D19" i="77"/>
  <c r="E19" i="77"/>
  <c r="D20" i="77"/>
  <c r="E20" i="77"/>
  <c r="D21" i="77"/>
  <c r="E21" i="77"/>
  <c r="D22" i="77"/>
  <c r="E22" i="77"/>
  <c r="D23" i="77"/>
  <c r="E23" i="77"/>
  <c r="D24" i="77"/>
  <c r="E24" i="77"/>
  <c r="D25" i="77"/>
  <c r="E25" i="77"/>
  <c r="D26" i="77"/>
  <c r="E26" i="77"/>
  <c r="D27" i="77"/>
  <c r="E27" i="77"/>
  <c r="D28" i="77"/>
  <c r="E28" i="77"/>
  <c r="D29" i="77"/>
  <c r="E29" i="77"/>
  <c r="D30" i="77"/>
  <c r="E30" i="77"/>
  <c r="D31" i="77"/>
  <c r="E31" i="77"/>
  <c r="D32" i="77"/>
  <c r="E32" i="77"/>
  <c r="D33" i="77"/>
  <c r="E33" i="77"/>
  <c r="D34" i="77"/>
  <c r="E34" i="77"/>
  <c r="D35" i="77"/>
  <c r="E35" i="77"/>
  <c r="D36" i="77"/>
  <c r="E36" i="77"/>
  <c r="D37" i="77"/>
  <c r="E37" i="77"/>
  <c r="D38" i="77"/>
  <c r="E38" i="77"/>
  <c r="D39" i="77"/>
  <c r="E39" i="77"/>
  <c r="D40" i="77"/>
  <c r="E40" i="77"/>
  <c r="D41" i="77"/>
  <c r="E41" i="77"/>
  <c r="D42" i="77"/>
  <c r="E42" i="77"/>
  <c r="D43" i="77"/>
  <c r="E43" i="77"/>
  <c r="D44" i="77"/>
  <c r="E44" i="77"/>
  <c r="D45" i="77"/>
  <c r="E45" i="77"/>
  <c r="D46" i="77"/>
  <c r="E46" i="77"/>
  <c r="D47" i="77"/>
  <c r="E47" i="77"/>
  <c r="D48" i="77"/>
  <c r="E48" i="77"/>
  <c r="D49" i="77"/>
  <c r="E49" i="77"/>
  <c r="D50" i="77"/>
  <c r="E50" i="77"/>
  <c r="D51" i="77"/>
  <c r="E51" i="77"/>
  <c r="D52" i="77"/>
  <c r="E52" i="77"/>
  <c r="D53" i="77"/>
  <c r="E53" i="77"/>
  <c r="D54" i="77"/>
  <c r="E54" i="77"/>
  <c r="D55" i="77"/>
  <c r="E55" i="77"/>
  <c r="D56" i="77"/>
  <c r="E56" i="77"/>
  <c r="D57" i="77"/>
  <c r="E57" i="77"/>
  <c r="D58" i="77"/>
  <c r="E58" i="77"/>
  <c r="D59" i="77"/>
  <c r="E59" i="77"/>
  <c r="D60" i="77"/>
  <c r="E60" i="77"/>
  <c r="D61" i="77"/>
  <c r="E61" i="77"/>
  <c r="D62" i="77"/>
  <c r="E62" i="77"/>
  <c r="D63" i="77"/>
  <c r="E63" i="77"/>
  <c r="D64" i="77"/>
  <c r="E64" i="77"/>
  <c r="D65" i="77"/>
  <c r="E65" i="77"/>
  <c r="D66" i="77"/>
  <c r="E66" i="77"/>
  <c r="D67" i="77"/>
  <c r="E67" i="77"/>
  <c r="D68" i="77"/>
  <c r="E68" i="77"/>
  <c r="D69" i="77"/>
  <c r="E69" i="77"/>
  <c r="D70" i="77"/>
  <c r="E70" i="77"/>
  <c r="D71" i="77"/>
  <c r="E71" i="77"/>
  <c r="D72" i="77"/>
  <c r="E72" i="77"/>
  <c r="D73" i="77"/>
  <c r="E73" i="77"/>
  <c r="D74" i="77"/>
  <c r="E74" i="77"/>
  <c r="D75" i="77"/>
  <c r="E75" i="77"/>
  <c r="D76" i="77"/>
  <c r="E76" i="77"/>
  <c r="D77" i="77"/>
  <c r="E77" i="77"/>
  <c r="D78" i="77"/>
  <c r="E78" i="77"/>
  <c r="D79" i="77"/>
  <c r="E79" i="77"/>
  <c r="D80" i="77"/>
  <c r="E80" i="77"/>
  <c r="D81" i="77"/>
  <c r="E81" i="77"/>
  <c r="D82" i="77"/>
  <c r="E82" i="77"/>
  <c r="D83" i="77"/>
  <c r="E83" i="77"/>
  <c r="D84" i="77"/>
  <c r="E84" i="77"/>
  <c r="D85" i="77"/>
  <c r="E85" i="77"/>
  <c r="D86" i="77"/>
  <c r="E86" i="77"/>
  <c r="D87" i="77"/>
  <c r="E87" i="77"/>
  <c r="D88" i="77"/>
  <c r="E88" i="77"/>
  <c r="D89" i="77"/>
  <c r="E89" i="77"/>
  <c r="D90" i="77"/>
  <c r="E90" i="77"/>
  <c r="D91" i="77"/>
  <c r="E91" i="77"/>
  <c r="D92" i="77"/>
  <c r="E92" i="77"/>
  <c r="E2" i="77"/>
  <c r="D2" i="77"/>
  <c r="B73" i="77"/>
  <c r="B74" i="77"/>
  <c r="B75" i="77"/>
  <c r="B76" i="77"/>
  <c r="B77" i="77"/>
  <c r="B78" i="77"/>
  <c r="B79" i="77"/>
  <c r="B80" i="77"/>
  <c r="B81" i="77"/>
  <c r="B82" i="77"/>
  <c r="B83" i="77"/>
  <c r="B84" i="77"/>
  <c r="B85" i="77"/>
  <c r="B86" i="77"/>
  <c r="B87" i="77"/>
  <c r="B88" i="77"/>
  <c r="B89" i="77"/>
  <c r="B90" i="77"/>
  <c r="B91" i="77"/>
  <c r="B92" i="77"/>
  <c r="B93" i="77"/>
  <c r="B2" i="77"/>
  <c r="B3" i="77"/>
  <c r="B4" i="77"/>
  <c r="B5" i="77"/>
  <c r="B6" i="77"/>
  <c r="B7" i="77"/>
  <c r="B8" i="77"/>
  <c r="B9" i="77"/>
  <c r="B10" i="77"/>
  <c r="B11" i="77"/>
  <c r="B12" i="77"/>
  <c r="B13" i="77"/>
  <c r="B14" i="77"/>
  <c r="B15" i="77"/>
  <c r="B16" i="77"/>
  <c r="B17" i="77"/>
  <c r="B18" i="77"/>
  <c r="B19" i="77"/>
  <c r="B20" i="77"/>
  <c r="B21" i="77"/>
  <c r="B22" i="77"/>
  <c r="B23" i="77"/>
  <c r="B24" i="77"/>
  <c r="B25" i="77"/>
  <c r="B26" i="77"/>
  <c r="B27" i="77"/>
  <c r="B28" i="77"/>
  <c r="B29" i="77"/>
  <c r="B30" i="77"/>
  <c r="B31" i="77"/>
  <c r="B32" i="77"/>
  <c r="B33" i="77"/>
  <c r="B34" i="77"/>
  <c r="B35" i="77"/>
  <c r="B36" i="77"/>
  <c r="B37" i="77"/>
  <c r="B38" i="77"/>
  <c r="B39" i="77"/>
  <c r="B40" i="77"/>
  <c r="B41" i="77"/>
  <c r="B42" i="77"/>
  <c r="B43" i="77"/>
  <c r="B44" i="77"/>
  <c r="B45" i="77"/>
  <c r="B46" i="77"/>
  <c r="B47" i="77"/>
  <c r="B48" i="77"/>
  <c r="B49" i="77"/>
  <c r="B50" i="77"/>
  <c r="B51" i="77"/>
  <c r="B52" i="77"/>
  <c r="B53" i="77"/>
  <c r="B54" i="77"/>
  <c r="B55" i="77"/>
  <c r="B56" i="77"/>
  <c r="B57" i="77"/>
  <c r="B58" i="77"/>
  <c r="B59" i="77"/>
  <c r="B60" i="77"/>
  <c r="B61" i="77"/>
  <c r="B62" i="77"/>
  <c r="B63" i="77"/>
  <c r="B64" i="77"/>
  <c r="B65" i="77"/>
  <c r="B66" i="77"/>
  <c r="B67" i="77"/>
  <c r="B68" i="77"/>
  <c r="B69" i="77"/>
  <c r="B70" i="77"/>
  <c r="B71" i="77"/>
  <c r="B72" i="77"/>
  <c r="B1" i="77"/>
  <c r="F3" i="75"/>
  <c r="G3" i="75" s="1"/>
  <c r="F4" i="75"/>
  <c r="G4" i="75" s="1"/>
  <c r="F5" i="75"/>
  <c r="G5" i="75"/>
  <c r="F6" i="75"/>
  <c r="G6" i="75"/>
  <c r="F7" i="75"/>
  <c r="G7" i="75" s="1"/>
  <c r="F8" i="75"/>
  <c r="G8" i="75" s="1"/>
  <c r="F9" i="75"/>
  <c r="G9" i="75"/>
  <c r="F10" i="75"/>
  <c r="G10" i="75"/>
  <c r="F11" i="75"/>
  <c r="G11" i="75" s="1"/>
  <c r="F12" i="75"/>
  <c r="G12" i="75" s="1"/>
  <c r="F13" i="75"/>
  <c r="G13" i="75"/>
  <c r="F14" i="75"/>
  <c r="G14" i="75"/>
  <c r="F15" i="75"/>
  <c r="G15" i="75" s="1"/>
  <c r="F16" i="75"/>
  <c r="G16" i="75" s="1"/>
  <c r="F17" i="75"/>
  <c r="G17" i="75"/>
  <c r="F18" i="75"/>
  <c r="G18" i="75"/>
  <c r="F19" i="75"/>
  <c r="G19" i="75" s="1"/>
  <c r="F20" i="75"/>
  <c r="G20" i="75" s="1"/>
  <c r="F21" i="75"/>
  <c r="G21" i="75"/>
  <c r="F22" i="75"/>
  <c r="G22" i="75"/>
  <c r="F23" i="75"/>
  <c r="G23" i="75" s="1"/>
  <c r="F24" i="75"/>
  <c r="G24" i="75" s="1"/>
  <c r="F25" i="75"/>
  <c r="G25" i="75"/>
  <c r="F26" i="75"/>
  <c r="G26" i="75"/>
  <c r="F27" i="75"/>
  <c r="G27" i="75" s="1"/>
  <c r="F28" i="75"/>
  <c r="G28" i="75" s="1"/>
  <c r="F29" i="75"/>
  <c r="G29" i="75"/>
  <c r="F30" i="75"/>
  <c r="G30" i="75"/>
  <c r="F31" i="75"/>
  <c r="G31" i="75" s="1"/>
  <c r="F32" i="75"/>
  <c r="G32" i="75" s="1"/>
  <c r="F33" i="75"/>
  <c r="G33" i="75"/>
  <c r="F34" i="75"/>
  <c r="G34" i="75"/>
  <c r="F35" i="75"/>
  <c r="G35" i="75" s="1"/>
  <c r="F36" i="75"/>
  <c r="G36" i="75" s="1"/>
  <c r="F37" i="75"/>
  <c r="G37" i="75"/>
  <c r="F38" i="75"/>
  <c r="G38" i="75"/>
  <c r="F39" i="75"/>
  <c r="G39" i="75" s="1"/>
  <c r="F40" i="75"/>
  <c r="G40" i="75" s="1"/>
  <c r="F41" i="75"/>
  <c r="G41" i="75"/>
  <c r="F42" i="75"/>
  <c r="G42" i="75"/>
  <c r="F43" i="75"/>
  <c r="G43" i="75" s="1"/>
  <c r="F44" i="75"/>
  <c r="G44" i="75" s="1"/>
  <c r="F45" i="75"/>
  <c r="G45" i="75"/>
  <c r="F46" i="75"/>
  <c r="G46" i="75"/>
  <c r="F47" i="75"/>
  <c r="G47" i="75" s="1"/>
  <c r="F48" i="75"/>
  <c r="G48" i="75" s="1"/>
  <c r="F49" i="75"/>
  <c r="G49" i="75"/>
  <c r="F50" i="75"/>
  <c r="G50" i="75"/>
  <c r="F51" i="75"/>
  <c r="G51" i="75" s="1"/>
  <c r="F52" i="75"/>
  <c r="G52" i="75" s="1"/>
  <c r="F53" i="75"/>
  <c r="G53" i="75"/>
  <c r="F54" i="75"/>
  <c r="G54" i="75"/>
  <c r="F55" i="75"/>
  <c r="G55" i="75" s="1"/>
  <c r="F56" i="75"/>
  <c r="G56" i="75" s="1"/>
  <c r="F57" i="75"/>
  <c r="G57" i="75"/>
  <c r="F58" i="75"/>
  <c r="G58" i="75"/>
  <c r="F59" i="75"/>
  <c r="G59" i="75" s="1"/>
  <c r="F60" i="75"/>
  <c r="G60" i="75" s="1"/>
  <c r="F61" i="75"/>
  <c r="G61" i="75"/>
  <c r="F62" i="75"/>
  <c r="G62" i="75"/>
  <c r="F63" i="75"/>
  <c r="G63" i="75" s="1"/>
  <c r="F64" i="75"/>
  <c r="G64" i="75" s="1"/>
  <c r="F65" i="75"/>
  <c r="G65" i="75"/>
  <c r="F66" i="75"/>
  <c r="G66" i="75"/>
  <c r="F67" i="75"/>
  <c r="G67" i="75" s="1"/>
  <c r="F68" i="75"/>
  <c r="G68" i="75" s="1"/>
  <c r="F69" i="75"/>
  <c r="G69" i="75"/>
  <c r="F70" i="75"/>
  <c r="G70" i="75"/>
  <c r="F71" i="75"/>
  <c r="G71" i="75" s="1"/>
  <c r="F72" i="75"/>
  <c r="G72" i="75" s="1"/>
  <c r="F73" i="75"/>
  <c r="G73" i="75"/>
  <c r="F74" i="75"/>
  <c r="G74" i="75"/>
  <c r="F75" i="75"/>
  <c r="G75" i="75" s="1"/>
  <c r="F76" i="75"/>
  <c r="G76" i="75" s="1"/>
  <c r="F77" i="75"/>
  <c r="G77" i="75"/>
  <c r="F78" i="75"/>
  <c r="G78" i="75"/>
  <c r="F79" i="75"/>
  <c r="G79" i="75" s="1"/>
  <c r="F80" i="75"/>
  <c r="G80" i="75" s="1"/>
  <c r="F81" i="75"/>
  <c r="G81" i="75"/>
  <c r="F82" i="75"/>
  <c r="G82" i="75"/>
  <c r="F83" i="75"/>
  <c r="G83" i="75" s="1"/>
  <c r="F84" i="75"/>
  <c r="G84" i="75" s="1"/>
  <c r="F85" i="75"/>
  <c r="G85" i="75"/>
  <c r="F86" i="75"/>
  <c r="G86" i="75"/>
  <c r="F87" i="75"/>
  <c r="G87" i="75" s="1"/>
  <c r="F88" i="75"/>
  <c r="G88" i="75" s="1"/>
  <c r="F89" i="75"/>
  <c r="G89" i="75"/>
  <c r="F90" i="75"/>
  <c r="G90" i="75"/>
  <c r="F3" i="76"/>
  <c r="G3" i="76" s="1"/>
  <c r="F4" i="76"/>
  <c r="G4" i="76" s="1"/>
  <c r="F5" i="76"/>
  <c r="G5" i="76"/>
  <c r="F6" i="76"/>
  <c r="G6" i="76" s="1"/>
  <c r="F7" i="76"/>
  <c r="G7" i="76" s="1"/>
  <c r="F8" i="76"/>
  <c r="G8" i="76" s="1"/>
  <c r="F9" i="76"/>
  <c r="G9" i="76"/>
  <c r="F10" i="76"/>
  <c r="G10" i="76" s="1"/>
  <c r="F11" i="76"/>
  <c r="G11" i="76" s="1"/>
  <c r="F12" i="76"/>
  <c r="G12" i="76" s="1"/>
  <c r="F13" i="76"/>
  <c r="G13" i="76"/>
  <c r="F14" i="76"/>
  <c r="G14" i="76" s="1"/>
  <c r="F15" i="76"/>
  <c r="G15" i="76" s="1"/>
  <c r="F16" i="76"/>
  <c r="G16" i="76" s="1"/>
  <c r="F17" i="76"/>
  <c r="G17" i="76"/>
  <c r="F18" i="76"/>
  <c r="G18" i="76" s="1"/>
  <c r="F19" i="76"/>
  <c r="G19" i="76" s="1"/>
  <c r="F20" i="76"/>
  <c r="G20" i="76" s="1"/>
  <c r="F21" i="76"/>
  <c r="G21" i="76"/>
  <c r="F22" i="76"/>
  <c r="G22" i="76" s="1"/>
  <c r="F23" i="76"/>
  <c r="G23" i="76" s="1"/>
  <c r="F24" i="76"/>
  <c r="G24" i="76" s="1"/>
  <c r="F25" i="76"/>
  <c r="G25" i="76"/>
  <c r="F26" i="76"/>
  <c r="G26" i="76" s="1"/>
  <c r="F27" i="76"/>
  <c r="G27" i="76" s="1"/>
  <c r="F28" i="76"/>
  <c r="G28" i="76" s="1"/>
  <c r="F29" i="76"/>
  <c r="G29" i="76"/>
  <c r="F30" i="76"/>
  <c r="G30" i="76" s="1"/>
  <c r="F31" i="76"/>
  <c r="G31" i="76" s="1"/>
  <c r="F32" i="76"/>
  <c r="G32" i="76" s="1"/>
  <c r="F33" i="76"/>
  <c r="G33" i="76"/>
  <c r="F34" i="76"/>
  <c r="G34" i="76" s="1"/>
  <c r="F35" i="76"/>
  <c r="G35" i="76" s="1"/>
  <c r="F36" i="76"/>
  <c r="G36" i="76" s="1"/>
  <c r="F37" i="76"/>
  <c r="G37" i="76"/>
  <c r="F38" i="76"/>
  <c r="G38" i="76" s="1"/>
  <c r="F39" i="76"/>
  <c r="G39" i="76" s="1"/>
  <c r="F40" i="76"/>
  <c r="G40" i="76" s="1"/>
  <c r="F41" i="76"/>
  <c r="G41" i="76"/>
  <c r="F42" i="76"/>
  <c r="G42" i="76" s="1"/>
  <c r="F43" i="76"/>
  <c r="G43" i="76" s="1"/>
  <c r="F44" i="76"/>
  <c r="G44" i="76" s="1"/>
  <c r="F45" i="76"/>
  <c r="G45" i="76"/>
  <c r="F46" i="76"/>
  <c r="G46" i="76" s="1"/>
  <c r="F47" i="76"/>
  <c r="G47" i="76" s="1"/>
  <c r="F48" i="76"/>
  <c r="G48" i="76" s="1"/>
  <c r="F49" i="76"/>
  <c r="G49" i="76"/>
  <c r="F50" i="76"/>
  <c r="G50" i="76" s="1"/>
  <c r="F51" i="76"/>
  <c r="G51" i="76" s="1"/>
  <c r="F52" i="76"/>
  <c r="G52" i="76" s="1"/>
  <c r="F53" i="76"/>
  <c r="G53" i="76"/>
  <c r="F54" i="76"/>
  <c r="G54" i="76" s="1"/>
  <c r="F55" i="76"/>
  <c r="G55" i="76" s="1"/>
  <c r="F56" i="76"/>
  <c r="G56" i="76" s="1"/>
  <c r="F57" i="76"/>
  <c r="G57" i="76"/>
  <c r="F58" i="76"/>
  <c r="G58" i="76" s="1"/>
  <c r="F59" i="76"/>
  <c r="G59" i="76" s="1"/>
  <c r="F60" i="76"/>
  <c r="G60" i="76" s="1"/>
  <c r="F61" i="76"/>
  <c r="G61" i="76"/>
  <c r="F62" i="76"/>
  <c r="G62" i="76" s="1"/>
  <c r="F63" i="76"/>
  <c r="G63" i="76" s="1"/>
  <c r="F64" i="76"/>
  <c r="G64" i="76" s="1"/>
  <c r="F65" i="76"/>
  <c r="G65" i="76"/>
  <c r="F66" i="76"/>
  <c r="G66" i="76" s="1"/>
  <c r="F67" i="76"/>
  <c r="G67" i="76" s="1"/>
  <c r="F68" i="76"/>
  <c r="G68" i="76" s="1"/>
  <c r="F69" i="76"/>
  <c r="G69" i="76"/>
  <c r="F70" i="76"/>
  <c r="G70" i="76" s="1"/>
  <c r="F71" i="76"/>
  <c r="G71" i="76" s="1"/>
  <c r="F72" i="76"/>
  <c r="G72" i="76" s="1"/>
  <c r="D71" i="76"/>
  <c r="E71" i="76"/>
  <c r="D3" i="76"/>
  <c r="E3" i="76"/>
  <c r="D4" i="76"/>
  <c r="E4" i="76"/>
  <c r="D5" i="76"/>
  <c r="E5" i="76"/>
  <c r="D6" i="76"/>
  <c r="E6" i="76"/>
  <c r="D7" i="76"/>
  <c r="E7" i="76"/>
  <c r="D8" i="76"/>
  <c r="E8" i="76"/>
  <c r="D9" i="76"/>
  <c r="E9" i="76"/>
  <c r="D10" i="76"/>
  <c r="E10" i="76"/>
  <c r="D11" i="76"/>
  <c r="E11" i="76"/>
  <c r="D12" i="76"/>
  <c r="E12" i="76"/>
  <c r="D13" i="76"/>
  <c r="E13" i="76"/>
  <c r="D14" i="76"/>
  <c r="E14" i="76"/>
  <c r="D15" i="76"/>
  <c r="E15" i="76"/>
  <c r="D16" i="76"/>
  <c r="E16" i="76"/>
  <c r="D17" i="76"/>
  <c r="E17" i="76"/>
  <c r="D18" i="76"/>
  <c r="E18" i="76"/>
  <c r="D19" i="76"/>
  <c r="E19" i="76"/>
  <c r="D20" i="76"/>
  <c r="E20" i="76"/>
  <c r="D21" i="76"/>
  <c r="E21" i="76"/>
  <c r="D22" i="76"/>
  <c r="E22" i="76"/>
  <c r="D23" i="76"/>
  <c r="E23" i="76"/>
  <c r="D24" i="76"/>
  <c r="E24" i="76"/>
  <c r="D25" i="76"/>
  <c r="E25" i="76"/>
  <c r="D26" i="76"/>
  <c r="E26" i="76"/>
  <c r="D27" i="76"/>
  <c r="E27" i="76"/>
  <c r="D28" i="76"/>
  <c r="E28" i="76"/>
  <c r="D29" i="76"/>
  <c r="E29" i="76"/>
  <c r="D30" i="76"/>
  <c r="E30" i="76"/>
  <c r="D31" i="76"/>
  <c r="E31" i="76"/>
  <c r="D32" i="76"/>
  <c r="E32" i="76"/>
  <c r="D33" i="76"/>
  <c r="E33" i="76"/>
  <c r="D34" i="76"/>
  <c r="E34" i="76"/>
  <c r="D35" i="76"/>
  <c r="E35" i="76"/>
  <c r="D36" i="76"/>
  <c r="E36" i="76"/>
  <c r="D37" i="76"/>
  <c r="E37" i="76"/>
  <c r="D38" i="76"/>
  <c r="E38" i="76"/>
  <c r="D39" i="76"/>
  <c r="E39" i="76"/>
  <c r="D40" i="76"/>
  <c r="E40" i="76"/>
  <c r="D41" i="76"/>
  <c r="E41" i="76"/>
  <c r="D42" i="76"/>
  <c r="E42" i="76"/>
  <c r="D43" i="76"/>
  <c r="E43" i="76"/>
  <c r="D44" i="76"/>
  <c r="E44" i="76"/>
  <c r="D45" i="76"/>
  <c r="E45" i="76"/>
  <c r="D46" i="76"/>
  <c r="E46" i="76"/>
  <c r="D47" i="76"/>
  <c r="E47" i="76"/>
  <c r="D48" i="76"/>
  <c r="E48" i="76"/>
  <c r="D49" i="76"/>
  <c r="E49" i="76"/>
  <c r="D50" i="76"/>
  <c r="E50" i="76"/>
  <c r="D51" i="76"/>
  <c r="E51" i="76"/>
  <c r="D52" i="76"/>
  <c r="E52" i="76"/>
  <c r="D53" i="76"/>
  <c r="E53" i="76"/>
  <c r="D54" i="76"/>
  <c r="E54" i="76"/>
  <c r="D55" i="76"/>
  <c r="E55" i="76"/>
  <c r="D56" i="76"/>
  <c r="E56" i="76"/>
  <c r="D57" i="76"/>
  <c r="E57" i="76"/>
  <c r="D58" i="76"/>
  <c r="E58" i="76"/>
  <c r="D59" i="76"/>
  <c r="E59" i="76"/>
  <c r="D60" i="76"/>
  <c r="E60" i="76"/>
  <c r="D61" i="76"/>
  <c r="E61" i="76"/>
  <c r="D62" i="76"/>
  <c r="E62" i="76"/>
  <c r="D63" i="76"/>
  <c r="E63" i="76"/>
  <c r="D64" i="76"/>
  <c r="E64" i="76"/>
  <c r="D65" i="76"/>
  <c r="E65" i="76"/>
  <c r="D66" i="76"/>
  <c r="E66" i="76"/>
  <c r="D67" i="76"/>
  <c r="E67" i="76"/>
  <c r="D68" i="76"/>
  <c r="E68" i="76"/>
  <c r="D69" i="76"/>
  <c r="E69" i="76"/>
  <c r="D70" i="76"/>
  <c r="E70" i="76"/>
  <c r="E2" i="76"/>
  <c r="D2" i="76"/>
  <c r="B2" i="76"/>
  <c r="B3" i="76"/>
  <c r="B4" i="76"/>
  <c r="B5" i="76"/>
  <c r="B6" i="76"/>
  <c r="B7" i="76"/>
  <c r="B8" i="76"/>
  <c r="B9" i="76"/>
  <c r="B10" i="76"/>
  <c r="B11" i="76"/>
  <c r="B12" i="76"/>
  <c r="B13" i="76"/>
  <c r="B14" i="76"/>
  <c r="B15" i="76"/>
  <c r="B16" i="76"/>
  <c r="B17" i="76"/>
  <c r="B18" i="76"/>
  <c r="B19" i="76"/>
  <c r="B20" i="76"/>
  <c r="B21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2" i="76"/>
  <c r="B1" i="76"/>
  <c r="D3" i="75"/>
  <c r="E3" i="75"/>
  <c r="D4" i="75"/>
  <c r="E4" i="75"/>
  <c r="D5" i="75"/>
  <c r="E5" i="75"/>
  <c r="D6" i="75"/>
  <c r="E6" i="75"/>
  <c r="D7" i="75"/>
  <c r="E7" i="75"/>
  <c r="D8" i="75"/>
  <c r="E8" i="75"/>
  <c r="D9" i="75"/>
  <c r="E9" i="75"/>
  <c r="D10" i="75"/>
  <c r="E10" i="75"/>
  <c r="D11" i="75"/>
  <c r="E11" i="75"/>
  <c r="D12" i="75"/>
  <c r="E12" i="75"/>
  <c r="D13" i="75"/>
  <c r="E13" i="75"/>
  <c r="D14" i="75"/>
  <c r="E14" i="75"/>
  <c r="D15" i="75"/>
  <c r="E15" i="75"/>
  <c r="D16" i="75"/>
  <c r="E16" i="75"/>
  <c r="D17" i="75"/>
  <c r="E17" i="75"/>
  <c r="D18" i="75"/>
  <c r="E18" i="75"/>
  <c r="D19" i="75"/>
  <c r="E19" i="75"/>
  <c r="D20" i="75"/>
  <c r="E20" i="75"/>
  <c r="D21" i="75"/>
  <c r="E21" i="75"/>
  <c r="D22" i="75"/>
  <c r="E22" i="75"/>
  <c r="D23" i="75"/>
  <c r="E23" i="75"/>
  <c r="D24" i="75"/>
  <c r="E24" i="75"/>
  <c r="D25" i="75"/>
  <c r="E25" i="75"/>
  <c r="D26" i="75"/>
  <c r="E26" i="75"/>
  <c r="D27" i="75"/>
  <c r="E27" i="75"/>
  <c r="D28" i="75"/>
  <c r="E28" i="75"/>
  <c r="D29" i="75"/>
  <c r="E29" i="75"/>
  <c r="D30" i="75"/>
  <c r="E30" i="75"/>
  <c r="D31" i="75"/>
  <c r="E31" i="75"/>
  <c r="D32" i="75"/>
  <c r="E32" i="75"/>
  <c r="D33" i="75"/>
  <c r="E33" i="75"/>
  <c r="D34" i="75"/>
  <c r="E34" i="75"/>
  <c r="D35" i="75"/>
  <c r="E35" i="75"/>
  <c r="D36" i="75"/>
  <c r="E36" i="75"/>
  <c r="D37" i="75"/>
  <c r="E37" i="75"/>
  <c r="D38" i="75"/>
  <c r="E38" i="75"/>
  <c r="D39" i="75"/>
  <c r="E39" i="75"/>
  <c r="D40" i="75"/>
  <c r="E40" i="75"/>
  <c r="D41" i="75"/>
  <c r="E41" i="75"/>
  <c r="D42" i="75"/>
  <c r="E42" i="75"/>
  <c r="D43" i="75"/>
  <c r="E43" i="75"/>
  <c r="D44" i="75"/>
  <c r="E44" i="75"/>
  <c r="D45" i="75"/>
  <c r="E45" i="75"/>
  <c r="D46" i="75"/>
  <c r="E46" i="75"/>
  <c r="D47" i="75"/>
  <c r="E47" i="75"/>
  <c r="D48" i="75"/>
  <c r="E48" i="75"/>
  <c r="D49" i="75"/>
  <c r="E49" i="75"/>
  <c r="D50" i="75"/>
  <c r="E50" i="75"/>
  <c r="D51" i="75"/>
  <c r="E51" i="75"/>
  <c r="D52" i="75"/>
  <c r="E52" i="75"/>
  <c r="D53" i="75"/>
  <c r="E53" i="75"/>
  <c r="D54" i="75"/>
  <c r="E54" i="75"/>
  <c r="D55" i="75"/>
  <c r="E55" i="75"/>
  <c r="D56" i="75"/>
  <c r="E56" i="75"/>
  <c r="D57" i="75"/>
  <c r="E57" i="75"/>
  <c r="D58" i="75"/>
  <c r="E58" i="75"/>
  <c r="D59" i="75"/>
  <c r="E59" i="75"/>
  <c r="D60" i="75"/>
  <c r="E60" i="75"/>
  <c r="D61" i="75"/>
  <c r="E61" i="75"/>
  <c r="D62" i="75"/>
  <c r="E62" i="75"/>
  <c r="D63" i="75"/>
  <c r="E63" i="75"/>
  <c r="D64" i="75"/>
  <c r="E64" i="75"/>
  <c r="D65" i="75"/>
  <c r="E65" i="75"/>
  <c r="D66" i="75"/>
  <c r="E66" i="75"/>
  <c r="D67" i="75"/>
  <c r="E67" i="75"/>
  <c r="D68" i="75"/>
  <c r="E68" i="75"/>
  <c r="D69" i="75"/>
  <c r="E69" i="75"/>
  <c r="D70" i="75"/>
  <c r="E70" i="75"/>
  <c r="D71" i="75"/>
  <c r="E71" i="75"/>
  <c r="D72" i="75"/>
  <c r="E72" i="75"/>
  <c r="D73" i="75"/>
  <c r="E73" i="75"/>
  <c r="D74" i="75"/>
  <c r="E74" i="75"/>
  <c r="D75" i="75"/>
  <c r="E75" i="75"/>
  <c r="D76" i="75"/>
  <c r="E76" i="75"/>
  <c r="D77" i="75"/>
  <c r="E77" i="75"/>
  <c r="D78" i="75"/>
  <c r="E78" i="75"/>
  <c r="D79" i="75"/>
  <c r="E79" i="75"/>
  <c r="D80" i="75"/>
  <c r="E80" i="75"/>
  <c r="D81" i="75"/>
  <c r="E81" i="75"/>
  <c r="D82" i="75"/>
  <c r="E82" i="75"/>
  <c r="D83" i="75"/>
  <c r="E83" i="75"/>
  <c r="D84" i="75"/>
  <c r="E84" i="75"/>
  <c r="D85" i="75"/>
  <c r="E85" i="75"/>
  <c r="D86" i="75"/>
  <c r="E86" i="75"/>
  <c r="D87" i="75"/>
  <c r="E87" i="75"/>
  <c r="D88" i="75"/>
  <c r="E88" i="75"/>
  <c r="D89" i="75"/>
  <c r="E89" i="75"/>
  <c r="E2" i="75"/>
  <c r="D2" i="75"/>
  <c r="B2" i="75"/>
  <c r="B3" i="75"/>
  <c r="B4" i="75"/>
  <c r="B5" i="75"/>
  <c r="B6" i="75"/>
  <c r="B7" i="75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1" i="75"/>
  <c r="B22" i="75"/>
  <c r="B23" i="75"/>
  <c r="B24" i="75"/>
  <c r="B25" i="75"/>
  <c r="B26" i="75"/>
  <c r="B27" i="75"/>
  <c r="B28" i="75"/>
  <c r="B29" i="75"/>
  <c r="B30" i="75"/>
  <c r="B31" i="75"/>
  <c r="B32" i="75"/>
  <c r="B33" i="75"/>
  <c r="B34" i="75"/>
  <c r="B35" i="75"/>
  <c r="B36" i="75"/>
  <c r="B37" i="75"/>
  <c r="B38" i="75"/>
  <c r="B39" i="75"/>
  <c r="B40" i="75"/>
  <c r="B41" i="75"/>
  <c r="B42" i="75"/>
  <c r="B43" i="75"/>
  <c r="B44" i="75"/>
  <c r="B45" i="75"/>
  <c r="B46" i="75"/>
  <c r="B47" i="75"/>
  <c r="B48" i="75"/>
  <c r="B49" i="75"/>
  <c r="B50" i="75"/>
  <c r="B51" i="75"/>
  <c r="B52" i="75"/>
  <c r="B53" i="75"/>
  <c r="B54" i="75"/>
  <c r="B55" i="75"/>
  <c r="B56" i="75"/>
  <c r="B57" i="75"/>
  <c r="B58" i="75"/>
  <c r="B59" i="75"/>
  <c r="B60" i="75"/>
  <c r="B61" i="75"/>
  <c r="B62" i="75"/>
  <c r="B63" i="75"/>
  <c r="B64" i="75"/>
  <c r="B65" i="75"/>
  <c r="B66" i="75"/>
  <c r="B67" i="75"/>
  <c r="B68" i="75"/>
  <c r="B69" i="75"/>
  <c r="B70" i="75"/>
  <c r="B71" i="75"/>
  <c r="B72" i="75"/>
  <c r="B73" i="75"/>
  <c r="B74" i="75"/>
  <c r="B75" i="75"/>
  <c r="B76" i="75"/>
  <c r="B77" i="75"/>
  <c r="B78" i="75"/>
  <c r="B79" i="75"/>
  <c r="B80" i="75"/>
  <c r="B81" i="75"/>
  <c r="B82" i="75"/>
  <c r="B83" i="75"/>
  <c r="B84" i="75"/>
  <c r="B85" i="75"/>
  <c r="B86" i="75"/>
  <c r="B87" i="75"/>
  <c r="B88" i="75"/>
  <c r="B89" i="75"/>
  <c r="B90" i="75"/>
  <c r="B1" i="75"/>
  <c r="F3" i="74"/>
  <c r="G3" i="74"/>
  <c r="F4" i="74"/>
  <c r="G4" i="74"/>
  <c r="F5" i="74"/>
  <c r="G5" i="74"/>
  <c r="F6" i="74"/>
  <c r="G6" i="74"/>
  <c r="F7" i="74"/>
  <c r="G7" i="74"/>
  <c r="F8" i="74"/>
  <c r="G8" i="74"/>
  <c r="F9" i="74"/>
  <c r="G9" i="74"/>
  <c r="F10" i="74"/>
  <c r="G10" i="74"/>
  <c r="F11" i="74"/>
  <c r="G11" i="74"/>
  <c r="F12" i="74"/>
  <c r="G12" i="74"/>
  <c r="F13" i="74"/>
  <c r="G13" i="74"/>
  <c r="F14" i="74"/>
  <c r="G14" i="74"/>
  <c r="F15" i="74"/>
  <c r="G15" i="74"/>
  <c r="F16" i="74"/>
  <c r="G16" i="74"/>
  <c r="F17" i="74"/>
  <c r="G17" i="74"/>
  <c r="F18" i="74"/>
  <c r="G18" i="74"/>
  <c r="F19" i="74"/>
  <c r="G19" i="74"/>
  <c r="F20" i="74"/>
  <c r="G20" i="74"/>
  <c r="F21" i="74"/>
  <c r="G21" i="74"/>
  <c r="F22" i="74"/>
  <c r="G22" i="74"/>
  <c r="F23" i="74"/>
  <c r="G23" i="74"/>
  <c r="F24" i="74"/>
  <c r="G24" i="74"/>
  <c r="F25" i="74"/>
  <c r="G25" i="74"/>
  <c r="F26" i="74"/>
  <c r="G26" i="74"/>
  <c r="F27" i="74"/>
  <c r="G27" i="74"/>
  <c r="F28" i="74"/>
  <c r="G28" i="74"/>
  <c r="F29" i="74"/>
  <c r="G29" i="74"/>
  <c r="F30" i="74"/>
  <c r="G30" i="74"/>
  <c r="F31" i="74"/>
  <c r="G31" i="74"/>
  <c r="F32" i="74"/>
  <c r="G32" i="74"/>
  <c r="F33" i="74"/>
  <c r="G33" i="74"/>
  <c r="F34" i="74"/>
  <c r="G34" i="74"/>
  <c r="F35" i="74"/>
  <c r="G35" i="74"/>
  <c r="F36" i="74"/>
  <c r="G36" i="74"/>
  <c r="F37" i="74"/>
  <c r="G37" i="74"/>
  <c r="F38" i="74"/>
  <c r="G38" i="74"/>
  <c r="F39" i="74"/>
  <c r="G39" i="74"/>
  <c r="F40" i="74"/>
  <c r="G40" i="74"/>
  <c r="F41" i="74"/>
  <c r="G41" i="74"/>
  <c r="F42" i="74"/>
  <c r="G42" i="74"/>
  <c r="F43" i="74"/>
  <c r="G43" i="74"/>
  <c r="F44" i="74"/>
  <c r="G44" i="74"/>
  <c r="F45" i="74"/>
  <c r="G45" i="74"/>
  <c r="F46" i="74"/>
  <c r="G46" i="74"/>
  <c r="F47" i="74"/>
  <c r="G47" i="74"/>
  <c r="F48" i="74"/>
  <c r="G48" i="74"/>
  <c r="F49" i="74"/>
  <c r="G49" i="74"/>
  <c r="F50" i="74"/>
  <c r="G50" i="74"/>
  <c r="F51" i="74"/>
  <c r="G51" i="74"/>
  <c r="F52" i="74"/>
  <c r="G52" i="74"/>
  <c r="F53" i="74"/>
  <c r="G53" i="74"/>
  <c r="F54" i="74"/>
  <c r="G54" i="74"/>
  <c r="F55" i="74"/>
  <c r="G55" i="74"/>
  <c r="F56" i="74"/>
  <c r="G56" i="74"/>
  <c r="F57" i="74"/>
  <c r="G57" i="74"/>
  <c r="F58" i="74"/>
  <c r="G58" i="74"/>
  <c r="F59" i="74"/>
  <c r="G59" i="74"/>
  <c r="F60" i="74"/>
  <c r="G60" i="74"/>
  <c r="F61" i="74"/>
  <c r="G61" i="74"/>
  <c r="F62" i="74"/>
  <c r="G62" i="74"/>
  <c r="F63" i="74"/>
  <c r="G63" i="74"/>
  <c r="F64" i="74"/>
  <c r="G64" i="74"/>
  <c r="F65" i="74"/>
  <c r="G65" i="74"/>
  <c r="F66" i="74"/>
  <c r="G66" i="74"/>
  <c r="F67" i="74"/>
  <c r="G67" i="74"/>
  <c r="F68" i="74"/>
  <c r="G68" i="74"/>
  <c r="F69" i="74"/>
  <c r="G69" i="74"/>
  <c r="F70" i="74"/>
  <c r="G70" i="74"/>
  <c r="F71" i="74"/>
  <c r="G71" i="74"/>
  <c r="F72" i="74"/>
  <c r="G72" i="74"/>
  <c r="F73" i="74"/>
  <c r="G73" i="74"/>
  <c r="F74" i="74"/>
  <c r="G74" i="74"/>
  <c r="F75" i="74"/>
  <c r="G75" i="74"/>
  <c r="F76" i="74"/>
  <c r="G76" i="74"/>
  <c r="F77" i="74"/>
  <c r="G77" i="74"/>
  <c r="F78" i="74"/>
  <c r="G78" i="74"/>
  <c r="F79" i="74"/>
  <c r="G79" i="74"/>
  <c r="F80" i="74"/>
  <c r="G80" i="74"/>
  <c r="F81" i="74"/>
  <c r="G81" i="74"/>
  <c r="F82" i="74"/>
  <c r="G82" i="74"/>
  <c r="F83" i="74"/>
  <c r="G83" i="74"/>
  <c r="F84" i="74"/>
  <c r="G84" i="74"/>
  <c r="F85" i="74"/>
  <c r="G85" i="74"/>
  <c r="F86" i="74"/>
  <c r="G86" i="74"/>
  <c r="F87" i="74"/>
  <c r="G87" i="74"/>
  <c r="F88" i="74"/>
  <c r="G88" i="74"/>
  <c r="F89" i="74"/>
  <c r="G89" i="74"/>
  <c r="F90" i="74"/>
  <c r="G90" i="74"/>
  <c r="F91" i="74"/>
  <c r="G91" i="74"/>
  <c r="F92" i="74"/>
  <c r="G92" i="74"/>
  <c r="F93" i="74"/>
  <c r="G93" i="74"/>
  <c r="F94" i="74"/>
  <c r="G94" i="74"/>
  <c r="F95" i="74"/>
  <c r="G95" i="74"/>
  <c r="F96" i="74"/>
  <c r="G96" i="74"/>
  <c r="F97" i="74"/>
  <c r="G97" i="74"/>
  <c r="F98" i="74"/>
  <c r="G98" i="74"/>
  <c r="F99" i="74"/>
  <c r="G99" i="74"/>
  <c r="F100" i="74"/>
  <c r="G100" i="74"/>
  <c r="F101" i="74"/>
  <c r="G101" i="74"/>
  <c r="F102" i="74"/>
  <c r="G102" i="74"/>
  <c r="F103" i="74"/>
  <c r="G103" i="74"/>
  <c r="F104" i="74"/>
  <c r="G104" i="74"/>
  <c r="F105" i="74"/>
  <c r="G105" i="74"/>
  <c r="F106" i="74"/>
  <c r="G106" i="74"/>
  <c r="F107" i="74"/>
  <c r="G107" i="74"/>
  <c r="F108" i="74"/>
  <c r="G108" i="74"/>
  <c r="F109" i="74"/>
  <c r="G109" i="74"/>
  <c r="B2" i="74"/>
  <c r="B3" i="74"/>
  <c r="D3" i="74" s="1"/>
  <c r="B4" i="74"/>
  <c r="E4" i="74" s="1"/>
  <c r="B5" i="74"/>
  <c r="B6" i="74"/>
  <c r="E6" i="74" s="1"/>
  <c r="B7" i="74"/>
  <c r="D7" i="74" s="1"/>
  <c r="B8" i="74"/>
  <c r="E8" i="74" s="1"/>
  <c r="B9" i="74"/>
  <c r="B10" i="74"/>
  <c r="E10" i="74" s="1"/>
  <c r="B11" i="74"/>
  <c r="D11" i="74" s="1"/>
  <c r="B12" i="74"/>
  <c r="E12" i="74" s="1"/>
  <c r="B13" i="74"/>
  <c r="B14" i="74"/>
  <c r="E14" i="74" s="1"/>
  <c r="B15" i="74"/>
  <c r="D15" i="74" s="1"/>
  <c r="B16" i="74"/>
  <c r="D16" i="74" s="1"/>
  <c r="B17" i="74"/>
  <c r="B18" i="74"/>
  <c r="E18" i="74" s="1"/>
  <c r="B19" i="74"/>
  <c r="D19" i="74" s="1"/>
  <c r="B20" i="74"/>
  <c r="E20" i="74" s="1"/>
  <c r="B21" i="74"/>
  <c r="B22" i="74"/>
  <c r="E22" i="74" s="1"/>
  <c r="B23" i="74"/>
  <c r="D23" i="74" s="1"/>
  <c r="B24" i="74"/>
  <c r="E24" i="74" s="1"/>
  <c r="B25" i="74"/>
  <c r="B26" i="74"/>
  <c r="E26" i="74" s="1"/>
  <c r="B27" i="74"/>
  <c r="D27" i="74" s="1"/>
  <c r="B28" i="74"/>
  <c r="E28" i="74" s="1"/>
  <c r="B29" i="74"/>
  <c r="B30" i="74"/>
  <c r="E30" i="74" s="1"/>
  <c r="B31" i="74"/>
  <c r="D31" i="74" s="1"/>
  <c r="B32" i="74"/>
  <c r="E32" i="74" s="1"/>
  <c r="B33" i="74"/>
  <c r="B34" i="74"/>
  <c r="E34" i="74" s="1"/>
  <c r="B35" i="74"/>
  <c r="D35" i="74" s="1"/>
  <c r="B36" i="74"/>
  <c r="E36" i="74" s="1"/>
  <c r="B37" i="74"/>
  <c r="B38" i="74"/>
  <c r="B39" i="74"/>
  <c r="D39" i="74" s="1"/>
  <c r="B40" i="74"/>
  <c r="E40" i="74" s="1"/>
  <c r="B41" i="74"/>
  <c r="B42" i="74"/>
  <c r="E42" i="74" s="1"/>
  <c r="B43" i="74"/>
  <c r="D43" i="74" s="1"/>
  <c r="B44" i="74"/>
  <c r="E44" i="74" s="1"/>
  <c r="B45" i="74"/>
  <c r="B46" i="74"/>
  <c r="B47" i="74"/>
  <c r="D47" i="74" s="1"/>
  <c r="B48" i="74"/>
  <c r="E48" i="74" s="1"/>
  <c r="B49" i="74"/>
  <c r="B50" i="74"/>
  <c r="E50" i="74" s="1"/>
  <c r="B51" i="74"/>
  <c r="D51" i="74" s="1"/>
  <c r="B52" i="74"/>
  <c r="E52" i="74" s="1"/>
  <c r="B53" i="74"/>
  <c r="B54" i="74"/>
  <c r="B55" i="74"/>
  <c r="D55" i="74" s="1"/>
  <c r="B56" i="74"/>
  <c r="E56" i="74" s="1"/>
  <c r="B57" i="74"/>
  <c r="B58" i="74"/>
  <c r="E58" i="74" s="1"/>
  <c r="B59" i="74"/>
  <c r="D59" i="74" s="1"/>
  <c r="B60" i="74"/>
  <c r="E60" i="74" s="1"/>
  <c r="B61" i="74"/>
  <c r="B62" i="74"/>
  <c r="B63" i="74"/>
  <c r="D63" i="74" s="1"/>
  <c r="B64" i="74"/>
  <c r="E64" i="74" s="1"/>
  <c r="B65" i="74"/>
  <c r="B66" i="74"/>
  <c r="E66" i="74" s="1"/>
  <c r="B67" i="74"/>
  <c r="D67" i="74" s="1"/>
  <c r="B68" i="74"/>
  <c r="E68" i="74" s="1"/>
  <c r="B69" i="74"/>
  <c r="B70" i="74"/>
  <c r="B71" i="74"/>
  <c r="D71" i="74" s="1"/>
  <c r="B72" i="74"/>
  <c r="E72" i="74" s="1"/>
  <c r="B73" i="74"/>
  <c r="B74" i="74"/>
  <c r="E74" i="74" s="1"/>
  <c r="B75" i="74"/>
  <c r="D75" i="74" s="1"/>
  <c r="B76" i="74"/>
  <c r="E76" i="74" s="1"/>
  <c r="B77" i="74"/>
  <c r="B78" i="74"/>
  <c r="B79" i="74"/>
  <c r="D79" i="74" s="1"/>
  <c r="B80" i="74"/>
  <c r="E80" i="74" s="1"/>
  <c r="B81" i="74"/>
  <c r="B82" i="74"/>
  <c r="E82" i="74" s="1"/>
  <c r="B83" i="74"/>
  <c r="D83" i="74" s="1"/>
  <c r="B84" i="74"/>
  <c r="E84" i="74" s="1"/>
  <c r="B85" i="74"/>
  <c r="B86" i="74"/>
  <c r="B87" i="74"/>
  <c r="D87" i="74" s="1"/>
  <c r="B88" i="74"/>
  <c r="E88" i="74" s="1"/>
  <c r="B89" i="74"/>
  <c r="B90" i="74"/>
  <c r="E90" i="74" s="1"/>
  <c r="B91" i="74"/>
  <c r="D91" i="74" s="1"/>
  <c r="B92" i="74"/>
  <c r="E92" i="74" s="1"/>
  <c r="B93" i="74"/>
  <c r="B94" i="74"/>
  <c r="B95" i="74"/>
  <c r="D95" i="74" s="1"/>
  <c r="B96" i="74"/>
  <c r="E96" i="74" s="1"/>
  <c r="B97" i="74"/>
  <c r="B98" i="74"/>
  <c r="E98" i="74" s="1"/>
  <c r="B99" i="74"/>
  <c r="D99" i="74" s="1"/>
  <c r="B100" i="74"/>
  <c r="E100" i="74" s="1"/>
  <c r="B101" i="74"/>
  <c r="B102" i="74"/>
  <c r="B103" i="74"/>
  <c r="D103" i="74" s="1"/>
  <c r="B104" i="74"/>
  <c r="E104" i="74" s="1"/>
  <c r="B105" i="74"/>
  <c r="B106" i="74"/>
  <c r="E106" i="74" s="1"/>
  <c r="B107" i="74"/>
  <c r="D107" i="74" s="1"/>
  <c r="B108" i="74"/>
  <c r="E108" i="74" s="1"/>
  <c r="B109" i="74"/>
  <c r="E3" i="74"/>
  <c r="D4" i="74"/>
  <c r="D5" i="74"/>
  <c r="E5" i="74"/>
  <c r="D6" i="74"/>
  <c r="E7" i="74"/>
  <c r="D8" i="74"/>
  <c r="D9" i="74"/>
  <c r="E9" i="74"/>
  <c r="D10" i="74"/>
  <c r="E11" i="74"/>
  <c r="D12" i="74"/>
  <c r="D13" i="74"/>
  <c r="E13" i="74"/>
  <c r="D14" i="74"/>
  <c r="E15" i="74"/>
  <c r="D17" i="74"/>
  <c r="E17" i="74"/>
  <c r="D18" i="74"/>
  <c r="E19" i="74"/>
  <c r="D20" i="74"/>
  <c r="D21" i="74"/>
  <c r="E21" i="74"/>
  <c r="D22" i="74"/>
  <c r="E23" i="74"/>
  <c r="D24" i="74"/>
  <c r="D25" i="74"/>
  <c r="E25" i="74"/>
  <c r="D26" i="74"/>
  <c r="E27" i="74"/>
  <c r="D28" i="74"/>
  <c r="D29" i="74"/>
  <c r="E29" i="74"/>
  <c r="D30" i="74"/>
  <c r="E31" i="74"/>
  <c r="D32" i="74"/>
  <c r="D33" i="74"/>
  <c r="E33" i="74"/>
  <c r="D34" i="74"/>
  <c r="E35" i="74"/>
  <c r="D36" i="74"/>
  <c r="D37" i="74"/>
  <c r="E37" i="74"/>
  <c r="D38" i="74"/>
  <c r="E38" i="74"/>
  <c r="E39" i="74"/>
  <c r="D40" i="74"/>
  <c r="D41" i="74"/>
  <c r="E41" i="74"/>
  <c r="D42" i="74"/>
  <c r="E43" i="74"/>
  <c r="D44" i="74"/>
  <c r="D45" i="74"/>
  <c r="E45" i="74"/>
  <c r="D46" i="74"/>
  <c r="E46" i="74"/>
  <c r="E47" i="74"/>
  <c r="D48" i="74"/>
  <c r="D49" i="74"/>
  <c r="E49" i="74"/>
  <c r="D50" i="74"/>
  <c r="E51" i="74"/>
  <c r="D52" i="74"/>
  <c r="D53" i="74"/>
  <c r="E53" i="74"/>
  <c r="D54" i="74"/>
  <c r="E54" i="74"/>
  <c r="E55" i="74"/>
  <c r="D56" i="74"/>
  <c r="D57" i="74"/>
  <c r="E57" i="74"/>
  <c r="D58" i="74"/>
  <c r="E59" i="74"/>
  <c r="D60" i="74"/>
  <c r="D61" i="74"/>
  <c r="E61" i="74"/>
  <c r="D62" i="74"/>
  <c r="E62" i="74"/>
  <c r="E63" i="74"/>
  <c r="D64" i="74"/>
  <c r="D65" i="74"/>
  <c r="E65" i="74"/>
  <c r="D66" i="74"/>
  <c r="E67" i="74"/>
  <c r="D68" i="74"/>
  <c r="D69" i="74"/>
  <c r="E69" i="74"/>
  <c r="D70" i="74"/>
  <c r="E70" i="74"/>
  <c r="E71" i="74"/>
  <c r="D72" i="74"/>
  <c r="D73" i="74"/>
  <c r="E73" i="74"/>
  <c r="D74" i="74"/>
  <c r="E75" i="74"/>
  <c r="D76" i="74"/>
  <c r="D77" i="74"/>
  <c r="E77" i="74"/>
  <c r="D78" i="74"/>
  <c r="E78" i="74"/>
  <c r="E79" i="74"/>
  <c r="D80" i="74"/>
  <c r="D81" i="74"/>
  <c r="E81" i="74"/>
  <c r="D82" i="74"/>
  <c r="E83" i="74"/>
  <c r="D84" i="74"/>
  <c r="D85" i="74"/>
  <c r="E85" i="74"/>
  <c r="D86" i="74"/>
  <c r="E86" i="74"/>
  <c r="E87" i="74"/>
  <c r="D88" i="74"/>
  <c r="D89" i="74"/>
  <c r="E89" i="74"/>
  <c r="D90" i="74"/>
  <c r="E91" i="74"/>
  <c r="D92" i="74"/>
  <c r="D93" i="74"/>
  <c r="E93" i="74"/>
  <c r="D94" i="74"/>
  <c r="E94" i="74"/>
  <c r="E95" i="74"/>
  <c r="D96" i="74"/>
  <c r="D97" i="74"/>
  <c r="E97" i="74"/>
  <c r="D98" i="74"/>
  <c r="E99" i="74"/>
  <c r="D100" i="74"/>
  <c r="D101" i="74"/>
  <c r="E101" i="74"/>
  <c r="D102" i="74"/>
  <c r="E102" i="74"/>
  <c r="E103" i="74"/>
  <c r="D104" i="74"/>
  <c r="D105" i="74"/>
  <c r="E105" i="74"/>
  <c r="D106" i="74"/>
  <c r="E107" i="74"/>
  <c r="D108" i="74"/>
  <c r="E2" i="74"/>
  <c r="D2" i="74"/>
  <c r="B1" i="74"/>
  <c r="E3" i="73"/>
  <c r="E4" i="73"/>
  <c r="E5" i="73"/>
  <c r="E6" i="73"/>
  <c r="E7" i="73"/>
  <c r="E8" i="73"/>
  <c r="E9" i="73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52" i="73"/>
  <c r="E53" i="73"/>
  <c r="E54" i="73"/>
  <c r="E55" i="73"/>
  <c r="E56" i="73"/>
  <c r="E57" i="73"/>
  <c r="E58" i="73"/>
  <c r="E59" i="73"/>
  <c r="E60" i="73"/>
  <c r="E61" i="73"/>
  <c r="E62" i="73"/>
  <c r="E63" i="73"/>
  <c r="E64" i="73"/>
  <c r="E65" i="73"/>
  <c r="E66" i="73"/>
  <c r="E67" i="73"/>
  <c r="E68" i="73"/>
  <c r="E69" i="73"/>
  <c r="E70" i="73"/>
  <c r="E71" i="73"/>
  <c r="E72" i="73"/>
  <c r="E73" i="73"/>
  <c r="E74" i="73"/>
  <c r="E75" i="73"/>
  <c r="E76" i="73"/>
  <c r="E77" i="73"/>
  <c r="E78" i="73"/>
  <c r="E79" i="73"/>
  <c r="E80" i="73"/>
  <c r="E81" i="73"/>
  <c r="D3" i="73"/>
  <c r="D4" i="73"/>
  <c r="D5" i="73"/>
  <c r="D6" i="73"/>
  <c r="D7" i="73"/>
  <c r="D8" i="73"/>
  <c r="D9" i="73"/>
  <c r="D10" i="73"/>
  <c r="D11" i="73"/>
  <c r="D12" i="73"/>
  <c r="D13" i="73"/>
  <c r="D14" i="73"/>
  <c r="D15" i="73"/>
  <c r="D16" i="73"/>
  <c r="D17" i="73"/>
  <c r="D18" i="73"/>
  <c r="D19" i="73"/>
  <c r="D20" i="73"/>
  <c r="D21" i="73"/>
  <c r="D22" i="73"/>
  <c r="D23" i="73"/>
  <c r="D24" i="73"/>
  <c r="D25" i="73"/>
  <c r="D26" i="73"/>
  <c r="D27" i="73"/>
  <c r="D28" i="73"/>
  <c r="D29" i="73"/>
  <c r="D30" i="73"/>
  <c r="D31" i="73"/>
  <c r="D32" i="73"/>
  <c r="D33" i="73"/>
  <c r="D34" i="73"/>
  <c r="D35" i="73"/>
  <c r="D36" i="73"/>
  <c r="D37" i="73"/>
  <c r="D38" i="73"/>
  <c r="D39" i="73"/>
  <c r="D40" i="73"/>
  <c r="D41" i="73"/>
  <c r="D42" i="73"/>
  <c r="D43" i="73"/>
  <c r="D44" i="73"/>
  <c r="D45" i="73"/>
  <c r="D46" i="73"/>
  <c r="D47" i="73"/>
  <c r="D48" i="73"/>
  <c r="D49" i="73"/>
  <c r="D50" i="73"/>
  <c r="D51" i="73"/>
  <c r="D52" i="73"/>
  <c r="D53" i="73"/>
  <c r="D54" i="73"/>
  <c r="D55" i="73"/>
  <c r="D56" i="73"/>
  <c r="D57" i="73"/>
  <c r="D58" i="73"/>
  <c r="D59" i="73"/>
  <c r="D60" i="73"/>
  <c r="D61" i="73"/>
  <c r="D62" i="73"/>
  <c r="D63" i="73"/>
  <c r="D64" i="73"/>
  <c r="D65" i="73"/>
  <c r="D66" i="73"/>
  <c r="D67" i="73"/>
  <c r="D68" i="73"/>
  <c r="D69" i="73"/>
  <c r="D70" i="73"/>
  <c r="D71" i="73"/>
  <c r="D72" i="73"/>
  <c r="D73" i="73"/>
  <c r="D74" i="73"/>
  <c r="D75" i="73"/>
  <c r="D76" i="73"/>
  <c r="D77" i="73"/>
  <c r="D78" i="73"/>
  <c r="D79" i="73"/>
  <c r="D80" i="73"/>
  <c r="D81" i="73"/>
  <c r="E2" i="73"/>
  <c r="D2" i="73"/>
  <c r="B2" i="73"/>
  <c r="B3" i="73"/>
  <c r="B4" i="73"/>
  <c r="B5" i="73"/>
  <c r="B6" i="73"/>
  <c r="B7" i="73"/>
  <c r="B8" i="73"/>
  <c r="B9" i="73"/>
  <c r="B10" i="73"/>
  <c r="B11" i="73"/>
  <c r="B12" i="73"/>
  <c r="B13" i="73"/>
  <c r="B14" i="73"/>
  <c r="B15" i="73"/>
  <c r="B16" i="73"/>
  <c r="B17" i="73"/>
  <c r="B18" i="73"/>
  <c r="B19" i="73"/>
  <c r="B20" i="73"/>
  <c r="B21" i="73"/>
  <c r="B22" i="73"/>
  <c r="B23" i="73"/>
  <c r="B24" i="73"/>
  <c r="B25" i="73"/>
  <c r="B26" i="73"/>
  <c r="B27" i="73"/>
  <c r="B28" i="73"/>
  <c r="B29" i="73"/>
  <c r="B30" i="73"/>
  <c r="B31" i="73"/>
  <c r="B32" i="73"/>
  <c r="B33" i="73"/>
  <c r="B34" i="73"/>
  <c r="B35" i="73"/>
  <c r="B36" i="73"/>
  <c r="B37" i="73"/>
  <c r="B38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63" i="73"/>
  <c r="B64" i="73"/>
  <c r="B65" i="73"/>
  <c r="B66" i="73"/>
  <c r="B67" i="73"/>
  <c r="B68" i="73"/>
  <c r="B69" i="73"/>
  <c r="B70" i="73"/>
  <c r="B71" i="73"/>
  <c r="B72" i="73"/>
  <c r="B73" i="73"/>
  <c r="B74" i="73"/>
  <c r="B75" i="73"/>
  <c r="B76" i="73"/>
  <c r="B77" i="73"/>
  <c r="B78" i="73"/>
  <c r="B79" i="73"/>
  <c r="B80" i="73"/>
  <c r="B81" i="73"/>
  <c r="B82" i="73"/>
  <c r="B1" i="73"/>
  <c r="E3" i="72"/>
  <c r="E4" i="72"/>
  <c r="E5" i="72"/>
  <c r="E6" i="72"/>
  <c r="E7" i="72"/>
  <c r="E8" i="72"/>
  <c r="E9" i="72"/>
  <c r="E10" i="72"/>
  <c r="E11" i="72"/>
  <c r="E12" i="72"/>
  <c r="E13" i="72"/>
  <c r="E14" i="72"/>
  <c r="E15" i="72"/>
  <c r="E16" i="72"/>
  <c r="E17" i="72"/>
  <c r="E18" i="72"/>
  <c r="E19" i="72"/>
  <c r="E20" i="72"/>
  <c r="E21" i="72"/>
  <c r="E22" i="72"/>
  <c r="E23" i="72"/>
  <c r="E24" i="72"/>
  <c r="E25" i="72"/>
  <c r="E26" i="72"/>
  <c r="E27" i="72"/>
  <c r="E28" i="72"/>
  <c r="E29" i="72"/>
  <c r="E30" i="72"/>
  <c r="E31" i="72"/>
  <c r="E32" i="72"/>
  <c r="E33" i="72"/>
  <c r="E34" i="72"/>
  <c r="E35" i="72"/>
  <c r="E36" i="72"/>
  <c r="E37" i="72"/>
  <c r="E38" i="72"/>
  <c r="E39" i="72"/>
  <c r="E40" i="72"/>
  <c r="E41" i="72"/>
  <c r="E42" i="72"/>
  <c r="E43" i="72"/>
  <c r="E44" i="72"/>
  <c r="E45" i="72"/>
  <c r="E46" i="72"/>
  <c r="E47" i="72"/>
  <c r="E48" i="72"/>
  <c r="E49" i="72"/>
  <c r="E50" i="72"/>
  <c r="E51" i="72"/>
  <c r="E52" i="72"/>
  <c r="E53" i="72"/>
  <c r="E54" i="72"/>
  <c r="E55" i="72"/>
  <c r="E56" i="72"/>
  <c r="E57" i="72"/>
  <c r="E58" i="72"/>
  <c r="E59" i="72"/>
  <c r="E60" i="72"/>
  <c r="E61" i="72"/>
  <c r="E62" i="72"/>
  <c r="E63" i="72"/>
  <c r="E64" i="72"/>
  <c r="E65" i="72"/>
  <c r="E66" i="72"/>
  <c r="E67" i="72"/>
  <c r="E68" i="72"/>
  <c r="E69" i="72"/>
  <c r="E70" i="72"/>
  <c r="E71" i="72"/>
  <c r="E72" i="72"/>
  <c r="E73" i="72"/>
  <c r="E74" i="72"/>
  <c r="E75" i="72"/>
  <c r="E76" i="72"/>
  <c r="E77" i="72"/>
  <c r="E78" i="72"/>
  <c r="E79" i="72"/>
  <c r="E80" i="72"/>
  <c r="E81" i="72"/>
  <c r="E82" i="72"/>
  <c r="E83" i="72"/>
  <c r="E84" i="72"/>
  <c r="D3" i="72"/>
  <c r="D4" i="72"/>
  <c r="D5" i="72"/>
  <c r="D6" i="72"/>
  <c r="D7" i="72"/>
  <c r="D8" i="72"/>
  <c r="D9" i="72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E2" i="72"/>
  <c r="D2" i="72"/>
  <c r="B2" i="72"/>
  <c r="B3" i="72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1" i="72"/>
  <c r="G3" i="71"/>
  <c r="G4" i="71"/>
  <c r="G5" i="71"/>
  <c r="G6" i="71"/>
  <c r="G7" i="71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1" i="71"/>
  <c r="G22" i="71"/>
  <c r="G23" i="7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G40" i="71"/>
  <c r="G41" i="71"/>
  <c r="G42" i="71"/>
  <c r="G43" i="71"/>
  <c r="G44" i="71"/>
  <c r="G45" i="71"/>
  <c r="G46" i="71"/>
  <c r="G47" i="71"/>
  <c r="G48" i="71"/>
  <c r="G49" i="71"/>
  <c r="G50" i="71"/>
  <c r="G51" i="71"/>
  <c r="G52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G93" i="71"/>
  <c r="G94" i="71"/>
  <c r="G95" i="71"/>
  <c r="G96" i="71"/>
  <c r="G97" i="71"/>
  <c r="G98" i="71"/>
  <c r="G99" i="71"/>
  <c r="G100" i="71"/>
  <c r="F3" i="71"/>
  <c r="F4" i="71"/>
  <c r="F5" i="71"/>
  <c r="F6" i="71"/>
  <c r="F7" i="71"/>
  <c r="F8" i="71"/>
  <c r="F9" i="71"/>
  <c r="F10" i="71"/>
  <c r="F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3" i="71"/>
  <c r="F84" i="71"/>
  <c r="F85" i="71"/>
  <c r="F86" i="71"/>
  <c r="F87" i="71"/>
  <c r="F88" i="71"/>
  <c r="F89" i="71"/>
  <c r="F90" i="71"/>
  <c r="F91" i="71"/>
  <c r="F92" i="71"/>
  <c r="F93" i="71"/>
  <c r="F94" i="71"/>
  <c r="F95" i="71"/>
  <c r="F96" i="71"/>
  <c r="F97" i="71"/>
  <c r="F98" i="71"/>
  <c r="F99" i="71"/>
  <c r="F100" i="71"/>
  <c r="E3" i="71"/>
  <c r="E4" i="71"/>
  <c r="E5" i="71"/>
  <c r="E6" i="71"/>
  <c r="E7" i="71"/>
  <c r="E8" i="71"/>
  <c r="E9" i="71"/>
  <c r="E10" i="71"/>
  <c r="E11" i="71"/>
  <c r="E12" i="71"/>
  <c r="E13" i="71"/>
  <c r="E14" i="71"/>
  <c r="E15" i="71"/>
  <c r="E16" i="71"/>
  <c r="E17" i="71"/>
  <c r="E18" i="71"/>
  <c r="E19" i="71"/>
  <c r="E20" i="71"/>
  <c r="E21" i="71"/>
  <c r="E22" i="71"/>
  <c r="E23" i="71"/>
  <c r="E24" i="71"/>
  <c r="E25" i="71"/>
  <c r="E26" i="71"/>
  <c r="E27" i="71"/>
  <c r="E28" i="71"/>
  <c r="E29" i="71"/>
  <c r="E30" i="71"/>
  <c r="E31" i="71"/>
  <c r="E32" i="71"/>
  <c r="E33" i="71"/>
  <c r="E34" i="71"/>
  <c r="E35" i="71"/>
  <c r="E36" i="71"/>
  <c r="E37" i="71"/>
  <c r="E38" i="71"/>
  <c r="E39" i="71"/>
  <c r="E40" i="71"/>
  <c r="E41" i="71"/>
  <c r="E42" i="71"/>
  <c r="E43" i="71"/>
  <c r="E44" i="71"/>
  <c r="E45" i="71"/>
  <c r="E46" i="71"/>
  <c r="E47" i="71"/>
  <c r="E48" i="71"/>
  <c r="E49" i="71"/>
  <c r="E50" i="71"/>
  <c r="E51" i="71"/>
  <c r="E52" i="71"/>
  <c r="E53" i="71"/>
  <c r="E54" i="71"/>
  <c r="E55" i="71"/>
  <c r="E56" i="71"/>
  <c r="E57" i="71"/>
  <c r="E58" i="71"/>
  <c r="E59" i="71"/>
  <c r="E60" i="71"/>
  <c r="E61" i="71"/>
  <c r="E62" i="71"/>
  <c r="E63" i="71"/>
  <c r="E64" i="71"/>
  <c r="E65" i="71"/>
  <c r="E66" i="71"/>
  <c r="E67" i="71"/>
  <c r="E68" i="71"/>
  <c r="E69" i="71"/>
  <c r="E70" i="71"/>
  <c r="E71" i="71"/>
  <c r="E72" i="71"/>
  <c r="E73" i="71"/>
  <c r="E74" i="71"/>
  <c r="E75" i="71"/>
  <c r="E76" i="71"/>
  <c r="E77" i="71"/>
  <c r="E78" i="71"/>
  <c r="E79" i="71"/>
  <c r="E80" i="71"/>
  <c r="E81" i="71"/>
  <c r="E82" i="71"/>
  <c r="E83" i="71"/>
  <c r="E84" i="71"/>
  <c r="E85" i="71"/>
  <c r="E86" i="71"/>
  <c r="E87" i="71"/>
  <c r="E88" i="71"/>
  <c r="E89" i="71"/>
  <c r="E90" i="71"/>
  <c r="E91" i="71"/>
  <c r="E92" i="71"/>
  <c r="E93" i="71"/>
  <c r="E94" i="71"/>
  <c r="E95" i="71"/>
  <c r="E96" i="71"/>
  <c r="E97" i="71"/>
  <c r="E98" i="71"/>
  <c r="E99" i="71"/>
  <c r="D3" i="71"/>
  <c r="D4" i="71"/>
  <c r="D5" i="71"/>
  <c r="D6" i="71"/>
  <c r="D7" i="71"/>
  <c r="D8" i="71"/>
  <c r="D9" i="71"/>
  <c r="D10" i="71"/>
  <c r="D11" i="71"/>
  <c r="D12" i="71"/>
  <c r="D13" i="71"/>
  <c r="D14" i="71"/>
  <c r="D15" i="71"/>
  <c r="D1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E2" i="71"/>
  <c r="D2" i="71"/>
  <c r="B80" i="71"/>
  <c r="B81" i="71"/>
  <c r="B82" i="71"/>
  <c r="B83" i="71"/>
  <c r="B84" i="71"/>
  <c r="B85" i="71"/>
  <c r="B86" i="71"/>
  <c r="B87" i="71"/>
  <c r="B88" i="71"/>
  <c r="B89" i="71"/>
  <c r="B90" i="71"/>
  <c r="B91" i="71"/>
  <c r="B92" i="71"/>
  <c r="B93" i="71"/>
  <c r="B94" i="71"/>
  <c r="B95" i="71"/>
  <c r="B96" i="71"/>
  <c r="B97" i="71"/>
  <c r="B98" i="71"/>
  <c r="B99" i="71"/>
  <c r="B100" i="71"/>
  <c r="B2" i="71"/>
  <c r="B3" i="71"/>
  <c r="B4" i="71"/>
  <c r="B5" i="71"/>
  <c r="B6" i="71"/>
  <c r="B7" i="71"/>
  <c r="B8" i="71"/>
  <c r="B9" i="71"/>
  <c r="B10" i="71"/>
  <c r="B11" i="71"/>
  <c r="B12" i="71"/>
  <c r="B13" i="71"/>
  <c r="B14" i="71"/>
  <c r="B15" i="71"/>
  <c r="B16" i="71"/>
  <c r="B17" i="71"/>
  <c r="B18" i="71"/>
  <c r="B19" i="71"/>
  <c r="B20" i="71"/>
  <c r="B21" i="71"/>
  <c r="B22" i="71"/>
  <c r="B23" i="71"/>
  <c r="B24" i="71"/>
  <c r="B25" i="71"/>
  <c r="B26" i="71"/>
  <c r="B27" i="71"/>
  <c r="B28" i="71"/>
  <c r="B29" i="71"/>
  <c r="B30" i="71"/>
  <c r="B31" i="71"/>
  <c r="B32" i="71"/>
  <c r="B33" i="71"/>
  <c r="B34" i="71"/>
  <c r="B35" i="71"/>
  <c r="B36" i="71"/>
  <c r="B37" i="71"/>
  <c r="B38" i="71"/>
  <c r="B39" i="71"/>
  <c r="B40" i="71"/>
  <c r="B41" i="71"/>
  <c r="B42" i="71"/>
  <c r="B43" i="71"/>
  <c r="B44" i="71"/>
  <c r="B45" i="71"/>
  <c r="B46" i="71"/>
  <c r="B47" i="71"/>
  <c r="B48" i="71"/>
  <c r="B49" i="71"/>
  <c r="B50" i="71"/>
  <c r="B51" i="71"/>
  <c r="B52" i="71"/>
  <c r="B53" i="71"/>
  <c r="B54" i="71"/>
  <c r="B55" i="71"/>
  <c r="B56" i="71"/>
  <c r="B57" i="71"/>
  <c r="B58" i="71"/>
  <c r="B59" i="71"/>
  <c r="B60" i="71"/>
  <c r="B61" i="71"/>
  <c r="B62" i="71"/>
  <c r="B63" i="71"/>
  <c r="B64" i="71"/>
  <c r="B65" i="71"/>
  <c r="B66" i="71"/>
  <c r="B67" i="71"/>
  <c r="B68" i="71"/>
  <c r="B69" i="71"/>
  <c r="B70" i="71"/>
  <c r="B71" i="71"/>
  <c r="B72" i="71"/>
  <c r="B73" i="71"/>
  <c r="B74" i="71"/>
  <c r="B75" i="71"/>
  <c r="B76" i="71"/>
  <c r="B77" i="71"/>
  <c r="B78" i="71"/>
  <c r="B79" i="71"/>
  <c r="B1" i="71"/>
  <c r="B2" i="49"/>
  <c r="B3" i="49"/>
  <c r="B4" i="49"/>
  <c r="B5" i="49"/>
  <c r="B6" i="49"/>
  <c r="E6" i="49" s="1"/>
  <c r="B7" i="49"/>
  <c r="B8" i="49"/>
  <c r="D8" i="49" s="1"/>
  <c r="B9" i="49"/>
  <c r="D9" i="49" s="1"/>
  <c r="B10" i="49"/>
  <c r="D10" i="49" s="1"/>
  <c r="B11" i="49"/>
  <c r="B12" i="49"/>
  <c r="B13" i="49"/>
  <c r="B14" i="49"/>
  <c r="E14" i="49" s="1"/>
  <c r="B15" i="49"/>
  <c r="B16" i="49"/>
  <c r="D16" i="49" s="1"/>
  <c r="B17" i="49"/>
  <c r="E17" i="49" s="1"/>
  <c r="B18" i="49"/>
  <c r="D18" i="49" s="1"/>
  <c r="B19" i="49"/>
  <c r="B20" i="49"/>
  <c r="B21" i="49"/>
  <c r="B22" i="49"/>
  <c r="E22" i="49" s="1"/>
  <c r="B23" i="49"/>
  <c r="B24" i="49"/>
  <c r="D24" i="49" s="1"/>
  <c r="B25" i="49"/>
  <c r="E25" i="49" s="1"/>
  <c r="B26" i="49"/>
  <c r="D26" i="49" s="1"/>
  <c r="B27" i="49"/>
  <c r="B28" i="49"/>
  <c r="B29" i="49"/>
  <c r="B30" i="49"/>
  <c r="E30" i="49" s="1"/>
  <c r="B31" i="49"/>
  <c r="B32" i="49"/>
  <c r="D32" i="49" s="1"/>
  <c r="B33" i="49"/>
  <c r="D33" i="49" s="1"/>
  <c r="B34" i="49"/>
  <c r="D34" i="49" s="1"/>
  <c r="B35" i="49"/>
  <c r="B36" i="49"/>
  <c r="B37" i="49"/>
  <c r="B38" i="49"/>
  <c r="E38" i="49" s="1"/>
  <c r="B39" i="49"/>
  <c r="B40" i="49"/>
  <c r="D40" i="49" s="1"/>
  <c r="B41" i="49"/>
  <c r="E41" i="49" s="1"/>
  <c r="B42" i="49"/>
  <c r="D42" i="49" s="1"/>
  <c r="B43" i="49"/>
  <c r="B44" i="49"/>
  <c r="B45" i="49"/>
  <c r="B46" i="49"/>
  <c r="E46" i="49" s="1"/>
  <c r="B47" i="49"/>
  <c r="B48" i="49"/>
  <c r="D48" i="49" s="1"/>
  <c r="B49" i="49"/>
  <c r="E49" i="49" s="1"/>
  <c r="B50" i="49"/>
  <c r="D50" i="49" s="1"/>
  <c r="B51" i="49"/>
  <c r="B52" i="49"/>
  <c r="B53" i="49"/>
  <c r="B54" i="49"/>
  <c r="E54" i="49" s="1"/>
  <c r="B55" i="49"/>
  <c r="B56" i="49"/>
  <c r="D56" i="49" s="1"/>
  <c r="B57" i="49"/>
  <c r="E57" i="49" s="1"/>
  <c r="B58" i="49"/>
  <c r="D58" i="49" s="1"/>
  <c r="B59" i="49"/>
  <c r="B60" i="49"/>
  <c r="B61" i="49"/>
  <c r="B62" i="49"/>
  <c r="E62" i="49" s="1"/>
  <c r="B63" i="49"/>
  <c r="B64" i="49"/>
  <c r="D64" i="49" s="1"/>
  <c r="B65" i="49"/>
  <c r="D65" i="49" s="1"/>
  <c r="B66" i="49"/>
  <c r="D66" i="49" s="1"/>
  <c r="B67" i="49"/>
  <c r="B68" i="49"/>
  <c r="B69" i="49"/>
  <c r="B70" i="49"/>
  <c r="E70" i="49" s="1"/>
  <c r="B71" i="49"/>
  <c r="B72" i="49"/>
  <c r="D72" i="49" s="1"/>
  <c r="B73" i="49"/>
  <c r="E73" i="49" s="1"/>
  <c r="B74" i="49"/>
  <c r="D74" i="49" s="1"/>
  <c r="B75" i="49"/>
  <c r="B76" i="49"/>
  <c r="B77" i="49"/>
  <c r="B78" i="49"/>
  <c r="E78" i="49" s="1"/>
  <c r="B79" i="49"/>
  <c r="B1" i="49"/>
  <c r="F2" i="49"/>
  <c r="E3" i="49"/>
  <c r="E4" i="49"/>
  <c r="E5" i="49"/>
  <c r="E7" i="49"/>
  <c r="E10" i="49"/>
  <c r="E11" i="49"/>
  <c r="E12" i="49"/>
  <c r="E13" i="49"/>
  <c r="E15" i="49"/>
  <c r="E18" i="49"/>
  <c r="E19" i="49"/>
  <c r="E20" i="49"/>
  <c r="E21" i="49"/>
  <c r="E23" i="49"/>
  <c r="E26" i="49"/>
  <c r="E27" i="49"/>
  <c r="E28" i="49"/>
  <c r="E29" i="49"/>
  <c r="E31" i="49"/>
  <c r="E34" i="49"/>
  <c r="E35" i="49"/>
  <c r="E36" i="49"/>
  <c r="E37" i="49"/>
  <c r="E39" i="49"/>
  <c r="E42" i="49"/>
  <c r="E43" i="49"/>
  <c r="E44" i="49"/>
  <c r="E45" i="49"/>
  <c r="E47" i="49"/>
  <c r="E50" i="49"/>
  <c r="E51" i="49"/>
  <c r="E52" i="49"/>
  <c r="E53" i="49"/>
  <c r="E55" i="49"/>
  <c r="E58" i="49"/>
  <c r="E59" i="49"/>
  <c r="E60" i="49"/>
  <c r="E61" i="49"/>
  <c r="E63" i="49"/>
  <c r="E66" i="49"/>
  <c r="E67" i="49"/>
  <c r="E68" i="49"/>
  <c r="E69" i="49"/>
  <c r="E71" i="49"/>
  <c r="E74" i="49"/>
  <c r="E75" i="49"/>
  <c r="E76" i="49"/>
  <c r="E77" i="49"/>
  <c r="D3" i="49"/>
  <c r="D4" i="49"/>
  <c r="D5" i="49"/>
  <c r="D6" i="49"/>
  <c r="D7" i="49"/>
  <c r="D11" i="49"/>
  <c r="D12" i="49"/>
  <c r="D13" i="49"/>
  <c r="D14" i="49"/>
  <c r="D15" i="49"/>
  <c r="D19" i="49"/>
  <c r="D20" i="49"/>
  <c r="D21" i="49"/>
  <c r="D22" i="49"/>
  <c r="D23" i="49"/>
  <c r="D27" i="49"/>
  <c r="D28" i="49"/>
  <c r="D29" i="49"/>
  <c r="D30" i="49"/>
  <c r="D31" i="49"/>
  <c r="D35" i="49"/>
  <c r="D36" i="49"/>
  <c r="D37" i="49"/>
  <c r="D38" i="49"/>
  <c r="D39" i="49"/>
  <c r="D43" i="49"/>
  <c r="D44" i="49"/>
  <c r="D45" i="49"/>
  <c r="D46" i="49"/>
  <c r="D47" i="49"/>
  <c r="D51" i="49"/>
  <c r="D52" i="49"/>
  <c r="D53" i="49"/>
  <c r="D54" i="49"/>
  <c r="D55" i="49"/>
  <c r="D59" i="49"/>
  <c r="D60" i="49"/>
  <c r="D61" i="49"/>
  <c r="D62" i="49"/>
  <c r="D63" i="49"/>
  <c r="D67" i="49"/>
  <c r="D68" i="49"/>
  <c r="D69" i="49"/>
  <c r="D70" i="49"/>
  <c r="D71" i="49"/>
  <c r="D75" i="49"/>
  <c r="D76" i="49"/>
  <c r="D77" i="49"/>
  <c r="D78" i="49"/>
  <c r="E2" i="49"/>
  <c r="D2" i="49"/>
  <c r="F79" i="49"/>
  <c r="G79" i="49" s="1"/>
  <c r="E3" i="48"/>
  <c r="E4" i="48"/>
  <c r="E5" i="48"/>
  <c r="E6" i="48"/>
  <c r="E7" i="48"/>
  <c r="E8" i="48"/>
  <c r="E9" i="48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78" i="48"/>
  <c r="E79" i="48"/>
  <c r="E80" i="48"/>
  <c r="E81" i="48"/>
  <c r="E82" i="48"/>
  <c r="E83" i="48"/>
  <c r="E84" i="48"/>
  <c r="E85" i="48"/>
  <c r="E86" i="48"/>
  <c r="D3" i="48"/>
  <c r="D4" i="48"/>
  <c r="D5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E2" i="48"/>
  <c r="D2" i="48"/>
  <c r="B2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1" i="48"/>
  <c r="F44" i="48"/>
  <c r="G44" i="48" s="1"/>
  <c r="G3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2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2" i="47"/>
  <c r="F2" i="46"/>
  <c r="E3" i="47"/>
  <c r="E4" i="47"/>
  <c r="E5" i="47"/>
  <c r="E6" i="47"/>
  <c r="E7" i="47"/>
  <c r="E8" i="47"/>
  <c r="E9" i="47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D3" i="47"/>
  <c r="D4" i="47"/>
  <c r="D5" i="47"/>
  <c r="D6" i="47"/>
  <c r="D7" i="47"/>
  <c r="D8" i="47"/>
  <c r="D9" i="47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23" i="47"/>
  <c r="D24" i="47"/>
  <c r="D25" i="47"/>
  <c r="D26" i="47"/>
  <c r="D27" i="47"/>
  <c r="D28" i="47"/>
  <c r="D29" i="47"/>
  <c r="D30" i="47"/>
  <c r="D31" i="47"/>
  <c r="D32" i="47"/>
  <c r="D33" i="47"/>
  <c r="D34" i="47"/>
  <c r="D35" i="47"/>
  <c r="D36" i="47"/>
  <c r="D37" i="47"/>
  <c r="D38" i="47"/>
  <c r="D39" i="47"/>
  <c r="D40" i="47"/>
  <c r="D41" i="47"/>
  <c r="D42" i="47"/>
  <c r="D43" i="47"/>
  <c r="D44" i="47"/>
  <c r="D45" i="47"/>
  <c r="D46" i="47"/>
  <c r="D47" i="47"/>
  <c r="D48" i="47"/>
  <c r="D49" i="47"/>
  <c r="D50" i="47"/>
  <c r="D51" i="47"/>
  <c r="D52" i="47"/>
  <c r="D53" i="47"/>
  <c r="D54" i="47"/>
  <c r="D55" i="47"/>
  <c r="D56" i="47"/>
  <c r="D57" i="47"/>
  <c r="D58" i="47"/>
  <c r="D59" i="47"/>
  <c r="D60" i="47"/>
  <c r="D61" i="47"/>
  <c r="D62" i="47"/>
  <c r="D63" i="47"/>
  <c r="D64" i="47"/>
  <c r="D65" i="47"/>
  <c r="D66" i="47"/>
  <c r="D67" i="47"/>
  <c r="D68" i="47"/>
  <c r="D69" i="47"/>
  <c r="D70" i="47"/>
  <c r="D71" i="47"/>
  <c r="D72" i="47"/>
  <c r="D73" i="47"/>
  <c r="D74" i="47"/>
  <c r="E2" i="47"/>
  <c r="E2" i="46"/>
  <c r="D2" i="47"/>
  <c r="B2" i="47"/>
  <c r="B3" i="47"/>
  <c r="B4" i="47"/>
  <c r="B5" i="47"/>
  <c r="B6" i="47"/>
  <c r="B7" i="47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1" i="47"/>
  <c r="E3" i="46"/>
  <c r="E4" i="46"/>
  <c r="E5" i="46"/>
  <c r="E6" i="46"/>
  <c r="E7" i="46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D3" i="46"/>
  <c r="D4" i="46"/>
  <c r="D5" i="46"/>
  <c r="D6" i="46"/>
  <c r="D7" i="46"/>
  <c r="D8" i="46"/>
  <c r="D9" i="46"/>
  <c r="D10" i="46"/>
  <c r="D11" i="46"/>
  <c r="D12" i="46"/>
  <c r="D13" i="46"/>
  <c r="D14" i="46"/>
  <c r="D15" i="46"/>
  <c r="D16" i="46"/>
  <c r="D17" i="46"/>
  <c r="D18" i="46"/>
  <c r="D19" i="46"/>
  <c r="D20" i="46"/>
  <c r="D21" i="46"/>
  <c r="D22" i="46"/>
  <c r="D23" i="46"/>
  <c r="D24" i="46"/>
  <c r="D25" i="46"/>
  <c r="D26" i="46"/>
  <c r="D27" i="46"/>
  <c r="D28" i="46"/>
  <c r="D29" i="46"/>
  <c r="D30" i="46"/>
  <c r="D31" i="46"/>
  <c r="D32" i="46"/>
  <c r="D33" i="46"/>
  <c r="D34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2" i="46"/>
  <c r="B2" i="46"/>
  <c r="B3" i="46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1" i="46"/>
  <c r="E3" i="45"/>
  <c r="E4" i="45"/>
  <c r="E5" i="45"/>
  <c r="E6" i="45"/>
  <c r="E7" i="45"/>
  <c r="E8" i="45"/>
  <c r="E9" i="45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D3" i="45"/>
  <c r="D4" i="45"/>
  <c r="D5" i="45"/>
  <c r="D6" i="45"/>
  <c r="D7" i="45"/>
  <c r="D8" i="45"/>
  <c r="D9" i="45"/>
  <c r="D10" i="45"/>
  <c r="D11" i="45"/>
  <c r="D12" i="45"/>
  <c r="D13" i="45"/>
  <c r="D14" i="45"/>
  <c r="D15" i="45"/>
  <c r="D16" i="45"/>
  <c r="D17" i="45"/>
  <c r="D18" i="45"/>
  <c r="D19" i="45"/>
  <c r="D20" i="45"/>
  <c r="D21" i="45"/>
  <c r="D22" i="45"/>
  <c r="D23" i="45"/>
  <c r="D24" i="45"/>
  <c r="D25" i="45"/>
  <c r="D26" i="45"/>
  <c r="D27" i="45"/>
  <c r="D28" i="45"/>
  <c r="D29" i="45"/>
  <c r="D30" i="45"/>
  <c r="D31" i="45"/>
  <c r="D32" i="45"/>
  <c r="D33" i="45"/>
  <c r="D34" i="45"/>
  <c r="D35" i="45"/>
  <c r="D36" i="45"/>
  <c r="D37" i="45"/>
  <c r="D38" i="45"/>
  <c r="D39" i="45"/>
  <c r="D40" i="45"/>
  <c r="D41" i="45"/>
  <c r="D42" i="45"/>
  <c r="D43" i="45"/>
  <c r="D44" i="45"/>
  <c r="D45" i="45"/>
  <c r="D46" i="45"/>
  <c r="D47" i="45"/>
  <c r="D48" i="45"/>
  <c r="D49" i="45"/>
  <c r="D50" i="45"/>
  <c r="D51" i="45"/>
  <c r="D52" i="45"/>
  <c r="D53" i="45"/>
  <c r="D54" i="45"/>
  <c r="D55" i="45"/>
  <c r="D56" i="45"/>
  <c r="D57" i="45"/>
  <c r="D58" i="45"/>
  <c r="D59" i="45"/>
  <c r="D60" i="45"/>
  <c r="D61" i="45"/>
  <c r="D62" i="45"/>
  <c r="D63" i="45"/>
  <c r="D64" i="45"/>
  <c r="D65" i="45"/>
  <c r="D66" i="45"/>
  <c r="D67" i="45"/>
  <c r="D68" i="45"/>
  <c r="D69" i="45"/>
  <c r="D70" i="45"/>
  <c r="D71" i="45"/>
  <c r="D72" i="45"/>
  <c r="D73" i="45"/>
  <c r="D74" i="45"/>
  <c r="D75" i="45"/>
  <c r="D76" i="45"/>
  <c r="D77" i="45"/>
  <c r="D78" i="45"/>
  <c r="D79" i="45"/>
  <c r="D80" i="45"/>
  <c r="D81" i="45"/>
  <c r="D82" i="45"/>
  <c r="D83" i="45"/>
  <c r="D84" i="45"/>
  <c r="D85" i="45"/>
  <c r="E2" i="45"/>
  <c r="D2" i="45"/>
  <c r="B2" i="45"/>
  <c r="B3" i="45"/>
  <c r="B4" i="45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1" i="45"/>
  <c r="E3" i="44"/>
  <c r="E4" i="44"/>
  <c r="E5" i="44"/>
  <c r="E6" i="44"/>
  <c r="E7" i="44"/>
  <c r="E8" i="44"/>
  <c r="E9" i="44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61" i="44"/>
  <c r="E62" i="44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E76" i="44"/>
  <c r="E77" i="44"/>
  <c r="D3" i="44"/>
  <c r="D4" i="44"/>
  <c r="D5" i="44"/>
  <c r="D6" i="44"/>
  <c r="D7" i="44"/>
  <c r="D8" i="44"/>
  <c r="D9" i="44"/>
  <c r="D10" i="4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E2" i="44"/>
  <c r="D2" i="44"/>
  <c r="B2" i="44"/>
  <c r="B3" i="44"/>
  <c r="B4" i="44"/>
  <c r="B5" i="44"/>
  <c r="B6" i="44"/>
  <c r="B7" i="44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1" i="44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D3" i="43"/>
  <c r="D4" i="43"/>
  <c r="D5" i="43"/>
  <c r="D6" i="43"/>
  <c r="D7" i="43"/>
  <c r="D8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D62" i="43"/>
  <c r="D63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E2" i="43"/>
  <c r="D2" i="43"/>
  <c r="B2" i="43"/>
  <c r="B3" i="43"/>
  <c r="B4" i="43"/>
  <c r="B5" i="43"/>
  <c r="B6" i="43"/>
  <c r="B7" i="43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1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2" i="41"/>
  <c r="F3" i="41"/>
  <c r="F4" i="41"/>
  <c r="F5" i="41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E3" i="4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2" i="41"/>
  <c r="B2" i="41"/>
  <c r="B3" i="41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1" i="41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2" i="40"/>
  <c r="F3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E3" i="40"/>
  <c r="E4" i="40"/>
  <c r="E5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36" i="40"/>
  <c r="E37" i="40"/>
  <c r="E38" i="40"/>
  <c r="E39" i="40"/>
  <c r="E40" i="40"/>
  <c r="E41" i="40"/>
  <c r="E42" i="40"/>
  <c r="E43" i="40"/>
  <c r="E44" i="40"/>
  <c r="E45" i="40"/>
  <c r="E46" i="40"/>
  <c r="E47" i="40"/>
  <c r="E48" i="40"/>
  <c r="E49" i="40"/>
  <c r="E50" i="40"/>
  <c r="E51" i="40"/>
  <c r="E52" i="40"/>
  <c r="E53" i="40"/>
  <c r="E54" i="40"/>
  <c r="E55" i="40"/>
  <c r="E56" i="40"/>
  <c r="E57" i="40"/>
  <c r="E58" i="40"/>
  <c r="E59" i="40"/>
  <c r="E60" i="40"/>
  <c r="E61" i="40"/>
  <c r="E62" i="40"/>
  <c r="E63" i="40"/>
  <c r="E64" i="40"/>
  <c r="E65" i="40"/>
  <c r="E66" i="40"/>
  <c r="E67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E2" i="40"/>
  <c r="D2" i="40"/>
  <c r="B2" i="40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1" i="40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2" i="39"/>
  <c r="E3" i="39"/>
  <c r="E4" i="39"/>
  <c r="E5" i="39"/>
  <c r="E6" i="39"/>
  <c r="E7" i="39"/>
  <c r="F7" i="39" s="1"/>
  <c r="E8" i="39"/>
  <c r="E9" i="39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F23" i="39" s="1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E38" i="39"/>
  <c r="F38" i="39" s="1"/>
  <c r="E39" i="39"/>
  <c r="F39" i="39" s="1"/>
  <c r="E40" i="39"/>
  <c r="E41" i="39"/>
  <c r="E42" i="39"/>
  <c r="E43" i="39"/>
  <c r="E44" i="39"/>
  <c r="E45" i="39"/>
  <c r="E46" i="39"/>
  <c r="E47" i="39"/>
  <c r="E48" i="39"/>
  <c r="E49" i="39"/>
  <c r="E50" i="39"/>
  <c r="E51" i="39"/>
  <c r="E52" i="39"/>
  <c r="E53" i="39"/>
  <c r="E54" i="39"/>
  <c r="F54" i="39" s="1"/>
  <c r="E55" i="39"/>
  <c r="F55" i="39" s="1"/>
  <c r="E56" i="39"/>
  <c r="E57" i="39"/>
  <c r="E58" i="39"/>
  <c r="E59" i="39"/>
  <c r="E60" i="39"/>
  <c r="E61" i="39"/>
  <c r="E62" i="39"/>
  <c r="E63" i="39"/>
  <c r="E64" i="39"/>
  <c r="E65" i="39"/>
  <c r="E66" i="39"/>
  <c r="E67" i="39"/>
  <c r="E68" i="39"/>
  <c r="E69" i="39"/>
  <c r="E70" i="39"/>
  <c r="F70" i="39" s="1"/>
  <c r="E71" i="39"/>
  <c r="F71" i="39" s="1"/>
  <c r="E72" i="39"/>
  <c r="E73" i="39"/>
  <c r="E74" i="39"/>
  <c r="E75" i="39"/>
  <c r="E76" i="39"/>
  <c r="E77" i="39"/>
  <c r="E78" i="39"/>
  <c r="E79" i="39"/>
  <c r="E80" i="39"/>
  <c r="E81" i="39"/>
  <c r="E82" i="39"/>
  <c r="E83" i="39"/>
  <c r="E84" i="39"/>
  <c r="E85" i="39"/>
  <c r="E86" i="39"/>
  <c r="F86" i="39" s="1"/>
  <c r="E87" i="39"/>
  <c r="F87" i="39" s="1"/>
  <c r="E88" i="39"/>
  <c r="E89" i="39"/>
  <c r="E90" i="39"/>
  <c r="E91" i="39"/>
  <c r="D3" i="39"/>
  <c r="F3" i="39" s="1"/>
  <c r="D4" i="39"/>
  <c r="F4" i="39" s="1"/>
  <c r="D5" i="39"/>
  <c r="D6" i="39"/>
  <c r="D7" i="39"/>
  <c r="D8" i="39"/>
  <c r="D9" i="39"/>
  <c r="F9" i="39" s="1"/>
  <c r="D10" i="39"/>
  <c r="D11" i="39"/>
  <c r="F11" i="39" s="1"/>
  <c r="D12" i="39"/>
  <c r="F12" i="39" s="1"/>
  <c r="D13" i="39"/>
  <c r="D14" i="39"/>
  <c r="D15" i="39"/>
  <c r="D16" i="39"/>
  <c r="D17" i="39"/>
  <c r="F17" i="39" s="1"/>
  <c r="D18" i="39"/>
  <c r="D19" i="39"/>
  <c r="F19" i="39" s="1"/>
  <c r="D20" i="39"/>
  <c r="F20" i="39" s="1"/>
  <c r="D21" i="39"/>
  <c r="D22" i="39"/>
  <c r="D23" i="39"/>
  <c r="D24" i="39"/>
  <c r="D25" i="39"/>
  <c r="F25" i="39" s="1"/>
  <c r="D26" i="39"/>
  <c r="D27" i="39"/>
  <c r="F27" i="39" s="1"/>
  <c r="D28" i="39"/>
  <c r="F28" i="39" s="1"/>
  <c r="D29" i="39"/>
  <c r="D30" i="39"/>
  <c r="D31" i="39"/>
  <c r="D32" i="39"/>
  <c r="D33" i="39"/>
  <c r="F33" i="39" s="1"/>
  <c r="D34" i="39"/>
  <c r="D35" i="39"/>
  <c r="F35" i="39" s="1"/>
  <c r="D36" i="39"/>
  <c r="F36" i="39" s="1"/>
  <c r="D37" i="39"/>
  <c r="D38" i="39"/>
  <c r="D39" i="39"/>
  <c r="D40" i="39"/>
  <c r="D41" i="39"/>
  <c r="F41" i="39" s="1"/>
  <c r="D42" i="39"/>
  <c r="D43" i="39"/>
  <c r="F43" i="39" s="1"/>
  <c r="D44" i="39"/>
  <c r="F44" i="39" s="1"/>
  <c r="D45" i="39"/>
  <c r="D46" i="39"/>
  <c r="D47" i="39"/>
  <c r="D48" i="39"/>
  <c r="D49" i="39"/>
  <c r="F49" i="39" s="1"/>
  <c r="D50" i="39"/>
  <c r="D51" i="39"/>
  <c r="F51" i="39" s="1"/>
  <c r="D52" i="39"/>
  <c r="F52" i="39" s="1"/>
  <c r="D53" i="39"/>
  <c r="D54" i="39"/>
  <c r="D55" i="39"/>
  <c r="D56" i="39"/>
  <c r="D57" i="39"/>
  <c r="F57" i="39" s="1"/>
  <c r="D58" i="39"/>
  <c r="D59" i="39"/>
  <c r="F59" i="39" s="1"/>
  <c r="D60" i="39"/>
  <c r="F60" i="39" s="1"/>
  <c r="D61" i="39"/>
  <c r="D62" i="39"/>
  <c r="D63" i="39"/>
  <c r="D64" i="39"/>
  <c r="D65" i="39"/>
  <c r="F65" i="39" s="1"/>
  <c r="D66" i="39"/>
  <c r="D67" i="39"/>
  <c r="F67" i="39" s="1"/>
  <c r="D68" i="39"/>
  <c r="F68" i="39" s="1"/>
  <c r="D69" i="39"/>
  <c r="D70" i="39"/>
  <c r="D71" i="39"/>
  <c r="D72" i="39"/>
  <c r="D73" i="39"/>
  <c r="F73" i="39" s="1"/>
  <c r="D74" i="39"/>
  <c r="D75" i="39"/>
  <c r="F75" i="39" s="1"/>
  <c r="D76" i="39"/>
  <c r="F76" i="39" s="1"/>
  <c r="D77" i="39"/>
  <c r="D78" i="39"/>
  <c r="D79" i="39"/>
  <c r="D80" i="39"/>
  <c r="D81" i="39"/>
  <c r="F81" i="39" s="1"/>
  <c r="D82" i="39"/>
  <c r="D83" i="39"/>
  <c r="F83" i="39" s="1"/>
  <c r="D84" i="39"/>
  <c r="F84" i="39" s="1"/>
  <c r="D85" i="39"/>
  <c r="D86" i="39"/>
  <c r="D87" i="39"/>
  <c r="D88" i="39"/>
  <c r="D89" i="39"/>
  <c r="F89" i="39" s="1"/>
  <c r="D90" i="39"/>
  <c r="D91" i="39"/>
  <c r="F91" i="39" s="1"/>
  <c r="E2" i="39"/>
  <c r="D2" i="39"/>
  <c r="F5" i="39"/>
  <c r="F6" i="39"/>
  <c r="F8" i="39"/>
  <c r="F13" i="39"/>
  <c r="F14" i="39"/>
  <c r="F15" i="39"/>
  <c r="F16" i="39"/>
  <c r="F21" i="39"/>
  <c r="F22" i="39"/>
  <c r="F24" i="39"/>
  <c r="F29" i="39"/>
  <c r="F30" i="39"/>
  <c r="F31" i="39"/>
  <c r="F32" i="39"/>
  <c r="F37" i="39"/>
  <c r="F40" i="39"/>
  <c r="F45" i="39"/>
  <c r="F46" i="39"/>
  <c r="F47" i="39"/>
  <c r="F48" i="39"/>
  <c r="F53" i="39"/>
  <c r="F56" i="39"/>
  <c r="F61" i="39"/>
  <c r="F62" i="39"/>
  <c r="F63" i="39"/>
  <c r="F64" i="39"/>
  <c r="F69" i="39"/>
  <c r="F72" i="39"/>
  <c r="F77" i="39"/>
  <c r="F78" i="39"/>
  <c r="F79" i="39"/>
  <c r="F80" i="39"/>
  <c r="F85" i="39"/>
  <c r="F88" i="39"/>
  <c r="F92" i="39"/>
  <c r="B2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1" i="39"/>
  <c r="E3" i="38"/>
  <c r="E4" i="38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2" i="38"/>
  <c r="D3" i="38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2" i="38"/>
  <c r="B2" i="38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" i="3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F3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7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1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D3" i="37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D144" i="37"/>
  <c r="D145" i="37"/>
  <c r="D146" i="37"/>
  <c r="D147" i="37"/>
  <c r="D148" i="37"/>
  <c r="D149" i="37"/>
  <c r="D150" i="37"/>
  <c r="D151" i="37"/>
  <c r="D152" i="37"/>
  <c r="D153" i="37"/>
  <c r="D154" i="37"/>
  <c r="D155" i="37"/>
  <c r="D156" i="37"/>
  <c r="E2" i="37"/>
  <c r="D2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2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" i="37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F106" i="36"/>
  <c r="F107" i="36"/>
  <c r="F108" i="36"/>
  <c r="F109" i="36"/>
  <c r="F3" i="36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E2" i="36"/>
  <c r="D2" i="36"/>
  <c r="B106" i="36"/>
  <c r="B107" i="36"/>
  <c r="B108" i="36"/>
  <c r="B109" i="36"/>
  <c r="B2" i="36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" i="36"/>
  <c r="E3" i="70"/>
  <c r="E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F82" i="70" s="1"/>
  <c r="G82" i="70" s="1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D3" i="70"/>
  <c r="D4" i="70"/>
  <c r="D5" i="70"/>
  <c r="D6" i="70"/>
  <c r="D7" i="70"/>
  <c r="D8" i="70"/>
  <c r="D9" i="70"/>
  <c r="D10" i="70"/>
  <c r="D11" i="70"/>
  <c r="D12" i="70"/>
  <c r="D13" i="70"/>
  <c r="D14" i="70"/>
  <c r="D15" i="70"/>
  <c r="D16" i="70"/>
  <c r="D17" i="70"/>
  <c r="D18" i="70"/>
  <c r="D19" i="70"/>
  <c r="D20" i="70"/>
  <c r="D21" i="70"/>
  <c r="D22" i="70"/>
  <c r="D23" i="70"/>
  <c r="D24" i="70"/>
  <c r="D25" i="70"/>
  <c r="D26" i="70"/>
  <c r="D27" i="70"/>
  <c r="D28" i="70"/>
  <c r="D29" i="70"/>
  <c r="D30" i="70"/>
  <c r="D31" i="70"/>
  <c r="D32" i="70"/>
  <c r="D33" i="70"/>
  <c r="D34" i="70"/>
  <c r="D35" i="70"/>
  <c r="D36" i="70"/>
  <c r="D37" i="70"/>
  <c r="D38" i="70"/>
  <c r="D39" i="70"/>
  <c r="D40" i="70"/>
  <c r="D41" i="70"/>
  <c r="D42" i="70"/>
  <c r="D43" i="70"/>
  <c r="D44" i="70"/>
  <c r="D45" i="70"/>
  <c r="D46" i="70"/>
  <c r="D47" i="70"/>
  <c r="D48" i="70"/>
  <c r="D49" i="70"/>
  <c r="D50" i="70"/>
  <c r="D51" i="70"/>
  <c r="D52" i="70"/>
  <c r="D53" i="70"/>
  <c r="D54" i="70"/>
  <c r="D55" i="70"/>
  <c r="D56" i="70"/>
  <c r="D57" i="70"/>
  <c r="D58" i="70"/>
  <c r="D59" i="70"/>
  <c r="D60" i="70"/>
  <c r="D61" i="70"/>
  <c r="D62" i="70"/>
  <c r="D63" i="70"/>
  <c r="D64" i="70"/>
  <c r="D65" i="70"/>
  <c r="D66" i="70"/>
  <c r="D67" i="70"/>
  <c r="D68" i="70"/>
  <c r="D69" i="70"/>
  <c r="D70" i="70"/>
  <c r="D71" i="70"/>
  <c r="D72" i="70"/>
  <c r="D73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2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E2" i="70"/>
  <c r="D2" i="70"/>
  <c r="B2" i="70"/>
  <c r="B3" i="70"/>
  <c r="B4" i="70"/>
  <c r="B5" i="70"/>
  <c r="B6" i="70"/>
  <c r="B7" i="70"/>
  <c r="B8" i="70"/>
  <c r="B9" i="70"/>
  <c r="B10" i="70"/>
  <c r="B11" i="70"/>
  <c r="B12" i="70"/>
  <c r="B13" i="70"/>
  <c r="B14" i="70"/>
  <c r="B15" i="70"/>
  <c r="B16" i="70"/>
  <c r="B17" i="70"/>
  <c r="B18" i="70"/>
  <c r="B19" i="70"/>
  <c r="B20" i="70"/>
  <c r="B21" i="70"/>
  <c r="B22" i="70"/>
  <c r="B23" i="70"/>
  <c r="B24" i="70"/>
  <c r="B25" i="70"/>
  <c r="B26" i="70"/>
  <c r="B27" i="70"/>
  <c r="B28" i="70"/>
  <c r="B29" i="70"/>
  <c r="B30" i="70"/>
  <c r="B31" i="70"/>
  <c r="B32" i="70"/>
  <c r="B33" i="70"/>
  <c r="B34" i="70"/>
  <c r="B35" i="70"/>
  <c r="B36" i="70"/>
  <c r="B37" i="70"/>
  <c r="B38" i="70"/>
  <c r="B39" i="70"/>
  <c r="B40" i="70"/>
  <c r="B41" i="70"/>
  <c r="B42" i="70"/>
  <c r="B43" i="70"/>
  <c r="B44" i="70"/>
  <c r="B45" i="70"/>
  <c r="B46" i="70"/>
  <c r="B47" i="70"/>
  <c r="B48" i="70"/>
  <c r="B49" i="70"/>
  <c r="B50" i="70"/>
  <c r="B51" i="70"/>
  <c r="B52" i="70"/>
  <c r="B53" i="70"/>
  <c r="B54" i="70"/>
  <c r="B55" i="70"/>
  <c r="B56" i="70"/>
  <c r="B57" i="70"/>
  <c r="B58" i="70"/>
  <c r="B59" i="70"/>
  <c r="B60" i="70"/>
  <c r="B61" i="70"/>
  <c r="B62" i="70"/>
  <c r="B63" i="70"/>
  <c r="B64" i="70"/>
  <c r="B65" i="70"/>
  <c r="B66" i="70"/>
  <c r="B67" i="70"/>
  <c r="B68" i="70"/>
  <c r="B69" i="70"/>
  <c r="B70" i="70"/>
  <c r="B71" i="70"/>
  <c r="B72" i="70"/>
  <c r="B73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B98" i="70"/>
  <c r="B99" i="70"/>
  <c r="B100" i="70"/>
  <c r="B101" i="70"/>
  <c r="B102" i="70"/>
  <c r="B103" i="70"/>
  <c r="B104" i="70"/>
  <c r="B105" i="70"/>
  <c r="B1" i="70"/>
  <c r="F87" i="70"/>
  <c r="G87" i="70" s="1"/>
  <c r="F20" i="70"/>
  <c r="G20" i="70" s="1"/>
  <c r="F109" i="69"/>
  <c r="G109" i="69" s="1"/>
  <c r="E3" i="69"/>
  <c r="E4" i="69"/>
  <c r="E5" i="69"/>
  <c r="F5" i="69" s="1"/>
  <c r="G5" i="69" s="1"/>
  <c r="E6" i="69"/>
  <c r="E7" i="69"/>
  <c r="E8" i="69"/>
  <c r="E9" i="69"/>
  <c r="E10" i="69"/>
  <c r="F10" i="69" s="1"/>
  <c r="G10" i="69" s="1"/>
  <c r="E11" i="69"/>
  <c r="E12" i="69"/>
  <c r="E13" i="69"/>
  <c r="F13" i="69" s="1"/>
  <c r="G13" i="69" s="1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F26" i="69" s="1"/>
  <c r="G26" i="69" s="1"/>
  <c r="E27" i="69"/>
  <c r="E28" i="69"/>
  <c r="E29" i="69"/>
  <c r="F29" i="69" s="1"/>
  <c r="G29" i="69" s="1"/>
  <c r="E30" i="69"/>
  <c r="E31" i="69"/>
  <c r="E32" i="69"/>
  <c r="E33" i="69"/>
  <c r="E34" i="69"/>
  <c r="F34" i="69" s="1"/>
  <c r="G34" i="69" s="1"/>
  <c r="E35" i="69"/>
  <c r="E36" i="69"/>
  <c r="E37" i="69"/>
  <c r="F37" i="69" s="1"/>
  <c r="G37" i="69" s="1"/>
  <c r="E38" i="69"/>
  <c r="E39" i="69"/>
  <c r="E40" i="69"/>
  <c r="E41" i="69"/>
  <c r="E42" i="69"/>
  <c r="E43" i="69"/>
  <c r="E44" i="69"/>
  <c r="E45" i="69"/>
  <c r="F45" i="69" s="1"/>
  <c r="G45" i="69" s="1"/>
  <c r="E46" i="69"/>
  <c r="E47" i="69"/>
  <c r="E48" i="69"/>
  <c r="E49" i="69"/>
  <c r="E50" i="69"/>
  <c r="F50" i="69" s="1"/>
  <c r="G50" i="69" s="1"/>
  <c r="E51" i="69"/>
  <c r="E52" i="69"/>
  <c r="E53" i="69"/>
  <c r="F53" i="69" s="1"/>
  <c r="G53" i="69" s="1"/>
  <c r="E54" i="69"/>
  <c r="E55" i="69"/>
  <c r="E56" i="69"/>
  <c r="E57" i="69"/>
  <c r="E58" i="69"/>
  <c r="F58" i="69" s="1"/>
  <c r="G58" i="69" s="1"/>
  <c r="E59" i="69"/>
  <c r="E60" i="69"/>
  <c r="E61" i="69"/>
  <c r="E62" i="69"/>
  <c r="E63" i="69"/>
  <c r="E64" i="69"/>
  <c r="E65" i="69"/>
  <c r="E66" i="69"/>
  <c r="F66" i="69" s="1"/>
  <c r="G66" i="69" s="1"/>
  <c r="E67" i="69"/>
  <c r="E68" i="69"/>
  <c r="E69" i="69"/>
  <c r="F69" i="69" s="1"/>
  <c r="G69" i="69" s="1"/>
  <c r="E70" i="69"/>
  <c r="E71" i="69"/>
  <c r="E72" i="69"/>
  <c r="E73" i="69"/>
  <c r="E74" i="69"/>
  <c r="F74" i="69" s="1"/>
  <c r="G74" i="69" s="1"/>
  <c r="E75" i="69"/>
  <c r="E76" i="69"/>
  <c r="E77" i="69"/>
  <c r="F77" i="69" s="1"/>
  <c r="G77" i="69" s="1"/>
  <c r="E78" i="69"/>
  <c r="E79" i="69"/>
  <c r="E80" i="69"/>
  <c r="E81" i="69"/>
  <c r="E82" i="69"/>
  <c r="F82" i="69" s="1"/>
  <c r="G82" i="69" s="1"/>
  <c r="E83" i="69"/>
  <c r="E84" i="69"/>
  <c r="E85" i="69"/>
  <c r="E86" i="69"/>
  <c r="E87" i="69"/>
  <c r="E88" i="69"/>
  <c r="E89" i="69"/>
  <c r="E90" i="69"/>
  <c r="F90" i="69" s="1"/>
  <c r="G90" i="69" s="1"/>
  <c r="E91" i="69"/>
  <c r="E92" i="69"/>
  <c r="E93" i="69"/>
  <c r="F93" i="69" s="1"/>
  <c r="G93" i="69" s="1"/>
  <c r="E94" i="69"/>
  <c r="E95" i="69"/>
  <c r="E96" i="69"/>
  <c r="E97" i="69"/>
  <c r="E98" i="69"/>
  <c r="F98" i="69" s="1"/>
  <c r="G98" i="69" s="1"/>
  <c r="E99" i="69"/>
  <c r="E100" i="69"/>
  <c r="E101" i="69"/>
  <c r="F101" i="69" s="1"/>
  <c r="G101" i="69" s="1"/>
  <c r="E102" i="69"/>
  <c r="E103" i="69"/>
  <c r="E104" i="69"/>
  <c r="E105" i="69"/>
  <c r="E106" i="69"/>
  <c r="E107" i="69"/>
  <c r="E108" i="69"/>
  <c r="D3" i="69"/>
  <c r="D4" i="69"/>
  <c r="F4" i="69" s="1"/>
  <c r="G4" i="69" s="1"/>
  <c r="D5" i="69"/>
  <c r="D6" i="69"/>
  <c r="D7" i="69"/>
  <c r="D8" i="69"/>
  <c r="D9" i="69"/>
  <c r="F9" i="69" s="1"/>
  <c r="G9" i="69" s="1"/>
  <c r="D10" i="69"/>
  <c r="D11" i="69"/>
  <c r="D12" i="69"/>
  <c r="F12" i="69" s="1"/>
  <c r="G12" i="69" s="1"/>
  <c r="D13" i="69"/>
  <c r="D14" i="69"/>
  <c r="D15" i="69"/>
  <c r="D16" i="69"/>
  <c r="D17" i="69"/>
  <c r="F17" i="69" s="1"/>
  <c r="G17" i="69" s="1"/>
  <c r="D18" i="69"/>
  <c r="F18" i="69" s="1"/>
  <c r="G18" i="69" s="1"/>
  <c r="D19" i="69"/>
  <c r="F19" i="69" s="1"/>
  <c r="G19" i="69" s="1"/>
  <c r="D20" i="69"/>
  <c r="F20" i="69" s="1"/>
  <c r="G20" i="69" s="1"/>
  <c r="D21" i="69"/>
  <c r="F21" i="69" s="1"/>
  <c r="G21" i="69" s="1"/>
  <c r="D22" i="69"/>
  <c r="D23" i="69"/>
  <c r="D24" i="69"/>
  <c r="D25" i="69"/>
  <c r="F25" i="69" s="1"/>
  <c r="G25" i="69" s="1"/>
  <c r="D26" i="69"/>
  <c r="D27" i="69"/>
  <c r="D28" i="69"/>
  <c r="F28" i="69" s="1"/>
  <c r="G28" i="69" s="1"/>
  <c r="D29" i="69"/>
  <c r="D30" i="69"/>
  <c r="D31" i="69"/>
  <c r="D32" i="69"/>
  <c r="D33" i="69"/>
  <c r="F33" i="69" s="1"/>
  <c r="G33" i="69" s="1"/>
  <c r="D34" i="69"/>
  <c r="D35" i="69"/>
  <c r="D36" i="69"/>
  <c r="F36" i="69" s="1"/>
  <c r="G36" i="69" s="1"/>
  <c r="D37" i="69"/>
  <c r="D38" i="69"/>
  <c r="D39" i="69"/>
  <c r="D40" i="69"/>
  <c r="D41" i="69"/>
  <c r="F41" i="69" s="1"/>
  <c r="G41" i="69" s="1"/>
  <c r="D42" i="69"/>
  <c r="F42" i="69" s="1"/>
  <c r="G42" i="69" s="1"/>
  <c r="D43" i="69"/>
  <c r="F43" i="69" s="1"/>
  <c r="G43" i="69" s="1"/>
  <c r="D44" i="69"/>
  <c r="F44" i="69" s="1"/>
  <c r="G44" i="69" s="1"/>
  <c r="D45" i="69"/>
  <c r="D46" i="69"/>
  <c r="D47" i="69"/>
  <c r="D48" i="69"/>
  <c r="D49" i="69"/>
  <c r="F49" i="69" s="1"/>
  <c r="G49" i="69" s="1"/>
  <c r="D50" i="69"/>
  <c r="D51" i="69"/>
  <c r="D52" i="69"/>
  <c r="F52" i="69" s="1"/>
  <c r="G52" i="69" s="1"/>
  <c r="D53" i="69"/>
  <c r="D54" i="69"/>
  <c r="D55" i="69"/>
  <c r="D56" i="69"/>
  <c r="D57" i="69"/>
  <c r="F57" i="69" s="1"/>
  <c r="G57" i="69" s="1"/>
  <c r="D58" i="69"/>
  <c r="D59" i="69"/>
  <c r="F59" i="69" s="1"/>
  <c r="G59" i="69" s="1"/>
  <c r="D60" i="69"/>
  <c r="F60" i="69" s="1"/>
  <c r="G60" i="69" s="1"/>
  <c r="D61" i="69"/>
  <c r="F61" i="69" s="1"/>
  <c r="G61" i="69" s="1"/>
  <c r="D62" i="69"/>
  <c r="D63" i="69"/>
  <c r="D64" i="69"/>
  <c r="D65" i="69"/>
  <c r="F65" i="69" s="1"/>
  <c r="G65" i="69" s="1"/>
  <c r="D66" i="69"/>
  <c r="D67" i="69"/>
  <c r="D68" i="69"/>
  <c r="F68" i="69" s="1"/>
  <c r="G68" i="69" s="1"/>
  <c r="D69" i="69"/>
  <c r="D70" i="69"/>
  <c r="D71" i="69"/>
  <c r="D72" i="69"/>
  <c r="D73" i="69"/>
  <c r="F73" i="69" s="1"/>
  <c r="G73" i="69" s="1"/>
  <c r="D74" i="69"/>
  <c r="D75" i="69"/>
  <c r="D76" i="69"/>
  <c r="F76" i="69" s="1"/>
  <c r="G76" i="69" s="1"/>
  <c r="D77" i="69"/>
  <c r="D78" i="69"/>
  <c r="D79" i="69"/>
  <c r="D80" i="69"/>
  <c r="D81" i="69"/>
  <c r="F81" i="69" s="1"/>
  <c r="G81" i="69" s="1"/>
  <c r="D82" i="69"/>
  <c r="D83" i="69"/>
  <c r="F83" i="69" s="1"/>
  <c r="G83" i="69" s="1"/>
  <c r="D84" i="69"/>
  <c r="F84" i="69" s="1"/>
  <c r="G84" i="69" s="1"/>
  <c r="D85" i="69"/>
  <c r="F85" i="69" s="1"/>
  <c r="G85" i="69" s="1"/>
  <c r="D86" i="69"/>
  <c r="D87" i="69"/>
  <c r="D88" i="69"/>
  <c r="D89" i="69"/>
  <c r="F89" i="69" s="1"/>
  <c r="G89" i="69" s="1"/>
  <c r="D90" i="69"/>
  <c r="D91" i="69"/>
  <c r="D92" i="69"/>
  <c r="F92" i="69" s="1"/>
  <c r="G92" i="69" s="1"/>
  <c r="D93" i="69"/>
  <c r="D94" i="69"/>
  <c r="D95" i="69"/>
  <c r="D96" i="69"/>
  <c r="D97" i="69"/>
  <c r="F97" i="69" s="1"/>
  <c r="G97" i="69" s="1"/>
  <c r="D98" i="69"/>
  <c r="D99" i="69"/>
  <c r="D100" i="69"/>
  <c r="F100" i="69" s="1"/>
  <c r="G100" i="69" s="1"/>
  <c r="D101" i="69"/>
  <c r="D102" i="69"/>
  <c r="D103" i="69"/>
  <c r="D104" i="69"/>
  <c r="D105" i="69"/>
  <c r="F105" i="69" s="1"/>
  <c r="G105" i="69" s="1"/>
  <c r="D106" i="69"/>
  <c r="D107" i="69"/>
  <c r="F107" i="69" s="1"/>
  <c r="G107" i="69" s="1"/>
  <c r="D108" i="69"/>
  <c r="F108" i="69" s="1"/>
  <c r="G108" i="69" s="1"/>
  <c r="E2" i="69"/>
  <c r="D2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2" i="69"/>
  <c r="B3" i="69"/>
  <c r="B4" i="69"/>
  <c r="B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1" i="69"/>
  <c r="G3" i="68"/>
  <c r="F2" i="68"/>
  <c r="E3" i="68"/>
  <c r="E4" i="68"/>
  <c r="E5" i="68"/>
  <c r="E6" i="68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59" i="68"/>
  <c r="E60" i="68"/>
  <c r="E61" i="68"/>
  <c r="E62" i="68"/>
  <c r="E63" i="68"/>
  <c r="E64" i="68"/>
  <c r="E65" i="68"/>
  <c r="E66" i="68"/>
  <c r="E67" i="68"/>
  <c r="E68" i="68"/>
  <c r="E69" i="68"/>
  <c r="E70" i="68"/>
  <c r="E71" i="68"/>
  <c r="E72" i="68"/>
  <c r="E73" i="68"/>
  <c r="E74" i="68"/>
  <c r="E75" i="68"/>
  <c r="E76" i="68"/>
  <c r="E77" i="68"/>
  <c r="E78" i="68"/>
  <c r="E79" i="68"/>
  <c r="E80" i="68"/>
  <c r="E81" i="68"/>
  <c r="E82" i="68"/>
  <c r="E83" i="68"/>
  <c r="E84" i="68"/>
  <c r="D3" i="68"/>
  <c r="D4" i="68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38" i="68"/>
  <c r="D39" i="68"/>
  <c r="D40" i="68"/>
  <c r="D41" i="68"/>
  <c r="D42" i="68"/>
  <c r="D43" i="68"/>
  <c r="D44" i="68"/>
  <c r="D45" i="68"/>
  <c r="D46" i="68"/>
  <c r="D47" i="68"/>
  <c r="D48" i="68"/>
  <c r="D49" i="68"/>
  <c r="D50" i="68"/>
  <c r="D51" i="68"/>
  <c r="D52" i="68"/>
  <c r="D53" i="68"/>
  <c r="D54" i="68"/>
  <c r="D55" i="68"/>
  <c r="D56" i="68"/>
  <c r="D57" i="68"/>
  <c r="D58" i="68"/>
  <c r="D59" i="68"/>
  <c r="D60" i="68"/>
  <c r="D61" i="68"/>
  <c r="D62" i="68"/>
  <c r="D63" i="68"/>
  <c r="D64" i="68"/>
  <c r="D65" i="68"/>
  <c r="D66" i="68"/>
  <c r="D67" i="68"/>
  <c r="D68" i="68"/>
  <c r="D69" i="68"/>
  <c r="D70" i="68"/>
  <c r="D71" i="68"/>
  <c r="D72" i="68"/>
  <c r="D73" i="68"/>
  <c r="D74" i="68"/>
  <c r="D75" i="68"/>
  <c r="D76" i="68"/>
  <c r="D77" i="68"/>
  <c r="D78" i="68"/>
  <c r="D79" i="68"/>
  <c r="D80" i="68"/>
  <c r="D81" i="68"/>
  <c r="D82" i="68"/>
  <c r="D83" i="68"/>
  <c r="D84" i="68"/>
  <c r="E2" i="68"/>
  <c r="D2" i="68"/>
  <c r="B2" i="68"/>
  <c r="B3" i="68"/>
  <c r="B4" i="68"/>
  <c r="B5" i="68"/>
  <c r="B6" i="68"/>
  <c r="B7" i="68"/>
  <c r="B8" i="68"/>
  <c r="B9" i="68"/>
  <c r="B10" i="68"/>
  <c r="B11" i="68"/>
  <c r="B12" i="68"/>
  <c r="B13" i="68"/>
  <c r="B14" i="68"/>
  <c r="B15" i="68"/>
  <c r="B16" i="68"/>
  <c r="B17" i="68"/>
  <c r="B18" i="68"/>
  <c r="B19" i="68"/>
  <c r="B20" i="68"/>
  <c r="B21" i="68"/>
  <c r="B22" i="68"/>
  <c r="B23" i="68"/>
  <c r="B24" i="68"/>
  <c r="B25" i="68"/>
  <c r="B26" i="68"/>
  <c r="B27" i="68"/>
  <c r="B28" i="68"/>
  <c r="B29" i="68"/>
  <c r="B30" i="68"/>
  <c r="B31" i="68"/>
  <c r="B32" i="68"/>
  <c r="B33" i="68"/>
  <c r="B34" i="68"/>
  <c r="B35" i="68"/>
  <c r="B36" i="68"/>
  <c r="B37" i="68"/>
  <c r="B38" i="68"/>
  <c r="B39" i="68"/>
  <c r="B40" i="68"/>
  <c r="B41" i="68"/>
  <c r="B42" i="68"/>
  <c r="B43" i="68"/>
  <c r="B44" i="68"/>
  <c r="B45" i="68"/>
  <c r="B46" i="68"/>
  <c r="B47" i="68"/>
  <c r="B48" i="68"/>
  <c r="B49" i="68"/>
  <c r="B50" i="68"/>
  <c r="B51" i="68"/>
  <c r="B52" i="68"/>
  <c r="B53" i="68"/>
  <c r="B54" i="68"/>
  <c r="B55" i="68"/>
  <c r="B56" i="68"/>
  <c r="B57" i="68"/>
  <c r="B58" i="68"/>
  <c r="B59" i="68"/>
  <c r="B60" i="68"/>
  <c r="B61" i="68"/>
  <c r="B62" i="68"/>
  <c r="B63" i="68"/>
  <c r="B64" i="68"/>
  <c r="B65" i="68"/>
  <c r="B66" i="68"/>
  <c r="B67" i="68"/>
  <c r="B68" i="68"/>
  <c r="B69" i="68"/>
  <c r="B70" i="68"/>
  <c r="B71" i="68"/>
  <c r="B72" i="68"/>
  <c r="B73" i="68"/>
  <c r="B74" i="68"/>
  <c r="B75" i="68"/>
  <c r="B76" i="68"/>
  <c r="B77" i="68"/>
  <c r="B78" i="68"/>
  <c r="B79" i="68"/>
  <c r="B80" i="68"/>
  <c r="B81" i="68"/>
  <c r="B82" i="68"/>
  <c r="B83" i="68"/>
  <c r="B84" i="68"/>
  <c r="B85" i="68"/>
  <c r="B1" i="68"/>
  <c r="E3" i="67"/>
  <c r="E4" i="67"/>
  <c r="E5" i="67"/>
  <c r="E6" i="67"/>
  <c r="E7" i="67"/>
  <c r="E8" i="67"/>
  <c r="E9" i="67"/>
  <c r="E10" i="67"/>
  <c r="E11" i="67"/>
  <c r="E12" i="67"/>
  <c r="E13" i="67"/>
  <c r="E14" i="67"/>
  <c r="E15" i="67"/>
  <c r="E16" i="67"/>
  <c r="E17" i="67"/>
  <c r="E18" i="67"/>
  <c r="E19" i="67"/>
  <c r="E20" i="67"/>
  <c r="E21" i="67"/>
  <c r="E22" i="67"/>
  <c r="E23" i="67"/>
  <c r="E24" i="67"/>
  <c r="E25" i="67"/>
  <c r="E26" i="67"/>
  <c r="E27" i="67"/>
  <c r="E28" i="67"/>
  <c r="E29" i="67"/>
  <c r="E30" i="67"/>
  <c r="E31" i="67"/>
  <c r="E32" i="67"/>
  <c r="E33" i="67"/>
  <c r="E34" i="67"/>
  <c r="E35" i="67"/>
  <c r="E36" i="67"/>
  <c r="E37" i="67"/>
  <c r="E38" i="67"/>
  <c r="E39" i="67"/>
  <c r="E40" i="67"/>
  <c r="E41" i="67"/>
  <c r="E42" i="67"/>
  <c r="E43" i="67"/>
  <c r="E44" i="67"/>
  <c r="E45" i="67"/>
  <c r="E46" i="67"/>
  <c r="E47" i="67"/>
  <c r="E48" i="67"/>
  <c r="E49" i="67"/>
  <c r="E50" i="67"/>
  <c r="E51" i="67"/>
  <c r="E52" i="67"/>
  <c r="E53" i="67"/>
  <c r="E54" i="67"/>
  <c r="E55" i="67"/>
  <c r="E56" i="67"/>
  <c r="E57" i="67"/>
  <c r="E58" i="67"/>
  <c r="E59" i="67"/>
  <c r="E60" i="67"/>
  <c r="E61" i="67"/>
  <c r="E62" i="67"/>
  <c r="E63" i="67"/>
  <c r="E64" i="67"/>
  <c r="E65" i="67"/>
  <c r="E66" i="67"/>
  <c r="E67" i="67"/>
  <c r="E68" i="67"/>
  <c r="E69" i="67"/>
  <c r="E70" i="67"/>
  <c r="E71" i="67"/>
  <c r="E72" i="67"/>
  <c r="E73" i="67"/>
  <c r="E74" i="67"/>
  <c r="E75" i="67"/>
  <c r="E76" i="67"/>
  <c r="E77" i="67"/>
  <c r="E78" i="67"/>
  <c r="E79" i="67"/>
  <c r="E80" i="67"/>
  <c r="E81" i="67"/>
  <c r="E82" i="67"/>
  <c r="E83" i="67"/>
  <c r="E84" i="67"/>
  <c r="E85" i="67"/>
  <c r="E86" i="67"/>
  <c r="E87" i="67"/>
  <c r="E88" i="67"/>
  <c r="E89" i="67"/>
  <c r="E90" i="67"/>
  <c r="D3" i="67"/>
  <c r="D4" i="67"/>
  <c r="D5" i="67"/>
  <c r="D6" i="67"/>
  <c r="D7" i="67"/>
  <c r="D8" i="67"/>
  <c r="D9" i="67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D59" i="67"/>
  <c r="D60" i="67"/>
  <c r="D61" i="67"/>
  <c r="D62" i="67"/>
  <c r="D63" i="67"/>
  <c r="D64" i="67"/>
  <c r="D65" i="67"/>
  <c r="D66" i="67"/>
  <c r="D67" i="67"/>
  <c r="D68" i="67"/>
  <c r="D69" i="67"/>
  <c r="D70" i="67"/>
  <c r="D71" i="67"/>
  <c r="D72" i="67"/>
  <c r="D73" i="67"/>
  <c r="D74" i="67"/>
  <c r="D75" i="67"/>
  <c r="D76" i="67"/>
  <c r="D77" i="67"/>
  <c r="D78" i="67"/>
  <c r="D79" i="67"/>
  <c r="D80" i="67"/>
  <c r="D81" i="67"/>
  <c r="D82" i="67"/>
  <c r="D83" i="67"/>
  <c r="D84" i="67"/>
  <c r="D85" i="67"/>
  <c r="D86" i="67"/>
  <c r="D87" i="67"/>
  <c r="D88" i="67"/>
  <c r="D89" i="67"/>
  <c r="D90" i="67"/>
  <c r="E2" i="67"/>
  <c r="D2" i="67"/>
  <c r="B2" i="67"/>
  <c r="B3" i="67"/>
  <c r="B4" i="67"/>
  <c r="B5" i="67"/>
  <c r="B6" i="67"/>
  <c r="B7" i="67"/>
  <c r="B8" i="67"/>
  <c r="B9" i="67"/>
  <c r="B10" i="67"/>
  <c r="B11" i="67"/>
  <c r="B12" i="67"/>
  <c r="B13" i="67"/>
  <c r="B14" i="67"/>
  <c r="B15" i="67"/>
  <c r="B16" i="67"/>
  <c r="B17" i="67"/>
  <c r="B18" i="67"/>
  <c r="B19" i="67"/>
  <c r="B20" i="67"/>
  <c r="B21" i="67"/>
  <c r="B22" i="67"/>
  <c r="B23" i="67"/>
  <c r="B24" i="67"/>
  <c r="B25" i="67"/>
  <c r="B26" i="67"/>
  <c r="B27" i="67"/>
  <c r="B28" i="67"/>
  <c r="B29" i="67"/>
  <c r="B30" i="67"/>
  <c r="B31" i="67"/>
  <c r="B32" i="67"/>
  <c r="B33" i="67"/>
  <c r="B34" i="67"/>
  <c r="B35" i="67"/>
  <c r="B36" i="67"/>
  <c r="B37" i="67"/>
  <c r="B38" i="67"/>
  <c r="B39" i="67"/>
  <c r="B40" i="67"/>
  <c r="B41" i="67"/>
  <c r="B42" i="67"/>
  <c r="B43" i="67"/>
  <c r="B44" i="67"/>
  <c r="B45" i="67"/>
  <c r="B46" i="67"/>
  <c r="B47" i="67"/>
  <c r="B48" i="67"/>
  <c r="B49" i="67"/>
  <c r="B50" i="67"/>
  <c r="B51" i="67"/>
  <c r="B52" i="67"/>
  <c r="B53" i="67"/>
  <c r="B54" i="67"/>
  <c r="B55" i="67"/>
  <c r="B56" i="67"/>
  <c r="B57" i="67"/>
  <c r="B58" i="67"/>
  <c r="B59" i="67"/>
  <c r="B60" i="67"/>
  <c r="B61" i="67"/>
  <c r="B62" i="67"/>
  <c r="B63" i="67"/>
  <c r="B64" i="67"/>
  <c r="B65" i="67"/>
  <c r="B66" i="67"/>
  <c r="B67" i="67"/>
  <c r="B68" i="67"/>
  <c r="B69" i="67"/>
  <c r="B70" i="67"/>
  <c r="B71" i="67"/>
  <c r="B72" i="67"/>
  <c r="B73" i="67"/>
  <c r="B74" i="67"/>
  <c r="B75" i="67"/>
  <c r="B76" i="67"/>
  <c r="B77" i="67"/>
  <c r="B78" i="67"/>
  <c r="B79" i="67"/>
  <c r="B80" i="67"/>
  <c r="B81" i="67"/>
  <c r="B82" i="67"/>
  <c r="B83" i="67"/>
  <c r="B84" i="67"/>
  <c r="B85" i="67"/>
  <c r="B86" i="67"/>
  <c r="B87" i="67"/>
  <c r="B88" i="67"/>
  <c r="B89" i="67"/>
  <c r="B90" i="67"/>
  <c r="B91" i="67"/>
  <c r="B1" i="67"/>
  <c r="F2" i="67"/>
  <c r="G114" i="66"/>
  <c r="G115" i="66"/>
  <c r="G116" i="66"/>
  <c r="G117" i="66"/>
  <c r="G118" i="66"/>
  <c r="G119" i="66"/>
  <c r="G120" i="66"/>
  <c r="G121" i="66"/>
  <c r="G122" i="66"/>
  <c r="G123" i="66"/>
  <c r="G124" i="66"/>
  <c r="G125" i="66"/>
  <c r="G126" i="66"/>
  <c r="G127" i="66"/>
  <c r="G128" i="66"/>
  <c r="G129" i="66"/>
  <c r="G130" i="66"/>
  <c r="G131" i="66"/>
  <c r="G132" i="66"/>
  <c r="G133" i="66"/>
  <c r="G134" i="66"/>
  <c r="G135" i="66"/>
  <c r="G136" i="66"/>
  <c r="G137" i="66"/>
  <c r="G138" i="66"/>
  <c r="G139" i="66"/>
  <c r="G140" i="66"/>
  <c r="G141" i="66"/>
  <c r="G142" i="66"/>
  <c r="G143" i="66"/>
  <c r="G144" i="66"/>
  <c r="G145" i="66"/>
  <c r="G146" i="66"/>
  <c r="G147" i="66"/>
  <c r="G148" i="66"/>
  <c r="G149" i="66"/>
  <c r="G150" i="66"/>
  <c r="G151" i="66"/>
  <c r="G152" i="66"/>
  <c r="G153" i="66"/>
  <c r="G154" i="66"/>
  <c r="G155" i="66"/>
  <c r="G156" i="66"/>
  <c r="G157" i="66"/>
  <c r="G158" i="66"/>
  <c r="G159" i="66"/>
  <c r="G160" i="66"/>
  <c r="G161" i="66"/>
  <c r="G162" i="66"/>
  <c r="G163" i="66"/>
  <c r="G164" i="66"/>
  <c r="G165" i="66"/>
  <c r="G3" i="66"/>
  <c r="G4" i="66"/>
  <c r="G5" i="66"/>
  <c r="G6" i="66"/>
  <c r="G7" i="66"/>
  <c r="G8" i="66"/>
  <c r="G9" i="66"/>
  <c r="G10" i="66"/>
  <c r="G11" i="66"/>
  <c r="G12" i="66"/>
  <c r="G13" i="66"/>
  <c r="G14" i="66"/>
  <c r="G15" i="66"/>
  <c r="G16" i="66"/>
  <c r="G17" i="66"/>
  <c r="G18" i="66"/>
  <c r="G19" i="66"/>
  <c r="G20" i="66"/>
  <c r="G21" i="66"/>
  <c r="G22" i="66"/>
  <c r="G23" i="66"/>
  <c r="G24" i="66"/>
  <c r="G25" i="66"/>
  <c r="G26" i="66"/>
  <c r="G27" i="66"/>
  <c r="G28" i="66"/>
  <c r="G29" i="66"/>
  <c r="G30" i="66"/>
  <c r="G31" i="66"/>
  <c r="G32" i="66"/>
  <c r="G33" i="66"/>
  <c r="G34" i="66"/>
  <c r="G35" i="66"/>
  <c r="G36" i="66"/>
  <c r="G37" i="66"/>
  <c r="G38" i="66"/>
  <c r="G39" i="66"/>
  <c r="G40" i="66"/>
  <c r="G41" i="66"/>
  <c r="G42" i="66"/>
  <c r="G43" i="66"/>
  <c r="G44" i="66"/>
  <c r="G45" i="66"/>
  <c r="G46" i="66"/>
  <c r="G47" i="66"/>
  <c r="G48" i="66"/>
  <c r="G49" i="66"/>
  <c r="G50" i="66"/>
  <c r="G51" i="66"/>
  <c r="G52" i="66"/>
  <c r="G53" i="66"/>
  <c r="G54" i="66"/>
  <c r="G55" i="66"/>
  <c r="G56" i="66"/>
  <c r="G57" i="66"/>
  <c r="G58" i="66"/>
  <c r="G59" i="66"/>
  <c r="G60" i="66"/>
  <c r="G61" i="66"/>
  <c r="G62" i="66"/>
  <c r="G63" i="66"/>
  <c r="G64" i="66"/>
  <c r="G65" i="66"/>
  <c r="G66" i="66"/>
  <c r="G67" i="66"/>
  <c r="G68" i="66"/>
  <c r="G69" i="66"/>
  <c r="G70" i="66"/>
  <c r="G71" i="66"/>
  <c r="G72" i="66"/>
  <c r="G73" i="66"/>
  <c r="G74" i="66"/>
  <c r="G75" i="66"/>
  <c r="G76" i="66"/>
  <c r="G77" i="66"/>
  <c r="G78" i="66"/>
  <c r="G79" i="66"/>
  <c r="G80" i="66"/>
  <c r="G81" i="66"/>
  <c r="G82" i="66"/>
  <c r="G83" i="66"/>
  <c r="G84" i="66"/>
  <c r="G85" i="66"/>
  <c r="G86" i="66"/>
  <c r="G87" i="66"/>
  <c r="G88" i="66"/>
  <c r="G89" i="66"/>
  <c r="G90" i="66"/>
  <c r="G91" i="66"/>
  <c r="G92" i="66"/>
  <c r="G93" i="66"/>
  <c r="G94" i="66"/>
  <c r="G95" i="66"/>
  <c r="G96" i="66"/>
  <c r="G97" i="66"/>
  <c r="G98" i="66"/>
  <c r="G99" i="66"/>
  <c r="G100" i="66"/>
  <c r="G101" i="66"/>
  <c r="G102" i="66"/>
  <c r="G103" i="66"/>
  <c r="G104" i="66"/>
  <c r="G105" i="66"/>
  <c r="G106" i="66"/>
  <c r="G107" i="66"/>
  <c r="G108" i="66"/>
  <c r="G109" i="66"/>
  <c r="G110" i="66"/>
  <c r="G111" i="66"/>
  <c r="G112" i="66"/>
  <c r="G113" i="66"/>
  <c r="G2" i="66"/>
  <c r="F3" i="66"/>
  <c r="F4" i="66"/>
  <c r="F5" i="66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2" i="66"/>
  <c r="E3" i="66"/>
  <c r="E4" i="66"/>
  <c r="E5" i="66"/>
  <c r="E6" i="66"/>
  <c r="E7" i="66"/>
  <c r="E8" i="66"/>
  <c r="E9" i="66"/>
  <c r="E10" i="66"/>
  <c r="E11" i="66"/>
  <c r="E12" i="66"/>
  <c r="E13" i="66"/>
  <c r="E14" i="66"/>
  <c r="E15" i="66"/>
  <c r="E16" i="66"/>
  <c r="E17" i="66"/>
  <c r="E18" i="66"/>
  <c r="E19" i="66"/>
  <c r="E20" i="66"/>
  <c r="E21" i="66"/>
  <c r="E22" i="66"/>
  <c r="E23" i="66"/>
  <c r="E24" i="66"/>
  <c r="E25" i="66"/>
  <c r="E26" i="66"/>
  <c r="E27" i="66"/>
  <c r="E28" i="66"/>
  <c r="E29" i="66"/>
  <c r="E30" i="66"/>
  <c r="E31" i="66"/>
  <c r="E32" i="66"/>
  <c r="E33" i="66"/>
  <c r="E34" i="66"/>
  <c r="E35" i="66"/>
  <c r="E36" i="66"/>
  <c r="E37" i="66"/>
  <c r="E38" i="66"/>
  <c r="E39" i="66"/>
  <c r="E40" i="66"/>
  <c r="E41" i="66"/>
  <c r="E42" i="66"/>
  <c r="E43" i="66"/>
  <c r="E44" i="66"/>
  <c r="E45" i="66"/>
  <c r="E46" i="66"/>
  <c r="E47" i="66"/>
  <c r="E48" i="66"/>
  <c r="E49" i="66"/>
  <c r="E50" i="66"/>
  <c r="E51" i="66"/>
  <c r="E52" i="66"/>
  <c r="E53" i="66"/>
  <c r="E54" i="66"/>
  <c r="E55" i="66"/>
  <c r="E56" i="66"/>
  <c r="E57" i="66"/>
  <c r="E58" i="66"/>
  <c r="E59" i="66"/>
  <c r="E60" i="66"/>
  <c r="E61" i="66"/>
  <c r="E62" i="66"/>
  <c r="E63" i="66"/>
  <c r="E64" i="66"/>
  <c r="E65" i="66"/>
  <c r="E66" i="66"/>
  <c r="E67" i="66"/>
  <c r="E68" i="66"/>
  <c r="E69" i="66"/>
  <c r="E70" i="66"/>
  <c r="E71" i="66"/>
  <c r="E72" i="66"/>
  <c r="E73" i="66"/>
  <c r="E74" i="66"/>
  <c r="E75" i="66"/>
  <c r="E76" i="66"/>
  <c r="E77" i="66"/>
  <c r="E78" i="66"/>
  <c r="E79" i="66"/>
  <c r="E80" i="66"/>
  <c r="E81" i="66"/>
  <c r="E82" i="66"/>
  <c r="E83" i="66"/>
  <c r="E84" i="66"/>
  <c r="E85" i="66"/>
  <c r="E86" i="66"/>
  <c r="E87" i="66"/>
  <c r="E88" i="66"/>
  <c r="E89" i="66"/>
  <c r="E90" i="66"/>
  <c r="E91" i="66"/>
  <c r="E92" i="66"/>
  <c r="E93" i="66"/>
  <c r="E94" i="66"/>
  <c r="E95" i="66"/>
  <c r="E96" i="66"/>
  <c r="E97" i="66"/>
  <c r="E98" i="66"/>
  <c r="E99" i="66"/>
  <c r="E100" i="66"/>
  <c r="E101" i="66"/>
  <c r="E102" i="66"/>
  <c r="E103" i="66"/>
  <c r="E104" i="66"/>
  <c r="E105" i="66"/>
  <c r="E106" i="66"/>
  <c r="E107" i="66"/>
  <c r="E108" i="66"/>
  <c r="E109" i="66"/>
  <c r="E110" i="66"/>
  <c r="E111" i="66"/>
  <c r="E112" i="66"/>
  <c r="E113" i="66"/>
  <c r="E114" i="66"/>
  <c r="E115" i="66"/>
  <c r="E116" i="66"/>
  <c r="E117" i="66"/>
  <c r="E118" i="66"/>
  <c r="E119" i="66"/>
  <c r="E120" i="66"/>
  <c r="E121" i="66"/>
  <c r="E122" i="66"/>
  <c r="E123" i="66"/>
  <c r="E124" i="66"/>
  <c r="E125" i="66"/>
  <c r="E126" i="66"/>
  <c r="E127" i="66"/>
  <c r="E128" i="66"/>
  <c r="E129" i="66"/>
  <c r="E130" i="66"/>
  <c r="E131" i="66"/>
  <c r="E132" i="66"/>
  <c r="E133" i="66"/>
  <c r="E134" i="66"/>
  <c r="E135" i="66"/>
  <c r="E136" i="66"/>
  <c r="E137" i="66"/>
  <c r="E138" i="66"/>
  <c r="E139" i="66"/>
  <c r="E140" i="66"/>
  <c r="E141" i="66"/>
  <c r="E142" i="66"/>
  <c r="E143" i="66"/>
  <c r="E144" i="66"/>
  <c r="E145" i="66"/>
  <c r="E146" i="66"/>
  <c r="E147" i="66"/>
  <c r="E148" i="66"/>
  <c r="E149" i="66"/>
  <c r="E150" i="66"/>
  <c r="E151" i="66"/>
  <c r="E152" i="66"/>
  <c r="E153" i="66"/>
  <c r="E154" i="66"/>
  <c r="E155" i="66"/>
  <c r="E156" i="66"/>
  <c r="E157" i="66"/>
  <c r="E158" i="66"/>
  <c r="E159" i="66"/>
  <c r="E160" i="66"/>
  <c r="E161" i="66"/>
  <c r="E162" i="66"/>
  <c r="E163" i="66"/>
  <c r="E164" i="66"/>
  <c r="D3" i="66"/>
  <c r="D4" i="66"/>
  <c r="D5" i="66"/>
  <c r="D6" i="66"/>
  <c r="D7" i="66"/>
  <c r="D8" i="66"/>
  <c r="D9" i="66"/>
  <c r="D10" i="66"/>
  <c r="D11" i="66"/>
  <c r="D12" i="66"/>
  <c r="D13" i="66"/>
  <c r="D14" i="66"/>
  <c r="D15" i="66"/>
  <c r="D16" i="66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31" i="66"/>
  <c r="D32" i="66"/>
  <c r="D33" i="66"/>
  <c r="D34" i="66"/>
  <c r="D35" i="66"/>
  <c r="D36" i="66"/>
  <c r="D37" i="66"/>
  <c r="D38" i="66"/>
  <c r="D39" i="66"/>
  <c r="D40" i="66"/>
  <c r="D41" i="66"/>
  <c r="D42" i="66"/>
  <c r="D43" i="66"/>
  <c r="D44" i="66"/>
  <c r="D45" i="66"/>
  <c r="D46" i="66"/>
  <c r="D47" i="66"/>
  <c r="D48" i="66"/>
  <c r="D49" i="66"/>
  <c r="D50" i="66"/>
  <c r="D51" i="66"/>
  <c r="D52" i="66"/>
  <c r="D53" i="66"/>
  <c r="D54" i="66"/>
  <c r="D55" i="66"/>
  <c r="D56" i="66"/>
  <c r="D57" i="66"/>
  <c r="D58" i="66"/>
  <c r="D59" i="66"/>
  <c r="D60" i="66"/>
  <c r="D61" i="66"/>
  <c r="D62" i="66"/>
  <c r="D63" i="66"/>
  <c r="D64" i="66"/>
  <c r="D65" i="66"/>
  <c r="D66" i="66"/>
  <c r="D67" i="66"/>
  <c r="D68" i="66"/>
  <c r="D69" i="66"/>
  <c r="D70" i="66"/>
  <c r="D71" i="66"/>
  <c r="D72" i="66"/>
  <c r="D73" i="66"/>
  <c r="D74" i="66"/>
  <c r="D75" i="66"/>
  <c r="D76" i="66"/>
  <c r="D77" i="66"/>
  <c r="D78" i="66"/>
  <c r="D79" i="66"/>
  <c r="D80" i="66"/>
  <c r="D81" i="66"/>
  <c r="D82" i="66"/>
  <c r="D83" i="66"/>
  <c r="D84" i="66"/>
  <c r="D85" i="66"/>
  <c r="D86" i="66"/>
  <c r="D87" i="66"/>
  <c r="D88" i="66"/>
  <c r="D89" i="66"/>
  <c r="D90" i="66"/>
  <c r="D91" i="66"/>
  <c r="D92" i="66"/>
  <c r="D93" i="66"/>
  <c r="D94" i="66"/>
  <c r="D95" i="66"/>
  <c r="D96" i="66"/>
  <c r="D97" i="66"/>
  <c r="D98" i="66"/>
  <c r="D99" i="66"/>
  <c r="D100" i="66"/>
  <c r="D101" i="66"/>
  <c r="D102" i="66"/>
  <c r="D103" i="66"/>
  <c r="D104" i="66"/>
  <c r="D105" i="66"/>
  <c r="D106" i="66"/>
  <c r="D107" i="66"/>
  <c r="D108" i="66"/>
  <c r="D109" i="66"/>
  <c r="D110" i="66"/>
  <c r="D111" i="66"/>
  <c r="D112" i="66"/>
  <c r="D113" i="66"/>
  <c r="D114" i="66"/>
  <c r="D115" i="66"/>
  <c r="D116" i="66"/>
  <c r="D117" i="66"/>
  <c r="D118" i="66"/>
  <c r="D119" i="66"/>
  <c r="D120" i="66"/>
  <c r="D121" i="66"/>
  <c r="D122" i="66"/>
  <c r="D123" i="66"/>
  <c r="D124" i="66"/>
  <c r="D125" i="66"/>
  <c r="D126" i="66"/>
  <c r="D127" i="66"/>
  <c r="D128" i="66"/>
  <c r="D129" i="66"/>
  <c r="D130" i="66"/>
  <c r="D131" i="66"/>
  <c r="D132" i="66"/>
  <c r="D133" i="66"/>
  <c r="D134" i="66"/>
  <c r="D135" i="66"/>
  <c r="D136" i="66"/>
  <c r="D137" i="66"/>
  <c r="D138" i="66"/>
  <c r="D139" i="66"/>
  <c r="D140" i="66"/>
  <c r="D141" i="66"/>
  <c r="D142" i="66"/>
  <c r="D143" i="66"/>
  <c r="D144" i="66"/>
  <c r="D145" i="66"/>
  <c r="D146" i="66"/>
  <c r="D147" i="66"/>
  <c r="D148" i="66"/>
  <c r="D149" i="66"/>
  <c r="D150" i="66"/>
  <c r="D151" i="66"/>
  <c r="D152" i="66"/>
  <c r="D153" i="66"/>
  <c r="D154" i="66"/>
  <c r="D155" i="66"/>
  <c r="D156" i="66"/>
  <c r="D157" i="66"/>
  <c r="D158" i="66"/>
  <c r="D159" i="66"/>
  <c r="D160" i="66"/>
  <c r="D161" i="66"/>
  <c r="D162" i="66"/>
  <c r="D163" i="66"/>
  <c r="D164" i="66"/>
  <c r="E2" i="66"/>
  <c r="D2" i="66"/>
  <c r="B2" i="66"/>
  <c r="B3" i="66"/>
  <c r="B4" i="66"/>
  <c r="B5" i="66"/>
  <c r="B6" i="66"/>
  <c r="B7" i="66"/>
  <c r="B8" i="66"/>
  <c r="B9" i="66"/>
  <c r="B10" i="66"/>
  <c r="B11" i="66"/>
  <c r="B12" i="66"/>
  <c r="B13" i="66"/>
  <c r="B14" i="66"/>
  <c r="B15" i="66"/>
  <c r="B16" i="66"/>
  <c r="B17" i="66"/>
  <c r="B18" i="66"/>
  <c r="B19" i="66"/>
  <c r="B20" i="66"/>
  <c r="B21" i="66"/>
  <c r="B22" i="66"/>
  <c r="B23" i="66"/>
  <c r="B24" i="66"/>
  <c r="B25" i="66"/>
  <c r="B26" i="66"/>
  <c r="B27" i="66"/>
  <c r="B28" i="66"/>
  <c r="B29" i="66"/>
  <c r="B30" i="66"/>
  <c r="B31" i="66"/>
  <c r="B32" i="66"/>
  <c r="B33" i="66"/>
  <c r="B34" i="66"/>
  <c r="B35" i="66"/>
  <c r="B36" i="66"/>
  <c r="B37" i="66"/>
  <c r="B38" i="66"/>
  <c r="B39" i="66"/>
  <c r="B40" i="66"/>
  <c r="B41" i="66"/>
  <c r="B42" i="66"/>
  <c r="B43" i="66"/>
  <c r="B44" i="66"/>
  <c r="B45" i="66"/>
  <c r="B46" i="66"/>
  <c r="B47" i="66"/>
  <c r="B48" i="66"/>
  <c r="B49" i="66"/>
  <c r="B50" i="66"/>
  <c r="B51" i="66"/>
  <c r="B52" i="66"/>
  <c r="B53" i="66"/>
  <c r="B54" i="66"/>
  <c r="B55" i="66"/>
  <c r="B56" i="66"/>
  <c r="B57" i="66"/>
  <c r="B58" i="66"/>
  <c r="B59" i="66"/>
  <c r="B60" i="66"/>
  <c r="B61" i="66"/>
  <c r="B62" i="66"/>
  <c r="B63" i="66"/>
  <c r="B64" i="66"/>
  <c r="B65" i="66"/>
  <c r="B66" i="66"/>
  <c r="B67" i="66"/>
  <c r="B68" i="66"/>
  <c r="B69" i="66"/>
  <c r="B70" i="66"/>
  <c r="B71" i="66"/>
  <c r="B72" i="66"/>
  <c r="B73" i="66"/>
  <c r="B74" i="66"/>
  <c r="B75" i="66"/>
  <c r="B76" i="66"/>
  <c r="B77" i="66"/>
  <c r="B78" i="66"/>
  <c r="B79" i="66"/>
  <c r="B80" i="66"/>
  <c r="B81" i="66"/>
  <c r="B82" i="66"/>
  <c r="B83" i="66"/>
  <c r="B84" i="66"/>
  <c r="B85" i="66"/>
  <c r="B86" i="66"/>
  <c r="B87" i="66"/>
  <c r="B88" i="66"/>
  <c r="B89" i="66"/>
  <c r="B90" i="66"/>
  <c r="B91" i="66"/>
  <c r="B92" i="66"/>
  <c r="B93" i="66"/>
  <c r="B94" i="66"/>
  <c r="B95" i="66"/>
  <c r="B96" i="66"/>
  <c r="B97" i="66"/>
  <c r="B98" i="66"/>
  <c r="B99" i="66"/>
  <c r="B100" i="66"/>
  <c r="B101" i="66"/>
  <c r="B102" i="66"/>
  <c r="B103" i="66"/>
  <c r="B104" i="66"/>
  <c r="B105" i="66"/>
  <c r="B106" i="66"/>
  <c r="B107" i="66"/>
  <c r="B108" i="66"/>
  <c r="B109" i="66"/>
  <c r="B110" i="66"/>
  <c r="B111" i="66"/>
  <c r="B112" i="66"/>
  <c r="B113" i="66"/>
  <c r="B114" i="66"/>
  <c r="B115" i="66"/>
  <c r="B116" i="66"/>
  <c r="B117" i="66"/>
  <c r="B118" i="66"/>
  <c r="B119" i="66"/>
  <c r="B120" i="66"/>
  <c r="B121" i="66"/>
  <c r="B122" i="66"/>
  <c r="B123" i="66"/>
  <c r="B124" i="66"/>
  <c r="B125" i="66"/>
  <c r="B126" i="66"/>
  <c r="B127" i="66"/>
  <c r="B128" i="66"/>
  <c r="B129" i="66"/>
  <c r="B130" i="66"/>
  <c r="B131" i="66"/>
  <c r="B132" i="66"/>
  <c r="B133" i="66"/>
  <c r="B134" i="66"/>
  <c r="B135" i="66"/>
  <c r="B136" i="66"/>
  <c r="B137" i="66"/>
  <c r="B138" i="66"/>
  <c r="B139" i="66"/>
  <c r="B140" i="66"/>
  <c r="B141" i="66"/>
  <c r="B142" i="66"/>
  <c r="B143" i="66"/>
  <c r="B144" i="66"/>
  <c r="B145" i="66"/>
  <c r="B146" i="66"/>
  <c r="B147" i="66"/>
  <c r="B148" i="66"/>
  <c r="B149" i="66"/>
  <c r="B150" i="66"/>
  <c r="B151" i="66"/>
  <c r="B152" i="66"/>
  <c r="B153" i="66"/>
  <c r="B154" i="66"/>
  <c r="B155" i="66"/>
  <c r="B156" i="66"/>
  <c r="B157" i="66"/>
  <c r="B158" i="66"/>
  <c r="B159" i="66"/>
  <c r="B160" i="66"/>
  <c r="B161" i="66"/>
  <c r="B162" i="66"/>
  <c r="B163" i="66"/>
  <c r="B164" i="66"/>
  <c r="B165" i="66"/>
  <c r="B1" i="66"/>
  <c r="G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2" i="35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D3" i="35"/>
  <c r="D4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E2" i="35"/>
  <c r="D2" i="35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" i="35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D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E2" i="34"/>
  <c r="D2" i="34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1" i="34"/>
  <c r="D33" i="33"/>
  <c r="D41" i="33"/>
  <c r="D49" i="33"/>
  <c r="D57" i="33"/>
  <c r="D65" i="33"/>
  <c r="D73" i="33"/>
  <c r="D81" i="33"/>
  <c r="D89" i="33"/>
  <c r="B2" i="33"/>
  <c r="B3" i="33"/>
  <c r="B4" i="33"/>
  <c r="B5" i="33"/>
  <c r="B6" i="33"/>
  <c r="B7" i="33"/>
  <c r="B8" i="33"/>
  <c r="B9" i="33"/>
  <c r="E9" i="33" s="1"/>
  <c r="B10" i="33"/>
  <c r="E10" i="33" s="1"/>
  <c r="B11" i="33"/>
  <c r="B12" i="33"/>
  <c r="B13" i="33"/>
  <c r="B14" i="33"/>
  <c r="B15" i="33"/>
  <c r="B16" i="33"/>
  <c r="B17" i="33"/>
  <c r="E17" i="33" s="1"/>
  <c r="B18" i="33"/>
  <c r="E18" i="33" s="1"/>
  <c r="B19" i="33"/>
  <c r="B20" i="33"/>
  <c r="B21" i="33"/>
  <c r="B22" i="33"/>
  <c r="B23" i="33"/>
  <c r="B24" i="33"/>
  <c r="B25" i="33"/>
  <c r="E25" i="33" s="1"/>
  <c r="B26" i="33"/>
  <c r="E26" i="33" s="1"/>
  <c r="B27" i="33"/>
  <c r="B28" i="33"/>
  <c r="B29" i="33"/>
  <c r="B30" i="33"/>
  <c r="B31" i="33"/>
  <c r="B32" i="33"/>
  <c r="B33" i="33"/>
  <c r="E33" i="33" s="1"/>
  <c r="B34" i="33"/>
  <c r="E34" i="33" s="1"/>
  <c r="B35" i="33"/>
  <c r="B36" i="33"/>
  <c r="B37" i="33"/>
  <c r="B38" i="33"/>
  <c r="B39" i="33"/>
  <c r="B40" i="33"/>
  <c r="B41" i="33"/>
  <c r="E41" i="33" s="1"/>
  <c r="B42" i="33"/>
  <c r="E42" i="33" s="1"/>
  <c r="B43" i="33"/>
  <c r="B44" i="33"/>
  <c r="B45" i="33"/>
  <c r="B46" i="33"/>
  <c r="B47" i="33"/>
  <c r="B48" i="33"/>
  <c r="B49" i="33"/>
  <c r="E49" i="33" s="1"/>
  <c r="B50" i="33"/>
  <c r="E50" i="33" s="1"/>
  <c r="B51" i="33"/>
  <c r="B52" i="33"/>
  <c r="B53" i="33"/>
  <c r="B54" i="33"/>
  <c r="B55" i="33"/>
  <c r="B56" i="33"/>
  <c r="B57" i="33"/>
  <c r="E57" i="33" s="1"/>
  <c r="B58" i="33"/>
  <c r="E58" i="33" s="1"/>
  <c r="B59" i="33"/>
  <c r="B60" i="33"/>
  <c r="B61" i="33"/>
  <c r="B62" i="33"/>
  <c r="B63" i="33"/>
  <c r="B64" i="33"/>
  <c r="B65" i="33"/>
  <c r="E65" i="33" s="1"/>
  <c r="B66" i="33"/>
  <c r="E66" i="33" s="1"/>
  <c r="B67" i="33"/>
  <c r="B68" i="33"/>
  <c r="B69" i="33"/>
  <c r="B70" i="33"/>
  <c r="B71" i="33"/>
  <c r="B72" i="33"/>
  <c r="B73" i="33"/>
  <c r="E73" i="33" s="1"/>
  <c r="B74" i="33"/>
  <c r="E74" i="33" s="1"/>
  <c r="B75" i="33"/>
  <c r="B76" i="33"/>
  <c r="B77" i="33"/>
  <c r="B78" i="33"/>
  <c r="B79" i="33"/>
  <c r="B80" i="33"/>
  <c r="B81" i="33"/>
  <c r="E81" i="33" s="1"/>
  <c r="B82" i="33"/>
  <c r="E82" i="33" s="1"/>
  <c r="B83" i="33"/>
  <c r="B84" i="33"/>
  <c r="B85" i="33"/>
  <c r="B86" i="33"/>
  <c r="B87" i="33"/>
  <c r="B88" i="33"/>
  <c r="B89" i="33"/>
  <c r="E89" i="33" s="1"/>
  <c r="B90" i="33"/>
  <c r="E90" i="33" s="1"/>
  <c r="B91" i="33"/>
  <c r="B92" i="33"/>
  <c r="D7" i="33" s="1"/>
  <c r="B1" i="33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2" i="32"/>
  <c r="E112" i="32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E2" i="32"/>
  <c r="D2" i="32"/>
  <c r="B2" i="32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" i="32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2" i="31"/>
  <c r="F2" i="31" s="1"/>
  <c r="G2" i="31" s="1"/>
  <c r="G79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2" i="31"/>
  <c r="B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1" i="31"/>
  <c r="E6" i="30"/>
  <c r="E14" i="30"/>
  <c r="E22" i="30"/>
  <c r="E30" i="30"/>
  <c r="E38" i="30"/>
  <c r="E46" i="30"/>
  <c r="E54" i="30"/>
  <c r="E62" i="30"/>
  <c r="E70" i="30"/>
  <c r="D70" i="30"/>
  <c r="D3" i="30"/>
  <c r="D4" i="30"/>
  <c r="D7" i="30"/>
  <c r="F2" i="7"/>
  <c r="G2" i="7" s="1"/>
  <c r="B2" i="30"/>
  <c r="E2" i="30" s="1"/>
  <c r="B3" i="30"/>
  <c r="E3" i="30" s="1"/>
  <c r="B4" i="30"/>
  <c r="E4" i="30" s="1"/>
  <c r="B5" i="30"/>
  <c r="E5" i="30" s="1"/>
  <c r="B6" i="30"/>
  <c r="D6" i="30" s="1"/>
  <c r="B7" i="30"/>
  <c r="E7" i="30" s="1"/>
  <c r="B8" i="30"/>
  <c r="D8" i="30" s="1"/>
  <c r="B9" i="30"/>
  <c r="D9" i="30" s="1"/>
  <c r="B10" i="30"/>
  <c r="E10" i="30" s="1"/>
  <c r="B11" i="30"/>
  <c r="E11" i="30" s="1"/>
  <c r="B12" i="30"/>
  <c r="E12" i="30" s="1"/>
  <c r="B13" i="30"/>
  <c r="E13" i="30" s="1"/>
  <c r="B14" i="30"/>
  <c r="D14" i="30" s="1"/>
  <c r="B15" i="30"/>
  <c r="D15" i="30" s="1"/>
  <c r="B16" i="30"/>
  <c r="D16" i="30" s="1"/>
  <c r="B17" i="30"/>
  <c r="D17" i="30" s="1"/>
  <c r="B18" i="30"/>
  <c r="E18" i="30" s="1"/>
  <c r="B19" i="30"/>
  <c r="E19" i="30" s="1"/>
  <c r="B20" i="30"/>
  <c r="E20" i="30" s="1"/>
  <c r="B21" i="30"/>
  <c r="E21" i="30" s="1"/>
  <c r="B22" i="30"/>
  <c r="D22" i="30" s="1"/>
  <c r="B23" i="30"/>
  <c r="D23" i="30" s="1"/>
  <c r="B24" i="30"/>
  <c r="D24" i="30" s="1"/>
  <c r="B25" i="30"/>
  <c r="D25" i="30" s="1"/>
  <c r="B26" i="30"/>
  <c r="E26" i="30" s="1"/>
  <c r="B27" i="30"/>
  <c r="E27" i="30" s="1"/>
  <c r="B28" i="30"/>
  <c r="E28" i="30" s="1"/>
  <c r="B29" i="30"/>
  <c r="E29" i="30" s="1"/>
  <c r="B30" i="30"/>
  <c r="D30" i="30" s="1"/>
  <c r="B31" i="30"/>
  <c r="D31" i="30" s="1"/>
  <c r="B32" i="30"/>
  <c r="D32" i="30" s="1"/>
  <c r="B33" i="30"/>
  <c r="D33" i="30" s="1"/>
  <c r="B34" i="30"/>
  <c r="E34" i="30" s="1"/>
  <c r="B35" i="30"/>
  <c r="E35" i="30" s="1"/>
  <c r="B36" i="30"/>
  <c r="E36" i="30" s="1"/>
  <c r="B37" i="30"/>
  <c r="E37" i="30" s="1"/>
  <c r="B38" i="30"/>
  <c r="D38" i="30" s="1"/>
  <c r="B39" i="30"/>
  <c r="D39" i="30" s="1"/>
  <c r="B40" i="30"/>
  <c r="D40" i="30" s="1"/>
  <c r="B41" i="30"/>
  <c r="D41" i="30" s="1"/>
  <c r="B42" i="30"/>
  <c r="E42" i="30" s="1"/>
  <c r="B43" i="30"/>
  <c r="E43" i="30" s="1"/>
  <c r="B44" i="30"/>
  <c r="E44" i="30" s="1"/>
  <c r="B45" i="30"/>
  <c r="E45" i="30" s="1"/>
  <c r="B46" i="30"/>
  <c r="D46" i="30" s="1"/>
  <c r="B47" i="30"/>
  <c r="D47" i="30" s="1"/>
  <c r="B48" i="30"/>
  <c r="D48" i="30" s="1"/>
  <c r="B49" i="30"/>
  <c r="D49" i="30" s="1"/>
  <c r="B50" i="30"/>
  <c r="E50" i="30" s="1"/>
  <c r="B51" i="30"/>
  <c r="E51" i="30" s="1"/>
  <c r="B52" i="30"/>
  <c r="E52" i="30" s="1"/>
  <c r="B53" i="30"/>
  <c r="E53" i="30" s="1"/>
  <c r="B54" i="30"/>
  <c r="D54" i="30" s="1"/>
  <c r="B55" i="30"/>
  <c r="D55" i="30" s="1"/>
  <c r="B56" i="30"/>
  <c r="D56" i="30" s="1"/>
  <c r="B57" i="30"/>
  <c r="D57" i="30" s="1"/>
  <c r="B58" i="30"/>
  <c r="E58" i="30" s="1"/>
  <c r="B59" i="30"/>
  <c r="E59" i="30" s="1"/>
  <c r="B60" i="30"/>
  <c r="E60" i="30" s="1"/>
  <c r="B61" i="30"/>
  <c r="E61" i="30" s="1"/>
  <c r="B62" i="30"/>
  <c r="D62" i="30" s="1"/>
  <c r="B63" i="30"/>
  <c r="D63" i="30" s="1"/>
  <c r="B64" i="30"/>
  <c r="D64" i="30" s="1"/>
  <c r="B65" i="30"/>
  <c r="D65" i="30" s="1"/>
  <c r="B66" i="30"/>
  <c r="E66" i="30" s="1"/>
  <c r="B67" i="30"/>
  <c r="D67" i="30" s="1"/>
  <c r="B68" i="30"/>
  <c r="D68" i="30" s="1"/>
  <c r="B69" i="30"/>
  <c r="E69" i="30" s="1"/>
  <c r="B70" i="30"/>
  <c r="B71" i="30"/>
  <c r="B1" i="30"/>
  <c r="B1" i="7"/>
  <c r="F101" i="123" l="1"/>
  <c r="G101" i="123" s="1"/>
  <c r="F42" i="123"/>
  <c r="G42" i="123" s="1"/>
  <c r="F92" i="123"/>
  <c r="G92" i="123" s="1"/>
  <c r="F35" i="123"/>
  <c r="G35" i="123" s="1"/>
  <c r="F2" i="123"/>
  <c r="G2" i="123" s="1"/>
  <c r="F43" i="123"/>
  <c r="G43" i="123" s="1"/>
  <c r="F110" i="123"/>
  <c r="G110" i="123" s="1"/>
  <c r="F27" i="123"/>
  <c r="G27" i="123" s="1"/>
  <c r="F58" i="123"/>
  <c r="G58" i="123" s="1"/>
  <c r="F97" i="123"/>
  <c r="G97" i="123" s="1"/>
  <c r="F51" i="123"/>
  <c r="G51" i="123" s="1"/>
  <c r="F67" i="123"/>
  <c r="G67" i="123" s="1"/>
  <c r="F19" i="123"/>
  <c r="G19" i="123" s="1"/>
  <c r="F50" i="123"/>
  <c r="G50" i="123" s="1"/>
  <c r="F83" i="123"/>
  <c r="G83" i="123" s="1"/>
  <c r="F44" i="123"/>
  <c r="G44" i="123" s="1"/>
  <c r="F3" i="123"/>
  <c r="G3" i="123" s="1"/>
  <c r="F76" i="123"/>
  <c r="G76" i="123" s="1"/>
  <c r="F34" i="123"/>
  <c r="G34" i="123" s="1"/>
  <c r="F11" i="123"/>
  <c r="G11" i="123" s="1"/>
  <c r="F99" i="123"/>
  <c r="G99" i="123" s="1"/>
  <c r="F90" i="123"/>
  <c r="G90" i="123" s="1"/>
  <c r="F66" i="123"/>
  <c r="G66" i="123" s="1"/>
  <c r="F59" i="123"/>
  <c r="G59" i="123" s="1"/>
  <c r="F28" i="123"/>
  <c r="G28" i="123" s="1"/>
  <c r="F18" i="123"/>
  <c r="G18" i="123" s="1"/>
  <c r="F74" i="123"/>
  <c r="G74" i="123" s="1"/>
  <c r="F2" i="5"/>
  <c r="G2" i="5" s="1"/>
  <c r="F63" i="122"/>
  <c r="G63" i="122" s="1"/>
  <c r="F127" i="122"/>
  <c r="G127" i="122" s="1"/>
  <c r="F7" i="122"/>
  <c r="G7" i="122" s="1"/>
  <c r="F71" i="122"/>
  <c r="G71" i="122" s="1"/>
  <c r="F60" i="6"/>
  <c r="G60" i="6" s="1"/>
  <c r="F146" i="6"/>
  <c r="G146" i="6" s="1"/>
  <c r="F19" i="6"/>
  <c r="G19" i="6" s="1"/>
  <c r="F147" i="6"/>
  <c r="G147" i="6" s="1"/>
  <c r="F29" i="6"/>
  <c r="G29" i="6" s="1"/>
  <c r="F93" i="6"/>
  <c r="G93" i="6" s="1"/>
  <c r="F157" i="6"/>
  <c r="G157" i="6" s="1"/>
  <c r="F23" i="6"/>
  <c r="G23" i="6" s="1"/>
  <c r="F87" i="6"/>
  <c r="G87" i="6" s="1"/>
  <c r="F151" i="6"/>
  <c r="G151" i="6" s="1"/>
  <c r="F48" i="6"/>
  <c r="G48" i="6" s="1"/>
  <c r="F112" i="6"/>
  <c r="G112" i="6" s="1"/>
  <c r="F66" i="6"/>
  <c r="G66" i="6" s="1"/>
  <c r="F108" i="6"/>
  <c r="G108" i="6" s="1"/>
  <c r="F120" i="6"/>
  <c r="G120" i="6" s="1"/>
  <c r="F67" i="6"/>
  <c r="G67" i="6" s="1"/>
  <c r="F37" i="6"/>
  <c r="G37" i="6" s="1"/>
  <c r="F101" i="6"/>
  <c r="G101" i="6" s="1"/>
  <c r="F165" i="6"/>
  <c r="G165" i="6" s="1"/>
  <c r="F62" i="6"/>
  <c r="G62" i="6" s="1"/>
  <c r="F126" i="6"/>
  <c r="G126" i="6" s="1"/>
  <c r="F100" i="6"/>
  <c r="G100" i="6" s="1"/>
  <c r="F31" i="6"/>
  <c r="G31" i="6" s="1"/>
  <c r="F95" i="6"/>
  <c r="G95" i="6" s="1"/>
  <c r="F159" i="6"/>
  <c r="G159" i="6" s="1"/>
  <c r="F168" i="6"/>
  <c r="G168" i="6" s="1"/>
  <c r="F39" i="6"/>
  <c r="G39" i="6" s="1"/>
  <c r="F103" i="6"/>
  <c r="G103" i="6" s="1"/>
  <c r="F167" i="6"/>
  <c r="G167" i="6" s="1"/>
  <c r="F64" i="6"/>
  <c r="G64" i="6" s="1"/>
  <c r="F128" i="6"/>
  <c r="G128" i="6" s="1"/>
  <c r="F117" i="6"/>
  <c r="G117" i="6" s="1"/>
  <c r="F47" i="6"/>
  <c r="G47" i="6" s="1"/>
  <c r="F111" i="6"/>
  <c r="G111" i="6" s="1"/>
  <c r="F125" i="6"/>
  <c r="G125" i="6" s="1"/>
  <c r="F55" i="6"/>
  <c r="G55" i="6" s="1"/>
  <c r="F119" i="6"/>
  <c r="G119" i="6" s="1"/>
  <c r="F16" i="6"/>
  <c r="G16" i="6" s="1"/>
  <c r="F80" i="6"/>
  <c r="G80" i="6" s="1"/>
  <c r="F144" i="6"/>
  <c r="G144" i="6" s="1"/>
  <c r="F44" i="6"/>
  <c r="G44" i="6" s="1"/>
  <c r="F130" i="6"/>
  <c r="G130" i="6" s="1"/>
  <c r="F69" i="6"/>
  <c r="G69" i="6" s="1"/>
  <c r="F133" i="6"/>
  <c r="G133" i="6" s="1"/>
  <c r="F30" i="6"/>
  <c r="G30" i="6" s="1"/>
  <c r="F94" i="6"/>
  <c r="G94" i="6" s="1"/>
  <c r="F158" i="6"/>
  <c r="G158" i="6" s="1"/>
  <c r="F36" i="6"/>
  <c r="G36" i="6" s="1"/>
  <c r="F164" i="6"/>
  <c r="G164" i="6" s="1"/>
  <c r="F63" i="6"/>
  <c r="G63" i="6" s="1"/>
  <c r="F127" i="6"/>
  <c r="G127" i="6" s="1"/>
  <c r="F13" i="6"/>
  <c r="G13" i="6" s="1"/>
  <c r="F77" i="6"/>
  <c r="G77" i="6" s="1"/>
  <c r="F141" i="6"/>
  <c r="G141" i="6" s="1"/>
  <c r="F7" i="6"/>
  <c r="G7" i="6" s="1"/>
  <c r="F71" i="6"/>
  <c r="G71" i="6" s="1"/>
  <c r="F135" i="6"/>
  <c r="G135" i="6" s="1"/>
  <c r="F32" i="6"/>
  <c r="G32" i="6" s="1"/>
  <c r="F96" i="6"/>
  <c r="G96" i="6" s="1"/>
  <c r="F160" i="6"/>
  <c r="G160" i="6" s="1"/>
  <c r="F21" i="6"/>
  <c r="G21" i="6" s="1"/>
  <c r="F149" i="6"/>
  <c r="G149" i="6" s="1"/>
  <c r="F15" i="6"/>
  <c r="G15" i="6" s="1"/>
  <c r="F79" i="6"/>
  <c r="G79" i="6" s="1"/>
  <c r="F143" i="6"/>
  <c r="G143" i="6" s="1"/>
  <c r="F2" i="122"/>
  <c r="G2" i="122" s="1"/>
  <c r="F3" i="122"/>
  <c r="G3" i="122" s="1"/>
  <c r="F2" i="11"/>
  <c r="G2" i="11" s="1"/>
  <c r="F2" i="12"/>
  <c r="G2" i="12" s="1"/>
  <c r="F2" i="13"/>
  <c r="G2" i="13" s="1"/>
  <c r="F2" i="14"/>
  <c r="G2" i="14" s="1"/>
  <c r="F3" i="17"/>
  <c r="G3" i="17" s="1"/>
  <c r="F2" i="21"/>
  <c r="G2" i="21" s="1"/>
  <c r="F2" i="24"/>
  <c r="G2" i="24" s="1"/>
  <c r="F30" i="29"/>
  <c r="G30" i="29" s="1"/>
  <c r="F68" i="29"/>
  <c r="G68" i="29" s="1"/>
  <c r="F22" i="29"/>
  <c r="G22" i="29" s="1"/>
  <c r="F60" i="29"/>
  <c r="G60" i="29" s="1"/>
  <c r="F39" i="29"/>
  <c r="G39" i="29" s="1"/>
  <c r="F14" i="29"/>
  <c r="G14" i="29" s="1"/>
  <c r="F52" i="29"/>
  <c r="G52" i="29" s="1"/>
  <c r="F66" i="29"/>
  <c r="G66" i="29" s="1"/>
  <c r="F55" i="29"/>
  <c r="G55" i="29" s="1"/>
  <c r="F62" i="29"/>
  <c r="G62" i="29" s="1"/>
  <c r="F6" i="29"/>
  <c r="G6" i="29" s="1"/>
  <c r="F44" i="29"/>
  <c r="G44" i="29" s="1"/>
  <c r="F54" i="29"/>
  <c r="G54" i="29" s="1"/>
  <c r="F36" i="29"/>
  <c r="G36" i="29" s="1"/>
  <c r="F23" i="29"/>
  <c r="G23" i="29" s="1"/>
  <c r="F38" i="29"/>
  <c r="G38" i="29" s="1"/>
  <c r="F46" i="29"/>
  <c r="G46" i="29" s="1"/>
  <c r="F4" i="29"/>
  <c r="G4" i="29" s="1"/>
  <c r="F28" i="29"/>
  <c r="G28" i="29" s="1"/>
  <c r="F15" i="29"/>
  <c r="G15" i="29" s="1"/>
  <c r="F6" i="120"/>
  <c r="G6" i="120" s="1"/>
  <c r="F22" i="120"/>
  <c r="G22" i="120" s="1"/>
  <c r="F38" i="120"/>
  <c r="G38" i="120" s="1"/>
  <c r="F65" i="120"/>
  <c r="G65" i="120" s="1"/>
  <c r="F97" i="120"/>
  <c r="G97" i="120" s="1"/>
  <c r="F7" i="120"/>
  <c r="G7" i="120" s="1"/>
  <c r="F15" i="120"/>
  <c r="G15" i="120" s="1"/>
  <c r="F23" i="120"/>
  <c r="G23" i="120" s="1"/>
  <c r="F39" i="120"/>
  <c r="G39" i="120" s="1"/>
  <c r="F89" i="120"/>
  <c r="G89" i="120" s="1"/>
  <c r="F57" i="120"/>
  <c r="G57" i="120" s="1"/>
  <c r="F14" i="120"/>
  <c r="G14" i="120" s="1"/>
  <c r="F41" i="120"/>
  <c r="G41" i="120" s="1"/>
  <c r="F73" i="120"/>
  <c r="G73" i="120" s="1"/>
  <c r="F86" i="120"/>
  <c r="G86" i="120" s="1"/>
  <c r="F102" i="120"/>
  <c r="G102" i="120" s="1"/>
  <c r="F8" i="120"/>
  <c r="G8" i="120" s="1"/>
  <c r="F16" i="120"/>
  <c r="G16" i="120" s="1"/>
  <c r="F24" i="120"/>
  <c r="G24" i="120" s="1"/>
  <c r="F32" i="120"/>
  <c r="G32" i="120" s="1"/>
  <c r="F40" i="120"/>
  <c r="G40" i="120" s="1"/>
  <c r="F48" i="120"/>
  <c r="G48" i="120" s="1"/>
  <c r="F56" i="120"/>
  <c r="G56" i="120" s="1"/>
  <c r="F64" i="120"/>
  <c r="G64" i="120" s="1"/>
  <c r="F72" i="120"/>
  <c r="G72" i="120" s="1"/>
  <c r="F80" i="120"/>
  <c r="G80" i="120" s="1"/>
  <c r="F88" i="120"/>
  <c r="G88" i="120" s="1"/>
  <c r="F96" i="120"/>
  <c r="G96" i="120" s="1"/>
  <c r="F104" i="120"/>
  <c r="G104" i="120" s="1"/>
  <c r="F81" i="120"/>
  <c r="G81" i="120" s="1"/>
  <c r="F17" i="120"/>
  <c r="G17" i="120" s="1"/>
  <c r="F30" i="120"/>
  <c r="G30" i="120" s="1"/>
  <c r="F49" i="120"/>
  <c r="G49" i="120" s="1"/>
  <c r="F62" i="120"/>
  <c r="G62" i="120" s="1"/>
  <c r="F78" i="120"/>
  <c r="G78" i="120" s="1"/>
  <c r="F105" i="120"/>
  <c r="G105" i="120" s="1"/>
  <c r="F33" i="120"/>
  <c r="G33" i="120" s="1"/>
  <c r="F9" i="120"/>
  <c r="G9" i="120" s="1"/>
  <c r="F25" i="120"/>
  <c r="G25" i="120" s="1"/>
  <c r="F46" i="120"/>
  <c r="G46" i="120" s="1"/>
  <c r="F54" i="120"/>
  <c r="G54" i="120" s="1"/>
  <c r="F70" i="120"/>
  <c r="G70" i="120" s="1"/>
  <c r="F94" i="120"/>
  <c r="G94" i="120" s="1"/>
  <c r="F31" i="120"/>
  <c r="G31" i="120" s="1"/>
  <c r="F47" i="120"/>
  <c r="G47" i="120" s="1"/>
  <c r="F55" i="120"/>
  <c r="G55" i="120" s="1"/>
  <c r="F2" i="120"/>
  <c r="G2" i="120" s="1"/>
  <c r="F10" i="120"/>
  <c r="G10" i="120" s="1"/>
  <c r="F18" i="120"/>
  <c r="G18" i="120" s="1"/>
  <c r="F26" i="120"/>
  <c r="G26" i="120" s="1"/>
  <c r="F34" i="120"/>
  <c r="G34" i="120" s="1"/>
  <c r="F42" i="120"/>
  <c r="G42" i="120" s="1"/>
  <c r="F50" i="120"/>
  <c r="G50" i="120" s="1"/>
  <c r="F58" i="120"/>
  <c r="G58" i="120" s="1"/>
  <c r="F66" i="120"/>
  <c r="G66" i="120" s="1"/>
  <c r="F74" i="120"/>
  <c r="G74" i="120" s="1"/>
  <c r="F82" i="120"/>
  <c r="G82" i="120" s="1"/>
  <c r="F90" i="120"/>
  <c r="G90" i="120" s="1"/>
  <c r="F98" i="120"/>
  <c r="G98" i="120" s="1"/>
  <c r="F106" i="120"/>
  <c r="G106" i="120" s="1"/>
  <c r="F63" i="120"/>
  <c r="G63" i="120" s="1"/>
  <c r="F71" i="120"/>
  <c r="G71" i="120" s="1"/>
  <c r="F79" i="120"/>
  <c r="G79" i="120" s="1"/>
  <c r="F87" i="120"/>
  <c r="G87" i="120" s="1"/>
  <c r="F95" i="120"/>
  <c r="G95" i="120" s="1"/>
  <c r="F103" i="120"/>
  <c r="G103" i="120" s="1"/>
  <c r="F2" i="118"/>
  <c r="G2" i="118" s="1"/>
  <c r="F2" i="117"/>
  <c r="G2" i="117" s="1"/>
  <c r="F2" i="116"/>
  <c r="G2" i="116" s="1"/>
  <c r="F2" i="115"/>
  <c r="G2" i="115" s="1"/>
  <c r="F126" i="114"/>
  <c r="G126" i="114" s="1"/>
  <c r="F94" i="114"/>
  <c r="G94" i="114" s="1"/>
  <c r="F142" i="114"/>
  <c r="G142" i="114" s="1"/>
  <c r="F171" i="114"/>
  <c r="G171" i="114" s="1"/>
  <c r="F180" i="114"/>
  <c r="G180" i="114" s="1"/>
  <c r="F59" i="114"/>
  <c r="G59" i="114" s="1"/>
  <c r="F86" i="114"/>
  <c r="G86" i="114" s="1"/>
  <c r="F136" i="114"/>
  <c r="G136" i="114" s="1"/>
  <c r="F144" i="114"/>
  <c r="G144" i="114" s="1"/>
  <c r="F173" i="114"/>
  <c r="G173" i="114" s="1"/>
  <c r="F200" i="114"/>
  <c r="G200" i="114" s="1"/>
  <c r="F33" i="114"/>
  <c r="G33" i="114" s="1"/>
  <c r="F52" i="114"/>
  <c r="G52" i="114" s="1"/>
  <c r="F71" i="114"/>
  <c r="G71" i="114" s="1"/>
  <c r="F128" i="114"/>
  <c r="G128" i="114" s="1"/>
  <c r="F155" i="114"/>
  <c r="G155" i="114" s="1"/>
  <c r="F213" i="114"/>
  <c r="G213" i="114" s="1"/>
  <c r="F184" i="114"/>
  <c r="G184" i="114" s="1"/>
  <c r="F110" i="114"/>
  <c r="G110" i="114" s="1"/>
  <c r="F16" i="114"/>
  <c r="G16" i="114" s="1"/>
  <c r="F123" i="114"/>
  <c r="G123" i="114" s="1"/>
  <c r="F139" i="114"/>
  <c r="G139" i="114" s="1"/>
  <c r="F148" i="114"/>
  <c r="G148" i="114" s="1"/>
  <c r="F176" i="114"/>
  <c r="G176" i="114" s="1"/>
  <c r="F5" i="114"/>
  <c r="G5" i="114" s="1"/>
  <c r="F75" i="114"/>
  <c r="G75" i="114" s="1"/>
  <c r="F83" i="114"/>
  <c r="F93" i="114"/>
  <c r="G93" i="114" s="1"/>
  <c r="F107" i="114"/>
  <c r="G107" i="114" s="1"/>
  <c r="F205" i="114"/>
  <c r="G205" i="114" s="1"/>
  <c r="G216" i="114"/>
  <c r="F30" i="114"/>
  <c r="G30" i="114" s="1"/>
  <c r="F117" i="114"/>
  <c r="G117" i="114" s="1"/>
  <c r="F197" i="114"/>
  <c r="G197" i="114" s="1"/>
  <c r="F192" i="114"/>
  <c r="G192" i="114" s="1"/>
  <c r="F9" i="114"/>
  <c r="G9" i="114" s="1"/>
  <c r="F24" i="114"/>
  <c r="G24" i="114" s="1"/>
  <c r="F28" i="114"/>
  <c r="G28" i="114" s="1"/>
  <c r="F41" i="114"/>
  <c r="G41" i="114" s="1"/>
  <c r="F77" i="114"/>
  <c r="G77" i="114" s="1"/>
  <c r="F84" i="114"/>
  <c r="G84" i="114" s="1"/>
  <c r="F108" i="114"/>
  <c r="G108" i="114" s="1"/>
  <c r="F118" i="114"/>
  <c r="G118" i="114" s="1"/>
  <c r="F120" i="114"/>
  <c r="G120" i="114" s="1"/>
  <c r="F140" i="114"/>
  <c r="G140" i="114" s="1"/>
  <c r="F195" i="114"/>
  <c r="G195" i="114" s="1"/>
  <c r="F17" i="114"/>
  <c r="G17" i="114" s="1"/>
  <c r="F32" i="114"/>
  <c r="G32" i="114" s="1"/>
  <c r="F55" i="114"/>
  <c r="G55" i="114" s="1"/>
  <c r="F67" i="114"/>
  <c r="F70" i="114"/>
  <c r="G70" i="114" s="1"/>
  <c r="F88" i="114"/>
  <c r="G88" i="114" s="1"/>
  <c r="F104" i="114"/>
  <c r="G104" i="114" s="1"/>
  <c r="F131" i="114"/>
  <c r="G131" i="114" s="1"/>
  <c r="F134" i="114"/>
  <c r="G134" i="114" s="1"/>
  <c r="F147" i="114"/>
  <c r="G147" i="114" s="1"/>
  <c r="F150" i="114"/>
  <c r="G150" i="114" s="1"/>
  <c r="F179" i="114"/>
  <c r="G179" i="114" s="1"/>
  <c r="F182" i="114"/>
  <c r="G182" i="114" s="1"/>
  <c r="F189" i="114"/>
  <c r="G189" i="114" s="1"/>
  <c r="F203" i="114"/>
  <c r="G203" i="114" s="1"/>
  <c r="F40" i="114"/>
  <c r="G40" i="114" s="1"/>
  <c r="F47" i="114"/>
  <c r="G47" i="114" s="1"/>
  <c r="F112" i="114"/>
  <c r="G112" i="114" s="1"/>
  <c r="F164" i="114"/>
  <c r="G164" i="114" s="1"/>
  <c r="F168" i="114"/>
  <c r="G168" i="114" s="1"/>
  <c r="F172" i="114"/>
  <c r="G172" i="114" s="1"/>
  <c r="F22" i="114"/>
  <c r="G22" i="114" s="1"/>
  <c r="F68" i="114"/>
  <c r="G68" i="114" s="1"/>
  <c r="G83" i="114"/>
  <c r="F95" i="114"/>
  <c r="G95" i="114" s="1"/>
  <c r="F116" i="114"/>
  <c r="G116" i="114" s="1"/>
  <c r="F165" i="114"/>
  <c r="G165" i="114" s="1"/>
  <c r="F190" i="114"/>
  <c r="G190" i="114" s="1"/>
  <c r="F37" i="114"/>
  <c r="G37" i="114" s="1"/>
  <c r="F158" i="114"/>
  <c r="G158" i="114" s="1"/>
  <c r="F166" i="114"/>
  <c r="G166" i="114" s="1"/>
  <c r="F208" i="114"/>
  <c r="G208" i="114" s="1"/>
  <c r="F20" i="114"/>
  <c r="G20" i="114" s="1"/>
  <c r="F38" i="114"/>
  <c r="G38" i="114" s="1"/>
  <c r="F54" i="114"/>
  <c r="G54" i="114" s="1"/>
  <c r="F72" i="114"/>
  <c r="G72" i="114" s="1"/>
  <c r="F76" i="114"/>
  <c r="G76" i="114" s="1"/>
  <c r="F91" i="114"/>
  <c r="G91" i="114" s="1"/>
  <c r="F103" i="114"/>
  <c r="G103" i="114" s="1"/>
  <c r="F133" i="114"/>
  <c r="G133" i="114" s="1"/>
  <c r="F198" i="114"/>
  <c r="G198" i="114" s="1"/>
  <c r="F14" i="114"/>
  <c r="G14" i="114" s="1"/>
  <c r="F46" i="114"/>
  <c r="G46" i="114" s="1"/>
  <c r="F3" i="114"/>
  <c r="G3" i="114" s="1"/>
  <c r="F6" i="114"/>
  <c r="G6" i="114" s="1"/>
  <c r="F19" i="114"/>
  <c r="G19" i="114" s="1"/>
  <c r="F27" i="114"/>
  <c r="G27" i="114" s="1"/>
  <c r="F48" i="114"/>
  <c r="G48" i="114" s="1"/>
  <c r="F65" i="114"/>
  <c r="G65" i="114" s="1"/>
  <c r="F80" i="114"/>
  <c r="G80" i="114" s="1"/>
  <c r="F96" i="114"/>
  <c r="G96" i="114" s="1"/>
  <c r="F160" i="114"/>
  <c r="G160" i="114" s="1"/>
  <c r="F2" i="114"/>
  <c r="G2" i="114" s="1"/>
  <c r="F10" i="114"/>
  <c r="G10" i="114" s="1"/>
  <c r="F18" i="114"/>
  <c r="G18" i="114" s="1"/>
  <c r="F26" i="114"/>
  <c r="G26" i="114" s="1"/>
  <c r="F49" i="114"/>
  <c r="G49" i="114" s="1"/>
  <c r="F51" i="114"/>
  <c r="G51" i="114" s="1"/>
  <c r="F57" i="114"/>
  <c r="G57" i="114" s="1"/>
  <c r="F109" i="114"/>
  <c r="G109" i="114" s="1"/>
  <c r="F64" i="114"/>
  <c r="G64" i="114" s="1"/>
  <c r="G67" i="114"/>
  <c r="F79" i="114"/>
  <c r="G79" i="114" s="1"/>
  <c r="F152" i="114"/>
  <c r="G152" i="114" s="1"/>
  <c r="F87" i="114"/>
  <c r="G87" i="114" s="1"/>
  <c r="F153" i="114"/>
  <c r="G153" i="114" s="1"/>
  <c r="F111" i="114"/>
  <c r="G111" i="114" s="1"/>
  <c r="F127" i="114"/>
  <c r="G127" i="114" s="1"/>
  <c r="F135" i="114"/>
  <c r="G135" i="114" s="1"/>
  <c r="F143" i="114"/>
  <c r="G143" i="114" s="1"/>
  <c r="F151" i="114"/>
  <c r="G151" i="114" s="1"/>
  <c r="F159" i="114"/>
  <c r="G159" i="114" s="1"/>
  <c r="F167" i="114"/>
  <c r="G167" i="114" s="1"/>
  <c r="F175" i="114"/>
  <c r="G175" i="114" s="1"/>
  <c r="F191" i="114"/>
  <c r="G191" i="114" s="1"/>
  <c r="F199" i="114"/>
  <c r="G199" i="114" s="1"/>
  <c r="F207" i="114"/>
  <c r="G207" i="114" s="1"/>
  <c r="F188" i="114"/>
  <c r="G188" i="114" s="1"/>
  <c r="F196" i="114"/>
  <c r="G196" i="114" s="1"/>
  <c r="F204" i="114"/>
  <c r="G204" i="114" s="1"/>
  <c r="F212" i="114"/>
  <c r="G212" i="114" s="1"/>
  <c r="F214" i="114"/>
  <c r="G214" i="114" s="1"/>
  <c r="G137" i="113"/>
  <c r="F37" i="113"/>
  <c r="G37" i="113" s="1"/>
  <c r="F86" i="113"/>
  <c r="G86" i="113" s="1"/>
  <c r="F94" i="113"/>
  <c r="G94" i="113" s="1"/>
  <c r="F126" i="113"/>
  <c r="G126" i="113" s="1"/>
  <c r="F134" i="113"/>
  <c r="G134" i="113" s="1"/>
  <c r="F21" i="113"/>
  <c r="G21" i="113" s="1"/>
  <c r="F28" i="113"/>
  <c r="G28" i="113" s="1"/>
  <c r="F60" i="113"/>
  <c r="G60" i="113" s="1"/>
  <c r="F95" i="113"/>
  <c r="G95" i="113" s="1"/>
  <c r="F127" i="113"/>
  <c r="G127" i="113" s="1"/>
  <c r="F4" i="113"/>
  <c r="G4" i="113" s="1"/>
  <c r="F81" i="113"/>
  <c r="G81" i="113" s="1"/>
  <c r="F52" i="113"/>
  <c r="G52" i="113" s="1"/>
  <c r="F113" i="113"/>
  <c r="G113" i="113" s="1"/>
  <c r="F22" i="113"/>
  <c r="G22" i="113" s="1"/>
  <c r="F38" i="113"/>
  <c r="G38" i="113" s="1"/>
  <c r="F45" i="113"/>
  <c r="G45" i="113" s="1"/>
  <c r="F97" i="113"/>
  <c r="G97" i="113" s="1"/>
  <c r="F129" i="113"/>
  <c r="G129" i="113" s="1"/>
  <c r="F31" i="113"/>
  <c r="G31" i="113" s="1"/>
  <c r="F46" i="113"/>
  <c r="G46" i="113" s="1"/>
  <c r="F62" i="113"/>
  <c r="G62" i="113" s="1"/>
  <c r="F108" i="113"/>
  <c r="G108" i="113" s="1"/>
  <c r="F116" i="113"/>
  <c r="G116" i="113" s="1"/>
  <c r="F124" i="113"/>
  <c r="G124" i="113" s="1"/>
  <c r="F132" i="113"/>
  <c r="G132" i="113" s="1"/>
  <c r="F9" i="113"/>
  <c r="G9" i="113" s="1"/>
  <c r="F63" i="113"/>
  <c r="G63" i="113" s="1"/>
  <c r="F70" i="113"/>
  <c r="G70" i="113" s="1"/>
  <c r="F102" i="113"/>
  <c r="G102" i="113" s="1"/>
  <c r="F105" i="113"/>
  <c r="G105" i="113" s="1"/>
  <c r="F13" i="113"/>
  <c r="G13" i="113" s="1"/>
  <c r="F17" i="113"/>
  <c r="F36" i="113"/>
  <c r="G36" i="113" s="1"/>
  <c r="F39" i="113"/>
  <c r="G39" i="113" s="1"/>
  <c r="F78" i="113"/>
  <c r="G78" i="113" s="1"/>
  <c r="F89" i="113"/>
  <c r="G89" i="113" s="1"/>
  <c r="F100" i="113"/>
  <c r="G100" i="113" s="1"/>
  <c r="F103" i="113"/>
  <c r="G103" i="113" s="1"/>
  <c r="F110" i="113"/>
  <c r="G110" i="113" s="1"/>
  <c r="F121" i="113"/>
  <c r="G121" i="113" s="1"/>
  <c r="F6" i="113"/>
  <c r="G6" i="113" s="1"/>
  <c r="F25" i="113"/>
  <c r="G25" i="113" s="1"/>
  <c r="F54" i="113"/>
  <c r="G54" i="113" s="1"/>
  <c r="F118" i="113"/>
  <c r="G118" i="113" s="1"/>
  <c r="F7" i="113"/>
  <c r="G7" i="113" s="1"/>
  <c r="F14" i="113"/>
  <c r="G14" i="113" s="1"/>
  <c r="F29" i="113"/>
  <c r="G29" i="113" s="1"/>
  <c r="F33" i="113"/>
  <c r="G33" i="113" s="1"/>
  <c r="F47" i="113"/>
  <c r="G47" i="113" s="1"/>
  <c r="F111" i="113"/>
  <c r="G111" i="113" s="1"/>
  <c r="F5" i="113"/>
  <c r="G5" i="113" s="1"/>
  <c r="F65" i="113"/>
  <c r="G65" i="113" s="1"/>
  <c r="G17" i="113"/>
  <c r="F49" i="113"/>
  <c r="G49" i="113" s="1"/>
  <c r="F23" i="113"/>
  <c r="G23" i="113" s="1"/>
  <c r="F41" i="113"/>
  <c r="G41" i="113" s="1"/>
  <c r="F55" i="113"/>
  <c r="G55" i="113" s="1"/>
  <c r="F73" i="113"/>
  <c r="G73" i="113" s="1"/>
  <c r="F87" i="113"/>
  <c r="G87" i="113" s="1"/>
  <c r="F77" i="113"/>
  <c r="G77" i="113" s="1"/>
  <c r="F61" i="113"/>
  <c r="G61" i="113" s="1"/>
  <c r="F30" i="113"/>
  <c r="G30" i="113" s="1"/>
  <c r="F8" i="113"/>
  <c r="G8" i="113" s="1"/>
  <c r="F16" i="113"/>
  <c r="G16" i="113" s="1"/>
  <c r="F32" i="113"/>
  <c r="G32" i="113" s="1"/>
  <c r="F40" i="113"/>
  <c r="G40" i="113" s="1"/>
  <c r="F48" i="113"/>
  <c r="G48" i="113" s="1"/>
  <c r="F64" i="113"/>
  <c r="G64" i="113" s="1"/>
  <c r="F72" i="113"/>
  <c r="G72" i="113" s="1"/>
  <c r="F96" i="113"/>
  <c r="G96" i="113" s="1"/>
  <c r="F104" i="113"/>
  <c r="G104" i="113" s="1"/>
  <c r="F112" i="113"/>
  <c r="G112" i="113" s="1"/>
  <c r="F120" i="113"/>
  <c r="G120" i="113" s="1"/>
  <c r="F136" i="113"/>
  <c r="G136" i="113" s="1"/>
  <c r="F85" i="113"/>
  <c r="G85" i="113" s="1"/>
  <c r="F93" i="113"/>
  <c r="G93" i="113" s="1"/>
  <c r="F101" i="113"/>
  <c r="G101" i="113" s="1"/>
  <c r="F109" i="113"/>
  <c r="G109" i="113" s="1"/>
  <c r="F117" i="113"/>
  <c r="G117" i="113" s="1"/>
  <c r="F125" i="113"/>
  <c r="G125" i="113" s="1"/>
  <c r="F133" i="113"/>
  <c r="G133" i="113" s="1"/>
  <c r="F135" i="113"/>
  <c r="G135" i="113" s="1"/>
  <c r="F85" i="112"/>
  <c r="F63" i="112"/>
  <c r="G63" i="112" s="1"/>
  <c r="F87" i="112"/>
  <c r="G87" i="112" s="1"/>
  <c r="F21" i="112"/>
  <c r="F61" i="112"/>
  <c r="G61" i="112" s="1"/>
  <c r="F33" i="112"/>
  <c r="G33" i="112" s="1"/>
  <c r="F39" i="112"/>
  <c r="G39" i="112" s="1"/>
  <c r="F70" i="112"/>
  <c r="G70" i="112" s="1"/>
  <c r="F103" i="112"/>
  <c r="G103" i="112" s="1"/>
  <c r="F23" i="112"/>
  <c r="G23" i="112" s="1"/>
  <c r="F65" i="112"/>
  <c r="G65" i="112" s="1"/>
  <c r="F5" i="112"/>
  <c r="G5" i="112" s="1"/>
  <c r="F13" i="112"/>
  <c r="G13" i="112" s="1"/>
  <c r="F17" i="112"/>
  <c r="G17" i="112" s="1"/>
  <c r="F25" i="112"/>
  <c r="G25" i="112" s="1"/>
  <c r="F30" i="112"/>
  <c r="G30" i="112" s="1"/>
  <c r="F47" i="112"/>
  <c r="G47" i="112" s="1"/>
  <c r="F77" i="112"/>
  <c r="G77" i="112" s="1"/>
  <c r="F81" i="112"/>
  <c r="G81" i="112" s="1"/>
  <c r="F89" i="112"/>
  <c r="G89" i="112" s="1"/>
  <c r="F94" i="112"/>
  <c r="G94" i="112" s="1"/>
  <c r="F38" i="112"/>
  <c r="G38" i="112" s="1"/>
  <c r="F102" i="112"/>
  <c r="G102" i="112" s="1"/>
  <c r="F9" i="112"/>
  <c r="G9" i="112" s="1"/>
  <c r="F73" i="112"/>
  <c r="G73" i="112" s="1"/>
  <c r="F31" i="112"/>
  <c r="G31" i="112" s="1"/>
  <c r="F53" i="112"/>
  <c r="G53" i="112" s="1"/>
  <c r="F78" i="112"/>
  <c r="G78" i="112" s="1"/>
  <c r="F45" i="112"/>
  <c r="G45" i="112" s="1"/>
  <c r="F57" i="112"/>
  <c r="G57" i="112" s="1"/>
  <c r="F55" i="112"/>
  <c r="G55" i="112" s="1"/>
  <c r="F15" i="112"/>
  <c r="G15" i="112" s="1"/>
  <c r="F49" i="112"/>
  <c r="G49" i="112" s="1"/>
  <c r="F62" i="112"/>
  <c r="G62" i="112" s="1"/>
  <c r="F79" i="112"/>
  <c r="G79" i="112" s="1"/>
  <c r="F101" i="112"/>
  <c r="G101" i="112" s="1"/>
  <c r="G21" i="112"/>
  <c r="F29" i="112"/>
  <c r="G29" i="112" s="1"/>
  <c r="F41" i="112"/>
  <c r="G41" i="112" s="1"/>
  <c r="G85" i="112"/>
  <c r="F93" i="112"/>
  <c r="G93" i="112" s="1"/>
  <c r="F105" i="112"/>
  <c r="G105" i="112" s="1"/>
  <c r="F46" i="112"/>
  <c r="G46" i="112" s="1"/>
  <c r="F22" i="112"/>
  <c r="G22" i="112" s="1"/>
  <c r="F86" i="112"/>
  <c r="G86" i="112" s="1"/>
  <c r="F14" i="112"/>
  <c r="G14" i="112" s="1"/>
  <c r="F95" i="112"/>
  <c r="G95" i="112" s="1"/>
  <c r="F7" i="112"/>
  <c r="G7" i="112" s="1"/>
  <c r="F54" i="112"/>
  <c r="G54" i="112" s="1"/>
  <c r="F71" i="112"/>
  <c r="G71" i="112" s="1"/>
  <c r="F3" i="112"/>
  <c r="G3" i="112" s="1"/>
  <c r="F8" i="112"/>
  <c r="G8" i="112" s="1"/>
  <c r="F11" i="112"/>
  <c r="G11" i="112" s="1"/>
  <c r="F16" i="112"/>
  <c r="G16" i="112" s="1"/>
  <c r="F19" i="112"/>
  <c r="G19" i="112" s="1"/>
  <c r="F24" i="112"/>
  <c r="G24" i="112" s="1"/>
  <c r="F27" i="112"/>
  <c r="G27" i="112" s="1"/>
  <c r="F32" i="112"/>
  <c r="G32" i="112" s="1"/>
  <c r="F35" i="112"/>
  <c r="G35" i="112" s="1"/>
  <c r="F40" i="112"/>
  <c r="G40" i="112" s="1"/>
  <c r="F43" i="112"/>
  <c r="G43" i="112" s="1"/>
  <c r="F48" i="112"/>
  <c r="G48" i="112" s="1"/>
  <c r="F51" i="112"/>
  <c r="G51" i="112" s="1"/>
  <c r="F56" i="112"/>
  <c r="G56" i="112" s="1"/>
  <c r="F59" i="112"/>
  <c r="G59" i="112" s="1"/>
  <c r="F64" i="112"/>
  <c r="G64" i="112" s="1"/>
  <c r="F67" i="112"/>
  <c r="G67" i="112" s="1"/>
  <c r="F72" i="112"/>
  <c r="G72" i="112" s="1"/>
  <c r="F75" i="112"/>
  <c r="G75" i="112" s="1"/>
  <c r="F80" i="112"/>
  <c r="G80" i="112" s="1"/>
  <c r="F83" i="112"/>
  <c r="G83" i="112" s="1"/>
  <c r="F88" i="112"/>
  <c r="G88" i="112" s="1"/>
  <c r="F91" i="112"/>
  <c r="G91" i="112" s="1"/>
  <c r="F96" i="112"/>
  <c r="G96" i="112" s="1"/>
  <c r="F99" i="112"/>
  <c r="G99" i="112" s="1"/>
  <c r="F104" i="112"/>
  <c r="G104" i="112" s="1"/>
  <c r="F107" i="112"/>
  <c r="G107" i="112" s="1"/>
  <c r="F109" i="112"/>
  <c r="G109" i="112" s="1"/>
  <c r="F12" i="112"/>
  <c r="G12" i="112" s="1"/>
  <c r="F76" i="112"/>
  <c r="G76" i="112" s="1"/>
  <c r="F2" i="111"/>
  <c r="G2" i="111" s="1"/>
  <c r="G99" i="110"/>
  <c r="F23" i="110"/>
  <c r="G23" i="110" s="1"/>
  <c r="F39" i="110"/>
  <c r="G39" i="110" s="1"/>
  <c r="F71" i="110"/>
  <c r="G71" i="110" s="1"/>
  <c r="F87" i="110"/>
  <c r="G87" i="110" s="1"/>
  <c r="F15" i="110"/>
  <c r="G15" i="110" s="1"/>
  <c r="F47" i="110"/>
  <c r="G47" i="110" s="1"/>
  <c r="F7" i="110"/>
  <c r="G7" i="110" s="1"/>
  <c r="F55" i="110"/>
  <c r="G55" i="110" s="1"/>
  <c r="F79" i="110"/>
  <c r="G79" i="110" s="1"/>
  <c r="F8" i="110"/>
  <c r="G8" i="110" s="1"/>
  <c r="F16" i="110"/>
  <c r="G16" i="110" s="1"/>
  <c r="F24" i="110"/>
  <c r="G24" i="110" s="1"/>
  <c r="F32" i="110"/>
  <c r="G32" i="110" s="1"/>
  <c r="F40" i="110"/>
  <c r="G40" i="110" s="1"/>
  <c r="F48" i="110"/>
  <c r="G48" i="110" s="1"/>
  <c r="F64" i="110"/>
  <c r="G64" i="110" s="1"/>
  <c r="F80" i="110"/>
  <c r="G80" i="110" s="1"/>
  <c r="F2" i="110"/>
  <c r="G2" i="110" s="1"/>
  <c r="F10" i="110"/>
  <c r="G10" i="110" s="1"/>
  <c r="F18" i="110"/>
  <c r="G18" i="110" s="1"/>
  <c r="F26" i="110"/>
  <c r="G26" i="110" s="1"/>
  <c r="F34" i="110"/>
  <c r="G34" i="110" s="1"/>
  <c r="F42" i="110"/>
  <c r="G42" i="110" s="1"/>
  <c r="F50" i="110"/>
  <c r="G50" i="110" s="1"/>
  <c r="F58" i="110"/>
  <c r="G58" i="110" s="1"/>
  <c r="F61" i="110"/>
  <c r="G61" i="110" s="1"/>
  <c r="F66" i="110"/>
  <c r="G66" i="110" s="1"/>
  <c r="F74" i="110"/>
  <c r="G74" i="110" s="1"/>
  <c r="F77" i="110"/>
  <c r="G77" i="110" s="1"/>
  <c r="F82" i="110"/>
  <c r="G82" i="110" s="1"/>
  <c r="F90" i="110"/>
  <c r="G90" i="110" s="1"/>
  <c r="F95" i="110"/>
  <c r="G95" i="110" s="1"/>
  <c r="F9" i="110"/>
  <c r="G9" i="110" s="1"/>
  <c r="F17" i="110"/>
  <c r="G17" i="110" s="1"/>
  <c r="F25" i="110"/>
  <c r="G25" i="110" s="1"/>
  <c r="F33" i="110"/>
  <c r="G33" i="110" s="1"/>
  <c r="F41" i="110"/>
  <c r="G41" i="110" s="1"/>
  <c r="F49" i="110"/>
  <c r="G49" i="110" s="1"/>
  <c r="F57" i="110"/>
  <c r="G57" i="110" s="1"/>
  <c r="F65" i="110"/>
  <c r="G65" i="110" s="1"/>
  <c r="F73" i="110"/>
  <c r="G73" i="110" s="1"/>
  <c r="F81" i="110"/>
  <c r="G81" i="110" s="1"/>
  <c r="F3" i="110"/>
  <c r="G3" i="110" s="1"/>
  <c r="F6" i="110"/>
  <c r="G6" i="110" s="1"/>
  <c r="F11" i="110"/>
  <c r="G11" i="110" s="1"/>
  <c r="F14" i="110"/>
  <c r="G14" i="110" s="1"/>
  <c r="F19" i="110"/>
  <c r="G19" i="110" s="1"/>
  <c r="F22" i="110"/>
  <c r="G22" i="110" s="1"/>
  <c r="F27" i="110"/>
  <c r="G27" i="110" s="1"/>
  <c r="F30" i="110"/>
  <c r="G30" i="110" s="1"/>
  <c r="F38" i="110"/>
  <c r="G38" i="110" s="1"/>
  <c r="F43" i="110"/>
  <c r="G43" i="110" s="1"/>
  <c r="F46" i="110"/>
  <c r="G46" i="110" s="1"/>
  <c r="F51" i="110"/>
  <c r="G51" i="110" s="1"/>
  <c r="F54" i="110"/>
  <c r="G54" i="110" s="1"/>
  <c r="F59" i="110"/>
  <c r="G59" i="110" s="1"/>
  <c r="F62" i="110"/>
  <c r="G62" i="110" s="1"/>
  <c r="F67" i="110"/>
  <c r="G67" i="110" s="1"/>
  <c r="F70" i="110"/>
  <c r="G70" i="110" s="1"/>
  <c r="F75" i="110"/>
  <c r="G75" i="110" s="1"/>
  <c r="F78" i="110"/>
  <c r="G78" i="110" s="1"/>
  <c r="F86" i="110"/>
  <c r="G86" i="110" s="1"/>
  <c r="F91" i="110"/>
  <c r="G91" i="110" s="1"/>
  <c r="D6" i="108"/>
  <c r="E77" i="108"/>
  <c r="E73" i="108"/>
  <c r="E69" i="108"/>
  <c r="E65" i="108"/>
  <c r="E61" i="108"/>
  <c r="E57" i="108"/>
  <c r="E53" i="108"/>
  <c r="F53" i="108" s="1"/>
  <c r="G53" i="108" s="1"/>
  <c r="E49" i="108"/>
  <c r="F49" i="108" s="1"/>
  <c r="G49" i="108" s="1"/>
  <c r="E45" i="108"/>
  <c r="E41" i="108"/>
  <c r="E37" i="108"/>
  <c r="E33" i="108"/>
  <c r="E29" i="108"/>
  <c r="F29" i="108" s="1"/>
  <c r="G29" i="108" s="1"/>
  <c r="E25" i="108"/>
  <c r="E21" i="108"/>
  <c r="F21" i="108" s="1"/>
  <c r="G21" i="108" s="1"/>
  <c r="E17" i="108"/>
  <c r="F17" i="108" s="1"/>
  <c r="G17" i="108" s="1"/>
  <c r="E13" i="108"/>
  <c r="E9" i="108"/>
  <c r="E5" i="108"/>
  <c r="E2" i="108"/>
  <c r="F2" i="108" s="1"/>
  <c r="G2" i="108" s="1"/>
  <c r="D77" i="108"/>
  <c r="F77" i="108" s="1"/>
  <c r="G77" i="108" s="1"/>
  <c r="D69" i="108"/>
  <c r="D61" i="108"/>
  <c r="F61" i="108" s="1"/>
  <c r="G61" i="108" s="1"/>
  <c r="D53" i="108"/>
  <c r="D45" i="108"/>
  <c r="F45" i="108" s="1"/>
  <c r="G45" i="108" s="1"/>
  <c r="D37" i="108"/>
  <c r="D29" i="108"/>
  <c r="D21" i="108"/>
  <c r="D13" i="108"/>
  <c r="F13" i="108" s="1"/>
  <c r="G13" i="108" s="1"/>
  <c r="D5" i="108"/>
  <c r="E80" i="108"/>
  <c r="F80" i="108" s="1"/>
  <c r="G80" i="108" s="1"/>
  <c r="E76" i="108"/>
  <c r="E72" i="108"/>
  <c r="E68" i="108"/>
  <c r="E64" i="108"/>
  <c r="E60" i="108"/>
  <c r="E56" i="108"/>
  <c r="E52" i="108"/>
  <c r="E48" i="108"/>
  <c r="F48" i="108" s="1"/>
  <c r="G48" i="108" s="1"/>
  <c r="E44" i="108"/>
  <c r="E40" i="108"/>
  <c r="E36" i="108"/>
  <c r="E32" i="108"/>
  <c r="E28" i="108"/>
  <c r="E24" i="108"/>
  <c r="E20" i="108"/>
  <c r="E16" i="108"/>
  <c r="F16" i="108" s="1"/>
  <c r="G16" i="108" s="1"/>
  <c r="E12" i="108"/>
  <c r="E8" i="108"/>
  <c r="E4" i="108"/>
  <c r="D80" i="108"/>
  <c r="D76" i="108"/>
  <c r="D72" i="108"/>
  <c r="F72" i="108" s="1"/>
  <c r="G72" i="108" s="1"/>
  <c r="D68" i="108"/>
  <c r="D64" i="108"/>
  <c r="D60" i="108"/>
  <c r="D56" i="108"/>
  <c r="F56" i="108" s="1"/>
  <c r="G56" i="108" s="1"/>
  <c r="D52" i="108"/>
  <c r="D48" i="108"/>
  <c r="D44" i="108"/>
  <c r="D40" i="108"/>
  <c r="D36" i="108"/>
  <c r="D32" i="108"/>
  <c r="F32" i="108" s="1"/>
  <c r="G32" i="108" s="1"/>
  <c r="D28" i="108"/>
  <c r="D24" i="108"/>
  <c r="D20" i="108"/>
  <c r="D16" i="108"/>
  <c r="D12" i="108"/>
  <c r="D8" i="108"/>
  <c r="F8" i="108" s="1"/>
  <c r="G8" i="108" s="1"/>
  <c r="D4" i="108"/>
  <c r="D79" i="108"/>
  <c r="F79" i="108" s="1"/>
  <c r="G79" i="108" s="1"/>
  <c r="D75" i="108"/>
  <c r="D71" i="108"/>
  <c r="F71" i="108" s="1"/>
  <c r="G71" i="108" s="1"/>
  <c r="D67" i="108"/>
  <c r="F67" i="108" s="1"/>
  <c r="D63" i="108"/>
  <c r="F63" i="108" s="1"/>
  <c r="G63" i="108" s="1"/>
  <c r="D59" i="108"/>
  <c r="D55" i="108"/>
  <c r="F55" i="108" s="1"/>
  <c r="G55" i="108" s="1"/>
  <c r="D51" i="108"/>
  <c r="D47" i="108"/>
  <c r="F47" i="108" s="1"/>
  <c r="G47" i="108" s="1"/>
  <c r="D43" i="108"/>
  <c r="D39" i="108"/>
  <c r="F39" i="108" s="1"/>
  <c r="G39" i="108" s="1"/>
  <c r="D35" i="108"/>
  <c r="F35" i="108" s="1"/>
  <c r="D31" i="108"/>
  <c r="D27" i="108"/>
  <c r="D23" i="108"/>
  <c r="D19" i="108"/>
  <c r="D15" i="108"/>
  <c r="F15" i="108" s="1"/>
  <c r="G15" i="108" s="1"/>
  <c r="D11" i="108"/>
  <c r="D7" i="108"/>
  <c r="D3" i="108"/>
  <c r="E78" i="108"/>
  <c r="E74" i="108"/>
  <c r="F74" i="108" s="1"/>
  <c r="G74" i="108" s="1"/>
  <c r="E70" i="108"/>
  <c r="E66" i="108"/>
  <c r="E62" i="108"/>
  <c r="F62" i="108" s="1"/>
  <c r="G62" i="108" s="1"/>
  <c r="E58" i="108"/>
  <c r="F58" i="108" s="1"/>
  <c r="G58" i="108" s="1"/>
  <c r="E54" i="108"/>
  <c r="E50" i="108"/>
  <c r="E46" i="108"/>
  <c r="E42" i="108"/>
  <c r="E38" i="108"/>
  <c r="F38" i="108" s="1"/>
  <c r="G38" i="108" s="1"/>
  <c r="E34" i="108"/>
  <c r="E30" i="108"/>
  <c r="F30" i="108" s="1"/>
  <c r="G30" i="108" s="1"/>
  <c r="E26" i="108"/>
  <c r="E22" i="108"/>
  <c r="E18" i="108"/>
  <c r="E14" i="108"/>
  <c r="E10" i="108"/>
  <c r="F3" i="108"/>
  <c r="G3" i="108" s="1"/>
  <c r="F19" i="108"/>
  <c r="G19" i="108" s="1"/>
  <c r="F43" i="108"/>
  <c r="F31" i="108"/>
  <c r="G31" i="108" s="1"/>
  <c r="F66" i="108"/>
  <c r="G66" i="108" s="1"/>
  <c r="F42" i="108"/>
  <c r="G42" i="108" s="1"/>
  <c r="F59" i="108"/>
  <c r="G59" i="108" s="1"/>
  <c r="F26" i="108"/>
  <c r="G26" i="108" s="1"/>
  <c r="F34" i="108"/>
  <c r="G34" i="108" s="1"/>
  <c r="F18" i="108"/>
  <c r="G18" i="108" s="1"/>
  <c r="G35" i="108"/>
  <c r="F64" i="108"/>
  <c r="G64" i="108" s="1"/>
  <c r="F10" i="108"/>
  <c r="G10" i="108" s="1"/>
  <c r="F23" i="108"/>
  <c r="G23" i="108" s="1"/>
  <c r="F40" i="108"/>
  <c r="G40" i="108" s="1"/>
  <c r="F7" i="108"/>
  <c r="G7" i="108" s="1"/>
  <c r="F11" i="108"/>
  <c r="G11" i="108" s="1"/>
  <c r="F50" i="108"/>
  <c r="G50" i="108" s="1"/>
  <c r="G67" i="108"/>
  <c r="F75" i="108"/>
  <c r="G75" i="108" s="1"/>
  <c r="F24" i="108"/>
  <c r="G24" i="108" s="1"/>
  <c r="G43" i="108"/>
  <c r="F5" i="108"/>
  <c r="G5" i="108" s="1"/>
  <c r="F37" i="108"/>
  <c r="G37" i="108" s="1"/>
  <c r="F69" i="108"/>
  <c r="G69" i="108" s="1"/>
  <c r="F9" i="108"/>
  <c r="G9" i="108" s="1"/>
  <c r="F25" i="108"/>
  <c r="G25" i="108" s="1"/>
  <c r="F33" i="108"/>
  <c r="G33" i="108" s="1"/>
  <c r="F41" i="108"/>
  <c r="G41" i="108" s="1"/>
  <c r="F57" i="108"/>
  <c r="G57" i="108" s="1"/>
  <c r="F65" i="108"/>
  <c r="G65" i="108" s="1"/>
  <c r="F73" i="108"/>
  <c r="G73" i="108" s="1"/>
  <c r="F81" i="108"/>
  <c r="G81" i="108" s="1"/>
  <c r="F6" i="108"/>
  <c r="G6" i="108" s="1"/>
  <c r="F14" i="108"/>
  <c r="G14" i="108" s="1"/>
  <c r="F22" i="108"/>
  <c r="G22" i="108" s="1"/>
  <c r="F46" i="108"/>
  <c r="G46" i="108" s="1"/>
  <c r="F54" i="108"/>
  <c r="G54" i="108" s="1"/>
  <c r="F70" i="108"/>
  <c r="G70" i="108" s="1"/>
  <c r="F78" i="108"/>
  <c r="G78" i="108" s="1"/>
  <c r="F42" i="107"/>
  <c r="G42" i="107" s="1"/>
  <c r="F38" i="107"/>
  <c r="G38" i="107" s="1"/>
  <c r="F80" i="107"/>
  <c r="G80" i="107" s="1"/>
  <c r="F66" i="107"/>
  <c r="F32" i="107"/>
  <c r="G32" i="107" s="1"/>
  <c r="F16" i="107"/>
  <c r="G16" i="107" s="1"/>
  <c r="F40" i="107"/>
  <c r="G40" i="107" s="1"/>
  <c r="F8" i="107"/>
  <c r="G8" i="107" s="1"/>
  <c r="F2" i="107"/>
  <c r="G2" i="107" s="1"/>
  <c r="F81" i="107"/>
  <c r="G81" i="107" s="1"/>
  <c r="F64" i="107"/>
  <c r="G64" i="107" s="1"/>
  <c r="F9" i="107"/>
  <c r="G9" i="107" s="1"/>
  <c r="F26" i="107"/>
  <c r="G26" i="107" s="1"/>
  <c r="F30" i="107"/>
  <c r="G30" i="107" s="1"/>
  <c r="F34" i="107"/>
  <c r="G34" i="107" s="1"/>
  <c r="F56" i="107"/>
  <c r="G56" i="107" s="1"/>
  <c r="F73" i="107"/>
  <c r="G73" i="107" s="1"/>
  <c r="F86" i="107"/>
  <c r="G86" i="107" s="1"/>
  <c r="F17" i="107"/>
  <c r="G17" i="107" s="1"/>
  <c r="F48" i="107"/>
  <c r="G48" i="107" s="1"/>
  <c r="F65" i="107"/>
  <c r="G65" i="107" s="1"/>
  <c r="F6" i="107"/>
  <c r="G6" i="107" s="1"/>
  <c r="F10" i="107"/>
  <c r="G10" i="107" s="1"/>
  <c r="F49" i="107"/>
  <c r="G49" i="107" s="1"/>
  <c r="F57" i="107"/>
  <c r="G57" i="107" s="1"/>
  <c r="F70" i="107"/>
  <c r="G70" i="107" s="1"/>
  <c r="F74" i="107"/>
  <c r="G74" i="107" s="1"/>
  <c r="F24" i="107"/>
  <c r="G24" i="107" s="1"/>
  <c r="F33" i="107"/>
  <c r="G33" i="107" s="1"/>
  <c r="F41" i="107"/>
  <c r="G41" i="107" s="1"/>
  <c r="F54" i="107"/>
  <c r="G54" i="107" s="1"/>
  <c r="F58" i="107"/>
  <c r="G58" i="107" s="1"/>
  <c r="F88" i="107"/>
  <c r="G88" i="107" s="1"/>
  <c r="F25" i="107"/>
  <c r="G25" i="107" s="1"/>
  <c r="F46" i="107"/>
  <c r="G46" i="107" s="1"/>
  <c r="F50" i="107"/>
  <c r="G50" i="107" s="1"/>
  <c r="F72" i="107"/>
  <c r="G72" i="107" s="1"/>
  <c r="G62" i="107"/>
  <c r="G66" i="107"/>
  <c r="F3" i="107"/>
  <c r="G3" i="107" s="1"/>
  <c r="F11" i="107"/>
  <c r="G11" i="107" s="1"/>
  <c r="F19" i="107"/>
  <c r="G19" i="107" s="1"/>
  <c r="F27" i="107"/>
  <c r="G27" i="107" s="1"/>
  <c r="F35" i="107"/>
  <c r="G35" i="107" s="1"/>
  <c r="F43" i="107"/>
  <c r="G43" i="107" s="1"/>
  <c r="F51" i="107"/>
  <c r="G51" i="107" s="1"/>
  <c r="F59" i="107"/>
  <c r="G59" i="107" s="1"/>
  <c r="F67" i="107"/>
  <c r="G67" i="107" s="1"/>
  <c r="F75" i="107"/>
  <c r="G75" i="107" s="1"/>
  <c r="F83" i="107"/>
  <c r="G83" i="107" s="1"/>
  <c r="F5" i="107"/>
  <c r="G5" i="107" s="1"/>
  <c r="F13" i="107"/>
  <c r="G13" i="107" s="1"/>
  <c r="F21" i="107"/>
  <c r="G21" i="107" s="1"/>
  <c r="F29" i="107"/>
  <c r="G29" i="107" s="1"/>
  <c r="F37" i="107"/>
  <c r="G37" i="107" s="1"/>
  <c r="F45" i="107"/>
  <c r="G45" i="107" s="1"/>
  <c r="F53" i="107"/>
  <c r="G53" i="107" s="1"/>
  <c r="F61" i="107"/>
  <c r="G61" i="107" s="1"/>
  <c r="F69" i="107"/>
  <c r="G69" i="107" s="1"/>
  <c r="F77" i="107"/>
  <c r="G77" i="107" s="1"/>
  <c r="F85" i="107"/>
  <c r="G85" i="107" s="1"/>
  <c r="F7" i="107"/>
  <c r="G7" i="107" s="1"/>
  <c r="F15" i="107"/>
  <c r="G15" i="107" s="1"/>
  <c r="F23" i="107"/>
  <c r="G23" i="107" s="1"/>
  <c r="F31" i="107"/>
  <c r="G31" i="107" s="1"/>
  <c r="F39" i="107"/>
  <c r="G39" i="107" s="1"/>
  <c r="F47" i="107"/>
  <c r="G47" i="107" s="1"/>
  <c r="F55" i="107"/>
  <c r="G55" i="107" s="1"/>
  <c r="F63" i="107"/>
  <c r="G63" i="107" s="1"/>
  <c r="F71" i="107"/>
  <c r="G71" i="107" s="1"/>
  <c r="F79" i="107"/>
  <c r="G79" i="107" s="1"/>
  <c r="F87" i="107"/>
  <c r="G87" i="107" s="1"/>
  <c r="F93" i="106"/>
  <c r="G93" i="106" s="1"/>
  <c r="F101" i="106"/>
  <c r="G101" i="106" s="1"/>
  <c r="F69" i="106"/>
  <c r="G69" i="106" s="1"/>
  <c r="F5" i="106"/>
  <c r="G5" i="106" s="1"/>
  <c r="F8" i="106"/>
  <c r="G8" i="106" s="1"/>
  <c r="F61" i="106"/>
  <c r="G61" i="106" s="1"/>
  <c r="F16" i="106"/>
  <c r="G16" i="106" s="1"/>
  <c r="F21" i="106"/>
  <c r="G21" i="106" s="1"/>
  <c r="F53" i="106"/>
  <c r="G53" i="106" s="1"/>
  <c r="F85" i="106"/>
  <c r="G85" i="106" s="1"/>
  <c r="F13" i="106"/>
  <c r="G13" i="106" s="1"/>
  <c r="F45" i="106"/>
  <c r="G45" i="106" s="1"/>
  <c r="F77" i="106"/>
  <c r="G77" i="106" s="1"/>
  <c r="F3" i="106"/>
  <c r="G3" i="106" s="1"/>
  <c r="F11" i="106"/>
  <c r="G11" i="106" s="1"/>
  <c r="F19" i="106"/>
  <c r="G19" i="106" s="1"/>
  <c r="F24" i="106"/>
  <c r="G24" i="106" s="1"/>
  <c r="F27" i="106"/>
  <c r="G27" i="106" s="1"/>
  <c r="F32" i="106"/>
  <c r="G32" i="106" s="1"/>
  <c r="F35" i="106"/>
  <c r="G35" i="106" s="1"/>
  <c r="F40" i="106"/>
  <c r="G40" i="106" s="1"/>
  <c r="F43" i="106"/>
  <c r="G43" i="106" s="1"/>
  <c r="F48" i="106"/>
  <c r="G48" i="106" s="1"/>
  <c r="F51" i="106"/>
  <c r="G51" i="106" s="1"/>
  <c r="F56" i="106"/>
  <c r="G56" i="106" s="1"/>
  <c r="F59" i="106"/>
  <c r="G59" i="106" s="1"/>
  <c r="F64" i="106"/>
  <c r="G64" i="106" s="1"/>
  <c r="F67" i="106"/>
  <c r="G67" i="106" s="1"/>
  <c r="F72" i="106"/>
  <c r="G72" i="106" s="1"/>
  <c r="F75" i="106"/>
  <c r="G75" i="106" s="1"/>
  <c r="F80" i="106"/>
  <c r="G80" i="106" s="1"/>
  <c r="F83" i="106"/>
  <c r="G83" i="106" s="1"/>
  <c r="F88" i="106"/>
  <c r="G88" i="106" s="1"/>
  <c r="F91" i="106"/>
  <c r="G91" i="106" s="1"/>
  <c r="F96" i="106"/>
  <c r="G96" i="106" s="1"/>
  <c r="F99" i="106"/>
  <c r="G99" i="106" s="1"/>
  <c r="F2" i="106"/>
  <c r="G2" i="106" s="1"/>
  <c r="F7" i="106"/>
  <c r="G7" i="106" s="1"/>
  <c r="F10" i="106"/>
  <c r="G10" i="106" s="1"/>
  <c r="F15" i="106"/>
  <c r="G15" i="106" s="1"/>
  <c r="F18" i="106"/>
  <c r="G18" i="106" s="1"/>
  <c r="F23" i="106"/>
  <c r="G23" i="106" s="1"/>
  <c r="F26" i="106"/>
  <c r="G26" i="106" s="1"/>
  <c r="F31" i="106"/>
  <c r="G31" i="106" s="1"/>
  <c r="F34" i="106"/>
  <c r="G34" i="106" s="1"/>
  <c r="F39" i="106"/>
  <c r="G39" i="106" s="1"/>
  <c r="F42" i="106"/>
  <c r="G42" i="106" s="1"/>
  <c r="F47" i="106"/>
  <c r="G47" i="106" s="1"/>
  <c r="F50" i="106"/>
  <c r="G50" i="106" s="1"/>
  <c r="F55" i="106"/>
  <c r="G55" i="106" s="1"/>
  <c r="F58" i="106"/>
  <c r="G58" i="106" s="1"/>
  <c r="F63" i="106"/>
  <c r="G63" i="106" s="1"/>
  <c r="F66" i="106"/>
  <c r="G66" i="106" s="1"/>
  <c r="F71" i="106"/>
  <c r="G71" i="106" s="1"/>
  <c r="F74" i="106"/>
  <c r="G74" i="106" s="1"/>
  <c r="F79" i="106"/>
  <c r="G79" i="106" s="1"/>
  <c r="F82" i="106"/>
  <c r="G82" i="106" s="1"/>
  <c r="F87" i="106"/>
  <c r="G87" i="106" s="1"/>
  <c r="F90" i="106"/>
  <c r="G90" i="106" s="1"/>
  <c r="F95" i="106"/>
  <c r="G95" i="106" s="1"/>
  <c r="F98" i="106"/>
  <c r="G98" i="106" s="1"/>
  <c r="F4" i="106"/>
  <c r="G4" i="106" s="1"/>
  <c r="F9" i="106"/>
  <c r="G9" i="106" s="1"/>
  <c r="F12" i="106"/>
  <c r="G12" i="106" s="1"/>
  <c r="F17" i="106"/>
  <c r="G17" i="106" s="1"/>
  <c r="F20" i="106"/>
  <c r="G20" i="106" s="1"/>
  <c r="F25" i="106"/>
  <c r="G25" i="106" s="1"/>
  <c r="F28" i="106"/>
  <c r="G28" i="106" s="1"/>
  <c r="F33" i="106"/>
  <c r="G33" i="106" s="1"/>
  <c r="F36" i="106"/>
  <c r="G36" i="106" s="1"/>
  <c r="F41" i="106"/>
  <c r="G41" i="106" s="1"/>
  <c r="F44" i="106"/>
  <c r="G44" i="106" s="1"/>
  <c r="F49" i="106"/>
  <c r="G49" i="106" s="1"/>
  <c r="F52" i="106"/>
  <c r="G52" i="106" s="1"/>
  <c r="F57" i="106"/>
  <c r="G57" i="106" s="1"/>
  <c r="F60" i="106"/>
  <c r="G60" i="106" s="1"/>
  <c r="F65" i="106"/>
  <c r="G65" i="106" s="1"/>
  <c r="F68" i="106"/>
  <c r="G68" i="106" s="1"/>
  <c r="F73" i="106"/>
  <c r="G73" i="106" s="1"/>
  <c r="F76" i="106"/>
  <c r="G76" i="106" s="1"/>
  <c r="F81" i="106"/>
  <c r="G81" i="106" s="1"/>
  <c r="F84" i="106"/>
  <c r="G84" i="106" s="1"/>
  <c r="F89" i="106"/>
  <c r="G89" i="106" s="1"/>
  <c r="F92" i="106"/>
  <c r="G92" i="106" s="1"/>
  <c r="F97" i="106"/>
  <c r="G97" i="106" s="1"/>
  <c r="F100" i="106"/>
  <c r="G100" i="106" s="1"/>
  <c r="F6" i="106"/>
  <c r="G6" i="106" s="1"/>
  <c r="F14" i="106"/>
  <c r="G14" i="106" s="1"/>
  <c r="F22" i="106"/>
  <c r="G22" i="106" s="1"/>
  <c r="F30" i="106"/>
  <c r="G30" i="106" s="1"/>
  <c r="F38" i="106"/>
  <c r="G38" i="106" s="1"/>
  <c r="F46" i="106"/>
  <c r="G46" i="106" s="1"/>
  <c r="F54" i="106"/>
  <c r="G54" i="106" s="1"/>
  <c r="F62" i="106"/>
  <c r="G62" i="106" s="1"/>
  <c r="F70" i="106"/>
  <c r="G70" i="106" s="1"/>
  <c r="F78" i="106"/>
  <c r="G78" i="106" s="1"/>
  <c r="F86" i="106"/>
  <c r="G86" i="106" s="1"/>
  <c r="F94" i="106"/>
  <c r="G94" i="106" s="1"/>
  <c r="F102" i="106"/>
  <c r="G102" i="106" s="1"/>
  <c r="F2" i="105"/>
  <c r="G2" i="105" s="1"/>
  <c r="F33" i="104"/>
  <c r="G33" i="104" s="1"/>
  <c r="F42" i="104"/>
  <c r="G42" i="104" s="1"/>
  <c r="F65" i="104"/>
  <c r="G65" i="104" s="1"/>
  <c r="F9" i="104"/>
  <c r="G9" i="104" s="1"/>
  <c r="F49" i="104"/>
  <c r="G49" i="104" s="1"/>
  <c r="F58" i="104"/>
  <c r="G58" i="104" s="1"/>
  <c r="F73" i="104"/>
  <c r="G73" i="104" s="1"/>
  <c r="F25" i="104"/>
  <c r="G25" i="104" s="1"/>
  <c r="F34" i="104"/>
  <c r="G34" i="104" s="1"/>
  <c r="F89" i="104"/>
  <c r="G89" i="104" s="1"/>
  <c r="F93" i="104"/>
  <c r="G93" i="104" s="1"/>
  <c r="F98" i="104"/>
  <c r="G98" i="104" s="1"/>
  <c r="F10" i="104"/>
  <c r="G10" i="104" s="1"/>
  <c r="F69" i="104"/>
  <c r="G69" i="104" s="1"/>
  <c r="F74" i="104"/>
  <c r="G74" i="104" s="1"/>
  <c r="F109" i="104"/>
  <c r="G109" i="104" s="1"/>
  <c r="F50" i="104"/>
  <c r="G50" i="104" s="1"/>
  <c r="F26" i="104"/>
  <c r="G26" i="104" s="1"/>
  <c r="F81" i="104"/>
  <c r="G81" i="104" s="1"/>
  <c r="F85" i="104"/>
  <c r="G85" i="104" s="1"/>
  <c r="F2" i="104"/>
  <c r="G2" i="104" s="1"/>
  <c r="F57" i="104"/>
  <c r="G57" i="104" s="1"/>
  <c r="F97" i="104"/>
  <c r="G97" i="104" s="1"/>
  <c r="F18" i="104"/>
  <c r="G18" i="104" s="1"/>
  <c r="F77" i="104"/>
  <c r="G77" i="104" s="1"/>
  <c r="F82" i="104"/>
  <c r="G82" i="104" s="1"/>
  <c r="F90" i="104"/>
  <c r="G90" i="104" s="1"/>
  <c r="F66" i="104"/>
  <c r="G66" i="104" s="1"/>
  <c r="F105" i="104"/>
  <c r="G105" i="104" s="1"/>
  <c r="F113" i="104"/>
  <c r="G113" i="104" s="1"/>
  <c r="F3" i="104"/>
  <c r="G3" i="104" s="1"/>
  <c r="F11" i="104"/>
  <c r="G11" i="104" s="1"/>
  <c r="F19" i="104"/>
  <c r="G19" i="104" s="1"/>
  <c r="F27" i="104"/>
  <c r="G27" i="104" s="1"/>
  <c r="F35" i="104"/>
  <c r="G35" i="104" s="1"/>
  <c r="F43" i="104"/>
  <c r="G43" i="104" s="1"/>
  <c r="F51" i="104"/>
  <c r="G51" i="104" s="1"/>
  <c r="F59" i="104"/>
  <c r="G59" i="104" s="1"/>
  <c r="F67" i="104"/>
  <c r="G67" i="104" s="1"/>
  <c r="F75" i="104"/>
  <c r="G75" i="104" s="1"/>
  <c r="F83" i="104"/>
  <c r="G83" i="104" s="1"/>
  <c r="F91" i="104"/>
  <c r="G91" i="104" s="1"/>
  <c r="F99" i="104"/>
  <c r="G99" i="104" s="1"/>
  <c r="F107" i="104"/>
  <c r="G107" i="104" s="1"/>
  <c r="F14" i="104"/>
  <c r="G14" i="104" s="1"/>
  <c r="F5" i="104"/>
  <c r="G5" i="104" s="1"/>
  <c r="F13" i="104"/>
  <c r="G13" i="104" s="1"/>
  <c r="F21" i="104"/>
  <c r="G21" i="104" s="1"/>
  <c r="F29" i="104"/>
  <c r="G29" i="104" s="1"/>
  <c r="F37" i="104"/>
  <c r="G37" i="104" s="1"/>
  <c r="F45" i="104"/>
  <c r="G45" i="104" s="1"/>
  <c r="F48" i="104"/>
  <c r="G48" i="104" s="1"/>
  <c r="F53" i="104"/>
  <c r="G53" i="104" s="1"/>
  <c r="F56" i="104"/>
  <c r="G56" i="104" s="1"/>
  <c r="F61" i="104"/>
  <c r="G61" i="104" s="1"/>
  <c r="F101" i="104"/>
  <c r="G101" i="104" s="1"/>
  <c r="F7" i="104"/>
  <c r="G7" i="104" s="1"/>
  <c r="F15" i="104"/>
  <c r="G15" i="104" s="1"/>
  <c r="F23" i="104"/>
  <c r="G23" i="104" s="1"/>
  <c r="F31" i="104"/>
  <c r="G31" i="104" s="1"/>
  <c r="F39" i="104"/>
  <c r="G39" i="104" s="1"/>
  <c r="F47" i="104"/>
  <c r="G47" i="104" s="1"/>
  <c r="F55" i="104"/>
  <c r="G55" i="104" s="1"/>
  <c r="F63" i="104"/>
  <c r="G63" i="104" s="1"/>
  <c r="F71" i="104"/>
  <c r="G71" i="104" s="1"/>
  <c r="F79" i="104"/>
  <c r="G79" i="104" s="1"/>
  <c r="F87" i="104"/>
  <c r="G87" i="104" s="1"/>
  <c r="F95" i="104"/>
  <c r="G95" i="104" s="1"/>
  <c r="F103" i="104"/>
  <c r="G103" i="104" s="1"/>
  <c r="F106" i="104"/>
  <c r="G106" i="104" s="1"/>
  <c r="F111" i="104"/>
  <c r="G111" i="104" s="1"/>
  <c r="F117" i="104"/>
  <c r="G117" i="104" s="1"/>
  <c r="F4" i="104"/>
  <c r="G4" i="104" s="1"/>
  <c r="F12" i="104"/>
  <c r="G12" i="104" s="1"/>
  <c r="F20" i="104"/>
  <c r="G20" i="104" s="1"/>
  <c r="F28" i="104"/>
  <c r="G28" i="104" s="1"/>
  <c r="F36" i="104"/>
  <c r="G36" i="104" s="1"/>
  <c r="F44" i="104"/>
  <c r="G44" i="104" s="1"/>
  <c r="F52" i="104"/>
  <c r="G52" i="104" s="1"/>
  <c r="F60" i="104"/>
  <c r="G60" i="104" s="1"/>
  <c r="F68" i="104"/>
  <c r="G68" i="104" s="1"/>
  <c r="F76" i="104"/>
  <c r="G76" i="104" s="1"/>
  <c r="F84" i="104"/>
  <c r="G84" i="104" s="1"/>
  <c r="F92" i="104"/>
  <c r="G92" i="104" s="1"/>
  <c r="F100" i="104"/>
  <c r="G100" i="104" s="1"/>
  <c r="F108" i="104"/>
  <c r="G108" i="104" s="1"/>
  <c r="F116" i="104"/>
  <c r="G116" i="104" s="1"/>
  <c r="F2" i="103"/>
  <c r="G2" i="103" s="1"/>
  <c r="F2" i="102"/>
  <c r="G2" i="102" s="1"/>
  <c r="F57" i="101"/>
  <c r="G57" i="101" s="1"/>
  <c r="F12" i="101"/>
  <c r="G12" i="101" s="1"/>
  <c r="F65" i="101"/>
  <c r="G65" i="101" s="1"/>
  <c r="F89" i="101"/>
  <c r="G89" i="101" s="1"/>
  <c r="F4" i="101"/>
  <c r="G4" i="101" s="1"/>
  <c r="F17" i="101"/>
  <c r="G17" i="101" s="1"/>
  <c r="F83" i="101"/>
  <c r="G83" i="101" s="1"/>
  <c r="F99" i="101"/>
  <c r="G99" i="101" s="1"/>
  <c r="F36" i="101"/>
  <c r="G36" i="101" s="1"/>
  <c r="F91" i="101"/>
  <c r="G91" i="101" s="1"/>
  <c r="F20" i="101"/>
  <c r="G20" i="101" s="1"/>
  <c r="F25" i="101"/>
  <c r="G25" i="101" s="1"/>
  <c r="F38" i="101"/>
  <c r="G38" i="101" s="1"/>
  <c r="F49" i="101"/>
  <c r="G49" i="101" s="1"/>
  <c r="F52" i="101"/>
  <c r="G52" i="101" s="1"/>
  <c r="F75" i="101"/>
  <c r="G75" i="101" s="1"/>
  <c r="F79" i="101"/>
  <c r="G79" i="101" s="1"/>
  <c r="F87" i="101"/>
  <c r="G87" i="101" s="1"/>
  <c r="F30" i="101"/>
  <c r="G30" i="101" s="1"/>
  <c r="F35" i="101"/>
  <c r="G35" i="101" s="1"/>
  <c r="F46" i="101"/>
  <c r="G46" i="101" s="1"/>
  <c r="F68" i="101"/>
  <c r="G68" i="101" s="1"/>
  <c r="F73" i="101"/>
  <c r="G73" i="101" s="1"/>
  <c r="F76" i="101"/>
  <c r="G76" i="101" s="1"/>
  <c r="F105" i="101"/>
  <c r="G105" i="101" s="1"/>
  <c r="F22" i="101"/>
  <c r="G22" i="101" s="1"/>
  <c r="F27" i="101"/>
  <c r="G27" i="101" s="1"/>
  <c r="F39" i="101"/>
  <c r="G39" i="101" s="1"/>
  <c r="F43" i="101"/>
  <c r="G43" i="101" s="1"/>
  <c r="F54" i="101"/>
  <c r="G54" i="101" s="1"/>
  <c r="F81" i="101"/>
  <c r="G81" i="101" s="1"/>
  <c r="F84" i="101"/>
  <c r="G84" i="101" s="1"/>
  <c r="F97" i="101"/>
  <c r="G97" i="101" s="1"/>
  <c r="F2" i="101"/>
  <c r="G2" i="101" s="1"/>
  <c r="F6" i="101"/>
  <c r="G6" i="101" s="1"/>
  <c r="G11" i="101"/>
  <c r="F14" i="101"/>
  <c r="G14" i="101" s="1"/>
  <c r="F19" i="101"/>
  <c r="G19" i="101" s="1"/>
  <c r="F23" i="101"/>
  <c r="G23" i="101" s="1"/>
  <c r="F31" i="101"/>
  <c r="G31" i="101" s="1"/>
  <c r="F47" i="101"/>
  <c r="G47" i="101" s="1"/>
  <c r="F51" i="101"/>
  <c r="G51" i="101" s="1"/>
  <c r="F55" i="101"/>
  <c r="G55" i="101" s="1"/>
  <c r="F62" i="101"/>
  <c r="G62" i="101" s="1"/>
  <c r="F70" i="101"/>
  <c r="G70" i="101" s="1"/>
  <c r="F9" i="101"/>
  <c r="G9" i="101" s="1"/>
  <c r="F59" i="101"/>
  <c r="G59" i="101" s="1"/>
  <c r="F63" i="101"/>
  <c r="G63" i="101" s="1"/>
  <c r="F78" i="101"/>
  <c r="F60" i="101"/>
  <c r="G60" i="101" s="1"/>
  <c r="F3" i="101"/>
  <c r="G3" i="101" s="1"/>
  <c r="F15" i="101"/>
  <c r="G15" i="101" s="1"/>
  <c r="F28" i="101"/>
  <c r="G28" i="101" s="1"/>
  <c r="F41" i="101"/>
  <c r="G41" i="101" s="1"/>
  <c r="F44" i="101"/>
  <c r="G44" i="101" s="1"/>
  <c r="F67" i="101"/>
  <c r="G67" i="101" s="1"/>
  <c r="F102" i="101"/>
  <c r="G102" i="101" s="1"/>
  <c r="F100" i="101"/>
  <c r="G100" i="101" s="1"/>
  <c r="F7" i="101"/>
  <c r="G7" i="101" s="1"/>
  <c r="F33" i="101"/>
  <c r="G33" i="101" s="1"/>
  <c r="F71" i="101"/>
  <c r="G71" i="101" s="1"/>
  <c r="F86" i="101"/>
  <c r="G86" i="101" s="1"/>
  <c r="F94" i="101"/>
  <c r="G94" i="101" s="1"/>
  <c r="G78" i="101"/>
  <c r="F10" i="101"/>
  <c r="G10" i="101" s="1"/>
  <c r="F18" i="101"/>
  <c r="G18" i="101" s="1"/>
  <c r="F26" i="101"/>
  <c r="G26" i="101" s="1"/>
  <c r="F34" i="101"/>
  <c r="G34" i="101" s="1"/>
  <c r="F42" i="101"/>
  <c r="G42" i="101" s="1"/>
  <c r="F50" i="101"/>
  <c r="G50" i="101" s="1"/>
  <c r="F58" i="101"/>
  <c r="G58" i="101" s="1"/>
  <c r="F66" i="101"/>
  <c r="G66" i="101" s="1"/>
  <c r="F74" i="101"/>
  <c r="G74" i="101" s="1"/>
  <c r="F82" i="101"/>
  <c r="G82" i="101" s="1"/>
  <c r="F90" i="101"/>
  <c r="G90" i="101" s="1"/>
  <c r="F98" i="101"/>
  <c r="G98" i="101" s="1"/>
  <c r="F104" i="101"/>
  <c r="G104" i="101" s="1"/>
  <c r="F103" i="101"/>
  <c r="G103" i="101" s="1"/>
  <c r="F92" i="101"/>
  <c r="G92" i="101" s="1"/>
  <c r="F95" i="101"/>
  <c r="G95" i="101" s="1"/>
  <c r="F2" i="99"/>
  <c r="G2" i="99" s="1"/>
  <c r="F14" i="98"/>
  <c r="G14" i="98" s="1"/>
  <c r="F63" i="98"/>
  <c r="G63" i="98" s="1"/>
  <c r="F47" i="98"/>
  <c r="G47" i="98" s="1"/>
  <c r="F30" i="98"/>
  <c r="G30" i="98" s="1"/>
  <c r="F78" i="98"/>
  <c r="G78" i="98" s="1"/>
  <c r="F6" i="98"/>
  <c r="G6" i="98" s="1"/>
  <c r="F94" i="98"/>
  <c r="G94" i="98" s="1"/>
  <c r="F22" i="98"/>
  <c r="G22" i="98" s="1"/>
  <c r="F46" i="98"/>
  <c r="G46" i="98" s="1"/>
  <c r="F70" i="98"/>
  <c r="G70" i="98" s="1"/>
  <c r="F7" i="98"/>
  <c r="G7" i="98" s="1"/>
  <c r="F15" i="98"/>
  <c r="G15" i="98" s="1"/>
  <c r="F79" i="98"/>
  <c r="G79" i="98" s="1"/>
  <c r="F23" i="98"/>
  <c r="G23" i="98" s="1"/>
  <c r="F87" i="98"/>
  <c r="G87" i="98" s="1"/>
  <c r="F31" i="98"/>
  <c r="G31" i="98" s="1"/>
  <c r="F39" i="98"/>
  <c r="G39" i="98" s="1"/>
  <c r="F95" i="98"/>
  <c r="G95" i="98" s="1"/>
  <c r="F62" i="98"/>
  <c r="G62" i="98" s="1"/>
  <c r="F83" i="98"/>
  <c r="G83" i="98" s="1"/>
  <c r="F3" i="98"/>
  <c r="G3" i="98" s="1"/>
  <c r="F19" i="98"/>
  <c r="G19" i="98" s="1"/>
  <c r="F43" i="98"/>
  <c r="G43" i="98" s="1"/>
  <c r="F59" i="98"/>
  <c r="G59" i="98" s="1"/>
  <c r="F67" i="98"/>
  <c r="G67" i="98" s="1"/>
  <c r="F75" i="98"/>
  <c r="G75" i="98" s="1"/>
  <c r="F91" i="98"/>
  <c r="G91" i="98" s="1"/>
  <c r="F99" i="98"/>
  <c r="G99" i="98" s="1"/>
  <c r="F9" i="98"/>
  <c r="G9" i="98" s="1"/>
  <c r="F17" i="98"/>
  <c r="G17" i="98" s="1"/>
  <c r="F25" i="98"/>
  <c r="G25" i="98" s="1"/>
  <c r="F33" i="98"/>
  <c r="G33" i="98" s="1"/>
  <c r="F41" i="98"/>
  <c r="G41" i="98" s="1"/>
  <c r="F49" i="98"/>
  <c r="G49" i="98" s="1"/>
  <c r="F57" i="98"/>
  <c r="G57" i="98" s="1"/>
  <c r="F65" i="98"/>
  <c r="G65" i="98" s="1"/>
  <c r="F73" i="98"/>
  <c r="G73" i="98" s="1"/>
  <c r="F81" i="98"/>
  <c r="G81" i="98" s="1"/>
  <c r="F89" i="98"/>
  <c r="G89" i="98" s="1"/>
  <c r="F97" i="98"/>
  <c r="G97" i="98" s="1"/>
  <c r="F8" i="98"/>
  <c r="G8" i="98" s="1"/>
  <c r="F24" i="98"/>
  <c r="G24" i="98" s="1"/>
  <c r="F40" i="98"/>
  <c r="F56" i="98"/>
  <c r="G56" i="98" s="1"/>
  <c r="F96" i="98"/>
  <c r="G96" i="98" s="1"/>
  <c r="F2" i="98"/>
  <c r="G2" i="98" s="1"/>
  <c r="F5" i="98"/>
  <c r="G5" i="98" s="1"/>
  <c r="F10" i="98"/>
  <c r="G10" i="98" s="1"/>
  <c r="F13" i="98"/>
  <c r="G13" i="98" s="1"/>
  <c r="F18" i="98"/>
  <c r="G18" i="98" s="1"/>
  <c r="F21" i="98"/>
  <c r="G21" i="98" s="1"/>
  <c r="F26" i="98"/>
  <c r="G26" i="98" s="1"/>
  <c r="F29" i="98"/>
  <c r="G29" i="98" s="1"/>
  <c r="F34" i="98"/>
  <c r="G34" i="98" s="1"/>
  <c r="F37" i="98"/>
  <c r="G37" i="98" s="1"/>
  <c r="F42" i="98"/>
  <c r="G42" i="98" s="1"/>
  <c r="F45" i="98"/>
  <c r="G45" i="98" s="1"/>
  <c r="F50" i="98"/>
  <c r="G50" i="98" s="1"/>
  <c r="F53" i="98"/>
  <c r="G53" i="98" s="1"/>
  <c r="F58" i="98"/>
  <c r="G58" i="98" s="1"/>
  <c r="F61" i="98"/>
  <c r="G61" i="98" s="1"/>
  <c r="F66" i="98"/>
  <c r="G66" i="98" s="1"/>
  <c r="F69" i="98"/>
  <c r="G69" i="98" s="1"/>
  <c r="F74" i="98"/>
  <c r="G74" i="98" s="1"/>
  <c r="F77" i="98"/>
  <c r="G77" i="98" s="1"/>
  <c r="F82" i="98"/>
  <c r="G82" i="98" s="1"/>
  <c r="F85" i="98"/>
  <c r="G85" i="98" s="1"/>
  <c r="F90" i="98"/>
  <c r="G90" i="98" s="1"/>
  <c r="F93" i="98"/>
  <c r="G93" i="98" s="1"/>
  <c r="F98" i="98"/>
  <c r="G98" i="98" s="1"/>
  <c r="F101" i="98"/>
  <c r="G101" i="98" s="1"/>
  <c r="G40" i="98"/>
  <c r="F2" i="96"/>
  <c r="G2" i="96" s="1"/>
  <c r="F36" i="95"/>
  <c r="G36" i="95" s="1"/>
  <c r="F19" i="95"/>
  <c r="G19" i="95" s="1"/>
  <c r="F12" i="95"/>
  <c r="G12" i="95" s="1"/>
  <c r="F43" i="95"/>
  <c r="G43" i="95" s="1"/>
  <c r="F4" i="95"/>
  <c r="G4" i="95" s="1"/>
  <c r="F35" i="95"/>
  <c r="G35" i="95" s="1"/>
  <c r="F47" i="95"/>
  <c r="G47" i="95" s="1"/>
  <c r="F60" i="95"/>
  <c r="G60" i="95" s="1"/>
  <c r="F27" i="95"/>
  <c r="G27" i="95" s="1"/>
  <c r="F39" i="95"/>
  <c r="G39" i="95" s="1"/>
  <c r="F52" i="95"/>
  <c r="G52" i="95" s="1"/>
  <c r="F31" i="95"/>
  <c r="G31" i="95" s="1"/>
  <c r="F44" i="95"/>
  <c r="G44" i="95" s="1"/>
  <c r="F58" i="95"/>
  <c r="G58" i="95" s="1"/>
  <c r="F11" i="95"/>
  <c r="G11" i="95" s="1"/>
  <c r="F23" i="95"/>
  <c r="G23" i="95" s="1"/>
  <c r="F28" i="95"/>
  <c r="G28" i="95" s="1"/>
  <c r="F50" i="95"/>
  <c r="G50" i="95" s="1"/>
  <c r="F3" i="95"/>
  <c r="G3" i="95" s="1"/>
  <c r="F34" i="95"/>
  <c r="G34" i="95" s="1"/>
  <c r="F42" i="95"/>
  <c r="G42" i="95" s="1"/>
  <c r="F59" i="95"/>
  <c r="G59" i="95" s="1"/>
  <c r="F15" i="95"/>
  <c r="G15" i="95" s="1"/>
  <c r="F20" i="95"/>
  <c r="G20" i="95" s="1"/>
  <c r="F51" i="95"/>
  <c r="G51" i="95" s="1"/>
  <c r="F55" i="95"/>
  <c r="G55" i="95" s="1"/>
  <c r="G7" i="95"/>
  <c r="F6" i="95"/>
  <c r="G6" i="95" s="1"/>
  <c r="F14" i="95"/>
  <c r="G14" i="95" s="1"/>
  <c r="F22" i="95"/>
  <c r="G22" i="95" s="1"/>
  <c r="F30" i="95"/>
  <c r="G30" i="95" s="1"/>
  <c r="F38" i="95"/>
  <c r="G38" i="95" s="1"/>
  <c r="F46" i="95"/>
  <c r="G46" i="95" s="1"/>
  <c r="F54" i="95"/>
  <c r="G54" i="95" s="1"/>
  <c r="F5" i="95"/>
  <c r="G5" i="95" s="1"/>
  <c r="F13" i="95"/>
  <c r="G13" i="95" s="1"/>
  <c r="F21" i="95"/>
  <c r="G21" i="95" s="1"/>
  <c r="F29" i="95"/>
  <c r="G29" i="95" s="1"/>
  <c r="F37" i="95"/>
  <c r="G37" i="95" s="1"/>
  <c r="F45" i="95"/>
  <c r="G45" i="95" s="1"/>
  <c r="F53" i="95"/>
  <c r="G53" i="95" s="1"/>
  <c r="F61" i="95"/>
  <c r="G61" i="95" s="1"/>
  <c r="F2" i="95"/>
  <c r="G2" i="95" s="1"/>
  <c r="F10" i="95"/>
  <c r="G10" i="95" s="1"/>
  <c r="F18" i="95"/>
  <c r="G18" i="95" s="1"/>
  <c r="F26" i="95"/>
  <c r="G26" i="95" s="1"/>
  <c r="F2" i="94"/>
  <c r="G2" i="94" s="1"/>
  <c r="D12" i="92"/>
  <c r="F12" i="92" s="1"/>
  <c r="G12" i="92" s="1"/>
  <c r="D16" i="92"/>
  <c r="F16" i="92" s="1"/>
  <c r="D20" i="92"/>
  <c r="F20" i="92" s="1"/>
  <c r="G20" i="92" s="1"/>
  <c r="D24" i="92"/>
  <c r="F24" i="92" s="1"/>
  <c r="G24" i="92" s="1"/>
  <c r="D28" i="92"/>
  <c r="F28" i="92" s="1"/>
  <c r="G28" i="92" s="1"/>
  <c r="D32" i="92"/>
  <c r="F32" i="92" s="1"/>
  <c r="G32" i="92" s="1"/>
  <c r="D36" i="92"/>
  <c r="F36" i="92" s="1"/>
  <c r="G36" i="92" s="1"/>
  <c r="D40" i="92"/>
  <c r="F40" i="92" s="1"/>
  <c r="G40" i="92" s="1"/>
  <c r="D44" i="92"/>
  <c r="F44" i="92" s="1"/>
  <c r="G44" i="92" s="1"/>
  <c r="D48" i="92"/>
  <c r="F48" i="92" s="1"/>
  <c r="D52" i="92"/>
  <c r="F52" i="92" s="1"/>
  <c r="G52" i="92" s="1"/>
  <c r="D56" i="92"/>
  <c r="F56" i="92" s="1"/>
  <c r="D60" i="92"/>
  <c r="F60" i="92" s="1"/>
  <c r="G60" i="92" s="1"/>
  <c r="D64" i="92"/>
  <c r="F64" i="92" s="1"/>
  <c r="G64" i="92" s="1"/>
  <c r="D68" i="92"/>
  <c r="F68" i="92" s="1"/>
  <c r="G68" i="92" s="1"/>
  <c r="D72" i="92"/>
  <c r="D4" i="92"/>
  <c r="F4" i="92" s="1"/>
  <c r="G4" i="92" s="1"/>
  <c r="E72" i="92"/>
  <c r="D14" i="92"/>
  <c r="F14" i="92" s="1"/>
  <c r="G14" i="92" s="1"/>
  <c r="D22" i="92"/>
  <c r="F22" i="92" s="1"/>
  <c r="G22" i="92" s="1"/>
  <c r="D30" i="92"/>
  <c r="F30" i="92" s="1"/>
  <c r="G30" i="92" s="1"/>
  <c r="D38" i="92"/>
  <c r="F38" i="92" s="1"/>
  <c r="G38" i="92" s="1"/>
  <c r="D46" i="92"/>
  <c r="F46" i="92" s="1"/>
  <c r="G46" i="92" s="1"/>
  <c r="D54" i="92"/>
  <c r="F54" i="92" s="1"/>
  <c r="G54" i="92" s="1"/>
  <c r="D62" i="92"/>
  <c r="F62" i="92" s="1"/>
  <c r="G62" i="92" s="1"/>
  <c r="D70" i="92"/>
  <c r="F70" i="92" s="1"/>
  <c r="G70" i="92" s="1"/>
  <c r="G16" i="92"/>
  <c r="G56" i="92"/>
  <c r="E6" i="92"/>
  <c r="F6" i="92" s="1"/>
  <c r="G6" i="92" s="1"/>
  <c r="D11" i="92"/>
  <c r="F11" i="92" s="1"/>
  <c r="G11" i="92" s="1"/>
  <c r="D19" i="92"/>
  <c r="F19" i="92" s="1"/>
  <c r="G19" i="92" s="1"/>
  <c r="D27" i="92"/>
  <c r="F27" i="92" s="1"/>
  <c r="G27" i="92" s="1"/>
  <c r="D35" i="92"/>
  <c r="F35" i="92" s="1"/>
  <c r="G35" i="92" s="1"/>
  <c r="D43" i="92"/>
  <c r="F43" i="92" s="1"/>
  <c r="G43" i="92" s="1"/>
  <c r="D51" i="92"/>
  <c r="F51" i="92" s="1"/>
  <c r="G51" i="92" s="1"/>
  <c r="D59" i="92"/>
  <c r="F59" i="92" s="1"/>
  <c r="G59" i="92" s="1"/>
  <c r="D67" i="92"/>
  <c r="F67" i="92" s="1"/>
  <c r="G67" i="92" s="1"/>
  <c r="G48" i="92"/>
  <c r="F3" i="92"/>
  <c r="G3" i="92" s="1"/>
  <c r="D5" i="92"/>
  <c r="E8" i="92"/>
  <c r="F8" i="92" s="1"/>
  <c r="G8" i="92" s="1"/>
  <c r="D13" i="92"/>
  <c r="D21" i="92"/>
  <c r="D29" i="92"/>
  <c r="D37" i="92"/>
  <c r="D45" i="92"/>
  <c r="D53" i="92"/>
  <c r="D61" i="92"/>
  <c r="D69" i="92"/>
  <c r="D2" i="92"/>
  <c r="E5" i="92"/>
  <c r="D10" i="92"/>
  <c r="E13" i="92"/>
  <c r="D18" i="92"/>
  <c r="E21" i="92"/>
  <c r="D26" i="92"/>
  <c r="E29" i="92"/>
  <c r="D34" i="92"/>
  <c r="E37" i="92"/>
  <c r="D42" i="92"/>
  <c r="E45" i="92"/>
  <c r="D50" i="92"/>
  <c r="E53" i="92"/>
  <c r="D58" i="92"/>
  <c r="E61" i="92"/>
  <c r="D66" i="92"/>
  <c r="E69" i="92"/>
  <c r="D74" i="92"/>
  <c r="E2" i="92"/>
  <c r="D7" i="92"/>
  <c r="F7" i="92" s="1"/>
  <c r="G7" i="92" s="1"/>
  <c r="E10" i="92"/>
  <c r="D15" i="92"/>
  <c r="F15" i="92" s="1"/>
  <c r="G15" i="92" s="1"/>
  <c r="E18" i="92"/>
  <c r="D23" i="92"/>
  <c r="F23" i="92" s="1"/>
  <c r="G23" i="92" s="1"/>
  <c r="E26" i="92"/>
  <c r="D31" i="92"/>
  <c r="F31" i="92" s="1"/>
  <c r="G31" i="92" s="1"/>
  <c r="E34" i="92"/>
  <c r="D39" i="92"/>
  <c r="F39" i="92" s="1"/>
  <c r="G39" i="92" s="1"/>
  <c r="E42" i="92"/>
  <c r="D47" i="92"/>
  <c r="F47" i="92" s="1"/>
  <c r="G47" i="92" s="1"/>
  <c r="E50" i="92"/>
  <c r="D55" i="92"/>
  <c r="F55" i="92" s="1"/>
  <c r="G55" i="92" s="1"/>
  <c r="E58" i="92"/>
  <c r="D63" i="92"/>
  <c r="F63" i="92" s="1"/>
  <c r="G63" i="92" s="1"/>
  <c r="E66" i="92"/>
  <c r="D71" i="92"/>
  <c r="F71" i="92" s="1"/>
  <c r="G71" i="92" s="1"/>
  <c r="E74" i="92"/>
  <c r="D9" i="92"/>
  <c r="D17" i="92"/>
  <c r="D25" i="92"/>
  <c r="D33" i="92"/>
  <c r="D41" i="92"/>
  <c r="D49" i="92"/>
  <c r="D57" i="92"/>
  <c r="D65" i="92"/>
  <c r="D73" i="92"/>
  <c r="E9" i="92"/>
  <c r="E17" i="92"/>
  <c r="E25" i="92"/>
  <c r="E33" i="92"/>
  <c r="E41" i="92"/>
  <c r="E49" i="92"/>
  <c r="E57" i="92"/>
  <c r="E65" i="92"/>
  <c r="E73" i="92"/>
  <c r="F56" i="91"/>
  <c r="G56" i="91" s="1"/>
  <c r="F16" i="91"/>
  <c r="G16" i="91" s="1"/>
  <c r="F32" i="91"/>
  <c r="G32" i="91" s="1"/>
  <c r="F72" i="91"/>
  <c r="G72" i="91" s="1"/>
  <c r="F38" i="91"/>
  <c r="G38" i="91" s="1"/>
  <c r="F48" i="91"/>
  <c r="G48" i="91" s="1"/>
  <c r="F64" i="91"/>
  <c r="G64" i="91" s="1"/>
  <c r="F70" i="91"/>
  <c r="G70" i="91" s="1"/>
  <c r="F3" i="91"/>
  <c r="G3" i="91" s="1"/>
  <c r="F8" i="91"/>
  <c r="G8" i="91" s="1"/>
  <c r="F24" i="91"/>
  <c r="G24" i="91" s="1"/>
  <c r="F71" i="91"/>
  <c r="G71" i="91" s="1"/>
  <c r="F40" i="91"/>
  <c r="G40" i="91" s="1"/>
  <c r="F2" i="91"/>
  <c r="G2" i="91" s="1"/>
  <c r="F5" i="91"/>
  <c r="G5" i="91" s="1"/>
  <c r="F10" i="91"/>
  <c r="G10" i="91" s="1"/>
  <c r="F13" i="91"/>
  <c r="G13" i="91" s="1"/>
  <c r="F18" i="91"/>
  <c r="G18" i="91" s="1"/>
  <c r="F21" i="91"/>
  <c r="G21" i="91" s="1"/>
  <c r="F26" i="91"/>
  <c r="G26" i="91" s="1"/>
  <c r="F29" i="91"/>
  <c r="G29" i="91" s="1"/>
  <c r="F34" i="91"/>
  <c r="G34" i="91" s="1"/>
  <c r="F37" i="91"/>
  <c r="G37" i="91" s="1"/>
  <c r="F42" i="91"/>
  <c r="G42" i="91" s="1"/>
  <c r="F45" i="91"/>
  <c r="G45" i="91" s="1"/>
  <c r="F50" i="91"/>
  <c r="G50" i="91" s="1"/>
  <c r="F53" i="91"/>
  <c r="G53" i="91" s="1"/>
  <c r="F58" i="91"/>
  <c r="G58" i="91" s="1"/>
  <c r="F61" i="91"/>
  <c r="G61" i="91" s="1"/>
  <c r="F66" i="91"/>
  <c r="G66" i="91" s="1"/>
  <c r="F69" i="91"/>
  <c r="G69" i="91" s="1"/>
  <c r="F74" i="91"/>
  <c r="G74" i="91" s="1"/>
  <c r="F7" i="91"/>
  <c r="G7" i="91" s="1"/>
  <c r="F15" i="91"/>
  <c r="G15" i="91" s="1"/>
  <c r="F23" i="91"/>
  <c r="G23" i="91" s="1"/>
  <c r="F31" i="91"/>
  <c r="G31" i="91" s="1"/>
  <c r="F39" i="91"/>
  <c r="G39" i="91" s="1"/>
  <c r="F47" i="91"/>
  <c r="G47" i="91" s="1"/>
  <c r="F55" i="91"/>
  <c r="G55" i="91" s="1"/>
  <c r="F63" i="91"/>
  <c r="G63" i="91" s="1"/>
  <c r="F33" i="91"/>
  <c r="G33" i="91" s="1"/>
  <c r="F6" i="91"/>
  <c r="G6" i="91" s="1"/>
  <c r="F14" i="91"/>
  <c r="G14" i="91" s="1"/>
  <c r="F22" i="91"/>
  <c r="G22" i="91" s="1"/>
  <c r="F30" i="91"/>
  <c r="G30" i="91" s="1"/>
  <c r="F46" i="91"/>
  <c r="G46" i="91" s="1"/>
  <c r="F54" i="91"/>
  <c r="G54" i="91" s="1"/>
  <c r="F62" i="91"/>
  <c r="G62" i="91" s="1"/>
  <c r="F11" i="91"/>
  <c r="G11" i="91" s="1"/>
  <c r="F19" i="91"/>
  <c r="G19" i="91" s="1"/>
  <c r="F27" i="91"/>
  <c r="G27" i="91" s="1"/>
  <c r="F35" i="91"/>
  <c r="G35" i="91" s="1"/>
  <c r="F43" i="91"/>
  <c r="G43" i="91" s="1"/>
  <c r="F51" i="91"/>
  <c r="G51" i="91" s="1"/>
  <c r="F59" i="91"/>
  <c r="G59" i="91" s="1"/>
  <c r="F67" i="91"/>
  <c r="G67" i="91" s="1"/>
  <c r="F75" i="91"/>
  <c r="G75" i="91" s="1"/>
  <c r="F109" i="90"/>
  <c r="G109" i="90" s="1"/>
  <c r="F93" i="90"/>
  <c r="F117" i="90"/>
  <c r="G117" i="90" s="1"/>
  <c r="F89" i="90"/>
  <c r="G89" i="90" s="1"/>
  <c r="F9" i="90"/>
  <c r="G9" i="90" s="1"/>
  <c r="F17" i="90"/>
  <c r="G17" i="90" s="1"/>
  <c r="F24" i="90"/>
  <c r="G24" i="90" s="1"/>
  <c r="F65" i="90"/>
  <c r="G65" i="90" s="1"/>
  <c r="F73" i="90"/>
  <c r="G73" i="90" s="1"/>
  <c r="F27" i="90"/>
  <c r="G27" i="90" s="1"/>
  <c r="F3" i="90"/>
  <c r="G3" i="90" s="1"/>
  <c r="G6" i="90"/>
  <c r="F38" i="90"/>
  <c r="G38" i="90" s="1"/>
  <c r="F49" i="90"/>
  <c r="G49" i="90" s="1"/>
  <c r="F56" i="90"/>
  <c r="G56" i="90" s="1"/>
  <c r="F59" i="90"/>
  <c r="G59" i="90" s="1"/>
  <c r="F77" i="90"/>
  <c r="G77" i="90" s="1"/>
  <c r="G86" i="90"/>
  <c r="F94" i="90"/>
  <c r="G94" i="90" s="1"/>
  <c r="F107" i="90"/>
  <c r="G107" i="90" s="1"/>
  <c r="F110" i="90"/>
  <c r="G110" i="90" s="1"/>
  <c r="F62" i="90"/>
  <c r="G62" i="90" s="1"/>
  <c r="F14" i="90"/>
  <c r="G14" i="90" s="1"/>
  <c r="F35" i="90"/>
  <c r="G35" i="90" s="1"/>
  <c r="F99" i="90"/>
  <c r="G99" i="90" s="1"/>
  <c r="F115" i="90"/>
  <c r="G115" i="90" s="1"/>
  <c r="F118" i="90"/>
  <c r="G118" i="90" s="1"/>
  <c r="F11" i="90"/>
  <c r="G11" i="90" s="1"/>
  <c r="F25" i="90"/>
  <c r="G25" i="90" s="1"/>
  <c r="F32" i="90"/>
  <c r="G32" i="90" s="1"/>
  <c r="F46" i="90"/>
  <c r="G46" i="90" s="1"/>
  <c r="F67" i="90"/>
  <c r="G67" i="90" s="1"/>
  <c r="F91" i="90"/>
  <c r="G91" i="90" s="1"/>
  <c r="F5" i="90"/>
  <c r="G5" i="90" s="1"/>
  <c r="F22" i="90"/>
  <c r="G22" i="90" s="1"/>
  <c r="F29" i="90"/>
  <c r="G29" i="90" s="1"/>
  <c r="F43" i="90"/>
  <c r="G43" i="90" s="1"/>
  <c r="F64" i="90"/>
  <c r="G64" i="90" s="1"/>
  <c r="F78" i="90"/>
  <c r="G78" i="90" s="1"/>
  <c r="F88" i="90"/>
  <c r="G88" i="90" s="1"/>
  <c r="F120" i="90"/>
  <c r="G120" i="90" s="1"/>
  <c r="F102" i="90"/>
  <c r="G102" i="90" s="1"/>
  <c r="F16" i="90"/>
  <c r="G16" i="90" s="1"/>
  <c r="F19" i="90"/>
  <c r="G19" i="90" s="1"/>
  <c r="F33" i="90"/>
  <c r="G33" i="90" s="1"/>
  <c r="F37" i="90"/>
  <c r="G37" i="90" s="1"/>
  <c r="F40" i="90"/>
  <c r="G40" i="90" s="1"/>
  <c r="F54" i="90"/>
  <c r="G54" i="90" s="1"/>
  <c r="F61" i="90"/>
  <c r="G69" i="90"/>
  <c r="F72" i="90"/>
  <c r="G72" i="90" s="1"/>
  <c r="F75" i="90"/>
  <c r="G75" i="90" s="1"/>
  <c r="G93" i="90"/>
  <c r="F96" i="90"/>
  <c r="G96" i="90" s="1"/>
  <c r="F105" i="90"/>
  <c r="G105" i="90" s="1"/>
  <c r="F45" i="90"/>
  <c r="G45" i="90" s="1"/>
  <c r="F13" i="90"/>
  <c r="G13" i="90" s="1"/>
  <c r="F41" i="90"/>
  <c r="G41" i="90" s="1"/>
  <c r="F48" i="90"/>
  <c r="G48" i="90" s="1"/>
  <c r="F51" i="90"/>
  <c r="G51" i="90" s="1"/>
  <c r="G61" i="90"/>
  <c r="F74" i="90"/>
  <c r="G74" i="90" s="1"/>
  <c r="F10" i="90"/>
  <c r="G10" i="90" s="1"/>
  <c r="G101" i="90"/>
  <c r="F104" i="90"/>
  <c r="G104" i="90" s="1"/>
  <c r="F42" i="90"/>
  <c r="G42" i="90" s="1"/>
  <c r="F18" i="90"/>
  <c r="G18" i="90" s="1"/>
  <c r="F21" i="90"/>
  <c r="G21" i="90" s="1"/>
  <c r="F50" i="90"/>
  <c r="G50" i="90" s="1"/>
  <c r="F53" i="90"/>
  <c r="G53" i="90" s="1"/>
  <c r="F80" i="90"/>
  <c r="G80" i="90" s="1"/>
  <c r="F112" i="90"/>
  <c r="G112" i="90" s="1"/>
  <c r="F97" i="90"/>
  <c r="G97" i="90" s="1"/>
  <c r="F113" i="90"/>
  <c r="G113" i="90" s="1"/>
  <c r="F9" i="89"/>
  <c r="G9" i="89" s="1"/>
  <c r="F5" i="89"/>
  <c r="F129" i="89"/>
  <c r="G129" i="89" s="1"/>
  <c r="F33" i="89"/>
  <c r="G33" i="89" s="1"/>
  <c r="F97" i="89"/>
  <c r="G97" i="89" s="1"/>
  <c r="F65" i="89"/>
  <c r="G65" i="89" s="1"/>
  <c r="F25" i="89"/>
  <c r="G25" i="89" s="1"/>
  <c r="F17" i="89"/>
  <c r="G17" i="89" s="1"/>
  <c r="F7" i="89"/>
  <c r="G7" i="89" s="1"/>
  <c r="F15" i="89"/>
  <c r="G15" i="89" s="1"/>
  <c r="F23" i="89"/>
  <c r="G23" i="89" s="1"/>
  <c r="F41" i="89"/>
  <c r="G41" i="89" s="1"/>
  <c r="F55" i="89"/>
  <c r="G55" i="89" s="1"/>
  <c r="F73" i="89"/>
  <c r="G73" i="89" s="1"/>
  <c r="F87" i="89"/>
  <c r="G87" i="89" s="1"/>
  <c r="F105" i="89"/>
  <c r="G105" i="89" s="1"/>
  <c r="F119" i="89"/>
  <c r="G119" i="89" s="1"/>
  <c r="F128" i="89"/>
  <c r="G128" i="89" s="1"/>
  <c r="F47" i="89"/>
  <c r="G47" i="89" s="1"/>
  <c r="F79" i="89"/>
  <c r="G79" i="89" s="1"/>
  <c r="F111" i="89"/>
  <c r="G111" i="89" s="1"/>
  <c r="F120" i="89"/>
  <c r="G120" i="89" s="1"/>
  <c r="F13" i="89"/>
  <c r="G13" i="89" s="1"/>
  <c r="F21" i="89"/>
  <c r="G21" i="89" s="1"/>
  <c r="F39" i="89"/>
  <c r="G39" i="89" s="1"/>
  <c r="F57" i="89"/>
  <c r="G57" i="89" s="1"/>
  <c r="F71" i="89"/>
  <c r="G71" i="89" s="1"/>
  <c r="F89" i="89"/>
  <c r="G89" i="89" s="1"/>
  <c r="F103" i="89"/>
  <c r="G103" i="89" s="1"/>
  <c r="F121" i="89"/>
  <c r="G121" i="89" s="1"/>
  <c r="F63" i="89"/>
  <c r="G63" i="89" s="1"/>
  <c r="F95" i="89"/>
  <c r="G95" i="89" s="1"/>
  <c r="F127" i="89"/>
  <c r="G127" i="89" s="1"/>
  <c r="F31" i="89"/>
  <c r="G31" i="89" s="1"/>
  <c r="F49" i="89"/>
  <c r="G49" i="89" s="1"/>
  <c r="F81" i="89"/>
  <c r="G81" i="89" s="1"/>
  <c r="F113" i="89"/>
  <c r="G113" i="89" s="1"/>
  <c r="G5" i="89"/>
  <c r="F78" i="89"/>
  <c r="G78" i="89" s="1"/>
  <c r="F4" i="89"/>
  <c r="G4" i="89" s="1"/>
  <c r="F12" i="89"/>
  <c r="G12" i="89" s="1"/>
  <c r="F20" i="89"/>
  <c r="G20" i="89" s="1"/>
  <c r="F28" i="89"/>
  <c r="G28" i="89" s="1"/>
  <c r="F36" i="89"/>
  <c r="G36" i="89" s="1"/>
  <c r="F44" i="89"/>
  <c r="G44" i="89" s="1"/>
  <c r="F52" i="89"/>
  <c r="G52" i="89" s="1"/>
  <c r="F60" i="89"/>
  <c r="G60" i="89" s="1"/>
  <c r="F68" i="89"/>
  <c r="G68" i="89" s="1"/>
  <c r="F76" i="89"/>
  <c r="G76" i="89" s="1"/>
  <c r="F84" i="89"/>
  <c r="G84" i="89" s="1"/>
  <c r="F92" i="89"/>
  <c r="G92" i="89" s="1"/>
  <c r="F100" i="89"/>
  <c r="G100" i="89" s="1"/>
  <c r="F108" i="89"/>
  <c r="G108" i="89" s="1"/>
  <c r="F116" i="89"/>
  <c r="G116" i="89" s="1"/>
  <c r="F124" i="89"/>
  <c r="G124" i="89" s="1"/>
  <c r="F8" i="89"/>
  <c r="G8" i="89" s="1"/>
  <c r="F16" i="89"/>
  <c r="G16" i="89" s="1"/>
  <c r="F24" i="89"/>
  <c r="G24" i="89" s="1"/>
  <c r="F32" i="89"/>
  <c r="G32" i="89" s="1"/>
  <c r="F40" i="89"/>
  <c r="G40" i="89" s="1"/>
  <c r="F48" i="89"/>
  <c r="G48" i="89" s="1"/>
  <c r="F56" i="89"/>
  <c r="G56" i="89" s="1"/>
  <c r="F64" i="89"/>
  <c r="G64" i="89" s="1"/>
  <c r="F72" i="89"/>
  <c r="G72" i="89" s="1"/>
  <c r="F80" i="89"/>
  <c r="G80" i="89" s="1"/>
  <c r="F88" i="89"/>
  <c r="G88" i="89" s="1"/>
  <c r="F96" i="89"/>
  <c r="G96" i="89" s="1"/>
  <c r="F104" i="89"/>
  <c r="G104" i="89" s="1"/>
  <c r="F112" i="89"/>
  <c r="G112" i="89" s="1"/>
  <c r="F2" i="89"/>
  <c r="G2" i="89" s="1"/>
  <c r="F10" i="89"/>
  <c r="G10" i="89" s="1"/>
  <c r="F18" i="89"/>
  <c r="G18" i="89" s="1"/>
  <c r="F26" i="89"/>
  <c r="G26" i="89" s="1"/>
  <c r="F29" i="89"/>
  <c r="G29" i="89" s="1"/>
  <c r="F34" i="89"/>
  <c r="G34" i="89" s="1"/>
  <c r="F37" i="89"/>
  <c r="G37" i="89" s="1"/>
  <c r="F42" i="89"/>
  <c r="G42" i="89" s="1"/>
  <c r="F45" i="89"/>
  <c r="G45" i="89" s="1"/>
  <c r="F50" i="89"/>
  <c r="G50" i="89" s="1"/>
  <c r="F53" i="89"/>
  <c r="G53" i="89" s="1"/>
  <c r="F58" i="89"/>
  <c r="G58" i="89" s="1"/>
  <c r="F61" i="89"/>
  <c r="G61" i="89" s="1"/>
  <c r="F66" i="89"/>
  <c r="G66" i="89" s="1"/>
  <c r="F69" i="89"/>
  <c r="G69" i="89" s="1"/>
  <c r="F74" i="89"/>
  <c r="G74" i="89" s="1"/>
  <c r="F77" i="89"/>
  <c r="G77" i="89" s="1"/>
  <c r="F82" i="89"/>
  <c r="G82" i="89" s="1"/>
  <c r="F85" i="89"/>
  <c r="G85" i="89" s="1"/>
  <c r="F90" i="89"/>
  <c r="G90" i="89" s="1"/>
  <c r="F93" i="89"/>
  <c r="G93" i="89" s="1"/>
  <c r="F98" i="89"/>
  <c r="G98" i="89" s="1"/>
  <c r="F101" i="89"/>
  <c r="G101" i="89" s="1"/>
  <c r="F106" i="89"/>
  <c r="G106" i="89" s="1"/>
  <c r="F109" i="89"/>
  <c r="G109" i="89" s="1"/>
  <c r="F114" i="89"/>
  <c r="G114" i="89" s="1"/>
  <c r="F117" i="89"/>
  <c r="G117" i="89" s="1"/>
  <c r="F122" i="89"/>
  <c r="G122" i="89" s="1"/>
  <c r="F125" i="89"/>
  <c r="G125" i="89" s="1"/>
  <c r="F130" i="89"/>
  <c r="G130" i="89" s="1"/>
  <c r="F25" i="64"/>
  <c r="G25" i="64" s="1"/>
  <c r="F33" i="64"/>
  <c r="G33" i="64" s="1"/>
  <c r="F97" i="64"/>
  <c r="G97" i="64" s="1"/>
  <c r="F6" i="64"/>
  <c r="G6" i="64" s="1"/>
  <c r="F22" i="64"/>
  <c r="G22" i="64" s="1"/>
  <c r="F30" i="64"/>
  <c r="G30" i="64" s="1"/>
  <c r="F38" i="64"/>
  <c r="G38" i="64" s="1"/>
  <c r="F54" i="64"/>
  <c r="G54" i="64" s="1"/>
  <c r="F70" i="64"/>
  <c r="G70" i="64" s="1"/>
  <c r="F78" i="64"/>
  <c r="G78" i="64" s="1"/>
  <c r="F86" i="64"/>
  <c r="G86" i="64" s="1"/>
  <c r="F94" i="64"/>
  <c r="G94" i="64" s="1"/>
  <c r="F118" i="64"/>
  <c r="G118" i="64" s="1"/>
  <c r="F134" i="64"/>
  <c r="G134" i="64" s="1"/>
  <c r="F142" i="64"/>
  <c r="G142" i="64" s="1"/>
  <c r="F150" i="64"/>
  <c r="G150" i="64" s="1"/>
  <c r="F52" i="64"/>
  <c r="G52" i="64" s="1"/>
  <c r="F4" i="64"/>
  <c r="G4" i="64" s="1"/>
  <c r="F8" i="64"/>
  <c r="G8" i="64" s="1"/>
  <c r="F12" i="64"/>
  <c r="G12" i="64" s="1"/>
  <c r="F20" i="64"/>
  <c r="G20" i="64" s="1"/>
  <c r="F24" i="64"/>
  <c r="G24" i="64" s="1"/>
  <c r="F28" i="64"/>
  <c r="G28" i="64" s="1"/>
  <c r="F32" i="64"/>
  <c r="G32" i="64" s="1"/>
  <c r="F36" i="64"/>
  <c r="G36" i="64" s="1"/>
  <c r="F40" i="64"/>
  <c r="G40" i="64" s="1"/>
  <c r="F44" i="64"/>
  <c r="G44" i="64" s="1"/>
  <c r="F60" i="64"/>
  <c r="G60" i="64" s="1"/>
  <c r="F64" i="64"/>
  <c r="G64" i="64" s="1"/>
  <c r="F72" i="64"/>
  <c r="G72" i="64" s="1"/>
  <c r="F80" i="64"/>
  <c r="G80" i="64" s="1"/>
  <c r="F88" i="64"/>
  <c r="G88" i="64" s="1"/>
  <c r="F96" i="64"/>
  <c r="G96" i="64" s="1"/>
  <c r="F104" i="64"/>
  <c r="G104" i="64" s="1"/>
  <c r="F112" i="64"/>
  <c r="G112" i="64" s="1"/>
  <c r="F120" i="64"/>
  <c r="G120" i="64" s="1"/>
  <c r="F128" i="64"/>
  <c r="G128" i="64" s="1"/>
  <c r="F136" i="64"/>
  <c r="G136" i="64" s="1"/>
  <c r="F144" i="64"/>
  <c r="G144" i="64" s="1"/>
  <c r="F152" i="64"/>
  <c r="G152" i="64" s="1"/>
  <c r="F16" i="64"/>
  <c r="F48" i="64"/>
  <c r="G48" i="64" s="1"/>
  <c r="F56" i="64"/>
  <c r="G56" i="64" s="1"/>
  <c r="F5" i="64"/>
  <c r="G5" i="64" s="1"/>
  <c r="F9" i="64"/>
  <c r="G9" i="64" s="1"/>
  <c r="F13" i="64"/>
  <c r="G13" i="64" s="1"/>
  <c r="F17" i="64"/>
  <c r="G17" i="64" s="1"/>
  <c r="F21" i="64"/>
  <c r="G21" i="64" s="1"/>
  <c r="F29" i="64"/>
  <c r="G29" i="64" s="1"/>
  <c r="F37" i="64"/>
  <c r="G37" i="64" s="1"/>
  <c r="F41" i="64"/>
  <c r="G41" i="64" s="1"/>
  <c r="F45" i="64"/>
  <c r="F49" i="64"/>
  <c r="G49" i="64" s="1"/>
  <c r="F53" i="64"/>
  <c r="F57" i="64"/>
  <c r="G57" i="64" s="1"/>
  <c r="F61" i="64"/>
  <c r="G61" i="64" s="1"/>
  <c r="F65" i="64"/>
  <c r="G65" i="64" s="1"/>
  <c r="F69" i="64"/>
  <c r="G69" i="64" s="1"/>
  <c r="F73" i="64"/>
  <c r="G73" i="64" s="1"/>
  <c r="F77" i="64"/>
  <c r="F81" i="64"/>
  <c r="G81" i="64" s="1"/>
  <c r="F85" i="64"/>
  <c r="G85" i="64" s="1"/>
  <c r="F89" i="64"/>
  <c r="G89" i="64" s="1"/>
  <c r="F93" i="64"/>
  <c r="G93" i="64" s="1"/>
  <c r="F101" i="64"/>
  <c r="G101" i="64" s="1"/>
  <c r="F105" i="64"/>
  <c r="G105" i="64" s="1"/>
  <c r="F109" i="64"/>
  <c r="G109" i="64" s="1"/>
  <c r="F113" i="64"/>
  <c r="G113" i="64" s="1"/>
  <c r="F117" i="64"/>
  <c r="G117" i="64" s="1"/>
  <c r="F121" i="64"/>
  <c r="G121" i="64" s="1"/>
  <c r="F125" i="64"/>
  <c r="G125" i="64" s="1"/>
  <c r="F129" i="64"/>
  <c r="G129" i="64" s="1"/>
  <c r="F133" i="64"/>
  <c r="G133" i="64" s="1"/>
  <c r="F137" i="64"/>
  <c r="G137" i="64" s="1"/>
  <c r="F141" i="64"/>
  <c r="G141" i="64" s="1"/>
  <c r="F145" i="64"/>
  <c r="G145" i="64" s="1"/>
  <c r="F149" i="64"/>
  <c r="G149" i="64" s="1"/>
  <c r="F153" i="64"/>
  <c r="G153" i="64" s="1"/>
  <c r="F14" i="64"/>
  <c r="G14" i="64" s="1"/>
  <c r="F46" i="64"/>
  <c r="G46" i="64" s="1"/>
  <c r="F62" i="64"/>
  <c r="G62" i="64" s="1"/>
  <c r="F102" i="64"/>
  <c r="G102" i="64" s="1"/>
  <c r="F110" i="64"/>
  <c r="G110" i="64" s="1"/>
  <c r="F126" i="64"/>
  <c r="G126" i="64" s="1"/>
  <c r="G45" i="64"/>
  <c r="G53" i="64"/>
  <c r="G77" i="64"/>
  <c r="F2" i="64"/>
  <c r="G2" i="64" s="1"/>
  <c r="F10" i="64"/>
  <c r="G10" i="64" s="1"/>
  <c r="G16" i="64"/>
  <c r="F18" i="64"/>
  <c r="G18" i="64" s="1"/>
  <c r="F26" i="64"/>
  <c r="G26" i="64" s="1"/>
  <c r="F34" i="64"/>
  <c r="G34" i="64" s="1"/>
  <c r="F42" i="64"/>
  <c r="G42" i="64" s="1"/>
  <c r="F50" i="64"/>
  <c r="G50" i="64" s="1"/>
  <c r="F58" i="64"/>
  <c r="G58" i="64" s="1"/>
  <c r="F66" i="64"/>
  <c r="G66" i="64" s="1"/>
  <c r="F74" i="64"/>
  <c r="G74" i="64" s="1"/>
  <c r="F82" i="64"/>
  <c r="G82" i="64" s="1"/>
  <c r="F90" i="64"/>
  <c r="G90" i="64" s="1"/>
  <c r="F98" i="64"/>
  <c r="G98" i="64" s="1"/>
  <c r="F106" i="64"/>
  <c r="G106" i="64" s="1"/>
  <c r="F114" i="64"/>
  <c r="G114" i="64" s="1"/>
  <c r="F122" i="64"/>
  <c r="G122" i="64" s="1"/>
  <c r="F130" i="64"/>
  <c r="G130" i="64" s="1"/>
  <c r="F138" i="64"/>
  <c r="G138" i="64" s="1"/>
  <c r="F146" i="64"/>
  <c r="G146" i="64" s="1"/>
  <c r="F154" i="64"/>
  <c r="G154" i="64" s="1"/>
  <c r="F68" i="64"/>
  <c r="G68" i="64" s="1"/>
  <c r="F76" i="64"/>
  <c r="G76" i="64" s="1"/>
  <c r="F84" i="64"/>
  <c r="G84" i="64" s="1"/>
  <c r="F92" i="64"/>
  <c r="G92" i="64" s="1"/>
  <c r="F100" i="64"/>
  <c r="G100" i="64" s="1"/>
  <c r="F108" i="64"/>
  <c r="G108" i="64" s="1"/>
  <c r="F116" i="64"/>
  <c r="G116" i="64" s="1"/>
  <c r="F124" i="64"/>
  <c r="G124" i="64" s="1"/>
  <c r="F132" i="64"/>
  <c r="G132" i="64" s="1"/>
  <c r="F140" i="64"/>
  <c r="G140" i="64" s="1"/>
  <c r="F148" i="64"/>
  <c r="G148" i="64" s="1"/>
  <c r="F3" i="64"/>
  <c r="G3" i="64" s="1"/>
  <c r="F11" i="64"/>
  <c r="G11" i="64" s="1"/>
  <c r="F19" i="64"/>
  <c r="G19" i="64" s="1"/>
  <c r="F27" i="64"/>
  <c r="G27" i="64" s="1"/>
  <c r="F35" i="64"/>
  <c r="G35" i="64" s="1"/>
  <c r="F43" i="64"/>
  <c r="G43" i="64" s="1"/>
  <c r="F51" i="64"/>
  <c r="G51" i="64" s="1"/>
  <c r="F59" i="64"/>
  <c r="G59" i="64" s="1"/>
  <c r="F67" i="64"/>
  <c r="G67" i="64" s="1"/>
  <c r="F75" i="64"/>
  <c r="G75" i="64" s="1"/>
  <c r="F83" i="64"/>
  <c r="G83" i="64" s="1"/>
  <c r="F91" i="64"/>
  <c r="G91" i="64" s="1"/>
  <c r="F99" i="64"/>
  <c r="G99" i="64" s="1"/>
  <c r="F107" i="64"/>
  <c r="G107" i="64" s="1"/>
  <c r="F115" i="64"/>
  <c r="G115" i="64" s="1"/>
  <c r="F123" i="64"/>
  <c r="G123" i="64" s="1"/>
  <c r="F131" i="64"/>
  <c r="G131" i="64" s="1"/>
  <c r="F139" i="64"/>
  <c r="G139" i="64" s="1"/>
  <c r="F147" i="64"/>
  <c r="G147" i="64" s="1"/>
  <c r="F2" i="63"/>
  <c r="G2" i="63" s="1"/>
  <c r="F2" i="61"/>
  <c r="G2" i="61" s="1"/>
  <c r="F2" i="60"/>
  <c r="G2" i="60" s="1"/>
  <c r="F73" i="58"/>
  <c r="G73" i="58" s="1"/>
  <c r="F25" i="58"/>
  <c r="G25" i="58" s="1"/>
  <c r="F89" i="58"/>
  <c r="G89" i="58" s="1"/>
  <c r="F9" i="58"/>
  <c r="G9" i="58" s="1"/>
  <c r="F57" i="58"/>
  <c r="G57" i="58" s="1"/>
  <c r="F121" i="58"/>
  <c r="F41" i="58"/>
  <c r="G41" i="58" s="1"/>
  <c r="F105" i="58"/>
  <c r="G105" i="58" s="1"/>
  <c r="F6" i="58"/>
  <c r="G6" i="58" s="1"/>
  <c r="F17" i="58"/>
  <c r="G17" i="58" s="1"/>
  <c r="F22" i="58"/>
  <c r="G22" i="58" s="1"/>
  <c r="F33" i="58"/>
  <c r="G33" i="58" s="1"/>
  <c r="F49" i="58"/>
  <c r="G49" i="58" s="1"/>
  <c r="F54" i="58"/>
  <c r="G54" i="58" s="1"/>
  <c r="F65" i="58"/>
  <c r="G65" i="58" s="1"/>
  <c r="F70" i="58"/>
  <c r="G70" i="58" s="1"/>
  <c r="F81" i="58"/>
  <c r="G81" i="58" s="1"/>
  <c r="F86" i="58"/>
  <c r="G86" i="58" s="1"/>
  <c r="F97" i="58"/>
  <c r="F102" i="58"/>
  <c r="G102" i="58" s="1"/>
  <c r="F113" i="58"/>
  <c r="G113" i="58" s="1"/>
  <c r="F118" i="58"/>
  <c r="G118" i="58" s="1"/>
  <c r="F60" i="58"/>
  <c r="G60" i="58" s="1"/>
  <c r="F76" i="58"/>
  <c r="G76" i="58" s="1"/>
  <c r="F92" i="58"/>
  <c r="G92" i="58" s="1"/>
  <c r="F108" i="58"/>
  <c r="G108" i="58" s="1"/>
  <c r="F124" i="58"/>
  <c r="G124" i="58" s="1"/>
  <c r="G97" i="58"/>
  <c r="F14" i="58"/>
  <c r="G14" i="58" s="1"/>
  <c r="F30" i="58"/>
  <c r="G30" i="58" s="1"/>
  <c r="F46" i="58"/>
  <c r="G46" i="58" s="1"/>
  <c r="F52" i="58"/>
  <c r="G52" i="58" s="1"/>
  <c r="F62" i="58"/>
  <c r="G62" i="58" s="1"/>
  <c r="F68" i="58"/>
  <c r="G68" i="58" s="1"/>
  <c r="F78" i="58"/>
  <c r="G78" i="58" s="1"/>
  <c r="F84" i="58"/>
  <c r="G84" i="58" s="1"/>
  <c r="F94" i="58"/>
  <c r="G94" i="58" s="1"/>
  <c r="F100" i="58"/>
  <c r="G100" i="58" s="1"/>
  <c r="F110" i="58"/>
  <c r="G110" i="58" s="1"/>
  <c r="F116" i="58"/>
  <c r="G116" i="58" s="1"/>
  <c r="F38" i="58"/>
  <c r="G38" i="58" s="1"/>
  <c r="G121" i="58"/>
  <c r="F3" i="58"/>
  <c r="G3" i="58" s="1"/>
  <c r="F11" i="58"/>
  <c r="G11" i="58" s="1"/>
  <c r="F19" i="58"/>
  <c r="G19" i="58" s="1"/>
  <c r="F27" i="58"/>
  <c r="G27" i="58" s="1"/>
  <c r="F35" i="58"/>
  <c r="G35" i="58" s="1"/>
  <c r="F43" i="58"/>
  <c r="G43" i="58" s="1"/>
  <c r="F51" i="58"/>
  <c r="G51" i="58" s="1"/>
  <c r="F59" i="58"/>
  <c r="G59" i="58" s="1"/>
  <c r="F67" i="58"/>
  <c r="G67" i="58" s="1"/>
  <c r="F75" i="58"/>
  <c r="G75" i="58" s="1"/>
  <c r="F83" i="58"/>
  <c r="G83" i="58" s="1"/>
  <c r="F91" i="58"/>
  <c r="G91" i="58" s="1"/>
  <c r="F99" i="58"/>
  <c r="G99" i="58" s="1"/>
  <c r="F107" i="58"/>
  <c r="G107" i="58" s="1"/>
  <c r="F115" i="58"/>
  <c r="G115" i="58" s="1"/>
  <c r="F123" i="58"/>
  <c r="G123" i="58" s="1"/>
  <c r="F18" i="58"/>
  <c r="G18" i="58" s="1"/>
  <c r="F26" i="58"/>
  <c r="G26" i="58" s="1"/>
  <c r="F34" i="58"/>
  <c r="G34" i="58" s="1"/>
  <c r="F42" i="58"/>
  <c r="G42" i="58" s="1"/>
  <c r="F50" i="58"/>
  <c r="G50" i="58" s="1"/>
  <c r="F58" i="58"/>
  <c r="G58" i="58" s="1"/>
  <c r="F74" i="58"/>
  <c r="G74" i="58" s="1"/>
  <c r="F82" i="58"/>
  <c r="G82" i="58" s="1"/>
  <c r="F90" i="58"/>
  <c r="G90" i="58" s="1"/>
  <c r="F98" i="58"/>
  <c r="G98" i="58" s="1"/>
  <c r="F106" i="58"/>
  <c r="G106" i="58" s="1"/>
  <c r="F114" i="58"/>
  <c r="G114" i="58" s="1"/>
  <c r="F122" i="58"/>
  <c r="G122" i="58" s="1"/>
  <c r="F7" i="58"/>
  <c r="G7" i="58" s="1"/>
  <c r="F10" i="58"/>
  <c r="G10" i="58" s="1"/>
  <c r="F15" i="58"/>
  <c r="G15" i="58" s="1"/>
  <c r="F23" i="58"/>
  <c r="G23" i="58" s="1"/>
  <c r="F31" i="58"/>
  <c r="G31" i="58" s="1"/>
  <c r="F39" i="58"/>
  <c r="G39" i="58" s="1"/>
  <c r="F47" i="58"/>
  <c r="G47" i="58" s="1"/>
  <c r="F55" i="58"/>
  <c r="G55" i="58" s="1"/>
  <c r="F63" i="58"/>
  <c r="G63" i="58" s="1"/>
  <c r="F66" i="58"/>
  <c r="G66" i="58" s="1"/>
  <c r="F71" i="58"/>
  <c r="G71" i="58" s="1"/>
  <c r="F79" i="58"/>
  <c r="G79" i="58" s="1"/>
  <c r="F87" i="58"/>
  <c r="G87" i="58" s="1"/>
  <c r="F95" i="58"/>
  <c r="G95" i="58" s="1"/>
  <c r="F103" i="58"/>
  <c r="G103" i="58" s="1"/>
  <c r="F111" i="58"/>
  <c r="G111" i="58" s="1"/>
  <c r="F119" i="58"/>
  <c r="G119" i="58" s="1"/>
  <c r="F4" i="58"/>
  <c r="G4" i="58" s="1"/>
  <c r="F12" i="58"/>
  <c r="G12" i="58" s="1"/>
  <c r="F20" i="58"/>
  <c r="G20" i="58" s="1"/>
  <c r="F28" i="58"/>
  <c r="G28" i="58" s="1"/>
  <c r="F36" i="58"/>
  <c r="G36" i="58" s="1"/>
  <c r="F44" i="58"/>
  <c r="G44" i="58" s="1"/>
  <c r="F139" i="86"/>
  <c r="G139" i="86" s="1"/>
  <c r="F99" i="86"/>
  <c r="G99" i="86" s="1"/>
  <c r="F55" i="86"/>
  <c r="G55" i="86" s="1"/>
  <c r="F173" i="86"/>
  <c r="G173" i="86" s="1"/>
  <c r="F161" i="86"/>
  <c r="G161" i="86" s="1"/>
  <c r="F157" i="86"/>
  <c r="G157" i="86" s="1"/>
  <c r="F149" i="86"/>
  <c r="G149" i="86" s="1"/>
  <c r="F145" i="86"/>
  <c r="G145" i="86" s="1"/>
  <c r="F141" i="86"/>
  <c r="G141" i="86" s="1"/>
  <c r="F129" i="86"/>
  <c r="G129" i="86" s="1"/>
  <c r="F125" i="86"/>
  <c r="G125" i="86" s="1"/>
  <c r="F117" i="86"/>
  <c r="G117" i="86" s="1"/>
  <c r="F109" i="86"/>
  <c r="G109" i="86" s="1"/>
  <c r="F97" i="86"/>
  <c r="G97" i="86" s="1"/>
  <c r="F93" i="86"/>
  <c r="G93" i="86" s="1"/>
  <c r="F85" i="86"/>
  <c r="G85" i="86" s="1"/>
  <c r="F77" i="86"/>
  <c r="G77" i="86" s="1"/>
  <c r="F65" i="86"/>
  <c r="G65" i="86" s="1"/>
  <c r="F61" i="86"/>
  <c r="G61" i="86" s="1"/>
  <c r="F53" i="86"/>
  <c r="G53" i="86" s="1"/>
  <c r="F49" i="86"/>
  <c r="G49" i="86" s="1"/>
  <c r="F45" i="86"/>
  <c r="G45" i="86" s="1"/>
  <c r="F33" i="86"/>
  <c r="G33" i="86" s="1"/>
  <c r="F29" i="86"/>
  <c r="G29" i="86" s="1"/>
  <c r="F21" i="86"/>
  <c r="G21" i="86" s="1"/>
  <c r="F13" i="86"/>
  <c r="G13" i="86" s="1"/>
  <c r="F165" i="86"/>
  <c r="G165" i="86" s="1"/>
  <c r="F172" i="86"/>
  <c r="G172" i="86" s="1"/>
  <c r="F164" i="86"/>
  <c r="G164" i="86" s="1"/>
  <c r="F160" i="86"/>
  <c r="G160" i="86" s="1"/>
  <c r="F152" i="86"/>
  <c r="G152" i="86" s="1"/>
  <c r="F148" i="86"/>
  <c r="G148" i="86" s="1"/>
  <c r="F144" i="86"/>
  <c r="G144" i="86" s="1"/>
  <c r="F140" i="86"/>
  <c r="G140" i="86" s="1"/>
  <c r="F132" i="86"/>
  <c r="G132" i="86" s="1"/>
  <c r="F128" i="86"/>
  <c r="G128" i="86" s="1"/>
  <c r="F120" i="86"/>
  <c r="G120" i="86" s="1"/>
  <c r="F116" i="86"/>
  <c r="G116" i="86" s="1"/>
  <c r="F112" i="86"/>
  <c r="G112" i="86" s="1"/>
  <c r="F108" i="86"/>
  <c r="G108" i="86" s="1"/>
  <c r="F100" i="86"/>
  <c r="G100" i="86" s="1"/>
  <c r="F96" i="86"/>
  <c r="G96" i="86" s="1"/>
  <c r="F88" i="86"/>
  <c r="G88" i="86" s="1"/>
  <c r="F84" i="86"/>
  <c r="G84" i="86" s="1"/>
  <c r="F80" i="86"/>
  <c r="G80" i="86" s="1"/>
  <c r="F76" i="86"/>
  <c r="G76" i="86" s="1"/>
  <c r="F68" i="86"/>
  <c r="G68" i="86" s="1"/>
  <c r="F64" i="86"/>
  <c r="G64" i="86" s="1"/>
  <c r="F56" i="86"/>
  <c r="G56" i="86" s="1"/>
  <c r="F52" i="86"/>
  <c r="G52" i="86" s="1"/>
  <c r="F48" i="86"/>
  <c r="G48" i="86" s="1"/>
  <c r="F44" i="86"/>
  <c r="G44" i="86" s="1"/>
  <c r="F36" i="86"/>
  <c r="G36" i="86" s="1"/>
  <c r="F32" i="86"/>
  <c r="G32" i="86" s="1"/>
  <c r="F24" i="86"/>
  <c r="G24" i="86" s="1"/>
  <c r="F20" i="86"/>
  <c r="G20" i="86" s="1"/>
  <c r="F12" i="86"/>
  <c r="G12" i="86" s="1"/>
  <c r="F4" i="86"/>
  <c r="G4" i="86" s="1"/>
  <c r="F167" i="86"/>
  <c r="G167" i="86" s="1"/>
  <c r="F159" i="86"/>
  <c r="G159" i="86" s="1"/>
  <c r="F147" i="86"/>
  <c r="G147" i="86" s="1"/>
  <c r="F143" i="86"/>
  <c r="G143" i="86" s="1"/>
  <c r="F135" i="86"/>
  <c r="G135" i="86" s="1"/>
  <c r="F127" i="86"/>
  <c r="G127" i="86" s="1"/>
  <c r="F115" i="86"/>
  <c r="G115" i="86" s="1"/>
  <c r="F111" i="86"/>
  <c r="G111" i="86" s="1"/>
  <c r="F103" i="86"/>
  <c r="G103" i="86" s="1"/>
  <c r="F95" i="86"/>
  <c r="G95" i="86" s="1"/>
  <c r="F83" i="86"/>
  <c r="G83" i="86" s="1"/>
  <c r="F79" i="86"/>
  <c r="G79" i="86" s="1"/>
  <c r="F71" i="86"/>
  <c r="G71" i="86" s="1"/>
  <c r="F63" i="86"/>
  <c r="G63" i="86" s="1"/>
  <c r="F51" i="86"/>
  <c r="G51" i="86" s="1"/>
  <c r="F47" i="86"/>
  <c r="G47" i="86" s="1"/>
  <c r="F39" i="86"/>
  <c r="G39" i="86" s="1"/>
  <c r="F31" i="86"/>
  <c r="G31" i="86" s="1"/>
  <c r="F19" i="86"/>
  <c r="G19" i="86" s="1"/>
  <c r="F15" i="86"/>
  <c r="G15" i="86" s="1"/>
  <c r="F7" i="86"/>
  <c r="G7" i="86" s="1"/>
  <c r="F170" i="86"/>
  <c r="G170" i="86" s="1"/>
  <c r="F166" i="86"/>
  <c r="G166" i="86" s="1"/>
  <c r="F162" i="86"/>
  <c r="G162" i="86" s="1"/>
  <c r="F158" i="86"/>
  <c r="G158" i="86" s="1"/>
  <c r="F154" i="86"/>
  <c r="G154" i="86" s="1"/>
  <c r="F150" i="86"/>
  <c r="G150" i="86" s="1"/>
  <c r="F146" i="86"/>
  <c r="G146" i="86" s="1"/>
  <c r="F142" i="86"/>
  <c r="G142" i="86" s="1"/>
  <c r="F138" i="86"/>
  <c r="G138" i="86" s="1"/>
  <c r="F134" i="86"/>
  <c r="G134" i="86" s="1"/>
  <c r="F130" i="86"/>
  <c r="G130" i="86" s="1"/>
  <c r="F126" i="86"/>
  <c r="G126" i="86" s="1"/>
  <c r="F122" i="86"/>
  <c r="G122" i="86" s="1"/>
  <c r="F118" i="86"/>
  <c r="G118" i="86" s="1"/>
  <c r="F114" i="86"/>
  <c r="G114" i="86" s="1"/>
  <c r="F110" i="86"/>
  <c r="G110" i="86" s="1"/>
  <c r="F106" i="86"/>
  <c r="G106" i="86" s="1"/>
  <c r="F102" i="86"/>
  <c r="G102" i="86" s="1"/>
  <c r="F98" i="86"/>
  <c r="G98" i="86" s="1"/>
  <c r="F94" i="86"/>
  <c r="G94" i="86" s="1"/>
  <c r="F90" i="86"/>
  <c r="G90" i="86" s="1"/>
  <c r="F86" i="86"/>
  <c r="G86" i="86" s="1"/>
  <c r="F82" i="86"/>
  <c r="G82" i="86" s="1"/>
  <c r="F78" i="86"/>
  <c r="G78" i="86" s="1"/>
  <c r="F74" i="86"/>
  <c r="G74" i="86" s="1"/>
  <c r="F70" i="86"/>
  <c r="G70" i="86" s="1"/>
  <c r="F66" i="86"/>
  <c r="G66" i="86" s="1"/>
  <c r="F62" i="86"/>
  <c r="G62" i="86" s="1"/>
  <c r="F58" i="86"/>
  <c r="G58" i="86" s="1"/>
  <c r="F54" i="86"/>
  <c r="G54" i="86" s="1"/>
  <c r="F50" i="86"/>
  <c r="G50" i="86" s="1"/>
  <c r="F46" i="86"/>
  <c r="G46" i="86" s="1"/>
  <c r="F42" i="86"/>
  <c r="G42" i="86" s="1"/>
  <c r="F38" i="86"/>
  <c r="G38" i="86" s="1"/>
  <c r="F34" i="86"/>
  <c r="G34" i="86" s="1"/>
  <c r="F30" i="86"/>
  <c r="G30" i="86" s="1"/>
  <c r="F26" i="86"/>
  <c r="G26" i="86" s="1"/>
  <c r="F22" i="86"/>
  <c r="G22" i="86" s="1"/>
  <c r="F18" i="86"/>
  <c r="G18" i="86" s="1"/>
  <c r="F14" i="86"/>
  <c r="G14" i="86" s="1"/>
  <c r="F10" i="86"/>
  <c r="G10" i="86" s="1"/>
  <c r="F6" i="86"/>
  <c r="G6" i="86" s="1"/>
  <c r="F121" i="55"/>
  <c r="G121" i="55" s="1"/>
  <c r="F105" i="55"/>
  <c r="G105" i="55" s="1"/>
  <c r="F61" i="55"/>
  <c r="G61" i="55" s="1"/>
  <c r="F41" i="55"/>
  <c r="G41" i="55" s="1"/>
  <c r="F29" i="55"/>
  <c r="G29" i="55" s="1"/>
  <c r="F131" i="55"/>
  <c r="G131" i="55" s="1"/>
  <c r="F127" i="55"/>
  <c r="G127" i="55" s="1"/>
  <c r="F111" i="55"/>
  <c r="G111" i="55" s="1"/>
  <c r="F103" i="55"/>
  <c r="G103" i="55" s="1"/>
  <c r="F99" i="55"/>
  <c r="G99" i="55" s="1"/>
  <c r="F95" i="55"/>
  <c r="G95" i="55" s="1"/>
  <c r="F79" i="55"/>
  <c r="G79" i="55" s="1"/>
  <c r="F71" i="55"/>
  <c r="G71" i="55" s="1"/>
  <c r="F67" i="55"/>
  <c r="G67" i="55" s="1"/>
  <c r="F63" i="55"/>
  <c r="G63" i="55" s="1"/>
  <c r="F47" i="55"/>
  <c r="G47" i="55" s="1"/>
  <c r="F39" i="55"/>
  <c r="G39" i="55" s="1"/>
  <c r="F35" i="55"/>
  <c r="G35" i="55" s="1"/>
  <c r="F31" i="55"/>
  <c r="G31" i="55" s="1"/>
  <c r="F15" i="55"/>
  <c r="G15" i="55" s="1"/>
  <c r="F7" i="55"/>
  <c r="G7" i="55" s="1"/>
  <c r="F3" i="55"/>
  <c r="G3" i="55" s="1"/>
  <c r="F123" i="55"/>
  <c r="G123" i="55" s="1"/>
  <c r="F119" i="55"/>
  <c r="G119" i="55" s="1"/>
  <c r="F115" i="55"/>
  <c r="G115" i="55" s="1"/>
  <c r="F107" i="55"/>
  <c r="G107" i="55" s="1"/>
  <c r="F91" i="55"/>
  <c r="G91" i="55" s="1"/>
  <c r="F87" i="55"/>
  <c r="G87" i="55" s="1"/>
  <c r="F83" i="55"/>
  <c r="G83" i="55" s="1"/>
  <c r="F75" i="55"/>
  <c r="G75" i="55" s="1"/>
  <c r="F59" i="55"/>
  <c r="G59" i="55" s="1"/>
  <c r="F55" i="55"/>
  <c r="G55" i="55" s="1"/>
  <c r="F51" i="55"/>
  <c r="G51" i="55" s="1"/>
  <c r="F43" i="55"/>
  <c r="G43" i="55" s="1"/>
  <c r="F27" i="55"/>
  <c r="G27" i="55" s="1"/>
  <c r="F23" i="55"/>
  <c r="G23" i="55" s="1"/>
  <c r="F19" i="55"/>
  <c r="G19" i="55" s="1"/>
  <c r="F11" i="55"/>
  <c r="G11" i="55" s="1"/>
  <c r="F130" i="55"/>
  <c r="G130" i="55" s="1"/>
  <c r="F126" i="55"/>
  <c r="G126" i="55" s="1"/>
  <c r="F122" i="55"/>
  <c r="G122" i="55" s="1"/>
  <c r="F114" i="55"/>
  <c r="G114" i="55" s="1"/>
  <c r="F98" i="55"/>
  <c r="G98" i="55" s="1"/>
  <c r="F94" i="55"/>
  <c r="G94" i="55" s="1"/>
  <c r="F90" i="55"/>
  <c r="G90" i="55" s="1"/>
  <c r="F82" i="55"/>
  <c r="G82" i="55" s="1"/>
  <c r="F66" i="55"/>
  <c r="G66" i="55" s="1"/>
  <c r="F62" i="55"/>
  <c r="G62" i="55" s="1"/>
  <c r="F58" i="55"/>
  <c r="G58" i="55" s="1"/>
  <c r="F50" i="55"/>
  <c r="G50" i="55" s="1"/>
  <c r="F34" i="55"/>
  <c r="G34" i="55" s="1"/>
  <c r="F30" i="55"/>
  <c r="G30" i="55" s="1"/>
  <c r="F26" i="55"/>
  <c r="G26" i="55" s="1"/>
  <c r="F18" i="55"/>
  <c r="G18" i="55" s="1"/>
  <c r="F133" i="55"/>
  <c r="G133" i="55" s="1"/>
  <c r="F117" i="55"/>
  <c r="G117" i="55" s="1"/>
  <c r="F113" i="55"/>
  <c r="G113" i="55" s="1"/>
  <c r="F109" i="55"/>
  <c r="G109" i="55" s="1"/>
  <c r="F101" i="55"/>
  <c r="G101" i="55" s="1"/>
  <c r="F85" i="55"/>
  <c r="G85" i="55" s="1"/>
  <c r="F81" i="55"/>
  <c r="G81" i="55" s="1"/>
  <c r="F77" i="55"/>
  <c r="G77" i="55" s="1"/>
  <c r="F69" i="55"/>
  <c r="G69" i="55" s="1"/>
  <c r="F53" i="55"/>
  <c r="G53" i="55" s="1"/>
  <c r="F49" i="55"/>
  <c r="G49" i="55" s="1"/>
  <c r="F45" i="55"/>
  <c r="G45" i="55" s="1"/>
  <c r="F37" i="55"/>
  <c r="G37" i="55" s="1"/>
  <c r="F21" i="55"/>
  <c r="G21" i="55" s="1"/>
  <c r="F17" i="55"/>
  <c r="G17" i="55" s="1"/>
  <c r="F13" i="55"/>
  <c r="G13" i="55" s="1"/>
  <c r="F5" i="55"/>
  <c r="G5" i="55" s="1"/>
  <c r="F132" i="55"/>
  <c r="G132" i="55" s="1"/>
  <c r="F128" i="55"/>
  <c r="G128" i="55" s="1"/>
  <c r="F124" i="55"/>
  <c r="G124" i="55" s="1"/>
  <c r="F120" i="55"/>
  <c r="G120" i="55" s="1"/>
  <c r="F116" i="55"/>
  <c r="G116" i="55" s="1"/>
  <c r="F112" i="55"/>
  <c r="G112" i="55" s="1"/>
  <c r="F108" i="55"/>
  <c r="G108" i="55" s="1"/>
  <c r="F104" i="55"/>
  <c r="G104" i="55" s="1"/>
  <c r="F100" i="55"/>
  <c r="G100" i="55" s="1"/>
  <c r="F96" i="55"/>
  <c r="G96" i="55" s="1"/>
  <c r="F92" i="55"/>
  <c r="G92" i="55" s="1"/>
  <c r="F88" i="55"/>
  <c r="G88" i="55" s="1"/>
  <c r="F84" i="55"/>
  <c r="G84" i="55" s="1"/>
  <c r="F80" i="55"/>
  <c r="G80" i="55" s="1"/>
  <c r="F76" i="55"/>
  <c r="G76" i="55" s="1"/>
  <c r="F72" i="55"/>
  <c r="G72" i="55" s="1"/>
  <c r="F68" i="55"/>
  <c r="G68" i="55" s="1"/>
  <c r="F64" i="55"/>
  <c r="G64" i="55" s="1"/>
  <c r="F60" i="55"/>
  <c r="G60" i="55" s="1"/>
  <c r="F56" i="55"/>
  <c r="G56" i="55" s="1"/>
  <c r="F52" i="55"/>
  <c r="G52" i="55" s="1"/>
  <c r="F48" i="55"/>
  <c r="G48" i="55" s="1"/>
  <c r="F44" i="55"/>
  <c r="G44" i="55" s="1"/>
  <c r="F40" i="55"/>
  <c r="G40" i="55" s="1"/>
  <c r="F36" i="55"/>
  <c r="G36" i="55" s="1"/>
  <c r="F32" i="55"/>
  <c r="G32" i="55" s="1"/>
  <c r="F28" i="55"/>
  <c r="G28" i="55" s="1"/>
  <c r="F24" i="55"/>
  <c r="G24" i="55" s="1"/>
  <c r="F20" i="55"/>
  <c r="G20" i="55" s="1"/>
  <c r="F16" i="55"/>
  <c r="G16" i="55" s="1"/>
  <c r="F12" i="55"/>
  <c r="G12" i="55" s="1"/>
  <c r="F8" i="55"/>
  <c r="G8" i="55" s="1"/>
  <c r="F4" i="55"/>
  <c r="G4" i="55" s="1"/>
  <c r="F2" i="56"/>
  <c r="G2" i="56" s="1"/>
  <c r="F2" i="86"/>
  <c r="G2" i="86" s="1"/>
  <c r="F2" i="55"/>
  <c r="G2" i="55" s="1"/>
  <c r="F2" i="52"/>
  <c r="G2" i="52" s="1"/>
  <c r="F2" i="51"/>
  <c r="G2" i="51" s="1"/>
  <c r="F2" i="50"/>
  <c r="G2" i="50" s="1"/>
  <c r="F2" i="83"/>
  <c r="G2" i="83" s="1"/>
  <c r="F2" i="82"/>
  <c r="G2" i="82" s="1"/>
  <c r="F80" i="80"/>
  <c r="G80" i="80" s="1"/>
  <c r="F76" i="80"/>
  <c r="G76" i="80" s="1"/>
  <c r="F72" i="80"/>
  <c r="G72" i="80" s="1"/>
  <c r="F68" i="80"/>
  <c r="G68" i="80" s="1"/>
  <c r="F64" i="80"/>
  <c r="G64" i="80" s="1"/>
  <c r="F60" i="80"/>
  <c r="G60" i="80" s="1"/>
  <c r="F56" i="80"/>
  <c r="G56" i="80" s="1"/>
  <c r="F52" i="80"/>
  <c r="G52" i="80" s="1"/>
  <c r="F48" i="80"/>
  <c r="G48" i="80" s="1"/>
  <c r="F44" i="80"/>
  <c r="G44" i="80" s="1"/>
  <c r="F40" i="80"/>
  <c r="G40" i="80" s="1"/>
  <c r="F36" i="80"/>
  <c r="G36" i="80" s="1"/>
  <c r="F32" i="80"/>
  <c r="G32" i="80" s="1"/>
  <c r="F28" i="80"/>
  <c r="G28" i="80" s="1"/>
  <c r="F24" i="80"/>
  <c r="G24" i="80" s="1"/>
  <c r="F20" i="80"/>
  <c r="G20" i="80" s="1"/>
  <c r="F16" i="80"/>
  <c r="G16" i="80" s="1"/>
  <c r="F12" i="80"/>
  <c r="G12" i="80" s="1"/>
  <c r="F8" i="80"/>
  <c r="G8" i="80" s="1"/>
  <c r="F4" i="80"/>
  <c r="G4" i="80" s="1"/>
  <c r="F79" i="80"/>
  <c r="G79" i="80" s="1"/>
  <c r="F75" i="80"/>
  <c r="G75" i="80" s="1"/>
  <c r="F71" i="80"/>
  <c r="G71" i="80" s="1"/>
  <c r="F67" i="80"/>
  <c r="G67" i="80" s="1"/>
  <c r="F63" i="80"/>
  <c r="G63" i="80" s="1"/>
  <c r="F59" i="80"/>
  <c r="G59" i="80" s="1"/>
  <c r="F55" i="80"/>
  <c r="G55" i="80" s="1"/>
  <c r="F51" i="80"/>
  <c r="G51" i="80" s="1"/>
  <c r="F47" i="80"/>
  <c r="G47" i="80" s="1"/>
  <c r="F43" i="80"/>
  <c r="G43" i="80" s="1"/>
  <c r="F39" i="80"/>
  <c r="G39" i="80" s="1"/>
  <c r="F35" i="80"/>
  <c r="G35" i="80" s="1"/>
  <c r="F31" i="80"/>
  <c r="G31" i="80" s="1"/>
  <c r="F27" i="80"/>
  <c r="G27" i="80" s="1"/>
  <c r="F23" i="80"/>
  <c r="G23" i="80" s="1"/>
  <c r="F19" i="80"/>
  <c r="G19" i="80" s="1"/>
  <c r="F15" i="80"/>
  <c r="G15" i="80" s="1"/>
  <c r="F11" i="80"/>
  <c r="G11" i="80" s="1"/>
  <c r="F7" i="80"/>
  <c r="G7" i="80" s="1"/>
  <c r="F3" i="80"/>
  <c r="G3" i="80" s="1"/>
  <c r="F78" i="80"/>
  <c r="G78" i="80" s="1"/>
  <c r="F74" i="80"/>
  <c r="G74" i="80" s="1"/>
  <c r="F70" i="80"/>
  <c r="G70" i="80" s="1"/>
  <c r="F66" i="80"/>
  <c r="G66" i="80" s="1"/>
  <c r="F62" i="80"/>
  <c r="G62" i="80" s="1"/>
  <c r="F58" i="80"/>
  <c r="G58" i="80" s="1"/>
  <c r="F54" i="80"/>
  <c r="G54" i="80" s="1"/>
  <c r="F50" i="80"/>
  <c r="G50" i="80" s="1"/>
  <c r="F46" i="80"/>
  <c r="G46" i="80" s="1"/>
  <c r="F42" i="80"/>
  <c r="G42" i="80" s="1"/>
  <c r="F38" i="80"/>
  <c r="G38" i="80" s="1"/>
  <c r="F34" i="80"/>
  <c r="G34" i="80" s="1"/>
  <c r="F30" i="80"/>
  <c r="G30" i="80" s="1"/>
  <c r="F26" i="80"/>
  <c r="G26" i="80" s="1"/>
  <c r="F22" i="80"/>
  <c r="G22" i="80" s="1"/>
  <c r="F18" i="80"/>
  <c r="G18" i="80" s="1"/>
  <c r="F14" i="80"/>
  <c r="G14" i="80" s="1"/>
  <c r="F10" i="80"/>
  <c r="G10" i="80" s="1"/>
  <c r="F6" i="80"/>
  <c r="G6" i="80" s="1"/>
  <c r="F81" i="80"/>
  <c r="G81" i="80" s="1"/>
  <c r="F77" i="80"/>
  <c r="G77" i="80" s="1"/>
  <c r="F73" i="80"/>
  <c r="G73" i="80" s="1"/>
  <c r="F69" i="80"/>
  <c r="G69" i="80" s="1"/>
  <c r="F65" i="80"/>
  <c r="G65" i="80" s="1"/>
  <c r="F61" i="80"/>
  <c r="G61" i="80" s="1"/>
  <c r="F57" i="80"/>
  <c r="G57" i="80" s="1"/>
  <c r="F53" i="80"/>
  <c r="G53" i="80" s="1"/>
  <c r="F49" i="80"/>
  <c r="G49" i="80" s="1"/>
  <c r="F45" i="80"/>
  <c r="G45" i="80" s="1"/>
  <c r="F41" i="80"/>
  <c r="G41" i="80" s="1"/>
  <c r="F37" i="80"/>
  <c r="G37" i="80" s="1"/>
  <c r="F33" i="80"/>
  <c r="G33" i="80" s="1"/>
  <c r="F29" i="80"/>
  <c r="G29" i="80" s="1"/>
  <c r="F25" i="80"/>
  <c r="G25" i="80" s="1"/>
  <c r="F21" i="80"/>
  <c r="G21" i="80" s="1"/>
  <c r="F17" i="80"/>
  <c r="G17" i="80" s="1"/>
  <c r="F13" i="80"/>
  <c r="G13" i="80" s="1"/>
  <c r="F9" i="80"/>
  <c r="G9" i="80" s="1"/>
  <c r="F5" i="80"/>
  <c r="G5" i="80" s="1"/>
  <c r="F3" i="81"/>
  <c r="G3" i="81" s="1"/>
  <c r="F2" i="80"/>
  <c r="G2" i="80" s="1"/>
  <c r="F75" i="78"/>
  <c r="G75" i="78" s="1"/>
  <c r="F83" i="78"/>
  <c r="G83" i="78" s="1"/>
  <c r="F59" i="78"/>
  <c r="G59" i="78" s="1"/>
  <c r="F67" i="78"/>
  <c r="G67" i="78" s="1"/>
  <c r="F2" i="78"/>
  <c r="G2" i="78" s="1"/>
  <c r="F10" i="78"/>
  <c r="G10" i="78" s="1"/>
  <c r="F18" i="78"/>
  <c r="G18" i="78" s="1"/>
  <c r="F26" i="78"/>
  <c r="G26" i="78" s="1"/>
  <c r="F34" i="78"/>
  <c r="G34" i="78" s="1"/>
  <c r="F42" i="78"/>
  <c r="G42" i="78" s="1"/>
  <c r="F50" i="78"/>
  <c r="G50" i="78" s="1"/>
  <c r="F58" i="78"/>
  <c r="G58" i="78" s="1"/>
  <c r="F74" i="78"/>
  <c r="G74" i="78" s="1"/>
  <c r="F82" i="78"/>
  <c r="G82" i="78" s="1"/>
  <c r="F9" i="78"/>
  <c r="G9" i="78" s="1"/>
  <c r="F17" i="78"/>
  <c r="G17" i="78" s="1"/>
  <c r="F25" i="78"/>
  <c r="G25" i="78" s="1"/>
  <c r="F33" i="78"/>
  <c r="G33" i="78" s="1"/>
  <c r="F41" i="78"/>
  <c r="G41" i="78" s="1"/>
  <c r="F49" i="78"/>
  <c r="G49" i="78" s="1"/>
  <c r="F57" i="78"/>
  <c r="G57" i="78" s="1"/>
  <c r="F65" i="78"/>
  <c r="G65" i="78" s="1"/>
  <c r="F73" i="78"/>
  <c r="G73" i="78" s="1"/>
  <c r="F81" i="78"/>
  <c r="G81" i="78" s="1"/>
  <c r="F6" i="78"/>
  <c r="G6" i="78" s="1"/>
  <c r="F14" i="78"/>
  <c r="G14" i="78" s="1"/>
  <c r="F22" i="78"/>
  <c r="G22" i="78" s="1"/>
  <c r="F38" i="78"/>
  <c r="G38" i="78" s="1"/>
  <c r="F46" i="78"/>
  <c r="G46" i="78" s="1"/>
  <c r="F54" i="78"/>
  <c r="G54" i="78" s="1"/>
  <c r="F3" i="78"/>
  <c r="G3" i="78" s="1"/>
  <c r="F11" i="78"/>
  <c r="G11" i="78" s="1"/>
  <c r="F19" i="78"/>
  <c r="G19" i="78" s="1"/>
  <c r="F27" i="78"/>
  <c r="G27" i="78" s="1"/>
  <c r="F35" i="78"/>
  <c r="G35" i="78" s="1"/>
  <c r="F43" i="78"/>
  <c r="G43" i="78" s="1"/>
  <c r="F51" i="78"/>
  <c r="G51" i="78" s="1"/>
  <c r="F5" i="78"/>
  <c r="G5" i="78" s="1"/>
  <c r="F8" i="78"/>
  <c r="G8" i="78" s="1"/>
  <c r="F13" i="78"/>
  <c r="G13" i="78" s="1"/>
  <c r="F16" i="78"/>
  <c r="G16" i="78" s="1"/>
  <c r="F21" i="78"/>
  <c r="G21" i="78" s="1"/>
  <c r="F24" i="78"/>
  <c r="G24" i="78" s="1"/>
  <c r="F29" i="78"/>
  <c r="G29" i="78" s="1"/>
  <c r="F32" i="78"/>
  <c r="G32" i="78" s="1"/>
  <c r="F37" i="78"/>
  <c r="G37" i="78" s="1"/>
  <c r="F40" i="78"/>
  <c r="G40" i="78" s="1"/>
  <c r="F45" i="78"/>
  <c r="G45" i="78" s="1"/>
  <c r="F48" i="78"/>
  <c r="G48" i="78" s="1"/>
  <c r="F53" i="78"/>
  <c r="G53" i="78" s="1"/>
  <c r="F56" i="78"/>
  <c r="G56" i="78" s="1"/>
  <c r="F61" i="78"/>
  <c r="G61" i="78" s="1"/>
  <c r="F64" i="78"/>
  <c r="G64" i="78" s="1"/>
  <c r="F69" i="78"/>
  <c r="G69" i="78" s="1"/>
  <c r="F72" i="78"/>
  <c r="G72" i="78" s="1"/>
  <c r="F77" i="78"/>
  <c r="G77" i="78" s="1"/>
  <c r="F80" i="78"/>
  <c r="G80" i="78" s="1"/>
  <c r="F85" i="78"/>
  <c r="G85" i="78" s="1"/>
  <c r="G2" i="77"/>
  <c r="F2" i="76"/>
  <c r="G2" i="76" s="1"/>
  <c r="F2" i="75"/>
  <c r="G2" i="75" s="1"/>
  <c r="E16" i="74"/>
  <c r="F2" i="74"/>
  <c r="G2" i="74" s="1"/>
  <c r="F32" i="73"/>
  <c r="G32" i="73" s="1"/>
  <c r="F5" i="73"/>
  <c r="G5" i="73" s="1"/>
  <c r="F21" i="73"/>
  <c r="G21" i="73" s="1"/>
  <c r="F37" i="73"/>
  <c r="G37" i="73" s="1"/>
  <c r="F53" i="73"/>
  <c r="G53" i="73" s="1"/>
  <c r="F69" i="73"/>
  <c r="G69" i="73" s="1"/>
  <c r="F24" i="73"/>
  <c r="G24" i="73" s="1"/>
  <c r="F56" i="73"/>
  <c r="G56" i="73" s="1"/>
  <c r="F72" i="73"/>
  <c r="G72" i="73" s="1"/>
  <c r="F13" i="73"/>
  <c r="G13" i="73" s="1"/>
  <c r="F29" i="73"/>
  <c r="G29" i="73" s="1"/>
  <c r="F45" i="73"/>
  <c r="G45" i="73" s="1"/>
  <c r="F77" i="73"/>
  <c r="G77" i="73" s="1"/>
  <c r="F14" i="73"/>
  <c r="G14" i="73" s="1"/>
  <c r="F22" i="73"/>
  <c r="G22" i="73" s="1"/>
  <c r="F30" i="73"/>
  <c r="G30" i="73" s="1"/>
  <c r="F38" i="73"/>
  <c r="G38" i="73" s="1"/>
  <c r="F78" i="73"/>
  <c r="G78" i="73" s="1"/>
  <c r="F4" i="73"/>
  <c r="G4" i="73" s="1"/>
  <c r="F7" i="73"/>
  <c r="G7" i="73" s="1"/>
  <c r="F12" i="73"/>
  <c r="G12" i="73" s="1"/>
  <c r="F15" i="73"/>
  <c r="G15" i="73" s="1"/>
  <c r="F20" i="73"/>
  <c r="G20" i="73" s="1"/>
  <c r="F23" i="73"/>
  <c r="G23" i="73" s="1"/>
  <c r="F28" i="73"/>
  <c r="G28" i="73" s="1"/>
  <c r="F31" i="73"/>
  <c r="G31" i="73" s="1"/>
  <c r="F36" i="73"/>
  <c r="G36" i="73" s="1"/>
  <c r="F39" i="73"/>
  <c r="G39" i="73" s="1"/>
  <c r="F44" i="73"/>
  <c r="G44" i="73" s="1"/>
  <c r="F47" i="73"/>
  <c r="G47" i="73" s="1"/>
  <c r="F52" i="73"/>
  <c r="G52" i="73" s="1"/>
  <c r="F55" i="73"/>
  <c r="G55" i="73" s="1"/>
  <c r="F60" i="73"/>
  <c r="G60" i="73" s="1"/>
  <c r="F63" i="73"/>
  <c r="G63" i="73" s="1"/>
  <c r="F68" i="73"/>
  <c r="G68" i="73" s="1"/>
  <c r="F71" i="73"/>
  <c r="G71" i="73" s="1"/>
  <c r="F76" i="73"/>
  <c r="G76" i="73" s="1"/>
  <c r="F79" i="73"/>
  <c r="G79" i="73" s="1"/>
  <c r="F61" i="73"/>
  <c r="G61" i="73" s="1"/>
  <c r="F8" i="73"/>
  <c r="G8" i="73" s="1"/>
  <c r="F16" i="73"/>
  <c r="G16" i="73" s="1"/>
  <c r="F40" i="73"/>
  <c r="G40" i="73" s="1"/>
  <c r="F48" i="73"/>
  <c r="G48" i="73" s="1"/>
  <c r="F64" i="73"/>
  <c r="G64" i="73" s="1"/>
  <c r="F80" i="73"/>
  <c r="G80" i="73" s="1"/>
  <c r="F2" i="73"/>
  <c r="G2" i="73" s="1"/>
  <c r="F10" i="73"/>
  <c r="G10" i="73" s="1"/>
  <c r="F18" i="73"/>
  <c r="G18" i="73" s="1"/>
  <c r="F26" i="73"/>
  <c r="G26" i="73" s="1"/>
  <c r="F34" i="73"/>
  <c r="G34" i="73" s="1"/>
  <c r="F42" i="73"/>
  <c r="G42" i="73" s="1"/>
  <c r="F50" i="73"/>
  <c r="G50" i="73" s="1"/>
  <c r="F58" i="73"/>
  <c r="G58" i="73" s="1"/>
  <c r="F66" i="73"/>
  <c r="G66" i="73" s="1"/>
  <c r="F74" i="73"/>
  <c r="G74" i="73" s="1"/>
  <c r="F82" i="73"/>
  <c r="G82" i="73" s="1"/>
  <c r="F3" i="73"/>
  <c r="G3" i="73" s="1"/>
  <c r="F11" i="73"/>
  <c r="G11" i="73" s="1"/>
  <c r="F19" i="73"/>
  <c r="G19" i="73" s="1"/>
  <c r="F27" i="73"/>
  <c r="G27" i="73" s="1"/>
  <c r="F35" i="73"/>
  <c r="G35" i="73" s="1"/>
  <c r="F43" i="73"/>
  <c r="G43" i="73" s="1"/>
  <c r="F51" i="73"/>
  <c r="G51" i="73" s="1"/>
  <c r="F59" i="73"/>
  <c r="G59" i="73" s="1"/>
  <c r="F67" i="73"/>
  <c r="G67" i="73" s="1"/>
  <c r="F75" i="73"/>
  <c r="G75" i="73" s="1"/>
  <c r="F11" i="72"/>
  <c r="G11" i="72" s="1"/>
  <c r="F3" i="72"/>
  <c r="G3" i="72" s="1"/>
  <c r="F10" i="72"/>
  <c r="G10" i="72" s="1"/>
  <c r="F44" i="72"/>
  <c r="G44" i="72" s="1"/>
  <c r="F14" i="72"/>
  <c r="G14" i="72" s="1"/>
  <c r="F31" i="72"/>
  <c r="G31" i="72" s="1"/>
  <c r="F63" i="72"/>
  <c r="G63" i="72" s="1"/>
  <c r="F71" i="72"/>
  <c r="G71" i="72" s="1"/>
  <c r="F50" i="72"/>
  <c r="G50" i="72" s="1"/>
  <c r="F55" i="72"/>
  <c r="G55" i="72" s="1"/>
  <c r="F6" i="72"/>
  <c r="G6" i="72" s="1"/>
  <c r="F47" i="72"/>
  <c r="G47" i="72" s="1"/>
  <c r="F84" i="72"/>
  <c r="G84" i="72" s="1"/>
  <c r="F39" i="72"/>
  <c r="G39" i="72" s="1"/>
  <c r="F68" i="72"/>
  <c r="G68" i="72" s="1"/>
  <c r="F76" i="72"/>
  <c r="G76" i="72" s="1"/>
  <c r="F9" i="72"/>
  <c r="G9" i="72" s="1"/>
  <c r="F17" i="72"/>
  <c r="G17" i="72" s="1"/>
  <c r="F22" i="72"/>
  <c r="G22" i="72" s="1"/>
  <c r="F25" i="72"/>
  <c r="G25" i="72" s="1"/>
  <c r="F30" i="72"/>
  <c r="G30" i="72" s="1"/>
  <c r="F33" i="72"/>
  <c r="G33" i="72" s="1"/>
  <c r="F38" i="72"/>
  <c r="G38" i="72" s="1"/>
  <c r="F41" i="72"/>
  <c r="G41" i="72" s="1"/>
  <c r="F46" i="72"/>
  <c r="G46" i="72" s="1"/>
  <c r="F49" i="72"/>
  <c r="G49" i="72" s="1"/>
  <c r="F54" i="72"/>
  <c r="G54" i="72" s="1"/>
  <c r="F57" i="72"/>
  <c r="G57" i="72" s="1"/>
  <c r="F62" i="72"/>
  <c r="G62" i="72" s="1"/>
  <c r="F65" i="72"/>
  <c r="G65" i="72" s="1"/>
  <c r="F70" i="72"/>
  <c r="G70" i="72" s="1"/>
  <c r="F73" i="72"/>
  <c r="G73" i="72" s="1"/>
  <c r="F78" i="72"/>
  <c r="G78" i="72" s="1"/>
  <c r="F81" i="72"/>
  <c r="G81" i="72" s="1"/>
  <c r="F19" i="72"/>
  <c r="G19" i="72" s="1"/>
  <c r="F27" i="72"/>
  <c r="G27" i="72" s="1"/>
  <c r="F35" i="72"/>
  <c r="G35" i="72" s="1"/>
  <c r="F43" i="72"/>
  <c r="G43" i="72" s="1"/>
  <c r="F51" i="72"/>
  <c r="G51" i="72" s="1"/>
  <c r="F59" i="72"/>
  <c r="G59" i="72" s="1"/>
  <c r="F67" i="72"/>
  <c r="G67" i="72" s="1"/>
  <c r="F75" i="72"/>
  <c r="G75" i="72" s="1"/>
  <c r="F83" i="72"/>
  <c r="G83" i="72" s="1"/>
  <c r="F29" i="72"/>
  <c r="G29" i="72" s="1"/>
  <c r="F37" i="72"/>
  <c r="G37" i="72" s="1"/>
  <c r="F45" i="72"/>
  <c r="G45" i="72" s="1"/>
  <c r="F53" i="72"/>
  <c r="G53" i="72" s="1"/>
  <c r="F61" i="72"/>
  <c r="G61" i="72" s="1"/>
  <c r="F69" i="72"/>
  <c r="G69" i="72" s="1"/>
  <c r="F77" i="72"/>
  <c r="G77" i="72" s="1"/>
  <c r="F85" i="72"/>
  <c r="G85" i="72" s="1"/>
  <c r="F34" i="72"/>
  <c r="G34" i="72" s="1"/>
  <c r="F42" i="72"/>
  <c r="G42" i="72" s="1"/>
  <c r="F58" i="72"/>
  <c r="G58" i="72" s="1"/>
  <c r="F66" i="72"/>
  <c r="G66" i="72" s="1"/>
  <c r="F74" i="72"/>
  <c r="G74" i="72" s="1"/>
  <c r="F82" i="72"/>
  <c r="G82" i="72" s="1"/>
  <c r="F7" i="72"/>
  <c r="G7" i="72" s="1"/>
  <c r="F15" i="72"/>
  <c r="G15" i="72" s="1"/>
  <c r="F18" i="72"/>
  <c r="G18" i="72" s="1"/>
  <c r="F23" i="72"/>
  <c r="G23" i="72" s="1"/>
  <c r="F4" i="72"/>
  <c r="G4" i="72" s="1"/>
  <c r="F12" i="72"/>
  <c r="G12" i="72" s="1"/>
  <c r="F20" i="72"/>
  <c r="G20" i="72" s="1"/>
  <c r="F28" i="72"/>
  <c r="G28" i="72" s="1"/>
  <c r="F36" i="72"/>
  <c r="G36" i="72" s="1"/>
  <c r="F52" i="72"/>
  <c r="G52" i="72" s="1"/>
  <c r="F60" i="72"/>
  <c r="G60" i="72" s="1"/>
  <c r="F2" i="71"/>
  <c r="G2" i="71" s="1"/>
  <c r="E72" i="49"/>
  <c r="E64" i="49"/>
  <c r="F64" i="49" s="1"/>
  <c r="G64" i="49" s="1"/>
  <c r="E56" i="49"/>
  <c r="E48" i="49"/>
  <c r="E40" i="49"/>
  <c r="E32" i="49"/>
  <c r="E24" i="49"/>
  <c r="E16" i="49"/>
  <c r="E8" i="49"/>
  <c r="E33" i="49"/>
  <c r="F33" i="49" s="1"/>
  <c r="G33" i="49" s="1"/>
  <c r="E65" i="49"/>
  <c r="E9" i="49"/>
  <c r="F9" i="49" s="1"/>
  <c r="G9" i="49" s="1"/>
  <c r="D73" i="49"/>
  <c r="D57" i="49"/>
  <c r="F57" i="49" s="1"/>
  <c r="G57" i="49" s="1"/>
  <c r="D49" i="49"/>
  <c r="D41" i="49"/>
  <c r="F41" i="49" s="1"/>
  <c r="G41" i="49" s="1"/>
  <c r="D25" i="49"/>
  <c r="F25" i="49" s="1"/>
  <c r="G25" i="49" s="1"/>
  <c r="D17" i="49"/>
  <c r="F17" i="49" s="1"/>
  <c r="G17" i="49" s="1"/>
  <c r="F26" i="49"/>
  <c r="G26" i="49" s="1"/>
  <c r="F50" i="49"/>
  <c r="G50" i="49" s="1"/>
  <c r="F7" i="49"/>
  <c r="G7" i="49" s="1"/>
  <c r="F65" i="49"/>
  <c r="G65" i="49" s="1"/>
  <c r="F15" i="49"/>
  <c r="G15" i="49" s="1"/>
  <c r="F22" i="49"/>
  <c r="G22" i="49" s="1"/>
  <c r="F46" i="49"/>
  <c r="G46" i="49" s="1"/>
  <c r="F71" i="49"/>
  <c r="G71" i="49" s="1"/>
  <c r="F38" i="49"/>
  <c r="G38" i="49" s="1"/>
  <c r="F42" i="49"/>
  <c r="G42" i="49" s="1"/>
  <c r="F54" i="49"/>
  <c r="G54" i="49" s="1"/>
  <c r="F58" i="49"/>
  <c r="G58" i="49" s="1"/>
  <c r="F30" i="49"/>
  <c r="G30" i="49" s="1"/>
  <c r="F34" i="49"/>
  <c r="G34" i="49" s="1"/>
  <c r="F55" i="49"/>
  <c r="G55" i="49" s="1"/>
  <c r="F73" i="49"/>
  <c r="G73" i="49" s="1"/>
  <c r="F14" i="49"/>
  <c r="G14" i="49" s="1"/>
  <c r="F18" i="49"/>
  <c r="G18" i="49" s="1"/>
  <c r="F39" i="49"/>
  <c r="G39" i="49" s="1"/>
  <c r="F78" i="49"/>
  <c r="G78" i="49" s="1"/>
  <c r="F31" i="49"/>
  <c r="G31" i="49" s="1"/>
  <c r="F70" i="49"/>
  <c r="G70" i="49" s="1"/>
  <c r="F74" i="49"/>
  <c r="G74" i="49" s="1"/>
  <c r="G2" i="49"/>
  <c r="F62" i="49"/>
  <c r="G62" i="49" s="1"/>
  <c r="F66" i="49"/>
  <c r="G66" i="49" s="1"/>
  <c r="F63" i="49"/>
  <c r="G63" i="49" s="1"/>
  <c r="F47" i="49"/>
  <c r="G47" i="49" s="1"/>
  <c r="F23" i="49"/>
  <c r="G23" i="49" s="1"/>
  <c r="F4" i="49"/>
  <c r="G4" i="49" s="1"/>
  <c r="F12" i="49"/>
  <c r="G12" i="49" s="1"/>
  <c r="F20" i="49"/>
  <c r="G20" i="49" s="1"/>
  <c r="F28" i="49"/>
  <c r="G28" i="49" s="1"/>
  <c r="F36" i="49"/>
  <c r="G36" i="49" s="1"/>
  <c r="F44" i="49"/>
  <c r="G44" i="49" s="1"/>
  <c r="F49" i="49"/>
  <c r="G49" i="49" s="1"/>
  <c r="F52" i="49"/>
  <c r="G52" i="49" s="1"/>
  <c r="F60" i="49"/>
  <c r="G60" i="49" s="1"/>
  <c r="F68" i="49"/>
  <c r="G68" i="49" s="1"/>
  <c r="F76" i="49"/>
  <c r="G76" i="49" s="1"/>
  <c r="F11" i="49"/>
  <c r="G11" i="49" s="1"/>
  <c r="F75" i="49"/>
  <c r="G75" i="49" s="1"/>
  <c r="F24" i="49"/>
  <c r="G24" i="49" s="1"/>
  <c r="F32" i="49"/>
  <c r="G32" i="49" s="1"/>
  <c r="F56" i="49"/>
  <c r="G56" i="49" s="1"/>
  <c r="F5" i="49"/>
  <c r="G5" i="49" s="1"/>
  <c r="F13" i="49"/>
  <c r="G13" i="49" s="1"/>
  <c r="F21" i="49"/>
  <c r="G21" i="49" s="1"/>
  <c r="F29" i="49"/>
  <c r="G29" i="49" s="1"/>
  <c r="F37" i="49"/>
  <c r="G37" i="49" s="1"/>
  <c r="F45" i="49"/>
  <c r="G45" i="49" s="1"/>
  <c r="F53" i="49"/>
  <c r="G53" i="49" s="1"/>
  <c r="F61" i="49"/>
  <c r="G61" i="49" s="1"/>
  <c r="F69" i="49"/>
  <c r="G69" i="49" s="1"/>
  <c r="F77" i="49"/>
  <c r="G77" i="49" s="1"/>
  <c r="F57" i="48"/>
  <c r="F60" i="48"/>
  <c r="G60" i="48" s="1"/>
  <c r="F37" i="48"/>
  <c r="G37" i="48" s="1"/>
  <c r="F71" i="48"/>
  <c r="G71" i="48" s="1"/>
  <c r="F51" i="48"/>
  <c r="F75" i="48"/>
  <c r="G75" i="48" s="1"/>
  <c r="F76" i="48"/>
  <c r="G76" i="48" s="1"/>
  <c r="F63" i="48"/>
  <c r="G63" i="48" s="1"/>
  <c r="F3" i="48"/>
  <c r="G3" i="48" s="1"/>
  <c r="F12" i="48"/>
  <c r="G12" i="48" s="1"/>
  <c r="F33" i="48"/>
  <c r="G33" i="48" s="1"/>
  <c r="F28" i="48"/>
  <c r="G28" i="48" s="1"/>
  <c r="F61" i="48"/>
  <c r="G61" i="48" s="1"/>
  <c r="F4" i="48"/>
  <c r="G4" i="48" s="1"/>
  <c r="F20" i="48"/>
  <c r="G20" i="48" s="1"/>
  <c r="F5" i="48"/>
  <c r="G5" i="48" s="1"/>
  <c r="F17" i="48"/>
  <c r="G17" i="48" s="1"/>
  <c r="F65" i="48"/>
  <c r="G65" i="48" s="1"/>
  <c r="F68" i="48"/>
  <c r="G68" i="48" s="1"/>
  <c r="F83" i="48"/>
  <c r="G83" i="48" s="1"/>
  <c r="F52" i="48"/>
  <c r="G52" i="48" s="1"/>
  <c r="F43" i="48"/>
  <c r="G43" i="48" s="1"/>
  <c r="F49" i="48"/>
  <c r="G49" i="48" s="1"/>
  <c r="F41" i="48"/>
  <c r="G41" i="48" s="1"/>
  <c r="F36" i="48"/>
  <c r="G36" i="48" s="1"/>
  <c r="F84" i="48"/>
  <c r="G84" i="48" s="1"/>
  <c r="F9" i="48"/>
  <c r="G9" i="48" s="1"/>
  <c r="F25" i="48"/>
  <c r="G25" i="48" s="1"/>
  <c r="F47" i="48"/>
  <c r="G47" i="48" s="1"/>
  <c r="G51" i="48"/>
  <c r="F53" i="48"/>
  <c r="G53" i="48" s="1"/>
  <c r="F67" i="48"/>
  <c r="G67" i="48" s="1"/>
  <c r="F81" i="48"/>
  <c r="G81" i="48" s="1"/>
  <c r="F29" i="48"/>
  <c r="G29" i="48" s="1"/>
  <c r="F21" i="48"/>
  <c r="G21" i="48" s="1"/>
  <c r="F13" i="48"/>
  <c r="G13" i="48" s="1"/>
  <c r="F45" i="48"/>
  <c r="G45" i="48" s="1"/>
  <c r="F73" i="48"/>
  <c r="G73" i="48" s="1"/>
  <c r="F6" i="48"/>
  <c r="G6" i="48" s="1"/>
  <c r="F14" i="48"/>
  <c r="G14" i="48" s="1"/>
  <c r="F22" i="48"/>
  <c r="G22" i="48" s="1"/>
  <c r="F30" i="48"/>
  <c r="G30" i="48" s="1"/>
  <c r="F38" i="48"/>
  <c r="G38" i="48" s="1"/>
  <c r="F46" i="48"/>
  <c r="G46" i="48" s="1"/>
  <c r="F54" i="48"/>
  <c r="G54" i="48" s="1"/>
  <c r="F62" i="48"/>
  <c r="G62" i="48" s="1"/>
  <c r="F70" i="48"/>
  <c r="G70" i="48" s="1"/>
  <c r="F78" i="48"/>
  <c r="G78" i="48" s="1"/>
  <c r="F86" i="48"/>
  <c r="G86" i="48" s="1"/>
  <c r="F8" i="48"/>
  <c r="G8" i="48" s="1"/>
  <c r="F16" i="48"/>
  <c r="G16" i="48" s="1"/>
  <c r="F19" i="48"/>
  <c r="G19" i="48" s="1"/>
  <c r="F24" i="48"/>
  <c r="G24" i="48" s="1"/>
  <c r="F27" i="48"/>
  <c r="G27" i="48" s="1"/>
  <c r="F32" i="48"/>
  <c r="G32" i="48" s="1"/>
  <c r="F35" i="48"/>
  <c r="G35" i="48" s="1"/>
  <c r="F40" i="48"/>
  <c r="G40" i="48" s="1"/>
  <c r="F48" i="48"/>
  <c r="G48" i="48" s="1"/>
  <c r="F56" i="48"/>
  <c r="G56" i="48" s="1"/>
  <c r="G57" i="48"/>
  <c r="F64" i="48"/>
  <c r="G64" i="48" s="1"/>
  <c r="F72" i="48"/>
  <c r="G72" i="48" s="1"/>
  <c r="F80" i="48"/>
  <c r="G80" i="48" s="1"/>
  <c r="F69" i="48"/>
  <c r="G69" i="48" s="1"/>
  <c r="F77" i="48"/>
  <c r="G77" i="48" s="1"/>
  <c r="F85" i="48"/>
  <c r="G85" i="48" s="1"/>
  <c r="F7" i="48"/>
  <c r="G7" i="48" s="1"/>
  <c r="F15" i="48"/>
  <c r="G15" i="48" s="1"/>
  <c r="F23" i="48"/>
  <c r="G23" i="48" s="1"/>
  <c r="F31" i="48"/>
  <c r="G31" i="48" s="1"/>
  <c r="F79" i="48"/>
  <c r="G79" i="48" s="1"/>
  <c r="F90" i="39"/>
  <c r="F82" i="39"/>
  <c r="F74" i="39"/>
  <c r="F66" i="39"/>
  <c r="F58" i="39"/>
  <c r="F50" i="39"/>
  <c r="F42" i="39"/>
  <c r="F34" i="39"/>
  <c r="F26" i="39"/>
  <c r="F18" i="39"/>
  <c r="F10" i="39"/>
  <c r="F79" i="38"/>
  <c r="G79" i="38" s="1"/>
  <c r="F71" i="38"/>
  <c r="G71" i="38" s="1"/>
  <c r="F31" i="38"/>
  <c r="G31" i="38" s="1"/>
  <c r="F17" i="38"/>
  <c r="G17" i="38" s="1"/>
  <c r="F25" i="38"/>
  <c r="G25" i="38" s="1"/>
  <c r="F47" i="38"/>
  <c r="G47" i="38" s="1"/>
  <c r="F89" i="38"/>
  <c r="G89" i="38" s="1"/>
  <c r="F7" i="38"/>
  <c r="G7" i="38" s="1"/>
  <c r="F63" i="38"/>
  <c r="G63" i="38" s="1"/>
  <c r="F90" i="38"/>
  <c r="G90" i="38" s="1"/>
  <c r="F49" i="38"/>
  <c r="G49" i="38" s="1"/>
  <c r="F57" i="38"/>
  <c r="G57" i="38" s="1"/>
  <c r="F15" i="38"/>
  <c r="G15" i="38" s="1"/>
  <c r="F95" i="38"/>
  <c r="G95" i="38" s="1"/>
  <c r="F8" i="38"/>
  <c r="G8" i="38" s="1"/>
  <c r="F18" i="38"/>
  <c r="G18" i="38" s="1"/>
  <c r="F23" i="38"/>
  <c r="G23" i="38" s="1"/>
  <c r="F40" i="38"/>
  <c r="G40" i="38" s="1"/>
  <c r="F50" i="38"/>
  <c r="G50" i="38" s="1"/>
  <c r="F55" i="38"/>
  <c r="G55" i="38" s="1"/>
  <c r="F72" i="38"/>
  <c r="G72" i="38" s="1"/>
  <c r="F82" i="38"/>
  <c r="G82" i="38" s="1"/>
  <c r="F87" i="38"/>
  <c r="G87" i="38" s="1"/>
  <c r="F26" i="38"/>
  <c r="G26" i="38" s="1"/>
  <c r="F33" i="38"/>
  <c r="G33" i="38" s="1"/>
  <c r="F58" i="38"/>
  <c r="G58" i="38" s="1"/>
  <c r="F65" i="38"/>
  <c r="G65" i="38" s="1"/>
  <c r="F97" i="38"/>
  <c r="G97" i="38" s="1"/>
  <c r="F80" i="38"/>
  <c r="G80" i="38" s="1"/>
  <c r="F9" i="38"/>
  <c r="G9" i="38" s="1"/>
  <c r="F41" i="38"/>
  <c r="G41" i="38" s="1"/>
  <c r="F73" i="38"/>
  <c r="G73" i="38" s="1"/>
  <c r="F16" i="38"/>
  <c r="G16" i="38" s="1"/>
  <c r="F2" i="38"/>
  <c r="G2" i="38" s="1"/>
  <c r="F24" i="38"/>
  <c r="G24" i="38" s="1"/>
  <c r="F34" i="38"/>
  <c r="G34" i="38" s="1"/>
  <c r="F39" i="38"/>
  <c r="G39" i="38" s="1"/>
  <c r="F56" i="38"/>
  <c r="G56" i="38" s="1"/>
  <c r="F66" i="38"/>
  <c r="G66" i="38" s="1"/>
  <c r="F88" i="38"/>
  <c r="G88" i="38" s="1"/>
  <c r="F98" i="38"/>
  <c r="G98" i="38" s="1"/>
  <c r="F103" i="38"/>
  <c r="G103" i="38" s="1"/>
  <c r="F48" i="38"/>
  <c r="G48" i="38" s="1"/>
  <c r="F10" i="38"/>
  <c r="G10" i="38" s="1"/>
  <c r="F42" i="38"/>
  <c r="G42" i="38" s="1"/>
  <c r="F74" i="38"/>
  <c r="G74" i="38" s="1"/>
  <c r="F81" i="38"/>
  <c r="G81" i="38" s="1"/>
  <c r="F32" i="38"/>
  <c r="G32" i="38" s="1"/>
  <c r="F64" i="38"/>
  <c r="G64" i="38" s="1"/>
  <c r="F96" i="38"/>
  <c r="G96" i="38" s="1"/>
  <c r="F4" i="38"/>
  <c r="G4" i="38" s="1"/>
  <c r="F12" i="38"/>
  <c r="G12" i="38" s="1"/>
  <c r="F20" i="38"/>
  <c r="G20" i="38" s="1"/>
  <c r="F28" i="38"/>
  <c r="G28" i="38" s="1"/>
  <c r="F36" i="38"/>
  <c r="G36" i="38" s="1"/>
  <c r="F44" i="38"/>
  <c r="G44" i="38" s="1"/>
  <c r="F52" i="38"/>
  <c r="G52" i="38" s="1"/>
  <c r="F60" i="38"/>
  <c r="G60" i="38" s="1"/>
  <c r="F68" i="38"/>
  <c r="G68" i="38" s="1"/>
  <c r="F76" i="38"/>
  <c r="G76" i="38" s="1"/>
  <c r="F84" i="38"/>
  <c r="G84" i="38" s="1"/>
  <c r="F92" i="38"/>
  <c r="G92" i="38" s="1"/>
  <c r="F100" i="38"/>
  <c r="G100" i="38" s="1"/>
  <c r="F3" i="38"/>
  <c r="G3" i="38" s="1"/>
  <c r="F11" i="38"/>
  <c r="G11" i="38" s="1"/>
  <c r="F19" i="38"/>
  <c r="G19" i="38" s="1"/>
  <c r="F27" i="38"/>
  <c r="G27" i="38" s="1"/>
  <c r="F35" i="38"/>
  <c r="G35" i="38" s="1"/>
  <c r="F43" i="38"/>
  <c r="G43" i="38" s="1"/>
  <c r="F51" i="38"/>
  <c r="G51" i="38" s="1"/>
  <c r="F59" i="38"/>
  <c r="G59" i="38" s="1"/>
  <c r="F67" i="38"/>
  <c r="G67" i="38" s="1"/>
  <c r="F75" i="38"/>
  <c r="G75" i="38" s="1"/>
  <c r="F83" i="38"/>
  <c r="G83" i="38" s="1"/>
  <c r="F91" i="38"/>
  <c r="G91" i="38" s="1"/>
  <c r="F99" i="38"/>
  <c r="G99" i="38" s="1"/>
  <c r="F5" i="38"/>
  <c r="G5" i="38" s="1"/>
  <c r="F13" i="38"/>
  <c r="G13" i="38" s="1"/>
  <c r="F21" i="38"/>
  <c r="G21" i="38" s="1"/>
  <c r="F29" i="38"/>
  <c r="G29" i="38" s="1"/>
  <c r="F37" i="38"/>
  <c r="G37" i="38" s="1"/>
  <c r="F45" i="38"/>
  <c r="G45" i="38" s="1"/>
  <c r="F53" i="38"/>
  <c r="G53" i="38" s="1"/>
  <c r="F61" i="38"/>
  <c r="G61" i="38" s="1"/>
  <c r="F69" i="38"/>
  <c r="G69" i="38" s="1"/>
  <c r="F77" i="38"/>
  <c r="G77" i="38" s="1"/>
  <c r="F85" i="38"/>
  <c r="G85" i="38" s="1"/>
  <c r="F93" i="38"/>
  <c r="G93" i="38" s="1"/>
  <c r="F101" i="38"/>
  <c r="G101" i="38" s="1"/>
  <c r="F2" i="37"/>
  <c r="G2" i="37" s="1"/>
  <c r="F2" i="36"/>
  <c r="G2" i="36" s="1"/>
  <c r="F58" i="70"/>
  <c r="G58" i="70" s="1"/>
  <c r="F50" i="70"/>
  <c r="G50" i="70" s="1"/>
  <c r="F4" i="70"/>
  <c r="G4" i="70" s="1"/>
  <c r="F44" i="70"/>
  <c r="G44" i="70" s="1"/>
  <c r="F6" i="70"/>
  <c r="G6" i="70" s="1"/>
  <c r="F13" i="70"/>
  <c r="G13" i="70" s="1"/>
  <c r="F98" i="70"/>
  <c r="G98" i="70" s="1"/>
  <c r="F94" i="70"/>
  <c r="G94" i="70" s="1"/>
  <c r="F12" i="70"/>
  <c r="G12" i="70" s="1"/>
  <c r="F39" i="70"/>
  <c r="G39" i="70" s="1"/>
  <c r="F49" i="70"/>
  <c r="G49" i="70" s="1"/>
  <c r="F55" i="70"/>
  <c r="G55" i="70" s="1"/>
  <c r="F68" i="70"/>
  <c r="G68" i="70" s="1"/>
  <c r="F84" i="70"/>
  <c r="G84" i="70" s="1"/>
  <c r="F101" i="70"/>
  <c r="G101" i="70" s="1"/>
  <c r="F97" i="70"/>
  <c r="G97" i="70" s="1"/>
  <c r="F14" i="70"/>
  <c r="G14" i="70" s="1"/>
  <c r="F63" i="70"/>
  <c r="G63" i="70" s="1"/>
  <c r="F70" i="70"/>
  <c r="G70" i="70" s="1"/>
  <c r="F81" i="70"/>
  <c r="G81" i="70" s="1"/>
  <c r="F85" i="70"/>
  <c r="G85" i="70" s="1"/>
  <c r="F103" i="70"/>
  <c r="G103" i="70" s="1"/>
  <c r="F73" i="70"/>
  <c r="G73" i="70" s="1"/>
  <c r="F22" i="70"/>
  <c r="G22" i="70" s="1"/>
  <c r="F30" i="70"/>
  <c r="G30" i="70" s="1"/>
  <c r="F36" i="70"/>
  <c r="G36" i="70" s="1"/>
  <c r="F42" i="70"/>
  <c r="G42" i="70" s="1"/>
  <c r="F46" i="70"/>
  <c r="F76" i="70"/>
  <c r="G76" i="70" s="1"/>
  <c r="F86" i="70"/>
  <c r="G86" i="70" s="1"/>
  <c r="F92" i="70"/>
  <c r="G92" i="70" s="1"/>
  <c r="F74" i="70"/>
  <c r="G74" i="70" s="1"/>
  <c r="F77" i="70"/>
  <c r="G77" i="70" s="1"/>
  <c r="F33" i="70"/>
  <c r="G33" i="70" s="1"/>
  <c r="F54" i="70"/>
  <c r="G54" i="70" s="1"/>
  <c r="F5" i="70"/>
  <c r="G5" i="70" s="1"/>
  <c r="F15" i="70"/>
  <c r="G15" i="70" s="1"/>
  <c r="F21" i="70"/>
  <c r="G21" i="70" s="1"/>
  <c r="F57" i="70"/>
  <c r="G57" i="70" s="1"/>
  <c r="F61" i="70"/>
  <c r="G61" i="70" s="1"/>
  <c r="F66" i="70"/>
  <c r="G66" i="70" s="1"/>
  <c r="F78" i="70"/>
  <c r="G78" i="70" s="1"/>
  <c r="F93" i="70"/>
  <c r="G93" i="70" s="1"/>
  <c r="F37" i="70"/>
  <c r="G37" i="70" s="1"/>
  <c r="F31" i="70"/>
  <c r="G31" i="70" s="1"/>
  <c r="F38" i="70"/>
  <c r="G38" i="70" s="1"/>
  <c r="F45" i="70"/>
  <c r="G45" i="70" s="1"/>
  <c r="F47" i="70"/>
  <c r="G47" i="70" s="1"/>
  <c r="F62" i="70"/>
  <c r="G62" i="70" s="1"/>
  <c r="F102" i="70"/>
  <c r="G102" i="70" s="1"/>
  <c r="F34" i="70"/>
  <c r="G34" i="70" s="1"/>
  <c r="F41" i="70"/>
  <c r="G41" i="70" s="1"/>
  <c r="F60" i="70"/>
  <c r="G60" i="70" s="1"/>
  <c r="F69" i="70"/>
  <c r="G69" i="70" s="1"/>
  <c r="F79" i="70"/>
  <c r="G79" i="70" s="1"/>
  <c r="F90" i="70"/>
  <c r="G90" i="70" s="1"/>
  <c r="F7" i="70"/>
  <c r="G7" i="70" s="1"/>
  <c r="F23" i="70"/>
  <c r="G23" i="70" s="1"/>
  <c r="F29" i="70"/>
  <c r="G29" i="70" s="1"/>
  <c r="F53" i="70"/>
  <c r="G53" i="70" s="1"/>
  <c r="G46" i="70"/>
  <c r="F2" i="70"/>
  <c r="G2" i="70" s="1"/>
  <c r="F10" i="70"/>
  <c r="G10" i="70" s="1"/>
  <c r="F18" i="70"/>
  <c r="G18" i="70" s="1"/>
  <c r="F26" i="70"/>
  <c r="G26" i="70" s="1"/>
  <c r="F8" i="70"/>
  <c r="G8" i="70" s="1"/>
  <c r="F9" i="70"/>
  <c r="G9" i="70" s="1"/>
  <c r="F11" i="70"/>
  <c r="G11" i="70" s="1"/>
  <c r="F16" i="70"/>
  <c r="G16" i="70" s="1"/>
  <c r="F19" i="70"/>
  <c r="G19" i="70" s="1"/>
  <c r="F24" i="70"/>
  <c r="G24" i="70" s="1"/>
  <c r="F27" i="70"/>
  <c r="G27" i="70" s="1"/>
  <c r="F32" i="70"/>
  <c r="G32" i="70" s="1"/>
  <c r="F35" i="70"/>
  <c r="G35" i="70" s="1"/>
  <c r="F40" i="70"/>
  <c r="G40" i="70" s="1"/>
  <c r="F43" i="70"/>
  <c r="G43" i="70" s="1"/>
  <c r="F48" i="70"/>
  <c r="G48" i="70" s="1"/>
  <c r="F51" i="70"/>
  <c r="G51" i="70" s="1"/>
  <c r="F56" i="70"/>
  <c r="G56" i="70" s="1"/>
  <c r="F59" i="70"/>
  <c r="G59" i="70" s="1"/>
  <c r="F64" i="70"/>
  <c r="G64" i="70" s="1"/>
  <c r="F67" i="70"/>
  <c r="G67" i="70" s="1"/>
  <c r="F72" i="70"/>
  <c r="G72" i="70" s="1"/>
  <c r="F75" i="70"/>
  <c r="G75" i="70" s="1"/>
  <c r="F80" i="70"/>
  <c r="G80" i="70" s="1"/>
  <c r="F83" i="70"/>
  <c r="G83" i="70" s="1"/>
  <c r="F88" i="70"/>
  <c r="G88" i="70" s="1"/>
  <c r="F96" i="70"/>
  <c r="G96" i="70" s="1"/>
  <c r="F99" i="70"/>
  <c r="G99" i="70" s="1"/>
  <c r="F104" i="70"/>
  <c r="G104" i="70" s="1"/>
  <c r="F106" i="69"/>
  <c r="G106" i="69" s="1"/>
  <c r="F104" i="69"/>
  <c r="G104" i="69" s="1"/>
  <c r="F96" i="69"/>
  <c r="G96" i="69" s="1"/>
  <c r="F88" i="69"/>
  <c r="G88" i="69" s="1"/>
  <c r="F80" i="69"/>
  <c r="G80" i="69" s="1"/>
  <c r="F72" i="69"/>
  <c r="G72" i="69" s="1"/>
  <c r="F64" i="69"/>
  <c r="G64" i="69" s="1"/>
  <c r="F56" i="69"/>
  <c r="G56" i="69" s="1"/>
  <c r="F48" i="69"/>
  <c r="G48" i="69" s="1"/>
  <c r="F40" i="69"/>
  <c r="G40" i="69" s="1"/>
  <c r="F32" i="69"/>
  <c r="G32" i="69" s="1"/>
  <c r="F24" i="69"/>
  <c r="G24" i="69" s="1"/>
  <c r="F16" i="69"/>
  <c r="G16" i="69" s="1"/>
  <c r="F8" i="69"/>
  <c r="G8" i="69" s="1"/>
  <c r="F99" i="69"/>
  <c r="G99" i="69" s="1"/>
  <c r="F91" i="69"/>
  <c r="G91" i="69" s="1"/>
  <c r="F75" i="69"/>
  <c r="G75" i="69" s="1"/>
  <c r="F67" i="69"/>
  <c r="G67" i="69" s="1"/>
  <c r="F51" i="69"/>
  <c r="G51" i="69" s="1"/>
  <c r="F35" i="69"/>
  <c r="G35" i="69" s="1"/>
  <c r="F27" i="69"/>
  <c r="G27" i="69" s="1"/>
  <c r="F11" i="69"/>
  <c r="G11" i="69" s="1"/>
  <c r="F3" i="69"/>
  <c r="G3" i="69" s="1"/>
  <c r="F103" i="69"/>
  <c r="G103" i="69" s="1"/>
  <c r="F95" i="69"/>
  <c r="G95" i="69" s="1"/>
  <c r="F87" i="69"/>
  <c r="G87" i="69" s="1"/>
  <c r="F79" i="69"/>
  <c r="G79" i="69" s="1"/>
  <c r="F71" i="69"/>
  <c r="G71" i="69" s="1"/>
  <c r="F63" i="69"/>
  <c r="G63" i="69" s="1"/>
  <c r="F55" i="69"/>
  <c r="G55" i="69" s="1"/>
  <c r="F47" i="69"/>
  <c r="G47" i="69" s="1"/>
  <c r="F39" i="69"/>
  <c r="G39" i="69" s="1"/>
  <c r="F31" i="69"/>
  <c r="G31" i="69" s="1"/>
  <c r="F23" i="69"/>
  <c r="G23" i="69" s="1"/>
  <c r="F15" i="69"/>
  <c r="G15" i="69" s="1"/>
  <c r="F7" i="69"/>
  <c r="G7" i="69" s="1"/>
  <c r="F2" i="69"/>
  <c r="G2" i="69" s="1"/>
  <c r="F102" i="69"/>
  <c r="G102" i="69" s="1"/>
  <c r="F94" i="69"/>
  <c r="G94" i="69" s="1"/>
  <c r="F86" i="69"/>
  <c r="G86" i="69" s="1"/>
  <c r="F78" i="69"/>
  <c r="G78" i="69" s="1"/>
  <c r="F70" i="69"/>
  <c r="G70" i="69" s="1"/>
  <c r="F62" i="69"/>
  <c r="G62" i="69" s="1"/>
  <c r="F54" i="69"/>
  <c r="G54" i="69" s="1"/>
  <c r="F46" i="69"/>
  <c r="G46" i="69" s="1"/>
  <c r="F38" i="69"/>
  <c r="G38" i="69" s="1"/>
  <c r="F30" i="69"/>
  <c r="G30" i="69" s="1"/>
  <c r="F22" i="69"/>
  <c r="G22" i="69" s="1"/>
  <c r="F14" i="69"/>
  <c r="G14" i="69" s="1"/>
  <c r="F6" i="69"/>
  <c r="G6" i="69" s="1"/>
  <c r="F14" i="68"/>
  <c r="G14" i="68" s="1"/>
  <c r="F8" i="68"/>
  <c r="G8" i="68" s="1"/>
  <c r="F62" i="68"/>
  <c r="G62" i="68" s="1"/>
  <c r="F53" i="68"/>
  <c r="G53" i="68" s="1"/>
  <c r="F22" i="68"/>
  <c r="G22" i="68" s="1"/>
  <c r="F59" i="68"/>
  <c r="G59" i="68" s="1"/>
  <c r="F12" i="68"/>
  <c r="G12" i="68" s="1"/>
  <c r="F48" i="68"/>
  <c r="G48" i="68" s="1"/>
  <c r="F72" i="68"/>
  <c r="G72" i="68" s="1"/>
  <c r="F83" i="68"/>
  <c r="G83" i="68" s="1"/>
  <c r="F54" i="68"/>
  <c r="G54" i="68" s="1"/>
  <c r="F78" i="68"/>
  <c r="G78" i="68" s="1"/>
  <c r="F13" i="68"/>
  <c r="G13" i="68" s="1"/>
  <c r="F24" i="68"/>
  <c r="G24" i="68" s="1"/>
  <c r="F37" i="68"/>
  <c r="G37" i="68" s="1"/>
  <c r="F61" i="68"/>
  <c r="G61" i="68" s="1"/>
  <c r="F6" i="68"/>
  <c r="G6" i="68" s="1"/>
  <c r="F11" i="68"/>
  <c r="G11" i="68" s="1"/>
  <c r="F28" i="68"/>
  <c r="G28" i="68" s="1"/>
  <c r="F40" i="68"/>
  <c r="G40" i="68" s="1"/>
  <c r="F45" i="68"/>
  <c r="G45" i="68" s="1"/>
  <c r="F70" i="68"/>
  <c r="G70" i="68" s="1"/>
  <c r="F75" i="68"/>
  <c r="G75" i="68" s="1"/>
  <c r="F3" i="68"/>
  <c r="F20" i="68"/>
  <c r="G20" i="68" s="1"/>
  <c r="F32" i="68"/>
  <c r="G32" i="68" s="1"/>
  <c r="F67" i="68"/>
  <c r="G67" i="68" s="1"/>
  <c r="F29" i="68"/>
  <c r="G29" i="68" s="1"/>
  <c r="F16" i="68"/>
  <c r="G16" i="68" s="1"/>
  <c r="F21" i="68"/>
  <c r="G21" i="68" s="1"/>
  <c r="F43" i="68"/>
  <c r="G43" i="68" s="1"/>
  <c r="F46" i="68"/>
  <c r="G46" i="68" s="1"/>
  <c r="F51" i="68"/>
  <c r="G51" i="68" s="1"/>
  <c r="F80" i="68"/>
  <c r="G80" i="68" s="1"/>
  <c r="F85" i="68"/>
  <c r="G85" i="68" s="1"/>
  <c r="F38" i="68"/>
  <c r="G38" i="68" s="1"/>
  <c r="F77" i="68"/>
  <c r="G77" i="68" s="1"/>
  <c r="F5" i="68"/>
  <c r="G5" i="68" s="1"/>
  <c r="F30" i="68"/>
  <c r="G30" i="68" s="1"/>
  <c r="F35" i="68"/>
  <c r="G35" i="68" s="1"/>
  <c r="F64" i="68"/>
  <c r="G64" i="68" s="1"/>
  <c r="F69" i="68"/>
  <c r="G69" i="68" s="1"/>
  <c r="F19" i="68"/>
  <c r="G19" i="68" s="1"/>
  <c r="F27" i="68"/>
  <c r="G27" i="68" s="1"/>
  <c r="F56" i="68"/>
  <c r="G56" i="68" s="1"/>
  <c r="F4" i="68"/>
  <c r="G4" i="68" s="1"/>
  <c r="F7" i="68"/>
  <c r="G7" i="68" s="1"/>
  <c r="F23" i="68"/>
  <c r="G23" i="68" s="1"/>
  <c r="F47" i="68"/>
  <c r="G47" i="68" s="1"/>
  <c r="F36" i="68"/>
  <c r="G36" i="68" s="1"/>
  <c r="F44" i="68"/>
  <c r="G44" i="68" s="1"/>
  <c r="F52" i="68"/>
  <c r="G52" i="68" s="1"/>
  <c r="F60" i="68"/>
  <c r="G60" i="68" s="1"/>
  <c r="F68" i="68"/>
  <c r="G68" i="68" s="1"/>
  <c r="F76" i="68"/>
  <c r="G76" i="68" s="1"/>
  <c r="F84" i="68"/>
  <c r="G84" i="68" s="1"/>
  <c r="F42" i="67"/>
  <c r="G42" i="67" s="1"/>
  <c r="F18" i="67"/>
  <c r="G18" i="67" s="1"/>
  <c r="F19" i="67"/>
  <c r="G19" i="67" s="1"/>
  <c r="F58" i="67"/>
  <c r="G58" i="67" s="1"/>
  <c r="F63" i="67"/>
  <c r="G63" i="67" s="1"/>
  <c r="F67" i="67"/>
  <c r="G67" i="67" s="1"/>
  <c r="F90" i="67"/>
  <c r="G90" i="67" s="1"/>
  <c r="F3" i="67"/>
  <c r="G3" i="67" s="1"/>
  <c r="F11" i="67"/>
  <c r="G11" i="67" s="1"/>
  <c r="F50" i="67"/>
  <c r="F82" i="67"/>
  <c r="G82" i="67" s="1"/>
  <c r="F26" i="67"/>
  <c r="G26" i="67" s="1"/>
  <c r="F39" i="67"/>
  <c r="G39" i="67" s="1"/>
  <c r="F43" i="67"/>
  <c r="G43" i="67" s="1"/>
  <c r="F51" i="67"/>
  <c r="G51" i="67" s="1"/>
  <c r="F74" i="67"/>
  <c r="G74" i="67" s="1"/>
  <c r="F79" i="67"/>
  <c r="G79" i="67" s="1"/>
  <c r="F83" i="67"/>
  <c r="G83" i="67" s="1"/>
  <c r="F34" i="67"/>
  <c r="G34" i="67" s="1"/>
  <c r="F59" i="67"/>
  <c r="G59" i="67" s="1"/>
  <c r="F91" i="67"/>
  <c r="G91" i="67" s="1"/>
  <c r="F10" i="67"/>
  <c r="G10" i="67" s="1"/>
  <c r="F27" i="67"/>
  <c r="G27" i="67" s="1"/>
  <c r="F35" i="67"/>
  <c r="G35" i="67" s="1"/>
  <c r="F66" i="67"/>
  <c r="G66" i="67" s="1"/>
  <c r="F75" i="67"/>
  <c r="G75" i="67" s="1"/>
  <c r="F9" i="67"/>
  <c r="G9" i="67" s="1"/>
  <c r="F13" i="67"/>
  <c r="G13" i="67" s="1"/>
  <c r="F7" i="67"/>
  <c r="G7" i="67" s="1"/>
  <c r="F20" i="67"/>
  <c r="G20" i="67" s="1"/>
  <c r="F23" i="67"/>
  <c r="G23" i="67" s="1"/>
  <c r="F36" i="67"/>
  <c r="G36" i="67" s="1"/>
  <c r="F52" i="67"/>
  <c r="G52" i="67" s="1"/>
  <c r="F55" i="67"/>
  <c r="G55" i="67" s="1"/>
  <c r="F68" i="67"/>
  <c r="G68" i="67" s="1"/>
  <c r="F71" i="67"/>
  <c r="G71" i="67" s="1"/>
  <c r="F84" i="67"/>
  <c r="G84" i="67" s="1"/>
  <c r="F87" i="67"/>
  <c r="G87" i="67" s="1"/>
  <c r="F4" i="67"/>
  <c r="G4" i="67" s="1"/>
  <c r="F65" i="67"/>
  <c r="G65" i="67" s="1"/>
  <c r="F33" i="67"/>
  <c r="G33" i="67" s="1"/>
  <c r="F12" i="67"/>
  <c r="G12" i="67" s="1"/>
  <c r="F15" i="67"/>
  <c r="G15" i="67" s="1"/>
  <c r="F28" i="67"/>
  <c r="G28" i="67" s="1"/>
  <c r="F31" i="67"/>
  <c r="G31" i="67" s="1"/>
  <c r="F44" i="67"/>
  <c r="G44" i="67" s="1"/>
  <c r="F47" i="67"/>
  <c r="G47" i="67" s="1"/>
  <c r="G2" i="67"/>
  <c r="G50" i="67"/>
  <c r="F6" i="67"/>
  <c r="G6" i="67" s="1"/>
  <c r="F14" i="67"/>
  <c r="G14" i="67" s="1"/>
  <c r="F22" i="67"/>
  <c r="G22" i="67" s="1"/>
  <c r="F30" i="67"/>
  <c r="G30" i="67" s="1"/>
  <c r="F38" i="67"/>
  <c r="G38" i="67" s="1"/>
  <c r="F46" i="67"/>
  <c r="G46" i="67" s="1"/>
  <c r="F54" i="67"/>
  <c r="G54" i="67" s="1"/>
  <c r="F62" i="67"/>
  <c r="G62" i="67" s="1"/>
  <c r="F70" i="67"/>
  <c r="G70" i="67" s="1"/>
  <c r="F78" i="67"/>
  <c r="G78" i="67" s="1"/>
  <c r="F86" i="67"/>
  <c r="G86" i="67" s="1"/>
  <c r="F8" i="67"/>
  <c r="G8" i="67" s="1"/>
  <c r="F16" i="67"/>
  <c r="G16" i="67" s="1"/>
  <c r="F24" i="67"/>
  <c r="G24" i="67" s="1"/>
  <c r="F32" i="67"/>
  <c r="G32" i="67" s="1"/>
  <c r="F40" i="67"/>
  <c r="G40" i="67" s="1"/>
  <c r="F48" i="67"/>
  <c r="G48" i="67" s="1"/>
  <c r="F56" i="67"/>
  <c r="G56" i="67" s="1"/>
  <c r="F64" i="67"/>
  <c r="G64" i="67" s="1"/>
  <c r="F72" i="67"/>
  <c r="G72" i="67" s="1"/>
  <c r="F80" i="67"/>
  <c r="G80" i="67" s="1"/>
  <c r="F88" i="67"/>
  <c r="G88" i="67" s="1"/>
  <c r="D50" i="30"/>
  <c r="D61" i="30"/>
  <c r="D45" i="30"/>
  <c r="D29" i="30"/>
  <c r="D13" i="30"/>
  <c r="E65" i="30"/>
  <c r="E49" i="30"/>
  <c r="E41" i="30"/>
  <c r="E25" i="30"/>
  <c r="E9" i="30"/>
  <c r="D60" i="30"/>
  <c r="D52" i="30"/>
  <c r="D44" i="30"/>
  <c r="D36" i="30"/>
  <c r="D28" i="30"/>
  <c r="D20" i="30"/>
  <c r="D12" i="30"/>
  <c r="E64" i="30"/>
  <c r="E56" i="30"/>
  <c r="E48" i="30"/>
  <c r="E40" i="30"/>
  <c r="E32" i="30"/>
  <c r="E24" i="30"/>
  <c r="E16" i="30"/>
  <c r="E8" i="30"/>
  <c r="D42" i="30"/>
  <c r="D26" i="30"/>
  <c r="D53" i="30"/>
  <c r="D37" i="30"/>
  <c r="D21" i="30"/>
  <c r="D66" i="30"/>
  <c r="E57" i="30"/>
  <c r="E33" i="30"/>
  <c r="E17" i="30"/>
  <c r="D5" i="30"/>
  <c r="D59" i="30"/>
  <c r="D51" i="30"/>
  <c r="D43" i="30"/>
  <c r="D35" i="30"/>
  <c r="D27" i="30"/>
  <c r="D19" i="30"/>
  <c r="D11" i="30"/>
  <c r="E63" i="30"/>
  <c r="E55" i="30"/>
  <c r="E47" i="30"/>
  <c r="E39" i="30"/>
  <c r="E31" i="30"/>
  <c r="E23" i="30"/>
  <c r="E15" i="30"/>
  <c r="D69" i="30"/>
  <c r="E68" i="30"/>
  <c r="D34" i="30"/>
  <c r="D18" i="30"/>
  <c r="E67" i="30"/>
  <c r="D58" i="30"/>
  <c r="D10" i="30"/>
  <c r="D70" i="33"/>
  <c r="D38" i="33"/>
  <c r="D6" i="33"/>
  <c r="E72" i="33"/>
  <c r="E56" i="33"/>
  <c r="E24" i="33"/>
  <c r="E8" i="33"/>
  <c r="D2" i="33"/>
  <c r="D77" i="33"/>
  <c r="D61" i="33"/>
  <c r="D37" i="33"/>
  <c r="D21" i="33"/>
  <c r="D5" i="33"/>
  <c r="E79" i="33"/>
  <c r="E63" i="33"/>
  <c r="E47" i="33"/>
  <c r="E23" i="33"/>
  <c r="E7" i="33"/>
  <c r="E2" i="33"/>
  <c r="D84" i="33"/>
  <c r="D76" i="33"/>
  <c r="D68" i="33"/>
  <c r="D60" i="33"/>
  <c r="D52" i="33"/>
  <c r="D44" i="33"/>
  <c r="D36" i="33"/>
  <c r="D28" i="33"/>
  <c r="D20" i="33"/>
  <c r="D12" i="33"/>
  <c r="D4" i="33"/>
  <c r="E86" i="33"/>
  <c r="E78" i="33"/>
  <c r="E70" i="33"/>
  <c r="E62" i="33"/>
  <c r="E54" i="33"/>
  <c r="E46" i="33"/>
  <c r="E38" i="33"/>
  <c r="E30" i="33"/>
  <c r="E22" i="33"/>
  <c r="E14" i="33"/>
  <c r="E6" i="33"/>
  <c r="D78" i="33"/>
  <c r="D54" i="33"/>
  <c r="D30" i="33"/>
  <c r="D14" i="33"/>
  <c r="E80" i="33"/>
  <c r="E64" i="33"/>
  <c r="E40" i="33"/>
  <c r="E32" i="33"/>
  <c r="E16" i="33"/>
  <c r="D85" i="33"/>
  <c r="D69" i="33"/>
  <c r="D53" i="33"/>
  <c r="D45" i="33"/>
  <c r="D29" i="33"/>
  <c r="D13" i="33"/>
  <c r="E87" i="33"/>
  <c r="E71" i="33"/>
  <c r="E55" i="33"/>
  <c r="E39" i="33"/>
  <c r="E31" i="33"/>
  <c r="E15" i="33"/>
  <c r="D91" i="33"/>
  <c r="D83" i="33"/>
  <c r="D75" i="33"/>
  <c r="D67" i="33"/>
  <c r="D59" i="33"/>
  <c r="D51" i="33"/>
  <c r="D43" i="33"/>
  <c r="D35" i="33"/>
  <c r="D27" i="33"/>
  <c r="D19" i="33"/>
  <c r="D11" i="33"/>
  <c r="D3" i="33"/>
  <c r="E85" i="33"/>
  <c r="E77" i="33"/>
  <c r="E69" i="33"/>
  <c r="E61" i="33"/>
  <c r="E53" i="33"/>
  <c r="E45" i="33"/>
  <c r="E37" i="33"/>
  <c r="E29" i="33"/>
  <c r="E21" i="33"/>
  <c r="E13" i="33"/>
  <c r="E5" i="33"/>
  <c r="D86" i="33"/>
  <c r="D62" i="33"/>
  <c r="D46" i="33"/>
  <c r="D22" i="33"/>
  <c r="E88" i="33"/>
  <c r="E48" i="33"/>
  <c r="D90" i="33"/>
  <c r="D82" i="33"/>
  <c r="D74" i="33"/>
  <c r="D66" i="33"/>
  <c r="D58" i="33"/>
  <c r="D50" i="33"/>
  <c r="D42" i="33"/>
  <c r="D34" i="33"/>
  <c r="D26" i="33"/>
  <c r="D18" i="33"/>
  <c r="D10" i="33"/>
  <c r="E84" i="33"/>
  <c r="E76" i="33"/>
  <c r="E68" i="33"/>
  <c r="E60" i="33"/>
  <c r="E52" i="33"/>
  <c r="E44" i="33"/>
  <c r="E36" i="33"/>
  <c r="E28" i="33"/>
  <c r="E20" i="33"/>
  <c r="E12" i="33"/>
  <c r="E4" i="33"/>
  <c r="D25" i="33"/>
  <c r="D17" i="33"/>
  <c r="D9" i="33"/>
  <c r="E91" i="33"/>
  <c r="E83" i="33"/>
  <c r="E75" i="33"/>
  <c r="E67" i="33"/>
  <c r="E59" i="33"/>
  <c r="E51" i="33"/>
  <c r="E43" i="33"/>
  <c r="E35" i="33"/>
  <c r="E27" i="33"/>
  <c r="E19" i="33"/>
  <c r="E11" i="33"/>
  <c r="E3" i="33"/>
  <c r="D80" i="33"/>
  <c r="D64" i="33"/>
  <c r="D48" i="33"/>
  <c r="D32" i="33"/>
  <c r="D16" i="33"/>
  <c r="D8" i="33"/>
  <c r="D88" i="33"/>
  <c r="D72" i="33"/>
  <c r="D56" i="33"/>
  <c r="D40" i="33"/>
  <c r="D24" i="33"/>
  <c r="D87" i="33"/>
  <c r="D79" i="33"/>
  <c r="D71" i="33"/>
  <c r="D63" i="33"/>
  <c r="D55" i="33"/>
  <c r="D47" i="33"/>
  <c r="D39" i="33"/>
  <c r="D31" i="33"/>
  <c r="D23" i="33"/>
  <c r="D15" i="33"/>
  <c r="D3" i="7"/>
  <c r="E3" i="7"/>
  <c r="D4" i="7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D32" i="7"/>
  <c r="E32" i="7"/>
  <c r="D33" i="7"/>
  <c r="E33" i="7"/>
  <c r="D34" i="7"/>
  <c r="E34" i="7"/>
  <c r="D35" i="7"/>
  <c r="E35" i="7"/>
  <c r="D36" i="7"/>
  <c r="E36" i="7"/>
  <c r="D37" i="7"/>
  <c r="E37" i="7"/>
  <c r="D38" i="7"/>
  <c r="E38" i="7"/>
  <c r="D39" i="7"/>
  <c r="E39" i="7"/>
  <c r="D40" i="7"/>
  <c r="E40" i="7"/>
  <c r="D41" i="7"/>
  <c r="E41" i="7"/>
  <c r="D42" i="7"/>
  <c r="E42" i="7"/>
  <c r="D43" i="7"/>
  <c r="E43" i="7"/>
  <c r="D44" i="7"/>
  <c r="E44" i="7"/>
  <c r="D45" i="7"/>
  <c r="E45" i="7"/>
  <c r="D46" i="7"/>
  <c r="E46" i="7"/>
  <c r="D47" i="7"/>
  <c r="E47" i="7"/>
  <c r="D48" i="7"/>
  <c r="E48" i="7"/>
  <c r="D49" i="7"/>
  <c r="E49" i="7"/>
  <c r="D50" i="7"/>
  <c r="E50" i="7"/>
  <c r="D51" i="7"/>
  <c r="E51" i="7"/>
  <c r="D52" i="7"/>
  <c r="E52" i="7"/>
  <c r="D53" i="7"/>
  <c r="E53" i="7"/>
  <c r="D54" i="7"/>
  <c r="E54" i="7"/>
  <c r="D55" i="7"/>
  <c r="E55" i="7"/>
  <c r="D56" i="7"/>
  <c r="E56" i="7"/>
  <c r="D57" i="7"/>
  <c r="E57" i="7"/>
  <c r="D58" i="7"/>
  <c r="E58" i="7"/>
  <c r="D59" i="7"/>
  <c r="E59" i="7"/>
  <c r="D60" i="7"/>
  <c r="E60" i="7"/>
  <c r="D61" i="7"/>
  <c r="E61" i="7"/>
  <c r="D62" i="7"/>
  <c r="E62" i="7"/>
  <c r="D63" i="7"/>
  <c r="E63" i="7"/>
  <c r="D64" i="7"/>
  <c r="E64" i="7"/>
  <c r="D65" i="7"/>
  <c r="E65" i="7"/>
  <c r="D66" i="7"/>
  <c r="E66" i="7"/>
  <c r="D67" i="7"/>
  <c r="E67" i="7"/>
  <c r="D68" i="7"/>
  <c r="E68" i="7"/>
  <c r="D69" i="7"/>
  <c r="E69" i="7"/>
  <c r="D70" i="7"/>
  <c r="E70" i="7"/>
  <c r="D71" i="7"/>
  <c r="E71" i="7"/>
  <c r="D72" i="7"/>
  <c r="E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D83" i="7"/>
  <c r="E83" i="7"/>
  <c r="D84" i="7"/>
  <c r="E84" i="7"/>
  <c r="D85" i="7"/>
  <c r="E85" i="7"/>
  <c r="D86" i="7"/>
  <c r="E86" i="7"/>
  <c r="D87" i="7"/>
  <c r="E87" i="7"/>
  <c r="D88" i="7"/>
  <c r="E88" i="7"/>
  <c r="D89" i="7"/>
  <c r="E89" i="7"/>
  <c r="D90" i="7"/>
  <c r="E90" i="7"/>
  <c r="D91" i="7"/>
  <c r="E91" i="7"/>
  <c r="D92" i="7"/>
  <c r="E92" i="7"/>
  <c r="D93" i="7"/>
  <c r="E93" i="7"/>
  <c r="D94" i="7"/>
  <c r="E94" i="7"/>
  <c r="D95" i="7"/>
  <c r="E95" i="7"/>
  <c r="D96" i="7"/>
  <c r="E96" i="7"/>
  <c r="D97" i="7"/>
  <c r="E97" i="7"/>
  <c r="D98" i="7"/>
  <c r="E98" i="7"/>
  <c r="D99" i="7"/>
  <c r="E99" i="7"/>
  <c r="D100" i="7"/>
  <c r="E100" i="7"/>
  <c r="D101" i="7"/>
  <c r="E101" i="7"/>
  <c r="D102" i="7"/>
  <c r="E102" i="7"/>
  <c r="D103" i="7"/>
  <c r="E103" i="7"/>
  <c r="D104" i="7"/>
  <c r="E104" i="7"/>
  <c r="D105" i="7"/>
  <c r="E105" i="7"/>
  <c r="D106" i="7"/>
  <c r="E106" i="7"/>
  <c r="D107" i="7"/>
  <c r="E107" i="7"/>
  <c r="D108" i="7"/>
  <c r="E108" i="7"/>
  <c r="D109" i="7"/>
  <c r="E109" i="7"/>
  <c r="D110" i="7"/>
  <c r="E110" i="7"/>
  <c r="D111" i="7"/>
  <c r="E111" i="7"/>
  <c r="D112" i="7"/>
  <c r="E112" i="7"/>
  <c r="D113" i="7"/>
  <c r="E113" i="7"/>
  <c r="D114" i="7"/>
  <c r="E114" i="7"/>
  <c r="D115" i="7"/>
  <c r="E115" i="7"/>
  <c r="D116" i="7"/>
  <c r="E116" i="7"/>
  <c r="D117" i="7"/>
  <c r="E117" i="7"/>
  <c r="D118" i="7"/>
  <c r="E118" i="7"/>
  <c r="D119" i="7"/>
  <c r="E119" i="7"/>
  <c r="D120" i="7"/>
  <c r="E120" i="7"/>
  <c r="D121" i="7"/>
  <c r="E121" i="7"/>
  <c r="D122" i="7"/>
  <c r="E122" i="7"/>
  <c r="D123" i="7"/>
  <c r="E123" i="7"/>
  <c r="D124" i="7"/>
  <c r="E124" i="7"/>
  <c r="D125" i="7"/>
  <c r="E125" i="7"/>
  <c r="D126" i="7"/>
  <c r="E126" i="7"/>
  <c r="D127" i="7"/>
  <c r="E127" i="7"/>
  <c r="D128" i="7"/>
  <c r="E128" i="7"/>
  <c r="D129" i="7"/>
  <c r="E129" i="7"/>
  <c r="D130" i="7"/>
  <c r="E130" i="7"/>
  <c r="D131" i="7"/>
  <c r="E131" i="7"/>
  <c r="D132" i="7"/>
  <c r="E132" i="7"/>
  <c r="D133" i="7"/>
  <c r="E133" i="7"/>
  <c r="D134" i="7"/>
  <c r="E134" i="7"/>
  <c r="D135" i="7"/>
  <c r="E135" i="7"/>
  <c r="D136" i="7"/>
  <c r="E136" i="7"/>
  <c r="D137" i="7"/>
  <c r="E137" i="7"/>
  <c r="D138" i="7"/>
  <c r="E138" i="7"/>
  <c r="D139" i="7"/>
  <c r="E139" i="7"/>
  <c r="D140" i="7"/>
  <c r="E140" i="7"/>
  <c r="D141" i="7"/>
  <c r="E141" i="7"/>
  <c r="D142" i="7"/>
  <c r="E142" i="7"/>
  <c r="D143" i="7"/>
  <c r="E143" i="7"/>
  <c r="D144" i="7"/>
  <c r="E144" i="7"/>
  <c r="D145" i="7"/>
  <c r="E145" i="7"/>
  <c r="D146" i="7"/>
  <c r="E146" i="7"/>
  <c r="D147" i="7"/>
  <c r="E147" i="7"/>
  <c r="D148" i="7"/>
  <c r="E148" i="7"/>
  <c r="D149" i="7"/>
  <c r="E149" i="7"/>
  <c r="D150" i="7"/>
  <c r="E150" i="7"/>
  <c r="D151" i="7"/>
  <c r="E15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F152" i="7"/>
  <c r="G152" i="7" s="1"/>
  <c r="E2" i="2"/>
  <c r="B1" i="2"/>
  <c r="D2" i="2" l="1"/>
  <c r="F108" i="120"/>
  <c r="G108" i="120" s="1"/>
  <c r="F75" i="120"/>
  <c r="G75" i="120" s="1"/>
  <c r="F11" i="120"/>
  <c r="G11" i="120" s="1"/>
  <c r="F85" i="120"/>
  <c r="G85" i="120" s="1"/>
  <c r="F83" i="120"/>
  <c r="G83" i="120" s="1"/>
  <c r="F19" i="120"/>
  <c r="G19" i="120" s="1"/>
  <c r="F60" i="120"/>
  <c r="G60" i="120" s="1"/>
  <c r="F13" i="120"/>
  <c r="G13" i="120" s="1"/>
  <c r="F84" i="120"/>
  <c r="G84" i="120" s="1"/>
  <c r="F44" i="120"/>
  <c r="G44" i="120" s="1"/>
  <c r="F61" i="120"/>
  <c r="G61" i="120" s="1"/>
  <c r="F67" i="120"/>
  <c r="G67" i="120" s="1"/>
  <c r="F3" i="120"/>
  <c r="G3" i="120" s="1"/>
  <c r="F51" i="120"/>
  <c r="G51" i="120" s="1"/>
  <c r="F20" i="120"/>
  <c r="G20" i="120" s="1"/>
  <c r="F107" i="120"/>
  <c r="G107" i="120" s="1"/>
  <c r="F43" i="120"/>
  <c r="G43" i="120" s="1"/>
  <c r="F99" i="120"/>
  <c r="G99" i="120" s="1"/>
  <c r="F35" i="120"/>
  <c r="G35" i="120" s="1"/>
  <c r="F4" i="120"/>
  <c r="G4" i="120" s="1"/>
  <c r="F21" i="120"/>
  <c r="G21" i="120" s="1"/>
  <c r="F91" i="120"/>
  <c r="G91" i="120" s="1"/>
  <c r="F27" i="120"/>
  <c r="G27" i="120" s="1"/>
  <c r="F59" i="120"/>
  <c r="G59" i="120" s="1"/>
  <c r="F2" i="119"/>
  <c r="G2" i="119" s="1"/>
  <c r="F92" i="120"/>
  <c r="G92" i="120" s="1"/>
  <c r="F77" i="120"/>
  <c r="G77" i="120" s="1"/>
  <c r="F52" i="120"/>
  <c r="G52" i="120" s="1"/>
  <c r="F69" i="120"/>
  <c r="G69" i="120" s="1"/>
  <c r="F5" i="120"/>
  <c r="G5" i="120" s="1"/>
  <c r="F36" i="120"/>
  <c r="G36" i="120" s="1"/>
  <c r="F53" i="120"/>
  <c r="G53" i="120" s="1"/>
  <c r="F76" i="120"/>
  <c r="G76" i="120" s="1"/>
  <c r="F28" i="120"/>
  <c r="G28" i="120" s="1"/>
  <c r="F109" i="120"/>
  <c r="G109" i="120" s="1"/>
  <c r="F45" i="120"/>
  <c r="G45" i="120" s="1"/>
  <c r="F101" i="120"/>
  <c r="G101" i="120" s="1"/>
  <c r="F37" i="120"/>
  <c r="G37" i="120" s="1"/>
  <c r="F100" i="120"/>
  <c r="G100" i="120" s="1"/>
  <c r="F68" i="120"/>
  <c r="G68" i="120" s="1"/>
  <c r="F12" i="120"/>
  <c r="G12" i="120" s="1"/>
  <c r="F93" i="120"/>
  <c r="G93" i="120" s="1"/>
  <c r="F29" i="120"/>
  <c r="G29" i="120" s="1"/>
  <c r="F56" i="114"/>
  <c r="G56" i="114" s="1"/>
  <c r="F121" i="114"/>
  <c r="G121" i="114" s="1"/>
  <c r="F53" i="114"/>
  <c r="G53" i="114" s="1"/>
  <c r="F161" i="114"/>
  <c r="G161" i="114" s="1"/>
  <c r="F124" i="114"/>
  <c r="G124" i="114" s="1"/>
  <c r="F45" i="114"/>
  <c r="G45" i="114" s="1"/>
  <c r="F61" i="114"/>
  <c r="G61" i="114" s="1"/>
  <c r="F39" i="114"/>
  <c r="G39" i="114" s="1"/>
  <c r="F62" i="114"/>
  <c r="G62" i="114" s="1"/>
  <c r="F44" i="114"/>
  <c r="G44" i="114" s="1"/>
  <c r="F21" i="114"/>
  <c r="G21" i="114" s="1"/>
  <c r="F186" i="114"/>
  <c r="G186" i="114" s="1"/>
  <c r="F35" i="114"/>
  <c r="G35" i="114" s="1"/>
  <c r="F156" i="114"/>
  <c r="G156" i="114" s="1"/>
  <c r="F141" i="114"/>
  <c r="G141" i="114" s="1"/>
  <c r="F181" i="114"/>
  <c r="G181" i="114" s="1"/>
  <c r="F42" i="114"/>
  <c r="G42" i="114" s="1"/>
  <c r="F119" i="114"/>
  <c r="G119" i="114" s="1"/>
  <c r="F202" i="114"/>
  <c r="G202" i="114" s="1"/>
  <c r="F100" i="114"/>
  <c r="G100" i="114" s="1"/>
  <c r="F12" i="114"/>
  <c r="G12" i="114" s="1"/>
  <c r="F157" i="114"/>
  <c r="G157" i="114" s="1"/>
  <c r="F13" i="114"/>
  <c r="G13" i="114" s="1"/>
  <c r="F115" i="114"/>
  <c r="G115" i="114" s="1"/>
  <c r="F25" i="114"/>
  <c r="G25" i="114" s="1"/>
  <c r="F174" i="114"/>
  <c r="G174" i="114" s="1"/>
  <c r="F34" i="114"/>
  <c r="G34" i="114" s="1"/>
  <c r="F146" i="114"/>
  <c r="G146" i="114" s="1"/>
  <c r="F81" i="114"/>
  <c r="G81" i="114" s="1"/>
  <c r="F60" i="114"/>
  <c r="G60" i="114" s="1"/>
  <c r="F92" i="114"/>
  <c r="G92" i="114" s="1"/>
  <c r="F36" i="114"/>
  <c r="G36" i="114" s="1"/>
  <c r="F163" i="114"/>
  <c r="G163" i="114" s="1"/>
  <c r="F215" i="114"/>
  <c r="G215" i="114" s="1"/>
  <c r="F69" i="114"/>
  <c r="G69" i="114" s="1"/>
  <c r="F149" i="114"/>
  <c r="G149" i="114" s="1"/>
  <c r="F132" i="114"/>
  <c r="G132" i="114" s="1"/>
  <c r="F187" i="114"/>
  <c r="G187" i="114" s="1"/>
  <c r="F78" i="114"/>
  <c r="G78" i="114" s="1"/>
  <c r="F101" i="114"/>
  <c r="G101" i="114" s="1"/>
  <c r="F99" i="114"/>
  <c r="G99" i="114" s="1"/>
  <c r="F206" i="114"/>
  <c r="G206" i="114" s="1"/>
  <c r="F125" i="114"/>
  <c r="G125" i="114" s="1"/>
  <c r="F98" i="114"/>
  <c r="G98" i="114" s="1"/>
  <c r="F8" i="114"/>
  <c r="G8" i="114" s="1"/>
  <c r="F183" i="114"/>
  <c r="G183" i="114" s="1"/>
  <c r="F194" i="114"/>
  <c r="G194" i="114" s="1"/>
  <c r="F193" i="114"/>
  <c r="G193" i="114" s="1"/>
  <c r="F201" i="114"/>
  <c r="G201" i="114" s="1"/>
  <c r="F170" i="114"/>
  <c r="G170" i="114" s="1"/>
  <c r="F50" i="114"/>
  <c r="G50" i="114" s="1"/>
  <c r="F129" i="114"/>
  <c r="G129" i="114" s="1"/>
  <c r="F138" i="114"/>
  <c r="G138" i="114" s="1"/>
  <c r="F137" i="114"/>
  <c r="G137" i="114" s="1"/>
  <c r="F113" i="114"/>
  <c r="G113" i="114" s="1"/>
  <c r="F211" i="114"/>
  <c r="G211" i="114" s="1"/>
  <c r="F7" i="114"/>
  <c r="G7" i="114" s="1"/>
  <c r="F43" i="114"/>
  <c r="G43" i="114" s="1"/>
  <c r="F11" i="114"/>
  <c r="G11" i="114" s="1"/>
  <c r="F85" i="114"/>
  <c r="G85" i="114" s="1"/>
  <c r="F29" i="114"/>
  <c r="G29" i="114" s="1"/>
  <c r="F63" i="114"/>
  <c r="G63" i="114" s="1"/>
  <c r="F82" i="114"/>
  <c r="G82" i="114" s="1"/>
  <c r="F178" i="114"/>
  <c r="G178" i="114" s="1"/>
  <c r="F97" i="114"/>
  <c r="G97" i="114" s="1"/>
  <c r="F73" i="114"/>
  <c r="G73" i="114" s="1"/>
  <c r="F154" i="114"/>
  <c r="G154" i="114" s="1"/>
  <c r="F102" i="114"/>
  <c r="G102" i="114" s="1"/>
  <c r="F177" i="114"/>
  <c r="G177" i="114" s="1"/>
  <c r="F106" i="114"/>
  <c r="G106" i="114" s="1"/>
  <c r="F4" i="114"/>
  <c r="G4" i="114" s="1"/>
  <c r="F185" i="114"/>
  <c r="G185" i="114" s="1"/>
  <c r="F58" i="114"/>
  <c r="G58" i="114" s="1"/>
  <c r="F74" i="114"/>
  <c r="G74" i="114" s="1"/>
  <c r="F15" i="114"/>
  <c r="G15" i="114" s="1"/>
  <c r="F105" i="114"/>
  <c r="G105" i="114" s="1"/>
  <c r="F169" i="114"/>
  <c r="G169" i="114" s="1"/>
  <c r="F90" i="114"/>
  <c r="G90" i="114" s="1"/>
  <c r="F31" i="114"/>
  <c r="G31" i="114" s="1"/>
  <c r="F89" i="114"/>
  <c r="G89" i="114" s="1"/>
  <c r="F114" i="114"/>
  <c r="G114" i="114" s="1"/>
  <c r="F145" i="114"/>
  <c r="G145" i="114" s="1"/>
  <c r="F122" i="114"/>
  <c r="G122" i="114" s="1"/>
  <c r="F210" i="114"/>
  <c r="G210" i="114" s="1"/>
  <c r="F130" i="114"/>
  <c r="G130" i="114" s="1"/>
  <c r="F209" i="114"/>
  <c r="G209" i="114" s="1"/>
  <c r="F162" i="114"/>
  <c r="G162" i="114" s="1"/>
  <c r="F23" i="114"/>
  <c r="G23" i="114" s="1"/>
  <c r="F66" i="114"/>
  <c r="G66" i="114" s="1"/>
  <c r="F128" i="113"/>
  <c r="G128" i="113" s="1"/>
  <c r="F53" i="113"/>
  <c r="G53" i="113" s="1"/>
  <c r="F71" i="113"/>
  <c r="G71" i="113" s="1"/>
  <c r="F84" i="113"/>
  <c r="G84" i="113" s="1"/>
  <c r="F68" i="113"/>
  <c r="G68" i="113" s="1"/>
  <c r="F80" i="113"/>
  <c r="G80" i="113" s="1"/>
  <c r="F92" i="113"/>
  <c r="G92" i="113" s="1"/>
  <c r="F79" i="113"/>
  <c r="G79" i="113" s="1"/>
  <c r="F57" i="113"/>
  <c r="G57" i="113" s="1"/>
  <c r="F20" i="113"/>
  <c r="G20" i="113" s="1"/>
  <c r="F119" i="113"/>
  <c r="G119" i="113" s="1"/>
  <c r="F76" i="113"/>
  <c r="G76" i="113" s="1"/>
  <c r="F44" i="113"/>
  <c r="G44" i="113" s="1"/>
  <c r="F12" i="113"/>
  <c r="G12" i="113" s="1"/>
  <c r="F69" i="113"/>
  <c r="G69" i="113" s="1"/>
  <c r="F88" i="113"/>
  <c r="G88" i="113" s="1"/>
  <c r="F56" i="113"/>
  <c r="G56" i="113" s="1"/>
  <c r="F24" i="113"/>
  <c r="G24" i="113" s="1"/>
  <c r="F15" i="113"/>
  <c r="G15" i="113" s="1"/>
  <c r="F130" i="113"/>
  <c r="G130" i="113" s="1"/>
  <c r="F98" i="113"/>
  <c r="G98" i="113" s="1"/>
  <c r="F75" i="113"/>
  <c r="G75" i="113" s="1"/>
  <c r="F11" i="113"/>
  <c r="G11" i="113" s="1"/>
  <c r="F42" i="113"/>
  <c r="G42" i="113" s="1"/>
  <c r="F131" i="113"/>
  <c r="G131" i="113" s="1"/>
  <c r="F67" i="113"/>
  <c r="G67" i="113" s="1"/>
  <c r="F3" i="113"/>
  <c r="G3" i="113" s="1"/>
  <c r="F122" i="113"/>
  <c r="G122" i="113" s="1"/>
  <c r="F90" i="113"/>
  <c r="G90" i="113" s="1"/>
  <c r="F34" i="113"/>
  <c r="G34" i="113" s="1"/>
  <c r="F123" i="113"/>
  <c r="G123" i="113" s="1"/>
  <c r="F59" i="113"/>
  <c r="G59" i="113" s="1"/>
  <c r="F50" i="113"/>
  <c r="G50" i="113" s="1"/>
  <c r="F26" i="113"/>
  <c r="G26" i="113" s="1"/>
  <c r="F115" i="113"/>
  <c r="G115" i="113" s="1"/>
  <c r="F51" i="113"/>
  <c r="G51" i="113" s="1"/>
  <c r="F114" i="113"/>
  <c r="G114" i="113" s="1"/>
  <c r="F82" i="113"/>
  <c r="G82" i="113" s="1"/>
  <c r="F18" i="113"/>
  <c r="G18" i="113" s="1"/>
  <c r="F107" i="113"/>
  <c r="G107" i="113" s="1"/>
  <c r="F43" i="113"/>
  <c r="G43" i="113" s="1"/>
  <c r="F74" i="113"/>
  <c r="G74" i="113" s="1"/>
  <c r="F10" i="113"/>
  <c r="G10" i="113" s="1"/>
  <c r="F99" i="113"/>
  <c r="G99" i="113" s="1"/>
  <c r="F35" i="113"/>
  <c r="G35" i="113" s="1"/>
  <c r="F106" i="113"/>
  <c r="G106" i="113" s="1"/>
  <c r="F66" i="113"/>
  <c r="G66" i="113" s="1"/>
  <c r="F2" i="113"/>
  <c r="G2" i="113" s="1"/>
  <c r="F91" i="113"/>
  <c r="G91" i="113" s="1"/>
  <c r="F27" i="113"/>
  <c r="G27" i="113" s="1"/>
  <c r="F58" i="113"/>
  <c r="G58" i="113" s="1"/>
  <c r="F83" i="113"/>
  <c r="G83" i="113" s="1"/>
  <c r="F19" i="113"/>
  <c r="G19" i="113" s="1"/>
  <c r="F108" i="112"/>
  <c r="G108" i="112" s="1"/>
  <c r="F44" i="112"/>
  <c r="G44" i="112" s="1"/>
  <c r="F18" i="112"/>
  <c r="G18" i="112" s="1"/>
  <c r="F34" i="112"/>
  <c r="G34" i="112" s="1"/>
  <c r="F69" i="112"/>
  <c r="G69" i="112" s="1"/>
  <c r="F82" i="112"/>
  <c r="G82" i="112" s="1"/>
  <c r="F84" i="112"/>
  <c r="G84" i="112" s="1"/>
  <c r="F20" i="112"/>
  <c r="G20" i="112" s="1"/>
  <c r="F37" i="112"/>
  <c r="G37" i="112" s="1"/>
  <c r="F68" i="112"/>
  <c r="G68" i="112" s="1"/>
  <c r="F4" i="112"/>
  <c r="G4" i="112" s="1"/>
  <c r="F50" i="112"/>
  <c r="G50" i="112" s="1"/>
  <c r="F98" i="112"/>
  <c r="G98" i="112" s="1"/>
  <c r="F66" i="112"/>
  <c r="G66" i="112" s="1"/>
  <c r="F2" i="112"/>
  <c r="G2" i="112" s="1"/>
  <c r="F100" i="112"/>
  <c r="G100" i="112" s="1"/>
  <c r="F36" i="112"/>
  <c r="G36" i="112" s="1"/>
  <c r="F92" i="112"/>
  <c r="G92" i="112" s="1"/>
  <c r="F28" i="112"/>
  <c r="G28" i="112" s="1"/>
  <c r="F90" i="112"/>
  <c r="G90" i="112" s="1"/>
  <c r="F58" i="112"/>
  <c r="G58" i="112" s="1"/>
  <c r="F26" i="112"/>
  <c r="G26" i="112" s="1"/>
  <c r="F60" i="112"/>
  <c r="G60" i="112" s="1"/>
  <c r="F106" i="112"/>
  <c r="G106" i="112" s="1"/>
  <c r="F74" i="112"/>
  <c r="G74" i="112" s="1"/>
  <c r="F42" i="112"/>
  <c r="G42" i="112" s="1"/>
  <c r="F10" i="112"/>
  <c r="G10" i="112" s="1"/>
  <c r="F52" i="112"/>
  <c r="G52" i="112" s="1"/>
  <c r="F76" i="110"/>
  <c r="G76" i="110" s="1"/>
  <c r="F12" i="110"/>
  <c r="G12" i="110" s="1"/>
  <c r="F69" i="110"/>
  <c r="G69" i="110" s="1"/>
  <c r="F88" i="110"/>
  <c r="G88" i="110" s="1"/>
  <c r="F83" i="110"/>
  <c r="G83" i="110" s="1"/>
  <c r="F72" i="110"/>
  <c r="G72" i="110" s="1"/>
  <c r="F93" i="110"/>
  <c r="G93" i="110" s="1"/>
  <c r="F85" i="110"/>
  <c r="G85" i="110" s="1"/>
  <c r="F31" i="110"/>
  <c r="G31" i="110" s="1"/>
  <c r="F35" i="110"/>
  <c r="G35" i="110" s="1"/>
  <c r="F63" i="110"/>
  <c r="G63" i="110" s="1"/>
  <c r="F84" i="110"/>
  <c r="G84" i="110" s="1"/>
  <c r="F20" i="110"/>
  <c r="G20" i="110" s="1"/>
  <c r="F56" i="110"/>
  <c r="G56" i="110" s="1"/>
  <c r="F89" i="110"/>
  <c r="G89" i="110" s="1"/>
  <c r="F53" i="110"/>
  <c r="G53" i="110" s="1"/>
  <c r="F60" i="110"/>
  <c r="G60" i="110" s="1"/>
  <c r="F96" i="110"/>
  <c r="G96" i="110" s="1"/>
  <c r="F45" i="110"/>
  <c r="G45" i="110" s="1"/>
  <c r="F13" i="110"/>
  <c r="G13" i="110" s="1"/>
  <c r="F68" i="110"/>
  <c r="G68" i="110" s="1"/>
  <c r="F4" i="110"/>
  <c r="G4" i="110" s="1"/>
  <c r="F94" i="110"/>
  <c r="G94" i="110" s="1"/>
  <c r="F52" i="110"/>
  <c r="G52" i="110" s="1"/>
  <c r="F44" i="110"/>
  <c r="G44" i="110" s="1"/>
  <c r="F98" i="110"/>
  <c r="G98" i="110" s="1"/>
  <c r="F37" i="110"/>
  <c r="G37" i="110" s="1"/>
  <c r="F5" i="110"/>
  <c r="G5" i="110" s="1"/>
  <c r="F36" i="110"/>
  <c r="G36" i="110" s="1"/>
  <c r="F97" i="110"/>
  <c r="G97" i="110" s="1"/>
  <c r="F92" i="110"/>
  <c r="G92" i="110" s="1"/>
  <c r="F28" i="110"/>
  <c r="G28" i="110" s="1"/>
  <c r="F29" i="110"/>
  <c r="G29" i="110" s="1"/>
  <c r="F21" i="110"/>
  <c r="G21" i="110" s="1"/>
  <c r="F2" i="109"/>
  <c r="G2" i="109" s="1"/>
  <c r="F44" i="108"/>
  <c r="G44" i="108" s="1"/>
  <c r="F60" i="108"/>
  <c r="G60" i="108" s="1"/>
  <c r="F28" i="108"/>
  <c r="G28" i="108" s="1"/>
  <c r="F27" i="108"/>
  <c r="G27" i="108" s="1"/>
  <c r="F76" i="108"/>
  <c r="G76" i="108" s="1"/>
  <c r="F12" i="108"/>
  <c r="G12" i="108" s="1"/>
  <c r="F51" i="108"/>
  <c r="G51" i="108" s="1"/>
  <c r="F68" i="108"/>
  <c r="G68" i="108" s="1"/>
  <c r="F36" i="108"/>
  <c r="G36" i="108" s="1"/>
  <c r="F4" i="108"/>
  <c r="G4" i="108" s="1"/>
  <c r="F52" i="108"/>
  <c r="G52" i="108" s="1"/>
  <c r="F20" i="108"/>
  <c r="G20" i="108" s="1"/>
  <c r="F28" i="107"/>
  <c r="G28" i="107" s="1"/>
  <c r="F82" i="107"/>
  <c r="G82" i="107" s="1"/>
  <c r="F14" i="107"/>
  <c r="G14" i="107" s="1"/>
  <c r="F52" i="107"/>
  <c r="G52" i="107" s="1"/>
  <c r="F22" i="107"/>
  <c r="G22" i="107" s="1"/>
  <c r="F18" i="107"/>
  <c r="G18" i="107" s="1"/>
  <c r="F84" i="107"/>
  <c r="G84" i="107" s="1"/>
  <c r="F20" i="107"/>
  <c r="G20" i="107" s="1"/>
  <c r="F78" i="107"/>
  <c r="G78" i="107" s="1"/>
  <c r="F76" i="107"/>
  <c r="G76" i="107" s="1"/>
  <c r="F12" i="107"/>
  <c r="G12" i="107" s="1"/>
  <c r="F68" i="107"/>
  <c r="G68" i="107" s="1"/>
  <c r="F4" i="107"/>
  <c r="G4" i="107" s="1"/>
  <c r="F60" i="107"/>
  <c r="G60" i="107" s="1"/>
  <c r="F44" i="107"/>
  <c r="G44" i="107" s="1"/>
  <c r="F36" i="107"/>
  <c r="G36" i="107" s="1"/>
  <c r="F6" i="104"/>
  <c r="G6" i="104" s="1"/>
  <c r="F115" i="104"/>
  <c r="G115" i="104" s="1"/>
  <c r="F38" i="104"/>
  <c r="G38" i="104" s="1"/>
  <c r="F30" i="104"/>
  <c r="G30" i="104" s="1"/>
  <c r="F70" i="104"/>
  <c r="G70" i="104" s="1"/>
  <c r="F94" i="104"/>
  <c r="G94" i="104" s="1"/>
  <c r="F62" i="104"/>
  <c r="G62" i="104" s="1"/>
  <c r="F41" i="104"/>
  <c r="G41" i="104" s="1"/>
  <c r="F78" i="104"/>
  <c r="G78" i="104" s="1"/>
  <c r="F110" i="104"/>
  <c r="G110" i="104" s="1"/>
  <c r="F102" i="104"/>
  <c r="G102" i="104" s="1"/>
  <c r="F114" i="104"/>
  <c r="G114" i="104" s="1"/>
  <c r="F86" i="104"/>
  <c r="G86" i="104" s="1"/>
  <c r="F54" i="104"/>
  <c r="G54" i="104" s="1"/>
  <c r="F112" i="104"/>
  <c r="G112" i="104" s="1"/>
  <c r="F32" i="104"/>
  <c r="G32" i="104" s="1"/>
  <c r="F46" i="104"/>
  <c r="G46" i="104" s="1"/>
  <c r="F22" i="104"/>
  <c r="G22" i="104" s="1"/>
  <c r="F118" i="104"/>
  <c r="G118" i="104" s="1"/>
  <c r="F17" i="104"/>
  <c r="G17" i="104" s="1"/>
  <c r="F96" i="104"/>
  <c r="G96" i="104" s="1"/>
  <c r="F16" i="104"/>
  <c r="G16" i="104" s="1"/>
  <c r="F88" i="104"/>
  <c r="G88" i="104" s="1"/>
  <c r="F8" i="104"/>
  <c r="G8" i="104" s="1"/>
  <c r="F80" i="104"/>
  <c r="G80" i="104" s="1"/>
  <c r="F72" i="104"/>
  <c r="G72" i="104" s="1"/>
  <c r="F64" i="104"/>
  <c r="G64" i="104" s="1"/>
  <c r="F40" i="104"/>
  <c r="G40" i="104" s="1"/>
  <c r="F104" i="104"/>
  <c r="G104" i="104" s="1"/>
  <c r="F24" i="104"/>
  <c r="G24" i="104" s="1"/>
  <c r="F88" i="101"/>
  <c r="G88" i="101" s="1"/>
  <c r="F64" i="101"/>
  <c r="G64" i="101" s="1"/>
  <c r="F40" i="101"/>
  <c r="G40" i="101" s="1"/>
  <c r="F61" i="101"/>
  <c r="G61" i="101" s="1"/>
  <c r="F93" i="101"/>
  <c r="G93" i="101" s="1"/>
  <c r="F101" i="101"/>
  <c r="G101" i="101" s="1"/>
  <c r="F37" i="101"/>
  <c r="G37" i="101" s="1"/>
  <c r="F80" i="101"/>
  <c r="G80" i="101" s="1"/>
  <c r="F77" i="101"/>
  <c r="G77" i="101" s="1"/>
  <c r="F13" i="101"/>
  <c r="G13" i="101" s="1"/>
  <c r="F32" i="101"/>
  <c r="G32" i="101" s="1"/>
  <c r="F53" i="101"/>
  <c r="G53" i="101" s="1"/>
  <c r="F24" i="101"/>
  <c r="G24" i="101" s="1"/>
  <c r="F29" i="101"/>
  <c r="G29" i="101" s="1"/>
  <c r="F16" i="101"/>
  <c r="G16" i="101" s="1"/>
  <c r="F56" i="101"/>
  <c r="G56" i="101" s="1"/>
  <c r="F69" i="101"/>
  <c r="G69" i="101" s="1"/>
  <c r="F5" i="101"/>
  <c r="G5" i="101" s="1"/>
  <c r="F8" i="101"/>
  <c r="G8" i="101" s="1"/>
  <c r="F48" i="101"/>
  <c r="G48" i="101" s="1"/>
  <c r="F45" i="101"/>
  <c r="G45" i="101" s="1"/>
  <c r="F96" i="101"/>
  <c r="G96" i="101" s="1"/>
  <c r="F85" i="101"/>
  <c r="G85" i="101" s="1"/>
  <c r="F21" i="101"/>
  <c r="G21" i="101" s="1"/>
  <c r="F72" i="101"/>
  <c r="G72" i="101" s="1"/>
  <c r="F2" i="100"/>
  <c r="G2" i="100" s="1"/>
  <c r="F100" i="98"/>
  <c r="G100" i="98" s="1"/>
  <c r="F36" i="98"/>
  <c r="G36" i="98" s="1"/>
  <c r="F88" i="98"/>
  <c r="G88" i="98" s="1"/>
  <c r="F27" i="98"/>
  <c r="G27" i="98" s="1"/>
  <c r="F48" i="98"/>
  <c r="G48" i="98" s="1"/>
  <c r="F76" i="98"/>
  <c r="G76" i="98" s="1"/>
  <c r="F44" i="98"/>
  <c r="G44" i="98" s="1"/>
  <c r="F12" i="98"/>
  <c r="G12" i="98" s="1"/>
  <c r="F84" i="98"/>
  <c r="G84" i="98" s="1"/>
  <c r="F52" i="98"/>
  <c r="G52" i="98" s="1"/>
  <c r="F20" i="98"/>
  <c r="G20" i="98" s="1"/>
  <c r="F32" i="98"/>
  <c r="G32" i="98" s="1"/>
  <c r="F51" i="98"/>
  <c r="G51" i="98" s="1"/>
  <c r="F35" i="98"/>
  <c r="G35" i="98" s="1"/>
  <c r="F72" i="98"/>
  <c r="G72" i="98" s="1"/>
  <c r="F68" i="98"/>
  <c r="G68" i="98" s="1"/>
  <c r="F4" i="98"/>
  <c r="G4" i="98" s="1"/>
  <c r="F16" i="98"/>
  <c r="G16" i="98" s="1"/>
  <c r="F11" i="98"/>
  <c r="G11" i="98" s="1"/>
  <c r="F92" i="98"/>
  <c r="G92" i="98" s="1"/>
  <c r="F60" i="98"/>
  <c r="G60" i="98" s="1"/>
  <c r="F28" i="98"/>
  <c r="G28" i="98" s="1"/>
  <c r="F80" i="98"/>
  <c r="G80" i="98" s="1"/>
  <c r="F64" i="98"/>
  <c r="G64" i="98" s="1"/>
  <c r="F17" i="95"/>
  <c r="G17" i="95" s="1"/>
  <c r="F48" i="95"/>
  <c r="G48" i="95" s="1"/>
  <c r="F24" i="95"/>
  <c r="G24" i="95" s="1"/>
  <c r="F9" i="95"/>
  <c r="G9" i="95" s="1"/>
  <c r="F16" i="95"/>
  <c r="G16" i="95" s="1"/>
  <c r="F32" i="95"/>
  <c r="G32" i="95" s="1"/>
  <c r="F8" i="95"/>
  <c r="G8" i="95" s="1"/>
  <c r="F57" i="95"/>
  <c r="G57" i="95" s="1"/>
  <c r="F49" i="95"/>
  <c r="G49" i="95" s="1"/>
  <c r="F56" i="95"/>
  <c r="G56" i="95" s="1"/>
  <c r="F41" i="95"/>
  <c r="G41" i="95" s="1"/>
  <c r="F33" i="95"/>
  <c r="G33" i="95" s="1"/>
  <c r="F40" i="95"/>
  <c r="G40" i="95" s="1"/>
  <c r="F25" i="95"/>
  <c r="G25" i="95" s="1"/>
  <c r="F2" i="93"/>
  <c r="G2" i="93" s="1"/>
  <c r="F45" i="92"/>
  <c r="G45" i="92" s="1"/>
  <c r="F57" i="92"/>
  <c r="G57" i="92" s="1"/>
  <c r="F58" i="92"/>
  <c r="G58" i="92" s="1"/>
  <c r="F26" i="92"/>
  <c r="G26" i="92" s="1"/>
  <c r="F5" i="92"/>
  <c r="G5" i="92" s="1"/>
  <c r="F72" i="92"/>
  <c r="G72" i="92" s="1"/>
  <c r="F73" i="92"/>
  <c r="G73" i="92" s="1"/>
  <c r="F9" i="92"/>
  <c r="G9" i="92" s="1"/>
  <c r="F61" i="92"/>
  <c r="G61" i="92" s="1"/>
  <c r="F50" i="92"/>
  <c r="G50" i="92" s="1"/>
  <c r="F18" i="92"/>
  <c r="G18" i="92" s="1"/>
  <c r="F41" i="92"/>
  <c r="G41" i="92" s="1"/>
  <c r="F29" i="92"/>
  <c r="G29" i="92" s="1"/>
  <c r="F65" i="92"/>
  <c r="G65" i="92" s="1"/>
  <c r="F53" i="92"/>
  <c r="G53" i="92" s="1"/>
  <c r="F49" i="92"/>
  <c r="G49" i="92" s="1"/>
  <c r="F37" i="92"/>
  <c r="G37" i="92" s="1"/>
  <c r="F74" i="92"/>
  <c r="G74" i="92" s="1"/>
  <c r="F42" i="92"/>
  <c r="G42" i="92" s="1"/>
  <c r="F10" i="92"/>
  <c r="G10" i="92" s="1"/>
  <c r="F33" i="92"/>
  <c r="G33" i="92" s="1"/>
  <c r="F21" i="92"/>
  <c r="G21" i="92" s="1"/>
  <c r="F25" i="92"/>
  <c r="G25" i="92" s="1"/>
  <c r="F66" i="92"/>
  <c r="G66" i="92" s="1"/>
  <c r="F34" i="92"/>
  <c r="G34" i="92" s="1"/>
  <c r="F2" i="92"/>
  <c r="G2" i="92" s="1"/>
  <c r="F13" i="92"/>
  <c r="G13" i="92" s="1"/>
  <c r="F17" i="92"/>
  <c r="G17" i="92" s="1"/>
  <c r="F69" i="92"/>
  <c r="G69" i="92" s="1"/>
  <c r="F65" i="91"/>
  <c r="G65" i="91" s="1"/>
  <c r="F57" i="91"/>
  <c r="G57" i="91" s="1"/>
  <c r="F49" i="91"/>
  <c r="G49" i="91" s="1"/>
  <c r="F17" i="91"/>
  <c r="G17" i="91" s="1"/>
  <c r="F68" i="91"/>
  <c r="G68" i="91" s="1"/>
  <c r="F36" i="91"/>
  <c r="G36" i="91" s="1"/>
  <c r="F4" i="91"/>
  <c r="G4" i="91" s="1"/>
  <c r="F52" i="91"/>
  <c r="G52" i="91" s="1"/>
  <c r="F20" i="91"/>
  <c r="G20" i="91" s="1"/>
  <c r="F25" i="91"/>
  <c r="G25" i="91" s="1"/>
  <c r="F44" i="91"/>
  <c r="G44" i="91" s="1"/>
  <c r="F12" i="91"/>
  <c r="G12" i="91" s="1"/>
  <c r="F73" i="91"/>
  <c r="G73" i="91" s="1"/>
  <c r="F41" i="91"/>
  <c r="G41" i="91" s="1"/>
  <c r="F9" i="91"/>
  <c r="G9" i="91" s="1"/>
  <c r="F60" i="91"/>
  <c r="G60" i="91" s="1"/>
  <c r="F28" i="91"/>
  <c r="G28" i="91" s="1"/>
  <c r="F68" i="90"/>
  <c r="G68" i="90" s="1"/>
  <c r="F4" i="90"/>
  <c r="G4" i="90" s="1"/>
  <c r="F63" i="90"/>
  <c r="G63" i="90" s="1"/>
  <c r="F23" i="90"/>
  <c r="G23" i="90" s="1"/>
  <c r="F82" i="90"/>
  <c r="G82" i="90" s="1"/>
  <c r="F2" i="90"/>
  <c r="G2" i="90" s="1"/>
  <c r="F47" i="90"/>
  <c r="G47" i="90" s="1"/>
  <c r="F34" i="90"/>
  <c r="G34" i="90" s="1"/>
  <c r="F31" i="90"/>
  <c r="G31" i="90" s="1"/>
  <c r="F15" i="90"/>
  <c r="G15" i="90" s="1"/>
  <c r="F90" i="90"/>
  <c r="G90" i="90" s="1"/>
  <c r="F114" i="90"/>
  <c r="G114" i="90" s="1"/>
  <c r="F57" i="90"/>
  <c r="G57" i="90" s="1"/>
  <c r="F70" i="90"/>
  <c r="G70" i="90" s="1"/>
  <c r="F95" i="90"/>
  <c r="G95" i="90" s="1"/>
  <c r="F26" i="90"/>
  <c r="G26" i="90" s="1"/>
  <c r="F106" i="90"/>
  <c r="G106" i="90" s="1"/>
  <c r="F71" i="90"/>
  <c r="G71" i="90" s="1"/>
  <c r="F85" i="90"/>
  <c r="G85" i="90" s="1"/>
  <c r="F81" i="90"/>
  <c r="G81" i="90" s="1"/>
  <c r="F55" i="90"/>
  <c r="G55" i="90" s="1"/>
  <c r="F20" i="90"/>
  <c r="G20" i="90" s="1"/>
  <c r="F79" i="90"/>
  <c r="G79" i="90" s="1"/>
  <c r="F108" i="90"/>
  <c r="G108" i="90" s="1"/>
  <c r="F76" i="90"/>
  <c r="G76" i="90" s="1"/>
  <c r="F12" i="90"/>
  <c r="G12" i="90" s="1"/>
  <c r="F100" i="90"/>
  <c r="G100" i="90" s="1"/>
  <c r="F60" i="90"/>
  <c r="G60" i="90" s="1"/>
  <c r="F119" i="90"/>
  <c r="G119" i="90" s="1"/>
  <c r="F52" i="90"/>
  <c r="G52" i="90" s="1"/>
  <c r="F111" i="90"/>
  <c r="G111" i="90" s="1"/>
  <c r="F92" i="90"/>
  <c r="G92" i="90" s="1"/>
  <c r="F44" i="90"/>
  <c r="G44" i="90" s="1"/>
  <c r="F103" i="90"/>
  <c r="G103" i="90" s="1"/>
  <c r="F7" i="90"/>
  <c r="G7" i="90" s="1"/>
  <c r="F36" i="90"/>
  <c r="G36" i="90" s="1"/>
  <c r="F58" i="90"/>
  <c r="G58" i="90" s="1"/>
  <c r="F116" i="90"/>
  <c r="G116" i="90" s="1"/>
  <c r="F84" i="90"/>
  <c r="G84" i="90" s="1"/>
  <c r="F28" i="90"/>
  <c r="G28" i="90" s="1"/>
  <c r="F87" i="90"/>
  <c r="G87" i="90" s="1"/>
  <c r="F98" i="90"/>
  <c r="G98" i="90" s="1"/>
  <c r="F39" i="90"/>
  <c r="G39" i="90" s="1"/>
  <c r="F66" i="90"/>
  <c r="G66" i="90" s="1"/>
  <c r="F126" i="89"/>
  <c r="G126" i="89" s="1"/>
  <c r="F38" i="89"/>
  <c r="G38" i="89" s="1"/>
  <c r="F107" i="89"/>
  <c r="G107" i="89" s="1"/>
  <c r="F43" i="89"/>
  <c r="G43" i="89" s="1"/>
  <c r="F83" i="89"/>
  <c r="G83" i="89" s="1"/>
  <c r="F19" i="89"/>
  <c r="G19" i="89" s="1"/>
  <c r="F22" i="89"/>
  <c r="G22" i="89" s="1"/>
  <c r="F6" i="89"/>
  <c r="G6" i="89" s="1"/>
  <c r="F86" i="89"/>
  <c r="G86" i="89" s="1"/>
  <c r="F75" i="89"/>
  <c r="G75" i="89" s="1"/>
  <c r="F11" i="89"/>
  <c r="G11" i="89" s="1"/>
  <c r="F67" i="89"/>
  <c r="G67" i="89" s="1"/>
  <c r="F3" i="89"/>
  <c r="G3" i="89" s="1"/>
  <c r="F102" i="89"/>
  <c r="G102" i="89" s="1"/>
  <c r="F123" i="89"/>
  <c r="G123" i="89" s="1"/>
  <c r="F59" i="89"/>
  <c r="G59" i="89" s="1"/>
  <c r="F118" i="89"/>
  <c r="G118" i="89" s="1"/>
  <c r="F14" i="89"/>
  <c r="G14" i="89" s="1"/>
  <c r="F115" i="89"/>
  <c r="G115" i="89" s="1"/>
  <c r="F51" i="89"/>
  <c r="G51" i="89" s="1"/>
  <c r="F94" i="89"/>
  <c r="G94" i="89" s="1"/>
  <c r="F54" i="89"/>
  <c r="G54" i="89" s="1"/>
  <c r="F30" i="89"/>
  <c r="G30" i="89" s="1"/>
  <c r="F99" i="89"/>
  <c r="G99" i="89" s="1"/>
  <c r="F35" i="89"/>
  <c r="G35" i="89" s="1"/>
  <c r="F70" i="89"/>
  <c r="G70" i="89" s="1"/>
  <c r="F91" i="89"/>
  <c r="G91" i="89" s="1"/>
  <c r="F27" i="89"/>
  <c r="G27" i="89" s="1"/>
  <c r="F110" i="89"/>
  <c r="G110" i="89" s="1"/>
  <c r="F62" i="89"/>
  <c r="G62" i="89" s="1"/>
  <c r="F46" i="89"/>
  <c r="G46" i="89" s="1"/>
  <c r="F131" i="89"/>
  <c r="G131" i="89" s="1"/>
  <c r="F47" i="64"/>
  <c r="G47" i="64" s="1"/>
  <c r="F7" i="64"/>
  <c r="G7" i="64" s="1"/>
  <c r="F151" i="64"/>
  <c r="G151" i="64" s="1"/>
  <c r="F87" i="64"/>
  <c r="G87" i="64" s="1"/>
  <c r="F15" i="64"/>
  <c r="G15" i="64" s="1"/>
  <c r="F135" i="64"/>
  <c r="G135" i="64" s="1"/>
  <c r="F71" i="64"/>
  <c r="G71" i="64" s="1"/>
  <c r="F111" i="64"/>
  <c r="G111" i="64" s="1"/>
  <c r="F23" i="64"/>
  <c r="G23" i="64" s="1"/>
  <c r="F127" i="64"/>
  <c r="G127" i="64" s="1"/>
  <c r="F63" i="64"/>
  <c r="G63" i="64" s="1"/>
  <c r="F103" i="64"/>
  <c r="G103" i="64" s="1"/>
  <c r="F39" i="64"/>
  <c r="G39" i="64" s="1"/>
  <c r="F143" i="64"/>
  <c r="G143" i="64" s="1"/>
  <c r="F79" i="64"/>
  <c r="G79" i="64" s="1"/>
  <c r="F119" i="64"/>
  <c r="G119" i="64" s="1"/>
  <c r="F55" i="64"/>
  <c r="G55" i="64" s="1"/>
  <c r="F95" i="64"/>
  <c r="G95" i="64" s="1"/>
  <c r="F31" i="64"/>
  <c r="G31" i="64" s="1"/>
  <c r="F2" i="62"/>
  <c r="G2" i="62" s="1"/>
  <c r="F2" i="59"/>
  <c r="G2" i="59" s="1"/>
  <c r="F2" i="87"/>
  <c r="G2" i="87" s="1"/>
  <c r="F93" i="58"/>
  <c r="G93" i="58" s="1"/>
  <c r="F109" i="58"/>
  <c r="G109" i="58" s="1"/>
  <c r="F45" i="58"/>
  <c r="G45" i="58" s="1"/>
  <c r="F85" i="58"/>
  <c r="G85" i="58" s="1"/>
  <c r="F21" i="58"/>
  <c r="G21" i="58" s="1"/>
  <c r="F72" i="58"/>
  <c r="G72" i="58" s="1"/>
  <c r="F8" i="58"/>
  <c r="G8" i="58" s="1"/>
  <c r="F104" i="58"/>
  <c r="G104" i="58" s="1"/>
  <c r="F40" i="58"/>
  <c r="G40" i="58" s="1"/>
  <c r="F125" i="58"/>
  <c r="G125" i="58" s="1"/>
  <c r="F61" i="58"/>
  <c r="G61" i="58" s="1"/>
  <c r="F2" i="58"/>
  <c r="G2" i="58" s="1"/>
  <c r="F101" i="58"/>
  <c r="G101" i="58" s="1"/>
  <c r="F37" i="58"/>
  <c r="G37" i="58" s="1"/>
  <c r="F96" i="58"/>
  <c r="G96" i="58" s="1"/>
  <c r="F64" i="58"/>
  <c r="G64" i="58" s="1"/>
  <c r="F32" i="58"/>
  <c r="G32" i="58" s="1"/>
  <c r="F77" i="58"/>
  <c r="G77" i="58" s="1"/>
  <c r="F13" i="58"/>
  <c r="G13" i="58" s="1"/>
  <c r="F117" i="58"/>
  <c r="G117" i="58" s="1"/>
  <c r="F53" i="58"/>
  <c r="G53" i="58" s="1"/>
  <c r="F120" i="58"/>
  <c r="G120" i="58" s="1"/>
  <c r="F88" i="58"/>
  <c r="G88" i="58" s="1"/>
  <c r="F56" i="58"/>
  <c r="G56" i="58" s="1"/>
  <c r="F24" i="58"/>
  <c r="G24" i="58" s="1"/>
  <c r="F29" i="58"/>
  <c r="G29" i="58" s="1"/>
  <c r="F69" i="58"/>
  <c r="G69" i="58" s="1"/>
  <c r="F5" i="58"/>
  <c r="G5" i="58" s="1"/>
  <c r="F112" i="58"/>
  <c r="G112" i="58" s="1"/>
  <c r="F80" i="58"/>
  <c r="G80" i="58" s="1"/>
  <c r="F48" i="58"/>
  <c r="G48" i="58" s="1"/>
  <c r="F16" i="58"/>
  <c r="G16" i="58" s="1"/>
  <c r="F2" i="54"/>
  <c r="G2" i="54" s="1"/>
  <c r="F2" i="53"/>
  <c r="G2" i="53" s="1"/>
  <c r="F2" i="81"/>
  <c r="G2" i="81" s="1"/>
  <c r="F2" i="79"/>
  <c r="G2" i="79" s="1"/>
  <c r="F78" i="78"/>
  <c r="G78" i="78" s="1"/>
  <c r="F20" i="78"/>
  <c r="G20" i="78" s="1"/>
  <c r="F79" i="78"/>
  <c r="G79" i="78" s="1"/>
  <c r="F47" i="78"/>
  <c r="G47" i="78" s="1"/>
  <c r="F15" i="78"/>
  <c r="G15" i="78" s="1"/>
  <c r="F66" i="78"/>
  <c r="G66" i="78" s="1"/>
  <c r="F62" i="78"/>
  <c r="G62" i="78" s="1"/>
  <c r="F36" i="78"/>
  <c r="G36" i="78" s="1"/>
  <c r="F63" i="78"/>
  <c r="G63" i="78" s="1"/>
  <c r="F60" i="78"/>
  <c r="G60" i="78" s="1"/>
  <c r="F23" i="78"/>
  <c r="G23" i="78" s="1"/>
  <c r="F84" i="78"/>
  <c r="G84" i="78" s="1"/>
  <c r="F55" i="78"/>
  <c r="G55" i="78" s="1"/>
  <c r="F70" i="78"/>
  <c r="G70" i="78" s="1"/>
  <c r="F76" i="78"/>
  <c r="G76" i="78" s="1"/>
  <c r="F12" i="78"/>
  <c r="G12" i="78" s="1"/>
  <c r="F52" i="78"/>
  <c r="G52" i="78" s="1"/>
  <c r="F71" i="78"/>
  <c r="G71" i="78" s="1"/>
  <c r="F39" i="78"/>
  <c r="G39" i="78" s="1"/>
  <c r="F7" i="78"/>
  <c r="G7" i="78" s="1"/>
  <c r="F28" i="78"/>
  <c r="G28" i="78" s="1"/>
  <c r="F30" i="78"/>
  <c r="G30" i="78" s="1"/>
  <c r="F68" i="78"/>
  <c r="G68" i="78" s="1"/>
  <c r="F4" i="78"/>
  <c r="G4" i="78" s="1"/>
  <c r="F31" i="78"/>
  <c r="G31" i="78" s="1"/>
  <c r="F44" i="78"/>
  <c r="G44" i="78" s="1"/>
  <c r="F70" i="73"/>
  <c r="G70" i="73" s="1"/>
  <c r="F6" i="73"/>
  <c r="G6" i="73" s="1"/>
  <c r="F54" i="73"/>
  <c r="G54" i="73" s="1"/>
  <c r="F62" i="73"/>
  <c r="G62" i="73" s="1"/>
  <c r="F46" i="73"/>
  <c r="G46" i="73" s="1"/>
  <c r="F49" i="73"/>
  <c r="G49" i="73" s="1"/>
  <c r="F65" i="73"/>
  <c r="G65" i="73" s="1"/>
  <c r="F73" i="73"/>
  <c r="G73" i="73" s="1"/>
  <c r="F9" i="73"/>
  <c r="G9" i="73" s="1"/>
  <c r="F33" i="73"/>
  <c r="G33" i="73" s="1"/>
  <c r="F57" i="73"/>
  <c r="G57" i="73" s="1"/>
  <c r="F25" i="73"/>
  <c r="G25" i="73" s="1"/>
  <c r="F81" i="73"/>
  <c r="G81" i="73" s="1"/>
  <c r="F17" i="73"/>
  <c r="G17" i="73" s="1"/>
  <c r="F41" i="73"/>
  <c r="G41" i="73" s="1"/>
  <c r="F79" i="72"/>
  <c r="G79" i="72" s="1"/>
  <c r="F21" i="72"/>
  <c r="G21" i="72" s="1"/>
  <c r="F2" i="72"/>
  <c r="G2" i="72" s="1"/>
  <c r="F64" i="72"/>
  <c r="G64" i="72" s="1"/>
  <c r="F32" i="72"/>
  <c r="G32" i="72" s="1"/>
  <c r="F13" i="72"/>
  <c r="G13" i="72" s="1"/>
  <c r="F24" i="72"/>
  <c r="G24" i="72" s="1"/>
  <c r="F5" i="72"/>
  <c r="G5" i="72" s="1"/>
  <c r="F40" i="72"/>
  <c r="G40" i="72" s="1"/>
  <c r="F80" i="72"/>
  <c r="G80" i="72" s="1"/>
  <c r="F16" i="72"/>
  <c r="G16" i="72" s="1"/>
  <c r="F56" i="72"/>
  <c r="G56" i="72" s="1"/>
  <c r="F8" i="72"/>
  <c r="G8" i="72" s="1"/>
  <c r="F72" i="72"/>
  <c r="G72" i="72" s="1"/>
  <c r="F26" i="72"/>
  <c r="G26" i="72" s="1"/>
  <c r="F48" i="72"/>
  <c r="G48" i="72" s="1"/>
  <c r="F19" i="49"/>
  <c r="G19" i="49" s="1"/>
  <c r="F67" i="49"/>
  <c r="G67" i="49" s="1"/>
  <c r="F3" i="49"/>
  <c r="G3" i="49" s="1"/>
  <c r="F10" i="49"/>
  <c r="G10" i="49" s="1"/>
  <c r="F6" i="49"/>
  <c r="G6" i="49" s="1"/>
  <c r="F48" i="49"/>
  <c r="G48" i="49" s="1"/>
  <c r="F16" i="49"/>
  <c r="G16" i="49" s="1"/>
  <c r="F51" i="49"/>
  <c r="G51" i="49" s="1"/>
  <c r="F59" i="49"/>
  <c r="G59" i="49" s="1"/>
  <c r="F43" i="49"/>
  <c r="G43" i="49" s="1"/>
  <c r="F72" i="49"/>
  <c r="G72" i="49" s="1"/>
  <c r="F40" i="49"/>
  <c r="G40" i="49" s="1"/>
  <c r="F8" i="49"/>
  <c r="G8" i="49" s="1"/>
  <c r="F35" i="49"/>
  <c r="G35" i="49" s="1"/>
  <c r="F27" i="49"/>
  <c r="G27" i="49" s="1"/>
  <c r="F11" i="48"/>
  <c r="G11" i="48" s="1"/>
  <c r="F34" i="48"/>
  <c r="G34" i="48" s="1"/>
  <c r="F55" i="48"/>
  <c r="G55" i="48" s="1"/>
  <c r="F66" i="48"/>
  <c r="G66" i="48" s="1"/>
  <c r="F2" i="48"/>
  <c r="G2" i="48" s="1"/>
  <c r="F58" i="48"/>
  <c r="G58" i="48" s="1"/>
  <c r="F39" i="48"/>
  <c r="G39" i="48" s="1"/>
  <c r="F59" i="48"/>
  <c r="G59" i="48" s="1"/>
  <c r="F82" i="48"/>
  <c r="G82" i="48" s="1"/>
  <c r="F87" i="48"/>
  <c r="G87" i="48" s="1"/>
  <c r="F50" i="48"/>
  <c r="G50" i="48" s="1"/>
  <c r="F42" i="48"/>
  <c r="G42" i="48" s="1"/>
  <c r="F26" i="48"/>
  <c r="G26" i="48" s="1"/>
  <c r="F74" i="48"/>
  <c r="G74" i="48" s="1"/>
  <c r="F18" i="48"/>
  <c r="G18" i="48" s="1"/>
  <c r="F10" i="48"/>
  <c r="G10" i="48" s="1"/>
  <c r="F54" i="38"/>
  <c r="G54" i="38" s="1"/>
  <c r="F46" i="38"/>
  <c r="G46" i="38" s="1"/>
  <c r="F102" i="38"/>
  <c r="G102" i="38" s="1"/>
  <c r="F38" i="38"/>
  <c r="G38" i="38" s="1"/>
  <c r="F94" i="38"/>
  <c r="G94" i="38" s="1"/>
  <c r="F30" i="38"/>
  <c r="G30" i="38" s="1"/>
  <c r="F86" i="38"/>
  <c r="G86" i="38" s="1"/>
  <c r="F22" i="38"/>
  <c r="G22" i="38" s="1"/>
  <c r="F78" i="38"/>
  <c r="G78" i="38" s="1"/>
  <c r="F14" i="38"/>
  <c r="G14" i="38" s="1"/>
  <c r="F70" i="38"/>
  <c r="G70" i="38" s="1"/>
  <c r="F6" i="38"/>
  <c r="G6" i="38" s="1"/>
  <c r="F62" i="38"/>
  <c r="G62" i="38" s="1"/>
  <c r="F17" i="70"/>
  <c r="G17" i="70" s="1"/>
  <c r="F91" i="70"/>
  <c r="G91" i="70" s="1"/>
  <c r="F95" i="70"/>
  <c r="G95" i="70" s="1"/>
  <c r="F105" i="70"/>
  <c r="G105" i="70" s="1"/>
  <c r="F52" i="70"/>
  <c r="G52" i="70" s="1"/>
  <c r="F89" i="70"/>
  <c r="G89" i="70" s="1"/>
  <c r="F28" i="70"/>
  <c r="G28" i="70" s="1"/>
  <c r="F25" i="70"/>
  <c r="G25" i="70" s="1"/>
  <c r="F65" i="70"/>
  <c r="G65" i="70" s="1"/>
  <c r="F71" i="70"/>
  <c r="G71" i="70" s="1"/>
  <c r="F100" i="70"/>
  <c r="G100" i="70" s="1"/>
  <c r="F3" i="70"/>
  <c r="G3" i="70" s="1"/>
  <c r="F79" i="68"/>
  <c r="G79" i="68" s="1"/>
  <c r="F57" i="68"/>
  <c r="G57" i="68" s="1"/>
  <c r="F34" i="68"/>
  <c r="G34" i="68" s="1"/>
  <c r="F9" i="68"/>
  <c r="G9" i="68" s="1"/>
  <c r="F49" i="68"/>
  <c r="G49" i="68" s="1"/>
  <c r="F65" i="68"/>
  <c r="G65" i="68" s="1"/>
  <c r="F33" i="68"/>
  <c r="G33" i="68" s="1"/>
  <c r="F25" i="68"/>
  <c r="G25" i="68" s="1"/>
  <c r="F31" i="68"/>
  <c r="G31" i="68" s="1"/>
  <c r="F50" i="68"/>
  <c r="G50" i="68" s="1"/>
  <c r="F55" i="68"/>
  <c r="G55" i="68" s="1"/>
  <c r="F17" i="68"/>
  <c r="G17" i="68" s="1"/>
  <c r="F42" i="68"/>
  <c r="G42" i="68" s="1"/>
  <c r="F81" i="68"/>
  <c r="G81" i="68" s="1"/>
  <c r="F26" i="68"/>
  <c r="G26" i="68" s="1"/>
  <c r="F71" i="68"/>
  <c r="G71" i="68" s="1"/>
  <c r="F82" i="68"/>
  <c r="G82" i="68" s="1"/>
  <c r="F18" i="68"/>
  <c r="G18" i="68" s="1"/>
  <c r="F73" i="68"/>
  <c r="G73" i="68" s="1"/>
  <c r="F41" i="68"/>
  <c r="G41" i="68" s="1"/>
  <c r="F39" i="68"/>
  <c r="G39" i="68" s="1"/>
  <c r="F74" i="68"/>
  <c r="G74" i="68" s="1"/>
  <c r="F10" i="68"/>
  <c r="G10" i="68" s="1"/>
  <c r="F58" i="68"/>
  <c r="G58" i="68" s="1"/>
  <c r="F63" i="68"/>
  <c r="G63" i="68" s="1"/>
  <c r="F15" i="68"/>
  <c r="G15" i="68" s="1"/>
  <c r="F66" i="68"/>
  <c r="G66" i="68" s="1"/>
  <c r="G2" i="68"/>
  <c r="F5" i="67"/>
  <c r="G5" i="67" s="1"/>
  <c r="F60" i="67"/>
  <c r="G60" i="67" s="1"/>
  <c r="F89" i="67"/>
  <c r="G89" i="67" s="1"/>
  <c r="F85" i="67"/>
  <c r="G85" i="67" s="1"/>
  <c r="F53" i="67"/>
  <c r="G53" i="67" s="1"/>
  <c r="F29" i="67"/>
  <c r="G29" i="67" s="1"/>
  <c r="F45" i="67"/>
  <c r="G45" i="67" s="1"/>
  <c r="F41" i="67"/>
  <c r="G41" i="67" s="1"/>
  <c r="F57" i="67"/>
  <c r="G57" i="67" s="1"/>
  <c r="F37" i="67"/>
  <c r="G37" i="67" s="1"/>
  <c r="F25" i="67"/>
  <c r="G25" i="67" s="1"/>
  <c r="F61" i="67"/>
  <c r="G61" i="67" s="1"/>
  <c r="F17" i="67"/>
  <c r="G17" i="67" s="1"/>
  <c r="F49" i="67"/>
  <c r="G49" i="67" s="1"/>
  <c r="F73" i="67"/>
  <c r="G73" i="67" s="1"/>
  <c r="F69" i="67"/>
  <c r="G69" i="67" s="1"/>
  <c r="F21" i="67"/>
  <c r="G21" i="67" s="1"/>
  <c r="F77" i="67"/>
  <c r="G77" i="67" s="1"/>
  <c r="F76" i="67"/>
  <c r="G76" i="67" s="1"/>
  <c r="F81" i="67"/>
  <c r="G81" i="67" s="1"/>
  <c r="F2" i="2"/>
  <c r="F5" i="44"/>
  <c r="G5" i="44" s="1"/>
  <c r="F9" i="44"/>
  <c r="G9" i="44" s="1"/>
  <c r="F13" i="44"/>
  <c r="G13" i="44" s="1"/>
  <c r="F17" i="44"/>
  <c r="G17" i="44" s="1"/>
  <c r="F21" i="44"/>
  <c r="G21" i="44" s="1"/>
  <c r="F25" i="44"/>
  <c r="G25" i="44" s="1"/>
  <c r="F29" i="44"/>
  <c r="G29" i="44" s="1"/>
  <c r="F33" i="44"/>
  <c r="G33" i="44" s="1"/>
  <c r="F37" i="44"/>
  <c r="G37" i="44" s="1"/>
  <c r="F41" i="44"/>
  <c r="G41" i="44" s="1"/>
  <c r="F45" i="44"/>
  <c r="G45" i="44" s="1"/>
  <c r="F49" i="44"/>
  <c r="G49" i="44" s="1"/>
  <c r="F53" i="44"/>
  <c r="G53" i="44" s="1"/>
  <c r="F57" i="44"/>
  <c r="G57" i="44" s="1"/>
  <c r="F61" i="44"/>
  <c r="G61" i="44" s="1"/>
  <c r="F65" i="44"/>
  <c r="G65" i="44" s="1"/>
  <c r="F69" i="44"/>
  <c r="G69" i="44" s="1"/>
  <c r="F73" i="44"/>
  <c r="G73" i="44" s="1"/>
  <c r="F77" i="44"/>
  <c r="G77" i="44" s="1"/>
  <c r="F5" i="43"/>
  <c r="G5" i="43" s="1"/>
  <c r="F9" i="43"/>
  <c r="G9" i="43" s="1"/>
  <c r="F13" i="43"/>
  <c r="G13" i="43" s="1"/>
  <c r="F17" i="43"/>
  <c r="G17" i="43" s="1"/>
  <c r="F21" i="43"/>
  <c r="G21" i="43" s="1"/>
  <c r="F25" i="43"/>
  <c r="G25" i="43" s="1"/>
  <c r="F29" i="43"/>
  <c r="G29" i="43" s="1"/>
  <c r="F33" i="43"/>
  <c r="G33" i="43" s="1"/>
  <c r="F37" i="43"/>
  <c r="G37" i="43" s="1"/>
  <c r="F41" i="43"/>
  <c r="G41" i="43" s="1"/>
  <c r="F45" i="43"/>
  <c r="G45" i="43" s="1"/>
  <c r="F49" i="43"/>
  <c r="G49" i="43" s="1"/>
  <c r="F53" i="43"/>
  <c r="G53" i="43" s="1"/>
  <c r="F57" i="43"/>
  <c r="G57" i="43" s="1"/>
  <c r="F61" i="43"/>
  <c r="G61" i="43" s="1"/>
  <c r="F65" i="43"/>
  <c r="G65" i="43" s="1"/>
  <c r="F69" i="43"/>
  <c r="G69" i="43" s="1"/>
  <c r="F73" i="43"/>
  <c r="G73" i="43" s="1"/>
  <c r="F77" i="43"/>
  <c r="G77" i="43" s="1"/>
  <c r="F81" i="43"/>
  <c r="G81" i="43" s="1"/>
  <c r="F85" i="43"/>
  <c r="G85" i="43" s="1"/>
  <c r="F2" i="39"/>
  <c r="F86" i="46" l="1"/>
  <c r="G86" i="46" s="1"/>
  <c r="F82" i="46"/>
  <c r="G82" i="46" s="1"/>
  <c r="F78" i="46"/>
  <c r="G78" i="46" s="1"/>
  <c r="F74" i="46"/>
  <c r="G74" i="46" s="1"/>
  <c r="F70" i="46"/>
  <c r="G70" i="46" s="1"/>
  <c r="F66" i="46"/>
  <c r="G66" i="46" s="1"/>
  <c r="F62" i="46"/>
  <c r="G62" i="46" s="1"/>
  <c r="F58" i="46"/>
  <c r="G58" i="46" s="1"/>
  <c r="F54" i="46"/>
  <c r="G54" i="46" s="1"/>
  <c r="F50" i="46"/>
  <c r="G50" i="46" s="1"/>
  <c r="F46" i="46"/>
  <c r="G46" i="46" s="1"/>
  <c r="F42" i="46"/>
  <c r="G42" i="46" s="1"/>
  <c r="F38" i="46"/>
  <c r="G38" i="46" s="1"/>
  <c r="F34" i="46"/>
  <c r="G34" i="46" s="1"/>
  <c r="F30" i="46"/>
  <c r="G30" i="46" s="1"/>
  <c r="F26" i="46"/>
  <c r="G26" i="46" s="1"/>
  <c r="F22" i="46"/>
  <c r="G22" i="46" s="1"/>
  <c r="F18" i="46"/>
  <c r="G18" i="46" s="1"/>
  <c r="F14" i="46"/>
  <c r="G14" i="46" s="1"/>
  <c r="F10" i="46"/>
  <c r="G10" i="46" s="1"/>
  <c r="F6" i="46"/>
  <c r="G6" i="46" s="1"/>
  <c r="F89" i="46"/>
  <c r="G89" i="46" s="1"/>
  <c r="F85" i="46"/>
  <c r="G85" i="46" s="1"/>
  <c r="F81" i="46"/>
  <c r="G81" i="46" s="1"/>
  <c r="F77" i="46"/>
  <c r="G77" i="46" s="1"/>
  <c r="F73" i="46"/>
  <c r="G73" i="46" s="1"/>
  <c r="F69" i="46"/>
  <c r="G69" i="46" s="1"/>
  <c r="F65" i="46"/>
  <c r="G65" i="46" s="1"/>
  <c r="F61" i="46"/>
  <c r="G61" i="46" s="1"/>
  <c r="F57" i="46"/>
  <c r="G57" i="46" s="1"/>
  <c r="F53" i="46"/>
  <c r="G53" i="46" s="1"/>
  <c r="F49" i="46"/>
  <c r="G49" i="46" s="1"/>
  <c r="F45" i="46"/>
  <c r="G45" i="46" s="1"/>
  <c r="F41" i="46"/>
  <c r="G41" i="46" s="1"/>
  <c r="F37" i="46"/>
  <c r="G37" i="46" s="1"/>
  <c r="F33" i="46"/>
  <c r="G33" i="46" s="1"/>
  <c r="F29" i="46"/>
  <c r="G29" i="46" s="1"/>
  <c r="F25" i="46"/>
  <c r="G25" i="46" s="1"/>
  <c r="F21" i="46"/>
  <c r="G21" i="46" s="1"/>
  <c r="F17" i="46"/>
  <c r="G17" i="46" s="1"/>
  <c r="F13" i="46"/>
  <c r="G13" i="46" s="1"/>
  <c r="F9" i="46"/>
  <c r="G9" i="46" s="1"/>
  <c r="F5" i="46"/>
  <c r="G5" i="46" s="1"/>
  <c r="F88" i="46"/>
  <c r="G88" i="46" s="1"/>
  <c r="F84" i="46"/>
  <c r="G84" i="46" s="1"/>
  <c r="F80" i="46"/>
  <c r="G80" i="46" s="1"/>
  <c r="F76" i="46"/>
  <c r="G76" i="46" s="1"/>
  <c r="F72" i="46"/>
  <c r="G72" i="46" s="1"/>
  <c r="F68" i="46"/>
  <c r="G68" i="46" s="1"/>
  <c r="F64" i="46"/>
  <c r="G64" i="46" s="1"/>
  <c r="F60" i="46"/>
  <c r="G60" i="46" s="1"/>
  <c r="F56" i="46"/>
  <c r="G56" i="46" s="1"/>
  <c r="F52" i="46"/>
  <c r="G52" i="46" s="1"/>
  <c r="F48" i="46"/>
  <c r="G48" i="46" s="1"/>
  <c r="F44" i="46"/>
  <c r="G44" i="46" s="1"/>
  <c r="F40" i="46"/>
  <c r="G40" i="46" s="1"/>
  <c r="F36" i="46"/>
  <c r="G36" i="46" s="1"/>
  <c r="F32" i="46"/>
  <c r="G32" i="46" s="1"/>
  <c r="F28" i="46"/>
  <c r="G28" i="46" s="1"/>
  <c r="F24" i="46"/>
  <c r="G24" i="46" s="1"/>
  <c r="F20" i="46"/>
  <c r="G20" i="46" s="1"/>
  <c r="F16" i="46"/>
  <c r="G16" i="46" s="1"/>
  <c r="F12" i="46"/>
  <c r="G12" i="46" s="1"/>
  <c r="F8" i="46"/>
  <c r="G8" i="46" s="1"/>
  <c r="F4" i="46"/>
  <c r="G4" i="46" s="1"/>
  <c r="F87" i="46"/>
  <c r="G87" i="46" s="1"/>
  <c r="F83" i="46"/>
  <c r="G83" i="46" s="1"/>
  <c r="F79" i="46"/>
  <c r="G79" i="46" s="1"/>
  <c r="F75" i="46"/>
  <c r="G75" i="46" s="1"/>
  <c r="F71" i="46"/>
  <c r="G71" i="46" s="1"/>
  <c r="F67" i="46"/>
  <c r="G67" i="46" s="1"/>
  <c r="F63" i="46"/>
  <c r="G63" i="46" s="1"/>
  <c r="F59" i="46"/>
  <c r="G59" i="46" s="1"/>
  <c r="F55" i="46"/>
  <c r="G55" i="46" s="1"/>
  <c r="F51" i="46"/>
  <c r="G51" i="46" s="1"/>
  <c r="F47" i="46"/>
  <c r="G47" i="46" s="1"/>
  <c r="F43" i="46"/>
  <c r="G43" i="46" s="1"/>
  <c r="F39" i="46"/>
  <c r="G39" i="46" s="1"/>
  <c r="F35" i="46"/>
  <c r="G35" i="46" s="1"/>
  <c r="F31" i="46"/>
  <c r="G31" i="46" s="1"/>
  <c r="F27" i="46"/>
  <c r="G27" i="46" s="1"/>
  <c r="F23" i="46"/>
  <c r="G23" i="46" s="1"/>
  <c r="F19" i="46"/>
  <c r="G19" i="46" s="1"/>
  <c r="F15" i="46"/>
  <c r="G15" i="46" s="1"/>
  <c r="F11" i="46"/>
  <c r="G11" i="46" s="1"/>
  <c r="F7" i="46"/>
  <c r="G7" i="46" s="1"/>
  <c r="F3" i="46"/>
  <c r="G3" i="46" s="1"/>
  <c r="G2" i="46"/>
  <c r="F2" i="45"/>
  <c r="G2" i="45" s="1"/>
  <c r="F79" i="45"/>
  <c r="G79" i="45" s="1"/>
  <c r="F59" i="45"/>
  <c r="G59" i="45" s="1"/>
  <c r="F86" i="45"/>
  <c r="G86" i="45" s="1"/>
  <c r="F82" i="45"/>
  <c r="G82" i="45" s="1"/>
  <c r="F78" i="45"/>
  <c r="G78" i="45" s="1"/>
  <c r="F74" i="45"/>
  <c r="G74" i="45" s="1"/>
  <c r="F70" i="45"/>
  <c r="G70" i="45" s="1"/>
  <c r="F66" i="45"/>
  <c r="G66" i="45" s="1"/>
  <c r="F62" i="45"/>
  <c r="G62" i="45" s="1"/>
  <c r="F58" i="45"/>
  <c r="G58" i="45" s="1"/>
  <c r="F54" i="45"/>
  <c r="G54" i="45" s="1"/>
  <c r="F50" i="45"/>
  <c r="G50" i="45" s="1"/>
  <c r="F46" i="45"/>
  <c r="G46" i="45" s="1"/>
  <c r="F42" i="45"/>
  <c r="G42" i="45" s="1"/>
  <c r="F38" i="45"/>
  <c r="G38" i="45" s="1"/>
  <c r="F34" i="45"/>
  <c r="G34" i="45" s="1"/>
  <c r="F30" i="45"/>
  <c r="G30" i="45" s="1"/>
  <c r="F26" i="45"/>
  <c r="G26" i="45" s="1"/>
  <c r="F22" i="45"/>
  <c r="G22" i="45" s="1"/>
  <c r="F18" i="45"/>
  <c r="G18" i="45" s="1"/>
  <c r="F14" i="45"/>
  <c r="G14" i="45" s="1"/>
  <c r="F10" i="45"/>
  <c r="G10" i="45" s="1"/>
  <c r="F6" i="45"/>
  <c r="G6" i="45" s="1"/>
  <c r="F13" i="45"/>
  <c r="G13" i="45" s="1"/>
  <c r="F77" i="45"/>
  <c r="G77" i="45" s="1"/>
  <c r="F37" i="45"/>
  <c r="G37" i="45" s="1"/>
  <c r="F85" i="45"/>
  <c r="G85" i="45" s="1"/>
  <c r="F81" i="45"/>
  <c r="G81" i="45" s="1"/>
  <c r="F73" i="45"/>
  <c r="G73" i="45" s="1"/>
  <c r="F69" i="45"/>
  <c r="G69" i="45" s="1"/>
  <c r="F65" i="45"/>
  <c r="G65" i="45" s="1"/>
  <c r="F61" i="45"/>
  <c r="G61" i="45" s="1"/>
  <c r="F57" i="45"/>
  <c r="G57" i="45" s="1"/>
  <c r="F53" i="45"/>
  <c r="G53" i="45" s="1"/>
  <c r="F49" i="45"/>
  <c r="G49" i="45" s="1"/>
  <c r="F45" i="45"/>
  <c r="G45" i="45" s="1"/>
  <c r="F41" i="45"/>
  <c r="G41" i="45" s="1"/>
  <c r="F33" i="45"/>
  <c r="G33" i="45" s="1"/>
  <c r="F29" i="45"/>
  <c r="G29" i="45" s="1"/>
  <c r="F25" i="45"/>
  <c r="G25" i="45" s="1"/>
  <c r="F21" i="45"/>
  <c r="G21" i="45" s="1"/>
  <c r="F17" i="45"/>
  <c r="G17" i="45" s="1"/>
  <c r="F9" i="45"/>
  <c r="G9" i="45" s="1"/>
  <c r="F5" i="45"/>
  <c r="G5" i="45" s="1"/>
  <c r="F84" i="45"/>
  <c r="G84" i="45" s="1"/>
  <c r="F80" i="45"/>
  <c r="G80" i="45" s="1"/>
  <c r="F76" i="45"/>
  <c r="G76" i="45" s="1"/>
  <c r="F72" i="45"/>
  <c r="G72" i="45" s="1"/>
  <c r="F68" i="45"/>
  <c r="G68" i="45" s="1"/>
  <c r="F64" i="45"/>
  <c r="G64" i="45" s="1"/>
  <c r="F60" i="45"/>
  <c r="G60" i="45" s="1"/>
  <c r="F56" i="45"/>
  <c r="G56" i="45" s="1"/>
  <c r="F52" i="45"/>
  <c r="G52" i="45" s="1"/>
  <c r="F48" i="45"/>
  <c r="G48" i="45" s="1"/>
  <c r="F44" i="45"/>
  <c r="G44" i="45" s="1"/>
  <c r="F40" i="45"/>
  <c r="G40" i="45" s="1"/>
  <c r="F36" i="45"/>
  <c r="G36" i="45" s="1"/>
  <c r="F32" i="45"/>
  <c r="G32" i="45" s="1"/>
  <c r="F28" i="45"/>
  <c r="G28" i="45" s="1"/>
  <c r="F24" i="45"/>
  <c r="G24" i="45" s="1"/>
  <c r="F20" i="45"/>
  <c r="G20" i="45" s="1"/>
  <c r="F16" i="45"/>
  <c r="G16" i="45" s="1"/>
  <c r="F12" i="45"/>
  <c r="G12" i="45" s="1"/>
  <c r="F8" i="45"/>
  <c r="G8" i="45" s="1"/>
  <c r="F4" i="45"/>
  <c r="G4" i="45" s="1"/>
  <c r="F83" i="45"/>
  <c r="G83" i="45" s="1"/>
  <c r="F75" i="45"/>
  <c r="G75" i="45" s="1"/>
  <c r="F71" i="45"/>
  <c r="G71" i="45" s="1"/>
  <c r="F67" i="45"/>
  <c r="G67" i="45" s="1"/>
  <c r="F55" i="45"/>
  <c r="G55" i="45" s="1"/>
  <c r="F51" i="45"/>
  <c r="G51" i="45" s="1"/>
  <c r="F47" i="45"/>
  <c r="G47" i="45" s="1"/>
  <c r="F43" i="45"/>
  <c r="G43" i="45" s="1"/>
  <c r="F39" i="45"/>
  <c r="G39" i="45" s="1"/>
  <c r="F35" i="45"/>
  <c r="G35" i="45" s="1"/>
  <c r="F31" i="45"/>
  <c r="G31" i="45" s="1"/>
  <c r="F27" i="45"/>
  <c r="G27" i="45" s="1"/>
  <c r="F23" i="45"/>
  <c r="G23" i="45" s="1"/>
  <c r="F19" i="45"/>
  <c r="G19" i="45" s="1"/>
  <c r="F15" i="45"/>
  <c r="G15" i="45" s="1"/>
  <c r="F11" i="45"/>
  <c r="G11" i="45" s="1"/>
  <c r="F7" i="45"/>
  <c r="G7" i="45" s="1"/>
  <c r="F3" i="45"/>
  <c r="G3" i="45" s="1"/>
  <c r="F63" i="45"/>
  <c r="G63" i="45" s="1"/>
  <c r="F76" i="44"/>
  <c r="G76" i="44" s="1"/>
  <c r="F72" i="44"/>
  <c r="G72" i="44" s="1"/>
  <c r="F68" i="44"/>
  <c r="G68" i="44" s="1"/>
  <c r="F64" i="44"/>
  <c r="G64" i="44" s="1"/>
  <c r="F60" i="44"/>
  <c r="G60" i="44" s="1"/>
  <c r="F56" i="44"/>
  <c r="G56" i="44" s="1"/>
  <c r="F52" i="44"/>
  <c r="G52" i="44" s="1"/>
  <c r="F48" i="44"/>
  <c r="G48" i="44" s="1"/>
  <c r="F44" i="44"/>
  <c r="G44" i="44" s="1"/>
  <c r="F40" i="44"/>
  <c r="G40" i="44" s="1"/>
  <c r="F36" i="44"/>
  <c r="G36" i="44" s="1"/>
  <c r="F32" i="44"/>
  <c r="G32" i="44" s="1"/>
  <c r="F28" i="44"/>
  <c r="G28" i="44" s="1"/>
  <c r="F24" i="44"/>
  <c r="G24" i="44" s="1"/>
  <c r="F20" i="44"/>
  <c r="G20" i="44" s="1"/>
  <c r="F16" i="44"/>
  <c r="G16" i="44" s="1"/>
  <c r="F12" i="44"/>
  <c r="G12" i="44" s="1"/>
  <c r="F8" i="44"/>
  <c r="G8" i="44" s="1"/>
  <c r="F4" i="44"/>
  <c r="G4" i="44" s="1"/>
  <c r="F78" i="44"/>
  <c r="G78" i="44" s="1"/>
  <c r="F74" i="44"/>
  <c r="G74" i="44" s="1"/>
  <c r="F70" i="44"/>
  <c r="G70" i="44" s="1"/>
  <c r="F75" i="44"/>
  <c r="G75" i="44" s="1"/>
  <c r="F71" i="44"/>
  <c r="G71" i="44" s="1"/>
  <c r="F67" i="44"/>
  <c r="G67" i="44" s="1"/>
  <c r="F63" i="44"/>
  <c r="G63" i="44" s="1"/>
  <c r="F59" i="44"/>
  <c r="G59" i="44" s="1"/>
  <c r="F55" i="44"/>
  <c r="G55" i="44" s="1"/>
  <c r="F51" i="44"/>
  <c r="G51" i="44" s="1"/>
  <c r="F47" i="44"/>
  <c r="G47" i="44" s="1"/>
  <c r="F43" i="44"/>
  <c r="G43" i="44" s="1"/>
  <c r="F39" i="44"/>
  <c r="G39" i="44" s="1"/>
  <c r="F35" i="44"/>
  <c r="G35" i="44" s="1"/>
  <c r="F31" i="44"/>
  <c r="G31" i="44" s="1"/>
  <c r="F27" i="44"/>
  <c r="G27" i="44" s="1"/>
  <c r="F23" i="44"/>
  <c r="G23" i="44" s="1"/>
  <c r="F19" i="44"/>
  <c r="G19" i="44" s="1"/>
  <c r="F15" i="44"/>
  <c r="G15" i="44" s="1"/>
  <c r="F11" i="44"/>
  <c r="G11" i="44" s="1"/>
  <c r="F7" i="44"/>
  <c r="G7" i="44" s="1"/>
  <c r="F3" i="44"/>
  <c r="G3" i="44" s="1"/>
  <c r="F66" i="44"/>
  <c r="G66" i="44" s="1"/>
  <c r="F62" i="44"/>
  <c r="G62" i="44" s="1"/>
  <c r="F58" i="44"/>
  <c r="G58" i="44" s="1"/>
  <c r="F54" i="44"/>
  <c r="G54" i="44" s="1"/>
  <c r="F50" i="44"/>
  <c r="G50" i="44" s="1"/>
  <c r="F46" i="44"/>
  <c r="G46" i="44" s="1"/>
  <c r="F42" i="44"/>
  <c r="G42" i="44" s="1"/>
  <c r="F38" i="44"/>
  <c r="G38" i="44" s="1"/>
  <c r="F34" i="44"/>
  <c r="G34" i="44" s="1"/>
  <c r="F30" i="44"/>
  <c r="G30" i="44" s="1"/>
  <c r="F26" i="44"/>
  <c r="G26" i="44" s="1"/>
  <c r="F22" i="44"/>
  <c r="G22" i="44" s="1"/>
  <c r="F18" i="44"/>
  <c r="G18" i="44" s="1"/>
  <c r="F14" i="44"/>
  <c r="G14" i="44" s="1"/>
  <c r="F10" i="44"/>
  <c r="G10" i="44" s="1"/>
  <c r="F6" i="44"/>
  <c r="G6" i="44" s="1"/>
  <c r="F2" i="44"/>
  <c r="G2" i="44" s="1"/>
  <c r="F86" i="43"/>
  <c r="G86" i="43" s="1"/>
  <c r="F82" i="43"/>
  <c r="G82" i="43" s="1"/>
  <c r="F78" i="43"/>
  <c r="G78" i="43" s="1"/>
  <c r="F74" i="43"/>
  <c r="G74" i="43" s="1"/>
  <c r="F70" i="43"/>
  <c r="G70" i="43" s="1"/>
  <c r="F66" i="43"/>
  <c r="G66" i="43" s="1"/>
  <c r="F62" i="43"/>
  <c r="G62" i="43" s="1"/>
  <c r="F58" i="43"/>
  <c r="G58" i="43" s="1"/>
  <c r="F54" i="43"/>
  <c r="G54" i="43" s="1"/>
  <c r="F50" i="43"/>
  <c r="G50" i="43" s="1"/>
  <c r="F46" i="43"/>
  <c r="G46" i="43" s="1"/>
  <c r="F42" i="43"/>
  <c r="G42" i="43" s="1"/>
  <c r="F38" i="43"/>
  <c r="G38" i="43" s="1"/>
  <c r="F34" i="43"/>
  <c r="G34" i="43" s="1"/>
  <c r="F4" i="43"/>
  <c r="G4" i="43" s="1"/>
  <c r="F88" i="43"/>
  <c r="G88" i="43" s="1"/>
  <c r="F76" i="43"/>
  <c r="G76" i="43" s="1"/>
  <c r="F64" i="43"/>
  <c r="G64" i="43" s="1"/>
  <c r="F52" i="43"/>
  <c r="G52" i="43" s="1"/>
  <c r="F40" i="43"/>
  <c r="G40" i="43" s="1"/>
  <c r="F28" i="43"/>
  <c r="G28" i="43" s="1"/>
  <c r="F16" i="43"/>
  <c r="G16" i="43" s="1"/>
  <c r="F80" i="43"/>
  <c r="G80" i="43" s="1"/>
  <c r="F68" i="43"/>
  <c r="G68" i="43" s="1"/>
  <c r="F56" i="43"/>
  <c r="G56" i="43" s="1"/>
  <c r="F44" i="43"/>
  <c r="G44" i="43" s="1"/>
  <c r="F32" i="43"/>
  <c r="G32" i="43" s="1"/>
  <c r="F24" i="43"/>
  <c r="G24" i="43" s="1"/>
  <c r="F8" i="43"/>
  <c r="G8" i="43" s="1"/>
  <c r="F87" i="43"/>
  <c r="G87" i="43" s="1"/>
  <c r="F83" i="43"/>
  <c r="G83" i="43" s="1"/>
  <c r="F79" i="43"/>
  <c r="G79" i="43" s="1"/>
  <c r="F75" i="43"/>
  <c r="G75" i="43" s="1"/>
  <c r="F71" i="43"/>
  <c r="G71" i="43" s="1"/>
  <c r="F67" i="43"/>
  <c r="G67" i="43" s="1"/>
  <c r="F63" i="43"/>
  <c r="G63" i="43" s="1"/>
  <c r="F59" i="43"/>
  <c r="G59" i="43" s="1"/>
  <c r="F55" i="43"/>
  <c r="G55" i="43" s="1"/>
  <c r="F51" i="43"/>
  <c r="G51" i="43" s="1"/>
  <c r="F47" i="43"/>
  <c r="G47" i="43" s="1"/>
  <c r="F43" i="43"/>
  <c r="G43" i="43" s="1"/>
  <c r="F39" i="43"/>
  <c r="G39" i="43" s="1"/>
  <c r="F35" i="43"/>
  <c r="G35" i="43" s="1"/>
  <c r="F31" i="43"/>
  <c r="G31" i="43" s="1"/>
  <c r="F27" i="43"/>
  <c r="G27" i="43" s="1"/>
  <c r="F23" i="43"/>
  <c r="G23" i="43" s="1"/>
  <c r="F19" i="43"/>
  <c r="G19" i="43" s="1"/>
  <c r="F15" i="43"/>
  <c r="G15" i="43" s="1"/>
  <c r="F11" i="43"/>
  <c r="G11" i="43" s="1"/>
  <c r="F7" i="43"/>
  <c r="G7" i="43" s="1"/>
  <c r="F3" i="43"/>
  <c r="G3" i="43" s="1"/>
  <c r="F84" i="43"/>
  <c r="G84" i="43" s="1"/>
  <c r="F72" i="43"/>
  <c r="G72" i="43" s="1"/>
  <c r="F60" i="43"/>
  <c r="G60" i="43" s="1"/>
  <c r="F48" i="43"/>
  <c r="G48" i="43" s="1"/>
  <c r="F36" i="43"/>
  <c r="G36" i="43" s="1"/>
  <c r="F20" i="43"/>
  <c r="G20" i="43" s="1"/>
  <c r="F12" i="43"/>
  <c r="G12" i="43" s="1"/>
  <c r="F30" i="43"/>
  <c r="G30" i="43" s="1"/>
  <c r="F26" i="43"/>
  <c r="G26" i="43" s="1"/>
  <c r="F22" i="43"/>
  <c r="G22" i="43" s="1"/>
  <c r="F18" i="43"/>
  <c r="G18" i="43" s="1"/>
  <c r="F14" i="43"/>
  <c r="G14" i="43" s="1"/>
  <c r="F10" i="43"/>
  <c r="G10" i="43" s="1"/>
  <c r="F6" i="43"/>
  <c r="G6" i="43" s="1"/>
  <c r="F2" i="43"/>
  <c r="G2" i="43" s="1"/>
  <c r="F2" i="41"/>
  <c r="F2" i="40"/>
  <c r="F6" i="33"/>
  <c r="G6" i="33" s="1"/>
  <c r="F9" i="33"/>
  <c r="G9" i="33" s="1"/>
  <c r="F10" i="33"/>
  <c r="G10" i="33" s="1"/>
  <c r="F18" i="33"/>
  <c r="G18" i="33" s="1"/>
  <c r="F22" i="33"/>
  <c r="G22" i="33" s="1"/>
  <c r="F54" i="33"/>
  <c r="G54" i="33" s="1"/>
  <c r="F56" i="33"/>
  <c r="G56" i="33" s="1"/>
  <c r="F70" i="33"/>
  <c r="G70" i="33" s="1"/>
  <c r="F72" i="33"/>
  <c r="G72" i="33" s="1"/>
  <c r="F76" i="33"/>
  <c r="G76" i="33" s="1"/>
  <c r="F78" i="33"/>
  <c r="G78" i="33" s="1"/>
  <c r="F84" i="33"/>
  <c r="G84" i="33" s="1"/>
  <c r="F86" i="33"/>
  <c r="G86" i="33" s="1"/>
  <c r="F88" i="33"/>
  <c r="G88" i="33" s="1"/>
  <c r="F2" i="32"/>
  <c r="F112" i="35" l="1"/>
  <c r="F100" i="35"/>
  <c r="F96" i="35"/>
  <c r="F84" i="35"/>
  <c r="F76" i="35"/>
  <c r="F72" i="35"/>
  <c r="F64" i="35"/>
  <c r="F60" i="35"/>
  <c r="F52" i="35"/>
  <c r="F40" i="35"/>
  <c r="F36" i="35"/>
  <c r="F24" i="35"/>
  <c r="F16" i="35"/>
  <c r="F12" i="35"/>
  <c r="F4" i="35"/>
  <c r="F106" i="35"/>
  <c r="F102" i="35"/>
  <c r="F94" i="35"/>
  <c r="F90" i="35"/>
  <c r="F82" i="35"/>
  <c r="F70" i="35"/>
  <c r="F66" i="35"/>
  <c r="F54" i="35"/>
  <c r="F46" i="35"/>
  <c r="F42" i="35"/>
  <c r="F34" i="35"/>
  <c r="F30" i="35"/>
  <c r="F22" i="35"/>
  <c r="F10" i="35"/>
  <c r="F6" i="35"/>
  <c r="F95" i="35"/>
  <c r="F71" i="35"/>
  <c r="F59" i="35"/>
  <c r="F35" i="35"/>
  <c r="F11" i="35"/>
  <c r="F101" i="35"/>
  <c r="F89" i="35"/>
  <c r="F65" i="35"/>
  <c r="F41" i="35"/>
  <c r="F29" i="35"/>
  <c r="F59" i="34"/>
  <c r="F43" i="34"/>
  <c r="F39" i="34"/>
  <c r="F23" i="34"/>
  <c r="F19" i="34"/>
  <c r="F63" i="34"/>
  <c r="F53" i="34"/>
  <c r="F49" i="34"/>
  <c r="F33" i="34"/>
  <c r="F29" i="34"/>
  <c r="F17" i="34"/>
  <c r="F13" i="34"/>
  <c r="F9" i="34"/>
  <c r="F48" i="33"/>
  <c r="G48" i="33" s="1"/>
  <c r="F16" i="33"/>
  <c r="G16" i="33" s="1"/>
  <c r="F38" i="33"/>
  <c r="G38" i="33" s="1"/>
  <c r="F34" i="33"/>
  <c r="G34" i="33" s="1"/>
  <c r="F30" i="33"/>
  <c r="G30" i="33" s="1"/>
  <c r="F26" i="33"/>
  <c r="G26" i="33" s="1"/>
  <c r="F32" i="33"/>
  <c r="G32" i="33" s="1"/>
  <c r="F24" i="33"/>
  <c r="G24" i="33" s="1"/>
  <c r="F89" i="33"/>
  <c r="G89" i="33" s="1"/>
  <c r="F66" i="33"/>
  <c r="G66" i="33" s="1"/>
  <c r="F62" i="33"/>
  <c r="G62" i="33" s="1"/>
  <c r="F73" i="33"/>
  <c r="G73" i="33" s="1"/>
  <c r="F20" i="33"/>
  <c r="G20" i="33" s="1"/>
  <c r="F12" i="33"/>
  <c r="G12" i="33" s="1"/>
  <c r="F8" i="33"/>
  <c r="G8" i="33" s="1"/>
  <c r="F58" i="33"/>
  <c r="G58" i="33" s="1"/>
  <c r="F80" i="33"/>
  <c r="G80" i="33" s="1"/>
  <c r="F65" i="33"/>
  <c r="G65" i="33" s="1"/>
  <c r="F46" i="33"/>
  <c r="G46" i="33" s="1"/>
  <c r="F64" i="33"/>
  <c r="G64" i="33" s="1"/>
  <c r="F41" i="33"/>
  <c r="G41" i="33" s="1"/>
  <c r="F90" i="33"/>
  <c r="G90" i="33" s="1"/>
  <c r="F33" i="33"/>
  <c r="G33" i="33" s="1"/>
  <c r="F14" i="33"/>
  <c r="G14" i="33" s="1"/>
  <c r="F52" i="33"/>
  <c r="G52" i="33" s="1"/>
  <c r="F44" i="33"/>
  <c r="G44" i="33" s="1"/>
  <c r="F40" i="33"/>
  <c r="G40" i="33" s="1"/>
  <c r="F82" i="33"/>
  <c r="G82" i="33" s="1"/>
  <c r="F68" i="33"/>
  <c r="G68" i="33" s="1"/>
  <c r="F57" i="33"/>
  <c r="G57" i="33" s="1"/>
  <c r="F50" i="33"/>
  <c r="G50" i="33" s="1"/>
  <c r="F36" i="33"/>
  <c r="G36" i="33" s="1"/>
  <c r="F25" i="33"/>
  <c r="G25" i="33" s="1"/>
  <c r="F4" i="33"/>
  <c r="G4" i="33" s="1"/>
  <c r="F42" i="33"/>
  <c r="G42" i="33" s="1"/>
  <c r="F17" i="33"/>
  <c r="G17" i="33" s="1"/>
  <c r="F92" i="33"/>
  <c r="G92" i="33" s="1"/>
  <c r="F81" i="33"/>
  <c r="G81" i="33" s="1"/>
  <c r="F74" i="33"/>
  <c r="G74" i="33" s="1"/>
  <c r="F60" i="33"/>
  <c r="G60" i="33" s="1"/>
  <c r="F49" i="33"/>
  <c r="G49" i="33" s="1"/>
  <c r="F28" i="33"/>
  <c r="G28" i="33" s="1"/>
  <c r="F2" i="33"/>
  <c r="G2" i="33" s="1"/>
  <c r="F48" i="32"/>
  <c r="F111" i="32"/>
  <c r="F99" i="32"/>
  <c r="F75" i="32"/>
  <c r="F27" i="32"/>
  <c r="F3" i="32"/>
  <c r="F93" i="32"/>
  <c r="F60" i="32"/>
  <c r="F45" i="32"/>
  <c r="F102" i="32"/>
  <c r="F54" i="32"/>
  <c r="F30" i="32"/>
  <c r="F25" i="32"/>
  <c r="F97" i="32"/>
  <c r="F90" i="32"/>
  <c r="F66" i="32"/>
  <c r="F61" i="32"/>
  <c r="F18" i="32"/>
  <c r="F69" i="32"/>
  <c r="F21" i="32"/>
  <c r="F12" i="32"/>
  <c r="F63" i="32"/>
  <c r="F39" i="32"/>
  <c r="F105" i="32"/>
  <c r="F96" i="32"/>
  <c r="F81" i="32"/>
  <c r="F57" i="32"/>
  <c r="F33" i="32"/>
  <c r="F24" i="32"/>
  <c r="F9" i="32"/>
  <c r="F43" i="31"/>
  <c r="G43" i="31" s="1"/>
  <c r="F23" i="31"/>
  <c r="G23" i="31" s="1"/>
  <c r="F65" i="31"/>
  <c r="G65" i="31" s="1"/>
  <c r="F45" i="31"/>
  <c r="G45" i="31" s="1"/>
  <c r="F25" i="31"/>
  <c r="G25" i="31" s="1"/>
  <c r="F13" i="31"/>
  <c r="G13" i="31" s="1"/>
  <c r="F76" i="31"/>
  <c r="G76" i="31" s="1"/>
  <c r="F72" i="31"/>
  <c r="G72" i="31" s="1"/>
  <c r="F68" i="31"/>
  <c r="G68" i="31" s="1"/>
  <c r="F64" i="31"/>
  <c r="G64" i="31" s="1"/>
  <c r="F60" i="31"/>
  <c r="G60" i="31" s="1"/>
  <c r="F56" i="31"/>
  <c r="G56" i="31" s="1"/>
  <c r="F52" i="31"/>
  <c r="G52" i="31" s="1"/>
  <c r="F48" i="31"/>
  <c r="G48" i="31" s="1"/>
  <c r="F44" i="31"/>
  <c r="G44" i="31" s="1"/>
  <c r="F40" i="31"/>
  <c r="G40" i="31" s="1"/>
  <c r="F36" i="31"/>
  <c r="G36" i="31" s="1"/>
  <c r="F32" i="31"/>
  <c r="G32" i="31" s="1"/>
  <c r="F28" i="31"/>
  <c r="G28" i="31" s="1"/>
  <c r="F24" i="31"/>
  <c r="G24" i="31" s="1"/>
  <c r="F20" i="31"/>
  <c r="G20" i="31" s="1"/>
  <c r="F16" i="31"/>
  <c r="G16" i="31" s="1"/>
  <c r="F12" i="31"/>
  <c r="G12" i="31" s="1"/>
  <c r="F8" i="31"/>
  <c r="G8" i="31" s="1"/>
  <c r="F4" i="31"/>
  <c r="G4" i="31" s="1"/>
  <c r="F75" i="31"/>
  <c r="G75" i="31" s="1"/>
  <c r="F67" i="31"/>
  <c r="G67" i="31" s="1"/>
  <c r="F63" i="31"/>
  <c r="G63" i="31" s="1"/>
  <c r="F55" i="31"/>
  <c r="G55" i="31" s="1"/>
  <c r="F47" i="31"/>
  <c r="G47" i="31" s="1"/>
  <c r="F35" i="31"/>
  <c r="G35" i="31" s="1"/>
  <c r="F27" i="31"/>
  <c r="G27" i="31" s="1"/>
  <c r="F15" i="31"/>
  <c r="G15" i="31" s="1"/>
  <c r="F7" i="31"/>
  <c r="G7" i="31" s="1"/>
  <c r="F3" i="31"/>
  <c r="G3" i="31" s="1"/>
  <c r="F74" i="31"/>
  <c r="G74" i="31" s="1"/>
  <c r="F66" i="31"/>
  <c r="G66" i="31" s="1"/>
  <c r="F58" i="31"/>
  <c r="G58" i="31" s="1"/>
  <c r="F54" i="31"/>
  <c r="G54" i="31" s="1"/>
  <c r="F50" i="31"/>
  <c r="G50" i="31" s="1"/>
  <c r="F46" i="31"/>
  <c r="G46" i="31" s="1"/>
  <c r="F42" i="31"/>
  <c r="G42" i="31" s="1"/>
  <c r="F38" i="31"/>
  <c r="G38" i="31" s="1"/>
  <c r="F34" i="31"/>
  <c r="G34" i="31" s="1"/>
  <c r="F30" i="31"/>
  <c r="G30" i="31" s="1"/>
  <c r="F26" i="31"/>
  <c r="G26" i="31" s="1"/>
  <c r="F22" i="31"/>
  <c r="G22" i="31" s="1"/>
  <c r="F18" i="31"/>
  <c r="G18" i="31" s="1"/>
  <c r="F14" i="31"/>
  <c r="G14" i="31" s="1"/>
  <c r="F10" i="31"/>
  <c r="G10" i="31" s="1"/>
  <c r="F6" i="31"/>
  <c r="G6" i="31" s="1"/>
  <c r="F78" i="31"/>
  <c r="G78" i="31" s="1"/>
  <c r="F70" i="31"/>
  <c r="G70" i="31" s="1"/>
  <c r="F62" i="31"/>
  <c r="G62" i="31" s="1"/>
  <c r="F77" i="31"/>
  <c r="G77" i="31" s="1"/>
  <c r="F57" i="31"/>
  <c r="G57" i="31" s="1"/>
  <c r="F37" i="31"/>
  <c r="G37" i="31" s="1"/>
  <c r="F17" i="31"/>
  <c r="G17" i="31" s="1"/>
  <c r="F5" i="31"/>
  <c r="G5" i="31" s="1"/>
  <c r="F69" i="31"/>
  <c r="G69" i="31" s="1"/>
  <c r="F61" i="31"/>
  <c r="G61" i="31" s="1"/>
  <c r="F53" i="31"/>
  <c r="G53" i="31" s="1"/>
  <c r="F49" i="31"/>
  <c r="G49" i="31" s="1"/>
  <c r="F41" i="31"/>
  <c r="G41" i="31" s="1"/>
  <c r="F33" i="31"/>
  <c r="G33" i="31" s="1"/>
  <c r="F29" i="31"/>
  <c r="G29" i="31" s="1"/>
  <c r="F21" i="31"/>
  <c r="G21" i="31" s="1"/>
  <c r="F9" i="31"/>
  <c r="G9" i="31" s="1"/>
  <c r="F73" i="31"/>
  <c r="G73" i="31" s="1"/>
  <c r="F79" i="31"/>
  <c r="F71" i="31"/>
  <c r="G71" i="31" s="1"/>
  <c r="F59" i="31"/>
  <c r="G59" i="31" s="1"/>
  <c r="F51" i="31"/>
  <c r="G51" i="31" s="1"/>
  <c r="F39" i="31"/>
  <c r="G39" i="31" s="1"/>
  <c r="F31" i="31"/>
  <c r="G31" i="31" s="1"/>
  <c r="F19" i="31"/>
  <c r="G19" i="31" s="1"/>
  <c r="F11" i="31"/>
  <c r="G11" i="31" s="1"/>
  <c r="F108" i="32"/>
  <c r="F84" i="32"/>
  <c r="F72" i="32"/>
  <c r="F36" i="32"/>
  <c r="F58" i="34"/>
  <c r="F28" i="34"/>
  <c r="F108" i="35"/>
  <c r="F88" i="35"/>
  <c r="F78" i="35"/>
  <c r="F58" i="35"/>
  <c r="F48" i="35"/>
  <c r="F28" i="35"/>
  <c r="F18" i="35"/>
  <c r="F63" i="33"/>
  <c r="G63" i="33" s="1"/>
  <c r="F46" i="34"/>
  <c r="F16" i="34"/>
  <c r="F71" i="33"/>
  <c r="G71" i="33" s="1"/>
  <c r="F107" i="35"/>
  <c r="F65" i="34"/>
  <c r="F55" i="34"/>
  <c r="F45" i="34"/>
  <c r="F35" i="34"/>
  <c r="F25" i="34"/>
  <c r="F15" i="34"/>
  <c r="F5" i="34"/>
  <c r="F57" i="34"/>
  <c r="F39" i="33"/>
  <c r="G39" i="33" s="1"/>
  <c r="F79" i="32"/>
  <c r="F43" i="32"/>
  <c r="F85" i="33"/>
  <c r="G85" i="33" s="1"/>
  <c r="F77" i="33"/>
  <c r="G77" i="33" s="1"/>
  <c r="F69" i="33"/>
  <c r="G69" i="33" s="1"/>
  <c r="F61" i="33"/>
  <c r="G61" i="33" s="1"/>
  <c r="F53" i="33"/>
  <c r="G53" i="33" s="1"/>
  <c r="F45" i="33"/>
  <c r="G45" i="33" s="1"/>
  <c r="F37" i="33"/>
  <c r="G37" i="33" s="1"/>
  <c r="F29" i="33"/>
  <c r="G29" i="33" s="1"/>
  <c r="F21" i="33"/>
  <c r="G21" i="33" s="1"/>
  <c r="F13" i="33"/>
  <c r="G13" i="33" s="1"/>
  <c r="F5" i="33"/>
  <c r="G5" i="33" s="1"/>
  <c r="F64" i="34"/>
  <c r="F34" i="34"/>
  <c r="F4" i="34"/>
  <c r="F27" i="34"/>
  <c r="F7" i="33"/>
  <c r="G7" i="33" s="1"/>
  <c r="F78" i="32"/>
  <c r="F42" i="32"/>
  <c r="F6" i="32"/>
  <c r="F31" i="33"/>
  <c r="G31" i="33" s="1"/>
  <c r="F47" i="34"/>
  <c r="F55" i="33"/>
  <c r="G55" i="33" s="1"/>
  <c r="F113" i="35"/>
  <c r="F83" i="35"/>
  <c r="F53" i="35"/>
  <c r="F23" i="35"/>
  <c r="F47" i="33"/>
  <c r="G47" i="33" s="1"/>
  <c r="F77" i="35"/>
  <c r="F52" i="34"/>
  <c r="F22" i="34"/>
  <c r="F17" i="35"/>
  <c r="F91" i="33"/>
  <c r="G91" i="33" s="1"/>
  <c r="F83" i="33"/>
  <c r="G83" i="33" s="1"/>
  <c r="F75" i="33"/>
  <c r="G75" i="33" s="1"/>
  <c r="F67" i="33"/>
  <c r="G67" i="33" s="1"/>
  <c r="F59" i="33"/>
  <c r="G59" i="33" s="1"/>
  <c r="F51" i="33"/>
  <c r="G51" i="33" s="1"/>
  <c r="F43" i="33"/>
  <c r="G43" i="33" s="1"/>
  <c r="F35" i="33"/>
  <c r="G35" i="33" s="1"/>
  <c r="F27" i="33"/>
  <c r="G27" i="33" s="1"/>
  <c r="F19" i="33"/>
  <c r="G19" i="33" s="1"/>
  <c r="F11" i="33"/>
  <c r="G11" i="33" s="1"/>
  <c r="F3" i="33"/>
  <c r="G3" i="33" s="1"/>
  <c r="F79" i="33"/>
  <c r="G79" i="33" s="1"/>
  <c r="F87" i="32"/>
  <c r="F51" i="32"/>
  <c r="F15" i="32"/>
  <c r="F61" i="34"/>
  <c r="F51" i="34"/>
  <c r="F41" i="34"/>
  <c r="F31" i="34"/>
  <c r="F21" i="34"/>
  <c r="F11" i="34"/>
  <c r="F2" i="35"/>
  <c r="F15" i="33"/>
  <c r="G15" i="33" s="1"/>
  <c r="F87" i="33"/>
  <c r="G87" i="33" s="1"/>
  <c r="F40" i="34"/>
  <c r="F10" i="34"/>
  <c r="F37" i="34"/>
  <c r="F23" i="33"/>
  <c r="G23" i="33" s="1"/>
  <c r="F7" i="34"/>
  <c r="F47" i="35"/>
  <c r="F110" i="35"/>
  <c r="F104" i="35"/>
  <c r="F98" i="35"/>
  <c r="F92" i="35"/>
  <c r="F86" i="35"/>
  <c r="F80" i="35"/>
  <c r="F74" i="35"/>
  <c r="F68" i="35"/>
  <c r="F62" i="35"/>
  <c r="F56" i="35"/>
  <c r="F50" i="35"/>
  <c r="F44" i="35"/>
  <c r="F38" i="35"/>
  <c r="F32" i="35"/>
  <c r="F26" i="35"/>
  <c r="F20" i="35"/>
  <c r="F14" i="35"/>
  <c r="F8" i="35"/>
  <c r="F5" i="35"/>
  <c r="F109" i="35"/>
  <c r="F103" i="35"/>
  <c r="F97" i="35"/>
  <c r="F91" i="35"/>
  <c r="F85" i="35"/>
  <c r="F79" i="35"/>
  <c r="F73" i="35"/>
  <c r="F67" i="35"/>
  <c r="F61" i="35"/>
  <c r="F55" i="35"/>
  <c r="F49" i="35"/>
  <c r="F43" i="35"/>
  <c r="F37" i="35"/>
  <c r="F31" i="35"/>
  <c r="F25" i="35"/>
  <c r="F19" i="35"/>
  <c r="F13" i="35"/>
  <c r="F7" i="35"/>
  <c r="F111" i="35"/>
  <c r="F105" i="35"/>
  <c r="F99" i="35"/>
  <c r="F93" i="35"/>
  <c r="F87" i="35"/>
  <c r="F81" i="35"/>
  <c r="F75" i="35"/>
  <c r="F69" i="35"/>
  <c r="F63" i="35"/>
  <c r="F57" i="35"/>
  <c r="F51" i="35"/>
  <c r="F45" i="35"/>
  <c r="F39" i="35"/>
  <c r="F33" i="35"/>
  <c r="F27" i="35"/>
  <c r="F21" i="35"/>
  <c r="F15" i="35"/>
  <c r="F9" i="35"/>
  <c r="F3" i="35"/>
  <c r="F2" i="34"/>
  <c r="F62" i="34"/>
  <c r="F56" i="34"/>
  <c r="F50" i="34"/>
  <c r="F44" i="34"/>
  <c r="F38" i="34"/>
  <c r="F32" i="34"/>
  <c r="F26" i="34"/>
  <c r="F20" i="34"/>
  <c r="F14" i="34"/>
  <c r="F8" i="34"/>
  <c r="F66" i="34"/>
  <c r="F60" i="34"/>
  <c r="F54" i="34"/>
  <c r="F48" i="34"/>
  <c r="F42" i="34"/>
  <c r="F36" i="34"/>
  <c r="F30" i="34"/>
  <c r="F24" i="34"/>
  <c r="F18" i="34"/>
  <c r="F12" i="34"/>
  <c r="F6" i="34"/>
  <c r="F3" i="34"/>
  <c r="F103" i="32"/>
  <c r="F85" i="32"/>
  <c r="F67" i="32"/>
  <c r="F49" i="32"/>
  <c r="F31" i="32"/>
  <c r="F13" i="32"/>
  <c r="F109" i="32"/>
  <c r="F91" i="32"/>
  <c r="F73" i="32"/>
  <c r="F55" i="32"/>
  <c r="F37" i="32"/>
  <c r="F19" i="32"/>
  <c r="F113" i="32"/>
  <c r="F110" i="32"/>
  <c r="F107" i="32"/>
  <c r="F104" i="32"/>
  <c r="F101" i="32"/>
  <c r="F98" i="32"/>
  <c r="F95" i="32"/>
  <c r="F92" i="32"/>
  <c r="F89" i="32"/>
  <c r="F86" i="32"/>
  <c r="F83" i="32"/>
  <c r="F80" i="32"/>
  <c r="F77" i="32"/>
  <c r="F74" i="32"/>
  <c r="F71" i="32"/>
  <c r="F68" i="32"/>
  <c r="F65" i="32"/>
  <c r="F62" i="32"/>
  <c r="F59" i="32"/>
  <c r="F56" i="32"/>
  <c r="F53" i="32"/>
  <c r="F50" i="32"/>
  <c r="F47" i="32"/>
  <c r="F44" i="32"/>
  <c r="F41" i="32"/>
  <c r="F38" i="32"/>
  <c r="F35" i="32"/>
  <c r="F32" i="32"/>
  <c r="F29" i="32"/>
  <c r="F26" i="32"/>
  <c r="F23" i="32"/>
  <c r="F20" i="32"/>
  <c r="F17" i="32"/>
  <c r="F14" i="32"/>
  <c r="F11" i="32"/>
  <c r="F8" i="32"/>
  <c r="F5" i="32"/>
  <c r="F112" i="32"/>
  <c r="F106" i="32"/>
  <c r="F100" i="32"/>
  <c r="F94" i="32"/>
  <c r="F88" i="32"/>
  <c r="F82" i="32"/>
  <c r="F76" i="32"/>
  <c r="F70" i="32"/>
  <c r="F64" i="32"/>
  <c r="F58" i="32"/>
  <c r="F52" i="32"/>
  <c r="F46" i="32"/>
  <c r="F40" i="32"/>
  <c r="F34" i="32"/>
  <c r="F28" i="32"/>
  <c r="F22" i="32"/>
  <c r="F16" i="32"/>
  <c r="F7" i="32"/>
  <c r="F4" i="32" l="1"/>
  <c r="F10" i="32"/>
  <c r="F3" i="7"/>
  <c r="G3" i="7" s="1"/>
  <c r="F4" i="7"/>
  <c r="G4" i="7" s="1"/>
  <c r="F5" i="7"/>
  <c r="G5" i="7" s="1"/>
  <c r="F8" i="7"/>
  <c r="G8" i="7" s="1"/>
  <c r="F11" i="7"/>
  <c r="G11" i="7" s="1"/>
  <c r="F14" i="7"/>
  <c r="G14" i="7" s="1"/>
  <c r="F18" i="7"/>
  <c r="G18" i="7" s="1"/>
  <c r="F19" i="7"/>
  <c r="G19" i="7" s="1"/>
  <c r="F24" i="7"/>
  <c r="G24" i="7" s="1"/>
  <c r="F25" i="7"/>
  <c r="G25" i="7" s="1"/>
  <c r="F28" i="7"/>
  <c r="G28" i="7" s="1"/>
  <c r="F29" i="7"/>
  <c r="G29" i="7" s="1"/>
  <c r="F34" i="7"/>
  <c r="G34" i="7" s="1"/>
  <c r="F36" i="7"/>
  <c r="G36" i="7" s="1"/>
  <c r="F38" i="7"/>
  <c r="G38" i="7" s="1"/>
  <c r="F44" i="7"/>
  <c r="G44" i="7" s="1"/>
  <c r="F45" i="7"/>
  <c r="G45" i="7" s="1"/>
  <c r="F48" i="7"/>
  <c r="G48" i="7" s="1"/>
  <c r="F49" i="7"/>
  <c r="G49" i="7" s="1"/>
  <c r="F54" i="7"/>
  <c r="G54" i="7" s="1"/>
  <c r="F58" i="7"/>
  <c r="G58" i="7" s="1"/>
  <c r="F59" i="7"/>
  <c r="G59" i="7" s="1"/>
  <c r="F64" i="7"/>
  <c r="G64" i="7" s="1"/>
  <c r="F65" i="7"/>
  <c r="G65" i="7" s="1"/>
  <c r="F68" i="7"/>
  <c r="G68" i="7" s="1"/>
  <c r="F69" i="7"/>
  <c r="G69" i="7" s="1"/>
  <c r="F71" i="7"/>
  <c r="G71" i="7" s="1"/>
  <c r="F74" i="7"/>
  <c r="G74" i="7" s="1"/>
  <c r="F78" i="7"/>
  <c r="G78" i="7" s="1"/>
  <c r="F84" i="7"/>
  <c r="G84" i="7" s="1"/>
  <c r="F85" i="7"/>
  <c r="G85" i="7" s="1"/>
  <c r="F88" i="7"/>
  <c r="G88" i="7" s="1"/>
  <c r="F89" i="7"/>
  <c r="G89" i="7" s="1"/>
  <c r="F94" i="7"/>
  <c r="G94" i="7" s="1"/>
  <c r="F98" i="7"/>
  <c r="G98" i="7" s="1"/>
  <c r="F99" i="7"/>
  <c r="G99" i="7" s="1"/>
  <c r="F104" i="7"/>
  <c r="G104" i="7" s="1"/>
  <c r="F108" i="7"/>
  <c r="G108" i="7" s="1"/>
  <c r="F109" i="7"/>
  <c r="G109" i="7" s="1"/>
  <c r="F114" i="7"/>
  <c r="G114" i="7" s="1"/>
  <c r="F118" i="7"/>
  <c r="G118" i="7" s="1"/>
  <c r="F119" i="7"/>
  <c r="G119" i="7" s="1"/>
  <c r="F124" i="7"/>
  <c r="G124" i="7" s="1"/>
  <c r="F128" i="7"/>
  <c r="G128" i="7" s="1"/>
  <c r="F129" i="7"/>
  <c r="G129" i="7" s="1"/>
  <c r="F134" i="7"/>
  <c r="G134" i="7" s="1"/>
  <c r="F138" i="7"/>
  <c r="G138" i="7" s="1"/>
  <c r="F139" i="7"/>
  <c r="G139" i="7" s="1"/>
  <c r="F144" i="7"/>
  <c r="G144" i="7" s="1"/>
  <c r="F146" i="7"/>
  <c r="G146" i="7" s="1"/>
  <c r="F148" i="7"/>
  <c r="G148" i="7" s="1"/>
  <c r="F149" i="7"/>
  <c r="G149" i="7" s="1"/>
  <c r="F122" i="7" l="1"/>
  <c r="G122" i="7" s="1"/>
  <c r="F82" i="7"/>
  <c r="G82" i="7" s="1"/>
  <c r="F22" i="7"/>
  <c r="G22" i="7" s="1"/>
  <c r="F151" i="7"/>
  <c r="G151" i="7" s="1"/>
  <c r="F41" i="7"/>
  <c r="G41" i="7" s="1"/>
  <c r="F31" i="7"/>
  <c r="G31" i="7" s="1"/>
  <c r="F150" i="7"/>
  <c r="G150" i="7" s="1"/>
  <c r="F140" i="7"/>
  <c r="G140" i="7" s="1"/>
  <c r="F130" i="7"/>
  <c r="G130" i="7" s="1"/>
  <c r="F120" i="7"/>
  <c r="G120" i="7" s="1"/>
  <c r="F110" i="7"/>
  <c r="G110" i="7" s="1"/>
  <c r="F100" i="7"/>
  <c r="G100" i="7" s="1"/>
  <c r="F90" i="7"/>
  <c r="G90" i="7" s="1"/>
  <c r="F80" i="7"/>
  <c r="G80" i="7" s="1"/>
  <c r="F70" i="7"/>
  <c r="G70" i="7" s="1"/>
  <c r="F60" i="7"/>
  <c r="G60" i="7" s="1"/>
  <c r="F50" i="7"/>
  <c r="G50" i="7" s="1"/>
  <c r="F40" i="7"/>
  <c r="G40" i="7" s="1"/>
  <c r="F30" i="7"/>
  <c r="G30" i="7" s="1"/>
  <c r="F20" i="7"/>
  <c r="G20" i="7" s="1"/>
  <c r="F111" i="7"/>
  <c r="G111" i="7" s="1"/>
  <c r="F131" i="7"/>
  <c r="G131" i="7" s="1"/>
  <c r="F27" i="7"/>
  <c r="G27" i="7" s="1"/>
  <c r="F56" i="7"/>
  <c r="G56" i="7" s="1"/>
  <c r="F123" i="7"/>
  <c r="G123" i="7" s="1"/>
  <c r="F83" i="7"/>
  <c r="G83" i="7" s="1"/>
  <c r="F23" i="7"/>
  <c r="G23" i="7" s="1"/>
  <c r="F147" i="7"/>
  <c r="G147" i="7" s="1"/>
  <c r="F7" i="7"/>
  <c r="G7" i="7" s="1"/>
  <c r="F6" i="7"/>
  <c r="G6" i="7" s="1"/>
  <c r="F46" i="7"/>
  <c r="G46" i="7" s="1"/>
  <c r="F121" i="7"/>
  <c r="G121" i="7" s="1"/>
  <c r="F91" i="7"/>
  <c r="G91" i="7" s="1"/>
  <c r="F81" i="7"/>
  <c r="G81" i="7" s="1"/>
  <c r="F61" i="7"/>
  <c r="G61" i="7" s="1"/>
  <c r="F51" i="7"/>
  <c r="G51" i="7" s="1"/>
  <c r="F21" i="7"/>
  <c r="G21" i="7" s="1"/>
  <c r="F10" i="7"/>
  <c r="G10" i="7" s="1"/>
  <c r="F26" i="7"/>
  <c r="G26" i="7" s="1"/>
  <c r="F16" i="7"/>
  <c r="G16" i="7" s="1"/>
  <c r="F76" i="7"/>
  <c r="G76" i="7" s="1"/>
  <c r="F127" i="7"/>
  <c r="G127" i="7" s="1"/>
  <c r="F107" i="7"/>
  <c r="G107" i="7" s="1"/>
  <c r="F87" i="7"/>
  <c r="G87" i="7" s="1"/>
  <c r="F67" i="7"/>
  <c r="G67" i="7" s="1"/>
  <c r="F47" i="7"/>
  <c r="G47" i="7" s="1"/>
  <c r="F37" i="7"/>
  <c r="G37" i="7" s="1"/>
  <c r="F17" i="7"/>
  <c r="G17" i="7" s="1"/>
  <c r="F86" i="7"/>
  <c r="G86" i="7" s="1"/>
  <c r="F145" i="7"/>
  <c r="G145" i="7" s="1"/>
  <c r="F125" i="7"/>
  <c r="G125" i="7" s="1"/>
  <c r="F105" i="7"/>
  <c r="G105" i="7" s="1"/>
  <c r="F143" i="7"/>
  <c r="G143" i="7" s="1"/>
  <c r="F133" i="7"/>
  <c r="G133" i="7" s="1"/>
  <c r="F113" i="7"/>
  <c r="G113" i="7" s="1"/>
  <c r="F103" i="7"/>
  <c r="G103" i="7" s="1"/>
  <c r="F93" i="7"/>
  <c r="G93" i="7" s="1"/>
  <c r="F73" i="7"/>
  <c r="G73" i="7" s="1"/>
  <c r="F63" i="7"/>
  <c r="G63" i="7" s="1"/>
  <c r="F53" i="7"/>
  <c r="G53" i="7" s="1"/>
  <c r="F43" i="7"/>
  <c r="G43" i="7" s="1"/>
  <c r="F33" i="7"/>
  <c r="G33" i="7" s="1"/>
  <c r="F13" i="7"/>
  <c r="G13" i="7" s="1"/>
  <c r="F126" i="7"/>
  <c r="G126" i="7" s="1"/>
  <c r="F142" i="7"/>
  <c r="G142" i="7" s="1"/>
  <c r="F132" i="7"/>
  <c r="G132" i="7" s="1"/>
  <c r="F112" i="7"/>
  <c r="G112" i="7" s="1"/>
  <c r="F102" i="7"/>
  <c r="G102" i="7" s="1"/>
  <c r="F92" i="7"/>
  <c r="G92" i="7" s="1"/>
  <c r="F72" i="7"/>
  <c r="G72" i="7" s="1"/>
  <c r="F62" i="7"/>
  <c r="G62" i="7" s="1"/>
  <c r="F52" i="7"/>
  <c r="G52" i="7" s="1"/>
  <c r="F42" i="7"/>
  <c r="G42" i="7" s="1"/>
  <c r="F32" i="7"/>
  <c r="G32" i="7" s="1"/>
  <c r="F12" i="7"/>
  <c r="G12" i="7" s="1"/>
  <c r="F106" i="7"/>
  <c r="G106" i="7" s="1"/>
  <c r="F141" i="7"/>
  <c r="G141" i="7" s="1"/>
  <c r="F101" i="7"/>
  <c r="G101" i="7" s="1"/>
  <c r="F66" i="7"/>
  <c r="G66" i="7" s="1"/>
  <c r="F79" i="7"/>
  <c r="G79" i="7" s="1"/>
  <c r="F39" i="7"/>
  <c r="G39" i="7" s="1"/>
  <c r="F9" i="7"/>
  <c r="G9" i="7" s="1"/>
  <c r="F137" i="7"/>
  <c r="G137" i="7" s="1"/>
  <c r="F117" i="7"/>
  <c r="G117" i="7" s="1"/>
  <c r="F97" i="7"/>
  <c r="G97" i="7" s="1"/>
  <c r="F77" i="7"/>
  <c r="G77" i="7" s="1"/>
  <c r="F57" i="7"/>
  <c r="G57" i="7" s="1"/>
  <c r="F135" i="7"/>
  <c r="G135" i="7" s="1"/>
  <c r="F115" i="7"/>
  <c r="G115" i="7" s="1"/>
  <c r="F95" i="7"/>
  <c r="G95" i="7" s="1"/>
  <c r="F75" i="7"/>
  <c r="G75" i="7" s="1"/>
  <c r="F55" i="7"/>
  <c r="G55" i="7" s="1"/>
  <c r="F35" i="7"/>
  <c r="G35" i="7" s="1"/>
  <c r="F15" i="7"/>
  <c r="G15" i="7" s="1"/>
  <c r="F136" i="7"/>
  <c r="G136" i="7" s="1"/>
  <c r="F116" i="7"/>
  <c r="G116" i="7" s="1"/>
  <c r="F96" i="7"/>
  <c r="G96" i="7" s="1"/>
  <c r="G2" i="2" l="1"/>
  <c r="F71" i="30"/>
  <c r="G71" i="30" s="1"/>
  <c r="F39" i="30"/>
  <c r="G39" i="30" s="1"/>
  <c r="F40" i="30"/>
  <c r="G40" i="30" s="1"/>
  <c r="F19" i="30"/>
  <c r="G19" i="30" s="1"/>
  <c r="F45" i="30"/>
  <c r="G45" i="30" s="1"/>
  <c r="F14" i="30"/>
  <c r="G14" i="30" s="1"/>
  <c r="F29" i="30"/>
  <c r="G29" i="30" s="1"/>
  <c r="F38" i="30"/>
  <c r="G38" i="30" s="1"/>
  <c r="F54" i="30"/>
  <c r="G54" i="30" s="1"/>
  <c r="F48" i="30"/>
  <c r="G48" i="30" s="1"/>
  <c r="F66" i="30"/>
  <c r="G66" i="30" s="1"/>
  <c r="D2" i="30"/>
  <c r="F24" i="30"/>
  <c r="G24" i="30" s="1"/>
  <c r="F65" i="30"/>
  <c r="G65" i="30" s="1"/>
  <c r="F67" i="30"/>
  <c r="G67" i="30" s="1"/>
  <c r="F63" i="30"/>
  <c r="G63" i="30" s="1"/>
  <c r="F33" i="30"/>
  <c r="G33" i="30" s="1"/>
  <c r="F69" i="30"/>
  <c r="G69" i="30" s="1"/>
  <c r="F25" i="30"/>
  <c r="G25" i="30" s="1"/>
  <c r="F37" i="30"/>
  <c r="G37" i="30" s="1"/>
  <c r="F32" i="30"/>
  <c r="G32" i="30" s="1"/>
  <c r="F3" i="30"/>
  <c r="G3" i="30" s="1"/>
  <c r="F70" i="30"/>
  <c r="G70" i="30" s="1"/>
  <c r="F8" i="30"/>
  <c r="G8" i="30" s="1"/>
  <c r="F28" i="30"/>
  <c r="G28" i="30" s="1"/>
  <c r="F11" i="30"/>
  <c r="G11" i="30" s="1"/>
  <c r="F56" i="30"/>
  <c r="G56" i="30" s="1"/>
  <c r="F16" i="30"/>
  <c r="G16" i="30" s="1"/>
  <c r="F23" i="30"/>
  <c r="G23" i="30" s="1"/>
  <c r="F6" i="30"/>
  <c r="G6" i="30" s="1"/>
  <c r="F4" i="30"/>
  <c r="G4" i="30" s="1"/>
  <c r="F50" i="30"/>
  <c r="G50" i="30" s="1"/>
  <c r="F61" i="30"/>
  <c r="G61" i="30" s="1"/>
  <c r="F7" i="30"/>
  <c r="G7" i="30" s="1"/>
  <c r="F18" i="30"/>
  <c r="G18" i="30" s="1"/>
  <c r="F47" i="30"/>
  <c r="G47" i="30" s="1"/>
  <c r="F49" i="30"/>
  <c r="G49" i="30" s="1"/>
  <c r="F41" i="30"/>
  <c r="G41" i="30" s="1"/>
  <c r="F52" i="30"/>
  <c r="G52" i="30" s="1"/>
  <c r="F22" i="30"/>
  <c r="G22" i="30" s="1"/>
  <c r="F60" i="30"/>
  <c r="G60" i="30" s="1"/>
  <c r="F17" i="30"/>
  <c r="G17" i="30" s="1"/>
  <c r="F30" i="30"/>
  <c r="G30" i="30" s="1"/>
  <c r="F58" i="30"/>
  <c r="G58" i="30" s="1"/>
  <c r="F12" i="30"/>
  <c r="G12" i="30" s="1"/>
  <c r="F62" i="30"/>
  <c r="G62" i="30" s="1"/>
  <c r="F55" i="30"/>
  <c r="G55" i="30" s="1"/>
  <c r="F5" i="30"/>
  <c r="G5" i="30" s="1"/>
  <c r="F10" i="30"/>
  <c r="G10" i="30" s="1"/>
  <c r="F57" i="30"/>
  <c r="G57" i="30" s="1"/>
  <c r="F9" i="30"/>
  <c r="G9" i="30" s="1"/>
  <c r="F27" i="30"/>
  <c r="G27" i="30" s="1"/>
  <c r="F34" i="30"/>
  <c r="G34" i="30" s="1"/>
  <c r="F59" i="30"/>
  <c r="G59" i="30" s="1"/>
  <c r="F13" i="30"/>
  <c r="G13" i="30" s="1"/>
  <c r="F42" i="30"/>
  <c r="G42" i="30" s="1"/>
  <c r="F68" i="30"/>
  <c r="G68" i="30" s="1"/>
  <c r="F36" i="30"/>
  <c r="G36" i="30" s="1"/>
  <c r="F31" i="30"/>
  <c r="G31" i="30" s="1"/>
  <c r="F21" i="30"/>
  <c r="G21" i="30" s="1"/>
  <c r="F64" i="30"/>
  <c r="G64" i="30" s="1"/>
  <c r="F20" i="30"/>
  <c r="G20" i="30" s="1"/>
  <c r="F26" i="30"/>
  <c r="G26" i="30" s="1"/>
  <c r="F35" i="30"/>
  <c r="G35" i="30" s="1"/>
  <c r="F43" i="30"/>
  <c r="G43" i="30" s="1"/>
  <c r="F51" i="30"/>
  <c r="G51" i="30" s="1"/>
  <c r="F53" i="30"/>
  <c r="G53" i="30" s="1"/>
  <c r="F46" i="30"/>
  <c r="G46" i="30" s="1"/>
  <c r="F15" i="30"/>
  <c r="G15" i="30" s="1"/>
  <c r="F44" i="30"/>
  <c r="G44" i="30" s="1"/>
  <c r="F2" i="30" l="1"/>
  <c r="G2" i="30" s="1"/>
  <c r="F103" i="97" l="1"/>
  <c r="G103" i="97" s="1"/>
  <c r="E2" i="97"/>
  <c r="G92" i="97"/>
  <c r="F90" i="97"/>
  <c r="G90" i="97" s="1"/>
  <c r="F87" i="97"/>
  <c r="G87" i="97" s="1"/>
  <c r="F42" i="97"/>
  <c r="G42" i="97" s="1"/>
  <c r="F95" i="97"/>
  <c r="G95" i="97" s="1"/>
  <c r="D2" i="97"/>
  <c r="F2" i="97"/>
  <c r="G2" i="97" s="1"/>
  <c r="F47" i="97"/>
  <c r="G47" i="97" s="1"/>
  <c r="F29" i="97"/>
  <c r="G29" i="97" s="1"/>
  <c r="F37" i="97"/>
  <c r="G37" i="97" s="1"/>
  <c r="F63" i="97"/>
  <c r="G63" i="97" s="1"/>
  <c r="F58" i="97"/>
  <c r="G58" i="97" s="1"/>
  <c r="F71" i="97"/>
  <c r="G71" i="97" s="1"/>
  <c r="F66" i="97"/>
  <c r="G66" i="97" s="1"/>
  <c r="F3" i="97"/>
  <c r="G3" i="97" s="1"/>
  <c r="F41" i="97"/>
  <c r="G41" i="97" s="1"/>
  <c r="F33" i="97"/>
  <c r="G33" i="97" s="1"/>
  <c r="F92" i="97"/>
  <c r="F65" i="97"/>
  <c r="G65" i="97" s="1"/>
  <c r="F27" i="97"/>
  <c r="G27" i="97" s="1"/>
  <c r="F50" i="97"/>
  <c r="G50" i="97" s="1"/>
  <c r="F55" i="97"/>
  <c r="G55" i="97" s="1"/>
  <c r="F99" i="97"/>
  <c r="G99" i="97" s="1"/>
  <c r="F73" i="97"/>
  <c r="G73" i="97" s="1"/>
  <c r="F67" i="97"/>
  <c r="G67" i="97" s="1"/>
  <c r="F6" i="97"/>
  <c r="G6" i="97" s="1"/>
  <c r="F45" i="97"/>
  <c r="G45" i="97" s="1"/>
  <c r="F101" i="97"/>
  <c r="G101" i="97"/>
  <c r="F78" i="97"/>
  <c r="G78" i="97" s="1"/>
  <c r="F9" i="97"/>
  <c r="G9" i="97" s="1"/>
  <c r="F86" i="97"/>
  <c r="G86" i="97" s="1"/>
  <c r="F30" i="97"/>
  <c r="G30" i="97" s="1"/>
  <c r="F82" i="97"/>
  <c r="G82" i="97" s="1"/>
  <c r="F38" i="97"/>
  <c r="G38" i="97" s="1"/>
  <c r="F98" i="97"/>
  <c r="G98" i="97" s="1"/>
  <c r="F46" i="97"/>
  <c r="G46" i="97" s="1"/>
  <c r="F8" i="97"/>
  <c r="G8" i="97" s="1"/>
  <c r="F16" i="97"/>
  <c r="G16" i="97" s="1"/>
  <c r="F62" i="97"/>
  <c r="G62" i="97" s="1"/>
  <c r="F24" i="97"/>
  <c r="G24" i="97" s="1"/>
  <c r="F17" i="97"/>
  <c r="G17" i="97"/>
  <c r="F97" i="97"/>
  <c r="G97" i="97" s="1"/>
  <c r="F12" i="97"/>
  <c r="G12" i="97" s="1"/>
  <c r="F11" i="97"/>
  <c r="G11" i="97" s="1"/>
  <c r="F59" i="97"/>
  <c r="G59" i="97" s="1"/>
  <c r="F35" i="97"/>
  <c r="G35" i="97" s="1"/>
  <c r="F89" i="97"/>
  <c r="G89" i="97" s="1"/>
  <c r="F15" i="97"/>
  <c r="G15" i="97" s="1"/>
  <c r="F18" i="97"/>
  <c r="G18" i="97" s="1"/>
  <c r="F75" i="97"/>
  <c r="G75" i="97" s="1"/>
  <c r="F54" i="97"/>
  <c r="G54" i="97" s="1"/>
  <c r="F83" i="97"/>
  <c r="G83" i="97" s="1"/>
  <c r="F40" i="97"/>
  <c r="G40" i="97"/>
  <c r="F39" i="97"/>
  <c r="G39" i="97" s="1"/>
  <c r="F93" i="97"/>
  <c r="G93" i="97"/>
  <c r="F53" i="97"/>
  <c r="G53" i="97" s="1"/>
  <c r="F51" i="97"/>
  <c r="G51" i="97" s="1"/>
  <c r="F43" i="97"/>
  <c r="G43" i="97" s="1"/>
  <c r="F60" i="97"/>
  <c r="G60" i="97" s="1"/>
  <c r="F31" i="97"/>
  <c r="G31" i="97" s="1"/>
  <c r="F85" i="97"/>
  <c r="G85" i="97" s="1"/>
  <c r="F36" i="97"/>
  <c r="G36" i="97" s="1"/>
  <c r="F56" i="97"/>
  <c r="G56" i="97" s="1"/>
  <c r="F5" i="97"/>
  <c r="G5" i="97" s="1"/>
  <c r="F91" i="97"/>
  <c r="G91" i="97" s="1"/>
  <c r="F23" i="97"/>
  <c r="G23" i="97" s="1"/>
  <c r="F77" i="97"/>
  <c r="G77" i="97" s="1"/>
  <c r="F20" i="97"/>
  <c r="G20" i="97"/>
  <c r="F69" i="97"/>
  <c r="G69" i="97" s="1"/>
  <c r="F74" i="97"/>
  <c r="G74" i="97" s="1"/>
  <c r="F79" i="97"/>
  <c r="G79" i="97" s="1"/>
  <c r="F48" i="97"/>
  <c r="G48" i="97" s="1"/>
  <c r="F76" i="97"/>
  <c r="G76" i="97" s="1"/>
  <c r="F25" i="97"/>
  <c r="G25" i="97" s="1"/>
  <c r="F70" i="97"/>
  <c r="G70" i="97"/>
  <c r="F102" i="97"/>
  <c r="G102" i="97" s="1"/>
  <c r="F32" i="97"/>
  <c r="G32" i="97" s="1"/>
  <c r="F94" i="97"/>
  <c r="G94" i="97"/>
  <c r="F64" i="97"/>
  <c r="G64" i="97" s="1"/>
  <c r="F13" i="97"/>
  <c r="G13" i="97"/>
  <c r="F44" i="97"/>
  <c r="G44" i="97" s="1"/>
  <c r="F96" i="97"/>
  <c r="G96" i="97"/>
  <c r="F34" i="97"/>
  <c r="G34" i="97" s="1"/>
  <c r="F100" i="97"/>
  <c r="G100" i="97"/>
  <c r="F22" i="97"/>
  <c r="G22" i="97"/>
  <c r="F88" i="97"/>
  <c r="G88" i="97" s="1"/>
  <c r="F49" i="97"/>
  <c r="G49" i="97"/>
  <c r="F10" i="97"/>
  <c r="G10" i="97"/>
  <c r="F26" i="97"/>
  <c r="G26" i="97" s="1"/>
  <c r="F84" i="97"/>
  <c r="G84" i="97" s="1"/>
  <c r="F19" i="97"/>
  <c r="G19" i="97" s="1"/>
  <c r="F80" i="97"/>
  <c r="G80" i="97" s="1"/>
  <c r="F4" i="97"/>
  <c r="G4" i="97" s="1"/>
  <c r="F21" i="97"/>
  <c r="G21" i="97" s="1"/>
  <c r="F7" i="97"/>
  <c r="G7" i="97"/>
  <c r="F28" i="97"/>
  <c r="G28" i="97" s="1"/>
  <c r="F61" i="97"/>
  <c r="G61" i="97" s="1"/>
  <c r="F52" i="97"/>
  <c r="G52" i="97" s="1"/>
  <c r="F14" i="97"/>
  <c r="G14" i="97" s="1"/>
  <c r="F68" i="97"/>
  <c r="G68" i="97" s="1"/>
  <c r="F72" i="97"/>
  <c r="G72" i="97" s="1"/>
  <c r="F57" i="97"/>
  <c r="G57" i="97" s="1"/>
  <c r="F81" i="97"/>
  <c r="G81" i="97" s="1"/>
</calcChain>
</file>

<file path=xl/sharedStrings.xml><?xml version="1.0" encoding="utf-8"?>
<sst xmlns="http://schemas.openxmlformats.org/spreadsheetml/2006/main" count="8" uniqueCount="4">
  <si>
    <t>刪</t>
    <phoneticPr fontId="1" type="noConversion"/>
  </si>
  <si>
    <t>45.46   1</t>
  </si>
  <si>
    <t>1059.36   1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</si>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</sst>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00_);[Red]\(0.0000\)"/>
    <numFmt numFmtId="177" formatCode="0.000_ "/>
    <numFmt numFmtId="178" formatCode="0.00_);[Red]\(0.00\)"/>
    <numFmt numFmtId="179" formatCode="0.000_);[Red]\(0.000\)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2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2" fillId="0" borderId="1" xfId="1" applyNumberFormat="1" applyFont="1" applyBorder="1" applyAlignment="1">
      <alignment horizontal="right" vertical="center"/>
    </xf>
    <xf numFmtId="178" fontId="0" fillId="0" borderId="0" xfId="0" applyNumberFormat="1">
      <alignment vertical="center"/>
    </xf>
    <xf numFmtId="177" fontId="2" fillId="0" borderId="1" xfId="0" applyNumberFormat="1" applyFont="1" applyFill="1" applyBorder="1" applyAlignment="1">
      <alignment horizontal="right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177" fontId="2" fillId="0" borderId="1" xfId="1" applyNumberFormat="1" applyFont="1" applyFill="1" applyBorder="1" applyAlignment="1">
      <alignment horizontal="right" vertical="center"/>
    </xf>
    <xf numFmtId="176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0" fontId="0" fillId="2" borderId="0" xfId="0" applyFont="1" applyFill="1">
      <alignment vertical="center"/>
    </xf>
    <xf numFmtId="179" fontId="2" fillId="0" borderId="1" xfId="0" applyNumberFormat="1" applyFont="1" applyFill="1" applyBorder="1" applyAlignment="1"/>
    <xf numFmtId="177" fontId="2" fillId="0" borderId="1" xfId="0" applyNumberFormat="1" applyFont="1" applyFill="1" applyBorder="1" applyAlignment="1">
      <alignment horizontal="right"/>
    </xf>
    <xf numFmtId="0" fontId="3" fillId="2" borderId="0" xfId="0" applyFont="1" applyFill="1">
      <alignment vertical="center"/>
    </xf>
  </cellXfs>
  <cellStyles count="2">
    <cellStyle name="Normal" xfId="0" builtinId="0"/>
    <cellStyle name="一般_100年淡水河斷面基樁成果表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'62A'!$A$1:$A$80</c:f>
              <c:numCache>
                <c:formatCode>General</c:formatCode>
                <c:ptCount val="80"/>
                <c:pt idx="0">
                  <c:v>0.14000000000000001</c:v>
                </c:pt>
                <c:pt idx="1">
                  <c:v>0.18</c:v>
                </c:pt>
                <c:pt idx="2">
                  <c:v>3.72</c:v>
                </c:pt>
                <c:pt idx="3">
                  <c:v>13.93</c:v>
                </c:pt>
                <c:pt idx="4">
                  <c:v>18</c:v>
                </c:pt>
                <c:pt idx="5">
                  <c:v>23.37</c:v>
                </c:pt>
                <c:pt idx="6">
                  <c:v>29.79</c:v>
                </c:pt>
                <c:pt idx="7">
                  <c:v>42.6</c:v>
                </c:pt>
                <c:pt idx="8">
                  <c:v>43.08</c:v>
                </c:pt>
                <c:pt idx="9">
                  <c:v>66.94</c:v>
                </c:pt>
                <c:pt idx="10">
                  <c:v>84.12</c:v>
                </c:pt>
                <c:pt idx="11">
                  <c:v>101.06</c:v>
                </c:pt>
                <c:pt idx="12">
                  <c:v>113.86</c:v>
                </c:pt>
                <c:pt idx="13">
                  <c:v>129.54</c:v>
                </c:pt>
                <c:pt idx="14">
                  <c:v>145.97999999999999</c:v>
                </c:pt>
                <c:pt idx="15">
                  <c:v>163.41999999999999</c:v>
                </c:pt>
                <c:pt idx="16">
                  <c:v>174.38</c:v>
                </c:pt>
                <c:pt idx="17">
                  <c:v>187.02</c:v>
                </c:pt>
                <c:pt idx="18">
                  <c:v>188.89</c:v>
                </c:pt>
                <c:pt idx="19">
                  <c:v>190.11</c:v>
                </c:pt>
                <c:pt idx="20">
                  <c:v>192.2</c:v>
                </c:pt>
                <c:pt idx="21">
                  <c:v>197.17</c:v>
                </c:pt>
                <c:pt idx="22">
                  <c:v>208.11</c:v>
                </c:pt>
                <c:pt idx="23">
                  <c:v>216.98</c:v>
                </c:pt>
                <c:pt idx="24">
                  <c:v>224.89</c:v>
                </c:pt>
                <c:pt idx="25">
                  <c:v>225.06</c:v>
                </c:pt>
                <c:pt idx="26">
                  <c:v>229.26</c:v>
                </c:pt>
                <c:pt idx="27">
                  <c:v>230.51</c:v>
                </c:pt>
                <c:pt idx="28">
                  <c:v>237.01</c:v>
                </c:pt>
                <c:pt idx="29">
                  <c:v>245.45</c:v>
                </c:pt>
                <c:pt idx="30">
                  <c:v>248.15</c:v>
                </c:pt>
                <c:pt idx="31">
                  <c:v>250.96</c:v>
                </c:pt>
                <c:pt idx="32">
                  <c:v>259.85000000000002</c:v>
                </c:pt>
                <c:pt idx="33">
                  <c:v>273.39</c:v>
                </c:pt>
                <c:pt idx="34">
                  <c:v>279.5</c:v>
                </c:pt>
                <c:pt idx="35">
                  <c:v>286.57</c:v>
                </c:pt>
                <c:pt idx="36">
                  <c:v>297.52999999999997</c:v>
                </c:pt>
                <c:pt idx="37">
                  <c:v>307.45999999999998</c:v>
                </c:pt>
                <c:pt idx="38">
                  <c:v>323.98</c:v>
                </c:pt>
                <c:pt idx="39">
                  <c:v>335.31</c:v>
                </c:pt>
                <c:pt idx="40">
                  <c:v>346.05</c:v>
                </c:pt>
                <c:pt idx="41">
                  <c:v>351.37</c:v>
                </c:pt>
                <c:pt idx="42">
                  <c:v>355.17</c:v>
                </c:pt>
                <c:pt idx="43">
                  <c:v>365.35</c:v>
                </c:pt>
                <c:pt idx="44">
                  <c:v>370.4</c:v>
                </c:pt>
                <c:pt idx="45">
                  <c:v>376.37</c:v>
                </c:pt>
                <c:pt idx="46">
                  <c:v>382.22</c:v>
                </c:pt>
                <c:pt idx="47">
                  <c:v>391.37</c:v>
                </c:pt>
                <c:pt idx="48">
                  <c:v>398.16</c:v>
                </c:pt>
                <c:pt idx="49">
                  <c:v>415.83</c:v>
                </c:pt>
                <c:pt idx="50">
                  <c:v>423.96</c:v>
                </c:pt>
                <c:pt idx="51">
                  <c:v>446.06</c:v>
                </c:pt>
                <c:pt idx="52">
                  <c:v>458.42</c:v>
                </c:pt>
                <c:pt idx="53">
                  <c:v>468.93</c:v>
                </c:pt>
                <c:pt idx="54">
                  <c:v>476.88</c:v>
                </c:pt>
                <c:pt idx="55">
                  <c:v>485.71</c:v>
                </c:pt>
                <c:pt idx="56">
                  <c:v>496.47</c:v>
                </c:pt>
                <c:pt idx="57">
                  <c:v>501.11</c:v>
                </c:pt>
                <c:pt idx="58">
                  <c:v>504.4</c:v>
                </c:pt>
                <c:pt idx="59">
                  <c:v>522.16</c:v>
                </c:pt>
                <c:pt idx="60">
                  <c:v>525.61</c:v>
                </c:pt>
                <c:pt idx="61">
                  <c:v>530.69000000000005</c:v>
                </c:pt>
                <c:pt idx="62">
                  <c:v>536.63</c:v>
                </c:pt>
                <c:pt idx="63">
                  <c:v>541.51</c:v>
                </c:pt>
                <c:pt idx="64">
                  <c:v>544.71</c:v>
                </c:pt>
                <c:pt idx="65">
                  <c:v>544.79</c:v>
                </c:pt>
              </c:numCache>
            </c:numRef>
          </c:xVal>
          <c:yVal>
            <c:numRef>
              <c:f>'62A'!$C$1:$C$80</c:f>
              <c:numCache>
                <c:formatCode>General</c:formatCode>
                <c:ptCount val="80"/>
                <c:pt idx="0">
                  <c:v>48.23</c:v>
                </c:pt>
                <c:pt idx="1">
                  <c:v>48.27</c:v>
                </c:pt>
                <c:pt idx="2">
                  <c:v>48.11</c:v>
                </c:pt>
                <c:pt idx="3">
                  <c:v>41.33</c:v>
                </c:pt>
                <c:pt idx="4">
                  <c:v>40.31</c:v>
                </c:pt>
                <c:pt idx="5">
                  <c:v>40.369999999999997</c:v>
                </c:pt>
                <c:pt idx="6">
                  <c:v>37.31</c:v>
                </c:pt>
                <c:pt idx="7">
                  <c:v>33.26</c:v>
                </c:pt>
                <c:pt idx="8">
                  <c:v>30.88</c:v>
                </c:pt>
                <c:pt idx="9">
                  <c:v>31.03</c:v>
                </c:pt>
                <c:pt idx="10">
                  <c:v>31.06</c:v>
                </c:pt>
                <c:pt idx="11">
                  <c:v>31.09</c:v>
                </c:pt>
                <c:pt idx="12">
                  <c:v>31.1</c:v>
                </c:pt>
                <c:pt idx="13">
                  <c:v>31.16</c:v>
                </c:pt>
                <c:pt idx="14">
                  <c:v>31.23</c:v>
                </c:pt>
                <c:pt idx="15">
                  <c:v>31.31</c:v>
                </c:pt>
                <c:pt idx="16">
                  <c:v>31.34</c:v>
                </c:pt>
                <c:pt idx="17">
                  <c:v>31.04</c:v>
                </c:pt>
                <c:pt idx="18">
                  <c:v>30.5</c:v>
                </c:pt>
                <c:pt idx="19">
                  <c:v>30.23</c:v>
                </c:pt>
                <c:pt idx="20">
                  <c:v>31.31</c:v>
                </c:pt>
                <c:pt idx="21">
                  <c:v>31.17</c:v>
                </c:pt>
                <c:pt idx="22">
                  <c:v>31.34</c:v>
                </c:pt>
                <c:pt idx="23">
                  <c:v>31.03</c:v>
                </c:pt>
                <c:pt idx="24">
                  <c:v>31.14</c:v>
                </c:pt>
                <c:pt idx="25">
                  <c:v>30.52</c:v>
                </c:pt>
                <c:pt idx="26">
                  <c:v>30.7</c:v>
                </c:pt>
                <c:pt idx="27">
                  <c:v>31.95</c:v>
                </c:pt>
                <c:pt idx="28">
                  <c:v>34.44</c:v>
                </c:pt>
                <c:pt idx="29">
                  <c:v>39.56</c:v>
                </c:pt>
                <c:pt idx="30">
                  <c:v>42.1</c:v>
                </c:pt>
                <c:pt idx="31">
                  <c:v>42.27</c:v>
                </c:pt>
                <c:pt idx="32">
                  <c:v>42.33</c:v>
                </c:pt>
                <c:pt idx="33">
                  <c:v>42.51</c:v>
                </c:pt>
                <c:pt idx="34">
                  <c:v>43.04</c:v>
                </c:pt>
                <c:pt idx="35">
                  <c:v>42.73</c:v>
                </c:pt>
                <c:pt idx="36">
                  <c:v>42.94</c:v>
                </c:pt>
                <c:pt idx="37">
                  <c:v>42.71</c:v>
                </c:pt>
                <c:pt idx="38">
                  <c:v>42.9</c:v>
                </c:pt>
                <c:pt idx="39">
                  <c:v>42.51</c:v>
                </c:pt>
                <c:pt idx="40">
                  <c:v>42.79</c:v>
                </c:pt>
                <c:pt idx="41">
                  <c:v>42.52</c:v>
                </c:pt>
                <c:pt idx="42">
                  <c:v>42.66</c:v>
                </c:pt>
                <c:pt idx="43">
                  <c:v>42.24</c:v>
                </c:pt>
                <c:pt idx="44">
                  <c:v>42.55</c:v>
                </c:pt>
                <c:pt idx="45">
                  <c:v>42.27</c:v>
                </c:pt>
                <c:pt idx="46">
                  <c:v>42.55</c:v>
                </c:pt>
                <c:pt idx="47">
                  <c:v>42.28</c:v>
                </c:pt>
                <c:pt idx="48">
                  <c:v>42.52</c:v>
                </c:pt>
                <c:pt idx="49">
                  <c:v>42.23</c:v>
                </c:pt>
                <c:pt idx="50">
                  <c:v>42.59</c:v>
                </c:pt>
                <c:pt idx="51">
                  <c:v>42.68</c:v>
                </c:pt>
                <c:pt idx="52">
                  <c:v>43.09</c:v>
                </c:pt>
                <c:pt idx="53">
                  <c:v>43.02</c:v>
                </c:pt>
                <c:pt idx="54">
                  <c:v>43.4</c:v>
                </c:pt>
                <c:pt idx="55">
                  <c:v>43.04</c:v>
                </c:pt>
                <c:pt idx="56">
                  <c:v>43.02</c:v>
                </c:pt>
                <c:pt idx="57">
                  <c:v>43.5</c:v>
                </c:pt>
                <c:pt idx="58">
                  <c:v>44.86</c:v>
                </c:pt>
                <c:pt idx="59">
                  <c:v>44.44</c:v>
                </c:pt>
                <c:pt idx="60">
                  <c:v>44.13</c:v>
                </c:pt>
                <c:pt idx="61">
                  <c:v>44.98</c:v>
                </c:pt>
                <c:pt idx="62">
                  <c:v>45.02</c:v>
                </c:pt>
                <c:pt idx="63">
                  <c:v>48.04</c:v>
                </c:pt>
                <c:pt idx="64">
                  <c:v>48.25</c:v>
                </c:pt>
                <c:pt idx="65">
                  <c:v>48.4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6B-42BA-B47E-9A6D2BB764A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'62A'!$I$1:$I$91</c:f>
              <c:numCache>
                <c:formatCode>General</c:formatCode>
                <c:ptCount val="91"/>
                <c:pt idx="11">
                  <c:v>0.14000000000000001</c:v>
                </c:pt>
                <c:pt idx="12">
                  <c:v>0.18</c:v>
                </c:pt>
                <c:pt idx="13">
                  <c:v>3.72</c:v>
                </c:pt>
                <c:pt idx="14">
                  <c:v>13.93</c:v>
                </c:pt>
                <c:pt idx="15">
                  <c:v>18</c:v>
                </c:pt>
                <c:pt idx="16">
                  <c:v>23.37</c:v>
                </c:pt>
                <c:pt idx="17">
                  <c:v>29.79</c:v>
                </c:pt>
                <c:pt idx="18">
                  <c:v>42.6</c:v>
                </c:pt>
                <c:pt idx="19">
                  <c:v>43.08</c:v>
                </c:pt>
                <c:pt idx="20">
                  <c:v>66.94</c:v>
                </c:pt>
                <c:pt idx="21">
                  <c:v>84.12</c:v>
                </c:pt>
                <c:pt idx="22">
                  <c:v>101.06</c:v>
                </c:pt>
                <c:pt idx="23">
                  <c:v>113.86</c:v>
                </c:pt>
                <c:pt idx="24">
                  <c:v>129.54</c:v>
                </c:pt>
                <c:pt idx="25">
                  <c:v>145.97999999999999</c:v>
                </c:pt>
                <c:pt idx="26">
                  <c:v>163.41999999999999</c:v>
                </c:pt>
                <c:pt idx="27">
                  <c:v>174.38</c:v>
                </c:pt>
                <c:pt idx="28">
                  <c:v>187.02</c:v>
                </c:pt>
                <c:pt idx="29">
                  <c:v>188.89</c:v>
                </c:pt>
                <c:pt idx="30">
                  <c:v>190.11</c:v>
                </c:pt>
                <c:pt idx="31">
                  <c:v>192.2</c:v>
                </c:pt>
                <c:pt idx="32">
                  <c:v>197.17</c:v>
                </c:pt>
                <c:pt idx="33">
                  <c:v>208.11</c:v>
                </c:pt>
                <c:pt idx="34">
                  <c:v>216.98</c:v>
                </c:pt>
                <c:pt idx="35">
                  <c:v>224.89</c:v>
                </c:pt>
                <c:pt idx="36">
                  <c:v>225.06</c:v>
                </c:pt>
                <c:pt idx="37">
                  <c:v>229.26</c:v>
                </c:pt>
                <c:pt idx="38">
                  <c:v>230.51</c:v>
                </c:pt>
                <c:pt idx="39">
                  <c:v>237.01</c:v>
                </c:pt>
                <c:pt idx="40">
                  <c:v>245.45</c:v>
                </c:pt>
                <c:pt idx="41">
                  <c:v>248.15</c:v>
                </c:pt>
                <c:pt idx="42">
                  <c:v>250.96</c:v>
                </c:pt>
                <c:pt idx="43">
                  <c:v>259.85000000000002</c:v>
                </c:pt>
                <c:pt idx="44">
                  <c:v>273.39</c:v>
                </c:pt>
                <c:pt idx="45">
                  <c:v>279.5</c:v>
                </c:pt>
                <c:pt idx="46">
                  <c:v>286.57</c:v>
                </c:pt>
                <c:pt idx="47">
                  <c:v>297.52999999999997</c:v>
                </c:pt>
                <c:pt idx="48">
                  <c:v>307.45999999999998</c:v>
                </c:pt>
                <c:pt idx="49">
                  <c:v>323.98</c:v>
                </c:pt>
                <c:pt idx="50">
                  <c:v>335.31</c:v>
                </c:pt>
                <c:pt idx="51">
                  <c:v>346.05</c:v>
                </c:pt>
                <c:pt idx="52">
                  <c:v>351.37</c:v>
                </c:pt>
                <c:pt idx="53">
                  <c:v>355.17</c:v>
                </c:pt>
                <c:pt idx="54">
                  <c:v>365.35</c:v>
                </c:pt>
                <c:pt idx="55">
                  <c:v>370.4</c:v>
                </c:pt>
                <c:pt idx="56">
                  <c:v>376.37</c:v>
                </c:pt>
                <c:pt idx="57">
                  <c:v>382.22</c:v>
                </c:pt>
                <c:pt idx="58">
                  <c:v>391.37</c:v>
                </c:pt>
                <c:pt idx="59">
                  <c:v>398.16</c:v>
                </c:pt>
                <c:pt idx="60">
                  <c:v>415.83</c:v>
                </c:pt>
                <c:pt idx="61">
                  <c:v>423.96</c:v>
                </c:pt>
                <c:pt idx="62">
                  <c:v>446.06</c:v>
                </c:pt>
                <c:pt idx="63">
                  <c:v>458.42</c:v>
                </c:pt>
                <c:pt idx="64">
                  <c:v>468.93</c:v>
                </c:pt>
                <c:pt idx="65">
                  <c:v>476.88</c:v>
                </c:pt>
                <c:pt idx="66">
                  <c:v>485.71</c:v>
                </c:pt>
                <c:pt idx="67">
                  <c:v>496.47</c:v>
                </c:pt>
                <c:pt idx="68">
                  <c:v>501.11</c:v>
                </c:pt>
                <c:pt idx="69">
                  <c:v>504.4</c:v>
                </c:pt>
                <c:pt idx="70">
                  <c:v>522.16</c:v>
                </c:pt>
                <c:pt idx="71">
                  <c:v>525.61</c:v>
                </c:pt>
                <c:pt idx="72">
                  <c:v>530.69000000000005</c:v>
                </c:pt>
                <c:pt idx="73">
                  <c:v>536.63</c:v>
                </c:pt>
                <c:pt idx="74">
                  <c:v>541.51</c:v>
                </c:pt>
                <c:pt idx="75">
                  <c:v>544.71</c:v>
                </c:pt>
                <c:pt idx="76">
                  <c:v>544.79</c:v>
                </c:pt>
              </c:numCache>
            </c:numRef>
          </c:xVal>
          <c:yVal>
            <c:numRef>
              <c:f>'62A'!$J$1:$J$91</c:f>
              <c:numCache>
                <c:formatCode>General</c:formatCode>
                <c:ptCount val="91"/>
                <c:pt idx="11">
                  <c:v>48.23</c:v>
                </c:pt>
                <c:pt idx="12">
                  <c:v>48.27</c:v>
                </c:pt>
                <c:pt idx="13">
                  <c:v>48.11</c:v>
                </c:pt>
                <c:pt idx="14">
                  <c:v>41.33</c:v>
                </c:pt>
                <c:pt idx="15">
                  <c:v>40.31</c:v>
                </c:pt>
                <c:pt idx="16">
                  <c:v>40.369999999999997</c:v>
                </c:pt>
                <c:pt idx="17">
                  <c:v>37.31</c:v>
                </c:pt>
                <c:pt idx="18">
                  <c:v>33.26</c:v>
                </c:pt>
                <c:pt idx="19">
                  <c:v>30.88</c:v>
                </c:pt>
                <c:pt idx="20">
                  <c:v>31.03</c:v>
                </c:pt>
                <c:pt idx="21">
                  <c:v>31.06</c:v>
                </c:pt>
                <c:pt idx="22">
                  <c:v>31.09</c:v>
                </c:pt>
                <c:pt idx="23">
                  <c:v>31.1</c:v>
                </c:pt>
                <c:pt idx="24">
                  <c:v>31.16</c:v>
                </c:pt>
                <c:pt idx="25">
                  <c:v>31.23</c:v>
                </c:pt>
                <c:pt idx="26">
                  <c:v>31.31</c:v>
                </c:pt>
                <c:pt idx="27">
                  <c:v>31.34</c:v>
                </c:pt>
                <c:pt idx="28">
                  <c:v>31.04</c:v>
                </c:pt>
                <c:pt idx="29">
                  <c:v>30.5</c:v>
                </c:pt>
                <c:pt idx="30">
                  <c:v>30.23</c:v>
                </c:pt>
                <c:pt idx="31">
                  <c:v>31.31</c:v>
                </c:pt>
                <c:pt idx="32">
                  <c:v>31.17</c:v>
                </c:pt>
                <c:pt idx="33">
                  <c:v>31.34</c:v>
                </c:pt>
                <c:pt idx="34">
                  <c:v>31.03</c:v>
                </c:pt>
                <c:pt idx="35">
                  <c:v>31.14</c:v>
                </c:pt>
                <c:pt idx="36">
                  <c:v>30.52</c:v>
                </c:pt>
                <c:pt idx="37">
                  <c:v>30.7</c:v>
                </c:pt>
                <c:pt idx="38">
                  <c:v>31.95</c:v>
                </c:pt>
                <c:pt idx="39">
                  <c:v>34.44</c:v>
                </c:pt>
                <c:pt idx="40">
                  <c:v>39.56</c:v>
                </c:pt>
                <c:pt idx="41">
                  <c:v>42.1</c:v>
                </c:pt>
                <c:pt idx="42">
                  <c:v>42.27</c:v>
                </c:pt>
                <c:pt idx="43">
                  <c:v>42.33</c:v>
                </c:pt>
                <c:pt idx="44">
                  <c:v>42.51</c:v>
                </c:pt>
                <c:pt idx="45">
                  <c:v>43.04</c:v>
                </c:pt>
                <c:pt idx="46">
                  <c:v>42.73</c:v>
                </c:pt>
                <c:pt idx="47">
                  <c:v>42.94</c:v>
                </c:pt>
                <c:pt idx="48">
                  <c:v>42.71</c:v>
                </c:pt>
                <c:pt idx="49">
                  <c:v>42.9</c:v>
                </c:pt>
                <c:pt idx="50">
                  <c:v>42.51</c:v>
                </c:pt>
                <c:pt idx="51">
                  <c:v>42.79</c:v>
                </c:pt>
                <c:pt idx="52">
                  <c:v>42.52</c:v>
                </c:pt>
                <c:pt idx="53">
                  <c:v>42.66</c:v>
                </c:pt>
                <c:pt idx="54">
                  <c:v>42.24</c:v>
                </c:pt>
                <c:pt idx="55">
                  <c:v>42.55</c:v>
                </c:pt>
                <c:pt idx="56">
                  <c:v>42.27</c:v>
                </c:pt>
                <c:pt idx="57">
                  <c:v>42.55</c:v>
                </c:pt>
                <c:pt idx="58">
                  <c:v>42.28</c:v>
                </c:pt>
                <c:pt idx="59">
                  <c:v>42.52</c:v>
                </c:pt>
                <c:pt idx="60">
                  <c:v>42.23</c:v>
                </c:pt>
                <c:pt idx="61">
                  <c:v>42.59</c:v>
                </c:pt>
                <c:pt idx="62">
                  <c:v>42.68</c:v>
                </c:pt>
                <c:pt idx="63">
                  <c:v>43.09</c:v>
                </c:pt>
                <c:pt idx="64">
                  <c:v>43.02</c:v>
                </c:pt>
                <c:pt idx="65">
                  <c:v>43.4</c:v>
                </c:pt>
                <c:pt idx="66">
                  <c:v>43.04</c:v>
                </c:pt>
                <c:pt idx="67">
                  <c:v>43.02</c:v>
                </c:pt>
                <c:pt idx="68">
                  <c:v>43.5</c:v>
                </c:pt>
                <c:pt idx="69">
                  <c:v>44.86</c:v>
                </c:pt>
                <c:pt idx="70">
                  <c:v>44.44</c:v>
                </c:pt>
                <c:pt idx="71">
                  <c:v>44.13</c:v>
                </c:pt>
                <c:pt idx="72">
                  <c:v>44.98</c:v>
                </c:pt>
                <c:pt idx="73">
                  <c:v>45.02</c:v>
                </c:pt>
                <c:pt idx="74">
                  <c:v>48.04</c:v>
                </c:pt>
                <c:pt idx="75">
                  <c:v>48.25</c:v>
                </c:pt>
                <c:pt idx="76">
                  <c:v>48.4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6B-42BA-B47E-9A6D2BB76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142687"/>
        <c:axId val="437321711"/>
      </c:scatterChart>
      <c:valAx>
        <c:axId val="489142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7321711"/>
        <c:crosses val="autoZero"/>
        <c:crossBetween val="midCat"/>
      </c:valAx>
      <c:valAx>
        <c:axId val="437321711"/>
        <c:scaling>
          <c:orientation val="minMax"/>
          <c:max val="5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9142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'62'!$A$1:$A$141</c:f>
              <c:numCache>
                <c:formatCode>General</c:formatCode>
                <c:ptCount val="141"/>
                <c:pt idx="0">
                  <c:v>339.76</c:v>
                </c:pt>
                <c:pt idx="1">
                  <c:v>341.86</c:v>
                </c:pt>
                <c:pt idx="2">
                  <c:v>344.06</c:v>
                </c:pt>
                <c:pt idx="3">
                  <c:v>345.9</c:v>
                </c:pt>
                <c:pt idx="4">
                  <c:v>350.23</c:v>
                </c:pt>
                <c:pt idx="5">
                  <c:v>354.64</c:v>
                </c:pt>
                <c:pt idx="6">
                  <c:v>361.93</c:v>
                </c:pt>
                <c:pt idx="7">
                  <c:v>371.51</c:v>
                </c:pt>
                <c:pt idx="8">
                  <c:v>393.64</c:v>
                </c:pt>
                <c:pt idx="9">
                  <c:v>396.49</c:v>
                </c:pt>
                <c:pt idx="10">
                  <c:v>397.79</c:v>
                </c:pt>
                <c:pt idx="11">
                  <c:v>401.25</c:v>
                </c:pt>
                <c:pt idx="12">
                  <c:v>406.5</c:v>
                </c:pt>
                <c:pt idx="13">
                  <c:v>412.13</c:v>
                </c:pt>
                <c:pt idx="14">
                  <c:v>415.46</c:v>
                </c:pt>
                <c:pt idx="15">
                  <c:v>419.64</c:v>
                </c:pt>
                <c:pt idx="16">
                  <c:v>422.48</c:v>
                </c:pt>
                <c:pt idx="17">
                  <c:v>423.79</c:v>
                </c:pt>
                <c:pt idx="18">
                  <c:v>426.78</c:v>
                </c:pt>
                <c:pt idx="19">
                  <c:v>431.46</c:v>
                </c:pt>
                <c:pt idx="20">
                  <c:v>433.48</c:v>
                </c:pt>
                <c:pt idx="21">
                  <c:v>436.54</c:v>
                </c:pt>
                <c:pt idx="22">
                  <c:v>439.58</c:v>
                </c:pt>
                <c:pt idx="23">
                  <c:v>441.47</c:v>
                </c:pt>
                <c:pt idx="24">
                  <c:v>442.97</c:v>
                </c:pt>
                <c:pt idx="25">
                  <c:v>446.26</c:v>
                </c:pt>
                <c:pt idx="26">
                  <c:v>448.14</c:v>
                </c:pt>
                <c:pt idx="27">
                  <c:v>449.04</c:v>
                </c:pt>
                <c:pt idx="28">
                  <c:v>454.38</c:v>
                </c:pt>
                <c:pt idx="29">
                  <c:v>458.72</c:v>
                </c:pt>
                <c:pt idx="30">
                  <c:v>460.95</c:v>
                </c:pt>
                <c:pt idx="31">
                  <c:v>461.54</c:v>
                </c:pt>
                <c:pt idx="32">
                  <c:v>462.99</c:v>
                </c:pt>
                <c:pt idx="33">
                  <c:v>464.32</c:v>
                </c:pt>
                <c:pt idx="34">
                  <c:v>467.02</c:v>
                </c:pt>
                <c:pt idx="35">
                  <c:v>468.06</c:v>
                </c:pt>
                <c:pt idx="36">
                  <c:v>469.97</c:v>
                </c:pt>
                <c:pt idx="37">
                  <c:v>471.44</c:v>
                </c:pt>
                <c:pt idx="38">
                  <c:v>476.13</c:v>
                </c:pt>
                <c:pt idx="39">
                  <c:v>477.2</c:v>
                </c:pt>
                <c:pt idx="40">
                  <c:v>479.36</c:v>
                </c:pt>
                <c:pt idx="41">
                  <c:v>481.25</c:v>
                </c:pt>
                <c:pt idx="42">
                  <c:v>485.48</c:v>
                </c:pt>
                <c:pt idx="43">
                  <c:v>487.89</c:v>
                </c:pt>
                <c:pt idx="44">
                  <c:v>490.43</c:v>
                </c:pt>
                <c:pt idx="45">
                  <c:v>492.23</c:v>
                </c:pt>
                <c:pt idx="46">
                  <c:v>494.27</c:v>
                </c:pt>
                <c:pt idx="47">
                  <c:v>498</c:v>
                </c:pt>
                <c:pt idx="48">
                  <c:v>501.77</c:v>
                </c:pt>
                <c:pt idx="49">
                  <c:v>505.27</c:v>
                </c:pt>
                <c:pt idx="50">
                  <c:v>509.34</c:v>
                </c:pt>
                <c:pt idx="51">
                  <c:v>516.32000000000005</c:v>
                </c:pt>
                <c:pt idx="52">
                  <c:v>524.30999999999995</c:v>
                </c:pt>
                <c:pt idx="53">
                  <c:v>529.63</c:v>
                </c:pt>
                <c:pt idx="54">
                  <c:v>537.64</c:v>
                </c:pt>
                <c:pt idx="55">
                  <c:v>543.41999999999996</c:v>
                </c:pt>
                <c:pt idx="56">
                  <c:v>563.85</c:v>
                </c:pt>
                <c:pt idx="57">
                  <c:v>568.63</c:v>
                </c:pt>
                <c:pt idx="58">
                  <c:v>573.65</c:v>
                </c:pt>
                <c:pt idx="59">
                  <c:v>580.47</c:v>
                </c:pt>
                <c:pt idx="60">
                  <c:v>588.03</c:v>
                </c:pt>
                <c:pt idx="61">
                  <c:v>590.62</c:v>
                </c:pt>
                <c:pt idx="62">
                  <c:v>592.34</c:v>
                </c:pt>
                <c:pt idx="63">
                  <c:v>598.09</c:v>
                </c:pt>
                <c:pt idx="64">
                  <c:v>605.55999999999995</c:v>
                </c:pt>
                <c:pt idx="65">
                  <c:v>610.95000000000005</c:v>
                </c:pt>
                <c:pt idx="66">
                  <c:v>612.72</c:v>
                </c:pt>
                <c:pt idx="67">
                  <c:v>621.38</c:v>
                </c:pt>
                <c:pt idx="68">
                  <c:v>627.19000000000005</c:v>
                </c:pt>
                <c:pt idx="69">
                  <c:v>633.12</c:v>
                </c:pt>
                <c:pt idx="70">
                  <c:v>642.01</c:v>
                </c:pt>
                <c:pt idx="71">
                  <c:v>645.25</c:v>
                </c:pt>
                <c:pt idx="72">
                  <c:v>646.57000000000005</c:v>
                </c:pt>
                <c:pt idx="73">
                  <c:v>655.39</c:v>
                </c:pt>
                <c:pt idx="74">
                  <c:v>669.95</c:v>
                </c:pt>
                <c:pt idx="75">
                  <c:v>679.9</c:v>
                </c:pt>
                <c:pt idx="76">
                  <c:v>681.76</c:v>
                </c:pt>
                <c:pt idx="77">
                  <c:v>682.53</c:v>
                </c:pt>
                <c:pt idx="78">
                  <c:v>684.09</c:v>
                </c:pt>
                <c:pt idx="79">
                  <c:v>686.39</c:v>
                </c:pt>
                <c:pt idx="80">
                  <c:v>688.1</c:v>
                </c:pt>
                <c:pt idx="81">
                  <c:v>689.44</c:v>
                </c:pt>
                <c:pt idx="82">
                  <c:v>692.53</c:v>
                </c:pt>
                <c:pt idx="83">
                  <c:v>695.2</c:v>
                </c:pt>
                <c:pt idx="84">
                  <c:v>699.36</c:v>
                </c:pt>
                <c:pt idx="85">
                  <c:v>700.62</c:v>
                </c:pt>
                <c:pt idx="86">
                  <c:v>701.68</c:v>
                </c:pt>
                <c:pt idx="87">
                  <c:v>702.1</c:v>
                </c:pt>
                <c:pt idx="88">
                  <c:v>702.89</c:v>
                </c:pt>
                <c:pt idx="89">
                  <c:v>708.34</c:v>
                </c:pt>
                <c:pt idx="90">
                  <c:v>710.41</c:v>
                </c:pt>
                <c:pt idx="91">
                  <c:v>711.33</c:v>
                </c:pt>
                <c:pt idx="92">
                  <c:v>715.73</c:v>
                </c:pt>
                <c:pt idx="93">
                  <c:v>722.26</c:v>
                </c:pt>
                <c:pt idx="94">
                  <c:v>732.76</c:v>
                </c:pt>
                <c:pt idx="95">
                  <c:v>738.4</c:v>
                </c:pt>
                <c:pt idx="96">
                  <c:v>743.94</c:v>
                </c:pt>
                <c:pt idx="97">
                  <c:v>746.11</c:v>
                </c:pt>
                <c:pt idx="98">
                  <c:v>750.03</c:v>
                </c:pt>
                <c:pt idx="99">
                  <c:v>757.21</c:v>
                </c:pt>
                <c:pt idx="100">
                  <c:v>764.55</c:v>
                </c:pt>
                <c:pt idx="101">
                  <c:v>770.25</c:v>
                </c:pt>
                <c:pt idx="102">
                  <c:v>776.17</c:v>
                </c:pt>
                <c:pt idx="103">
                  <c:v>778.97</c:v>
                </c:pt>
                <c:pt idx="104">
                  <c:v>796.79</c:v>
                </c:pt>
                <c:pt idx="105">
                  <c:v>800.16</c:v>
                </c:pt>
                <c:pt idx="106">
                  <c:v>801.35</c:v>
                </c:pt>
                <c:pt idx="107">
                  <c:v>801.74</c:v>
                </c:pt>
                <c:pt idx="108">
                  <c:v>804.19</c:v>
                </c:pt>
                <c:pt idx="109">
                  <c:v>804.77</c:v>
                </c:pt>
                <c:pt idx="110">
                  <c:v>805.51</c:v>
                </c:pt>
                <c:pt idx="111">
                  <c:v>805.6</c:v>
                </c:pt>
                <c:pt idx="112">
                  <c:v>805.79</c:v>
                </c:pt>
              </c:numCache>
            </c:numRef>
          </c:xVal>
          <c:yVal>
            <c:numRef>
              <c:f>'62'!$C$1:$C$141</c:f>
              <c:numCache>
                <c:formatCode>General</c:formatCode>
                <c:ptCount val="141"/>
                <c:pt idx="0">
                  <c:v>38.44</c:v>
                </c:pt>
                <c:pt idx="1">
                  <c:v>38.56</c:v>
                </c:pt>
                <c:pt idx="2">
                  <c:v>38.39</c:v>
                </c:pt>
                <c:pt idx="3">
                  <c:v>38.020000000000003</c:v>
                </c:pt>
                <c:pt idx="4">
                  <c:v>34.24</c:v>
                </c:pt>
                <c:pt idx="5">
                  <c:v>31.44</c:v>
                </c:pt>
                <c:pt idx="6">
                  <c:v>31.24</c:v>
                </c:pt>
                <c:pt idx="7">
                  <c:v>30.95</c:v>
                </c:pt>
                <c:pt idx="8">
                  <c:v>25.42</c:v>
                </c:pt>
                <c:pt idx="9">
                  <c:v>25.36</c:v>
                </c:pt>
                <c:pt idx="10">
                  <c:v>25.97</c:v>
                </c:pt>
                <c:pt idx="11">
                  <c:v>25.62</c:v>
                </c:pt>
                <c:pt idx="12">
                  <c:v>25.29</c:v>
                </c:pt>
                <c:pt idx="13">
                  <c:v>25.19</c:v>
                </c:pt>
                <c:pt idx="14">
                  <c:v>23.91</c:v>
                </c:pt>
                <c:pt idx="15">
                  <c:v>22.67</c:v>
                </c:pt>
                <c:pt idx="16">
                  <c:v>23.04</c:v>
                </c:pt>
                <c:pt idx="17">
                  <c:v>24.49</c:v>
                </c:pt>
                <c:pt idx="18">
                  <c:v>24.52</c:v>
                </c:pt>
                <c:pt idx="19">
                  <c:v>26.08</c:v>
                </c:pt>
                <c:pt idx="20">
                  <c:v>26.87</c:v>
                </c:pt>
                <c:pt idx="21">
                  <c:v>27.17</c:v>
                </c:pt>
                <c:pt idx="22">
                  <c:v>26.32</c:v>
                </c:pt>
                <c:pt idx="23">
                  <c:v>24.97</c:v>
                </c:pt>
                <c:pt idx="24">
                  <c:v>23.88</c:v>
                </c:pt>
                <c:pt idx="25">
                  <c:v>23.97</c:v>
                </c:pt>
                <c:pt idx="26">
                  <c:v>23.27</c:v>
                </c:pt>
                <c:pt idx="27">
                  <c:v>24.7</c:v>
                </c:pt>
                <c:pt idx="28">
                  <c:v>22.3</c:v>
                </c:pt>
                <c:pt idx="29">
                  <c:v>21.9</c:v>
                </c:pt>
                <c:pt idx="30">
                  <c:v>22.36</c:v>
                </c:pt>
                <c:pt idx="31">
                  <c:v>25.36</c:v>
                </c:pt>
                <c:pt idx="32">
                  <c:v>27.37</c:v>
                </c:pt>
                <c:pt idx="33">
                  <c:v>27.04</c:v>
                </c:pt>
                <c:pt idx="34">
                  <c:v>27.95</c:v>
                </c:pt>
                <c:pt idx="35">
                  <c:v>25.01</c:v>
                </c:pt>
                <c:pt idx="36">
                  <c:v>26.66</c:v>
                </c:pt>
                <c:pt idx="37">
                  <c:v>26.62</c:v>
                </c:pt>
                <c:pt idx="38">
                  <c:v>24.32</c:v>
                </c:pt>
                <c:pt idx="39">
                  <c:v>24.23</c:v>
                </c:pt>
                <c:pt idx="40">
                  <c:v>25.9</c:v>
                </c:pt>
                <c:pt idx="41">
                  <c:v>26.74</c:v>
                </c:pt>
                <c:pt idx="42">
                  <c:v>26.63</c:v>
                </c:pt>
                <c:pt idx="43">
                  <c:v>27.09</c:v>
                </c:pt>
                <c:pt idx="44">
                  <c:v>26.52</c:v>
                </c:pt>
                <c:pt idx="45">
                  <c:v>26.24</c:v>
                </c:pt>
                <c:pt idx="46">
                  <c:v>27.07</c:v>
                </c:pt>
                <c:pt idx="47">
                  <c:v>26.46</c:v>
                </c:pt>
                <c:pt idx="48">
                  <c:v>25.99</c:v>
                </c:pt>
                <c:pt idx="49">
                  <c:v>26.7</c:v>
                </c:pt>
                <c:pt idx="50">
                  <c:v>27.21</c:v>
                </c:pt>
                <c:pt idx="51">
                  <c:v>27.85</c:v>
                </c:pt>
                <c:pt idx="52">
                  <c:v>28.66</c:v>
                </c:pt>
                <c:pt idx="53">
                  <c:v>28.24</c:v>
                </c:pt>
                <c:pt idx="54">
                  <c:v>28.21</c:v>
                </c:pt>
                <c:pt idx="55">
                  <c:v>29.02</c:v>
                </c:pt>
                <c:pt idx="56">
                  <c:v>27.36</c:v>
                </c:pt>
                <c:pt idx="57">
                  <c:v>27.59</c:v>
                </c:pt>
                <c:pt idx="58">
                  <c:v>28.06</c:v>
                </c:pt>
                <c:pt idx="59">
                  <c:v>28.22</c:v>
                </c:pt>
                <c:pt idx="60">
                  <c:v>29.01</c:v>
                </c:pt>
                <c:pt idx="61">
                  <c:v>29.31</c:v>
                </c:pt>
                <c:pt idx="62">
                  <c:v>29.86</c:v>
                </c:pt>
                <c:pt idx="63">
                  <c:v>30.42</c:v>
                </c:pt>
                <c:pt idx="64">
                  <c:v>31</c:v>
                </c:pt>
                <c:pt idx="65">
                  <c:v>31.34</c:v>
                </c:pt>
                <c:pt idx="66">
                  <c:v>32.64</c:v>
                </c:pt>
                <c:pt idx="67">
                  <c:v>32.61</c:v>
                </c:pt>
                <c:pt idx="68">
                  <c:v>33.06</c:v>
                </c:pt>
                <c:pt idx="69">
                  <c:v>32.92</c:v>
                </c:pt>
                <c:pt idx="70">
                  <c:v>33.36</c:v>
                </c:pt>
                <c:pt idx="71">
                  <c:v>33.29</c:v>
                </c:pt>
                <c:pt idx="72">
                  <c:v>34.24</c:v>
                </c:pt>
                <c:pt idx="73">
                  <c:v>34.21</c:v>
                </c:pt>
                <c:pt idx="74">
                  <c:v>34.9</c:v>
                </c:pt>
                <c:pt idx="75">
                  <c:v>35.020000000000003</c:v>
                </c:pt>
                <c:pt idx="76">
                  <c:v>35.04</c:v>
                </c:pt>
                <c:pt idx="77">
                  <c:v>35.04</c:v>
                </c:pt>
                <c:pt idx="78">
                  <c:v>35.03</c:v>
                </c:pt>
                <c:pt idx="79">
                  <c:v>35</c:v>
                </c:pt>
                <c:pt idx="80">
                  <c:v>34.83</c:v>
                </c:pt>
                <c:pt idx="81">
                  <c:v>35.08</c:v>
                </c:pt>
                <c:pt idx="82">
                  <c:v>35.32</c:v>
                </c:pt>
                <c:pt idx="83">
                  <c:v>35.42</c:v>
                </c:pt>
                <c:pt idx="84">
                  <c:v>35.56</c:v>
                </c:pt>
                <c:pt idx="85">
                  <c:v>35.46</c:v>
                </c:pt>
                <c:pt idx="86">
                  <c:v>35.200000000000003</c:v>
                </c:pt>
                <c:pt idx="87">
                  <c:v>34.770000000000003</c:v>
                </c:pt>
                <c:pt idx="88">
                  <c:v>34.85</c:v>
                </c:pt>
                <c:pt idx="89">
                  <c:v>35.29</c:v>
                </c:pt>
                <c:pt idx="90">
                  <c:v>35.729999999999997</c:v>
                </c:pt>
                <c:pt idx="91">
                  <c:v>35.46</c:v>
                </c:pt>
                <c:pt idx="92">
                  <c:v>35.74</c:v>
                </c:pt>
                <c:pt idx="93">
                  <c:v>35.090000000000003</c:v>
                </c:pt>
                <c:pt idx="94">
                  <c:v>36.04</c:v>
                </c:pt>
                <c:pt idx="95">
                  <c:v>35.57</c:v>
                </c:pt>
                <c:pt idx="96">
                  <c:v>38.840000000000003</c:v>
                </c:pt>
                <c:pt idx="97">
                  <c:v>40.119999999999997</c:v>
                </c:pt>
                <c:pt idx="98">
                  <c:v>40.4</c:v>
                </c:pt>
                <c:pt idx="99">
                  <c:v>40.18</c:v>
                </c:pt>
                <c:pt idx="100">
                  <c:v>39.78</c:v>
                </c:pt>
                <c:pt idx="101">
                  <c:v>40.14</c:v>
                </c:pt>
                <c:pt idx="102">
                  <c:v>39.729999999999997</c:v>
                </c:pt>
                <c:pt idx="103">
                  <c:v>40.020000000000003</c:v>
                </c:pt>
                <c:pt idx="104">
                  <c:v>40.159999999999997</c:v>
                </c:pt>
                <c:pt idx="105">
                  <c:v>39.97</c:v>
                </c:pt>
                <c:pt idx="106">
                  <c:v>40.03</c:v>
                </c:pt>
                <c:pt idx="107">
                  <c:v>40.770000000000003</c:v>
                </c:pt>
                <c:pt idx="108">
                  <c:v>40.72</c:v>
                </c:pt>
                <c:pt idx="109">
                  <c:v>40.51</c:v>
                </c:pt>
                <c:pt idx="110">
                  <c:v>40.590000000000003</c:v>
                </c:pt>
                <c:pt idx="111">
                  <c:v>41.02</c:v>
                </c:pt>
                <c:pt idx="112">
                  <c:v>41.01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0-4B8D-B75C-7841DBA9D5F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'62'!$I$1:$I$182</c:f>
              <c:numCache>
                <c:formatCode>General</c:formatCode>
                <c:ptCount val="182"/>
                <c:pt idx="62">
                  <c:v>339.76</c:v>
                </c:pt>
                <c:pt idx="63">
                  <c:v>341.86</c:v>
                </c:pt>
                <c:pt idx="64">
                  <c:v>344.06</c:v>
                </c:pt>
                <c:pt idx="65">
                  <c:v>345.9</c:v>
                </c:pt>
                <c:pt idx="66">
                  <c:v>350.23</c:v>
                </c:pt>
                <c:pt idx="67">
                  <c:v>354.64</c:v>
                </c:pt>
                <c:pt idx="68">
                  <c:v>361.93</c:v>
                </c:pt>
                <c:pt idx="69">
                  <c:v>371.51</c:v>
                </c:pt>
                <c:pt idx="70">
                  <c:v>393.64</c:v>
                </c:pt>
                <c:pt idx="71">
                  <c:v>396.49</c:v>
                </c:pt>
                <c:pt idx="72">
                  <c:v>397.79</c:v>
                </c:pt>
                <c:pt idx="73">
                  <c:v>401.25</c:v>
                </c:pt>
                <c:pt idx="74">
                  <c:v>406.5</c:v>
                </c:pt>
                <c:pt idx="75">
                  <c:v>412.13</c:v>
                </c:pt>
                <c:pt idx="76">
                  <c:v>415.46</c:v>
                </c:pt>
                <c:pt idx="77">
                  <c:v>419.64</c:v>
                </c:pt>
                <c:pt idx="78">
                  <c:v>422.48</c:v>
                </c:pt>
                <c:pt idx="79">
                  <c:v>423.79</c:v>
                </c:pt>
                <c:pt idx="80">
                  <c:v>426.78</c:v>
                </c:pt>
                <c:pt idx="81">
                  <c:v>431.46</c:v>
                </c:pt>
                <c:pt idx="82">
                  <c:v>433.48</c:v>
                </c:pt>
                <c:pt idx="83">
                  <c:v>436.54</c:v>
                </c:pt>
                <c:pt idx="84">
                  <c:v>439.58</c:v>
                </c:pt>
                <c:pt idx="85">
                  <c:v>441.47</c:v>
                </c:pt>
                <c:pt idx="86">
                  <c:v>442.97</c:v>
                </c:pt>
                <c:pt idx="87">
                  <c:v>446.26</c:v>
                </c:pt>
                <c:pt idx="88">
                  <c:v>448.14</c:v>
                </c:pt>
                <c:pt idx="89">
                  <c:v>449.04</c:v>
                </c:pt>
                <c:pt idx="90">
                  <c:v>454.38</c:v>
                </c:pt>
                <c:pt idx="91">
                  <c:v>458.72</c:v>
                </c:pt>
                <c:pt idx="92">
                  <c:v>460.95</c:v>
                </c:pt>
                <c:pt idx="93">
                  <c:v>461.54</c:v>
                </c:pt>
                <c:pt idx="94">
                  <c:v>462.99</c:v>
                </c:pt>
                <c:pt idx="95">
                  <c:v>464.32</c:v>
                </c:pt>
                <c:pt idx="96">
                  <c:v>467.02</c:v>
                </c:pt>
                <c:pt idx="97">
                  <c:v>468.06</c:v>
                </c:pt>
                <c:pt idx="98">
                  <c:v>469.97</c:v>
                </c:pt>
                <c:pt idx="99">
                  <c:v>471.44</c:v>
                </c:pt>
                <c:pt idx="100">
                  <c:v>476.13</c:v>
                </c:pt>
                <c:pt idx="101">
                  <c:v>477.2</c:v>
                </c:pt>
                <c:pt idx="102">
                  <c:v>479.36</c:v>
                </c:pt>
                <c:pt idx="103">
                  <c:v>481.25</c:v>
                </c:pt>
                <c:pt idx="104">
                  <c:v>485.48</c:v>
                </c:pt>
                <c:pt idx="105">
                  <c:v>487.89</c:v>
                </c:pt>
                <c:pt idx="106">
                  <c:v>490.43</c:v>
                </c:pt>
                <c:pt idx="107">
                  <c:v>492.23</c:v>
                </c:pt>
                <c:pt idx="108">
                  <c:v>494.27</c:v>
                </c:pt>
                <c:pt idx="109">
                  <c:v>498</c:v>
                </c:pt>
                <c:pt idx="110">
                  <c:v>501.77</c:v>
                </c:pt>
                <c:pt idx="111">
                  <c:v>505.27</c:v>
                </c:pt>
                <c:pt idx="112">
                  <c:v>509.34</c:v>
                </c:pt>
                <c:pt idx="113">
                  <c:v>516.32000000000005</c:v>
                </c:pt>
                <c:pt idx="114">
                  <c:v>524.30999999999995</c:v>
                </c:pt>
                <c:pt idx="115">
                  <c:v>529.63</c:v>
                </c:pt>
                <c:pt idx="116">
                  <c:v>537.64</c:v>
                </c:pt>
                <c:pt idx="117">
                  <c:v>543.41999999999996</c:v>
                </c:pt>
                <c:pt idx="118">
                  <c:v>563.85</c:v>
                </c:pt>
                <c:pt idx="119">
                  <c:v>568.63</c:v>
                </c:pt>
                <c:pt idx="120">
                  <c:v>573.65</c:v>
                </c:pt>
                <c:pt idx="121">
                  <c:v>580.47</c:v>
                </c:pt>
                <c:pt idx="122">
                  <c:v>588.03</c:v>
                </c:pt>
                <c:pt idx="123">
                  <c:v>590.62</c:v>
                </c:pt>
                <c:pt idx="124">
                  <c:v>592.34</c:v>
                </c:pt>
                <c:pt idx="125">
                  <c:v>598.09</c:v>
                </c:pt>
                <c:pt idx="126">
                  <c:v>605.55999999999995</c:v>
                </c:pt>
                <c:pt idx="127">
                  <c:v>610.95000000000005</c:v>
                </c:pt>
                <c:pt idx="128">
                  <c:v>612.72</c:v>
                </c:pt>
                <c:pt idx="129">
                  <c:v>621.38</c:v>
                </c:pt>
                <c:pt idx="130">
                  <c:v>627.19000000000005</c:v>
                </c:pt>
                <c:pt idx="131">
                  <c:v>633.12</c:v>
                </c:pt>
                <c:pt idx="132">
                  <c:v>642.01</c:v>
                </c:pt>
                <c:pt idx="133">
                  <c:v>645.25</c:v>
                </c:pt>
                <c:pt idx="134">
                  <c:v>646.57000000000005</c:v>
                </c:pt>
                <c:pt idx="135">
                  <c:v>655.39</c:v>
                </c:pt>
                <c:pt idx="136">
                  <c:v>669.95</c:v>
                </c:pt>
                <c:pt idx="137">
                  <c:v>679.9</c:v>
                </c:pt>
                <c:pt idx="138">
                  <c:v>681.76</c:v>
                </c:pt>
                <c:pt idx="139">
                  <c:v>682.53</c:v>
                </c:pt>
                <c:pt idx="140">
                  <c:v>684.09</c:v>
                </c:pt>
                <c:pt idx="141">
                  <c:v>686.39</c:v>
                </c:pt>
                <c:pt idx="142">
                  <c:v>688.1</c:v>
                </c:pt>
                <c:pt idx="143">
                  <c:v>689.44</c:v>
                </c:pt>
                <c:pt idx="144">
                  <c:v>692.53</c:v>
                </c:pt>
                <c:pt idx="145">
                  <c:v>695.2</c:v>
                </c:pt>
                <c:pt idx="146">
                  <c:v>699.36</c:v>
                </c:pt>
                <c:pt idx="147">
                  <c:v>700.62</c:v>
                </c:pt>
                <c:pt idx="148">
                  <c:v>701.68</c:v>
                </c:pt>
                <c:pt idx="149">
                  <c:v>702.1</c:v>
                </c:pt>
                <c:pt idx="150">
                  <c:v>702.89</c:v>
                </c:pt>
                <c:pt idx="151">
                  <c:v>708.34</c:v>
                </c:pt>
                <c:pt idx="152">
                  <c:v>710.41</c:v>
                </c:pt>
                <c:pt idx="153">
                  <c:v>711.33</c:v>
                </c:pt>
                <c:pt idx="154">
                  <c:v>715.73</c:v>
                </c:pt>
                <c:pt idx="155">
                  <c:v>722.26</c:v>
                </c:pt>
                <c:pt idx="156">
                  <c:v>732.76</c:v>
                </c:pt>
                <c:pt idx="157">
                  <c:v>738.4</c:v>
                </c:pt>
                <c:pt idx="158">
                  <c:v>743.94</c:v>
                </c:pt>
                <c:pt idx="159">
                  <c:v>746.11</c:v>
                </c:pt>
                <c:pt idx="160">
                  <c:v>750.03</c:v>
                </c:pt>
                <c:pt idx="161">
                  <c:v>757.21</c:v>
                </c:pt>
                <c:pt idx="162">
                  <c:v>764.55</c:v>
                </c:pt>
                <c:pt idx="163">
                  <c:v>770.25</c:v>
                </c:pt>
                <c:pt idx="164">
                  <c:v>776.17</c:v>
                </c:pt>
                <c:pt idx="165">
                  <c:v>778.97</c:v>
                </c:pt>
                <c:pt idx="166">
                  <c:v>796.79</c:v>
                </c:pt>
                <c:pt idx="167">
                  <c:v>800.16</c:v>
                </c:pt>
                <c:pt idx="168">
                  <c:v>801.35</c:v>
                </c:pt>
                <c:pt idx="169">
                  <c:v>801.74</c:v>
                </c:pt>
                <c:pt idx="170">
                  <c:v>804.19</c:v>
                </c:pt>
                <c:pt idx="171">
                  <c:v>804.77</c:v>
                </c:pt>
                <c:pt idx="172">
                  <c:v>805.51</c:v>
                </c:pt>
                <c:pt idx="173">
                  <c:v>805.6</c:v>
                </c:pt>
                <c:pt idx="174">
                  <c:v>805.79</c:v>
                </c:pt>
              </c:numCache>
            </c:numRef>
          </c:xVal>
          <c:yVal>
            <c:numRef>
              <c:f>'62'!$J$1:$J$182</c:f>
              <c:numCache>
                <c:formatCode>General</c:formatCode>
                <c:ptCount val="182"/>
                <c:pt idx="62">
                  <c:v>38.44</c:v>
                </c:pt>
                <c:pt idx="63">
                  <c:v>38.56</c:v>
                </c:pt>
                <c:pt idx="64">
                  <c:v>38.39</c:v>
                </c:pt>
                <c:pt idx="65">
                  <c:v>38.020000000000003</c:v>
                </c:pt>
                <c:pt idx="66">
                  <c:v>34.24</c:v>
                </c:pt>
                <c:pt idx="67">
                  <c:v>31.44</c:v>
                </c:pt>
                <c:pt idx="68">
                  <c:v>31.24</c:v>
                </c:pt>
                <c:pt idx="69">
                  <c:v>30.95</c:v>
                </c:pt>
                <c:pt idx="70">
                  <c:v>25.42</c:v>
                </c:pt>
                <c:pt idx="71">
                  <c:v>25.36</c:v>
                </c:pt>
                <c:pt idx="72">
                  <c:v>25.97</c:v>
                </c:pt>
                <c:pt idx="73">
                  <c:v>25.62</c:v>
                </c:pt>
                <c:pt idx="74">
                  <c:v>25.29</c:v>
                </c:pt>
                <c:pt idx="75">
                  <c:v>25.19</c:v>
                </c:pt>
                <c:pt idx="76">
                  <c:v>23.91</c:v>
                </c:pt>
                <c:pt idx="77">
                  <c:v>22.67</c:v>
                </c:pt>
                <c:pt idx="78">
                  <c:v>23.04</c:v>
                </c:pt>
                <c:pt idx="79">
                  <c:v>24.49</c:v>
                </c:pt>
                <c:pt idx="80">
                  <c:v>24.52</c:v>
                </c:pt>
                <c:pt idx="81">
                  <c:v>26.08</c:v>
                </c:pt>
                <c:pt idx="82">
                  <c:v>26.87</c:v>
                </c:pt>
                <c:pt idx="83">
                  <c:v>27.17</c:v>
                </c:pt>
                <c:pt idx="84">
                  <c:v>26.32</c:v>
                </c:pt>
                <c:pt idx="85">
                  <c:v>24.97</c:v>
                </c:pt>
                <c:pt idx="86">
                  <c:v>23.88</c:v>
                </c:pt>
                <c:pt idx="87">
                  <c:v>23.97</c:v>
                </c:pt>
                <c:pt idx="88">
                  <c:v>23.27</c:v>
                </c:pt>
                <c:pt idx="89">
                  <c:v>24.7</c:v>
                </c:pt>
                <c:pt idx="90">
                  <c:v>22.3</c:v>
                </c:pt>
                <c:pt idx="91">
                  <c:v>21.9</c:v>
                </c:pt>
                <c:pt idx="92">
                  <c:v>22.36</c:v>
                </c:pt>
                <c:pt idx="93">
                  <c:v>25.36</c:v>
                </c:pt>
                <c:pt idx="94">
                  <c:v>27.37</c:v>
                </c:pt>
                <c:pt idx="95">
                  <c:v>27.04</c:v>
                </c:pt>
                <c:pt idx="96">
                  <c:v>27.95</c:v>
                </c:pt>
                <c:pt idx="97">
                  <c:v>25.01</c:v>
                </c:pt>
                <c:pt idx="98">
                  <c:v>26.66</c:v>
                </c:pt>
                <c:pt idx="99">
                  <c:v>26.62</c:v>
                </c:pt>
                <c:pt idx="100">
                  <c:v>24.32</c:v>
                </c:pt>
                <c:pt idx="101">
                  <c:v>24.23</c:v>
                </c:pt>
                <c:pt idx="102">
                  <c:v>25.9</c:v>
                </c:pt>
                <c:pt idx="103">
                  <c:v>26.74</c:v>
                </c:pt>
                <c:pt idx="104">
                  <c:v>26.63</c:v>
                </c:pt>
                <c:pt idx="105">
                  <c:v>27.09</c:v>
                </c:pt>
                <c:pt idx="106">
                  <c:v>26.52</c:v>
                </c:pt>
                <c:pt idx="107">
                  <c:v>26.24</c:v>
                </c:pt>
                <c:pt idx="108">
                  <c:v>27.07</c:v>
                </c:pt>
                <c:pt idx="109">
                  <c:v>26.46</c:v>
                </c:pt>
                <c:pt idx="110">
                  <c:v>25.99</c:v>
                </c:pt>
                <c:pt idx="111">
                  <c:v>26.7</c:v>
                </c:pt>
                <c:pt idx="112">
                  <c:v>27.21</c:v>
                </c:pt>
                <c:pt idx="113">
                  <c:v>27.85</c:v>
                </c:pt>
                <c:pt idx="114">
                  <c:v>28.66</c:v>
                </c:pt>
                <c:pt idx="115">
                  <c:v>28.24</c:v>
                </c:pt>
                <c:pt idx="116">
                  <c:v>28.21</c:v>
                </c:pt>
                <c:pt idx="117">
                  <c:v>29.02</c:v>
                </c:pt>
                <c:pt idx="118">
                  <c:v>27.36</c:v>
                </c:pt>
                <c:pt idx="119">
                  <c:v>27.59</c:v>
                </c:pt>
                <c:pt idx="120">
                  <c:v>28.06</c:v>
                </c:pt>
                <c:pt idx="121">
                  <c:v>28.22</c:v>
                </c:pt>
                <c:pt idx="122">
                  <c:v>29.01</c:v>
                </c:pt>
                <c:pt idx="123">
                  <c:v>29.31</c:v>
                </c:pt>
                <c:pt idx="124">
                  <c:v>29.86</c:v>
                </c:pt>
                <c:pt idx="125">
                  <c:v>30.42</c:v>
                </c:pt>
                <c:pt idx="126">
                  <c:v>31</c:v>
                </c:pt>
                <c:pt idx="127">
                  <c:v>31.34</c:v>
                </c:pt>
                <c:pt idx="128">
                  <c:v>32.64</c:v>
                </c:pt>
                <c:pt idx="129">
                  <c:v>32.61</c:v>
                </c:pt>
                <c:pt idx="130">
                  <c:v>33.06</c:v>
                </c:pt>
                <c:pt idx="131">
                  <c:v>32.92</c:v>
                </c:pt>
                <c:pt idx="132">
                  <c:v>33.36</c:v>
                </c:pt>
                <c:pt idx="133">
                  <c:v>33.29</c:v>
                </c:pt>
                <c:pt idx="134">
                  <c:v>34.24</c:v>
                </c:pt>
                <c:pt idx="135">
                  <c:v>34.21</c:v>
                </c:pt>
                <c:pt idx="136">
                  <c:v>34.9</c:v>
                </c:pt>
                <c:pt idx="137">
                  <c:v>35.020000000000003</c:v>
                </c:pt>
                <c:pt idx="138">
                  <c:v>35.04</c:v>
                </c:pt>
                <c:pt idx="139">
                  <c:v>35.04</c:v>
                </c:pt>
                <c:pt idx="140">
                  <c:v>35.03</c:v>
                </c:pt>
                <c:pt idx="141">
                  <c:v>35</c:v>
                </c:pt>
                <c:pt idx="142">
                  <c:v>34.83</c:v>
                </c:pt>
                <c:pt idx="143">
                  <c:v>35.08</c:v>
                </c:pt>
                <c:pt idx="144">
                  <c:v>35.32</c:v>
                </c:pt>
                <c:pt idx="145">
                  <c:v>35.42</c:v>
                </c:pt>
                <c:pt idx="146">
                  <c:v>35.56</c:v>
                </c:pt>
                <c:pt idx="147">
                  <c:v>35.46</c:v>
                </c:pt>
                <c:pt idx="148">
                  <c:v>35.200000000000003</c:v>
                </c:pt>
                <c:pt idx="149">
                  <c:v>34.770000000000003</c:v>
                </c:pt>
                <c:pt idx="150">
                  <c:v>34.85</c:v>
                </c:pt>
                <c:pt idx="151">
                  <c:v>35.29</c:v>
                </c:pt>
                <c:pt idx="152">
                  <c:v>35.729999999999997</c:v>
                </c:pt>
                <c:pt idx="153">
                  <c:v>35.46</c:v>
                </c:pt>
                <c:pt idx="154">
                  <c:v>35.74</c:v>
                </c:pt>
                <c:pt idx="155">
                  <c:v>35.090000000000003</c:v>
                </c:pt>
                <c:pt idx="156">
                  <c:v>36.04</c:v>
                </c:pt>
                <c:pt idx="157">
                  <c:v>35.57</c:v>
                </c:pt>
                <c:pt idx="158">
                  <c:v>38.840000000000003</c:v>
                </c:pt>
                <c:pt idx="159">
                  <c:v>40.119999999999997</c:v>
                </c:pt>
                <c:pt idx="160">
                  <c:v>40.4</c:v>
                </c:pt>
                <c:pt idx="161">
                  <c:v>40.18</c:v>
                </c:pt>
                <c:pt idx="162">
                  <c:v>39.78</c:v>
                </c:pt>
                <c:pt idx="163">
                  <c:v>40.14</c:v>
                </c:pt>
                <c:pt idx="164">
                  <c:v>39.729999999999997</c:v>
                </c:pt>
                <c:pt idx="165">
                  <c:v>40.020000000000003</c:v>
                </c:pt>
                <c:pt idx="166">
                  <c:v>40.159999999999997</c:v>
                </c:pt>
                <c:pt idx="167">
                  <c:v>39.97</c:v>
                </c:pt>
                <c:pt idx="168">
                  <c:v>40.03</c:v>
                </c:pt>
                <c:pt idx="169">
                  <c:v>40.770000000000003</c:v>
                </c:pt>
                <c:pt idx="170">
                  <c:v>40.72</c:v>
                </c:pt>
                <c:pt idx="171">
                  <c:v>40.51</c:v>
                </c:pt>
                <c:pt idx="172">
                  <c:v>40.590000000000003</c:v>
                </c:pt>
                <c:pt idx="173">
                  <c:v>41.02</c:v>
                </c:pt>
                <c:pt idx="174">
                  <c:v>41.01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0-4B8D-B75C-7841DBA9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655919"/>
        <c:axId val="713400447"/>
      </c:scatterChart>
      <c:valAx>
        <c:axId val="58665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13400447"/>
        <c:crosses val="autoZero"/>
        <c:crossBetween val="midCat"/>
      </c:valAx>
      <c:valAx>
        <c:axId val="713400447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665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'53'!$D$1:$D$80</c:f>
              <c:numCache>
                <c:formatCode>0.0000_);[Red]\(0.0000\)</c:formatCode>
                <c:ptCount val="80"/>
                <c:pt idx="0" formatCode="0.000_ ">
                  <c:v>290200.57900000003</c:v>
                </c:pt>
                <c:pt idx="1">
                  <c:v>290200.56844285171</c:v>
                </c:pt>
                <c:pt idx="2">
                  <c:v>290200.31253757596</c:v>
                </c:pt>
                <c:pt idx="3">
                  <c:v>290200.23378124932</c:v>
                </c:pt>
                <c:pt idx="4">
                  <c:v>290200.01334799198</c:v>
                </c:pt>
                <c:pt idx="5">
                  <c:v>290199.80832817126</c:v>
                </c:pt>
                <c:pt idx="6">
                  <c:v>290199.57121461956</c:v>
                </c:pt>
                <c:pt idx="7">
                  <c:v>290199.21966157982</c:v>
                </c:pt>
                <c:pt idx="8">
                  <c:v>290199.09255351382</c:v>
                </c:pt>
                <c:pt idx="9">
                  <c:v>290198.93841914803</c:v>
                </c:pt>
                <c:pt idx="10">
                  <c:v>290198.93567428947</c:v>
                </c:pt>
                <c:pt idx="11">
                  <c:v>290198.92743971379</c:v>
                </c:pt>
                <c:pt idx="12">
                  <c:v>290198.64134099381</c:v>
                </c:pt>
                <c:pt idx="13">
                  <c:v>290198.47263776331</c:v>
                </c:pt>
                <c:pt idx="14">
                  <c:v>290198.01255723869</c:v>
                </c:pt>
                <c:pt idx="15">
                  <c:v>290197.77628825884</c:v>
                </c:pt>
                <c:pt idx="16">
                  <c:v>290197.64854676393</c:v>
                </c:pt>
                <c:pt idx="17">
                  <c:v>290197.45957380865</c:v>
                </c:pt>
                <c:pt idx="18">
                  <c:v>290197.24821969884</c:v>
                </c:pt>
                <c:pt idx="19">
                  <c:v>290197.01532900648</c:v>
                </c:pt>
                <c:pt idx="20">
                  <c:v>290196.78919488908</c:v>
                </c:pt>
                <c:pt idx="21">
                  <c:v>290196.72859685763</c:v>
                </c:pt>
                <c:pt idx="22">
                  <c:v>290196.52674418135</c:v>
                </c:pt>
                <c:pt idx="23">
                  <c:v>290196.31961293094</c:v>
                </c:pt>
                <c:pt idx="24">
                  <c:v>290196.10319138999</c:v>
                </c:pt>
                <c:pt idx="25">
                  <c:v>290196.02443506336</c:v>
                </c:pt>
                <c:pt idx="26">
                  <c:v>290195.85573183285</c:v>
                </c:pt>
                <c:pt idx="27">
                  <c:v>290195.69737460779</c:v>
                </c:pt>
                <c:pt idx="28">
                  <c:v>290195.39818502386</c:v>
                </c:pt>
                <c:pt idx="29">
                  <c:v>290195.25671923609</c:v>
                </c:pt>
                <c:pt idx="30">
                  <c:v>290195.20224435069</c:v>
                </c:pt>
                <c:pt idx="31">
                  <c:v>290195.01664968283</c:v>
                </c:pt>
                <c:pt idx="32">
                  <c:v>290194.85470302735</c:v>
                </c:pt>
                <c:pt idx="33">
                  <c:v>290194.74702011427</c:v>
                </c:pt>
                <c:pt idx="34">
                  <c:v>290194.5559357293</c:v>
                </c:pt>
                <c:pt idx="35">
                  <c:v>290194.36020619911</c:v>
                </c:pt>
                <c:pt idx="36">
                  <c:v>290194.22634155815</c:v>
                </c:pt>
                <c:pt idx="37">
                  <c:v>290193.9208176852</c:v>
                </c:pt>
                <c:pt idx="38">
                  <c:v>290193.70481843018</c:v>
                </c:pt>
                <c:pt idx="39">
                  <c:v>290193.5386489153</c:v>
                </c:pt>
                <c:pt idx="40">
                  <c:v>290193.36445596768</c:v>
                </c:pt>
                <c:pt idx="41">
                  <c:v>290193.13050956052</c:v>
                </c:pt>
                <c:pt idx="42">
                  <c:v>290192.91092087503</c:v>
                </c:pt>
                <c:pt idx="43">
                  <c:v>290192.79035824101</c:v>
                </c:pt>
                <c:pt idx="44">
                  <c:v>290192.72553735017</c:v>
                </c:pt>
                <c:pt idx="45">
                  <c:v>290192.50806009438</c:v>
                </c:pt>
                <c:pt idx="46">
                  <c:v>290192.41431261715</c:v>
                </c:pt>
                <c:pt idx="47">
                  <c:v>290192.30620741815</c:v>
                </c:pt>
                <c:pt idx="48">
                  <c:v>290192.22069451661</c:v>
                </c:pt>
                <c:pt idx="49">
                  <c:v>290192.15946305619</c:v>
                </c:pt>
                <c:pt idx="50">
                  <c:v>290192.04629042605</c:v>
                </c:pt>
                <c:pt idx="51">
                  <c:v>290192.0433344245</c:v>
                </c:pt>
                <c:pt idx="52">
                  <c:v>290192.0074401201</c:v>
                </c:pt>
                <c:pt idx="53">
                  <c:v>290191.81952287967</c:v>
                </c:pt>
                <c:pt idx="54">
                  <c:v>290191.75237941626</c:v>
                </c:pt>
                <c:pt idx="55">
                  <c:v>290191.5232892973</c:v>
                </c:pt>
                <c:pt idx="56">
                  <c:v>290191.50872043252</c:v>
                </c:pt>
                <c:pt idx="57">
                  <c:v>290191.50513100217</c:v>
                </c:pt>
                <c:pt idx="58">
                  <c:v>290191.48296099063</c:v>
                </c:pt>
                <c:pt idx="59">
                  <c:v>290191.47747127345</c:v>
                </c:pt>
                <c:pt idx="60">
                  <c:v>290191.47345955711</c:v>
                </c:pt>
                <c:pt idx="61">
                  <c:v>290191.41792895686</c:v>
                </c:pt>
                <c:pt idx="62">
                  <c:v>290191.39195837191</c:v>
                </c:pt>
                <c:pt idx="63">
                  <c:v>290191.32734862412</c:v>
                </c:pt>
                <c:pt idx="64">
                  <c:v>290191.27139573789</c:v>
                </c:pt>
                <c:pt idx="65">
                  <c:v>290191.27097345196</c:v>
                </c:pt>
                <c:pt idx="66">
                  <c:v>290191.22600000002</c:v>
                </c:pt>
                <c:pt idx="67" formatCode="0.000_ ">
                  <c:v>290191.22600000002</c:v>
                </c:pt>
              </c:numCache>
            </c:numRef>
          </c:xVal>
          <c:yVal>
            <c:numRef>
              <c:f>'53'!$E$1:$E$80</c:f>
              <c:numCache>
                <c:formatCode>0.0000_);[Red]\(0.0000\)</c:formatCode>
                <c:ptCount val="80"/>
                <c:pt idx="0" formatCode="0.000_ ">
                  <c:v>2762400.0959999999</c:v>
                </c:pt>
                <c:pt idx="1">
                  <c:v>2762399.5961083593</c:v>
                </c:pt>
                <c:pt idx="2">
                  <c:v>2762387.4787349934</c:v>
                </c:pt>
                <c:pt idx="3">
                  <c:v>2762383.7495433548</c:v>
                </c:pt>
                <c:pt idx="4">
                  <c:v>2762373.3118059011</c:v>
                </c:pt>
                <c:pt idx="5">
                  <c:v>2762363.6039102422</c:v>
                </c:pt>
                <c:pt idx="6">
                  <c:v>2762352.3763439963</c:v>
                </c:pt>
                <c:pt idx="7">
                  <c:v>2762335.7299523666</c:v>
                </c:pt>
                <c:pt idx="8">
                  <c:v>2762329.7112570149</c:v>
                </c:pt>
                <c:pt idx="9">
                  <c:v>2762322.4128390634</c:v>
                </c:pt>
                <c:pt idx="10">
                  <c:v>2762322.282867237</c:v>
                </c:pt>
                <c:pt idx="11">
                  <c:v>2762321.8929517572</c:v>
                </c:pt>
                <c:pt idx="12">
                  <c:v>2762308.3458882994</c:v>
                </c:pt>
                <c:pt idx="13">
                  <c:v>2762300.357619884</c:v>
                </c:pt>
                <c:pt idx="14">
                  <c:v>2762278.5723421904</c:v>
                </c:pt>
                <c:pt idx="15">
                  <c:v>2762267.3847672753</c:v>
                </c:pt>
                <c:pt idx="16">
                  <c:v>2762261.3360784249</c:v>
                </c:pt>
                <c:pt idx="17">
                  <c:v>2762252.3880180595</c:v>
                </c:pt>
                <c:pt idx="18">
                  <c:v>2762242.3801874169</c:v>
                </c:pt>
                <c:pt idx="19">
                  <c:v>2762231.3525778269</c:v>
                </c:pt>
                <c:pt idx="20">
                  <c:v>2762220.6448988873</c:v>
                </c:pt>
                <c:pt idx="21">
                  <c:v>2762217.7755208705</c:v>
                </c:pt>
                <c:pt idx="22">
                  <c:v>2762208.2175927041</c:v>
                </c:pt>
                <c:pt idx="23">
                  <c:v>2762198.409718717</c:v>
                </c:pt>
                <c:pt idx="24">
                  <c:v>2762188.1619400862</c:v>
                </c:pt>
                <c:pt idx="25">
                  <c:v>2762184.4327484481</c:v>
                </c:pt>
                <c:pt idx="26">
                  <c:v>2762176.4444800322</c:v>
                </c:pt>
                <c:pt idx="27">
                  <c:v>2762168.9461054243</c:v>
                </c:pt>
                <c:pt idx="28">
                  <c:v>2762154.7791763321</c:v>
                </c:pt>
                <c:pt idx="29">
                  <c:v>2762148.0806283499</c:v>
                </c:pt>
                <c:pt idx="30">
                  <c:v>2762145.5011874842</c:v>
                </c:pt>
                <c:pt idx="31">
                  <c:v>2762136.7130924445</c:v>
                </c:pt>
                <c:pt idx="32">
                  <c:v>2762129.0447546788</c:v>
                </c:pt>
                <c:pt idx="33">
                  <c:v>2762123.9458599454</c:v>
                </c:pt>
                <c:pt idx="34">
                  <c:v>2762114.8978212522</c:v>
                </c:pt>
                <c:pt idx="35">
                  <c:v>2762105.6298302365</c:v>
                </c:pt>
                <c:pt idx="36">
                  <c:v>2762099.2912042351</c:v>
                </c:pt>
                <c:pt idx="37">
                  <c:v>2762084.8243401581</c:v>
                </c:pt>
                <c:pt idx="38">
                  <c:v>2762074.5965571934</c:v>
                </c:pt>
                <c:pt idx="39">
                  <c:v>2762066.7282627719</c:v>
                </c:pt>
                <c:pt idx="40">
                  <c:v>2762058.480050703</c:v>
                </c:pt>
                <c:pt idx="41">
                  <c:v>2762047.4024519492</c:v>
                </c:pt>
                <c:pt idx="42">
                  <c:v>2762037.0047058263</c:v>
                </c:pt>
                <c:pt idx="43">
                  <c:v>2762031.2959432919</c:v>
                </c:pt>
                <c:pt idx="44">
                  <c:v>2762028.2266086191</c:v>
                </c:pt>
                <c:pt idx="45">
                  <c:v>2762017.9288408244</c:v>
                </c:pt>
                <c:pt idx="46">
                  <c:v>2762013.4898030567</c:v>
                </c:pt>
                <c:pt idx="47">
                  <c:v>2762008.3709126576</c:v>
                </c:pt>
                <c:pt idx="48">
                  <c:v>2762004.3217903692</c:v>
                </c:pt>
                <c:pt idx="49">
                  <c:v>2762001.4224188547</c:v>
                </c:pt>
                <c:pt idx="50">
                  <c:v>2761996.0635804678</c:v>
                </c:pt>
                <c:pt idx="51">
                  <c:v>2761995.9236108088</c:v>
                </c:pt>
                <c:pt idx="52">
                  <c:v>2761994.223979231</c:v>
                </c:pt>
                <c:pt idx="53">
                  <c:v>2761985.3259080299</c:v>
                </c:pt>
                <c:pt idx="54">
                  <c:v>2761982.1465971963</c:v>
                </c:pt>
                <c:pt idx="55">
                  <c:v>2761971.2989485972</c:v>
                </c:pt>
                <c:pt idx="56">
                  <c:v>2761970.6090981332</c:v>
                </c:pt>
                <c:pt idx="57">
                  <c:v>2761970.439134975</c:v>
                </c:pt>
                <c:pt idx="58">
                  <c:v>2761969.3893625303</c:v>
                </c:pt>
                <c:pt idx="59">
                  <c:v>2761969.1294188774</c:v>
                </c:pt>
                <c:pt idx="60">
                  <c:v>2761968.939460054</c:v>
                </c:pt>
                <c:pt idx="61">
                  <c:v>2761966.3100300245</c:v>
                </c:pt>
                <c:pt idx="62">
                  <c:v>2761965.0802965891</c:v>
                </c:pt>
                <c:pt idx="63">
                  <c:v>2761962.0209597489</c:v>
                </c:pt>
                <c:pt idx="64">
                  <c:v>2761959.3715340546</c:v>
                </c:pt>
                <c:pt idx="65">
                  <c:v>2761959.351538389</c:v>
                </c:pt>
                <c:pt idx="66">
                  <c:v>2761957.2220000001</c:v>
                </c:pt>
                <c:pt idx="67" formatCode="0.000_ ">
                  <c:v>2761957.2220000001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1-429C-8889-002BBB48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751135"/>
        <c:axId val="874984495"/>
      </c:scatterChart>
      <c:valAx>
        <c:axId val="86675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4984495"/>
        <c:crosses val="autoZero"/>
        <c:crossBetween val="midCat"/>
      </c:valAx>
      <c:valAx>
        <c:axId val="87498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6675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424180</xdr:colOff>
      <xdr:row>2</xdr:row>
      <xdr:rowOff>180975</xdr:rowOff>
    </xdr:from>
    <xdr:to>
      <xdr:col>23</xdr:col>
      <xdr:colOff>523240</xdr:colOff>
      <xdr:row>15</xdr:row>
      <xdr:rowOff>117475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36F042E-0624-45B1-8045-7E6B09E89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582295</xdr:colOff>
      <xdr:row>7</xdr:row>
      <xdr:rowOff>102870</xdr:rowOff>
    </xdr:from>
    <xdr:to>
      <xdr:col>23</xdr:col>
      <xdr:colOff>273685</xdr:colOff>
      <xdr:row>20</xdr:row>
      <xdr:rowOff>39370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8FE7791-5FF8-4749-9798-48C212944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430530</xdr:colOff>
      <xdr:row>4</xdr:row>
      <xdr:rowOff>17145</xdr:rowOff>
    </xdr:from>
    <xdr:to>
      <xdr:col>23</xdr:col>
      <xdr:colOff>481330</xdr:colOff>
      <xdr:row>16</xdr:row>
      <xdr:rowOff>159385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4BBCC45-AF87-4C49-A805-A3152D81A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8"/>
  <sheetViews>
    <sheetView workbookViewId="0">
      <selection activeCell="D2" sqref="D2:E111"/>
    </sheetView>
  </sheetViews>
  <sheetFormatPr defaultRowHeight="16.2" x14ac:dyDescent="0.3"/>
  <cols>
    <col min="2" max="2" width="11.218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-14.68</v>
      </c>
      <c r="B1">
        <f>A1+14.68</f>
        <v>0</v>
      </c>
      <c r="C1" s="5">
        <v>140.91</v>
      </c>
      <c r="D1" s="2">
        <v>275470.25449999998</v>
      </c>
      <c r="E1" s="2">
        <v>2746480.5214999998</v>
      </c>
    </row>
    <row r="2" spans="1:10" x14ac:dyDescent="0.3">
      <c r="A2">
        <v>-9.42</v>
      </c>
      <c r="B2">
        <f t="shared" ref="B2:B65" si="0">A2+14.68</f>
        <v>5.26</v>
      </c>
      <c r="C2">
        <v>140.88999999999999</v>
      </c>
      <c r="D2" s="1">
        <f>(((B2*($D$112-$D$1))+$B$112*$D$1)/$B$112)</f>
        <v>275474.60995839228</v>
      </c>
      <c r="E2" s="1">
        <f>(((B2*($E$112-$E$1))+$B$112*$E$1)/$B$112)</f>
        <v>2746477.572391863</v>
      </c>
      <c r="F2" s="1">
        <f>SQRT(((D2-$D$1)^2)+((E2-$E$1)^2))</f>
        <v>5.2599673582320419</v>
      </c>
      <c r="G2" s="1">
        <f t="shared" ref="G2:G65" si="1">B2-F2</f>
        <v>3.2641767957919399E-5</v>
      </c>
    </row>
    <row r="3" spans="1:10" x14ac:dyDescent="0.3">
      <c r="A3">
        <v>-4.5599999999999996</v>
      </c>
      <c r="B3">
        <f t="shared" si="0"/>
        <v>10.120000000000001</v>
      </c>
      <c r="C3">
        <v>141.04</v>
      </c>
      <c r="D3" s="1">
        <f t="shared" ref="D3:D66" si="2">(((B3*($D$112-$D$1))+$B$112*$D$1)/$B$112)</f>
        <v>275478.63420321856</v>
      </c>
      <c r="E3" s="1">
        <f t="shared" ref="E3:E66" si="3">(((B3*($E$112-$E$1))+$B$112*$E$1)/$B$112)</f>
        <v>2746474.8475505053</v>
      </c>
      <c r="F3" s="1">
        <f t="shared" ref="F3:F66" si="4">SQRT(((D3-$D$1)^2)+((E3-$E$1)^2))</f>
        <v>10.11993719830215</v>
      </c>
      <c r="G3" s="1">
        <f t="shared" si="1"/>
        <v>6.2801697851000426E-5</v>
      </c>
    </row>
    <row r="4" spans="1:10" x14ac:dyDescent="0.3">
      <c r="A4">
        <v>-0.27</v>
      </c>
      <c r="B4">
        <f t="shared" si="0"/>
        <v>14.41</v>
      </c>
      <c r="C4">
        <v>140.94999999999999</v>
      </c>
      <c r="D4" s="1">
        <f t="shared" si="2"/>
        <v>275482.18646871345</v>
      </c>
      <c r="E4" s="1">
        <f t="shared" si="3"/>
        <v>2746472.4422893068</v>
      </c>
      <c r="F4" s="1">
        <f t="shared" si="4"/>
        <v>14.409910575759584</v>
      </c>
      <c r="G4" s="1">
        <f t="shared" si="1"/>
        <v>8.9424240416136058E-5</v>
      </c>
    </row>
    <row r="5" spans="1:10" x14ac:dyDescent="0.3">
      <c r="A5">
        <v>3.43</v>
      </c>
      <c r="B5">
        <f t="shared" si="0"/>
        <v>18.11</v>
      </c>
      <c r="C5">
        <v>138.63</v>
      </c>
      <c r="D5" s="1">
        <f t="shared" si="2"/>
        <v>275485.25019419851</v>
      </c>
      <c r="E5" s="1">
        <f t="shared" si="3"/>
        <v>2746470.3678216059</v>
      </c>
      <c r="F5" s="1">
        <f t="shared" si="4"/>
        <v>18.109887614864345</v>
      </c>
      <c r="G5" s="1">
        <f t="shared" si="1"/>
        <v>1.1238513565459129E-4</v>
      </c>
    </row>
    <row r="6" spans="1:10" x14ac:dyDescent="0.3">
      <c r="A6">
        <v>3.85</v>
      </c>
      <c r="B6">
        <f t="shared" si="0"/>
        <v>18.53</v>
      </c>
      <c r="C6">
        <v>136.69</v>
      </c>
      <c r="D6" s="1">
        <f t="shared" si="2"/>
        <v>275485.59796844271</v>
      </c>
      <c r="E6" s="1">
        <f t="shared" si="3"/>
        <v>2746470.1323414887</v>
      </c>
      <c r="F6" s="1">
        <f t="shared" si="4"/>
        <v>18.529885008312398</v>
      </c>
      <c r="G6" s="1">
        <f t="shared" si="1"/>
        <v>1.1499168760309431E-4</v>
      </c>
    </row>
    <row r="7" spans="1:10" x14ac:dyDescent="0.3">
      <c r="A7">
        <v>14.85</v>
      </c>
      <c r="B7">
        <f t="shared" si="0"/>
        <v>29.53</v>
      </c>
      <c r="C7">
        <v>136.6</v>
      </c>
      <c r="D7" s="1">
        <f t="shared" si="2"/>
        <v>275494.70634150645</v>
      </c>
      <c r="E7" s="1">
        <f t="shared" si="3"/>
        <v>2746463.9650050816</v>
      </c>
      <c r="F7" s="1">
        <f t="shared" si="4"/>
        <v>29.529816745677504</v>
      </c>
      <c r="G7" s="1">
        <f t="shared" si="1"/>
        <v>1.8325432249710616E-4</v>
      </c>
      <c r="I7" s="5">
        <v>-14.68</v>
      </c>
      <c r="J7" s="5">
        <v>140.91</v>
      </c>
    </row>
    <row r="8" spans="1:10" x14ac:dyDescent="0.3">
      <c r="A8">
        <v>18.27</v>
      </c>
      <c r="B8">
        <f t="shared" si="0"/>
        <v>32.950000000000003</v>
      </c>
      <c r="C8">
        <v>136.9</v>
      </c>
      <c r="D8" s="1">
        <f t="shared" si="2"/>
        <v>275497.53821749531</v>
      </c>
      <c r="E8" s="1">
        <f t="shared" si="3"/>
        <v>2746462.0475241258</v>
      </c>
      <c r="F8" s="1">
        <f t="shared" si="4"/>
        <v>32.949795522261311</v>
      </c>
      <c r="G8" s="1">
        <f t="shared" si="1"/>
        <v>2.0447773869136654E-4</v>
      </c>
      <c r="I8">
        <v>-9.42</v>
      </c>
      <c r="J8">
        <v>140.88999999999999</v>
      </c>
    </row>
    <row r="9" spans="1:10" x14ac:dyDescent="0.3">
      <c r="A9">
        <v>22.42</v>
      </c>
      <c r="B9">
        <f t="shared" si="0"/>
        <v>37.1</v>
      </c>
      <c r="C9">
        <v>134.13</v>
      </c>
      <c r="D9" s="1">
        <f t="shared" si="2"/>
        <v>275500.97455824207</v>
      </c>
      <c r="E9" s="1">
        <f t="shared" si="3"/>
        <v>2746459.7207562998</v>
      </c>
      <c r="F9" s="1">
        <f t="shared" si="4"/>
        <v>37.099769768434165</v>
      </c>
      <c r="G9" s="1">
        <f t="shared" si="1"/>
        <v>2.3023156583690252E-4</v>
      </c>
      <c r="I9">
        <v>-4.5599999999999996</v>
      </c>
      <c r="J9">
        <v>141.04</v>
      </c>
    </row>
    <row r="10" spans="1:10" x14ac:dyDescent="0.3">
      <c r="A10">
        <v>23.84</v>
      </c>
      <c r="B10">
        <f t="shared" si="0"/>
        <v>38.519999999999996</v>
      </c>
      <c r="C10">
        <v>134.02000000000001</v>
      </c>
      <c r="D10" s="1">
        <f t="shared" si="2"/>
        <v>275502.15036640124</v>
      </c>
      <c r="E10" s="1">
        <f t="shared" si="3"/>
        <v>2746458.9246092364</v>
      </c>
      <c r="F10" s="1">
        <f t="shared" si="4"/>
        <v>38.519760956325065</v>
      </c>
      <c r="G10" s="1">
        <f t="shared" si="1"/>
        <v>2.390436749308833E-4</v>
      </c>
      <c r="I10">
        <v>-0.27</v>
      </c>
      <c r="J10">
        <v>140.94999999999999</v>
      </c>
    </row>
    <row r="11" spans="1:10" x14ac:dyDescent="0.3">
      <c r="A11">
        <v>27.76</v>
      </c>
      <c r="B11">
        <f t="shared" si="0"/>
        <v>42.44</v>
      </c>
      <c r="C11">
        <v>129.88</v>
      </c>
      <c r="D11" s="1">
        <f t="shared" si="2"/>
        <v>275505.3962593475</v>
      </c>
      <c r="E11" s="1">
        <f t="shared" si="3"/>
        <v>2746456.7267948077</v>
      </c>
      <c r="F11" s="1">
        <f t="shared" si="4"/>
        <v>42.439736629927452</v>
      </c>
      <c r="G11" s="1">
        <f t="shared" si="1"/>
        <v>2.6337007254539913E-4</v>
      </c>
      <c r="I11">
        <v>3.43</v>
      </c>
      <c r="J11">
        <v>138.63</v>
      </c>
    </row>
    <row r="12" spans="1:10" x14ac:dyDescent="0.3">
      <c r="A12">
        <v>31.05</v>
      </c>
      <c r="B12">
        <f t="shared" si="0"/>
        <v>45.730000000000004</v>
      </c>
      <c r="C12">
        <v>129.55000000000001</v>
      </c>
      <c r="D12" s="1">
        <f t="shared" si="2"/>
        <v>275508.12049092748</v>
      </c>
      <c r="E12" s="1">
        <f t="shared" si="3"/>
        <v>2746454.8822005554</v>
      </c>
      <c r="F12" s="1">
        <f t="shared" si="4"/>
        <v>45.72971621299024</v>
      </c>
      <c r="G12" s="1">
        <f t="shared" si="1"/>
        <v>2.8378700976361415E-4</v>
      </c>
      <c r="I12">
        <v>3.85</v>
      </c>
      <c r="J12">
        <v>136.69</v>
      </c>
    </row>
    <row r="13" spans="1:10" x14ac:dyDescent="0.3">
      <c r="A13">
        <v>32.43</v>
      </c>
      <c r="B13">
        <f t="shared" si="0"/>
        <v>47.11</v>
      </c>
      <c r="C13">
        <v>124.26</v>
      </c>
      <c r="D13" s="1">
        <f t="shared" si="2"/>
        <v>275509.26317773003</v>
      </c>
      <c r="E13" s="1">
        <f t="shared" si="3"/>
        <v>2746454.1084801699</v>
      </c>
      <c r="F13" s="1">
        <f t="shared" si="4"/>
        <v>47.10970764907178</v>
      </c>
      <c r="G13" s="1">
        <f t="shared" si="1"/>
        <v>2.923509282197756E-4</v>
      </c>
      <c r="I13">
        <v>14.85</v>
      </c>
      <c r="J13">
        <v>136.6</v>
      </c>
    </row>
    <row r="14" spans="1:10" x14ac:dyDescent="0.3">
      <c r="A14">
        <v>33.83</v>
      </c>
      <c r="B14">
        <f t="shared" si="0"/>
        <v>48.51</v>
      </c>
      <c r="C14">
        <v>124.07</v>
      </c>
      <c r="D14" s="1">
        <f t="shared" si="2"/>
        <v>275510.42242521088</v>
      </c>
      <c r="E14" s="1">
        <f t="shared" si="3"/>
        <v>2746453.323546445</v>
      </c>
      <c r="F14" s="1">
        <f t="shared" si="4"/>
        <v>48.509698961319074</v>
      </c>
      <c r="G14" s="1">
        <f t="shared" si="1"/>
        <v>3.0103868092368202E-4</v>
      </c>
      <c r="I14">
        <v>18.27</v>
      </c>
      <c r="J14">
        <v>136.9</v>
      </c>
    </row>
    <row r="15" spans="1:10" x14ac:dyDescent="0.3">
      <c r="A15">
        <v>36.57</v>
      </c>
      <c r="B15">
        <f t="shared" si="0"/>
        <v>51.25</v>
      </c>
      <c r="C15">
        <v>123.66</v>
      </c>
      <c r="D15" s="1">
        <f t="shared" si="2"/>
        <v>275512.69123813766</v>
      </c>
      <c r="E15" s="1">
        <f t="shared" si="3"/>
        <v>2746451.7873190129</v>
      </c>
      <c r="F15" s="1">
        <f t="shared" si="4"/>
        <v>51.249681957577472</v>
      </c>
      <c r="G15" s="1">
        <f t="shared" si="1"/>
        <v>3.1804242252775339E-4</v>
      </c>
      <c r="I15">
        <v>22.42</v>
      </c>
      <c r="J15">
        <v>134.13</v>
      </c>
    </row>
    <row r="16" spans="1:10" x14ac:dyDescent="0.3">
      <c r="A16">
        <v>37.549999999999997</v>
      </c>
      <c r="B16">
        <f t="shared" si="0"/>
        <v>52.23</v>
      </c>
      <c r="C16">
        <v>123.46</v>
      </c>
      <c r="D16" s="1">
        <f t="shared" si="2"/>
        <v>275513.5027113742</v>
      </c>
      <c r="E16" s="1">
        <f t="shared" si="3"/>
        <v>2746451.2378654056</v>
      </c>
      <c r="F16" s="1">
        <f t="shared" si="4"/>
        <v>52.229675876019236</v>
      </c>
      <c r="G16" s="1">
        <f t="shared" si="1"/>
        <v>3.2412398076075988E-4</v>
      </c>
      <c r="I16">
        <v>23.84</v>
      </c>
      <c r="J16">
        <v>134.02000000000001</v>
      </c>
    </row>
    <row r="17" spans="1:10" x14ac:dyDescent="0.3">
      <c r="A17">
        <v>41.13</v>
      </c>
      <c r="B17">
        <f t="shared" si="0"/>
        <v>55.81</v>
      </c>
      <c r="C17">
        <v>123.23</v>
      </c>
      <c r="D17" s="1">
        <f t="shared" si="2"/>
        <v>275516.4670727895</v>
      </c>
      <c r="E17" s="1">
        <f t="shared" si="3"/>
        <v>2746449.2306777383</v>
      </c>
      <c r="F17" s="1">
        <f t="shared" si="4"/>
        <v>55.809653659792303</v>
      </c>
      <c r="G17" s="1">
        <f t="shared" si="1"/>
        <v>3.4634020769885865E-4</v>
      </c>
      <c r="I17">
        <v>27.76</v>
      </c>
      <c r="J17">
        <v>129.88</v>
      </c>
    </row>
    <row r="18" spans="1:10" x14ac:dyDescent="0.3">
      <c r="A18">
        <v>47.35</v>
      </c>
      <c r="B18">
        <f t="shared" si="0"/>
        <v>62.03</v>
      </c>
      <c r="C18">
        <v>123.04</v>
      </c>
      <c r="D18" s="1">
        <f t="shared" si="2"/>
        <v>275521.61744374008</v>
      </c>
      <c r="E18" s="1">
        <f t="shared" si="3"/>
        <v>2746445.7433293336</v>
      </c>
      <c r="F18" s="1">
        <f t="shared" si="4"/>
        <v>62.029615060348547</v>
      </c>
      <c r="G18" s="1">
        <f t="shared" si="1"/>
        <v>3.849396514539194E-4</v>
      </c>
      <c r="I18">
        <v>31.05</v>
      </c>
      <c r="J18">
        <v>129.55000000000001</v>
      </c>
    </row>
    <row r="19" spans="1:10" x14ac:dyDescent="0.3">
      <c r="A19">
        <v>52.15</v>
      </c>
      <c r="B19">
        <f t="shared" si="0"/>
        <v>66.83</v>
      </c>
      <c r="C19">
        <v>123.16</v>
      </c>
      <c r="D19" s="1">
        <f t="shared" si="2"/>
        <v>275525.59200653149</v>
      </c>
      <c r="E19" s="1">
        <f t="shared" si="3"/>
        <v>2746443.0521279927</v>
      </c>
      <c r="F19" s="1">
        <f t="shared" si="4"/>
        <v>66.829585272752809</v>
      </c>
      <c r="G19" s="1">
        <f t="shared" si="1"/>
        <v>4.1472724718971676E-4</v>
      </c>
      <c r="I19">
        <v>32.43</v>
      </c>
      <c r="J19">
        <v>124.26</v>
      </c>
    </row>
    <row r="20" spans="1:10" x14ac:dyDescent="0.3">
      <c r="A20">
        <v>58.52</v>
      </c>
      <c r="B20">
        <f t="shared" si="0"/>
        <v>73.2</v>
      </c>
      <c r="C20">
        <v>122.62</v>
      </c>
      <c r="D20" s="1">
        <f t="shared" si="2"/>
        <v>275530.86658256926</v>
      </c>
      <c r="E20" s="1">
        <f t="shared" si="3"/>
        <v>2746439.4806795465</v>
      </c>
      <c r="F20" s="1">
        <f t="shared" si="4"/>
        <v>73.199545742212592</v>
      </c>
      <c r="G20" s="1">
        <f t="shared" si="1"/>
        <v>4.5425778741048362E-4</v>
      </c>
      <c r="I20">
        <v>33.83</v>
      </c>
      <c r="J20">
        <v>124.07</v>
      </c>
    </row>
    <row r="21" spans="1:10" x14ac:dyDescent="0.3">
      <c r="A21">
        <v>62.14</v>
      </c>
      <c r="B21">
        <f t="shared" si="0"/>
        <v>76.819999999999993</v>
      </c>
      <c r="C21">
        <v>122.43</v>
      </c>
      <c r="D21" s="1">
        <f t="shared" si="2"/>
        <v>275533.86406534119</v>
      </c>
      <c r="E21" s="1">
        <f t="shared" si="3"/>
        <v>2746437.4510652008</v>
      </c>
      <c r="F21" s="1">
        <f t="shared" si="4"/>
        <v>76.819523278056096</v>
      </c>
      <c r="G21" s="1">
        <f t="shared" si="1"/>
        <v>4.7672194389747347E-4</v>
      </c>
      <c r="I21">
        <v>36.57</v>
      </c>
      <c r="J21">
        <v>123.66</v>
      </c>
    </row>
    <row r="22" spans="1:10" x14ac:dyDescent="0.3">
      <c r="A22">
        <v>67.13</v>
      </c>
      <c r="B22">
        <f t="shared" si="0"/>
        <v>81.81</v>
      </c>
      <c r="C22">
        <v>122.29</v>
      </c>
      <c r="D22" s="1">
        <f t="shared" si="2"/>
        <v>275537.99595457641</v>
      </c>
      <c r="E22" s="1">
        <f t="shared" si="3"/>
        <v>2746434.6533371406</v>
      </c>
      <c r="F22" s="1">
        <f t="shared" si="4"/>
        <v>81.809492311173258</v>
      </c>
      <c r="G22" s="1">
        <f t="shared" si="1"/>
        <v>5.076888267439017E-4</v>
      </c>
      <c r="I22">
        <v>37.549999999999997</v>
      </c>
      <c r="J22">
        <v>123.46</v>
      </c>
    </row>
    <row r="23" spans="1:10" x14ac:dyDescent="0.3">
      <c r="A23">
        <v>70.650000000000006</v>
      </c>
      <c r="B23">
        <f t="shared" si="0"/>
        <v>85.330000000000013</v>
      </c>
      <c r="C23">
        <v>121.46</v>
      </c>
      <c r="D23" s="1">
        <f t="shared" si="2"/>
        <v>275540.91063395678</v>
      </c>
      <c r="E23" s="1">
        <f t="shared" si="3"/>
        <v>2746432.6797894901</v>
      </c>
      <c r="F23" s="1">
        <f t="shared" si="4"/>
        <v>85.329470467232284</v>
      </c>
      <c r="G23" s="1">
        <f t="shared" si="1"/>
        <v>5.2953276772882418E-4</v>
      </c>
      <c r="I23">
        <v>41.13</v>
      </c>
      <c r="J23">
        <v>123.23</v>
      </c>
    </row>
    <row r="24" spans="1:10" x14ac:dyDescent="0.3">
      <c r="A24">
        <v>76.19</v>
      </c>
      <c r="B24">
        <f t="shared" si="0"/>
        <v>90.87</v>
      </c>
      <c r="C24">
        <v>121.23</v>
      </c>
      <c r="D24" s="1">
        <f t="shared" si="2"/>
        <v>275545.49794184521</v>
      </c>
      <c r="E24" s="1">
        <f t="shared" si="3"/>
        <v>2746429.5736946086</v>
      </c>
      <c r="F24" s="1">
        <f t="shared" si="4"/>
        <v>90.869436087676007</v>
      </c>
      <c r="G24" s="1">
        <f t="shared" si="1"/>
        <v>5.6391232399732871E-4</v>
      </c>
      <c r="I24">
        <v>47.35</v>
      </c>
      <c r="J24">
        <v>123.04</v>
      </c>
    </row>
    <row r="25" spans="1:10" x14ac:dyDescent="0.3">
      <c r="A25">
        <v>81.98</v>
      </c>
      <c r="B25">
        <f t="shared" si="0"/>
        <v>96.66</v>
      </c>
      <c r="C25">
        <v>121.3</v>
      </c>
      <c r="D25" s="1">
        <f t="shared" si="2"/>
        <v>275550.2922582124</v>
      </c>
      <c r="E25" s="1">
        <f t="shared" si="3"/>
        <v>2746426.327432991</v>
      </c>
      <c r="F25" s="1">
        <f t="shared" si="4"/>
        <v>96.659400156546667</v>
      </c>
      <c r="G25" s="1">
        <f t="shared" si="1"/>
        <v>5.998434533296404E-4</v>
      </c>
      <c r="I25">
        <v>52.15</v>
      </c>
      <c r="J25">
        <v>123.16</v>
      </c>
    </row>
    <row r="26" spans="1:10" x14ac:dyDescent="0.3">
      <c r="A26">
        <v>86.88</v>
      </c>
      <c r="B26">
        <f t="shared" si="0"/>
        <v>101.56</v>
      </c>
      <c r="C26">
        <v>121.59</v>
      </c>
      <c r="D26" s="1">
        <f t="shared" si="2"/>
        <v>275554.34962439531</v>
      </c>
      <c r="E26" s="1">
        <f t="shared" si="3"/>
        <v>2746423.580164955</v>
      </c>
      <c r="F26" s="1">
        <f t="shared" si="4"/>
        <v>101.55936974868722</v>
      </c>
      <c r="G26" s="1">
        <f t="shared" si="1"/>
        <v>6.3025131278493518E-4</v>
      </c>
      <c r="I26">
        <v>58.52</v>
      </c>
      <c r="J26">
        <v>122.62</v>
      </c>
    </row>
    <row r="27" spans="1:10" x14ac:dyDescent="0.3">
      <c r="A27">
        <v>90.98</v>
      </c>
      <c r="B27">
        <f t="shared" si="0"/>
        <v>105.66</v>
      </c>
      <c r="C27">
        <v>121.98</v>
      </c>
      <c r="D27" s="1">
        <f t="shared" si="2"/>
        <v>275557.74456344632</v>
      </c>
      <c r="E27" s="1">
        <f t="shared" si="3"/>
        <v>2746421.2814304763</v>
      </c>
      <c r="F27" s="1">
        <f t="shared" si="4"/>
        <v>105.65934430512247</v>
      </c>
      <c r="G27" s="1">
        <f t="shared" si="1"/>
        <v>6.5569487752270561E-4</v>
      </c>
      <c r="I27">
        <v>62.14</v>
      </c>
      <c r="J27">
        <v>122.43</v>
      </c>
    </row>
    <row r="28" spans="1:10" x14ac:dyDescent="0.3">
      <c r="A28">
        <v>93.73</v>
      </c>
      <c r="B28">
        <f t="shared" si="0"/>
        <v>108.41</v>
      </c>
      <c r="C28">
        <v>122.18</v>
      </c>
      <c r="D28" s="1">
        <f t="shared" si="2"/>
        <v>275560.02165671223</v>
      </c>
      <c r="E28" s="1">
        <f t="shared" si="3"/>
        <v>2746419.7395963743</v>
      </c>
      <c r="F28" s="1">
        <f t="shared" si="4"/>
        <v>108.4093272395702</v>
      </c>
      <c r="G28" s="1">
        <f t="shared" si="1"/>
        <v>6.7276042979358408E-4</v>
      </c>
      <c r="I28">
        <v>67.13</v>
      </c>
      <c r="J28">
        <v>122.29</v>
      </c>
    </row>
    <row r="29" spans="1:10" x14ac:dyDescent="0.3">
      <c r="A29">
        <v>98.61</v>
      </c>
      <c r="B29">
        <f t="shared" si="0"/>
        <v>113.28999999999999</v>
      </c>
      <c r="C29">
        <v>121.69</v>
      </c>
      <c r="D29" s="1">
        <f t="shared" si="2"/>
        <v>275564.06246221688</v>
      </c>
      <c r="E29" s="1">
        <f t="shared" si="3"/>
        <v>2746417.0035416773</v>
      </c>
      <c r="F29" s="1">
        <f t="shared" si="4"/>
        <v>113.28929695585425</v>
      </c>
      <c r="G29" s="1">
        <f t="shared" si="1"/>
        <v>7.0304414573740814E-4</v>
      </c>
      <c r="I29">
        <v>70.650000000000006</v>
      </c>
      <c r="J29">
        <v>121.46</v>
      </c>
    </row>
    <row r="30" spans="1:10" x14ac:dyDescent="0.3">
      <c r="A30">
        <v>101.86</v>
      </c>
      <c r="B30">
        <f t="shared" si="0"/>
        <v>116.53999999999999</v>
      </c>
      <c r="C30">
        <v>121.19</v>
      </c>
      <c r="D30" s="1">
        <f t="shared" si="2"/>
        <v>275566.75357244018</v>
      </c>
      <c r="E30" s="1">
        <f t="shared" si="3"/>
        <v>2746415.1813741028</v>
      </c>
      <c r="F30" s="1">
        <f t="shared" si="4"/>
        <v>116.53927678705948</v>
      </c>
      <c r="G30" s="1">
        <f t="shared" si="1"/>
        <v>7.232129405139176E-4</v>
      </c>
      <c r="I30">
        <v>76.19</v>
      </c>
      <c r="J30">
        <v>121.23</v>
      </c>
    </row>
    <row r="31" spans="1:10" x14ac:dyDescent="0.3">
      <c r="A31">
        <v>107.44</v>
      </c>
      <c r="B31">
        <f t="shared" si="0"/>
        <v>122.12</v>
      </c>
      <c r="C31">
        <v>121.39</v>
      </c>
      <c r="D31" s="1">
        <f t="shared" si="2"/>
        <v>275571.37400168524</v>
      </c>
      <c r="E31" s="1">
        <f t="shared" si="3"/>
        <v>2746412.0528525431</v>
      </c>
      <c r="F31" s="1">
        <f t="shared" si="4"/>
        <v>122.11924215957364</v>
      </c>
      <c r="G31" s="1">
        <f t="shared" si="1"/>
        <v>7.5784042635973492E-4</v>
      </c>
      <c r="I31">
        <v>81.98</v>
      </c>
      <c r="J31">
        <v>121.3</v>
      </c>
    </row>
    <row r="32" spans="1:10" x14ac:dyDescent="0.3">
      <c r="A32">
        <v>114.78</v>
      </c>
      <c r="B32">
        <f t="shared" si="0"/>
        <v>129.46</v>
      </c>
      <c r="C32">
        <v>121.84</v>
      </c>
      <c r="D32" s="1">
        <f t="shared" si="2"/>
        <v>275577.45177062048</v>
      </c>
      <c r="E32" s="1">
        <f t="shared" si="3"/>
        <v>2746407.9375571595</v>
      </c>
      <c r="F32" s="1">
        <f t="shared" si="4"/>
        <v>129.45919660933407</v>
      </c>
      <c r="G32" s="1">
        <f t="shared" si="1"/>
        <v>8.0339066593637654E-4</v>
      </c>
      <c r="I32">
        <v>86.88</v>
      </c>
      <c r="J32">
        <v>121.59</v>
      </c>
    </row>
    <row r="33" spans="1:10" x14ac:dyDescent="0.3">
      <c r="A33">
        <v>115.77</v>
      </c>
      <c r="B33">
        <f t="shared" si="0"/>
        <v>130.44999999999999</v>
      </c>
      <c r="C33">
        <v>122.57</v>
      </c>
      <c r="D33" s="1">
        <f t="shared" si="2"/>
        <v>275578.2715241962</v>
      </c>
      <c r="E33" s="1">
        <f t="shared" si="3"/>
        <v>2746407.3824968827</v>
      </c>
      <c r="F33" s="1">
        <f t="shared" si="4"/>
        <v>130.44919046575228</v>
      </c>
      <c r="G33" s="1">
        <f t="shared" si="1"/>
        <v>8.0953424770768834E-4</v>
      </c>
      <c r="I33">
        <v>90.98</v>
      </c>
      <c r="J33">
        <v>121.98</v>
      </c>
    </row>
    <row r="34" spans="1:10" x14ac:dyDescent="0.3">
      <c r="A34">
        <v>123.04</v>
      </c>
      <c r="B34">
        <f t="shared" si="0"/>
        <v>137.72</v>
      </c>
      <c r="C34">
        <v>122.07</v>
      </c>
      <c r="D34" s="1">
        <f t="shared" si="2"/>
        <v>275584.29133075743</v>
      </c>
      <c r="E34" s="1">
        <f t="shared" si="3"/>
        <v>2746403.3064481844</v>
      </c>
      <c r="F34" s="1">
        <f t="shared" si="4"/>
        <v>137.71914535044078</v>
      </c>
      <c r="G34" s="1">
        <f t="shared" si="1"/>
        <v>8.5464955921565888E-4</v>
      </c>
      <c r="I34">
        <v>93.73</v>
      </c>
      <c r="J34">
        <v>122.18</v>
      </c>
    </row>
    <row r="35" spans="1:10" x14ac:dyDescent="0.3">
      <c r="A35">
        <v>129.35</v>
      </c>
      <c r="B35">
        <f t="shared" si="0"/>
        <v>144.03</v>
      </c>
      <c r="C35">
        <v>122.3</v>
      </c>
      <c r="D35" s="1">
        <f t="shared" si="2"/>
        <v>275589.51622476027</v>
      </c>
      <c r="E35" s="1">
        <f t="shared" si="3"/>
        <v>2746399.7686397545</v>
      </c>
      <c r="F35" s="1">
        <f t="shared" si="4"/>
        <v>144.02910619244761</v>
      </c>
      <c r="G35" s="1">
        <f t="shared" si="1"/>
        <v>8.9380755238721576E-4</v>
      </c>
      <c r="I35">
        <v>98.61</v>
      </c>
      <c r="J35">
        <v>121.69</v>
      </c>
    </row>
    <row r="36" spans="1:10" x14ac:dyDescent="0.3">
      <c r="A36">
        <v>131.24</v>
      </c>
      <c r="B36">
        <f t="shared" si="0"/>
        <v>145.92000000000002</v>
      </c>
      <c r="C36">
        <v>122.45</v>
      </c>
      <c r="D36" s="1">
        <f t="shared" si="2"/>
        <v>275591.08120885945</v>
      </c>
      <c r="E36" s="1">
        <f t="shared" si="3"/>
        <v>2746398.7089792262</v>
      </c>
      <c r="F36" s="1">
        <f t="shared" si="4"/>
        <v>145.91909446383346</v>
      </c>
      <c r="G36" s="1">
        <f t="shared" si="1"/>
        <v>9.055361665559758E-4</v>
      </c>
      <c r="I36">
        <v>101.86</v>
      </c>
      <c r="J36">
        <v>121.19</v>
      </c>
    </row>
    <row r="37" spans="1:10" x14ac:dyDescent="0.3">
      <c r="A37">
        <v>131.66999999999999</v>
      </c>
      <c r="B37">
        <f t="shared" si="0"/>
        <v>146.35</v>
      </c>
      <c r="C37">
        <v>121.77</v>
      </c>
      <c r="D37" s="1">
        <f t="shared" si="2"/>
        <v>275591.43726344284</v>
      </c>
      <c r="E37" s="1">
        <f t="shared" si="3"/>
        <v>2746398.4678924396</v>
      </c>
      <c r="F37" s="1">
        <f t="shared" si="4"/>
        <v>146.34909179525795</v>
      </c>
      <c r="G37" s="1">
        <f t="shared" si="1"/>
        <v>9.0820474204633683E-4</v>
      </c>
      <c r="I37">
        <v>107.44</v>
      </c>
      <c r="J37">
        <v>121.39</v>
      </c>
    </row>
    <row r="38" spans="1:10" x14ac:dyDescent="0.3">
      <c r="A38">
        <v>138.69999999999999</v>
      </c>
      <c r="B38">
        <f t="shared" si="0"/>
        <v>153.38</v>
      </c>
      <c r="C38">
        <v>121.46</v>
      </c>
      <c r="D38" s="1">
        <f t="shared" si="2"/>
        <v>275597.25834186445</v>
      </c>
      <c r="E38" s="1">
        <f t="shared" si="3"/>
        <v>2746394.5264038085</v>
      </c>
      <c r="F38" s="1">
        <f t="shared" si="4"/>
        <v>153.37904816918666</v>
      </c>
      <c r="G38" s="1">
        <f t="shared" si="1"/>
        <v>9.5183081333516384E-4</v>
      </c>
      <c r="I38">
        <v>114.78</v>
      </c>
      <c r="J38">
        <v>121.84</v>
      </c>
    </row>
    <row r="39" spans="1:10" x14ac:dyDescent="0.3">
      <c r="A39">
        <v>144.09</v>
      </c>
      <c r="B39">
        <f t="shared" si="0"/>
        <v>158.77000000000001</v>
      </c>
      <c r="C39">
        <v>121.69</v>
      </c>
      <c r="D39" s="1">
        <f t="shared" si="2"/>
        <v>275601.72144466569</v>
      </c>
      <c r="E39" s="1">
        <f t="shared" si="3"/>
        <v>2746391.5044089691</v>
      </c>
      <c r="F39" s="1">
        <f t="shared" si="4"/>
        <v>158.76901472046575</v>
      </c>
      <c r="G39" s="1">
        <f t="shared" si="1"/>
        <v>9.8527953426241766E-4</v>
      </c>
      <c r="I39">
        <v>115.77</v>
      </c>
      <c r="J39">
        <v>122.57</v>
      </c>
    </row>
    <row r="40" spans="1:10" x14ac:dyDescent="0.3">
      <c r="A40">
        <v>150.35</v>
      </c>
      <c r="B40">
        <f t="shared" si="0"/>
        <v>165.03</v>
      </c>
      <c r="C40">
        <v>121.74</v>
      </c>
      <c r="D40" s="1">
        <f t="shared" si="2"/>
        <v>275606.90493697283</v>
      </c>
      <c r="E40" s="1">
        <f t="shared" si="3"/>
        <v>2746387.9946338865</v>
      </c>
      <c r="F40" s="1">
        <f t="shared" si="4"/>
        <v>165.02897587278318</v>
      </c>
      <c r="G40" s="1">
        <f t="shared" si="1"/>
        <v>1.0241272168229898E-3</v>
      </c>
      <c r="I40">
        <v>123.04</v>
      </c>
      <c r="J40">
        <v>122.07</v>
      </c>
    </row>
    <row r="41" spans="1:10" x14ac:dyDescent="0.3">
      <c r="A41">
        <v>155.12</v>
      </c>
      <c r="B41">
        <f t="shared" si="0"/>
        <v>169.8</v>
      </c>
      <c r="C41">
        <v>122.4</v>
      </c>
      <c r="D41" s="1">
        <f t="shared" si="2"/>
        <v>275610.85465874674</v>
      </c>
      <c r="E41" s="1">
        <f t="shared" si="3"/>
        <v>2746385.3202525536</v>
      </c>
      <c r="F41" s="1">
        <f t="shared" si="4"/>
        <v>169.79894627156739</v>
      </c>
      <c r="G41" s="1">
        <f t="shared" si="1"/>
        <v>1.0537284326233021E-3</v>
      </c>
      <c r="I41">
        <v>129.35</v>
      </c>
      <c r="J41">
        <v>122.3</v>
      </c>
    </row>
    <row r="42" spans="1:10" x14ac:dyDescent="0.3">
      <c r="A42">
        <v>157.82</v>
      </c>
      <c r="B42">
        <f t="shared" si="0"/>
        <v>172.5</v>
      </c>
      <c r="C42">
        <v>122.73</v>
      </c>
      <c r="D42" s="1">
        <f t="shared" si="2"/>
        <v>275613.09035031695</v>
      </c>
      <c r="E42" s="1">
        <f t="shared" si="3"/>
        <v>2746383.8064517998</v>
      </c>
      <c r="F42" s="1">
        <f t="shared" si="4"/>
        <v>172.49892951580352</v>
      </c>
      <c r="G42" s="1">
        <f t="shared" si="1"/>
        <v>1.0704841964752632E-3</v>
      </c>
      <c r="I42">
        <v>131.24</v>
      </c>
      <c r="J42">
        <v>122.45</v>
      </c>
    </row>
    <row r="43" spans="1:10" x14ac:dyDescent="0.3">
      <c r="A43">
        <v>160.88999999999999</v>
      </c>
      <c r="B43">
        <f t="shared" si="0"/>
        <v>175.57</v>
      </c>
      <c r="C43">
        <v>122.28</v>
      </c>
      <c r="D43" s="1">
        <f t="shared" si="2"/>
        <v>275615.63241443562</v>
      </c>
      <c r="E43" s="1">
        <f t="shared" si="3"/>
        <v>2746382.0852042749</v>
      </c>
      <c r="F43" s="1">
        <f t="shared" si="4"/>
        <v>175.56891046453336</v>
      </c>
      <c r="G43" s="1">
        <f t="shared" si="1"/>
        <v>1.0895354666331514E-3</v>
      </c>
      <c r="I43">
        <v>131.66999999999999</v>
      </c>
      <c r="J43">
        <v>121.77</v>
      </c>
    </row>
    <row r="44" spans="1:10" x14ac:dyDescent="0.3">
      <c r="A44">
        <v>165.77</v>
      </c>
      <c r="B44">
        <f t="shared" si="0"/>
        <v>180.45000000000002</v>
      </c>
      <c r="C44">
        <v>122.49</v>
      </c>
      <c r="D44" s="1">
        <f t="shared" si="2"/>
        <v>275619.67321994028</v>
      </c>
      <c r="E44" s="1">
        <f t="shared" si="3"/>
        <v>2746379.3491495783</v>
      </c>
      <c r="F44" s="1">
        <f t="shared" si="4"/>
        <v>180.44888018055636</v>
      </c>
      <c r="G44" s="1">
        <f t="shared" si="1"/>
        <v>1.1198194436587983E-3</v>
      </c>
      <c r="I44">
        <v>138.69999999999999</v>
      </c>
      <c r="J44">
        <v>121.46</v>
      </c>
    </row>
    <row r="45" spans="1:10" x14ac:dyDescent="0.3">
      <c r="A45">
        <v>172.94</v>
      </c>
      <c r="B45">
        <f t="shared" si="0"/>
        <v>187.62</v>
      </c>
      <c r="C45">
        <v>122.42</v>
      </c>
      <c r="D45" s="1">
        <f t="shared" si="2"/>
        <v>275625.61022310995</v>
      </c>
      <c r="E45" s="1">
        <f t="shared" si="3"/>
        <v>2746375.3291675746</v>
      </c>
      <c r="F45" s="1">
        <f t="shared" si="4"/>
        <v>187.61883568572145</v>
      </c>
      <c r="G45" s="1">
        <f t="shared" si="1"/>
        <v>1.1643142785544569E-3</v>
      </c>
      <c r="I45">
        <v>144.09</v>
      </c>
      <c r="J45">
        <v>121.69</v>
      </c>
    </row>
    <row r="46" spans="1:10" x14ac:dyDescent="0.3">
      <c r="A46">
        <v>179.01</v>
      </c>
      <c r="B46">
        <f t="shared" si="0"/>
        <v>193.69</v>
      </c>
      <c r="C46">
        <v>122.74</v>
      </c>
      <c r="D46" s="1">
        <f t="shared" si="2"/>
        <v>275630.63638897327</v>
      </c>
      <c r="E46" s="1">
        <f t="shared" si="3"/>
        <v>2746371.9259192119</v>
      </c>
      <c r="F46" s="1">
        <f t="shared" si="4"/>
        <v>193.68879801706487</v>
      </c>
      <c r="G46" s="1">
        <f t="shared" si="1"/>
        <v>1.2019829351288536E-3</v>
      </c>
      <c r="I46">
        <v>150.35</v>
      </c>
      <c r="J46">
        <v>121.74</v>
      </c>
    </row>
    <row r="47" spans="1:10" x14ac:dyDescent="0.3">
      <c r="A47">
        <v>187.75</v>
      </c>
      <c r="B47">
        <f t="shared" si="0"/>
        <v>202.43</v>
      </c>
      <c r="C47">
        <v>122.23</v>
      </c>
      <c r="D47" s="1">
        <f t="shared" si="2"/>
        <v>275637.87340538937</v>
      </c>
      <c r="E47" s="1">
        <f t="shared" si="3"/>
        <v>2746367.0256901029</v>
      </c>
      <c r="F47" s="1">
        <f t="shared" si="4"/>
        <v>202.4287437793337</v>
      </c>
      <c r="G47" s="1">
        <f t="shared" si="1"/>
        <v>1.2562206663062625E-3</v>
      </c>
      <c r="I47">
        <v>155.12</v>
      </c>
      <c r="J47">
        <v>122.4</v>
      </c>
    </row>
    <row r="48" spans="1:10" x14ac:dyDescent="0.3">
      <c r="A48">
        <v>192.71</v>
      </c>
      <c r="B48">
        <f t="shared" si="0"/>
        <v>207.39000000000001</v>
      </c>
      <c r="C48">
        <v>122.29</v>
      </c>
      <c r="D48" s="1">
        <f t="shared" si="2"/>
        <v>275641.98045360716</v>
      </c>
      <c r="E48" s="1">
        <f t="shared" si="3"/>
        <v>2746364.2447820506</v>
      </c>
      <c r="F48" s="1">
        <f t="shared" si="4"/>
        <v>207.38871299887902</v>
      </c>
      <c r="G48" s="1">
        <f t="shared" si="1"/>
        <v>1.2870011209997756E-3</v>
      </c>
      <c r="I48">
        <v>157.82</v>
      </c>
      <c r="J48">
        <v>122.73</v>
      </c>
    </row>
    <row r="49" spans="1:10" x14ac:dyDescent="0.3">
      <c r="A49">
        <v>197.88</v>
      </c>
      <c r="B49">
        <f t="shared" si="0"/>
        <v>212.56</v>
      </c>
      <c r="C49">
        <v>122.33</v>
      </c>
      <c r="D49" s="1">
        <f t="shared" si="2"/>
        <v>275646.26138894714</v>
      </c>
      <c r="E49" s="1">
        <f t="shared" si="3"/>
        <v>2746361.3461339395</v>
      </c>
      <c r="F49" s="1">
        <f t="shared" si="4"/>
        <v>212.5586809153512</v>
      </c>
      <c r="G49" s="1">
        <f t="shared" si="1"/>
        <v>1.3190846487987073E-3</v>
      </c>
      <c r="I49">
        <v>160.88999999999999</v>
      </c>
      <c r="J49">
        <v>122.28</v>
      </c>
    </row>
    <row r="50" spans="1:10" x14ac:dyDescent="0.3">
      <c r="A50">
        <v>202.69</v>
      </c>
      <c r="B50">
        <f t="shared" si="0"/>
        <v>217.37</v>
      </c>
      <c r="C50">
        <v>122.6</v>
      </c>
      <c r="D50" s="1">
        <f t="shared" si="2"/>
        <v>275650.24423207768</v>
      </c>
      <c r="E50" s="1">
        <f t="shared" si="3"/>
        <v>2746358.6493259282</v>
      </c>
      <c r="F50" s="1">
        <f t="shared" si="4"/>
        <v>217.36865106620587</v>
      </c>
      <c r="G50" s="1">
        <f t="shared" si="1"/>
        <v>1.3489337941336998E-3</v>
      </c>
      <c r="I50">
        <v>165.77</v>
      </c>
      <c r="J50">
        <v>122.49</v>
      </c>
    </row>
    <row r="51" spans="1:10" x14ac:dyDescent="0.3">
      <c r="A51">
        <v>210.4</v>
      </c>
      <c r="B51">
        <f t="shared" si="0"/>
        <v>225.08</v>
      </c>
      <c r="C51">
        <v>123.21</v>
      </c>
      <c r="D51" s="1">
        <f t="shared" si="2"/>
        <v>275656.62837356143</v>
      </c>
      <c r="E51" s="1">
        <f t="shared" si="3"/>
        <v>2746354.3265837743</v>
      </c>
      <c r="F51" s="1">
        <f t="shared" si="4"/>
        <v>225.07860321998601</v>
      </c>
      <c r="G51" s="1">
        <f t="shared" si="1"/>
        <v>1.3967800140051168E-3</v>
      </c>
      <c r="I51">
        <v>172.94</v>
      </c>
      <c r="J51">
        <v>122.42</v>
      </c>
    </row>
    <row r="52" spans="1:10" x14ac:dyDescent="0.3">
      <c r="A52">
        <v>215.53</v>
      </c>
      <c r="B52">
        <f t="shared" si="0"/>
        <v>230.21</v>
      </c>
      <c r="C52">
        <v>122.93</v>
      </c>
      <c r="D52" s="1">
        <f t="shared" si="2"/>
        <v>275660.87618754472</v>
      </c>
      <c r="E52" s="1">
        <f t="shared" si="3"/>
        <v>2746351.4503623405</v>
      </c>
      <c r="F52" s="1">
        <f t="shared" si="4"/>
        <v>230.20857138486173</v>
      </c>
      <c r="G52" s="1">
        <f t="shared" si="1"/>
        <v>1.4286151382805201E-3</v>
      </c>
      <c r="I52">
        <v>179.01</v>
      </c>
      <c r="J52">
        <v>122.74</v>
      </c>
    </row>
    <row r="53" spans="1:10" x14ac:dyDescent="0.3">
      <c r="A53">
        <v>221.04</v>
      </c>
      <c r="B53">
        <f t="shared" si="0"/>
        <v>235.72</v>
      </c>
      <c r="C53">
        <v>123.22</v>
      </c>
      <c r="D53" s="1">
        <f t="shared" si="2"/>
        <v>275665.43865441572</v>
      </c>
      <c r="E53" s="1">
        <f t="shared" si="3"/>
        <v>2746348.361087468</v>
      </c>
      <c r="F53" s="1">
        <f t="shared" si="4"/>
        <v>235.71853719121142</v>
      </c>
      <c r="G53" s="1">
        <f t="shared" si="1"/>
        <v>1.462808788573966E-3</v>
      </c>
      <c r="I53">
        <v>187.75</v>
      </c>
      <c r="J53">
        <v>122.23</v>
      </c>
    </row>
    <row r="54" spans="1:10" x14ac:dyDescent="0.3">
      <c r="A54">
        <v>226.05</v>
      </c>
      <c r="B54">
        <f t="shared" si="0"/>
        <v>240.73000000000002</v>
      </c>
      <c r="C54">
        <v>123.22</v>
      </c>
      <c r="D54" s="1">
        <f t="shared" si="2"/>
        <v>275669.58710432932</v>
      </c>
      <c r="E54" s="1">
        <f t="shared" si="3"/>
        <v>2746345.5521460678</v>
      </c>
      <c r="F54" s="1">
        <f t="shared" si="4"/>
        <v>240.72850610080363</v>
      </c>
      <c r="G54" s="1">
        <f t="shared" si="1"/>
        <v>1.4938991963902026E-3</v>
      </c>
      <c r="I54">
        <v>192.71</v>
      </c>
      <c r="J54">
        <v>122.29</v>
      </c>
    </row>
    <row r="55" spans="1:10" x14ac:dyDescent="0.3">
      <c r="A55">
        <v>231.82</v>
      </c>
      <c r="B55">
        <f t="shared" si="0"/>
        <v>246.5</v>
      </c>
      <c r="C55">
        <v>123.66</v>
      </c>
      <c r="D55" s="1">
        <f t="shared" si="2"/>
        <v>275674.36486001813</v>
      </c>
      <c r="E55" s="1">
        <f t="shared" si="3"/>
        <v>2746342.3170977887</v>
      </c>
      <c r="F55" s="1">
        <f t="shared" si="4"/>
        <v>246.49847029398251</v>
      </c>
      <c r="G55" s="1">
        <f t="shared" si="1"/>
        <v>1.5297060174930266E-3</v>
      </c>
      <c r="I55">
        <v>197.88</v>
      </c>
      <c r="J55">
        <v>122.33</v>
      </c>
    </row>
    <row r="56" spans="1:10" x14ac:dyDescent="0.3">
      <c r="A56">
        <v>234.93</v>
      </c>
      <c r="B56">
        <f t="shared" si="0"/>
        <v>249.61</v>
      </c>
      <c r="C56">
        <v>123.99</v>
      </c>
      <c r="D56" s="1">
        <f t="shared" si="2"/>
        <v>275676.94004549348</v>
      </c>
      <c r="E56" s="1">
        <f t="shared" si="3"/>
        <v>2746340.5734235863</v>
      </c>
      <c r="F56" s="1">
        <f t="shared" si="4"/>
        <v>249.60845099430884</v>
      </c>
      <c r="G56" s="1">
        <f t="shared" si="1"/>
        <v>1.5490056911744432E-3</v>
      </c>
      <c r="I56">
        <v>202.69</v>
      </c>
      <c r="J56">
        <v>122.6</v>
      </c>
    </row>
    <row r="57" spans="1:10" x14ac:dyDescent="0.3">
      <c r="A57">
        <v>244.05</v>
      </c>
      <c r="B57">
        <f t="shared" si="0"/>
        <v>258.73</v>
      </c>
      <c r="C57">
        <v>123.14</v>
      </c>
      <c r="D57" s="1">
        <f t="shared" si="2"/>
        <v>275684.49171479716</v>
      </c>
      <c r="E57" s="1">
        <f t="shared" si="3"/>
        <v>2746335.4601410381</v>
      </c>
      <c r="F57" s="1">
        <f t="shared" si="4"/>
        <v>258.72839439821632</v>
      </c>
      <c r="G57" s="1">
        <f t="shared" si="1"/>
        <v>1.6056017836945102E-3</v>
      </c>
      <c r="I57">
        <v>210.4</v>
      </c>
      <c r="J57">
        <v>123.21</v>
      </c>
    </row>
    <row r="58" spans="1:10" x14ac:dyDescent="0.3">
      <c r="A58">
        <v>249.54</v>
      </c>
      <c r="B58">
        <f t="shared" si="0"/>
        <v>264.21999999999997</v>
      </c>
      <c r="C58">
        <v>122.48</v>
      </c>
      <c r="D58" s="1">
        <f t="shared" si="2"/>
        <v>275689.0376209899</v>
      </c>
      <c r="E58" s="1">
        <f t="shared" si="3"/>
        <v>2746332.382079504</v>
      </c>
      <c r="F58" s="1">
        <f t="shared" si="4"/>
        <v>264.21836032897062</v>
      </c>
      <c r="G58" s="1">
        <f t="shared" si="1"/>
        <v>1.63967102935203E-3</v>
      </c>
      <c r="I58">
        <v>215.53</v>
      </c>
      <c r="J58">
        <v>122.93</v>
      </c>
    </row>
    <row r="59" spans="1:10" x14ac:dyDescent="0.3">
      <c r="A59">
        <v>254.89</v>
      </c>
      <c r="B59">
        <f t="shared" si="0"/>
        <v>269.57</v>
      </c>
      <c r="C59">
        <v>122.43</v>
      </c>
      <c r="D59" s="1">
        <f t="shared" si="2"/>
        <v>275693.46760243445</v>
      </c>
      <c r="E59" s="1">
        <f t="shared" si="3"/>
        <v>2746329.3825113424</v>
      </c>
      <c r="F59" s="1">
        <f t="shared" si="4"/>
        <v>269.56832712839218</v>
      </c>
      <c r="G59" s="1">
        <f t="shared" si="1"/>
        <v>1.6728716078091566E-3</v>
      </c>
      <c r="I59">
        <v>221.04</v>
      </c>
      <c r="J59">
        <v>123.22</v>
      </c>
    </row>
    <row r="60" spans="1:10" x14ac:dyDescent="0.3">
      <c r="A60">
        <v>261.20999999999998</v>
      </c>
      <c r="B60">
        <f t="shared" si="0"/>
        <v>275.89</v>
      </c>
      <c r="C60">
        <v>122.43</v>
      </c>
      <c r="D60" s="1">
        <f t="shared" si="2"/>
        <v>275698.70077677653</v>
      </c>
      <c r="E60" s="1">
        <f t="shared" si="3"/>
        <v>2746325.8390962435</v>
      </c>
      <c r="F60" s="1">
        <f t="shared" si="4"/>
        <v>275.88828790816251</v>
      </c>
      <c r="G60" s="1">
        <f t="shared" si="1"/>
        <v>1.7120918374757821E-3</v>
      </c>
      <c r="I60">
        <v>226.05</v>
      </c>
      <c r="J60">
        <v>123.22</v>
      </c>
    </row>
    <row r="61" spans="1:10" x14ac:dyDescent="0.3">
      <c r="A61">
        <v>263.73</v>
      </c>
      <c r="B61">
        <f t="shared" si="0"/>
        <v>278.41000000000003</v>
      </c>
      <c r="C61">
        <v>122.78</v>
      </c>
      <c r="D61" s="1">
        <f t="shared" si="2"/>
        <v>275700.78742224205</v>
      </c>
      <c r="E61" s="1">
        <f t="shared" si="3"/>
        <v>2746324.4262155392</v>
      </c>
      <c r="F61" s="1">
        <f t="shared" si="4"/>
        <v>278.40827226987511</v>
      </c>
      <c r="G61" s="1">
        <f t="shared" si="1"/>
        <v>1.7277301249123411E-3</v>
      </c>
      <c r="I61">
        <v>231.82</v>
      </c>
      <c r="J61">
        <v>123.66</v>
      </c>
    </row>
    <row r="62" spans="1:10" x14ac:dyDescent="0.3">
      <c r="A62">
        <v>273.14999999999998</v>
      </c>
      <c r="B62">
        <f t="shared" si="0"/>
        <v>287.83</v>
      </c>
      <c r="C62">
        <v>122.71</v>
      </c>
      <c r="D62" s="1">
        <f t="shared" si="2"/>
        <v>275708.58750172023</v>
      </c>
      <c r="E62" s="1">
        <f t="shared" si="3"/>
        <v>2746319.1447329069</v>
      </c>
      <c r="F62" s="1">
        <f t="shared" si="4"/>
        <v>287.82821381220828</v>
      </c>
      <c r="G62" s="1">
        <f t="shared" si="1"/>
        <v>1.7861877917084712E-3</v>
      </c>
      <c r="I62">
        <v>234.93</v>
      </c>
      <c r="J62">
        <v>123.99</v>
      </c>
    </row>
    <row r="63" spans="1:10" x14ac:dyDescent="0.3">
      <c r="A63">
        <v>277.52</v>
      </c>
      <c r="B63">
        <f t="shared" si="0"/>
        <v>292.2</v>
      </c>
      <c r="C63">
        <v>123.01</v>
      </c>
      <c r="D63" s="1">
        <f t="shared" si="2"/>
        <v>275712.20600992825</v>
      </c>
      <c r="E63" s="1">
        <f t="shared" si="3"/>
        <v>2746316.6946183527</v>
      </c>
      <c r="F63" s="1">
        <f t="shared" si="4"/>
        <v>292.19818669318801</v>
      </c>
      <c r="G63" s="1">
        <f t="shared" si="1"/>
        <v>1.8133068119823292E-3</v>
      </c>
      <c r="I63">
        <v>244.05</v>
      </c>
      <c r="J63">
        <v>123.14</v>
      </c>
    </row>
    <row r="64" spans="1:10" x14ac:dyDescent="0.3">
      <c r="A64">
        <v>282.20999999999998</v>
      </c>
      <c r="B64">
        <f t="shared" si="0"/>
        <v>296.89</v>
      </c>
      <c r="C64">
        <v>123.11</v>
      </c>
      <c r="D64" s="1">
        <f t="shared" si="2"/>
        <v>275716.08948898903</v>
      </c>
      <c r="E64" s="1">
        <f t="shared" si="3"/>
        <v>2746314.0650903755</v>
      </c>
      <c r="F64" s="1">
        <f t="shared" si="4"/>
        <v>296.88815758844993</v>
      </c>
      <c r="G64" s="1">
        <f t="shared" si="1"/>
        <v>1.8424115500579319E-3</v>
      </c>
      <c r="I64">
        <v>249.54</v>
      </c>
      <c r="J64">
        <v>122.48</v>
      </c>
    </row>
    <row r="65" spans="1:10" x14ac:dyDescent="0.3">
      <c r="A65">
        <v>286.02999999999997</v>
      </c>
      <c r="B65">
        <f t="shared" si="0"/>
        <v>300.70999999999998</v>
      </c>
      <c r="C65">
        <v>123.25</v>
      </c>
      <c r="D65" s="1">
        <f t="shared" si="2"/>
        <v>275719.25257854385</v>
      </c>
      <c r="E65" s="1">
        <f t="shared" si="3"/>
        <v>2746311.9233426414</v>
      </c>
      <c r="F65" s="1">
        <f t="shared" si="4"/>
        <v>300.70813388262525</v>
      </c>
      <c r="G65" s="1">
        <f t="shared" si="1"/>
        <v>1.8661173747318571E-3</v>
      </c>
      <c r="I65">
        <v>254.89</v>
      </c>
      <c r="J65">
        <v>122.43</v>
      </c>
    </row>
    <row r="66" spans="1:10" x14ac:dyDescent="0.3">
      <c r="A66">
        <v>289.12</v>
      </c>
      <c r="B66">
        <f t="shared" ref="B66:B112" si="5">A66+14.68</f>
        <v>303.8</v>
      </c>
      <c r="C66">
        <v>123.41</v>
      </c>
      <c r="D66" s="1">
        <f t="shared" si="2"/>
        <v>275721.81120334088</v>
      </c>
      <c r="E66" s="1">
        <f t="shared" si="3"/>
        <v>2746310.1908817785</v>
      </c>
      <c r="F66" s="1">
        <f t="shared" si="4"/>
        <v>303.79811470678584</v>
      </c>
      <c r="G66" s="1">
        <f t="shared" ref="G66:G112" si="6">B66-F66</f>
        <v>1.8852932141726342E-3</v>
      </c>
      <c r="I66">
        <v>261.20999999999998</v>
      </c>
      <c r="J66">
        <v>122.43</v>
      </c>
    </row>
    <row r="67" spans="1:10" x14ac:dyDescent="0.3">
      <c r="A67">
        <v>292.45</v>
      </c>
      <c r="B67">
        <f t="shared" si="5"/>
        <v>307.13</v>
      </c>
      <c r="C67">
        <v>122.93</v>
      </c>
      <c r="D67" s="1">
        <f t="shared" ref="D67:D111" si="7">(((B67*($D$112-$D$1))+$B$112*$D$1)/$B$112)</f>
        <v>275724.56855627743</v>
      </c>
      <c r="E67" s="1">
        <f t="shared" ref="E67:E111" si="8">(((B67*($E$112-$E$1))+$B$112*$E$1)/$B$112)</f>
        <v>2746308.3238608474</v>
      </c>
      <c r="F67" s="1">
        <f t="shared" ref="F67:F112" si="9">SQRT(((D67-$D$1)^2)+((E67-$E$1)^2))</f>
        <v>307.12809404213198</v>
      </c>
      <c r="G67" s="1">
        <f t="shared" si="6"/>
        <v>1.9059578680185041E-3</v>
      </c>
      <c r="I67">
        <v>263.73</v>
      </c>
      <c r="J67">
        <v>122.78</v>
      </c>
    </row>
    <row r="68" spans="1:10" x14ac:dyDescent="0.3">
      <c r="A68">
        <v>300.93</v>
      </c>
      <c r="B68">
        <f t="shared" si="5"/>
        <v>315.61</v>
      </c>
      <c r="C68">
        <v>122.94</v>
      </c>
      <c r="D68" s="1">
        <f t="shared" si="7"/>
        <v>275731.59028387559</v>
      </c>
      <c r="E68" s="1">
        <f t="shared" si="8"/>
        <v>2746303.569405145</v>
      </c>
      <c r="F68" s="1">
        <f t="shared" si="9"/>
        <v>315.60804141747519</v>
      </c>
      <c r="G68" s="1">
        <f t="shared" si="6"/>
        <v>1.9585825248213951E-3</v>
      </c>
      <c r="I68">
        <v>273.14999999999998</v>
      </c>
      <c r="J68">
        <v>122.71</v>
      </c>
    </row>
    <row r="69" spans="1:10" x14ac:dyDescent="0.3">
      <c r="A69">
        <v>309.76</v>
      </c>
      <c r="B69">
        <f t="shared" si="5"/>
        <v>324.44</v>
      </c>
      <c r="C69">
        <v>122.53</v>
      </c>
      <c r="D69" s="1">
        <f t="shared" si="7"/>
        <v>275738.901823344</v>
      </c>
      <c r="E69" s="1">
        <f t="shared" si="8"/>
        <v>2746298.6187160108</v>
      </c>
      <c r="F69" s="1">
        <f t="shared" si="9"/>
        <v>324.43798662124283</v>
      </c>
      <c r="G69" s="1">
        <f t="shared" si="6"/>
        <v>2.0133787571694484E-3</v>
      </c>
      <c r="I69">
        <v>277.52</v>
      </c>
      <c r="J69">
        <v>123.01</v>
      </c>
    </row>
    <row r="70" spans="1:10" x14ac:dyDescent="0.3">
      <c r="A70">
        <v>318.70999999999998</v>
      </c>
      <c r="B70">
        <f t="shared" si="5"/>
        <v>333.39</v>
      </c>
      <c r="C70">
        <v>123.1</v>
      </c>
      <c r="D70" s="1">
        <f t="shared" si="7"/>
        <v>275746.31272688217</v>
      </c>
      <c r="E70" s="1">
        <f t="shared" si="8"/>
        <v>2746293.6007468435</v>
      </c>
      <c r="F70" s="1">
        <f t="shared" si="9"/>
        <v>333.38793108008099</v>
      </c>
      <c r="G70" s="1">
        <f t="shared" si="6"/>
        <v>2.0689199189973806E-3</v>
      </c>
      <c r="I70">
        <v>282.20999999999998</v>
      </c>
      <c r="J70">
        <v>123.11</v>
      </c>
    </row>
    <row r="71" spans="1:10" x14ac:dyDescent="0.3">
      <c r="A71">
        <v>325.57</v>
      </c>
      <c r="B71">
        <f t="shared" si="5"/>
        <v>340.25</v>
      </c>
      <c r="C71">
        <v>122.94</v>
      </c>
      <c r="D71" s="1">
        <f t="shared" si="7"/>
        <v>275751.99303953821</v>
      </c>
      <c r="E71" s="1">
        <f t="shared" si="8"/>
        <v>2746289.7545715929</v>
      </c>
      <c r="F71" s="1">
        <f t="shared" si="9"/>
        <v>340.24788850915326</v>
      </c>
      <c r="G71" s="1">
        <f t="shared" si="6"/>
        <v>2.1114908467438909E-3</v>
      </c>
      <c r="I71">
        <v>286.02999999999997</v>
      </c>
      <c r="J71">
        <v>123.25</v>
      </c>
    </row>
    <row r="72" spans="1:10" x14ac:dyDescent="0.3">
      <c r="A72">
        <v>332.43</v>
      </c>
      <c r="B72">
        <f t="shared" si="5"/>
        <v>347.11</v>
      </c>
      <c r="C72">
        <v>123.16</v>
      </c>
      <c r="D72" s="1">
        <f t="shared" si="7"/>
        <v>275757.67335219437</v>
      </c>
      <c r="E72" s="1">
        <f t="shared" si="8"/>
        <v>2746285.9083963432</v>
      </c>
      <c r="F72" s="1">
        <f t="shared" si="9"/>
        <v>347.10784593779982</v>
      </c>
      <c r="G72" s="1">
        <f t="shared" si="6"/>
        <v>2.154062200190765E-3</v>
      </c>
      <c r="I72">
        <v>289.12</v>
      </c>
      <c r="J72">
        <v>123.41</v>
      </c>
    </row>
    <row r="73" spans="1:10" x14ac:dyDescent="0.3">
      <c r="A73">
        <v>338.04</v>
      </c>
      <c r="B73">
        <f t="shared" si="5"/>
        <v>352.72</v>
      </c>
      <c r="C73">
        <v>123.23</v>
      </c>
      <c r="D73" s="1">
        <f t="shared" si="7"/>
        <v>275762.31862245686</v>
      </c>
      <c r="E73" s="1">
        <f t="shared" si="8"/>
        <v>2746282.7630547755</v>
      </c>
      <c r="F73" s="1">
        <f t="shared" si="9"/>
        <v>352.71781112388578</v>
      </c>
      <c r="G73" s="1">
        <f t="shared" si="6"/>
        <v>2.1888761142463409E-3</v>
      </c>
      <c r="I73">
        <v>292.45</v>
      </c>
      <c r="J73">
        <v>122.93</v>
      </c>
    </row>
    <row r="74" spans="1:10" x14ac:dyDescent="0.3">
      <c r="A74">
        <v>350.04</v>
      </c>
      <c r="B74">
        <f t="shared" si="5"/>
        <v>364.72</v>
      </c>
      <c r="C74">
        <v>122.53</v>
      </c>
      <c r="D74" s="1">
        <f t="shared" si="7"/>
        <v>275772.25502943539</v>
      </c>
      <c r="E74" s="1">
        <f t="shared" si="8"/>
        <v>2746276.0350514222</v>
      </c>
      <c r="F74" s="1">
        <f t="shared" si="9"/>
        <v>364.71773665554917</v>
      </c>
      <c r="G74" s="1">
        <f t="shared" si="6"/>
        <v>2.2633444508528555E-3</v>
      </c>
      <c r="I74">
        <v>300.93</v>
      </c>
      <c r="J74">
        <v>122.94</v>
      </c>
    </row>
    <row r="75" spans="1:10" x14ac:dyDescent="0.3">
      <c r="A75">
        <v>356.29</v>
      </c>
      <c r="B75">
        <f t="shared" si="5"/>
        <v>370.97</v>
      </c>
      <c r="C75">
        <v>122.82</v>
      </c>
      <c r="D75" s="1">
        <f t="shared" si="7"/>
        <v>275777.4302414034</v>
      </c>
      <c r="E75" s="1">
        <f t="shared" si="8"/>
        <v>2746272.5308830091</v>
      </c>
      <c r="F75" s="1">
        <f t="shared" si="9"/>
        <v>370.96769786993832</v>
      </c>
      <c r="G75" s="1">
        <f t="shared" si="6"/>
        <v>2.3021300617074303E-3</v>
      </c>
      <c r="I75">
        <v>309.76</v>
      </c>
      <c r="J75">
        <v>122.53</v>
      </c>
    </row>
    <row r="76" spans="1:10" x14ac:dyDescent="0.3">
      <c r="A76">
        <v>360.53</v>
      </c>
      <c r="B76">
        <f t="shared" si="5"/>
        <v>375.21</v>
      </c>
      <c r="C76">
        <v>122.63</v>
      </c>
      <c r="D76" s="1">
        <f t="shared" si="7"/>
        <v>275780.94110520248</v>
      </c>
      <c r="E76" s="1">
        <f t="shared" si="8"/>
        <v>2746270.1536551579</v>
      </c>
      <c r="F76" s="1">
        <f t="shared" si="9"/>
        <v>375.20767155761001</v>
      </c>
      <c r="G76" s="1">
        <f t="shared" si="6"/>
        <v>2.3284423899667672E-3</v>
      </c>
      <c r="I76">
        <v>318.70999999999998</v>
      </c>
      <c r="J76">
        <v>123.1</v>
      </c>
    </row>
    <row r="77" spans="1:10" x14ac:dyDescent="0.3">
      <c r="A77">
        <v>364.15</v>
      </c>
      <c r="B77">
        <f t="shared" si="5"/>
        <v>378.83</v>
      </c>
      <c r="C77">
        <v>122.74</v>
      </c>
      <c r="D77" s="1">
        <f t="shared" si="7"/>
        <v>275783.93858797435</v>
      </c>
      <c r="E77" s="1">
        <f t="shared" si="8"/>
        <v>2746268.1240408132</v>
      </c>
      <c r="F77" s="1">
        <f t="shared" si="9"/>
        <v>378.82764909288312</v>
      </c>
      <c r="G77" s="1">
        <f t="shared" si="6"/>
        <v>2.3509071168632545E-3</v>
      </c>
      <c r="I77">
        <v>325.57</v>
      </c>
      <c r="J77">
        <v>122.94</v>
      </c>
    </row>
    <row r="78" spans="1:10" x14ac:dyDescent="0.3">
      <c r="A78">
        <v>371.01</v>
      </c>
      <c r="B78">
        <f t="shared" si="5"/>
        <v>385.69</v>
      </c>
      <c r="C78">
        <v>122.89</v>
      </c>
      <c r="D78" s="1">
        <f t="shared" si="7"/>
        <v>275789.61890063045</v>
      </c>
      <c r="E78" s="1">
        <f t="shared" si="8"/>
        <v>2746264.2778655626</v>
      </c>
      <c r="F78" s="1">
        <f t="shared" si="9"/>
        <v>385.68760652200359</v>
      </c>
      <c r="G78" s="1">
        <f t="shared" si="6"/>
        <v>2.3934779964065456E-3</v>
      </c>
      <c r="I78">
        <v>332.43</v>
      </c>
      <c r="J78">
        <v>123.16</v>
      </c>
    </row>
    <row r="79" spans="1:10" x14ac:dyDescent="0.3">
      <c r="A79">
        <v>375.72</v>
      </c>
      <c r="B79">
        <f t="shared" si="5"/>
        <v>390.40000000000003</v>
      </c>
      <c r="C79">
        <v>122.52</v>
      </c>
      <c r="D79" s="1">
        <f t="shared" si="7"/>
        <v>275793.51894036954</v>
      </c>
      <c r="E79" s="1">
        <f t="shared" si="8"/>
        <v>2746261.6371242469</v>
      </c>
      <c r="F79" s="1">
        <f t="shared" si="9"/>
        <v>390.39757729290915</v>
      </c>
      <c r="G79" s="1">
        <f t="shared" si="6"/>
        <v>2.4227070908864334E-3</v>
      </c>
      <c r="I79">
        <v>338.04</v>
      </c>
      <c r="J79">
        <v>123.23</v>
      </c>
    </row>
    <row r="80" spans="1:10" x14ac:dyDescent="0.3">
      <c r="A80">
        <v>380.37</v>
      </c>
      <c r="B80">
        <f t="shared" si="5"/>
        <v>395.05</v>
      </c>
      <c r="C80">
        <v>122.74</v>
      </c>
      <c r="D80" s="1">
        <f t="shared" si="7"/>
        <v>275797.36929807375</v>
      </c>
      <c r="E80" s="1">
        <f t="shared" si="8"/>
        <v>2746259.0300229476</v>
      </c>
      <c r="F80" s="1">
        <f t="shared" si="9"/>
        <v>395.04754843640984</v>
      </c>
      <c r="G80" s="1">
        <f t="shared" si="6"/>
        <v>2.4515635901707356E-3</v>
      </c>
      <c r="I80">
        <v>350.04</v>
      </c>
      <c r="J80">
        <v>122.53</v>
      </c>
    </row>
    <row r="81" spans="1:10" x14ac:dyDescent="0.3">
      <c r="A81">
        <v>388.46</v>
      </c>
      <c r="B81">
        <f t="shared" si="5"/>
        <v>403.14</v>
      </c>
      <c r="C81">
        <v>122.41</v>
      </c>
      <c r="D81" s="1">
        <f t="shared" si="7"/>
        <v>275804.06809244514</v>
      </c>
      <c r="E81" s="1">
        <f t="shared" si="8"/>
        <v>2746254.4942273535</v>
      </c>
      <c r="F81" s="1">
        <f t="shared" si="9"/>
        <v>403.13749823239903</v>
      </c>
      <c r="G81" s="1">
        <f t="shared" si="6"/>
        <v>2.5017676009611023E-3</v>
      </c>
      <c r="I81">
        <v>356.29</v>
      </c>
      <c r="J81">
        <v>122.82</v>
      </c>
    </row>
    <row r="82" spans="1:10" x14ac:dyDescent="0.3">
      <c r="A82">
        <v>394.66</v>
      </c>
      <c r="B82">
        <f t="shared" si="5"/>
        <v>409.34000000000003</v>
      </c>
      <c r="C82">
        <v>123</v>
      </c>
      <c r="D82" s="1">
        <f t="shared" si="7"/>
        <v>275809.20190271741</v>
      </c>
      <c r="E82" s="1">
        <f t="shared" si="8"/>
        <v>2746251.0180922882</v>
      </c>
      <c r="F82" s="1">
        <f t="shared" si="9"/>
        <v>409.33745975678949</v>
      </c>
      <c r="G82" s="1">
        <f t="shared" si="6"/>
        <v>2.5402432105465778E-3</v>
      </c>
      <c r="I82">
        <v>360.53</v>
      </c>
      <c r="J82">
        <v>122.63</v>
      </c>
    </row>
    <row r="83" spans="1:10" x14ac:dyDescent="0.3">
      <c r="A83">
        <v>401.56</v>
      </c>
      <c r="B83">
        <f t="shared" si="5"/>
        <v>416.24</v>
      </c>
      <c r="C83">
        <v>123.14</v>
      </c>
      <c r="D83" s="1">
        <f t="shared" si="7"/>
        <v>275814.91533673008</v>
      </c>
      <c r="E83" s="1">
        <f t="shared" si="8"/>
        <v>2746247.1494903602</v>
      </c>
      <c r="F83" s="1">
        <f t="shared" si="9"/>
        <v>416.23741693741005</v>
      </c>
      <c r="G83" s="1">
        <f t="shared" si="6"/>
        <v>2.5830625899629922E-3</v>
      </c>
      <c r="I83">
        <v>364.15</v>
      </c>
      <c r="J83">
        <v>122.74</v>
      </c>
    </row>
    <row r="84" spans="1:10" x14ac:dyDescent="0.3">
      <c r="A84">
        <v>406.82</v>
      </c>
      <c r="B84">
        <f t="shared" si="5"/>
        <v>421.5</v>
      </c>
      <c r="C84">
        <v>123.68</v>
      </c>
      <c r="D84" s="1">
        <f t="shared" si="7"/>
        <v>275819.27079512231</v>
      </c>
      <c r="E84" s="1">
        <f t="shared" si="8"/>
        <v>2746244.2003822234</v>
      </c>
      <c r="F84" s="1">
        <f t="shared" si="9"/>
        <v>421.49738429559392</v>
      </c>
      <c r="G84" s="1">
        <f t="shared" si="6"/>
        <v>2.6157044060823864E-3</v>
      </c>
      <c r="I84">
        <v>371.01</v>
      </c>
      <c r="J84">
        <v>122.89</v>
      </c>
    </row>
    <row r="85" spans="1:10" x14ac:dyDescent="0.3">
      <c r="A85">
        <v>414.26</v>
      </c>
      <c r="B85">
        <f t="shared" si="5"/>
        <v>428.94</v>
      </c>
      <c r="C85">
        <v>124.22</v>
      </c>
      <c r="D85" s="1">
        <f t="shared" si="7"/>
        <v>275825.43136744905</v>
      </c>
      <c r="E85" s="1">
        <f t="shared" si="8"/>
        <v>2746240.0290201446</v>
      </c>
      <c r="F85" s="1">
        <f t="shared" si="9"/>
        <v>428.93733812509066</v>
      </c>
      <c r="G85" s="1">
        <f t="shared" si="6"/>
        <v>2.6618749093358929E-3</v>
      </c>
      <c r="I85">
        <v>375.72</v>
      </c>
      <c r="J85">
        <v>122.52</v>
      </c>
    </row>
    <row r="86" spans="1:10" x14ac:dyDescent="0.3">
      <c r="A86">
        <v>420.93</v>
      </c>
      <c r="B86">
        <f t="shared" si="5"/>
        <v>435.61</v>
      </c>
      <c r="C86">
        <v>124.92</v>
      </c>
      <c r="D86" s="1">
        <f t="shared" si="7"/>
        <v>275830.95435366128</v>
      </c>
      <c r="E86" s="1">
        <f t="shared" si="8"/>
        <v>2746236.2893716143</v>
      </c>
      <c r="F86" s="1">
        <f t="shared" si="9"/>
        <v>435.60729673292786</v>
      </c>
      <c r="G86" s="1">
        <f t="shared" si="6"/>
        <v>2.7032670721496288E-3</v>
      </c>
      <c r="I86">
        <v>380.37</v>
      </c>
      <c r="J86">
        <v>122.74</v>
      </c>
    </row>
    <row r="87" spans="1:10" x14ac:dyDescent="0.3">
      <c r="A87">
        <v>423.9</v>
      </c>
      <c r="B87">
        <f t="shared" si="5"/>
        <v>438.58</v>
      </c>
      <c r="C87">
        <v>125.32</v>
      </c>
      <c r="D87" s="1">
        <f t="shared" si="7"/>
        <v>275833.41361438856</v>
      </c>
      <c r="E87" s="1">
        <f t="shared" si="8"/>
        <v>2746234.6241907841</v>
      </c>
      <c r="F87" s="1">
        <f t="shared" si="9"/>
        <v>438.5772783022789</v>
      </c>
      <c r="G87" s="1">
        <f t="shared" si="6"/>
        <v>2.7216977210855475E-3</v>
      </c>
      <c r="I87">
        <v>388.46</v>
      </c>
      <c r="J87">
        <v>122.41</v>
      </c>
    </row>
    <row r="88" spans="1:10" x14ac:dyDescent="0.3">
      <c r="A88">
        <v>430.13</v>
      </c>
      <c r="B88">
        <f t="shared" si="5"/>
        <v>444.81</v>
      </c>
      <c r="C88">
        <v>124.52</v>
      </c>
      <c r="D88" s="1">
        <f t="shared" si="7"/>
        <v>275838.57226567826</v>
      </c>
      <c r="E88" s="1">
        <f t="shared" si="8"/>
        <v>2746231.1312357103</v>
      </c>
      <c r="F88" s="1">
        <f t="shared" si="9"/>
        <v>444.8072396405023</v>
      </c>
      <c r="G88" s="1">
        <f t="shared" si="6"/>
        <v>2.7603594976994827E-3</v>
      </c>
      <c r="I88">
        <v>394.66</v>
      </c>
      <c r="J88">
        <v>123</v>
      </c>
    </row>
    <row r="89" spans="1:10" x14ac:dyDescent="0.3">
      <c r="A89">
        <v>437.68</v>
      </c>
      <c r="B89">
        <f t="shared" si="5"/>
        <v>452.36</v>
      </c>
      <c r="C89">
        <v>125.57</v>
      </c>
      <c r="D89" s="1">
        <f t="shared" si="7"/>
        <v>275844.82392173557</v>
      </c>
      <c r="E89" s="1">
        <f t="shared" si="8"/>
        <v>2746226.898200267</v>
      </c>
      <c r="F89" s="1">
        <f t="shared" si="9"/>
        <v>452.35719278761536</v>
      </c>
      <c r="G89" s="1">
        <f t="shared" si="6"/>
        <v>2.8072123846527575E-3</v>
      </c>
      <c r="I89">
        <v>401.56</v>
      </c>
      <c r="J89">
        <v>123.14</v>
      </c>
    </row>
    <row r="90" spans="1:10" x14ac:dyDescent="0.3">
      <c r="A90">
        <v>441.5</v>
      </c>
      <c r="B90">
        <f t="shared" si="5"/>
        <v>456.18</v>
      </c>
      <c r="C90">
        <v>125.48</v>
      </c>
      <c r="D90" s="1">
        <f t="shared" si="7"/>
        <v>275847.98701129045</v>
      </c>
      <c r="E90" s="1">
        <f t="shared" si="8"/>
        <v>2746224.756452533</v>
      </c>
      <c r="F90" s="1">
        <f t="shared" si="9"/>
        <v>456.17716908183894</v>
      </c>
      <c r="G90" s="1">
        <f t="shared" si="6"/>
        <v>2.8309181610666201E-3</v>
      </c>
      <c r="I90">
        <v>406.82</v>
      </c>
      <c r="J90">
        <v>123.68</v>
      </c>
    </row>
    <row r="91" spans="1:10" x14ac:dyDescent="0.3">
      <c r="A91">
        <v>448.55</v>
      </c>
      <c r="B91">
        <f t="shared" si="5"/>
        <v>463.23</v>
      </c>
      <c r="C91">
        <v>128.84</v>
      </c>
      <c r="D91" s="1">
        <f t="shared" si="7"/>
        <v>275853.82465039036</v>
      </c>
      <c r="E91" s="1">
        <f t="shared" si="8"/>
        <v>2746220.8037505634</v>
      </c>
      <c r="F91" s="1">
        <f t="shared" si="9"/>
        <v>463.22712533141123</v>
      </c>
      <c r="G91" s="1">
        <f t="shared" si="6"/>
        <v>2.874668588788154E-3</v>
      </c>
      <c r="I91">
        <v>414.26</v>
      </c>
      <c r="J91">
        <v>124.22</v>
      </c>
    </row>
    <row r="92" spans="1:10" x14ac:dyDescent="0.3">
      <c r="A92">
        <v>451.94</v>
      </c>
      <c r="B92">
        <f t="shared" si="5"/>
        <v>466.62</v>
      </c>
      <c r="C92">
        <v>129.96</v>
      </c>
      <c r="D92" s="1">
        <f t="shared" si="7"/>
        <v>275856.63168536179</v>
      </c>
      <c r="E92" s="1">
        <f t="shared" si="8"/>
        <v>2746218.903089616</v>
      </c>
      <c r="F92" s="1">
        <f t="shared" si="9"/>
        <v>466.61710429416212</v>
      </c>
      <c r="G92" s="1">
        <f t="shared" si="6"/>
        <v>2.8957058378864531E-3</v>
      </c>
      <c r="I92">
        <v>420.93</v>
      </c>
      <c r="J92">
        <v>124.92</v>
      </c>
    </row>
    <row r="93" spans="1:10" x14ac:dyDescent="0.3">
      <c r="A93">
        <v>455.46</v>
      </c>
      <c r="B93">
        <f t="shared" si="5"/>
        <v>470.14</v>
      </c>
      <c r="C93">
        <v>131.44</v>
      </c>
      <c r="D93" s="1">
        <f t="shared" si="7"/>
        <v>275859.54636474216</v>
      </c>
      <c r="E93" s="1">
        <f t="shared" si="8"/>
        <v>2746216.9295419655</v>
      </c>
      <c r="F93" s="1">
        <f t="shared" si="9"/>
        <v>470.13708245022116</v>
      </c>
      <c r="G93" s="1">
        <f t="shared" si="6"/>
        <v>2.917549778828743E-3</v>
      </c>
      <c r="I93">
        <v>423.9</v>
      </c>
      <c r="J93">
        <v>125.32</v>
      </c>
    </row>
    <row r="94" spans="1:10" x14ac:dyDescent="0.3">
      <c r="A94">
        <v>464.97</v>
      </c>
      <c r="B94">
        <f t="shared" si="5"/>
        <v>479.65000000000003</v>
      </c>
      <c r="C94">
        <v>131.75</v>
      </c>
      <c r="D94" s="1">
        <f t="shared" si="7"/>
        <v>275867.42096727272</v>
      </c>
      <c r="E94" s="1">
        <f t="shared" si="8"/>
        <v>2746211.5975993085</v>
      </c>
      <c r="F94" s="1">
        <f t="shared" si="9"/>
        <v>479.64702343384016</v>
      </c>
      <c r="G94" s="1">
        <f t="shared" si="6"/>
        <v>2.976566159873073E-3</v>
      </c>
      <c r="I94">
        <v>430.13</v>
      </c>
      <c r="J94">
        <v>124.52</v>
      </c>
    </row>
    <row r="95" spans="1:10" x14ac:dyDescent="0.3">
      <c r="A95">
        <v>473.69</v>
      </c>
      <c r="B95">
        <f t="shared" si="5"/>
        <v>488.37</v>
      </c>
      <c r="C95">
        <v>132.16999999999999</v>
      </c>
      <c r="D95" s="1">
        <f t="shared" si="7"/>
        <v>275874.64142301044</v>
      </c>
      <c r="E95" s="1">
        <f t="shared" si="8"/>
        <v>2746206.7085835384</v>
      </c>
      <c r="F95" s="1">
        <f t="shared" si="9"/>
        <v>488.3669693201561</v>
      </c>
      <c r="G95" s="1">
        <f t="shared" si="6"/>
        <v>3.0306798439028171E-3</v>
      </c>
      <c r="I95">
        <v>437.68</v>
      </c>
      <c r="J95">
        <v>125.57</v>
      </c>
    </row>
    <row r="96" spans="1:10" x14ac:dyDescent="0.3">
      <c r="A96">
        <v>473.88</v>
      </c>
      <c r="B96">
        <f t="shared" si="5"/>
        <v>488.56</v>
      </c>
      <c r="C96">
        <v>132.93</v>
      </c>
      <c r="D96" s="1">
        <f t="shared" si="7"/>
        <v>275874.79874945426</v>
      </c>
      <c r="E96" s="1">
        <f t="shared" si="8"/>
        <v>2746206.6020568185</v>
      </c>
      <c r="F96" s="1">
        <f t="shared" si="9"/>
        <v>488.55696814113008</v>
      </c>
      <c r="G96" s="1">
        <f t="shared" si="6"/>
        <v>3.0318588699174143E-3</v>
      </c>
      <c r="I96">
        <v>441.5</v>
      </c>
      <c r="J96">
        <v>125.48</v>
      </c>
    </row>
    <row r="97" spans="1:10" x14ac:dyDescent="0.3">
      <c r="A97">
        <v>476.04</v>
      </c>
      <c r="B97">
        <f t="shared" si="5"/>
        <v>490.72</v>
      </c>
      <c r="C97">
        <v>132.93</v>
      </c>
      <c r="D97" s="1">
        <f t="shared" si="7"/>
        <v>275876.5873027104</v>
      </c>
      <c r="E97" s="1">
        <f t="shared" si="8"/>
        <v>2746205.3910162151</v>
      </c>
      <c r="F97" s="1">
        <f t="shared" si="9"/>
        <v>490.71695473675112</v>
      </c>
      <c r="G97" s="1">
        <f t="shared" si="6"/>
        <v>3.0452632489073039E-3</v>
      </c>
      <c r="I97">
        <v>448.55</v>
      </c>
      <c r="J97">
        <v>128.84</v>
      </c>
    </row>
    <row r="98" spans="1:10" x14ac:dyDescent="0.3">
      <c r="A98">
        <v>476.34</v>
      </c>
      <c r="B98">
        <f t="shared" si="5"/>
        <v>491.02</v>
      </c>
      <c r="C98">
        <v>132.16</v>
      </c>
      <c r="D98" s="1">
        <f t="shared" si="7"/>
        <v>275876.8357128849</v>
      </c>
      <c r="E98" s="1">
        <f t="shared" si="8"/>
        <v>2746205.2228161315</v>
      </c>
      <c r="F98" s="1">
        <f t="shared" si="9"/>
        <v>491.01695287491572</v>
      </c>
      <c r="G98" s="1">
        <f t="shared" si="6"/>
        <v>3.0471250842651898E-3</v>
      </c>
      <c r="I98">
        <v>451.94</v>
      </c>
      <c r="J98">
        <v>129.96</v>
      </c>
    </row>
    <row r="99" spans="1:10" x14ac:dyDescent="0.3">
      <c r="A99">
        <v>481.24</v>
      </c>
      <c r="B99">
        <f t="shared" si="5"/>
        <v>495.92</v>
      </c>
      <c r="C99">
        <v>132.21</v>
      </c>
      <c r="D99" s="1">
        <f t="shared" si="7"/>
        <v>275880.89307906781</v>
      </c>
      <c r="E99" s="1">
        <f t="shared" si="8"/>
        <v>2746202.4755480955</v>
      </c>
      <c r="F99" s="1">
        <f t="shared" si="9"/>
        <v>495.91692246705628</v>
      </c>
      <c r="G99" s="1">
        <f t="shared" si="6"/>
        <v>3.0775329437346954E-3</v>
      </c>
      <c r="I99">
        <v>455.46</v>
      </c>
      <c r="J99">
        <v>131.44</v>
      </c>
    </row>
    <row r="100" spans="1:10" x14ac:dyDescent="0.3">
      <c r="A100">
        <v>490.95</v>
      </c>
      <c r="B100">
        <f t="shared" si="5"/>
        <v>505.63</v>
      </c>
      <c r="C100">
        <v>132.44</v>
      </c>
      <c r="D100" s="1">
        <f t="shared" si="7"/>
        <v>275888.93328838132</v>
      </c>
      <c r="E100" s="1">
        <f t="shared" si="8"/>
        <v>2746197.0314720492</v>
      </c>
      <c r="F100" s="1">
        <f t="shared" si="9"/>
        <v>505.62686220957755</v>
      </c>
      <c r="G100" s="1">
        <f t="shared" si="6"/>
        <v>3.1377904224427766E-3</v>
      </c>
      <c r="I100">
        <v>464.97</v>
      </c>
      <c r="J100">
        <v>131.75</v>
      </c>
    </row>
    <row r="101" spans="1:10" x14ac:dyDescent="0.3">
      <c r="A101">
        <v>500.85</v>
      </c>
      <c r="B101">
        <f t="shared" si="5"/>
        <v>515.53</v>
      </c>
      <c r="C101">
        <v>132.32</v>
      </c>
      <c r="D101" s="1">
        <f t="shared" si="7"/>
        <v>275897.13082413864</v>
      </c>
      <c r="E101" s="1">
        <f t="shared" si="8"/>
        <v>2746191.4808692825</v>
      </c>
      <c r="F101" s="1">
        <f t="shared" si="9"/>
        <v>515.52680077333389</v>
      </c>
      <c r="G101" s="1">
        <f t="shared" si="6"/>
        <v>3.1992266660836322E-3</v>
      </c>
      <c r="I101">
        <v>473.69</v>
      </c>
      <c r="J101">
        <v>132.16999999999999</v>
      </c>
    </row>
    <row r="102" spans="1:10" x14ac:dyDescent="0.3">
      <c r="A102">
        <v>510.53</v>
      </c>
      <c r="B102">
        <f t="shared" si="5"/>
        <v>525.20999999999992</v>
      </c>
      <c r="C102">
        <v>132.22999999999999</v>
      </c>
      <c r="D102" s="1">
        <f t="shared" si="7"/>
        <v>275905.14619243465</v>
      </c>
      <c r="E102" s="1">
        <f t="shared" si="8"/>
        <v>2746186.0536132446</v>
      </c>
      <c r="F102" s="1">
        <f t="shared" si="9"/>
        <v>525.20674070197401</v>
      </c>
      <c r="G102" s="1">
        <f t="shared" si="6"/>
        <v>3.2592980259096294E-3</v>
      </c>
      <c r="I102">
        <v>473.88</v>
      </c>
      <c r="J102">
        <v>132.93</v>
      </c>
    </row>
    <row r="103" spans="1:10" x14ac:dyDescent="0.3">
      <c r="A103">
        <v>521.14</v>
      </c>
      <c r="B103">
        <f t="shared" si="5"/>
        <v>535.81999999999994</v>
      </c>
      <c r="C103">
        <v>132.21</v>
      </c>
      <c r="D103" s="1">
        <f t="shared" si="7"/>
        <v>275913.93163227156</v>
      </c>
      <c r="E103" s="1">
        <f t="shared" si="8"/>
        <v>2746180.1049369466</v>
      </c>
      <c r="F103" s="1">
        <f t="shared" si="9"/>
        <v>535.81667485941466</v>
      </c>
      <c r="G103" s="1">
        <f t="shared" si="6"/>
        <v>3.3251405852752214E-3</v>
      </c>
      <c r="I103">
        <v>476.04</v>
      </c>
      <c r="J103">
        <v>132.93</v>
      </c>
    </row>
    <row r="104" spans="1:10" x14ac:dyDescent="0.3">
      <c r="A104">
        <v>532.29</v>
      </c>
      <c r="B104">
        <f t="shared" si="5"/>
        <v>546.96999999999991</v>
      </c>
      <c r="C104">
        <v>132.21</v>
      </c>
      <c r="D104" s="1">
        <f t="shared" si="7"/>
        <v>275923.16421042243</v>
      </c>
      <c r="E104" s="1">
        <f t="shared" si="8"/>
        <v>2746173.8535004975</v>
      </c>
      <c r="F104" s="1">
        <f t="shared" si="9"/>
        <v>546.96660566589628</v>
      </c>
      <c r="G104" s="1">
        <f t="shared" si="6"/>
        <v>3.3943341036319907E-3</v>
      </c>
      <c r="I104">
        <v>476.34</v>
      </c>
      <c r="J104">
        <v>132.16</v>
      </c>
    </row>
    <row r="105" spans="1:10" x14ac:dyDescent="0.3">
      <c r="A105">
        <v>540.84</v>
      </c>
      <c r="B105">
        <f t="shared" si="5"/>
        <v>555.52</v>
      </c>
      <c r="C105">
        <v>132.21</v>
      </c>
      <c r="D105" s="1">
        <f t="shared" si="7"/>
        <v>275930.24390039471</v>
      </c>
      <c r="E105" s="1">
        <f t="shared" si="8"/>
        <v>2746169.0597981089</v>
      </c>
      <c r="F105" s="1">
        <f t="shared" si="9"/>
        <v>555.51655260692996</v>
      </c>
      <c r="G105" s="1">
        <f t="shared" si="6"/>
        <v>3.4473930700187339E-3</v>
      </c>
      <c r="I105">
        <v>481.24</v>
      </c>
      <c r="J105">
        <v>132.21</v>
      </c>
    </row>
    <row r="106" spans="1:10" x14ac:dyDescent="0.3">
      <c r="A106">
        <v>552.42999999999995</v>
      </c>
      <c r="B106">
        <f t="shared" si="5"/>
        <v>567.1099999999999</v>
      </c>
      <c r="C106">
        <v>131.88</v>
      </c>
      <c r="D106" s="1">
        <f t="shared" si="7"/>
        <v>275939.84081346821</v>
      </c>
      <c r="E106" s="1">
        <f t="shared" si="8"/>
        <v>2746162.5616682037</v>
      </c>
      <c r="F106" s="1">
        <f t="shared" si="9"/>
        <v>567.10648068286059</v>
      </c>
      <c r="G106" s="1">
        <f t="shared" si="6"/>
        <v>3.5193171393075318E-3</v>
      </c>
      <c r="I106">
        <v>490.95</v>
      </c>
      <c r="J106">
        <v>132.44</v>
      </c>
    </row>
    <row r="107" spans="1:10" x14ac:dyDescent="0.3">
      <c r="A107">
        <v>553.01</v>
      </c>
      <c r="B107">
        <f t="shared" si="5"/>
        <v>567.68999999999994</v>
      </c>
      <c r="C107">
        <v>140.26</v>
      </c>
      <c r="D107" s="1">
        <f t="shared" si="7"/>
        <v>275940.32107313885</v>
      </c>
      <c r="E107" s="1">
        <f t="shared" si="8"/>
        <v>2746162.2364813751</v>
      </c>
      <c r="F107" s="1">
        <f t="shared" si="9"/>
        <v>567.68647708349795</v>
      </c>
      <c r="G107" s="1">
        <f t="shared" si="6"/>
        <v>3.5229165019927677E-3</v>
      </c>
      <c r="I107">
        <v>500.85</v>
      </c>
      <c r="J107">
        <v>132.32</v>
      </c>
    </row>
    <row r="108" spans="1:10" x14ac:dyDescent="0.3">
      <c r="A108">
        <v>553.44000000000005</v>
      </c>
      <c r="B108">
        <f t="shared" si="5"/>
        <v>568.12</v>
      </c>
      <c r="C108">
        <v>140.24</v>
      </c>
      <c r="D108" s="1">
        <f t="shared" si="7"/>
        <v>275940.67712772219</v>
      </c>
      <c r="E108" s="1">
        <f t="shared" si="8"/>
        <v>2746161.995394588</v>
      </c>
      <c r="F108" s="1">
        <f t="shared" si="9"/>
        <v>568.11647441513526</v>
      </c>
      <c r="G108" s="1">
        <f t="shared" si="6"/>
        <v>3.5255848647466337E-3</v>
      </c>
      <c r="I108">
        <v>510.53</v>
      </c>
      <c r="J108">
        <v>132.22999999999999</v>
      </c>
    </row>
    <row r="109" spans="1:10" x14ac:dyDescent="0.3">
      <c r="A109">
        <v>553.63</v>
      </c>
      <c r="B109">
        <f t="shared" si="5"/>
        <v>568.30999999999995</v>
      </c>
      <c r="C109">
        <v>140.71</v>
      </c>
      <c r="D109" s="1">
        <f t="shared" si="7"/>
        <v>275940.834454166</v>
      </c>
      <c r="E109" s="1">
        <f t="shared" si="8"/>
        <v>2746161.8888678681</v>
      </c>
      <c r="F109" s="1">
        <f t="shared" si="9"/>
        <v>568.30647323610924</v>
      </c>
      <c r="G109" s="1">
        <f t="shared" si="6"/>
        <v>3.5267638907043874E-3</v>
      </c>
      <c r="I109">
        <v>521.14</v>
      </c>
      <c r="J109">
        <v>132.21</v>
      </c>
    </row>
    <row r="110" spans="1:10" x14ac:dyDescent="0.3">
      <c r="A110">
        <v>556.65</v>
      </c>
      <c r="B110">
        <f t="shared" si="5"/>
        <v>571.32999999999993</v>
      </c>
      <c r="C110">
        <v>140.83000000000001</v>
      </c>
      <c r="D110" s="1">
        <f t="shared" si="7"/>
        <v>275943.33511658898</v>
      </c>
      <c r="E110" s="1">
        <f t="shared" si="8"/>
        <v>2746160.195653691</v>
      </c>
      <c r="F110" s="1">
        <f t="shared" si="9"/>
        <v>571.32645449488859</v>
      </c>
      <c r="G110" s="1">
        <f t="shared" si="6"/>
        <v>3.5455051113331137E-3</v>
      </c>
      <c r="I110">
        <v>532.29</v>
      </c>
      <c r="J110">
        <v>132.21</v>
      </c>
    </row>
    <row r="111" spans="1:10" x14ac:dyDescent="0.3">
      <c r="A111">
        <v>557.89</v>
      </c>
      <c r="B111">
        <f t="shared" si="5"/>
        <v>572.56999999999994</v>
      </c>
      <c r="C111">
        <v>140.76</v>
      </c>
      <c r="D111" s="1">
        <f t="shared" si="7"/>
        <v>275944.36187864339</v>
      </c>
      <c r="E111" s="1">
        <f t="shared" si="8"/>
        <v>2746159.500426678</v>
      </c>
      <c r="F111" s="1">
        <f t="shared" si="9"/>
        <v>572.56644679968554</v>
      </c>
      <c r="G111" s="1">
        <f t="shared" si="6"/>
        <v>3.5532003143998736E-3</v>
      </c>
      <c r="I111">
        <v>540.84</v>
      </c>
      <c r="J111">
        <v>132.21</v>
      </c>
    </row>
    <row r="112" spans="1:10" x14ac:dyDescent="0.3">
      <c r="A112" s="5">
        <v>557.92999999999995</v>
      </c>
      <c r="B112">
        <f t="shared" si="5"/>
        <v>572.6099999999999</v>
      </c>
      <c r="C112" s="5">
        <v>140.91999999999999</v>
      </c>
      <c r="D112" s="2">
        <v>275944.39500000002</v>
      </c>
      <c r="E112" s="2">
        <v>2746159.4780000001</v>
      </c>
      <c r="F112" s="1">
        <f t="shared" si="9"/>
        <v>572.60644655149497</v>
      </c>
      <c r="G112" s="1">
        <f t="shared" si="6"/>
        <v>3.5534485049311115E-3</v>
      </c>
      <c r="I112">
        <v>552.42999999999995</v>
      </c>
      <c r="J112">
        <v>131.88</v>
      </c>
    </row>
    <row r="113" spans="4:10" x14ac:dyDescent="0.3">
      <c r="D113" s="1"/>
      <c r="E113" s="1"/>
      <c r="I113">
        <v>553.01</v>
      </c>
      <c r="J113">
        <v>140.26</v>
      </c>
    </row>
    <row r="114" spans="4:10" x14ac:dyDescent="0.3">
      <c r="D114" s="1"/>
      <c r="E114" s="1"/>
      <c r="I114">
        <v>553.44000000000005</v>
      </c>
      <c r="J114">
        <v>140.24</v>
      </c>
    </row>
    <row r="115" spans="4:10" x14ac:dyDescent="0.3">
      <c r="D115" s="1"/>
      <c r="E115" s="1"/>
      <c r="I115">
        <v>553.63</v>
      </c>
      <c r="J115">
        <v>140.71</v>
      </c>
    </row>
    <row r="116" spans="4:10" x14ac:dyDescent="0.3">
      <c r="D116" s="1"/>
      <c r="E116" s="1"/>
      <c r="I116">
        <v>556.65</v>
      </c>
      <c r="J116">
        <v>140.83000000000001</v>
      </c>
    </row>
    <row r="117" spans="4:10" x14ac:dyDescent="0.3">
      <c r="D117" s="1"/>
      <c r="E117" s="1"/>
      <c r="I117">
        <v>557.89</v>
      </c>
      <c r="J117">
        <v>140.76</v>
      </c>
    </row>
    <row r="118" spans="4:10" x14ac:dyDescent="0.3">
      <c r="D118" s="1"/>
      <c r="E118" s="1"/>
      <c r="I118" s="5">
        <v>557.92999999999995</v>
      </c>
      <c r="J118" s="5">
        <v>140.91999999999999</v>
      </c>
    </row>
    <row r="119" spans="4:10" x14ac:dyDescent="0.3">
      <c r="D119" s="1"/>
      <c r="E119" s="1"/>
    </row>
    <row r="120" spans="4:10" x14ac:dyDescent="0.3">
      <c r="D120" s="1"/>
      <c r="E120" s="1"/>
    </row>
    <row r="121" spans="4:10" x14ac:dyDescent="0.3">
      <c r="D121" s="1"/>
      <c r="E121" s="1"/>
    </row>
    <row r="122" spans="4:10" x14ac:dyDescent="0.3">
      <c r="D122" s="1"/>
      <c r="E122" s="1"/>
    </row>
    <row r="123" spans="4:10" x14ac:dyDescent="0.3">
      <c r="D123" s="1"/>
      <c r="E123" s="1"/>
    </row>
    <row r="124" spans="4:10" x14ac:dyDescent="0.3">
      <c r="D124" s="1"/>
      <c r="E124" s="1"/>
    </row>
    <row r="125" spans="4:10" x14ac:dyDescent="0.3">
      <c r="D125" s="1"/>
      <c r="E125" s="1"/>
    </row>
    <row r="126" spans="4:10" x14ac:dyDescent="0.3">
      <c r="D126" s="1"/>
      <c r="E126" s="1"/>
    </row>
    <row r="127" spans="4:10" x14ac:dyDescent="0.3">
      <c r="D127" s="1"/>
      <c r="E127" s="1"/>
    </row>
    <row r="128" spans="4:10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4:5" x14ac:dyDescent="0.3">
      <c r="D193" s="1"/>
      <c r="E193" s="1"/>
    </row>
    <row r="194" spans="4:5" x14ac:dyDescent="0.3">
      <c r="D194" s="1"/>
      <c r="E194" s="1"/>
    </row>
    <row r="195" spans="4:5" x14ac:dyDescent="0.3">
      <c r="D195" s="1"/>
      <c r="E195" s="1"/>
    </row>
    <row r="196" spans="4:5" x14ac:dyDescent="0.3">
      <c r="D196" s="1"/>
      <c r="E196" s="1"/>
    </row>
    <row r="197" spans="4:5" x14ac:dyDescent="0.3">
      <c r="D197" s="1"/>
      <c r="E197" s="1"/>
    </row>
    <row r="198" spans="4:5" x14ac:dyDescent="0.3">
      <c r="D198" s="1"/>
      <c r="E198" s="1"/>
    </row>
    <row r="199" spans="4:5" x14ac:dyDescent="0.3">
      <c r="D199" s="1"/>
      <c r="E199" s="1"/>
    </row>
    <row r="200" spans="4:5" x14ac:dyDescent="0.3">
      <c r="D200" s="1"/>
      <c r="E200" s="1"/>
    </row>
    <row r="201" spans="4:5" x14ac:dyDescent="0.3">
      <c r="D201" s="1"/>
      <c r="E201" s="1"/>
    </row>
    <row r="202" spans="4:5" x14ac:dyDescent="0.3">
      <c r="D202" s="1"/>
      <c r="E202" s="1"/>
    </row>
    <row r="203" spans="4:5" x14ac:dyDescent="0.3">
      <c r="D203" s="1"/>
      <c r="E203" s="1"/>
    </row>
    <row r="204" spans="4:5" x14ac:dyDescent="0.3">
      <c r="D204" s="1"/>
      <c r="E204" s="1"/>
    </row>
    <row r="205" spans="4:5" x14ac:dyDescent="0.3">
      <c r="D205" s="1"/>
      <c r="E205" s="1"/>
    </row>
    <row r="206" spans="4:5" x14ac:dyDescent="0.3">
      <c r="D206" s="1"/>
      <c r="E206" s="1"/>
    </row>
    <row r="207" spans="4:5" x14ac:dyDescent="0.3">
      <c r="D207" s="1"/>
      <c r="E207" s="1"/>
    </row>
    <row r="208" spans="4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A248" s="5"/>
      <c r="C248" s="5"/>
      <c r="D248" s="2"/>
      <c r="E248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"/>
  <sheetViews>
    <sheetView workbookViewId="0">
      <selection activeCell="C27" sqref="C27"/>
    </sheetView>
  </sheetViews>
  <sheetFormatPr defaultRowHeight="16.2" x14ac:dyDescent="0.3"/>
  <cols>
    <col min="2" max="2" width="11.21875" customWidth="1"/>
    <col min="4" max="4" width="12.77734375" bestFit="1" customWidth="1"/>
    <col min="5" max="5" width="13.886718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473.6</v>
      </c>
      <c r="B1">
        <f>A1-473.6</f>
        <v>0</v>
      </c>
      <c r="C1" s="5">
        <v>126.59</v>
      </c>
      <c r="D1" s="2">
        <v>275739.58899999998</v>
      </c>
      <c r="E1" s="2">
        <v>2747311.159</v>
      </c>
    </row>
    <row r="2" spans="1:10" x14ac:dyDescent="0.3">
      <c r="A2">
        <v>473.66</v>
      </c>
      <c r="B2">
        <f t="shared" ref="B2:B65" si="0">A2-473.6</f>
        <v>6.0000000000002274E-2</v>
      </c>
      <c r="C2">
        <v>126.44</v>
      </c>
      <c r="D2" s="1">
        <f>(((B2*($D$248-$D$1))+$B$248*$D$1)/$B$248)</f>
        <v>275739.63470421836</v>
      </c>
      <c r="E2" s="1">
        <f>(((B2*($E$248-$E$1))+$B$248*$E$1)/$B$248)</f>
        <v>2747311.1201265752</v>
      </c>
      <c r="F2" s="1">
        <f>SQRT(((D2-$D$1)^2)+((E2-$E$1)^2))</f>
        <v>6.0000156084742635E-2</v>
      </c>
      <c r="G2" s="1">
        <f t="shared" ref="G2" si="1">B2-F2</f>
        <v>-1.5608474036171716E-7</v>
      </c>
    </row>
    <row r="3" spans="1:10" x14ac:dyDescent="0.3">
      <c r="A3">
        <v>474.04</v>
      </c>
      <c r="B3">
        <f t="shared" si="0"/>
        <v>0.43999999999999773</v>
      </c>
      <c r="C3">
        <v>126.34</v>
      </c>
      <c r="D3" s="1">
        <f t="shared" ref="D3:D66" si="2">(((B3*($D$248-$D$1))+$B$248*$D$1)/$B$248)</f>
        <v>275739.92416426825</v>
      </c>
      <c r="E3" s="1">
        <f t="shared" ref="E3:E66" si="3">(((B3*($E$248-$E$1))+$B$248*$E$1)/$B$248)</f>
        <v>2747310.87392822</v>
      </c>
      <c r="F3" s="1">
        <f t="shared" ref="F3:F66" si="4">SQRT(((D3-$D$1)^2)+((E3-$E$1)^2))</f>
        <v>0.44000114370446791</v>
      </c>
      <c r="G3" s="1">
        <f t="shared" ref="G3:G66" si="5">B3-F3</f>
        <v>-1.1437044701856358E-6</v>
      </c>
    </row>
    <row r="4" spans="1:10" x14ac:dyDescent="0.3">
      <c r="A4">
        <v>477.64</v>
      </c>
      <c r="B4">
        <f t="shared" si="0"/>
        <v>4.0399999999999636</v>
      </c>
      <c r="C4">
        <v>124.74</v>
      </c>
      <c r="D4" s="1">
        <f t="shared" si="2"/>
        <v>275742.66641737206</v>
      </c>
      <c r="E4" s="1">
        <f t="shared" si="3"/>
        <v>2747308.5415227455</v>
      </c>
      <c r="F4" s="1">
        <f t="shared" si="4"/>
        <v>4.0400105024264068</v>
      </c>
      <c r="G4" s="1">
        <f t="shared" si="5"/>
        <v>-1.0502426443181889E-5</v>
      </c>
    </row>
    <row r="5" spans="1:10" x14ac:dyDescent="0.3">
      <c r="A5">
        <v>478.91</v>
      </c>
      <c r="B5">
        <f t="shared" si="0"/>
        <v>5.3100000000000023</v>
      </c>
      <c r="C5">
        <v>124.37</v>
      </c>
      <c r="D5" s="1">
        <f t="shared" si="2"/>
        <v>275743.63382332813</v>
      </c>
      <c r="E5" s="1">
        <f t="shared" si="3"/>
        <v>2747307.7187019256</v>
      </c>
      <c r="F5" s="1">
        <f t="shared" si="4"/>
        <v>5.3100138038049458</v>
      </c>
      <c r="G5" s="1">
        <f t="shared" si="5"/>
        <v>-1.380380494353517E-5</v>
      </c>
    </row>
    <row r="6" spans="1:10" x14ac:dyDescent="0.3">
      <c r="A6">
        <v>481.08</v>
      </c>
      <c r="B6">
        <f t="shared" si="0"/>
        <v>7.4799999999999613</v>
      </c>
      <c r="C6">
        <v>124.46</v>
      </c>
      <c r="D6" s="1">
        <f t="shared" si="2"/>
        <v>275745.28679256019</v>
      </c>
      <c r="E6" s="1">
        <f t="shared" si="3"/>
        <v>2747306.3127797372</v>
      </c>
      <c r="F6" s="1">
        <f t="shared" si="4"/>
        <v>7.4800194448217994</v>
      </c>
      <c r="G6" s="1">
        <f t="shared" si="5"/>
        <v>-1.9444821838021653E-5</v>
      </c>
    </row>
    <row r="7" spans="1:10" x14ac:dyDescent="0.3">
      <c r="A7">
        <v>490.72</v>
      </c>
      <c r="B7">
        <f t="shared" si="0"/>
        <v>17.120000000000005</v>
      </c>
      <c r="C7">
        <v>119.41</v>
      </c>
      <c r="D7" s="1">
        <f t="shared" si="2"/>
        <v>275752.62993698264</v>
      </c>
      <c r="E7" s="1">
        <f t="shared" si="3"/>
        <v>2747300.0671161902</v>
      </c>
      <c r="F7" s="1">
        <f t="shared" si="4"/>
        <v>17.120044504479253</v>
      </c>
      <c r="G7" s="1">
        <f t="shared" si="5"/>
        <v>-4.4504479248530515E-5</v>
      </c>
    </row>
    <row r="8" spans="1:10" x14ac:dyDescent="0.3">
      <c r="A8">
        <v>495.28</v>
      </c>
      <c r="B8">
        <f t="shared" si="0"/>
        <v>21.67999999999995</v>
      </c>
      <c r="C8">
        <v>119.14</v>
      </c>
      <c r="D8" s="1">
        <f t="shared" si="2"/>
        <v>275756.10345758084</v>
      </c>
      <c r="E8" s="1">
        <f t="shared" si="3"/>
        <v>2747297.1127359229</v>
      </c>
      <c r="F8" s="1">
        <f t="shared" si="4"/>
        <v>21.680056358622551</v>
      </c>
      <c r="G8" s="1">
        <f t="shared" si="5"/>
        <v>-5.6358622600782837E-5</v>
      </c>
    </row>
    <row r="9" spans="1:10" x14ac:dyDescent="0.3">
      <c r="A9">
        <v>503.23</v>
      </c>
      <c r="B9">
        <f t="shared" si="0"/>
        <v>29.629999999999995</v>
      </c>
      <c r="C9">
        <v>118.32</v>
      </c>
      <c r="D9" s="1">
        <f t="shared" si="2"/>
        <v>275762.15926651849</v>
      </c>
      <c r="E9" s="1">
        <f t="shared" si="3"/>
        <v>2747291.9620071677</v>
      </c>
      <c r="F9" s="1">
        <f t="shared" si="4"/>
        <v>29.630077025169022</v>
      </c>
      <c r="G9" s="1">
        <f t="shared" si="5"/>
        <v>-7.7025169026967433E-5</v>
      </c>
    </row>
    <row r="10" spans="1:10" x14ac:dyDescent="0.3">
      <c r="A10">
        <v>513.19000000000005</v>
      </c>
      <c r="B10">
        <f t="shared" si="0"/>
        <v>39.590000000000032</v>
      </c>
      <c r="C10">
        <v>114.54</v>
      </c>
      <c r="D10" s="1">
        <f t="shared" si="2"/>
        <v>275769.74616677244</v>
      </c>
      <c r="E10" s="1">
        <f t="shared" si="3"/>
        <v>2747285.5090186899</v>
      </c>
      <c r="F10" s="1">
        <f t="shared" si="4"/>
        <v>39.590102916663156</v>
      </c>
      <c r="G10" s="1">
        <f t="shared" si="5"/>
        <v>-1.0291666312411962E-4</v>
      </c>
    </row>
    <row r="11" spans="1:10" x14ac:dyDescent="0.3">
      <c r="A11">
        <v>517.89</v>
      </c>
      <c r="B11">
        <f t="shared" si="0"/>
        <v>44.289999999999964</v>
      </c>
      <c r="C11">
        <v>113.66</v>
      </c>
      <c r="D11" s="1">
        <f t="shared" si="2"/>
        <v>275773.32633054693</v>
      </c>
      <c r="E11" s="1">
        <f t="shared" si="3"/>
        <v>2747282.4639337654</v>
      </c>
      <c r="F11" s="1">
        <f t="shared" si="4"/>
        <v>44.290115134646264</v>
      </c>
      <c r="G11" s="1">
        <f t="shared" si="5"/>
        <v>-1.1513464630041881E-4</v>
      </c>
    </row>
    <row r="12" spans="1:10" x14ac:dyDescent="0.3">
      <c r="A12">
        <v>523.32000000000005</v>
      </c>
      <c r="B12">
        <f t="shared" si="0"/>
        <v>49.720000000000027</v>
      </c>
      <c r="C12">
        <v>113.59</v>
      </c>
      <c r="D12" s="1">
        <f t="shared" si="2"/>
        <v>275777.46256231185</v>
      </c>
      <c r="E12" s="1">
        <f t="shared" si="3"/>
        <v>2747278.9458888415</v>
      </c>
      <c r="F12" s="1">
        <f t="shared" si="4"/>
        <v>49.720129250620694</v>
      </c>
      <c r="G12" s="1">
        <f t="shared" si="5"/>
        <v>-1.2925062066670989E-4</v>
      </c>
    </row>
    <row r="13" spans="1:10" x14ac:dyDescent="0.3">
      <c r="A13">
        <v>529.41</v>
      </c>
      <c r="B13">
        <f t="shared" si="0"/>
        <v>55.809999999999945</v>
      </c>
      <c r="C13">
        <v>114.25</v>
      </c>
      <c r="D13" s="1">
        <f t="shared" si="2"/>
        <v>275782.10154047917</v>
      </c>
      <c r="E13" s="1">
        <f t="shared" si="3"/>
        <v>2747275.0002362481</v>
      </c>
      <c r="F13" s="1">
        <f t="shared" si="4"/>
        <v>55.810145081850131</v>
      </c>
      <c r="G13" s="1">
        <f t="shared" si="5"/>
        <v>-1.4508185018513586E-4</v>
      </c>
    </row>
    <row r="14" spans="1:10" x14ac:dyDescent="0.3">
      <c r="A14">
        <v>533.54999999999995</v>
      </c>
      <c r="B14">
        <f t="shared" si="0"/>
        <v>59.949999999999932</v>
      </c>
      <c r="C14">
        <v>114.42</v>
      </c>
      <c r="D14" s="1">
        <f t="shared" si="2"/>
        <v>275785.25513154856</v>
      </c>
      <c r="E14" s="1">
        <f t="shared" si="3"/>
        <v>2747272.3179699532</v>
      </c>
      <c r="F14" s="1">
        <f t="shared" si="4"/>
        <v>59.950155843914942</v>
      </c>
      <c r="G14" s="1">
        <f t="shared" si="5"/>
        <v>-1.558439150102231E-4</v>
      </c>
    </row>
    <row r="15" spans="1:10" x14ac:dyDescent="0.3">
      <c r="A15">
        <v>535.53</v>
      </c>
      <c r="B15">
        <f t="shared" si="0"/>
        <v>61.92999999999995</v>
      </c>
      <c r="C15">
        <v>114.38</v>
      </c>
      <c r="D15" s="1">
        <f t="shared" si="2"/>
        <v>275786.76337075571</v>
      </c>
      <c r="E15" s="1">
        <f t="shared" si="3"/>
        <v>2747271.0351469424</v>
      </c>
      <c r="F15" s="1">
        <f t="shared" si="4"/>
        <v>61.930160991144106</v>
      </c>
      <c r="G15" s="1">
        <f t="shared" si="5"/>
        <v>-1.6099114415624172E-4</v>
      </c>
      <c r="I15" s="5">
        <v>473.6</v>
      </c>
      <c r="J15" s="5">
        <v>126.59</v>
      </c>
    </row>
    <row r="16" spans="1:10" x14ac:dyDescent="0.3">
      <c r="A16">
        <v>539.37</v>
      </c>
      <c r="B16">
        <f t="shared" si="0"/>
        <v>65.769999999999982</v>
      </c>
      <c r="C16">
        <v>114.28</v>
      </c>
      <c r="D16" s="1">
        <f t="shared" si="2"/>
        <v>275789.68844073312</v>
      </c>
      <c r="E16" s="1">
        <f t="shared" si="3"/>
        <v>2747268.5472477698</v>
      </c>
      <c r="F16" s="1">
        <f t="shared" si="4"/>
        <v>65.770170973645961</v>
      </c>
      <c r="G16" s="1">
        <f t="shared" si="5"/>
        <v>-1.7097364597873366E-4</v>
      </c>
      <c r="I16">
        <v>473.66</v>
      </c>
      <c r="J16">
        <v>126.44</v>
      </c>
    </row>
    <row r="17" spans="1:10" x14ac:dyDescent="0.3">
      <c r="A17">
        <v>542.79999999999995</v>
      </c>
      <c r="B17">
        <f t="shared" si="0"/>
        <v>69.199999999999932</v>
      </c>
      <c r="C17">
        <v>113.39</v>
      </c>
      <c r="D17" s="1">
        <f t="shared" si="2"/>
        <v>275792.30119855149</v>
      </c>
      <c r="E17" s="1">
        <f t="shared" si="3"/>
        <v>2747266.3249836653</v>
      </c>
      <c r="F17" s="1">
        <f t="shared" si="4"/>
        <v>69.200179890206186</v>
      </c>
      <c r="G17" s="1">
        <f t="shared" si="5"/>
        <v>-1.7989020625464036E-4</v>
      </c>
      <c r="I17">
        <v>474.04</v>
      </c>
      <c r="J17">
        <v>126.34</v>
      </c>
    </row>
    <row r="18" spans="1:10" x14ac:dyDescent="0.3">
      <c r="A18">
        <v>546.78</v>
      </c>
      <c r="B18">
        <f t="shared" si="0"/>
        <v>73.17999999999995</v>
      </c>
      <c r="C18">
        <v>113.61</v>
      </c>
      <c r="D18" s="1">
        <f t="shared" si="2"/>
        <v>275795.33291170519</v>
      </c>
      <c r="E18" s="1">
        <f t="shared" si="3"/>
        <v>2747263.746379836</v>
      </c>
      <c r="F18" s="1">
        <f t="shared" si="4"/>
        <v>73.180190236246162</v>
      </c>
      <c r="G18" s="1">
        <f t="shared" si="5"/>
        <v>-1.9023624621183899E-4</v>
      </c>
      <c r="I18">
        <v>477.64</v>
      </c>
      <c r="J18">
        <v>124.74</v>
      </c>
    </row>
    <row r="19" spans="1:10" x14ac:dyDescent="0.3">
      <c r="A19">
        <v>549.12</v>
      </c>
      <c r="B19">
        <f t="shared" si="0"/>
        <v>75.519999999999982</v>
      </c>
      <c r="C19">
        <v>114.14</v>
      </c>
      <c r="D19" s="1">
        <f t="shared" si="2"/>
        <v>275797.11537622265</v>
      </c>
      <c r="E19" s="1">
        <f t="shared" si="3"/>
        <v>2747262.2303162776</v>
      </c>
      <c r="F19" s="1">
        <f t="shared" si="4"/>
        <v>75.520196319380389</v>
      </c>
      <c r="G19" s="1">
        <f t="shared" si="5"/>
        <v>-1.9631938040731711E-4</v>
      </c>
      <c r="I19">
        <v>478.91</v>
      </c>
      <c r="J19">
        <v>124.37</v>
      </c>
    </row>
    <row r="20" spans="1:10" x14ac:dyDescent="0.3">
      <c r="A20">
        <v>554.35</v>
      </c>
      <c r="B20">
        <f t="shared" si="0"/>
        <v>80.75</v>
      </c>
      <c r="C20">
        <v>114.39</v>
      </c>
      <c r="D20" s="1">
        <f t="shared" si="2"/>
        <v>275801.09926059301</v>
      </c>
      <c r="E20" s="1">
        <f t="shared" si="3"/>
        <v>2747258.8418494365</v>
      </c>
      <c r="F20" s="1">
        <f t="shared" si="4"/>
        <v>80.750209914915544</v>
      </c>
      <c r="G20" s="1">
        <f t="shared" si="5"/>
        <v>-2.0991491554411823E-4</v>
      </c>
      <c r="I20">
        <v>481.08</v>
      </c>
      <c r="J20">
        <v>124.46</v>
      </c>
    </row>
    <row r="21" spans="1:10" x14ac:dyDescent="0.3">
      <c r="A21">
        <v>556.05999999999995</v>
      </c>
      <c r="B21">
        <f t="shared" si="0"/>
        <v>82.459999999999923</v>
      </c>
      <c r="C21">
        <v>114.3</v>
      </c>
      <c r="D21" s="1">
        <f t="shared" si="2"/>
        <v>275802.40183081734</v>
      </c>
      <c r="E21" s="1">
        <f t="shared" si="3"/>
        <v>2747257.7339568362</v>
      </c>
      <c r="F21" s="1">
        <f t="shared" si="4"/>
        <v>82.460214360300256</v>
      </c>
      <c r="G21" s="1">
        <f t="shared" si="5"/>
        <v>-2.1436030033328279E-4</v>
      </c>
      <c r="I21">
        <v>490.72</v>
      </c>
      <c r="J21">
        <v>119.41</v>
      </c>
    </row>
    <row r="22" spans="1:10" x14ac:dyDescent="0.3">
      <c r="A22">
        <v>560.25</v>
      </c>
      <c r="B22">
        <f t="shared" si="0"/>
        <v>86.649999999999977</v>
      </c>
      <c r="C22">
        <v>113.81</v>
      </c>
      <c r="D22" s="1">
        <f t="shared" si="2"/>
        <v>275805.59350873542</v>
      </c>
      <c r="E22" s="1">
        <f t="shared" si="3"/>
        <v>2747255.0192960207</v>
      </c>
      <c r="F22" s="1">
        <f t="shared" si="4"/>
        <v>86.650225252357288</v>
      </c>
      <c r="G22" s="1">
        <f t="shared" si="5"/>
        <v>-2.2525235731052362E-4</v>
      </c>
      <c r="I22">
        <v>495.28</v>
      </c>
      <c r="J22">
        <v>119.14</v>
      </c>
    </row>
    <row r="23" spans="1:10" x14ac:dyDescent="0.3">
      <c r="A23">
        <v>573.09</v>
      </c>
      <c r="B23">
        <f t="shared" si="0"/>
        <v>99.490000000000009</v>
      </c>
      <c r="C23">
        <v>112.53</v>
      </c>
      <c r="D23" s="1">
        <f t="shared" si="2"/>
        <v>275815.3742114724</v>
      </c>
      <c r="E23" s="1">
        <f t="shared" si="3"/>
        <v>2747246.7003831635</v>
      </c>
      <c r="F23" s="1">
        <f t="shared" si="4"/>
        <v>99.490258630630223</v>
      </c>
      <c r="G23" s="1">
        <f t="shared" si="5"/>
        <v>-2.5863063021347443E-4</v>
      </c>
      <c r="I23">
        <v>503.23</v>
      </c>
      <c r="J23">
        <v>118.32</v>
      </c>
    </row>
    <row r="24" spans="1:10" x14ac:dyDescent="0.3">
      <c r="A24">
        <v>575.27</v>
      </c>
      <c r="B24">
        <f t="shared" si="0"/>
        <v>101.66999999999996</v>
      </c>
      <c r="C24">
        <v>111.96</v>
      </c>
      <c r="D24" s="1">
        <f t="shared" si="2"/>
        <v>275817.03479807416</v>
      </c>
      <c r="E24" s="1">
        <f t="shared" si="3"/>
        <v>2747245.2879820704</v>
      </c>
      <c r="F24" s="1">
        <f t="shared" si="4"/>
        <v>101.67026429804129</v>
      </c>
      <c r="G24" s="1">
        <f t="shared" si="5"/>
        <v>-2.6429804132988011E-4</v>
      </c>
      <c r="I24">
        <v>513.19000000000005</v>
      </c>
      <c r="J24">
        <v>114.54</v>
      </c>
    </row>
    <row r="25" spans="1:10" x14ac:dyDescent="0.3">
      <c r="A25">
        <v>578.84</v>
      </c>
      <c r="B25">
        <f t="shared" si="0"/>
        <v>105.24000000000001</v>
      </c>
      <c r="C25">
        <v>113.14</v>
      </c>
      <c r="D25" s="1">
        <f t="shared" si="2"/>
        <v>275819.75419906882</v>
      </c>
      <c r="E25" s="1">
        <f t="shared" si="3"/>
        <v>2747242.9750133087</v>
      </c>
      <c r="F25" s="1">
        <f t="shared" si="4"/>
        <v>105.24027357844133</v>
      </c>
      <c r="G25" s="1">
        <f t="shared" si="5"/>
        <v>-2.7357844132325226E-4</v>
      </c>
      <c r="I25">
        <v>517.89</v>
      </c>
      <c r="J25">
        <v>113.66</v>
      </c>
    </row>
    <row r="26" spans="1:10" x14ac:dyDescent="0.3">
      <c r="A26">
        <v>581.88</v>
      </c>
      <c r="B26">
        <f t="shared" si="0"/>
        <v>108.27999999999997</v>
      </c>
      <c r="C26">
        <v>112.42</v>
      </c>
      <c r="D26" s="1">
        <f t="shared" si="2"/>
        <v>275822.0698794676</v>
      </c>
      <c r="E26" s="1">
        <f t="shared" si="3"/>
        <v>2747241.0054264641</v>
      </c>
      <c r="F26" s="1">
        <f t="shared" si="4"/>
        <v>108.28028148098763</v>
      </c>
      <c r="G26" s="1">
        <f t="shared" si="5"/>
        <v>-2.8148098765257146E-4</v>
      </c>
      <c r="I26">
        <v>523.32000000000005</v>
      </c>
      <c r="J26">
        <v>113.59</v>
      </c>
    </row>
    <row r="27" spans="1:10" x14ac:dyDescent="0.3">
      <c r="A27">
        <v>587.62</v>
      </c>
      <c r="B27">
        <f t="shared" si="0"/>
        <v>114.01999999999998</v>
      </c>
      <c r="C27">
        <v>111.34</v>
      </c>
      <c r="D27" s="1">
        <f t="shared" si="2"/>
        <v>275826.44224969432</v>
      </c>
      <c r="E27" s="1">
        <f t="shared" si="3"/>
        <v>2747237.2865355141</v>
      </c>
      <c r="F27" s="1">
        <f t="shared" si="4"/>
        <v>114.02029640240451</v>
      </c>
      <c r="G27" s="1">
        <f t="shared" si="5"/>
        <v>-2.9640240452977196E-4</v>
      </c>
      <c r="I27">
        <v>529.41</v>
      </c>
      <c r="J27">
        <v>114.25</v>
      </c>
    </row>
    <row r="28" spans="1:10" x14ac:dyDescent="0.3">
      <c r="A28">
        <v>588.01</v>
      </c>
      <c r="B28">
        <f t="shared" si="0"/>
        <v>114.40999999999997</v>
      </c>
      <c r="C28">
        <v>112.55</v>
      </c>
      <c r="D28" s="1">
        <f t="shared" si="2"/>
        <v>275826.7393271139</v>
      </c>
      <c r="E28" s="1">
        <f t="shared" si="3"/>
        <v>2747237.0338582541</v>
      </c>
      <c r="F28" s="1">
        <f t="shared" si="4"/>
        <v>114.41029741641846</v>
      </c>
      <c r="G28" s="1">
        <f t="shared" si="5"/>
        <v>-2.9741641849057032E-4</v>
      </c>
      <c r="I28">
        <v>533.54999999999995</v>
      </c>
      <c r="J28">
        <v>114.42</v>
      </c>
    </row>
    <row r="29" spans="1:10" x14ac:dyDescent="0.3">
      <c r="A29">
        <v>590.51</v>
      </c>
      <c r="B29">
        <f t="shared" si="0"/>
        <v>116.90999999999997</v>
      </c>
      <c r="C29">
        <v>113.12</v>
      </c>
      <c r="D29" s="1">
        <f t="shared" si="2"/>
        <v>275828.64366954705</v>
      </c>
      <c r="E29" s="1">
        <f t="shared" si="3"/>
        <v>2747235.4141322304</v>
      </c>
      <c r="F29" s="1">
        <f t="shared" si="4"/>
        <v>116.91030391527583</v>
      </c>
      <c r="G29" s="1">
        <f t="shared" si="5"/>
        <v>-3.0391527586459688E-4</v>
      </c>
      <c r="I29">
        <v>535.53</v>
      </c>
      <c r="J29">
        <v>114.38</v>
      </c>
    </row>
    <row r="30" spans="1:10" x14ac:dyDescent="0.3">
      <c r="A30">
        <v>591.94000000000005</v>
      </c>
      <c r="B30">
        <f t="shared" si="0"/>
        <v>118.34000000000003</v>
      </c>
      <c r="C30">
        <v>112.26</v>
      </c>
      <c r="D30" s="1">
        <f t="shared" si="2"/>
        <v>275829.73295341886</v>
      </c>
      <c r="E30" s="1">
        <f t="shared" si="3"/>
        <v>2747234.4876489448</v>
      </c>
      <c r="F30" s="1">
        <f t="shared" si="4"/>
        <v>118.34030763272355</v>
      </c>
      <c r="G30" s="1">
        <f t="shared" si="5"/>
        <v>-3.0763272351919113E-4</v>
      </c>
      <c r="I30">
        <v>539.37</v>
      </c>
      <c r="J30">
        <v>114.28</v>
      </c>
    </row>
    <row r="31" spans="1:10" x14ac:dyDescent="0.3">
      <c r="A31">
        <v>593.22</v>
      </c>
      <c r="B31">
        <f t="shared" si="0"/>
        <v>119.62</v>
      </c>
      <c r="C31">
        <v>112.38</v>
      </c>
      <c r="D31" s="1">
        <f t="shared" si="2"/>
        <v>275830.70797674468</v>
      </c>
      <c r="E31" s="1">
        <f t="shared" si="3"/>
        <v>2747233.6583492206</v>
      </c>
      <c r="F31" s="1">
        <f t="shared" si="4"/>
        <v>119.62031096023895</v>
      </c>
      <c r="G31" s="1">
        <f t="shared" si="5"/>
        <v>-3.1096023894860991E-4</v>
      </c>
      <c r="I31">
        <v>542.79999999999995</v>
      </c>
      <c r="J31">
        <v>113.39</v>
      </c>
    </row>
    <row r="32" spans="1:10" x14ac:dyDescent="0.3">
      <c r="A32">
        <v>598.23</v>
      </c>
      <c r="B32">
        <f t="shared" si="0"/>
        <v>124.63</v>
      </c>
      <c r="C32">
        <v>114.16</v>
      </c>
      <c r="D32" s="1">
        <f t="shared" si="2"/>
        <v>275834.52427898085</v>
      </c>
      <c r="E32" s="1">
        <f t="shared" si="3"/>
        <v>2747230.4124182696</v>
      </c>
      <c r="F32" s="1">
        <f t="shared" si="4"/>
        <v>124.63032398387755</v>
      </c>
      <c r="G32" s="1">
        <f t="shared" si="5"/>
        <v>-3.2398387754994928E-4</v>
      </c>
      <c r="I32">
        <v>546.78</v>
      </c>
      <c r="J32">
        <v>113.61</v>
      </c>
    </row>
    <row r="33" spans="1:10" x14ac:dyDescent="0.3">
      <c r="A33">
        <v>600.69000000000005</v>
      </c>
      <c r="B33">
        <f t="shared" si="0"/>
        <v>127.09000000000003</v>
      </c>
      <c r="C33">
        <v>112.74</v>
      </c>
      <c r="D33" s="1">
        <f t="shared" si="2"/>
        <v>275836.39815193514</v>
      </c>
      <c r="E33" s="1">
        <f t="shared" si="3"/>
        <v>2747228.8186078621</v>
      </c>
      <c r="F33" s="1">
        <f t="shared" si="4"/>
        <v>127.09033037892389</v>
      </c>
      <c r="G33" s="1">
        <f t="shared" si="5"/>
        <v>-3.3037892386289514E-4</v>
      </c>
      <c r="I33">
        <v>549.12</v>
      </c>
      <c r="J33">
        <v>114.14</v>
      </c>
    </row>
    <row r="34" spans="1:10" x14ac:dyDescent="0.3">
      <c r="A34">
        <v>603.48</v>
      </c>
      <c r="B34">
        <f t="shared" si="0"/>
        <v>129.88</v>
      </c>
      <c r="C34">
        <v>113.28</v>
      </c>
      <c r="D34" s="1">
        <f t="shared" si="2"/>
        <v>275838.52339809062</v>
      </c>
      <c r="E34" s="1">
        <f t="shared" si="3"/>
        <v>2747227.0109936199</v>
      </c>
      <c r="F34" s="1">
        <f t="shared" si="4"/>
        <v>129.88033763159774</v>
      </c>
      <c r="G34" s="1">
        <f t="shared" si="5"/>
        <v>-3.37631597744803E-4</v>
      </c>
      <c r="I34">
        <v>554.35</v>
      </c>
      <c r="J34">
        <v>114.39</v>
      </c>
    </row>
    <row r="35" spans="1:10" x14ac:dyDescent="0.3">
      <c r="A35">
        <v>605.24</v>
      </c>
      <c r="B35">
        <f t="shared" si="0"/>
        <v>131.63999999999999</v>
      </c>
      <c r="C35">
        <v>113.23</v>
      </c>
      <c r="D35" s="1">
        <f t="shared" si="2"/>
        <v>275839.86405516358</v>
      </c>
      <c r="E35" s="1">
        <f t="shared" si="3"/>
        <v>2747225.8707064991</v>
      </c>
      <c r="F35" s="1">
        <f t="shared" si="4"/>
        <v>131.64034220693034</v>
      </c>
      <c r="G35" s="1">
        <f t="shared" si="5"/>
        <v>-3.4220693035535987E-4</v>
      </c>
      <c r="I35">
        <v>556.05999999999995</v>
      </c>
      <c r="J35">
        <v>114.3</v>
      </c>
    </row>
    <row r="36" spans="1:10" x14ac:dyDescent="0.3">
      <c r="A36">
        <v>609.80999999999995</v>
      </c>
      <c r="B36">
        <f t="shared" si="0"/>
        <v>136.20999999999992</v>
      </c>
      <c r="C36">
        <v>113.95</v>
      </c>
      <c r="D36" s="1">
        <f t="shared" si="2"/>
        <v>275843.34519313154</v>
      </c>
      <c r="E36" s="1">
        <f t="shared" si="3"/>
        <v>2747222.909847328</v>
      </c>
      <c r="F36" s="1">
        <f t="shared" si="4"/>
        <v>136.21035408690878</v>
      </c>
      <c r="G36" s="1">
        <f t="shared" si="5"/>
        <v>-3.5408690885674332E-4</v>
      </c>
      <c r="I36">
        <v>560.25</v>
      </c>
      <c r="J36">
        <v>113.81</v>
      </c>
    </row>
    <row r="37" spans="1:10" x14ac:dyDescent="0.3">
      <c r="A37">
        <v>613.26</v>
      </c>
      <c r="B37">
        <f t="shared" si="0"/>
        <v>139.65999999999997</v>
      </c>
      <c r="C37">
        <v>113.64</v>
      </c>
      <c r="D37" s="1">
        <f t="shared" si="2"/>
        <v>275845.97318568936</v>
      </c>
      <c r="E37" s="1">
        <f t="shared" si="3"/>
        <v>2747220.6746254154</v>
      </c>
      <c r="F37" s="1">
        <f t="shared" si="4"/>
        <v>139.66036305539672</v>
      </c>
      <c r="G37" s="1">
        <f t="shared" si="5"/>
        <v>-3.6305539674685861E-4</v>
      </c>
      <c r="I37">
        <v>573.09</v>
      </c>
      <c r="J37">
        <v>112.53</v>
      </c>
    </row>
    <row r="38" spans="1:10" x14ac:dyDescent="0.3">
      <c r="A38">
        <v>616.9</v>
      </c>
      <c r="B38">
        <f t="shared" si="0"/>
        <v>143.29999999999995</v>
      </c>
      <c r="C38">
        <v>111.36</v>
      </c>
      <c r="D38" s="1">
        <f t="shared" si="2"/>
        <v>275848.74590827216</v>
      </c>
      <c r="E38" s="1">
        <f t="shared" si="3"/>
        <v>2747218.3163043251</v>
      </c>
      <c r="F38" s="1">
        <f t="shared" si="4"/>
        <v>143.30037251771665</v>
      </c>
      <c r="G38" s="1">
        <f t="shared" si="5"/>
        <v>-3.7251771669843947E-4</v>
      </c>
      <c r="I38">
        <v>575.27</v>
      </c>
      <c r="J38">
        <v>111.96</v>
      </c>
    </row>
    <row r="39" spans="1:10" x14ac:dyDescent="0.3">
      <c r="A39">
        <v>618.51</v>
      </c>
      <c r="B39">
        <f t="shared" si="0"/>
        <v>144.90999999999997</v>
      </c>
      <c r="C39">
        <v>111.6</v>
      </c>
      <c r="D39" s="1">
        <f t="shared" si="2"/>
        <v>275849.97230479913</v>
      </c>
      <c r="E39" s="1">
        <f t="shared" si="3"/>
        <v>2747217.2732007657</v>
      </c>
      <c r="F39" s="1">
        <f t="shared" si="4"/>
        <v>144.9103767031169</v>
      </c>
      <c r="G39" s="1">
        <f t="shared" si="5"/>
        <v>-3.7670311692750147E-4</v>
      </c>
      <c r="I39">
        <v>578.84</v>
      </c>
      <c r="J39">
        <v>113.14</v>
      </c>
    </row>
    <row r="40" spans="1:10" x14ac:dyDescent="0.3">
      <c r="A40">
        <v>624.44000000000005</v>
      </c>
      <c r="B40">
        <f t="shared" si="0"/>
        <v>150.84000000000003</v>
      </c>
      <c r="C40">
        <v>111.38</v>
      </c>
      <c r="D40" s="1">
        <f t="shared" si="2"/>
        <v>275854.48940505076</v>
      </c>
      <c r="E40" s="1">
        <f t="shared" si="3"/>
        <v>2747213.4312106376</v>
      </c>
      <c r="F40" s="1">
        <f t="shared" si="4"/>
        <v>150.84039211862321</v>
      </c>
      <c r="G40" s="1">
        <f t="shared" si="5"/>
        <v>-3.9211862318211388E-4</v>
      </c>
      <c r="I40">
        <v>581.88</v>
      </c>
      <c r="J40">
        <v>112.42</v>
      </c>
    </row>
    <row r="41" spans="1:10" x14ac:dyDescent="0.3">
      <c r="A41">
        <v>632.05999999999995</v>
      </c>
      <c r="B41">
        <f t="shared" si="0"/>
        <v>158.45999999999992</v>
      </c>
      <c r="C41">
        <v>111.72</v>
      </c>
      <c r="D41" s="1">
        <f t="shared" si="2"/>
        <v>275860.2938407872</v>
      </c>
      <c r="E41" s="1">
        <f t="shared" si="3"/>
        <v>2747208.4942857176</v>
      </c>
      <c r="F41" s="1">
        <f t="shared" si="4"/>
        <v>158.46041192724047</v>
      </c>
      <c r="G41" s="1">
        <f t="shared" si="5"/>
        <v>-4.1192724054894825E-4</v>
      </c>
      <c r="I41">
        <v>587.62</v>
      </c>
      <c r="J41">
        <v>111.34</v>
      </c>
    </row>
    <row r="42" spans="1:10" x14ac:dyDescent="0.3">
      <c r="A42">
        <v>637.23</v>
      </c>
      <c r="B42">
        <f t="shared" si="0"/>
        <v>163.63</v>
      </c>
      <c r="C42">
        <v>112.41</v>
      </c>
      <c r="D42" s="1">
        <f t="shared" si="2"/>
        <v>275864.23202093912</v>
      </c>
      <c r="E42" s="1">
        <f t="shared" si="3"/>
        <v>2747205.1446923008</v>
      </c>
      <c r="F42" s="1">
        <f t="shared" si="4"/>
        <v>163.63042536694823</v>
      </c>
      <c r="G42" s="1">
        <f t="shared" si="5"/>
        <v>-4.2536694823525067E-4</v>
      </c>
      <c r="I42">
        <v>588.01</v>
      </c>
      <c r="J42">
        <v>112.55</v>
      </c>
    </row>
    <row r="43" spans="1:10" x14ac:dyDescent="0.3">
      <c r="A43">
        <v>641.27</v>
      </c>
      <c r="B43">
        <f t="shared" si="0"/>
        <v>167.66999999999996</v>
      </c>
      <c r="C43">
        <v>112.41</v>
      </c>
      <c r="D43" s="1">
        <f t="shared" si="2"/>
        <v>275867.3094383112</v>
      </c>
      <c r="E43" s="1">
        <f t="shared" si="3"/>
        <v>2747202.5272150463</v>
      </c>
      <c r="F43" s="1">
        <f t="shared" si="4"/>
        <v>167.67043586937464</v>
      </c>
      <c r="G43" s="1">
        <f t="shared" si="5"/>
        <v>-4.3586937468376163E-4</v>
      </c>
      <c r="I43">
        <v>590.51</v>
      </c>
      <c r="J43">
        <v>113.12</v>
      </c>
    </row>
    <row r="44" spans="1:10" x14ac:dyDescent="0.3">
      <c r="A44">
        <v>648.14</v>
      </c>
      <c r="B44">
        <f t="shared" si="0"/>
        <v>174.53999999999996</v>
      </c>
      <c r="C44">
        <v>112.61</v>
      </c>
      <c r="D44" s="1">
        <f t="shared" si="2"/>
        <v>275872.5425713177</v>
      </c>
      <c r="E44" s="1">
        <f t="shared" si="3"/>
        <v>2747198.0762079335</v>
      </c>
      <c r="F44" s="1">
        <f t="shared" si="4"/>
        <v>174.54045372833028</v>
      </c>
      <c r="G44" s="1">
        <f t="shared" si="5"/>
        <v>-4.537283303136519E-4</v>
      </c>
      <c r="I44">
        <v>591.94000000000005</v>
      </c>
      <c r="J44">
        <v>112.26</v>
      </c>
    </row>
    <row r="45" spans="1:10" x14ac:dyDescent="0.3">
      <c r="A45">
        <v>653.95000000000005</v>
      </c>
      <c r="B45">
        <f t="shared" si="0"/>
        <v>180.35000000000002</v>
      </c>
      <c r="C45">
        <v>112.94</v>
      </c>
      <c r="D45" s="1">
        <f t="shared" si="2"/>
        <v>275876.96826313244</v>
      </c>
      <c r="E45" s="1">
        <f t="shared" si="3"/>
        <v>2747194.3119646548</v>
      </c>
      <c r="F45" s="1">
        <f t="shared" si="4"/>
        <v>180.35046883157838</v>
      </c>
      <c r="G45" s="1">
        <f t="shared" si="5"/>
        <v>-4.6883157835964084E-4</v>
      </c>
      <c r="I45">
        <v>593.22</v>
      </c>
      <c r="J45">
        <v>112.38</v>
      </c>
    </row>
    <row r="46" spans="1:10" x14ac:dyDescent="0.3">
      <c r="A46">
        <v>658.21</v>
      </c>
      <c r="B46">
        <f t="shared" si="0"/>
        <v>184.61</v>
      </c>
      <c r="C46">
        <v>114.29</v>
      </c>
      <c r="D46" s="1">
        <f t="shared" si="2"/>
        <v>275880.21326263866</v>
      </c>
      <c r="E46" s="1">
        <f t="shared" si="3"/>
        <v>2747191.5519515104</v>
      </c>
      <c r="F46" s="1">
        <f t="shared" si="4"/>
        <v>184.61047990585703</v>
      </c>
      <c r="G46" s="1">
        <f t="shared" si="5"/>
        <v>-4.7990585701995769E-4</v>
      </c>
      <c r="I46">
        <v>598.23</v>
      </c>
      <c r="J46">
        <v>114.16</v>
      </c>
    </row>
    <row r="47" spans="1:10" x14ac:dyDescent="0.3">
      <c r="A47">
        <v>668.02</v>
      </c>
      <c r="B47">
        <f t="shared" si="0"/>
        <v>194.41999999999996</v>
      </c>
      <c r="C47">
        <v>116.12</v>
      </c>
      <c r="D47" s="1">
        <f t="shared" si="2"/>
        <v>275887.68590234662</v>
      </c>
      <c r="E47" s="1">
        <f t="shared" si="3"/>
        <v>2747185.1961465934</v>
      </c>
      <c r="F47" s="1">
        <f t="shared" si="4"/>
        <v>194.42050540772053</v>
      </c>
      <c r="G47" s="1">
        <f t="shared" si="5"/>
        <v>-5.0540772056706373E-4</v>
      </c>
      <c r="I47">
        <v>600.69000000000005</v>
      </c>
      <c r="J47">
        <v>112.74</v>
      </c>
    </row>
    <row r="48" spans="1:10" x14ac:dyDescent="0.3">
      <c r="A48">
        <v>672.28</v>
      </c>
      <c r="B48">
        <f t="shared" si="0"/>
        <v>198.67999999999995</v>
      </c>
      <c r="C48">
        <v>116.06</v>
      </c>
      <c r="D48" s="1">
        <f t="shared" si="2"/>
        <v>275890.93090185284</v>
      </c>
      <c r="E48" s="1">
        <f t="shared" si="3"/>
        <v>2747182.436133449</v>
      </c>
      <c r="F48" s="1">
        <f t="shared" si="4"/>
        <v>198.68051648199918</v>
      </c>
      <c r="G48" s="1">
        <f t="shared" si="5"/>
        <v>-5.1648199922738058E-4</v>
      </c>
      <c r="I48">
        <v>603.48</v>
      </c>
      <c r="J48">
        <v>113.28</v>
      </c>
    </row>
    <row r="49" spans="1:10" x14ac:dyDescent="0.3">
      <c r="A49">
        <v>677.8</v>
      </c>
      <c r="B49">
        <f t="shared" si="0"/>
        <v>204.19999999999993</v>
      </c>
      <c r="C49">
        <v>115.31</v>
      </c>
      <c r="D49" s="1">
        <f t="shared" si="2"/>
        <v>275895.13568994543</v>
      </c>
      <c r="E49" s="1">
        <f t="shared" si="3"/>
        <v>2747178.8597783889</v>
      </c>
      <c r="F49" s="1">
        <f t="shared" si="4"/>
        <v>204.20053083156384</v>
      </c>
      <c r="G49" s="1">
        <f t="shared" si="5"/>
        <v>-5.3083156390698605E-4</v>
      </c>
      <c r="I49">
        <v>605.24</v>
      </c>
      <c r="J49">
        <v>113.23</v>
      </c>
    </row>
    <row r="50" spans="1:10" x14ac:dyDescent="0.3">
      <c r="A50">
        <v>684.98</v>
      </c>
      <c r="B50">
        <f t="shared" si="0"/>
        <v>211.38</v>
      </c>
      <c r="C50">
        <v>115.81</v>
      </c>
      <c r="D50" s="1">
        <f t="shared" si="2"/>
        <v>275900.60496141366</v>
      </c>
      <c r="E50" s="1">
        <f t="shared" si="3"/>
        <v>2747174.2079252489</v>
      </c>
      <c r="F50" s="1">
        <f t="shared" si="4"/>
        <v>211.38054949652098</v>
      </c>
      <c r="G50" s="1">
        <f t="shared" si="5"/>
        <v>-5.4949652098912338E-4</v>
      </c>
      <c r="I50">
        <v>609.80999999999995</v>
      </c>
      <c r="J50">
        <v>113.95</v>
      </c>
    </row>
    <row r="51" spans="1:10" x14ac:dyDescent="0.3">
      <c r="A51">
        <v>686.7</v>
      </c>
      <c r="B51">
        <f t="shared" si="0"/>
        <v>213.10000000000002</v>
      </c>
      <c r="C51">
        <v>115.78</v>
      </c>
      <c r="D51" s="1">
        <f t="shared" si="2"/>
        <v>275901.91514900769</v>
      </c>
      <c r="E51" s="1">
        <f t="shared" si="3"/>
        <v>2747173.0935537447</v>
      </c>
      <c r="F51" s="1">
        <f t="shared" si="4"/>
        <v>213.10055396769653</v>
      </c>
      <c r="G51" s="1">
        <f t="shared" si="5"/>
        <v>-5.5396769650428723E-4</v>
      </c>
      <c r="I51">
        <v>613.26</v>
      </c>
      <c r="J51">
        <v>113.64</v>
      </c>
    </row>
    <row r="52" spans="1:10" x14ac:dyDescent="0.3">
      <c r="A52">
        <v>691.77</v>
      </c>
      <c r="B52">
        <f t="shared" si="0"/>
        <v>218.16999999999996</v>
      </c>
      <c r="C52">
        <v>116.49</v>
      </c>
      <c r="D52" s="1">
        <f t="shared" si="2"/>
        <v>275905.77715546224</v>
      </c>
      <c r="E52" s="1">
        <f t="shared" si="3"/>
        <v>2747169.8087493689</v>
      </c>
      <c r="F52" s="1">
        <f t="shared" si="4"/>
        <v>218.17056714741983</v>
      </c>
      <c r="G52" s="1">
        <f t="shared" si="5"/>
        <v>-5.6714741987207162E-4</v>
      </c>
      <c r="I52">
        <v>616.9</v>
      </c>
      <c r="J52">
        <v>111.36</v>
      </c>
    </row>
    <row r="53" spans="1:10" x14ac:dyDescent="0.3">
      <c r="A53">
        <v>701.07</v>
      </c>
      <c r="B53">
        <f t="shared" si="0"/>
        <v>227.47000000000003</v>
      </c>
      <c r="C53">
        <v>117.09</v>
      </c>
      <c r="D53" s="1">
        <f t="shared" si="2"/>
        <v>275912.86130931386</v>
      </c>
      <c r="E53" s="1">
        <f t="shared" si="3"/>
        <v>2747163.783368561</v>
      </c>
      <c r="F53" s="1">
        <f t="shared" si="4"/>
        <v>227.47059132340161</v>
      </c>
      <c r="G53" s="1">
        <f t="shared" si="5"/>
        <v>-5.913234015793023E-4</v>
      </c>
      <c r="I53">
        <v>618.51</v>
      </c>
      <c r="J53">
        <v>111.6</v>
      </c>
    </row>
    <row r="54" spans="1:10" x14ac:dyDescent="0.3">
      <c r="A54">
        <v>705.56</v>
      </c>
      <c r="B54">
        <f t="shared" si="0"/>
        <v>231.95999999999992</v>
      </c>
      <c r="C54">
        <v>118.6</v>
      </c>
      <c r="D54" s="1">
        <f t="shared" si="2"/>
        <v>275916.28150832391</v>
      </c>
      <c r="E54" s="1">
        <f t="shared" si="3"/>
        <v>2747160.8743406227</v>
      </c>
      <c r="F54" s="1">
        <f t="shared" si="4"/>
        <v>231.96060299532331</v>
      </c>
      <c r="G54" s="1">
        <f t="shared" si="5"/>
        <v>-6.0299532339058715E-4</v>
      </c>
      <c r="I54">
        <v>624.44000000000005</v>
      </c>
      <c r="J54">
        <v>111.38</v>
      </c>
    </row>
    <row r="55" spans="1:10" x14ac:dyDescent="0.3">
      <c r="A55">
        <v>713.52</v>
      </c>
      <c r="B55">
        <f t="shared" si="0"/>
        <v>239.91999999999996</v>
      </c>
      <c r="C55">
        <v>118.88</v>
      </c>
      <c r="D55" s="1">
        <f t="shared" si="2"/>
        <v>275922.34493463126</v>
      </c>
      <c r="E55" s="1">
        <f t="shared" si="3"/>
        <v>2747155.7171329632</v>
      </c>
      <c r="F55" s="1">
        <f t="shared" si="4"/>
        <v>239.92062368796229</v>
      </c>
      <c r="G55" s="1">
        <f t="shared" si="5"/>
        <v>-6.2368796233158719E-4</v>
      </c>
      <c r="I55">
        <v>632.05999999999995</v>
      </c>
      <c r="J55">
        <v>111.72</v>
      </c>
    </row>
    <row r="56" spans="1:10" x14ac:dyDescent="0.3">
      <c r="A56">
        <v>721.15</v>
      </c>
      <c r="B56">
        <f t="shared" si="0"/>
        <v>247.54999999999995</v>
      </c>
      <c r="C56">
        <v>120.08</v>
      </c>
      <c r="D56" s="1">
        <f t="shared" si="2"/>
        <v>275928.15698773746</v>
      </c>
      <c r="E56" s="1">
        <f t="shared" si="3"/>
        <v>2747150.773729139</v>
      </c>
      <c r="F56" s="1">
        <f t="shared" si="4"/>
        <v>247.55064352271643</v>
      </c>
      <c r="G56" s="1">
        <f t="shared" si="5"/>
        <v>-6.4352271647294401E-4</v>
      </c>
      <c r="I56">
        <v>637.23</v>
      </c>
      <c r="J56">
        <v>112.41</v>
      </c>
    </row>
    <row r="57" spans="1:10" x14ac:dyDescent="0.3">
      <c r="A57">
        <v>726.43</v>
      </c>
      <c r="B57">
        <f t="shared" si="0"/>
        <v>252.82999999999993</v>
      </c>
      <c r="C57">
        <v>120.08</v>
      </c>
      <c r="D57" s="1">
        <f t="shared" si="2"/>
        <v>275932.17895895644</v>
      </c>
      <c r="E57" s="1">
        <f t="shared" si="3"/>
        <v>2747147.352867777</v>
      </c>
      <c r="F57" s="1">
        <f t="shared" si="4"/>
        <v>252.83065724850115</v>
      </c>
      <c r="G57" s="1">
        <f t="shared" si="5"/>
        <v>-6.5724850122705902E-4</v>
      </c>
      <c r="I57">
        <v>641.27</v>
      </c>
      <c r="J57">
        <v>112.41</v>
      </c>
    </row>
    <row r="58" spans="1:10" x14ac:dyDescent="0.3">
      <c r="A58">
        <v>731.54</v>
      </c>
      <c r="B58">
        <f t="shared" si="0"/>
        <v>257.93999999999994</v>
      </c>
      <c r="C58">
        <v>120.62</v>
      </c>
      <c r="D58" s="1">
        <f t="shared" si="2"/>
        <v>275936.07143488992</v>
      </c>
      <c r="E58" s="1">
        <f t="shared" si="3"/>
        <v>2747144.042147785</v>
      </c>
      <c r="F58" s="1">
        <f t="shared" si="4"/>
        <v>257.94067053207988</v>
      </c>
      <c r="G58" s="1">
        <f t="shared" si="5"/>
        <v>-6.7053207993694741E-4</v>
      </c>
      <c r="I58">
        <v>648.14</v>
      </c>
      <c r="J58">
        <v>112.61</v>
      </c>
    </row>
    <row r="59" spans="1:10" x14ac:dyDescent="0.3">
      <c r="A59">
        <v>736.72</v>
      </c>
      <c r="B59">
        <f t="shared" si="0"/>
        <v>263.12</v>
      </c>
      <c r="C59">
        <v>120.69</v>
      </c>
      <c r="D59" s="1">
        <f t="shared" si="2"/>
        <v>275940.01723241154</v>
      </c>
      <c r="E59" s="1">
        <f t="shared" si="3"/>
        <v>2747140.6860754639</v>
      </c>
      <c r="F59" s="1">
        <f t="shared" si="4"/>
        <v>263.12068399788018</v>
      </c>
      <c r="G59" s="1">
        <f t="shared" si="5"/>
        <v>-6.8399788017359242E-4</v>
      </c>
      <c r="I59">
        <v>653.95000000000005</v>
      </c>
      <c r="J59">
        <v>112.94</v>
      </c>
    </row>
    <row r="60" spans="1:10" x14ac:dyDescent="0.3">
      <c r="A60">
        <v>744.68</v>
      </c>
      <c r="B60">
        <f t="shared" si="0"/>
        <v>271.07999999999993</v>
      </c>
      <c r="C60">
        <v>122.06</v>
      </c>
      <c r="D60" s="1">
        <f t="shared" si="2"/>
        <v>275946.08065871894</v>
      </c>
      <c r="E60" s="1">
        <f t="shared" si="3"/>
        <v>2747135.5288678044</v>
      </c>
      <c r="F60" s="1">
        <f t="shared" si="4"/>
        <v>271.08070469056349</v>
      </c>
      <c r="G60" s="1">
        <f t="shared" si="5"/>
        <v>-7.0469056356614601E-4</v>
      </c>
      <c r="I60">
        <v>658.21</v>
      </c>
      <c r="J60">
        <v>114.29</v>
      </c>
    </row>
    <row r="61" spans="1:10" x14ac:dyDescent="0.3">
      <c r="A61">
        <v>749.68</v>
      </c>
      <c r="B61">
        <f t="shared" si="0"/>
        <v>276.07999999999993</v>
      </c>
      <c r="C61">
        <v>121.83</v>
      </c>
      <c r="D61" s="1">
        <f t="shared" si="2"/>
        <v>275949.88934358535</v>
      </c>
      <c r="E61" s="1">
        <f t="shared" si="3"/>
        <v>2747132.2894157572</v>
      </c>
      <c r="F61" s="1">
        <f t="shared" si="4"/>
        <v>276.08071768836692</v>
      </c>
      <c r="G61" s="1">
        <f t="shared" si="5"/>
        <v>-7.1768836698993255E-4</v>
      </c>
      <c r="I61">
        <v>668.02</v>
      </c>
      <c r="J61">
        <v>116.12</v>
      </c>
    </row>
    <row r="62" spans="1:10" x14ac:dyDescent="0.3">
      <c r="A62">
        <v>759.38</v>
      </c>
      <c r="B62">
        <f t="shared" si="0"/>
        <v>285.77999999999997</v>
      </c>
      <c r="C62">
        <v>121.83</v>
      </c>
      <c r="D62" s="1">
        <f t="shared" si="2"/>
        <v>275957.27819222625</v>
      </c>
      <c r="E62" s="1">
        <f t="shared" si="3"/>
        <v>2747126.0048787859</v>
      </c>
      <c r="F62" s="1">
        <f t="shared" si="4"/>
        <v>285.78074290385177</v>
      </c>
      <c r="G62" s="1">
        <f t="shared" si="5"/>
        <v>-7.4290385180120211E-4</v>
      </c>
      <c r="I62">
        <v>672.28</v>
      </c>
      <c r="J62">
        <v>116.06</v>
      </c>
    </row>
    <row r="63" spans="1:10" x14ac:dyDescent="0.3">
      <c r="A63">
        <v>759.65</v>
      </c>
      <c r="B63">
        <f t="shared" si="0"/>
        <v>286.04999999999995</v>
      </c>
      <c r="C63">
        <v>121.37</v>
      </c>
      <c r="D63" s="1">
        <f t="shared" si="2"/>
        <v>275957.48386120907</v>
      </c>
      <c r="E63" s="1">
        <f t="shared" si="3"/>
        <v>2747125.829948375</v>
      </c>
      <c r="F63" s="1">
        <f t="shared" si="4"/>
        <v>286.05074360599792</v>
      </c>
      <c r="G63" s="1">
        <f t="shared" si="5"/>
        <v>-7.436059979681886E-4</v>
      </c>
      <c r="I63">
        <v>677.8</v>
      </c>
      <c r="J63">
        <v>115.31</v>
      </c>
    </row>
    <row r="64" spans="1:10" x14ac:dyDescent="0.3">
      <c r="A64">
        <v>760.03</v>
      </c>
      <c r="B64">
        <f t="shared" si="0"/>
        <v>286.42999999999995</v>
      </c>
      <c r="C64">
        <v>121.37</v>
      </c>
      <c r="D64" s="1">
        <f t="shared" si="2"/>
        <v>275957.77332125895</v>
      </c>
      <c r="E64" s="1">
        <f t="shared" si="3"/>
        <v>2747125.5837500193</v>
      </c>
      <c r="F64" s="1">
        <f t="shared" si="4"/>
        <v>286.43074459391931</v>
      </c>
      <c r="G64" s="1">
        <f t="shared" si="5"/>
        <v>-7.4459391936443353E-4</v>
      </c>
      <c r="I64">
        <v>684.98</v>
      </c>
      <c r="J64">
        <v>115.81</v>
      </c>
    </row>
    <row r="65" spans="1:10" x14ac:dyDescent="0.3">
      <c r="A65">
        <v>760.38</v>
      </c>
      <c r="B65">
        <f t="shared" si="0"/>
        <v>286.77999999999997</v>
      </c>
      <c r="C65">
        <v>121.75</v>
      </c>
      <c r="D65" s="1">
        <f t="shared" si="2"/>
        <v>275958.03992919956</v>
      </c>
      <c r="E65" s="1">
        <f t="shared" si="3"/>
        <v>2747125.356988376</v>
      </c>
      <c r="F65" s="1">
        <f t="shared" si="4"/>
        <v>286.78074550373185</v>
      </c>
      <c r="G65" s="1">
        <f t="shared" si="5"/>
        <v>-7.4550373187776131E-4</v>
      </c>
      <c r="I65">
        <v>686.7</v>
      </c>
      <c r="J65">
        <v>115.78</v>
      </c>
    </row>
    <row r="66" spans="1:10" x14ac:dyDescent="0.3">
      <c r="A66">
        <v>764.99</v>
      </c>
      <c r="B66">
        <f t="shared" ref="B66:B129" si="6">A66-473.6</f>
        <v>291.39</v>
      </c>
      <c r="C66">
        <v>122.19</v>
      </c>
      <c r="D66" s="1">
        <f t="shared" si="2"/>
        <v>275961.55153664638</v>
      </c>
      <c r="E66" s="1">
        <f t="shared" si="3"/>
        <v>2747122.3702135887</v>
      </c>
      <c r="F66" s="1">
        <f t="shared" si="4"/>
        <v>291.39075748752134</v>
      </c>
      <c r="G66" s="1">
        <f t="shared" si="5"/>
        <v>-7.5748752135496034E-4</v>
      </c>
      <c r="I66">
        <v>691.77</v>
      </c>
      <c r="J66">
        <v>116.49</v>
      </c>
    </row>
    <row r="67" spans="1:10" x14ac:dyDescent="0.3">
      <c r="A67">
        <v>768.81</v>
      </c>
      <c r="B67">
        <f t="shared" si="6"/>
        <v>295.20999999999992</v>
      </c>
      <c r="C67">
        <v>123.27</v>
      </c>
      <c r="D67" s="1">
        <f t="shared" ref="D67:D130" si="7">(((B67*($D$248-$D$1))+$B$248*$D$1)/$B$248)</f>
        <v>275964.46137188433</v>
      </c>
      <c r="E67" s="1">
        <f t="shared" ref="E67:E130" si="8">(((B67*($E$248-$E$1))+$B$248*$E$1)/$B$248)</f>
        <v>2747119.8952722247</v>
      </c>
      <c r="F67" s="1">
        <f t="shared" ref="F67:F130" si="9">SQRT(((D67-$D$1)^2)+((E67-$E$1)^2))</f>
        <v>295.21076741779382</v>
      </c>
      <c r="G67" s="1">
        <f t="shared" ref="G67:G130" si="10">B67-F67</f>
        <v>-7.674177938952198E-4</v>
      </c>
      <c r="I67">
        <v>701.07</v>
      </c>
      <c r="J67">
        <v>117.09</v>
      </c>
    </row>
    <row r="68" spans="1:10" x14ac:dyDescent="0.3">
      <c r="A68">
        <v>770.87</v>
      </c>
      <c r="B68">
        <f t="shared" si="6"/>
        <v>297.27</v>
      </c>
      <c r="C68">
        <v>123.09</v>
      </c>
      <c r="D68" s="1">
        <f t="shared" si="7"/>
        <v>275966.03055004939</v>
      </c>
      <c r="E68" s="1">
        <f t="shared" si="8"/>
        <v>2747118.560617981</v>
      </c>
      <c r="F68" s="1">
        <f t="shared" si="9"/>
        <v>297.27077277307973</v>
      </c>
      <c r="G68" s="1">
        <f t="shared" si="10"/>
        <v>-7.7277307974554788E-4</v>
      </c>
      <c r="I68">
        <v>705.56</v>
      </c>
      <c r="J68">
        <v>118.6</v>
      </c>
    </row>
    <row r="69" spans="1:10" x14ac:dyDescent="0.3">
      <c r="A69">
        <v>776.9</v>
      </c>
      <c r="B69">
        <f t="shared" si="6"/>
        <v>303.29999999999995</v>
      </c>
      <c r="C69">
        <v>122.86</v>
      </c>
      <c r="D69" s="1">
        <f t="shared" si="7"/>
        <v>275970.62382399826</v>
      </c>
      <c r="E69" s="1">
        <f t="shared" si="8"/>
        <v>2747114.6538388119</v>
      </c>
      <c r="F69" s="1">
        <f t="shared" si="9"/>
        <v>303.3007884484818</v>
      </c>
      <c r="G69" s="1">
        <f t="shared" si="10"/>
        <v>-7.8844848184189686E-4</v>
      </c>
      <c r="I69">
        <v>713.52</v>
      </c>
      <c r="J69">
        <v>118.88</v>
      </c>
    </row>
    <row r="70" spans="1:10" x14ac:dyDescent="0.3">
      <c r="A70">
        <v>782.34</v>
      </c>
      <c r="B70">
        <f t="shared" si="6"/>
        <v>308.74</v>
      </c>
      <c r="C70">
        <v>123.47</v>
      </c>
      <c r="D70" s="1">
        <f t="shared" si="7"/>
        <v>275974.76767313294</v>
      </c>
      <c r="E70" s="1">
        <f t="shared" si="8"/>
        <v>2747111.1293149847</v>
      </c>
      <c r="F70" s="1">
        <f t="shared" si="9"/>
        <v>308.7408025899897</v>
      </c>
      <c r="G70" s="1">
        <f t="shared" si="10"/>
        <v>-8.0258998968929518E-4</v>
      </c>
      <c r="I70">
        <v>721.15</v>
      </c>
      <c r="J70">
        <v>120.08</v>
      </c>
    </row>
    <row r="71" spans="1:10" x14ac:dyDescent="0.3">
      <c r="A71">
        <v>794.04</v>
      </c>
      <c r="B71">
        <f t="shared" si="6"/>
        <v>320.43999999999994</v>
      </c>
      <c r="C71">
        <v>123.75</v>
      </c>
      <c r="D71" s="1">
        <f t="shared" si="7"/>
        <v>275983.67999572045</v>
      </c>
      <c r="E71" s="1">
        <f t="shared" si="8"/>
        <v>2747103.548997194</v>
      </c>
      <c r="F71" s="1">
        <f t="shared" si="9"/>
        <v>320.4408330049331</v>
      </c>
      <c r="G71" s="1">
        <f t="shared" si="10"/>
        <v>-8.3300493315618951E-4</v>
      </c>
      <c r="I71">
        <v>726.43</v>
      </c>
      <c r="J71">
        <v>120.08</v>
      </c>
    </row>
    <row r="72" spans="1:10" x14ac:dyDescent="0.3">
      <c r="A72">
        <v>802.17</v>
      </c>
      <c r="B72">
        <f t="shared" si="6"/>
        <v>328.56999999999994</v>
      </c>
      <c r="C72">
        <v>123.83</v>
      </c>
      <c r="D72" s="1">
        <f t="shared" si="7"/>
        <v>275989.87291731325</v>
      </c>
      <c r="E72" s="1">
        <f t="shared" si="8"/>
        <v>2747098.2816481651</v>
      </c>
      <c r="F72" s="1">
        <f t="shared" si="9"/>
        <v>328.57085413943207</v>
      </c>
      <c r="G72" s="1">
        <f t="shared" si="10"/>
        <v>-8.5413943213552557E-4</v>
      </c>
      <c r="I72">
        <v>731.54</v>
      </c>
      <c r="J72">
        <v>120.62</v>
      </c>
    </row>
    <row r="73" spans="1:10" x14ac:dyDescent="0.3">
      <c r="A73">
        <v>803.86</v>
      </c>
      <c r="B73">
        <f t="shared" si="6"/>
        <v>330.26</v>
      </c>
      <c r="C73">
        <v>123.03</v>
      </c>
      <c r="D73" s="1">
        <f t="shared" si="7"/>
        <v>275991.16025279812</v>
      </c>
      <c r="E73" s="1">
        <f t="shared" si="8"/>
        <v>2747097.1867133728</v>
      </c>
      <c r="F73" s="1">
        <f t="shared" si="9"/>
        <v>330.26085853288913</v>
      </c>
      <c r="G73" s="1">
        <f t="shared" si="10"/>
        <v>-8.5853288913995129E-4</v>
      </c>
      <c r="I73">
        <v>736.72</v>
      </c>
      <c r="J73">
        <v>120.69</v>
      </c>
    </row>
    <row r="74" spans="1:10" x14ac:dyDescent="0.3">
      <c r="A74">
        <v>811.14</v>
      </c>
      <c r="B74">
        <f t="shared" si="6"/>
        <v>337.53999999999996</v>
      </c>
      <c r="C74">
        <v>121.77</v>
      </c>
      <c r="D74" s="1">
        <f t="shared" si="7"/>
        <v>275996.70569796365</v>
      </c>
      <c r="E74" s="1">
        <f t="shared" si="8"/>
        <v>2747092.4700711924</v>
      </c>
      <c r="F74" s="1">
        <f t="shared" si="9"/>
        <v>337.54087745748467</v>
      </c>
      <c r="G74" s="1">
        <f t="shared" si="10"/>
        <v>-8.7745748470524632E-4</v>
      </c>
      <c r="I74">
        <v>744.68</v>
      </c>
      <c r="J74">
        <v>122.06</v>
      </c>
    </row>
    <row r="75" spans="1:10" x14ac:dyDescent="0.3">
      <c r="A75">
        <v>813.39</v>
      </c>
      <c r="B75">
        <f t="shared" si="6"/>
        <v>339.78999999999996</v>
      </c>
      <c r="C75">
        <v>124.05</v>
      </c>
      <c r="D75" s="1">
        <f t="shared" si="7"/>
        <v>275998.41960615356</v>
      </c>
      <c r="E75" s="1">
        <f t="shared" si="8"/>
        <v>2747091.0123177711</v>
      </c>
      <c r="F75" s="1">
        <f t="shared" si="9"/>
        <v>339.79088330651393</v>
      </c>
      <c r="G75" s="1">
        <f t="shared" si="10"/>
        <v>-8.8330651396972826E-4</v>
      </c>
      <c r="I75">
        <v>749.68</v>
      </c>
      <c r="J75">
        <v>121.83</v>
      </c>
    </row>
    <row r="76" spans="1:10" x14ac:dyDescent="0.3">
      <c r="A76">
        <v>815.09</v>
      </c>
      <c r="B76">
        <f t="shared" si="6"/>
        <v>341.49</v>
      </c>
      <c r="C76">
        <v>124.38</v>
      </c>
      <c r="D76" s="1">
        <f t="shared" si="7"/>
        <v>275999.71455900819</v>
      </c>
      <c r="E76" s="1">
        <f t="shared" si="8"/>
        <v>2747089.9109040746</v>
      </c>
      <c r="F76" s="1">
        <f t="shared" si="9"/>
        <v>341.49088772610781</v>
      </c>
      <c r="G76" s="1">
        <f t="shared" si="10"/>
        <v>-8.8772610780551986E-4</v>
      </c>
      <c r="I76">
        <v>759.38</v>
      </c>
      <c r="J76">
        <v>121.83</v>
      </c>
    </row>
    <row r="77" spans="1:10" x14ac:dyDescent="0.3">
      <c r="A77">
        <v>817.37</v>
      </c>
      <c r="B77">
        <f t="shared" si="6"/>
        <v>343.77</v>
      </c>
      <c r="C77">
        <v>124.29</v>
      </c>
      <c r="D77" s="1">
        <f t="shared" si="7"/>
        <v>276001.45131930721</v>
      </c>
      <c r="E77" s="1">
        <f t="shared" si="8"/>
        <v>2747088.4337139414</v>
      </c>
      <c r="F77" s="1">
        <f t="shared" si="9"/>
        <v>343.77089365281125</v>
      </c>
      <c r="G77" s="1">
        <f t="shared" si="10"/>
        <v>-8.9365281127129492E-4</v>
      </c>
      <c r="I77">
        <v>759.65</v>
      </c>
      <c r="J77">
        <v>121.37</v>
      </c>
    </row>
    <row r="78" spans="1:10" x14ac:dyDescent="0.3">
      <c r="A78">
        <v>826.54</v>
      </c>
      <c r="B78">
        <f t="shared" si="6"/>
        <v>352.93999999999994</v>
      </c>
      <c r="C78">
        <v>123.88</v>
      </c>
      <c r="D78" s="1">
        <f t="shared" si="7"/>
        <v>276008.43644735229</v>
      </c>
      <c r="E78" s="1">
        <f t="shared" si="8"/>
        <v>2747082.4925588868</v>
      </c>
      <c r="F78" s="1">
        <f t="shared" si="9"/>
        <v>352.94091749078837</v>
      </c>
      <c r="G78" s="1">
        <f t="shared" si="10"/>
        <v>-9.1749078842440213E-4</v>
      </c>
      <c r="I78">
        <v>760.03</v>
      </c>
      <c r="J78">
        <v>121.37</v>
      </c>
    </row>
    <row r="79" spans="1:10" x14ac:dyDescent="0.3">
      <c r="A79">
        <v>830.01</v>
      </c>
      <c r="B79">
        <f t="shared" si="6"/>
        <v>356.40999999999997</v>
      </c>
      <c r="C79">
        <v>124.54</v>
      </c>
      <c r="D79" s="1">
        <f t="shared" si="7"/>
        <v>276011.07967464958</v>
      </c>
      <c r="E79" s="1">
        <f t="shared" si="8"/>
        <v>2747080.2443791656</v>
      </c>
      <c r="F79" s="1">
        <f t="shared" si="9"/>
        <v>356.41092651150569</v>
      </c>
      <c r="G79" s="1">
        <f t="shared" si="10"/>
        <v>-9.2651150572464758E-4</v>
      </c>
      <c r="I79">
        <v>760.38</v>
      </c>
      <c r="J79">
        <v>121.75</v>
      </c>
    </row>
    <row r="80" spans="1:10" x14ac:dyDescent="0.3">
      <c r="A80">
        <v>837.97</v>
      </c>
      <c r="B80">
        <f t="shared" si="6"/>
        <v>364.37</v>
      </c>
      <c r="C80">
        <v>126.34</v>
      </c>
      <c r="D80" s="1">
        <f t="shared" si="7"/>
        <v>276017.14310095698</v>
      </c>
      <c r="E80" s="1">
        <f t="shared" si="8"/>
        <v>2747075.0871715066</v>
      </c>
      <c r="F80" s="1">
        <f t="shared" si="9"/>
        <v>364.37094720388728</v>
      </c>
      <c r="G80" s="1">
        <f t="shared" si="10"/>
        <v>-9.4720388727864702E-4</v>
      </c>
      <c r="I80">
        <v>764.99</v>
      </c>
      <c r="J80">
        <v>122.19</v>
      </c>
    </row>
    <row r="81" spans="1:10" x14ac:dyDescent="0.3">
      <c r="A81">
        <v>842.93</v>
      </c>
      <c r="B81">
        <f t="shared" si="6"/>
        <v>369.32999999999993</v>
      </c>
      <c r="C81">
        <v>126.84</v>
      </c>
      <c r="D81" s="1">
        <f t="shared" si="7"/>
        <v>276020.92131634452</v>
      </c>
      <c r="E81" s="1">
        <f t="shared" si="8"/>
        <v>2747071.8736350755</v>
      </c>
      <c r="F81" s="1">
        <f t="shared" si="9"/>
        <v>369.33096009787971</v>
      </c>
      <c r="G81" s="1">
        <f t="shared" si="10"/>
        <v>-9.6009787978346139E-4</v>
      </c>
      <c r="I81">
        <v>768.81</v>
      </c>
      <c r="J81">
        <v>123.27</v>
      </c>
    </row>
    <row r="82" spans="1:10" x14ac:dyDescent="0.3">
      <c r="A82">
        <v>853.37</v>
      </c>
      <c r="B82">
        <f t="shared" si="6"/>
        <v>379.77</v>
      </c>
      <c r="C82">
        <v>126.29</v>
      </c>
      <c r="D82" s="1">
        <f t="shared" si="7"/>
        <v>276028.87385034561</v>
      </c>
      <c r="E82" s="1">
        <f t="shared" si="8"/>
        <v>2747065.1096592005</v>
      </c>
      <c r="F82" s="1">
        <f t="shared" si="9"/>
        <v>379.7709872374927</v>
      </c>
      <c r="G82" s="1">
        <f t="shared" si="10"/>
        <v>-9.8723749272267014E-4</v>
      </c>
      <c r="I82">
        <v>770.87</v>
      </c>
      <c r="J82">
        <v>123.09</v>
      </c>
    </row>
    <row r="83" spans="1:10" x14ac:dyDescent="0.3">
      <c r="A83">
        <v>861.56</v>
      </c>
      <c r="B83">
        <f t="shared" si="6"/>
        <v>387.95999999999992</v>
      </c>
      <c r="C83">
        <v>127.09</v>
      </c>
      <c r="D83" s="1">
        <f t="shared" si="7"/>
        <v>276035.11247615685</v>
      </c>
      <c r="E83" s="1">
        <f t="shared" si="8"/>
        <v>2747059.8034367473</v>
      </c>
      <c r="F83" s="1">
        <f t="shared" si="9"/>
        <v>387.9610085278191</v>
      </c>
      <c r="G83" s="1">
        <f t="shared" si="10"/>
        <v>-1.0085278191809266E-3</v>
      </c>
      <c r="I83">
        <v>776.9</v>
      </c>
      <c r="J83">
        <v>122.86</v>
      </c>
    </row>
    <row r="84" spans="1:10" x14ac:dyDescent="0.3">
      <c r="A84">
        <v>864.75</v>
      </c>
      <c r="B84">
        <f t="shared" si="6"/>
        <v>391.15</v>
      </c>
      <c r="C84">
        <v>126.79</v>
      </c>
      <c r="D84" s="1">
        <f t="shared" si="7"/>
        <v>276037.54241710162</v>
      </c>
      <c r="E84" s="1">
        <f t="shared" si="8"/>
        <v>2747057.7366663408</v>
      </c>
      <c r="F84" s="1">
        <f t="shared" si="9"/>
        <v>391.15101682059941</v>
      </c>
      <c r="G84" s="1">
        <f t="shared" si="10"/>
        <v>-1.0168205994318669E-3</v>
      </c>
      <c r="I84">
        <v>782.34</v>
      </c>
      <c r="J84">
        <v>123.47</v>
      </c>
    </row>
    <row r="85" spans="1:10" x14ac:dyDescent="0.3">
      <c r="A85">
        <v>871.73</v>
      </c>
      <c r="B85">
        <f t="shared" si="6"/>
        <v>398.13</v>
      </c>
      <c r="C85">
        <v>127.16</v>
      </c>
      <c r="D85" s="1">
        <f t="shared" si="7"/>
        <v>276042.85934117518</v>
      </c>
      <c r="E85" s="1">
        <f t="shared" si="8"/>
        <v>2747053.2143912832</v>
      </c>
      <c r="F85" s="1">
        <f t="shared" si="9"/>
        <v>398.13103496533034</v>
      </c>
      <c r="G85" s="1">
        <f t="shared" si="10"/>
        <v>-1.034965330347859E-3</v>
      </c>
      <c r="I85">
        <v>794.04</v>
      </c>
      <c r="J85">
        <v>123.75</v>
      </c>
    </row>
    <row r="86" spans="1:10" x14ac:dyDescent="0.3">
      <c r="A86">
        <v>880.74</v>
      </c>
      <c r="B86">
        <f t="shared" si="6"/>
        <v>407.14</v>
      </c>
      <c r="C86">
        <v>127.04</v>
      </c>
      <c r="D86" s="1">
        <f t="shared" si="7"/>
        <v>276049.72259130451</v>
      </c>
      <c r="E86" s="1">
        <f t="shared" si="8"/>
        <v>2747047.3768986939</v>
      </c>
      <c r="F86" s="1">
        <f t="shared" si="9"/>
        <v>407.14105838754</v>
      </c>
      <c r="G86" s="1">
        <f t="shared" si="10"/>
        <v>-1.0583875400129727E-3</v>
      </c>
      <c r="I86">
        <v>802.17</v>
      </c>
      <c r="J86">
        <v>123.83</v>
      </c>
    </row>
    <row r="87" spans="1:10" x14ac:dyDescent="0.3">
      <c r="A87">
        <v>883.89</v>
      </c>
      <c r="B87">
        <f t="shared" si="6"/>
        <v>410.28999999999996</v>
      </c>
      <c r="C87">
        <v>126.65</v>
      </c>
      <c r="D87" s="1">
        <f t="shared" si="7"/>
        <v>276052.12206277036</v>
      </c>
      <c r="E87" s="1">
        <f t="shared" si="8"/>
        <v>2747045.3360439041</v>
      </c>
      <c r="F87" s="1">
        <f t="shared" si="9"/>
        <v>410.29106657616325</v>
      </c>
      <c r="G87" s="1">
        <f t="shared" si="10"/>
        <v>-1.0665761632822068E-3</v>
      </c>
      <c r="I87">
        <v>803.86</v>
      </c>
      <c r="J87">
        <v>123.03</v>
      </c>
    </row>
    <row r="88" spans="1:10" x14ac:dyDescent="0.3">
      <c r="A88">
        <v>887.36</v>
      </c>
      <c r="B88">
        <f t="shared" si="6"/>
        <v>413.76</v>
      </c>
      <c r="C88">
        <v>126.99</v>
      </c>
      <c r="D88" s="1">
        <f t="shared" si="7"/>
        <v>276054.76529006771</v>
      </c>
      <c r="E88" s="1">
        <f t="shared" si="8"/>
        <v>2747043.0878641834</v>
      </c>
      <c r="F88" s="1">
        <f t="shared" si="9"/>
        <v>413.76107559662319</v>
      </c>
      <c r="G88" s="1">
        <f t="shared" si="10"/>
        <v>-1.0755966231954517E-3</v>
      </c>
      <c r="I88">
        <v>811.14</v>
      </c>
      <c r="J88">
        <v>121.77</v>
      </c>
    </row>
    <row r="89" spans="1:10" x14ac:dyDescent="0.3">
      <c r="A89">
        <v>897.88</v>
      </c>
      <c r="B89">
        <f t="shared" si="6"/>
        <v>424.28</v>
      </c>
      <c r="C89">
        <v>126.68</v>
      </c>
      <c r="D89" s="1">
        <f t="shared" si="7"/>
        <v>276062.77876302664</v>
      </c>
      <c r="E89" s="1">
        <f t="shared" si="8"/>
        <v>2747036.272057076</v>
      </c>
      <c r="F89" s="1">
        <f t="shared" si="9"/>
        <v>424.28110294394691</v>
      </c>
      <c r="G89" s="1">
        <f t="shared" si="10"/>
        <v>-1.1029439469325553E-3</v>
      </c>
      <c r="I89">
        <v>813.39</v>
      </c>
      <c r="J89">
        <v>124.05</v>
      </c>
    </row>
    <row r="90" spans="1:10" x14ac:dyDescent="0.3">
      <c r="A90">
        <v>902.57</v>
      </c>
      <c r="B90">
        <f t="shared" si="6"/>
        <v>428.97</v>
      </c>
      <c r="C90">
        <v>127.03</v>
      </c>
      <c r="D90" s="1">
        <f t="shared" si="7"/>
        <v>276066.35130943143</v>
      </c>
      <c r="E90" s="1">
        <f t="shared" si="8"/>
        <v>2747033.2334510554</v>
      </c>
      <c r="F90" s="1">
        <f t="shared" si="9"/>
        <v>428.97111513613919</v>
      </c>
      <c r="G90" s="1">
        <f t="shared" si="10"/>
        <v>-1.1151361391625869E-3</v>
      </c>
      <c r="I90">
        <v>815.09</v>
      </c>
      <c r="J90">
        <v>124.38</v>
      </c>
    </row>
    <row r="91" spans="1:10" x14ac:dyDescent="0.3">
      <c r="A91">
        <v>909.37</v>
      </c>
      <c r="B91">
        <f t="shared" si="6"/>
        <v>435.77</v>
      </c>
      <c r="C91">
        <v>126.77</v>
      </c>
      <c r="D91" s="1">
        <f t="shared" si="7"/>
        <v>276071.53112084977</v>
      </c>
      <c r="E91" s="1">
        <f t="shared" si="8"/>
        <v>2747028.8277962715</v>
      </c>
      <c r="F91" s="1">
        <f t="shared" si="9"/>
        <v>435.77113281287319</v>
      </c>
      <c r="G91" s="1">
        <f t="shared" si="10"/>
        <v>-1.1328128732088771E-3</v>
      </c>
      <c r="I91">
        <v>817.37</v>
      </c>
      <c r="J91">
        <v>124.29</v>
      </c>
    </row>
    <row r="92" spans="1:10" x14ac:dyDescent="0.3">
      <c r="A92">
        <v>915.75</v>
      </c>
      <c r="B92">
        <f t="shared" si="6"/>
        <v>442.15</v>
      </c>
      <c r="C92">
        <v>127.33</v>
      </c>
      <c r="D92" s="1">
        <f t="shared" si="7"/>
        <v>276076.39100273931</v>
      </c>
      <c r="E92" s="1">
        <f t="shared" si="8"/>
        <v>2747024.6942554591</v>
      </c>
      <c r="F92" s="1">
        <f t="shared" si="9"/>
        <v>442.15114939813213</v>
      </c>
      <c r="G92" s="1">
        <f t="shared" si="10"/>
        <v>-1.1493981321564206E-3</v>
      </c>
      <c r="I92">
        <v>826.54</v>
      </c>
      <c r="J92">
        <v>123.88</v>
      </c>
    </row>
    <row r="93" spans="1:10" x14ac:dyDescent="0.3">
      <c r="A93">
        <v>926.79</v>
      </c>
      <c r="B93">
        <f t="shared" si="6"/>
        <v>453.18999999999994</v>
      </c>
      <c r="C93">
        <v>125.61</v>
      </c>
      <c r="D93" s="1">
        <f t="shared" si="7"/>
        <v>276084.80057892442</v>
      </c>
      <c r="E93" s="1">
        <f t="shared" si="8"/>
        <v>2747017.5415453385</v>
      </c>
      <c r="F93" s="1">
        <f t="shared" si="9"/>
        <v>453.19117809751879</v>
      </c>
      <c r="G93" s="1">
        <f t="shared" si="10"/>
        <v>-1.1780975188457887E-3</v>
      </c>
      <c r="I93">
        <v>830.01</v>
      </c>
      <c r="J93">
        <v>124.54</v>
      </c>
    </row>
    <row r="94" spans="1:10" x14ac:dyDescent="0.3">
      <c r="A94">
        <v>931.24</v>
      </c>
      <c r="B94">
        <f t="shared" si="6"/>
        <v>457.64</v>
      </c>
      <c r="C94">
        <v>126.8</v>
      </c>
      <c r="D94" s="1">
        <f t="shared" si="7"/>
        <v>276088.19030845555</v>
      </c>
      <c r="E94" s="1">
        <f t="shared" si="8"/>
        <v>2747014.6584330164</v>
      </c>
      <c r="F94" s="1">
        <f t="shared" si="9"/>
        <v>457.6411896655851</v>
      </c>
      <c r="G94" s="1">
        <f t="shared" si="10"/>
        <v>-1.1896655851160176E-3</v>
      </c>
      <c r="I94">
        <v>837.97</v>
      </c>
      <c r="J94">
        <v>126.34</v>
      </c>
    </row>
    <row r="95" spans="1:10" x14ac:dyDescent="0.3">
      <c r="A95">
        <v>932.44</v>
      </c>
      <c r="B95">
        <f t="shared" si="6"/>
        <v>458.84000000000003</v>
      </c>
      <c r="C95">
        <v>126.8</v>
      </c>
      <c r="D95" s="1">
        <f t="shared" si="7"/>
        <v>276089.10439282347</v>
      </c>
      <c r="E95" s="1">
        <f t="shared" si="8"/>
        <v>2747013.880964525</v>
      </c>
      <c r="F95" s="1">
        <f t="shared" si="9"/>
        <v>458.8411927850438</v>
      </c>
      <c r="G95" s="1">
        <f t="shared" si="10"/>
        <v>-1.1927850437700727E-3</v>
      </c>
      <c r="I95">
        <v>842.93</v>
      </c>
      <c r="J95">
        <v>126.84</v>
      </c>
    </row>
    <row r="96" spans="1:10" x14ac:dyDescent="0.3">
      <c r="A96">
        <v>932.64</v>
      </c>
      <c r="B96">
        <f t="shared" si="6"/>
        <v>459.03999999999996</v>
      </c>
      <c r="C96">
        <v>127.5</v>
      </c>
      <c r="D96" s="1">
        <f t="shared" si="7"/>
        <v>276089.2567402182</v>
      </c>
      <c r="E96" s="1">
        <f t="shared" si="8"/>
        <v>2747013.7513864432</v>
      </c>
      <c r="F96" s="1">
        <f t="shared" si="9"/>
        <v>459.04119330501265</v>
      </c>
      <c r="G96" s="1">
        <f t="shared" si="10"/>
        <v>-1.1933050126913258E-3</v>
      </c>
      <c r="I96">
        <v>853.37</v>
      </c>
      <c r="J96">
        <v>126.29</v>
      </c>
    </row>
    <row r="97" spans="1:10" x14ac:dyDescent="0.3">
      <c r="A97">
        <v>933.03</v>
      </c>
      <c r="B97">
        <f t="shared" si="6"/>
        <v>459.42999999999995</v>
      </c>
      <c r="C97">
        <v>127.47</v>
      </c>
      <c r="D97" s="1">
        <f t="shared" si="7"/>
        <v>276089.55381763773</v>
      </c>
      <c r="E97" s="1">
        <f t="shared" si="8"/>
        <v>2747013.4987091837</v>
      </c>
      <c r="F97" s="1">
        <f t="shared" si="9"/>
        <v>459.43119431868058</v>
      </c>
      <c r="G97" s="1">
        <f t="shared" si="10"/>
        <v>-1.1943186806320227E-3</v>
      </c>
      <c r="I97">
        <v>861.56</v>
      </c>
      <c r="J97">
        <v>127.09</v>
      </c>
    </row>
    <row r="98" spans="1:10" x14ac:dyDescent="0.3">
      <c r="A98">
        <v>940.98</v>
      </c>
      <c r="B98">
        <f t="shared" si="6"/>
        <v>467.38</v>
      </c>
      <c r="C98">
        <v>127.26</v>
      </c>
      <c r="D98" s="1">
        <f t="shared" si="7"/>
        <v>276095.60962657537</v>
      </c>
      <c r="E98" s="1">
        <f t="shared" si="8"/>
        <v>2747008.3479804285</v>
      </c>
      <c r="F98" s="1">
        <f t="shared" si="9"/>
        <v>467.38121498522702</v>
      </c>
      <c r="G98" s="1">
        <f t="shared" si="10"/>
        <v>-1.2149852270226802E-3</v>
      </c>
      <c r="I98">
        <v>864.75</v>
      </c>
      <c r="J98">
        <v>126.79</v>
      </c>
    </row>
    <row r="99" spans="1:10" x14ac:dyDescent="0.3">
      <c r="A99">
        <v>955.55</v>
      </c>
      <c r="B99">
        <f t="shared" si="6"/>
        <v>481.94999999999993</v>
      </c>
      <c r="C99">
        <v>127.52</v>
      </c>
      <c r="D99" s="1">
        <f t="shared" si="7"/>
        <v>276106.70813427621</v>
      </c>
      <c r="E99" s="1">
        <f t="shared" si="8"/>
        <v>2746998.9082171628</v>
      </c>
      <c r="F99" s="1">
        <f t="shared" si="9"/>
        <v>481.9512528608567</v>
      </c>
      <c r="G99" s="1">
        <f t="shared" si="10"/>
        <v>-1.2528608567663468E-3</v>
      </c>
      <c r="I99">
        <v>871.73</v>
      </c>
      <c r="J99">
        <v>127.16</v>
      </c>
    </row>
    <row r="100" spans="1:10" x14ac:dyDescent="0.3">
      <c r="A100">
        <v>957.08</v>
      </c>
      <c r="B100">
        <f t="shared" si="6"/>
        <v>483.48</v>
      </c>
      <c r="C100">
        <v>128.12</v>
      </c>
      <c r="D100" s="1">
        <f t="shared" si="7"/>
        <v>276107.87359184533</v>
      </c>
      <c r="E100" s="1">
        <f t="shared" si="8"/>
        <v>2746997.9169448363</v>
      </c>
      <c r="F100" s="1">
        <f t="shared" si="9"/>
        <v>483.48125683824452</v>
      </c>
      <c r="G100" s="1">
        <f t="shared" si="10"/>
        <v>-1.2568382445010684E-3</v>
      </c>
      <c r="I100">
        <v>880.74</v>
      </c>
      <c r="J100">
        <v>127.04</v>
      </c>
    </row>
    <row r="101" spans="1:10" x14ac:dyDescent="0.3">
      <c r="A101">
        <v>958.89</v>
      </c>
      <c r="B101">
        <f t="shared" si="6"/>
        <v>485.28999999999996</v>
      </c>
      <c r="C101">
        <v>128.18</v>
      </c>
      <c r="D101" s="1">
        <f t="shared" si="7"/>
        <v>276109.25233576697</v>
      </c>
      <c r="E101" s="1">
        <f t="shared" si="8"/>
        <v>2746996.744263195</v>
      </c>
      <c r="F101" s="1">
        <f t="shared" si="9"/>
        <v>485.29126154356936</v>
      </c>
      <c r="G101" s="1">
        <f t="shared" si="10"/>
        <v>-1.261543569398782E-3</v>
      </c>
      <c r="I101">
        <v>883.89</v>
      </c>
      <c r="J101">
        <v>126.65</v>
      </c>
    </row>
    <row r="102" spans="1:10" x14ac:dyDescent="0.3">
      <c r="A102">
        <v>960.73</v>
      </c>
      <c r="B102">
        <f t="shared" si="6"/>
        <v>487.13</v>
      </c>
      <c r="C102">
        <v>127.08</v>
      </c>
      <c r="D102" s="1">
        <f t="shared" si="7"/>
        <v>276110.65393179783</v>
      </c>
      <c r="E102" s="1">
        <f t="shared" si="8"/>
        <v>2746995.5521448418</v>
      </c>
      <c r="F102" s="1">
        <f t="shared" si="9"/>
        <v>487.131266326657</v>
      </c>
      <c r="G102" s="1">
        <f t="shared" si="10"/>
        <v>-1.2663266570029919E-3</v>
      </c>
      <c r="I102">
        <v>887.36</v>
      </c>
      <c r="J102">
        <v>126.99</v>
      </c>
    </row>
    <row r="103" spans="1:10" x14ac:dyDescent="0.3">
      <c r="A103">
        <v>968.85</v>
      </c>
      <c r="B103">
        <f t="shared" si="6"/>
        <v>495.25</v>
      </c>
      <c r="C103">
        <v>126.94</v>
      </c>
      <c r="D103" s="1">
        <f t="shared" si="7"/>
        <v>276116.83923602098</v>
      </c>
      <c r="E103" s="1">
        <f t="shared" si="8"/>
        <v>2746990.2912747166</v>
      </c>
      <c r="F103" s="1">
        <f t="shared" si="9"/>
        <v>495.25128743540949</v>
      </c>
      <c r="G103" s="1">
        <f t="shared" si="10"/>
        <v>-1.2874354094947194E-3</v>
      </c>
      <c r="I103">
        <v>897.88</v>
      </c>
      <c r="J103">
        <v>126.68</v>
      </c>
    </row>
    <row r="104" spans="1:10" x14ac:dyDescent="0.3">
      <c r="A104">
        <v>978.73</v>
      </c>
      <c r="B104">
        <f t="shared" si="6"/>
        <v>505.13</v>
      </c>
      <c r="C104">
        <v>127.12</v>
      </c>
      <c r="D104" s="1">
        <f t="shared" si="7"/>
        <v>276124.36519731703</v>
      </c>
      <c r="E104" s="1">
        <f t="shared" si="8"/>
        <v>2746983.8901174711</v>
      </c>
      <c r="F104" s="1">
        <f t="shared" si="9"/>
        <v>505.13131311914861</v>
      </c>
      <c r="G104" s="1">
        <f t="shared" si="10"/>
        <v>-1.3131191486195348E-3</v>
      </c>
      <c r="I104">
        <v>902.57</v>
      </c>
      <c r="J104">
        <v>127.03</v>
      </c>
    </row>
    <row r="105" spans="1:10" x14ac:dyDescent="0.3">
      <c r="A105">
        <v>986.28</v>
      </c>
      <c r="B105">
        <f t="shared" si="6"/>
        <v>512.67999999999995</v>
      </c>
      <c r="C105">
        <v>127.49</v>
      </c>
      <c r="D105" s="1">
        <f t="shared" si="7"/>
        <v>276130.11631146539</v>
      </c>
      <c r="E105" s="1">
        <f t="shared" si="8"/>
        <v>2746978.9985448797</v>
      </c>
      <c r="F105" s="1">
        <f t="shared" si="9"/>
        <v>512.68133274589036</v>
      </c>
      <c r="G105" s="1">
        <f t="shared" si="10"/>
        <v>-1.3327458904086598E-3</v>
      </c>
      <c r="I105">
        <v>909.37</v>
      </c>
      <c r="J105">
        <v>126.77</v>
      </c>
    </row>
    <row r="106" spans="1:10" x14ac:dyDescent="0.3">
      <c r="A106">
        <v>986.51</v>
      </c>
      <c r="B106">
        <f t="shared" si="6"/>
        <v>512.91</v>
      </c>
      <c r="C106">
        <v>127.09</v>
      </c>
      <c r="D106" s="1">
        <f t="shared" si="7"/>
        <v>276130.29151096923</v>
      </c>
      <c r="E106" s="1">
        <f t="shared" si="8"/>
        <v>2746978.8495300859</v>
      </c>
      <c r="F106" s="1">
        <f t="shared" si="9"/>
        <v>512.91133334353333</v>
      </c>
      <c r="G106" s="1">
        <f t="shared" si="10"/>
        <v>-1.3333435333606758E-3</v>
      </c>
      <c r="I106">
        <v>915.75</v>
      </c>
      <c r="J106">
        <v>127.33</v>
      </c>
    </row>
    <row r="107" spans="1:10" x14ac:dyDescent="0.3">
      <c r="A107">
        <v>986.91</v>
      </c>
      <c r="B107">
        <f t="shared" si="6"/>
        <v>513.30999999999995</v>
      </c>
      <c r="C107">
        <v>127.09</v>
      </c>
      <c r="D107" s="1">
        <f t="shared" si="7"/>
        <v>276130.59620575851</v>
      </c>
      <c r="E107" s="1">
        <f t="shared" si="8"/>
        <v>2746978.5903739221</v>
      </c>
      <c r="F107" s="1">
        <f t="shared" si="9"/>
        <v>513.31133438333814</v>
      </c>
      <c r="G107" s="1">
        <f t="shared" si="10"/>
        <v>-1.334383338189582E-3</v>
      </c>
      <c r="I107">
        <v>926.79</v>
      </c>
      <c r="J107">
        <v>125.61</v>
      </c>
    </row>
    <row r="108" spans="1:10" x14ac:dyDescent="0.3">
      <c r="A108">
        <v>987.17</v>
      </c>
      <c r="B108">
        <f t="shared" si="6"/>
        <v>513.56999999999994</v>
      </c>
      <c r="C108">
        <v>127.4</v>
      </c>
      <c r="D108" s="1">
        <f t="shared" si="7"/>
        <v>276130.79425737157</v>
      </c>
      <c r="E108" s="1">
        <f t="shared" si="8"/>
        <v>2746978.4219224155</v>
      </c>
      <c r="F108" s="1">
        <f t="shared" si="9"/>
        <v>513.57133505934746</v>
      </c>
      <c r="G108" s="1">
        <f t="shared" si="10"/>
        <v>-1.3350593475252026E-3</v>
      </c>
      <c r="I108">
        <v>931.24</v>
      </c>
      <c r="J108">
        <v>126.8</v>
      </c>
    </row>
    <row r="109" spans="1:10" x14ac:dyDescent="0.3">
      <c r="A109">
        <v>993.97</v>
      </c>
      <c r="B109">
        <f t="shared" si="6"/>
        <v>520.37</v>
      </c>
      <c r="C109">
        <v>127.43</v>
      </c>
      <c r="D109" s="1">
        <f t="shared" si="7"/>
        <v>276135.97406878992</v>
      </c>
      <c r="E109" s="1">
        <f t="shared" si="8"/>
        <v>2746974.0162676312</v>
      </c>
      <c r="F109" s="1">
        <f t="shared" si="9"/>
        <v>520.37135273638319</v>
      </c>
      <c r="G109" s="1">
        <f t="shared" si="10"/>
        <v>-1.3527363831826733E-3</v>
      </c>
      <c r="I109">
        <v>932.44</v>
      </c>
      <c r="J109">
        <v>126.8</v>
      </c>
    </row>
    <row r="110" spans="1:10" x14ac:dyDescent="0.3">
      <c r="A110">
        <v>999.8</v>
      </c>
      <c r="B110">
        <f t="shared" si="6"/>
        <v>526.19999999999993</v>
      </c>
      <c r="C110">
        <v>127.59</v>
      </c>
      <c r="D110" s="1">
        <f t="shared" si="7"/>
        <v>276140.41499534418</v>
      </c>
      <c r="E110" s="1">
        <f t="shared" si="8"/>
        <v>2746970.2390665445</v>
      </c>
      <c r="F110" s="1">
        <f t="shared" si="9"/>
        <v>526.20136789160324</v>
      </c>
      <c r="G110" s="1">
        <f t="shared" si="10"/>
        <v>-1.3678916033086352E-3</v>
      </c>
      <c r="I110">
        <v>932.64</v>
      </c>
      <c r="J110">
        <v>127.5</v>
      </c>
    </row>
    <row r="111" spans="1:10" x14ac:dyDescent="0.3">
      <c r="A111">
        <v>1005.24</v>
      </c>
      <c r="B111">
        <f t="shared" si="6"/>
        <v>531.64</v>
      </c>
      <c r="C111">
        <v>127.33</v>
      </c>
      <c r="D111" s="1">
        <f t="shared" si="7"/>
        <v>276144.55884447886</v>
      </c>
      <c r="E111" s="1">
        <f t="shared" si="8"/>
        <v>2746966.7145427167</v>
      </c>
      <c r="F111" s="1">
        <f t="shared" si="9"/>
        <v>531.64138203341281</v>
      </c>
      <c r="G111" s="1">
        <f t="shared" si="10"/>
        <v>-1.3820334128240575E-3</v>
      </c>
      <c r="I111">
        <v>933.03</v>
      </c>
      <c r="J111">
        <v>127.47</v>
      </c>
    </row>
    <row r="112" spans="1:10" x14ac:dyDescent="0.3">
      <c r="A112">
        <v>1017.25</v>
      </c>
      <c r="B112">
        <f t="shared" si="6"/>
        <v>543.65</v>
      </c>
      <c r="C112">
        <v>127.48</v>
      </c>
      <c r="D112" s="1">
        <f t="shared" si="7"/>
        <v>276153.70730552811</v>
      </c>
      <c r="E112" s="1">
        <f t="shared" si="8"/>
        <v>2746958.9333788995</v>
      </c>
      <c r="F112" s="1">
        <f t="shared" si="9"/>
        <v>543.65141325405602</v>
      </c>
      <c r="G112" s="1">
        <f t="shared" si="10"/>
        <v>-1.4132540560467532E-3</v>
      </c>
      <c r="I112">
        <v>940.98</v>
      </c>
      <c r="J112">
        <v>127.26</v>
      </c>
    </row>
    <row r="113" spans="1:10" x14ac:dyDescent="0.3">
      <c r="A113">
        <v>1024.3699999999999</v>
      </c>
      <c r="B113">
        <f t="shared" si="6"/>
        <v>550.76999999999987</v>
      </c>
      <c r="C113">
        <v>127.12</v>
      </c>
      <c r="D113" s="1">
        <f t="shared" si="7"/>
        <v>276159.1308727779</v>
      </c>
      <c r="E113" s="1">
        <f t="shared" si="8"/>
        <v>2746954.3203991838</v>
      </c>
      <c r="F113" s="1">
        <f t="shared" si="9"/>
        <v>550.77143176318577</v>
      </c>
      <c r="G113" s="1">
        <f t="shared" si="10"/>
        <v>-1.4317631859057656E-3</v>
      </c>
      <c r="I113">
        <v>955.55</v>
      </c>
      <c r="J113">
        <v>127.52</v>
      </c>
    </row>
    <row r="114" spans="1:10" x14ac:dyDescent="0.3">
      <c r="A114">
        <v>1032.79</v>
      </c>
      <c r="B114">
        <f t="shared" si="6"/>
        <v>559.18999999999994</v>
      </c>
      <c r="C114">
        <v>127.24</v>
      </c>
      <c r="D114" s="1">
        <f t="shared" si="7"/>
        <v>276165.54469809297</v>
      </c>
      <c r="E114" s="1">
        <f t="shared" si="8"/>
        <v>2746948.8651619363</v>
      </c>
      <c r="F114" s="1">
        <f t="shared" si="9"/>
        <v>559.19145365145698</v>
      </c>
      <c r="G114" s="1">
        <f t="shared" si="10"/>
        <v>-1.4536514570409054E-3</v>
      </c>
      <c r="I114">
        <v>957.08</v>
      </c>
      <c r="J114">
        <v>128.12</v>
      </c>
    </row>
    <row r="115" spans="1:10" x14ac:dyDescent="0.3">
      <c r="A115">
        <v>1041.45</v>
      </c>
      <c r="B115">
        <f t="shared" si="6"/>
        <v>567.85</v>
      </c>
      <c r="C115">
        <v>127.35</v>
      </c>
      <c r="D115" s="1">
        <f t="shared" si="7"/>
        <v>276172.14134028164</v>
      </c>
      <c r="E115" s="1">
        <f t="shared" si="8"/>
        <v>2746943.2544309907</v>
      </c>
      <c r="F115" s="1">
        <f t="shared" si="9"/>
        <v>567.85147616350798</v>
      </c>
      <c r="G115" s="1">
        <f t="shared" si="10"/>
        <v>-1.4761635079594271E-3</v>
      </c>
      <c r="I115">
        <v>958.89</v>
      </c>
      <c r="J115">
        <v>128.18</v>
      </c>
    </row>
    <row r="116" spans="1:10" x14ac:dyDescent="0.3">
      <c r="A116">
        <v>1041.97</v>
      </c>
      <c r="B116">
        <f t="shared" si="6"/>
        <v>568.37</v>
      </c>
      <c r="C116">
        <v>126.45</v>
      </c>
      <c r="D116" s="1">
        <f t="shared" si="7"/>
        <v>276172.53744350775</v>
      </c>
      <c r="E116" s="1">
        <f t="shared" si="8"/>
        <v>2746942.9175279774</v>
      </c>
      <c r="F116" s="1">
        <f t="shared" si="9"/>
        <v>568.37147751552664</v>
      </c>
      <c r="G116" s="1">
        <f t="shared" si="10"/>
        <v>-1.4775155266306683E-3</v>
      </c>
      <c r="I116">
        <v>960.73</v>
      </c>
      <c r="J116">
        <v>127.08</v>
      </c>
    </row>
    <row r="117" spans="1:10" x14ac:dyDescent="0.3">
      <c r="A117">
        <v>1042.71</v>
      </c>
      <c r="B117">
        <f t="shared" si="6"/>
        <v>569.11</v>
      </c>
      <c r="C117">
        <v>126.37</v>
      </c>
      <c r="D117" s="1">
        <f t="shared" si="7"/>
        <v>276173.101128868</v>
      </c>
      <c r="E117" s="1">
        <f t="shared" si="8"/>
        <v>2746942.4380890746</v>
      </c>
      <c r="F117" s="1">
        <f t="shared" si="9"/>
        <v>569.11147943909566</v>
      </c>
      <c r="G117" s="1">
        <f t="shared" si="10"/>
        <v>-1.4794390956467396E-3</v>
      </c>
      <c r="I117">
        <v>968.85</v>
      </c>
      <c r="J117">
        <v>126.94</v>
      </c>
    </row>
    <row r="118" spans="1:10" x14ac:dyDescent="0.3">
      <c r="A118">
        <v>1043.25</v>
      </c>
      <c r="B118">
        <f t="shared" si="6"/>
        <v>569.65</v>
      </c>
      <c r="C118">
        <v>127.29</v>
      </c>
      <c r="D118" s="1">
        <f t="shared" si="7"/>
        <v>276173.51246683358</v>
      </c>
      <c r="E118" s="1">
        <f t="shared" si="8"/>
        <v>2746942.0882282532</v>
      </c>
      <c r="F118" s="1">
        <f t="shared" si="9"/>
        <v>569.65148084304201</v>
      </c>
      <c r="G118" s="1">
        <f t="shared" si="10"/>
        <v>-1.4808430420316654E-3</v>
      </c>
      <c r="I118">
        <v>978.73</v>
      </c>
      <c r="J118">
        <v>127.12</v>
      </c>
    </row>
    <row r="119" spans="1:10" x14ac:dyDescent="0.3">
      <c r="A119">
        <v>1045.6500000000001</v>
      </c>
      <c r="B119">
        <f t="shared" si="6"/>
        <v>572.05000000000007</v>
      </c>
      <c r="C119">
        <v>127.37</v>
      </c>
      <c r="D119" s="1">
        <f t="shared" si="7"/>
        <v>276175.34063556948</v>
      </c>
      <c r="E119" s="1">
        <f t="shared" si="8"/>
        <v>2746940.5332912705</v>
      </c>
      <c r="F119" s="1">
        <f t="shared" si="9"/>
        <v>572.05148708200363</v>
      </c>
      <c r="G119" s="1">
        <f t="shared" si="10"/>
        <v>-1.4870820035639554E-3</v>
      </c>
      <c r="I119">
        <v>986.28</v>
      </c>
      <c r="J119">
        <v>127.49</v>
      </c>
    </row>
    <row r="120" spans="1:10" x14ac:dyDescent="0.3">
      <c r="A120">
        <v>1048.25</v>
      </c>
      <c r="B120">
        <f t="shared" si="6"/>
        <v>574.65</v>
      </c>
      <c r="C120">
        <v>127.12</v>
      </c>
      <c r="D120" s="1">
        <f t="shared" si="7"/>
        <v>276177.32115170005</v>
      </c>
      <c r="E120" s="1">
        <f t="shared" si="8"/>
        <v>2746938.8487762059</v>
      </c>
      <c r="F120" s="1">
        <f t="shared" si="9"/>
        <v>574.65149384088977</v>
      </c>
      <c r="G120" s="1">
        <f t="shared" si="10"/>
        <v>-1.4938408897933186E-3</v>
      </c>
      <c r="I120">
        <v>986.51</v>
      </c>
      <c r="J120">
        <v>127.09</v>
      </c>
    </row>
    <row r="121" spans="1:10" x14ac:dyDescent="0.3">
      <c r="A121">
        <v>1055.7</v>
      </c>
      <c r="B121">
        <f t="shared" si="6"/>
        <v>582.1</v>
      </c>
      <c r="C121">
        <v>127.21</v>
      </c>
      <c r="D121" s="1">
        <f t="shared" si="7"/>
        <v>276182.99609215104</v>
      </c>
      <c r="E121" s="1">
        <f t="shared" si="8"/>
        <v>2746934.0219926555</v>
      </c>
      <c r="F121" s="1">
        <f t="shared" si="9"/>
        <v>582.10151320764703</v>
      </c>
      <c r="G121" s="1">
        <f t="shared" si="10"/>
        <v>-1.5132076470081302E-3</v>
      </c>
      <c r="I121">
        <v>986.91</v>
      </c>
      <c r="J121">
        <v>127.09</v>
      </c>
    </row>
    <row r="122" spans="1:10" x14ac:dyDescent="0.3">
      <c r="A122">
        <v>1058.52</v>
      </c>
      <c r="B122">
        <f t="shared" si="6"/>
        <v>584.91999999999996</v>
      </c>
      <c r="C122">
        <v>127.74</v>
      </c>
      <c r="D122" s="1">
        <f t="shared" si="7"/>
        <v>276185.14419041568</v>
      </c>
      <c r="E122" s="1">
        <f t="shared" si="8"/>
        <v>2746932.1949417009</v>
      </c>
      <c r="F122" s="1">
        <f t="shared" si="9"/>
        <v>584.92152053834104</v>
      </c>
      <c r="G122" s="1">
        <f t="shared" si="10"/>
        <v>-1.5205383410830109E-3</v>
      </c>
      <c r="I122">
        <v>987.17</v>
      </c>
      <c r="J122">
        <v>127.4</v>
      </c>
    </row>
    <row r="123" spans="1:10" x14ac:dyDescent="0.3">
      <c r="A123">
        <v>1058.75</v>
      </c>
      <c r="B123">
        <f t="shared" si="6"/>
        <v>585.15</v>
      </c>
      <c r="C123">
        <v>127.62</v>
      </c>
      <c r="D123" s="1">
        <f t="shared" si="7"/>
        <v>276185.31938991952</v>
      </c>
      <c r="E123" s="1">
        <f t="shared" si="8"/>
        <v>2746932.0459269066</v>
      </c>
      <c r="F123" s="1">
        <f t="shared" si="9"/>
        <v>585.15152113628585</v>
      </c>
      <c r="G123" s="1">
        <f t="shared" si="10"/>
        <v>-1.5211362858735811E-3</v>
      </c>
      <c r="I123">
        <v>993.97</v>
      </c>
      <c r="J123">
        <v>127.43</v>
      </c>
    </row>
    <row r="124" spans="1:10" x14ac:dyDescent="0.3">
      <c r="A124" t="s">
        <v>2</v>
      </c>
      <c r="B124" t="e">
        <f t="shared" si="6"/>
        <v>#VALUE!</v>
      </c>
      <c r="C124">
        <v>127.59</v>
      </c>
      <c r="D124" s="1" t="e">
        <f t="shared" si="7"/>
        <v>#VALUE!</v>
      </c>
      <c r="E124" s="1" t="e">
        <f t="shared" si="8"/>
        <v>#VALUE!</v>
      </c>
      <c r="F124" s="1" t="e">
        <f t="shared" si="9"/>
        <v>#VALUE!</v>
      </c>
      <c r="G124" s="1" t="e">
        <f t="shared" si="10"/>
        <v>#VALUE!</v>
      </c>
      <c r="I124">
        <v>999.8</v>
      </c>
      <c r="J124">
        <v>127.59</v>
      </c>
    </row>
    <row r="125" spans="1:10" x14ac:dyDescent="0.3">
      <c r="A125">
        <v>1059.77</v>
      </c>
      <c r="B125">
        <f t="shared" si="6"/>
        <v>586.16999999999996</v>
      </c>
      <c r="C125">
        <v>127.73</v>
      </c>
      <c r="D125" s="1">
        <f t="shared" si="7"/>
        <v>276186.09636163234</v>
      </c>
      <c r="E125" s="1">
        <f t="shared" si="8"/>
        <v>2746931.3850786891</v>
      </c>
      <c r="F125" s="1">
        <f t="shared" si="9"/>
        <v>586.17152378783624</v>
      </c>
      <c r="G125" s="1">
        <f t="shared" si="10"/>
        <v>-1.5237878362768242E-3</v>
      </c>
      <c r="I125">
        <v>1005.24</v>
      </c>
      <c r="J125">
        <v>127.33</v>
      </c>
    </row>
    <row r="126" spans="1:10" x14ac:dyDescent="0.3">
      <c r="A126">
        <v>1062.0899999999999</v>
      </c>
      <c r="B126">
        <f t="shared" si="6"/>
        <v>588.4899999999999</v>
      </c>
      <c r="C126">
        <v>128.03</v>
      </c>
      <c r="D126" s="1">
        <f t="shared" si="7"/>
        <v>276187.86359141034</v>
      </c>
      <c r="E126" s="1">
        <f t="shared" si="8"/>
        <v>2746929.8819729392</v>
      </c>
      <c r="F126" s="1">
        <f t="shared" si="9"/>
        <v>588.49152981874113</v>
      </c>
      <c r="G126" s="1">
        <f t="shared" si="10"/>
        <v>-1.5298187412327025E-3</v>
      </c>
      <c r="I126">
        <v>1017.25</v>
      </c>
      <c r="J126">
        <v>127.48</v>
      </c>
    </row>
    <row r="127" spans="1:10" x14ac:dyDescent="0.3">
      <c r="A127">
        <v>1076.48</v>
      </c>
      <c r="B127">
        <f t="shared" si="6"/>
        <v>602.88</v>
      </c>
      <c r="C127">
        <v>127.87</v>
      </c>
      <c r="D127" s="1">
        <f t="shared" si="7"/>
        <v>276198.82498645596</v>
      </c>
      <c r="E127" s="1">
        <f t="shared" si="8"/>
        <v>2746920.5588299474</v>
      </c>
      <c r="F127" s="1">
        <f t="shared" si="9"/>
        <v>602.88156722637393</v>
      </c>
      <c r="G127" s="1">
        <f t="shared" si="10"/>
        <v>-1.567226373936137E-3</v>
      </c>
      <c r="I127">
        <v>1024.3699999999999</v>
      </c>
      <c r="J127">
        <v>127.12</v>
      </c>
    </row>
    <row r="128" spans="1:10" x14ac:dyDescent="0.3">
      <c r="A128">
        <v>1078.28</v>
      </c>
      <c r="B128">
        <f t="shared" si="6"/>
        <v>604.67999999999995</v>
      </c>
      <c r="C128">
        <v>128.34</v>
      </c>
      <c r="D128" s="1">
        <f t="shared" si="7"/>
        <v>276200.19611300784</v>
      </c>
      <c r="E128" s="1">
        <f t="shared" si="8"/>
        <v>2746919.3926272099</v>
      </c>
      <c r="F128" s="1">
        <f t="shared" si="9"/>
        <v>604.68157190586351</v>
      </c>
      <c r="G128" s="1">
        <f t="shared" si="10"/>
        <v>-1.5719058635568217E-3</v>
      </c>
      <c r="I128">
        <v>1032.79</v>
      </c>
      <c r="J128">
        <v>127.24</v>
      </c>
    </row>
    <row r="129" spans="1:10" x14ac:dyDescent="0.3">
      <c r="A129">
        <v>1079.08</v>
      </c>
      <c r="B129">
        <f t="shared" si="6"/>
        <v>605.4799999999999</v>
      </c>
      <c r="C129">
        <v>127.97</v>
      </c>
      <c r="D129" s="1">
        <f t="shared" si="7"/>
        <v>276200.80550258653</v>
      </c>
      <c r="E129" s="1">
        <f t="shared" si="8"/>
        <v>2746918.8743148828</v>
      </c>
      <c r="F129" s="1">
        <f t="shared" si="9"/>
        <v>605.48157398526007</v>
      </c>
      <c r="G129" s="1">
        <f t="shared" si="10"/>
        <v>-1.5739852601655002E-3</v>
      </c>
      <c r="I129">
        <v>1041.45</v>
      </c>
      <c r="J129">
        <v>127.35</v>
      </c>
    </row>
    <row r="130" spans="1:10" x14ac:dyDescent="0.3">
      <c r="A130">
        <v>1081.4000000000001</v>
      </c>
      <c r="B130">
        <f t="shared" ref="B130:B193" si="11">A130-473.6</f>
        <v>607.80000000000007</v>
      </c>
      <c r="C130">
        <v>128.22999999999999</v>
      </c>
      <c r="D130" s="1">
        <f t="shared" si="7"/>
        <v>276202.57273236453</v>
      </c>
      <c r="E130" s="1">
        <f t="shared" si="8"/>
        <v>2746917.3712091325</v>
      </c>
      <c r="F130" s="1">
        <f t="shared" si="9"/>
        <v>607.80158001646657</v>
      </c>
      <c r="G130" s="1">
        <f t="shared" si="10"/>
        <v>-1.5800164665051852E-3</v>
      </c>
      <c r="I130">
        <v>1041.97</v>
      </c>
      <c r="J130">
        <v>126.45</v>
      </c>
    </row>
    <row r="131" spans="1:10" x14ac:dyDescent="0.3">
      <c r="A131">
        <v>1095.4000000000001</v>
      </c>
      <c r="B131">
        <f t="shared" si="11"/>
        <v>621.80000000000007</v>
      </c>
      <c r="C131">
        <v>127.68</v>
      </c>
      <c r="D131" s="1">
        <f t="shared" ref="D131:D194" si="12">(((B131*($D$248-$D$1))+$B$248*$D$1)/$B$248)</f>
        <v>276213.23704999057</v>
      </c>
      <c r="E131" s="1">
        <f t="shared" ref="E131:E194" si="13">(((B131*($E$248-$E$1))+$B$248*$E$1)/$B$248)</f>
        <v>2746908.3007434001</v>
      </c>
      <c r="F131" s="1">
        <f t="shared" ref="F131:F194" si="14">SQRT(((D131-$D$1)^2)+((E131-$E$1)^2))</f>
        <v>621.80161641038717</v>
      </c>
      <c r="G131" s="1">
        <f t="shared" ref="G131:G194" si="15">B131-F131</f>
        <v>-1.6164103871005864E-3</v>
      </c>
      <c r="I131">
        <v>1042.71</v>
      </c>
      <c r="J131">
        <v>126.37</v>
      </c>
    </row>
    <row r="132" spans="1:10" x14ac:dyDescent="0.3">
      <c r="A132">
        <v>1107.46</v>
      </c>
      <c r="B132">
        <f t="shared" si="11"/>
        <v>633.86</v>
      </c>
      <c r="C132">
        <v>127.95</v>
      </c>
      <c r="D132" s="1">
        <f t="shared" si="12"/>
        <v>276222.42359788838</v>
      </c>
      <c r="E132" s="1">
        <f t="shared" si="13"/>
        <v>2746900.4871850619</v>
      </c>
      <c r="F132" s="1">
        <f t="shared" si="14"/>
        <v>633.86164776123553</v>
      </c>
      <c r="G132" s="1">
        <f t="shared" si="15"/>
        <v>-1.6477612355174642E-3</v>
      </c>
      <c r="I132">
        <v>1043.25</v>
      </c>
      <c r="J132">
        <v>127.29</v>
      </c>
    </row>
    <row r="133" spans="1:10" x14ac:dyDescent="0.3">
      <c r="A133">
        <v>1114.5</v>
      </c>
      <c r="B133">
        <f t="shared" si="11"/>
        <v>640.9</v>
      </c>
      <c r="C133">
        <v>127.72</v>
      </c>
      <c r="D133" s="1">
        <f t="shared" si="12"/>
        <v>276227.78622618038</v>
      </c>
      <c r="E133" s="1">
        <f t="shared" si="13"/>
        <v>2746895.9260365795</v>
      </c>
      <c r="F133" s="1">
        <f t="shared" si="14"/>
        <v>640.90166606209561</v>
      </c>
      <c r="G133" s="1">
        <f t="shared" si="15"/>
        <v>-1.6660620956372441E-3</v>
      </c>
      <c r="I133">
        <v>1045.6500000000001</v>
      </c>
      <c r="J133">
        <v>127.37</v>
      </c>
    </row>
    <row r="134" spans="1:10" x14ac:dyDescent="0.3">
      <c r="A134">
        <v>1120.51</v>
      </c>
      <c r="B134">
        <f t="shared" si="11"/>
        <v>646.91</v>
      </c>
      <c r="C134">
        <v>127.5</v>
      </c>
      <c r="D134" s="1">
        <f t="shared" si="12"/>
        <v>276232.36426538986</v>
      </c>
      <c r="E134" s="1">
        <f t="shared" si="13"/>
        <v>2746892.0322152185</v>
      </c>
      <c r="F134" s="1">
        <f t="shared" si="14"/>
        <v>646.91168168561433</v>
      </c>
      <c r="G134" s="1">
        <f t="shared" si="15"/>
        <v>-1.6816856143577752E-3</v>
      </c>
      <c r="I134">
        <v>1048.25</v>
      </c>
      <c r="J134">
        <v>127.12</v>
      </c>
    </row>
    <row r="135" spans="1:10" x14ac:dyDescent="0.3">
      <c r="A135">
        <v>1125.8599999999999</v>
      </c>
      <c r="B135">
        <f t="shared" si="11"/>
        <v>652.25999999999988</v>
      </c>
      <c r="C135">
        <v>128.4</v>
      </c>
      <c r="D135" s="1">
        <f t="shared" si="12"/>
        <v>276236.43955819693</v>
      </c>
      <c r="E135" s="1">
        <f t="shared" si="13"/>
        <v>2746888.5660015279</v>
      </c>
      <c r="F135" s="1">
        <f t="shared" si="14"/>
        <v>652.26169559327457</v>
      </c>
      <c r="G135" s="1">
        <f t="shared" si="15"/>
        <v>-1.6955932746895996E-3</v>
      </c>
      <c r="I135">
        <v>1055.7</v>
      </c>
      <c r="J135">
        <v>127.21</v>
      </c>
    </row>
    <row r="136" spans="1:10" x14ac:dyDescent="0.3">
      <c r="A136">
        <v>1129.05</v>
      </c>
      <c r="B136">
        <f t="shared" si="11"/>
        <v>655.44999999999993</v>
      </c>
      <c r="C136">
        <v>128.13999999999999</v>
      </c>
      <c r="D136" s="1">
        <f t="shared" si="12"/>
        <v>276238.86949914176</v>
      </c>
      <c r="E136" s="1">
        <f t="shared" si="13"/>
        <v>2746886.499231122</v>
      </c>
      <c r="F136" s="1">
        <f t="shared" si="14"/>
        <v>655.45170388579754</v>
      </c>
      <c r="G136" s="1">
        <f t="shared" si="15"/>
        <v>-1.7038857976103827E-3</v>
      </c>
      <c r="I136">
        <v>1058.52</v>
      </c>
      <c r="J136">
        <v>127.74</v>
      </c>
    </row>
    <row r="137" spans="1:10" x14ac:dyDescent="0.3">
      <c r="A137">
        <v>1134.3</v>
      </c>
      <c r="B137">
        <f t="shared" si="11"/>
        <v>660.69999999999993</v>
      </c>
      <c r="C137">
        <v>126.37</v>
      </c>
      <c r="D137" s="1">
        <f t="shared" si="12"/>
        <v>276242.86861825146</v>
      </c>
      <c r="E137" s="1">
        <f t="shared" si="13"/>
        <v>2746883.0978064723</v>
      </c>
      <c r="F137" s="1">
        <f t="shared" si="14"/>
        <v>660.70171753347347</v>
      </c>
      <c r="G137" s="1">
        <f t="shared" si="15"/>
        <v>-1.717533473538424E-3</v>
      </c>
      <c r="I137">
        <v>1058.75</v>
      </c>
      <c r="J137">
        <v>127.62</v>
      </c>
    </row>
    <row r="138" spans="1:10" x14ac:dyDescent="0.3">
      <c r="A138">
        <v>1137.73</v>
      </c>
      <c r="B138">
        <f t="shared" si="11"/>
        <v>664.13</v>
      </c>
      <c r="C138">
        <v>126.69</v>
      </c>
      <c r="D138" s="1">
        <f t="shared" si="12"/>
        <v>276245.48137606989</v>
      </c>
      <c r="E138" s="1">
        <f t="shared" si="13"/>
        <v>2746880.8755423678</v>
      </c>
      <c r="F138" s="1">
        <f t="shared" si="14"/>
        <v>664.13172645007796</v>
      </c>
      <c r="G138" s="1">
        <f t="shared" si="15"/>
        <v>-1.7264500779674563E-3</v>
      </c>
      <c r="I138" t="s">
        <v>2</v>
      </c>
      <c r="J138">
        <v>127.59</v>
      </c>
    </row>
    <row r="139" spans="1:10" x14ac:dyDescent="0.3">
      <c r="A139">
        <v>1146.76</v>
      </c>
      <c r="B139">
        <f t="shared" si="11"/>
        <v>673.16</v>
      </c>
      <c r="C139">
        <v>126.28</v>
      </c>
      <c r="D139" s="1">
        <f t="shared" si="12"/>
        <v>276252.35986093862</v>
      </c>
      <c r="E139" s="1">
        <f t="shared" si="13"/>
        <v>2746875.0250919703</v>
      </c>
      <c r="F139" s="1">
        <f t="shared" si="14"/>
        <v>673.16174992417098</v>
      </c>
      <c r="G139" s="1">
        <f t="shared" si="15"/>
        <v>-1.7499241710083879E-3</v>
      </c>
      <c r="I139">
        <v>1059.77</v>
      </c>
      <c r="J139">
        <v>127.73</v>
      </c>
    </row>
    <row r="140" spans="1:10" x14ac:dyDescent="0.3">
      <c r="A140">
        <v>1156.8599999999999</v>
      </c>
      <c r="B140">
        <f t="shared" si="11"/>
        <v>683.25999999999988</v>
      </c>
      <c r="C140">
        <v>126.39</v>
      </c>
      <c r="D140" s="1">
        <f t="shared" si="12"/>
        <v>276260.05340436887</v>
      </c>
      <c r="E140" s="1">
        <f t="shared" si="13"/>
        <v>2746868.4813988348</v>
      </c>
      <c r="F140" s="1">
        <f t="shared" si="14"/>
        <v>683.26177617980659</v>
      </c>
      <c r="G140" s="1">
        <f t="shared" si="15"/>
        <v>-1.7761798067112977E-3</v>
      </c>
      <c r="I140">
        <v>1062.0899999999999</v>
      </c>
      <c r="J140">
        <v>128.03</v>
      </c>
    </row>
    <row r="141" spans="1:10" x14ac:dyDescent="0.3">
      <c r="A141">
        <v>1157.1400000000001</v>
      </c>
      <c r="B141">
        <f t="shared" si="11"/>
        <v>683.54000000000008</v>
      </c>
      <c r="C141">
        <v>125.76</v>
      </c>
      <c r="D141" s="1">
        <f t="shared" si="12"/>
        <v>276260.26669072139</v>
      </c>
      <c r="E141" s="1">
        <f t="shared" si="13"/>
        <v>2746868.2999895206</v>
      </c>
      <c r="F141" s="1">
        <f t="shared" si="14"/>
        <v>683.54177690744177</v>
      </c>
      <c r="G141" s="1">
        <f t="shared" si="15"/>
        <v>-1.7769074416946751E-3</v>
      </c>
      <c r="I141">
        <v>1076.48</v>
      </c>
      <c r="J141">
        <v>127.87</v>
      </c>
    </row>
    <row r="142" spans="1:10" x14ac:dyDescent="0.3">
      <c r="A142">
        <v>1157.99</v>
      </c>
      <c r="B142">
        <f t="shared" si="11"/>
        <v>684.39</v>
      </c>
      <c r="C142">
        <v>126.74</v>
      </c>
      <c r="D142" s="1">
        <f t="shared" si="12"/>
        <v>276260.9141671487</v>
      </c>
      <c r="E142" s="1">
        <f t="shared" si="13"/>
        <v>2746867.7492826721</v>
      </c>
      <c r="F142" s="1">
        <f t="shared" si="14"/>
        <v>684.39177911738966</v>
      </c>
      <c r="G142" s="1">
        <f t="shared" si="15"/>
        <v>-1.7791173896739565E-3</v>
      </c>
      <c r="I142">
        <v>1078.28</v>
      </c>
      <c r="J142">
        <v>128.34</v>
      </c>
    </row>
    <row r="143" spans="1:10" x14ac:dyDescent="0.3">
      <c r="A143">
        <v>1158.26</v>
      </c>
      <c r="B143">
        <f t="shared" si="11"/>
        <v>684.66</v>
      </c>
      <c r="C143">
        <v>126.23</v>
      </c>
      <c r="D143" s="1">
        <f t="shared" si="12"/>
        <v>276261.11983613146</v>
      </c>
      <c r="E143" s="1">
        <f t="shared" si="13"/>
        <v>2746867.5743522621</v>
      </c>
      <c r="F143" s="1">
        <f t="shared" si="14"/>
        <v>684.66177981888814</v>
      </c>
      <c r="G143" s="1">
        <f t="shared" si="15"/>
        <v>-1.7798188881670285E-3</v>
      </c>
      <c r="I143">
        <v>1079.08</v>
      </c>
      <c r="J143">
        <v>127.97</v>
      </c>
    </row>
    <row r="144" spans="1:10" x14ac:dyDescent="0.3">
      <c r="A144">
        <v>1160.42</v>
      </c>
      <c r="B144">
        <f t="shared" si="11"/>
        <v>686.82</v>
      </c>
      <c r="C144">
        <v>126.19</v>
      </c>
      <c r="D144" s="1">
        <f t="shared" si="12"/>
        <v>276262.76518799376</v>
      </c>
      <c r="E144" s="1">
        <f t="shared" si="13"/>
        <v>2746866.1749089775</v>
      </c>
      <c r="F144" s="1">
        <f t="shared" si="14"/>
        <v>686.82178543406974</v>
      </c>
      <c r="G144" s="1">
        <f t="shared" si="15"/>
        <v>-1.7854340696885629E-3</v>
      </c>
      <c r="I144">
        <v>1081.4000000000001</v>
      </c>
      <c r="J144">
        <v>128.22999999999999</v>
      </c>
    </row>
    <row r="145" spans="1:10" x14ac:dyDescent="0.3">
      <c r="A145">
        <v>1173.18</v>
      </c>
      <c r="B145">
        <f t="shared" si="11"/>
        <v>699.58</v>
      </c>
      <c r="C145">
        <v>126.4</v>
      </c>
      <c r="D145" s="1">
        <f t="shared" si="12"/>
        <v>276272.4849517729</v>
      </c>
      <c r="E145" s="1">
        <f t="shared" si="13"/>
        <v>2746857.9078273526</v>
      </c>
      <c r="F145" s="1">
        <f t="shared" si="14"/>
        <v>699.58181860463196</v>
      </c>
      <c r="G145" s="1">
        <f t="shared" si="15"/>
        <v>-1.8186046319215166E-3</v>
      </c>
      <c r="I145">
        <v>1095.4000000000001</v>
      </c>
      <c r="J145">
        <v>127.68</v>
      </c>
    </row>
    <row r="146" spans="1:10" x14ac:dyDescent="0.3">
      <c r="A146">
        <v>1180.8</v>
      </c>
      <c r="B146">
        <f t="shared" si="11"/>
        <v>707.19999999999993</v>
      </c>
      <c r="C146">
        <v>126.4</v>
      </c>
      <c r="D146" s="1">
        <f t="shared" si="12"/>
        <v>276278.2893875094</v>
      </c>
      <c r="E146" s="1">
        <f t="shared" si="13"/>
        <v>2746852.9709024327</v>
      </c>
      <c r="F146" s="1">
        <f t="shared" si="14"/>
        <v>707.20183841329356</v>
      </c>
      <c r="G146" s="1">
        <f t="shared" si="15"/>
        <v>-1.8384132936262176E-3</v>
      </c>
      <c r="I146">
        <v>1107.46</v>
      </c>
      <c r="J146">
        <v>127.95</v>
      </c>
    </row>
    <row r="147" spans="1:10" x14ac:dyDescent="0.3">
      <c r="A147">
        <v>1184</v>
      </c>
      <c r="B147">
        <f t="shared" si="11"/>
        <v>710.4</v>
      </c>
      <c r="C147">
        <v>126.8</v>
      </c>
      <c r="D147" s="1">
        <f t="shared" si="12"/>
        <v>276280.72694582387</v>
      </c>
      <c r="E147" s="1">
        <f t="shared" si="13"/>
        <v>2746850.8976531224</v>
      </c>
      <c r="F147" s="1">
        <f t="shared" si="14"/>
        <v>710.40184673186468</v>
      </c>
      <c r="G147" s="1">
        <f t="shared" si="15"/>
        <v>-1.8467318647026332E-3</v>
      </c>
      <c r="I147">
        <v>1114.5</v>
      </c>
      <c r="J147">
        <v>127.72</v>
      </c>
    </row>
    <row r="148" spans="1:10" x14ac:dyDescent="0.3">
      <c r="A148">
        <v>1192.1600000000001</v>
      </c>
      <c r="B148">
        <f t="shared" si="11"/>
        <v>718.56000000000006</v>
      </c>
      <c r="C148">
        <v>126.78</v>
      </c>
      <c r="D148" s="1">
        <f t="shared" si="12"/>
        <v>276286.94271952589</v>
      </c>
      <c r="E148" s="1">
        <f t="shared" si="13"/>
        <v>2746845.6108673816</v>
      </c>
      <c r="F148" s="1">
        <f t="shared" si="14"/>
        <v>718.56186794412656</v>
      </c>
      <c r="G148" s="1">
        <f t="shared" si="15"/>
        <v>-1.8679441265021524E-3</v>
      </c>
      <c r="I148">
        <v>1120.51</v>
      </c>
      <c r="J148">
        <v>127.5</v>
      </c>
    </row>
    <row r="149" spans="1:10" x14ac:dyDescent="0.3">
      <c r="A149">
        <v>1198.1199999999999</v>
      </c>
      <c r="B149">
        <f t="shared" si="11"/>
        <v>724.51999999999987</v>
      </c>
      <c r="C149">
        <v>126.43</v>
      </c>
      <c r="D149" s="1">
        <f t="shared" si="12"/>
        <v>276291.48267188674</v>
      </c>
      <c r="E149" s="1">
        <f t="shared" si="13"/>
        <v>2746841.749440541</v>
      </c>
      <c r="F149" s="1">
        <f t="shared" si="14"/>
        <v>724.5218834376974</v>
      </c>
      <c r="G149" s="1">
        <f t="shared" si="15"/>
        <v>-1.8834376975291889E-3</v>
      </c>
      <c r="I149">
        <v>1125.8599999999999</v>
      </c>
      <c r="J149">
        <v>128.4</v>
      </c>
    </row>
    <row r="150" spans="1:10" x14ac:dyDescent="0.3">
      <c r="A150">
        <v>1198.74</v>
      </c>
      <c r="B150">
        <f t="shared" si="11"/>
        <v>725.14</v>
      </c>
      <c r="C150">
        <v>128.87</v>
      </c>
      <c r="D150" s="1">
        <f t="shared" si="12"/>
        <v>276291.95494881016</v>
      </c>
      <c r="E150" s="1">
        <f t="shared" si="13"/>
        <v>2746841.3477484873</v>
      </c>
      <c r="F150" s="1">
        <f t="shared" si="14"/>
        <v>725.14188504935441</v>
      </c>
      <c r="G150" s="1">
        <f t="shared" si="15"/>
        <v>-1.8850493544277924E-3</v>
      </c>
      <c r="I150">
        <v>1129.05</v>
      </c>
      <c r="J150">
        <v>128.13999999999999</v>
      </c>
    </row>
    <row r="151" spans="1:10" x14ac:dyDescent="0.3">
      <c r="A151">
        <v>1199.1300000000001</v>
      </c>
      <c r="B151">
        <f t="shared" si="11"/>
        <v>725.53000000000009</v>
      </c>
      <c r="C151">
        <v>128.87</v>
      </c>
      <c r="D151" s="1">
        <f t="shared" si="12"/>
        <v>276292.25202622975</v>
      </c>
      <c r="E151" s="1">
        <f t="shared" si="13"/>
        <v>2746841.0950712273</v>
      </c>
      <c r="F151" s="1">
        <f t="shared" si="14"/>
        <v>725.53188606336835</v>
      </c>
      <c r="G151" s="1">
        <f t="shared" si="15"/>
        <v>-1.8860633682606931E-3</v>
      </c>
      <c r="I151">
        <v>1134.3</v>
      </c>
      <c r="J151">
        <v>126.37</v>
      </c>
    </row>
    <row r="152" spans="1:10" x14ac:dyDescent="0.3">
      <c r="A152">
        <v>1199.21</v>
      </c>
      <c r="B152">
        <f t="shared" si="11"/>
        <v>725.61</v>
      </c>
      <c r="C152">
        <v>128.22999999999999</v>
      </c>
      <c r="D152" s="1">
        <f t="shared" si="12"/>
        <v>276292.31296518759</v>
      </c>
      <c r="E152" s="1">
        <f t="shared" si="13"/>
        <v>2746841.0432399944</v>
      </c>
      <c r="F152" s="1">
        <f t="shared" si="14"/>
        <v>725.61188627138074</v>
      </c>
      <c r="G152" s="1">
        <f t="shared" si="15"/>
        <v>-1.8862713807266118E-3</v>
      </c>
      <c r="I152">
        <v>1137.73</v>
      </c>
      <c r="J152">
        <v>126.69</v>
      </c>
    </row>
    <row r="153" spans="1:10" x14ac:dyDescent="0.3">
      <c r="A153">
        <v>1199.33</v>
      </c>
      <c r="B153">
        <f t="shared" si="11"/>
        <v>725.7299999999999</v>
      </c>
      <c r="C153">
        <v>128.19</v>
      </c>
      <c r="D153" s="1">
        <f t="shared" si="12"/>
        <v>276292.40437362436</v>
      </c>
      <c r="E153" s="1">
        <f t="shared" si="13"/>
        <v>2746840.9654931454</v>
      </c>
      <c r="F153" s="1">
        <f t="shared" si="14"/>
        <v>725.73188658324852</v>
      </c>
      <c r="G153" s="1">
        <f t="shared" si="15"/>
        <v>-1.8865832486198997E-3</v>
      </c>
      <c r="I153">
        <v>1146.76</v>
      </c>
      <c r="J153">
        <v>126.28</v>
      </c>
    </row>
    <row r="154" spans="1:10" x14ac:dyDescent="0.3">
      <c r="A154">
        <v>1204.27</v>
      </c>
      <c r="B154">
        <f t="shared" si="11"/>
        <v>730.67</v>
      </c>
      <c r="C154">
        <v>128.25</v>
      </c>
      <c r="D154" s="1">
        <f t="shared" si="12"/>
        <v>276296.16735427245</v>
      </c>
      <c r="E154" s="1">
        <f t="shared" si="13"/>
        <v>2746837.7649145224</v>
      </c>
      <c r="F154" s="1">
        <f t="shared" si="14"/>
        <v>730.67189942531331</v>
      </c>
      <c r="G154" s="1">
        <f t="shared" si="15"/>
        <v>-1.8994253133541861E-3</v>
      </c>
      <c r="I154">
        <v>1156.8599999999999</v>
      </c>
      <c r="J154">
        <v>126.39</v>
      </c>
    </row>
    <row r="155" spans="1:10" x14ac:dyDescent="0.3">
      <c r="A155">
        <v>1204.49</v>
      </c>
      <c r="B155">
        <f t="shared" si="11"/>
        <v>730.89</v>
      </c>
      <c r="C155">
        <v>127.88</v>
      </c>
      <c r="D155" s="1">
        <f t="shared" si="12"/>
        <v>276296.33493640658</v>
      </c>
      <c r="E155" s="1">
        <f t="shared" si="13"/>
        <v>2746837.6223786329</v>
      </c>
      <c r="F155" s="1">
        <f t="shared" si="14"/>
        <v>730.8918999968638</v>
      </c>
      <c r="G155" s="1">
        <f t="shared" si="15"/>
        <v>-1.8999968638127029E-3</v>
      </c>
      <c r="I155">
        <v>1157.1400000000001</v>
      </c>
      <c r="J155">
        <v>125.76</v>
      </c>
    </row>
    <row r="156" spans="1:10" x14ac:dyDescent="0.3">
      <c r="A156">
        <v>1204.94</v>
      </c>
      <c r="B156">
        <f t="shared" si="11"/>
        <v>731.34</v>
      </c>
      <c r="C156">
        <v>127.57</v>
      </c>
      <c r="D156" s="1">
        <f t="shared" si="12"/>
        <v>276296.67771804455</v>
      </c>
      <c r="E156" s="1">
        <f t="shared" si="13"/>
        <v>2746837.3308279482</v>
      </c>
      <c r="F156" s="1">
        <f t="shared" si="14"/>
        <v>731.34190116696254</v>
      </c>
      <c r="G156" s="1">
        <f t="shared" si="15"/>
        <v>-1.9011669625115246E-3</v>
      </c>
      <c r="I156">
        <v>1157.99</v>
      </c>
      <c r="J156">
        <v>126.74</v>
      </c>
    </row>
    <row r="157" spans="1:10" x14ac:dyDescent="0.3">
      <c r="A157">
        <v>1205.03</v>
      </c>
      <c r="B157">
        <f t="shared" si="11"/>
        <v>731.43</v>
      </c>
      <c r="C157">
        <v>128.22</v>
      </c>
      <c r="D157" s="1">
        <f t="shared" si="12"/>
        <v>276296.74627437216</v>
      </c>
      <c r="E157" s="1">
        <f t="shared" si="13"/>
        <v>2746837.2725178115</v>
      </c>
      <c r="F157" s="1">
        <f t="shared" si="14"/>
        <v>731.43190140081003</v>
      </c>
      <c r="G157" s="1">
        <f t="shared" si="15"/>
        <v>-1.9014008100839419E-3</v>
      </c>
      <c r="I157">
        <v>1158.26</v>
      </c>
      <c r="J157">
        <v>126.23</v>
      </c>
    </row>
    <row r="158" spans="1:10" x14ac:dyDescent="0.3">
      <c r="A158">
        <v>1205.22</v>
      </c>
      <c r="B158">
        <f t="shared" si="11"/>
        <v>731.62</v>
      </c>
      <c r="C158">
        <v>128.22</v>
      </c>
      <c r="D158" s="1">
        <f t="shared" si="12"/>
        <v>276296.89100439707</v>
      </c>
      <c r="E158" s="1">
        <f t="shared" si="13"/>
        <v>2746837.1494186339</v>
      </c>
      <c r="F158" s="1">
        <f t="shared" si="14"/>
        <v>731.62190189459773</v>
      </c>
      <c r="G158" s="1">
        <f t="shared" si="15"/>
        <v>-1.9018945977222756E-3</v>
      </c>
      <c r="I158">
        <v>1160.42</v>
      </c>
      <c r="J158">
        <v>126.19</v>
      </c>
    </row>
    <row r="159" spans="1:10" x14ac:dyDescent="0.3">
      <c r="A159">
        <v>1205.44</v>
      </c>
      <c r="B159">
        <f t="shared" si="11"/>
        <v>731.84</v>
      </c>
      <c r="C159">
        <v>127.8</v>
      </c>
      <c r="D159" s="1">
        <f t="shared" si="12"/>
        <v>276297.0585865312</v>
      </c>
      <c r="E159" s="1">
        <f t="shared" si="13"/>
        <v>2746837.0068827434</v>
      </c>
      <c r="F159" s="1">
        <f t="shared" si="14"/>
        <v>731.84190246675166</v>
      </c>
      <c r="G159" s="1">
        <f t="shared" si="15"/>
        <v>-1.9024667516305271E-3</v>
      </c>
      <c r="I159">
        <v>1173.18</v>
      </c>
      <c r="J159">
        <v>126.4</v>
      </c>
    </row>
    <row r="160" spans="1:10" x14ac:dyDescent="0.3">
      <c r="A160">
        <v>1207.78</v>
      </c>
      <c r="B160">
        <f t="shared" si="11"/>
        <v>734.18</v>
      </c>
      <c r="C160">
        <v>128</v>
      </c>
      <c r="D160" s="1">
        <f t="shared" si="12"/>
        <v>276298.84105104866</v>
      </c>
      <c r="E160" s="1">
        <f t="shared" si="13"/>
        <v>2746835.4908191855</v>
      </c>
      <c r="F160" s="1">
        <f t="shared" si="14"/>
        <v>734.18190854958425</v>
      </c>
      <c r="G160" s="1">
        <f t="shared" si="15"/>
        <v>-1.9085495843000899E-3</v>
      </c>
      <c r="I160">
        <v>1180.8</v>
      </c>
      <c r="J160">
        <v>126.4</v>
      </c>
    </row>
    <row r="161" spans="1:10" x14ac:dyDescent="0.3">
      <c r="A161">
        <v>1217.1099999999999</v>
      </c>
      <c r="B161">
        <f t="shared" si="11"/>
        <v>743.50999999999988</v>
      </c>
      <c r="C161">
        <v>127.8</v>
      </c>
      <c r="D161" s="1">
        <f t="shared" si="12"/>
        <v>276305.94805700949</v>
      </c>
      <c r="E161" s="1">
        <f t="shared" si="13"/>
        <v>2746829.4460016652</v>
      </c>
      <c r="F161" s="1">
        <f t="shared" si="14"/>
        <v>743.51193280363054</v>
      </c>
      <c r="G161" s="1">
        <f t="shared" si="15"/>
        <v>-1.9328036306660579E-3</v>
      </c>
      <c r="I161">
        <v>1184</v>
      </c>
      <c r="J161">
        <v>126.8</v>
      </c>
    </row>
    <row r="162" spans="1:10" x14ac:dyDescent="0.3">
      <c r="A162">
        <v>1225.57</v>
      </c>
      <c r="B162">
        <f t="shared" si="11"/>
        <v>751.96999999999991</v>
      </c>
      <c r="C162">
        <v>127.86</v>
      </c>
      <c r="D162" s="1">
        <f t="shared" si="12"/>
        <v>276312.39235180349</v>
      </c>
      <c r="E162" s="1">
        <f t="shared" si="13"/>
        <v>2746823.9648488015</v>
      </c>
      <c r="F162" s="1">
        <f t="shared" si="14"/>
        <v>751.97195479575703</v>
      </c>
      <c r="G162" s="1">
        <f t="shared" si="15"/>
        <v>-1.95479575711488E-3</v>
      </c>
      <c r="I162">
        <v>1192.1600000000001</v>
      </c>
      <c r="J162">
        <v>126.78</v>
      </c>
    </row>
    <row r="163" spans="1:10" x14ac:dyDescent="0.3">
      <c r="A163">
        <v>1234.4100000000001</v>
      </c>
      <c r="B163">
        <f t="shared" si="11"/>
        <v>760.81000000000006</v>
      </c>
      <c r="C163">
        <v>128.04</v>
      </c>
      <c r="D163" s="1">
        <f t="shared" si="12"/>
        <v>276319.12610664737</v>
      </c>
      <c r="E163" s="1">
        <f t="shared" si="13"/>
        <v>2746818.2374975816</v>
      </c>
      <c r="F163" s="1">
        <f t="shared" si="14"/>
        <v>760.81197777610669</v>
      </c>
      <c r="G163" s="1">
        <f t="shared" si="15"/>
        <v>-1.9777761066279709E-3</v>
      </c>
      <c r="I163">
        <v>1198.1199999999999</v>
      </c>
      <c r="J163">
        <v>126.43</v>
      </c>
    </row>
    <row r="164" spans="1:10" x14ac:dyDescent="0.3">
      <c r="A164">
        <v>1245.4100000000001</v>
      </c>
      <c r="B164">
        <f t="shared" si="11"/>
        <v>771.81000000000006</v>
      </c>
      <c r="C164">
        <v>127.83</v>
      </c>
      <c r="D164" s="1">
        <f t="shared" si="12"/>
        <v>276327.50521335355</v>
      </c>
      <c r="E164" s="1">
        <f t="shared" si="13"/>
        <v>2746811.1107030776</v>
      </c>
      <c r="F164" s="1">
        <f t="shared" si="14"/>
        <v>771.81200637133622</v>
      </c>
      <c r="G164" s="1">
        <f t="shared" si="15"/>
        <v>-2.0063713361651025E-3</v>
      </c>
      <c r="I164">
        <v>1198.74</v>
      </c>
      <c r="J164">
        <v>128.87</v>
      </c>
    </row>
    <row r="165" spans="1:10" x14ac:dyDescent="0.3">
      <c r="A165">
        <v>1256.83</v>
      </c>
      <c r="B165">
        <f t="shared" si="11"/>
        <v>783.2299999999999</v>
      </c>
      <c r="C165">
        <v>127.88</v>
      </c>
      <c r="D165" s="1">
        <f t="shared" si="12"/>
        <v>276336.20424958848</v>
      </c>
      <c r="E165" s="1">
        <f t="shared" si="13"/>
        <v>2746803.7117946018</v>
      </c>
      <c r="F165" s="1">
        <f t="shared" si="14"/>
        <v>783.23203605829826</v>
      </c>
      <c r="G165" s="1">
        <f t="shared" si="15"/>
        <v>-2.0360582983585118E-3</v>
      </c>
      <c r="I165">
        <v>1199.1300000000001</v>
      </c>
      <c r="J165">
        <v>128.87</v>
      </c>
    </row>
    <row r="166" spans="1:10" x14ac:dyDescent="0.3">
      <c r="A166">
        <v>1268.3800000000001</v>
      </c>
      <c r="B166">
        <f t="shared" si="11"/>
        <v>794.78000000000009</v>
      </c>
      <c r="C166">
        <v>127.93</v>
      </c>
      <c r="D166" s="1">
        <f t="shared" si="12"/>
        <v>276345.00231162994</v>
      </c>
      <c r="E166" s="1">
        <f t="shared" si="13"/>
        <v>2746796.2286603726</v>
      </c>
      <c r="F166" s="1">
        <f t="shared" si="14"/>
        <v>794.78206608326502</v>
      </c>
      <c r="G166" s="1">
        <f t="shared" si="15"/>
        <v>-2.0660832649355143E-3</v>
      </c>
      <c r="I166">
        <v>1199.21</v>
      </c>
      <c r="J166">
        <v>128.22999999999999</v>
      </c>
    </row>
    <row r="167" spans="1:10" x14ac:dyDescent="0.3">
      <c r="A167">
        <v>1272.1099999999999</v>
      </c>
      <c r="B167">
        <f t="shared" si="11"/>
        <v>798.50999999999988</v>
      </c>
      <c r="C167">
        <v>127.1</v>
      </c>
      <c r="D167" s="1">
        <f t="shared" si="12"/>
        <v>276347.84359054035</v>
      </c>
      <c r="E167" s="1">
        <f t="shared" si="13"/>
        <v>2746793.8120291452</v>
      </c>
      <c r="F167" s="1">
        <f t="shared" si="14"/>
        <v>798.51207577973423</v>
      </c>
      <c r="G167" s="1">
        <f t="shared" si="15"/>
        <v>-2.07577973435491E-3</v>
      </c>
      <c r="I167">
        <v>1199.33</v>
      </c>
      <c r="J167">
        <v>128.19</v>
      </c>
    </row>
    <row r="168" spans="1:10" x14ac:dyDescent="0.3">
      <c r="A168">
        <v>1284.3399999999999</v>
      </c>
      <c r="B168">
        <f t="shared" si="11"/>
        <v>810.7399999999999</v>
      </c>
      <c r="C168">
        <v>127.16</v>
      </c>
      <c r="D168" s="1">
        <f t="shared" si="12"/>
        <v>276357.15963372361</v>
      </c>
      <c r="E168" s="1">
        <f t="shared" si="13"/>
        <v>2746785.8883294375</v>
      </c>
      <c r="F168" s="1">
        <f t="shared" si="14"/>
        <v>810.74210757244271</v>
      </c>
      <c r="G168" s="1">
        <f t="shared" si="15"/>
        <v>-2.1075724428101239E-3</v>
      </c>
      <c r="I168">
        <v>1204.27</v>
      </c>
      <c r="J168">
        <v>128.25</v>
      </c>
    </row>
    <row r="169" spans="1:10" x14ac:dyDescent="0.3">
      <c r="A169">
        <v>1298.3599999999999</v>
      </c>
      <c r="B169">
        <f t="shared" si="11"/>
        <v>824.75999999999988</v>
      </c>
      <c r="C169">
        <v>127.33</v>
      </c>
      <c r="D169" s="1">
        <f t="shared" si="12"/>
        <v>276367.83918608917</v>
      </c>
      <c r="E169" s="1">
        <f t="shared" si="13"/>
        <v>2746776.804905897</v>
      </c>
      <c r="F169" s="1">
        <f t="shared" si="14"/>
        <v>824.76214401833533</v>
      </c>
      <c r="G169" s="1">
        <f t="shared" si="15"/>
        <v>-2.1440183354570763E-3</v>
      </c>
      <c r="I169">
        <v>1204.49</v>
      </c>
      <c r="J169">
        <v>127.88</v>
      </c>
    </row>
    <row r="170" spans="1:10" x14ac:dyDescent="0.3">
      <c r="A170">
        <v>1303.22</v>
      </c>
      <c r="B170">
        <f t="shared" si="11"/>
        <v>829.62</v>
      </c>
      <c r="C170">
        <v>127.14</v>
      </c>
      <c r="D170" s="1">
        <f t="shared" si="12"/>
        <v>276371.54122777929</v>
      </c>
      <c r="E170" s="1">
        <f t="shared" si="13"/>
        <v>2746773.6561585069</v>
      </c>
      <c r="F170" s="1">
        <f t="shared" si="14"/>
        <v>829.62215665229883</v>
      </c>
      <c r="G170" s="1">
        <f t="shared" si="15"/>
        <v>-2.1566522988223369E-3</v>
      </c>
      <c r="I170">
        <v>1204.94</v>
      </c>
      <c r="J170">
        <v>127.57</v>
      </c>
    </row>
    <row r="171" spans="1:10" x14ac:dyDescent="0.3">
      <c r="A171">
        <v>1308.58</v>
      </c>
      <c r="B171">
        <f t="shared" si="11"/>
        <v>834.9799999999999</v>
      </c>
      <c r="C171">
        <v>126.94</v>
      </c>
      <c r="D171" s="1">
        <f t="shared" si="12"/>
        <v>276375.62413795613</v>
      </c>
      <c r="E171" s="1">
        <f t="shared" si="13"/>
        <v>2746770.1834659125</v>
      </c>
      <c r="F171" s="1">
        <f t="shared" si="14"/>
        <v>834.98217058579439</v>
      </c>
      <c r="G171" s="1">
        <f t="shared" si="15"/>
        <v>-2.1705857944880336E-3</v>
      </c>
      <c r="I171">
        <v>1205.03</v>
      </c>
      <c r="J171">
        <v>128.22</v>
      </c>
    </row>
    <row r="172" spans="1:10" x14ac:dyDescent="0.3">
      <c r="A172">
        <v>1316.62</v>
      </c>
      <c r="B172">
        <f t="shared" si="11"/>
        <v>843.01999999999987</v>
      </c>
      <c r="C172">
        <v>126.95</v>
      </c>
      <c r="D172" s="1">
        <f t="shared" si="12"/>
        <v>276381.74850322137</v>
      </c>
      <c r="E172" s="1">
        <f t="shared" si="13"/>
        <v>2746764.9744270202</v>
      </c>
      <c r="F172" s="1">
        <f t="shared" si="14"/>
        <v>843.0221914864901</v>
      </c>
      <c r="G172" s="1">
        <f t="shared" si="15"/>
        <v>-2.1914864902328191E-3</v>
      </c>
      <c r="I172">
        <v>1205.22</v>
      </c>
      <c r="J172">
        <v>128.22</v>
      </c>
    </row>
    <row r="173" spans="1:10" x14ac:dyDescent="0.3">
      <c r="A173">
        <v>1324.43</v>
      </c>
      <c r="B173">
        <f t="shared" si="11"/>
        <v>850.83</v>
      </c>
      <c r="C173">
        <v>126.95</v>
      </c>
      <c r="D173" s="1">
        <f t="shared" si="12"/>
        <v>276387.69766898273</v>
      </c>
      <c r="E173" s="1">
        <f t="shared" si="13"/>
        <v>2746759.9144029226</v>
      </c>
      <c r="F173" s="1">
        <f t="shared" si="14"/>
        <v>850.83221178889505</v>
      </c>
      <c r="G173" s="1">
        <f t="shared" si="15"/>
        <v>-2.2117888950106135E-3</v>
      </c>
      <c r="I173">
        <v>1205.44</v>
      </c>
      <c r="J173">
        <v>127.8</v>
      </c>
    </row>
    <row r="174" spans="1:10" x14ac:dyDescent="0.3">
      <c r="A174">
        <v>1331.1</v>
      </c>
      <c r="B174">
        <f t="shared" si="11"/>
        <v>857.49999999999989</v>
      </c>
      <c r="C174">
        <v>126.97</v>
      </c>
      <c r="D174" s="1">
        <f t="shared" si="12"/>
        <v>276392.77845459455</v>
      </c>
      <c r="E174" s="1">
        <f t="shared" si="13"/>
        <v>2746755.5929738912</v>
      </c>
      <c r="F174" s="1">
        <f t="shared" si="14"/>
        <v>857.5022291282279</v>
      </c>
      <c r="G174" s="1">
        <f t="shared" si="15"/>
        <v>-2.2291282280093583E-3</v>
      </c>
      <c r="I174">
        <v>1207.78</v>
      </c>
      <c r="J174">
        <v>128</v>
      </c>
    </row>
    <row r="175" spans="1:10" x14ac:dyDescent="0.3">
      <c r="A175">
        <v>1342.44</v>
      </c>
      <c r="B175">
        <f t="shared" si="11"/>
        <v>868.84</v>
      </c>
      <c r="C175">
        <v>127.18</v>
      </c>
      <c r="D175" s="1">
        <f t="shared" si="12"/>
        <v>276401.41655187169</v>
      </c>
      <c r="E175" s="1">
        <f t="shared" si="13"/>
        <v>2746748.2458966481</v>
      </c>
      <c r="F175" s="1">
        <f t="shared" si="14"/>
        <v>868.84225860722177</v>
      </c>
      <c r="G175" s="1">
        <f t="shared" si="15"/>
        <v>-2.258607221733655E-3</v>
      </c>
      <c r="I175">
        <v>1217.1099999999999</v>
      </c>
      <c r="J175">
        <v>127.8</v>
      </c>
    </row>
    <row r="176" spans="1:10" x14ac:dyDescent="0.3">
      <c r="A176">
        <v>1347.72</v>
      </c>
      <c r="B176">
        <f t="shared" si="11"/>
        <v>874.12</v>
      </c>
      <c r="C176">
        <v>126.83</v>
      </c>
      <c r="D176" s="1">
        <f t="shared" si="12"/>
        <v>276405.43852309062</v>
      </c>
      <c r="E176" s="1">
        <f t="shared" si="13"/>
        <v>2746744.8250352861</v>
      </c>
      <c r="F176" s="1">
        <f t="shared" si="14"/>
        <v>874.12227233296221</v>
      </c>
      <c r="G176" s="1">
        <f t="shared" si="15"/>
        <v>-2.2723329622067467E-3</v>
      </c>
      <c r="I176">
        <v>1225.57</v>
      </c>
      <c r="J176">
        <v>127.86</v>
      </c>
    </row>
    <row r="177" spans="1:10" x14ac:dyDescent="0.3">
      <c r="A177">
        <v>1357.05</v>
      </c>
      <c r="B177">
        <f t="shared" si="11"/>
        <v>883.44999999999993</v>
      </c>
      <c r="C177">
        <v>127.17</v>
      </c>
      <c r="D177" s="1">
        <f t="shared" si="12"/>
        <v>276412.54552905139</v>
      </c>
      <c r="E177" s="1">
        <f t="shared" si="13"/>
        <v>2746738.7802177658</v>
      </c>
      <c r="F177" s="1">
        <f t="shared" si="14"/>
        <v>883.45229658696428</v>
      </c>
      <c r="G177" s="1">
        <f t="shared" si="15"/>
        <v>-2.2965869643485348E-3</v>
      </c>
      <c r="I177">
        <v>1234.4100000000001</v>
      </c>
      <c r="J177">
        <v>128.04</v>
      </c>
    </row>
    <row r="178" spans="1:10" x14ac:dyDescent="0.3">
      <c r="A178">
        <v>1364.13</v>
      </c>
      <c r="B178">
        <f t="shared" si="11"/>
        <v>890.53000000000009</v>
      </c>
      <c r="C178">
        <v>126.94</v>
      </c>
      <c r="D178" s="1">
        <f t="shared" si="12"/>
        <v>276417.93862682232</v>
      </c>
      <c r="E178" s="1">
        <f t="shared" si="13"/>
        <v>2746734.1931536673</v>
      </c>
      <c r="F178" s="1">
        <f t="shared" si="14"/>
        <v>890.53231499167953</v>
      </c>
      <c r="G178" s="1">
        <f t="shared" si="15"/>
        <v>-2.3149916794409364E-3</v>
      </c>
      <c r="I178">
        <v>1245.4100000000001</v>
      </c>
      <c r="J178">
        <v>127.83</v>
      </c>
    </row>
    <row r="179" spans="1:10" x14ac:dyDescent="0.3">
      <c r="A179">
        <v>1376.08</v>
      </c>
      <c r="B179">
        <f t="shared" si="11"/>
        <v>902.4799999999999</v>
      </c>
      <c r="C179">
        <v>127.23</v>
      </c>
      <c r="D179" s="1">
        <f t="shared" si="12"/>
        <v>276427.04138365306</v>
      </c>
      <c r="E179" s="1">
        <f t="shared" si="13"/>
        <v>2746726.4508632738</v>
      </c>
      <c r="F179" s="1">
        <f t="shared" si="14"/>
        <v>902.4823460567527</v>
      </c>
      <c r="G179" s="1">
        <f t="shared" si="15"/>
        <v>-2.3460567527990861E-3</v>
      </c>
      <c r="I179">
        <v>1256.83</v>
      </c>
      <c r="J179">
        <v>127.88</v>
      </c>
    </row>
    <row r="180" spans="1:10" x14ac:dyDescent="0.3">
      <c r="A180">
        <v>1384.72</v>
      </c>
      <c r="B180">
        <f t="shared" si="11"/>
        <v>911.12</v>
      </c>
      <c r="C180">
        <v>126.93</v>
      </c>
      <c r="D180" s="1">
        <f t="shared" si="12"/>
        <v>276433.62279110233</v>
      </c>
      <c r="E180" s="1">
        <f t="shared" si="13"/>
        <v>2746720.8530901363</v>
      </c>
      <c r="F180" s="1">
        <f t="shared" si="14"/>
        <v>911.12236851692046</v>
      </c>
      <c r="G180" s="1">
        <f t="shared" si="15"/>
        <v>-2.3685169204554768E-3</v>
      </c>
      <c r="I180">
        <v>1268.3800000000001</v>
      </c>
      <c r="J180">
        <v>127.93</v>
      </c>
    </row>
    <row r="181" spans="1:10" x14ac:dyDescent="0.3">
      <c r="A181">
        <v>1394.72</v>
      </c>
      <c r="B181">
        <f t="shared" si="11"/>
        <v>921.12</v>
      </c>
      <c r="C181">
        <v>126.56</v>
      </c>
      <c r="D181" s="1">
        <f t="shared" si="12"/>
        <v>276441.24016083521</v>
      </c>
      <c r="E181" s="1">
        <f t="shared" si="13"/>
        <v>2746714.3741860418</v>
      </c>
      <c r="F181" s="1">
        <f t="shared" si="14"/>
        <v>921.12239451257153</v>
      </c>
      <c r="G181" s="1">
        <f t="shared" si="15"/>
        <v>-2.3945125715272297E-3</v>
      </c>
      <c r="I181">
        <v>1272.1099999999999</v>
      </c>
      <c r="J181">
        <v>127.1</v>
      </c>
    </row>
    <row r="182" spans="1:10" x14ac:dyDescent="0.3">
      <c r="A182">
        <v>1396.27</v>
      </c>
      <c r="B182">
        <f t="shared" si="11"/>
        <v>922.67</v>
      </c>
      <c r="C182">
        <v>127.26</v>
      </c>
      <c r="D182" s="1">
        <f t="shared" si="12"/>
        <v>276442.42085314379</v>
      </c>
      <c r="E182" s="1">
        <f t="shared" si="13"/>
        <v>2746713.3699559071</v>
      </c>
      <c r="F182" s="1">
        <f t="shared" si="14"/>
        <v>922.67239854188711</v>
      </c>
      <c r="G182" s="1">
        <f t="shared" si="15"/>
        <v>-2.3985418871461661E-3</v>
      </c>
      <c r="I182">
        <v>1284.3399999999999</v>
      </c>
      <c r="J182">
        <v>127.16</v>
      </c>
    </row>
    <row r="183" spans="1:10" x14ac:dyDescent="0.3">
      <c r="A183">
        <v>1397.7</v>
      </c>
      <c r="B183">
        <f t="shared" si="11"/>
        <v>924.1</v>
      </c>
      <c r="C183">
        <v>126.21</v>
      </c>
      <c r="D183" s="1">
        <f t="shared" si="12"/>
        <v>276443.51013701555</v>
      </c>
      <c r="E183" s="1">
        <f t="shared" si="13"/>
        <v>2746712.4434726215</v>
      </c>
      <c r="F183" s="1">
        <f t="shared" si="14"/>
        <v>924.10240225929044</v>
      </c>
      <c r="G183" s="1">
        <f t="shared" si="15"/>
        <v>-2.4022592904202611E-3</v>
      </c>
      <c r="I183">
        <v>1298.3599999999999</v>
      </c>
      <c r="J183">
        <v>127.33</v>
      </c>
    </row>
    <row r="184" spans="1:10" x14ac:dyDescent="0.3">
      <c r="A184">
        <v>1398.84</v>
      </c>
      <c r="B184">
        <f t="shared" si="11"/>
        <v>925.2399999999999</v>
      </c>
      <c r="C184">
        <v>126.3</v>
      </c>
      <c r="D184" s="1">
        <f t="shared" si="12"/>
        <v>276444.37851716514</v>
      </c>
      <c r="E184" s="1">
        <f t="shared" si="13"/>
        <v>2746711.7048775549</v>
      </c>
      <c r="F184" s="1">
        <f t="shared" si="14"/>
        <v>925.24240522270884</v>
      </c>
      <c r="G184" s="1">
        <f t="shared" si="15"/>
        <v>-2.4052227089441658E-3</v>
      </c>
      <c r="I184">
        <v>1303.22</v>
      </c>
      <c r="J184">
        <v>127.14</v>
      </c>
    </row>
    <row r="185" spans="1:10" x14ac:dyDescent="0.3">
      <c r="A185">
        <v>1400.78</v>
      </c>
      <c r="B185">
        <f t="shared" si="11"/>
        <v>927.18</v>
      </c>
      <c r="C185">
        <v>127.48</v>
      </c>
      <c r="D185" s="1">
        <f t="shared" si="12"/>
        <v>276445.85628689331</v>
      </c>
      <c r="E185" s="1">
        <f t="shared" si="13"/>
        <v>2746710.4479701607</v>
      </c>
      <c r="F185" s="1">
        <f t="shared" si="14"/>
        <v>927.18241026573651</v>
      </c>
      <c r="G185" s="1">
        <f t="shared" si="15"/>
        <v>-2.4102657365574487E-3</v>
      </c>
      <c r="I185">
        <v>1308.58</v>
      </c>
      <c r="J185">
        <v>126.94</v>
      </c>
    </row>
    <row r="186" spans="1:10" x14ac:dyDescent="0.3">
      <c r="A186">
        <v>1404.64</v>
      </c>
      <c r="B186">
        <f t="shared" si="11"/>
        <v>931.04000000000008</v>
      </c>
      <c r="C186">
        <v>127.52</v>
      </c>
      <c r="D186" s="1">
        <f t="shared" si="12"/>
        <v>276448.79659161018</v>
      </c>
      <c r="E186" s="1">
        <f t="shared" si="13"/>
        <v>2746707.9471131801</v>
      </c>
      <c r="F186" s="1">
        <f t="shared" si="14"/>
        <v>931.0424203001661</v>
      </c>
      <c r="G186" s="1">
        <f t="shared" si="15"/>
        <v>-2.4203001660225709E-3</v>
      </c>
      <c r="I186">
        <v>1316.62</v>
      </c>
      <c r="J186">
        <v>126.95</v>
      </c>
    </row>
    <row r="187" spans="1:10" x14ac:dyDescent="0.3">
      <c r="A187">
        <v>1410.34</v>
      </c>
      <c r="B187">
        <f t="shared" si="11"/>
        <v>936.7399999999999</v>
      </c>
      <c r="C187">
        <v>127.79</v>
      </c>
      <c r="D187" s="1">
        <f t="shared" si="12"/>
        <v>276453.13849235792</v>
      </c>
      <c r="E187" s="1">
        <f t="shared" si="13"/>
        <v>2746704.2541378462</v>
      </c>
      <c r="F187" s="1">
        <f t="shared" si="14"/>
        <v>936.74243511768327</v>
      </c>
      <c r="G187" s="1">
        <f t="shared" si="15"/>
        <v>-2.4351176833761201E-3</v>
      </c>
      <c r="I187">
        <v>1324.43</v>
      </c>
      <c r="J187">
        <v>126.95</v>
      </c>
    </row>
    <row r="188" spans="1:10" x14ac:dyDescent="0.3">
      <c r="A188">
        <v>1418.62</v>
      </c>
      <c r="B188">
        <f t="shared" si="11"/>
        <v>945.01999999999987</v>
      </c>
      <c r="C188">
        <v>127.21</v>
      </c>
      <c r="D188" s="1">
        <f t="shared" si="12"/>
        <v>276459.44567449682</v>
      </c>
      <c r="E188" s="1">
        <f t="shared" si="13"/>
        <v>2746698.8896052558</v>
      </c>
      <c r="F188" s="1">
        <f t="shared" si="14"/>
        <v>945.02245664220334</v>
      </c>
      <c r="G188" s="1">
        <f t="shared" si="15"/>
        <v>-2.4566422034695279E-3</v>
      </c>
      <c r="I188">
        <v>1331.1</v>
      </c>
      <c r="J188">
        <v>126.97</v>
      </c>
    </row>
    <row r="189" spans="1:10" x14ac:dyDescent="0.3">
      <c r="A189">
        <v>1425.48</v>
      </c>
      <c r="B189">
        <f t="shared" si="11"/>
        <v>951.88</v>
      </c>
      <c r="C189">
        <v>126.86</v>
      </c>
      <c r="D189" s="1">
        <f t="shared" si="12"/>
        <v>276464.67119013355</v>
      </c>
      <c r="E189" s="1">
        <f t="shared" si="13"/>
        <v>2746694.4450770468</v>
      </c>
      <c r="F189" s="1">
        <f t="shared" si="14"/>
        <v>951.88247447532376</v>
      </c>
      <c r="G189" s="1">
        <f t="shared" si="15"/>
        <v>-2.4744753237655459E-3</v>
      </c>
      <c r="I189">
        <v>1342.44</v>
      </c>
      <c r="J189">
        <v>127.18</v>
      </c>
    </row>
    <row r="190" spans="1:10" x14ac:dyDescent="0.3">
      <c r="A190">
        <v>1434.19</v>
      </c>
      <c r="B190">
        <f t="shared" si="11"/>
        <v>960.59</v>
      </c>
      <c r="C190">
        <v>127.39</v>
      </c>
      <c r="D190" s="1">
        <f t="shared" si="12"/>
        <v>276471.3059191709</v>
      </c>
      <c r="E190" s="1">
        <f t="shared" si="13"/>
        <v>2746688.8019515807</v>
      </c>
      <c r="F190" s="1">
        <f t="shared" si="14"/>
        <v>960.59249711736697</v>
      </c>
      <c r="G190" s="1">
        <f t="shared" si="15"/>
        <v>-2.4971173669428026E-3</v>
      </c>
      <c r="I190">
        <v>1347.72</v>
      </c>
      <c r="J190">
        <v>126.83</v>
      </c>
    </row>
    <row r="191" spans="1:10" x14ac:dyDescent="0.3">
      <c r="A191">
        <v>1442.72</v>
      </c>
      <c r="B191">
        <f t="shared" si="11"/>
        <v>969.12</v>
      </c>
      <c r="C191">
        <v>128.02000000000001</v>
      </c>
      <c r="D191" s="1">
        <f t="shared" si="12"/>
        <v>276477.80353555304</v>
      </c>
      <c r="E191" s="1">
        <f t="shared" si="13"/>
        <v>2746683.2754463879</v>
      </c>
      <c r="F191" s="1">
        <f t="shared" si="14"/>
        <v>969.12251929171509</v>
      </c>
      <c r="G191" s="1">
        <f t="shared" si="15"/>
        <v>-2.5192917150889116E-3</v>
      </c>
      <c r="I191">
        <v>1357.05</v>
      </c>
      <c r="J191">
        <v>127.17</v>
      </c>
    </row>
    <row r="192" spans="1:10" x14ac:dyDescent="0.3">
      <c r="A192">
        <v>1445.22</v>
      </c>
      <c r="B192">
        <f t="shared" si="11"/>
        <v>971.62</v>
      </c>
      <c r="C192">
        <v>127.48</v>
      </c>
      <c r="D192" s="1">
        <f t="shared" si="12"/>
        <v>276479.70787798625</v>
      </c>
      <c r="E192" s="1">
        <f t="shared" si="13"/>
        <v>2746681.6557203643</v>
      </c>
      <c r="F192" s="1">
        <f t="shared" si="14"/>
        <v>971.62252579061681</v>
      </c>
      <c r="G192" s="1">
        <f t="shared" si="15"/>
        <v>-2.5257906168008049E-3</v>
      </c>
      <c r="I192">
        <v>1364.13</v>
      </c>
      <c r="J192">
        <v>126.94</v>
      </c>
    </row>
    <row r="193" spans="1:10" x14ac:dyDescent="0.3">
      <c r="A193">
        <v>1448.87</v>
      </c>
      <c r="B193">
        <f t="shared" si="11"/>
        <v>975.26999999999987</v>
      </c>
      <c r="C193">
        <v>127.22</v>
      </c>
      <c r="D193" s="1">
        <f t="shared" si="12"/>
        <v>276482.48821793875</v>
      </c>
      <c r="E193" s="1">
        <f t="shared" si="13"/>
        <v>2746679.2909203698</v>
      </c>
      <c r="F193" s="1">
        <f t="shared" si="14"/>
        <v>975.27253527902928</v>
      </c>
      <c r="G193" s="1">
        <f t="shared" si="15"/>
        <v>-2.5352790294164151E-3</v>
      </c>
      <c r="I193">
        <v>1376.08</v>
      </c>
      <c r="J193">
        <v>127.23</v>
      </c>
    </row>
    <row r="194" spans="1:10" x14ac:dyDescent="0.3">
      <c r="A194">
        <v>1450.99</v>
      </c>
      <c r="B194">
        <f t="shared" ref="B194:B248" si="16">A194-473.6</f>
        <v>977.39</v>
      </c>
      <c r="C194">
        <v>123.78</v>
      </c>
      <c r="D194" s="1">
        <f t="shared" si="12"/>
        <v>276484.10310032213</v>
      </c>
      <c r="E194" s="1">
        <f t="shared" si="13"/>
        <v>2746677.9173927018</v>
      </c>
      <c r="F194" s="1">
        <f t="shared" si="14"/>
        <v>977.39254079005389</v>
      </c>
      <c r="G194" s="1">
        <f t="shared" si="15"/>
        <v>-2.5407900538993999E-3</v>
      </c>
      <c r="I194">
        <v>1384.72</v>
      </c>
      <c r="J194">
        <v>126.93</v>
      </c>
    </row>
    <row r="195" spans="1:10" x14ac:dyDescent="0.3">
      <c r="A195">
        <v>1465.33</v>
      </c>
      <c r="B195">
        <f t="shared" si="16"/>
        <v>991.7299999999999</v>
      </c>
      <c r="C195">
        <v>124.3</v>
      </c>
      <c r="D195" s="1">
        <f t="shared" ref="D195:D247" si="17">(((B195*($D$248-$D$1))+$B$248*$D$1)/$B$248)</f>
        <v>276495.02640851907</v>
      </c>
      <c r="E195" s="1">
        <f t="shared" ref="E195:E247" si="18">(((B195*($E$248-$E$1))+$B$248*$E$1)/$B$248)</f>
        <v>2746668.62664423</v>
      </c>
      <c r="F195" s="1">
        <f t="shared" ref="F195:F248" si="19">SQRT(((D195-$D$1)^2)+((E195-$E$1)^2))</f>
        <v>991.7325780679962</v>
      </c>
      <c r="G195" s="1">
        <f t="shared" ref="G195:G248" si="20">B195-F195</f>
        <v>-2.5780679962963404E-3</v>
      </c>
      <c r="I195">
        <v>1394.72</v>
      </c>
      <c r="J195">
        <v>126.56</v>
      </c>
    </row>
    <row r="196" spans="1:10" x14ac:dyDescent="0.3">
      <c r="A196">
        <v>1468.26</v>
      </c>
      <c r="B196">
        <f t="shared" si="16"/>
        <v>994.66</v>
      </c>
      <c r="C196">
        <v>127.08</v>
      </c>
      <c r="D196" s="1">
        <f t="shared" si="17"/>
        <v>276497.25829785079</v>
      </c>
      <c r="E196" s="1">
        <f t="shared" si="18"/>
        <v>2746666.7283253302</v>
      </c>
      <c r="F196" s="1">
        <f t="shared" si="19"/>
        <v>994.66258568476712</v>
      </c>
      <c r="G196" s="1">
        <f t="shared" si="20"/>
        <v>-2.5856847671548167E-3</v>
      </c>
      <c r="I196">
        <v>1396.27</v>
      </c>
      <c r="J196">
        <v>127.26</v>
      </c>
    </row>
    <row r="197" spans="1:10" x14ac:dyDescent="0.3">
      <c r="A197">
        <v>1473.72</v>
      </c>
      <c r="B197">
        <f t="shared" si="16"/>
        <v>1000.12</v>
      </c>
      <c r="C197">
        <v>127.4</v>
      </c>
      <c r="D197" s="1">
        <f t="shared" si="17"/>
        <v>276501.41738172492</v>
      </c>
      <c r="E197" s="1">
        <f t="shared" si="18"/>
        <v>2746663.1908436948</v>
      </c>
      <c r="F197" s="1">
        <f t="shared" si="19"/>
        <v>1000.1225998782028</v>
      </c>
      <c r="G197" s="1">
        <f t="shared" si="20"/>
        <v>-2.599878202772743E-3</v>
      </c>
      <c r="I197">
        <v>1397.7</v>
      </c>
      <c r="J197">
        <v>126.21</v>
      </c>
    </row>
    <row r="198" spans="1:10" x14ac:dyDescent="0.3">
      <c r="A198">
        <v>1481.82</v>
      </c>
      <c r="B198">
        <f t="shared" si="16"/>
        <v>1008.2199999999999</v>
      </c>
      <c r="C198">
        <v>127.93</v>
      </c>
      <c r="D198" s="1">
        <f t="shared" si="17"/>
        <v>276507.58745120862</v>
      </c>
      <c r="E198" s="1">
        <f t="shared" si="18"/>
        <v>2746657.9429313778</v>
      </c>
      <c r="F198" s="1">
        <f t="shared" si="19"/>
        <v>1008.2226209350275</v>
      </c>
      <c r="G198" s="1">
        <f t="shared" si="20"/>
        <v>-2.6209350276076293E-3</v>
      </c>
      <c r="I198">
        <v>1398.84</v>
      </c>
      <c r="J198">
        <v>126.3</v>
      </c>
    </row>
    <row r="199" spans="1:10" x14ac:dyDescent="0.3">
      <c r="A199">
        <v>1492.36</v>
      </c>
      <c r="B199">
        <f t="shared" si="16"/>
        <v>1018.7599999999999</v>
      </c>
      <c r="C199">
        <v>127.83</v>
      </c>
      <c r="D199" s="1">
        <f t="shared" si="17"/>
        <v>276515.61615890707</v>
      </c>
      <c r="E199" s="1">
        <f t="shared" si="18"/>
        <v>2746651.1141664623</v>
      </c>
      <c r="F199" s="1">
        <f t="shared" si="19"/>
        <v>1018.7626483343233</v>
      </c>
      <c r="G199" s="1">
        <f t="shared" si="20"/>
        <v>-2.6483343234531276E-3</v>
      </c>
      <c r="I199">
        <v>1400.78</v>
      </c>
      <c r="J199">
        <v>127.48</v>
      </c>
    </row>
    <row r="200" spans="1:10" x14ac:dyDescent="0.3">
      <c r="A200">
        <v>1500.67</v>
      </c>
      <c r="B200">
        <f t="shared" si="16"/>
        <v>1027.0700000000002</v>
      </c>
      <c r="C200">
        <v>127.88</v>
      </c>
      <c r="D200" s="1">
        <f t="shared" si="17"/>
        <v>276521.94619315508</v>
      </c>
      <c r="E200" s="1">
        <f t="shared" si="18"/>
        <v>2746645.73019716</v>
      </c>
      <c r="F200" s="1">
        <f t="shared" si="19"/>
        <v>1027.0726699365175</v>
      </c>
      <c r="G200" s="1">
        <f t="shared" si="20"/>
        <v>-2.6699365173499245E-3</v>
      </c>
      <c r="I200">
        <v>1404.64</v>
      </c>
      <c r="J200">
        <v>127.52</v>
      </c>
    </row>
    <row r="201" spans="1:10" x14ac:dyDescent="0.3">
      <c r="A201">
        <v>1510.68</v>
      </c>
      <c r="B201">
        <f t="shared" si="16"/>
        <v>1037.08</v>
      </c>
      <c r="C201">
        <v>128.01</v>
      </c>
      <c r="D201" s="1">
        <f t="shared" si="17"/>
        <v>276529.57118025766</v>
      </c>
      <c r="E201" s="1">
        <f t="shared" si="18"/>
        <v>2746639.2448141617</v>
      </c>
      <c r="F201" s="1">
        <f t="shared" si="19"/>
        <v>1037.0826959579595</v>
      </c>
      <c r="G201" s="1">
        <f t="shared" si="20"/>
        <v>-2.6959579595313699E-3</v>
      </c>
      <c r="I201">
        <v>1410.34</v>
      </c>
      <c r="J201">
        <v>127.79</v>
      </c>
    </row>
    <row r="202" spans="1:10" x14ac:dyDescent="0.3">
      <c r="A202">
        <v>1516.03</v>
      </c>
      <c r="B202">
        <f t="shared" si="16"/>
        <v>1042.4299999999998</v>
      </c>
      <c r="C202">
        <v>127.83</v>
      </c>
      <c r="D202" s="1">
        <f t="shared" si="17"/>
        <v>276533.64647306479</v>
      </c>
      <c r="E202" s="1">
        <f t="shared" si="18"/>
        <v>2746635.7786004711</v>
      </c>
      <c r="F202" s="1">
        <f t="shared" si="19"/>
        <v>1042.4327098656643</v>
      </c>
      <c r="G202" s="1">
        <f t="shared" si="20"/>
        <v>-2.7098656644284347E-3</v>
      </c>
      <c r="I202">
        <v>1418.62</v>
      </c>
      <c r="J202">
        <v>127.21</v>
      </c>
    </row>
    <row r="203" spans="1:10" x14ac:dyDescent="0.3">
      <c r="A203">
        <v>1522.61</v>
      </c>
      <c r="B203">
        <f t="shared" si="16"/>
        <v>1049.0099999999998</v>
      </c>
      <c r="C203">
        <v>127.59</v>
      </c>
      <c r="D203" s="1">
        <f t="shared" si="17"/>
        <v>276538.658702349</v>
      </c>
      <c r="E203" s="1">
        <f t="shared" si="18"/>
        <v>2746631.5154815768</v>
      </c>
      <c r="F203" s="1">
        <f t="shared" si="19"/>
        <v>1049.0127269708476</v>
      </c>
      <c r="G203" s="1">
        <f t="shared" si="20"/>
        <v>-2.7269708477888344E-3</v>
      </c>
      <c r="I203">
        <v>1425.48</v>
      </c>
      <c r="J203">
        <v>126.86</v>
      </c>
    </row>
    <row r="204" spans="1:10" x14ac:dyDescent="0.3">
      <c r="A204">
        <v>1522.89</v>
      </c>
      <c r="B204">
        <f t="shared" si="16"/>
        <v>1049.29</v>
      </c>
      <c r="C204">
        <v>127.02</v>
      </c>
      <c r="D204" s="1">
        <f t="shared" si="17"/>
        <v>276538.87198870152</v>
      </c>
      <c r="E204" s="1">
        <f t="shared" si="18"/>
        <v>2746631.334072262</v>
      </c>
      <c r="F204" s="1">
        <f t="shared" si="19"/>
        <v>1049.2927276987848</v>
      </c>
      <c r="G204" s="1">
        <f t="shared" si="20"/>
        <v>-2.7276987848381395E-3</v>
      </c>
      <c r="I204">
        <v>1434.19</v>
      </c>
      <c r="J204">
        <v>127.39</v>
      </c>
    </row>
    <row r="205" spans="1:10" x14ac:dyDescent="0.3">
      <c r="A205">
        <v>1523.56</v>
      </c>
      <c r="B205">
        <f t="shared" si="16"/>
        <v>1049.96</v>
      </c>
      <c r="C205">
        <v>127.02</v>
      </c>
      <c r="D205" s="1">
        <f t="shared" si="17"/>
        <v>276539.38235247362</v>
      </c>
      <c r="E205" s="1">
        <f t="shared" si="18"/>
        <v>2746630.8999856873</v>
      </c>
      <c r="F205" s="1">
        <f t="shared" si="19"/>
        <v>1049.9627294407355</v>
      </c>
      <c r="G205" s="1">
        <f t="shared" si="20"/>
        <v>-2.7294407354929717E-3</v>
      </c>
      <c r="I205">
        <v>1442.72</v>
      </c>
      <c r="J205">
        <v>128.02000000000001</v>
      </c>
    </row>
    <row r="206" spans="1:10" x14ac:dyDescent="0.3">
      <c r="A206">
        <v>1523.84</v>
      </c>
      <c r="B206">
        <f t="shared" si="16"/>
        <v>1050.2399999999998</v>
      </c>
      <c r="C206">
        <v>127.48</v>
      </c>
      <c r="D206" s="1">
        <f t="shared" si="17"/>
        <v>276539.59563882614</v>
      </c>
      <c r="E206" s="1">
        <f t="shared" si="18"/>
        <v>2746630.7185763731</v>
      </c>
      <c r="F206" s="1">
        <f t="shared" si="19"/>
        <v>1050.2427301683708</v>
      </c>
      <c r="G206" s="1">
        <f t="shared" si="20"/>
        <v>-2.7301683710447833E-3</v>
      </c>
      <c r="I206">
        <v>1445.22</v>
      </c>
      <c r="J206">
        <v>127.48</v>
      </c>
    </row>
    <row r="207" spans="1:10" x14ac:dyDescent="0.3">
      <c r="A207">
        <v>1537.94</v>
      </c>
      <c r="B207">
        <f t="shared" si="16"/>
        <v>1064.3400000000001</v>
      </c>
      <c r="C207">
        <v>127.2</v>
      </c>
      <c r="D207" s="1">
        <f t="shared" si="17"/>
        <v>276550.33613014955</v>
      </c>
      <c r="E207" s="1">
        <f t="shared" si="18"/>
        <v>2746621.5833215993</v>
      </c>
      <c r="F207" s="1">
        <f t="shared" si="19"/>
        <v>1064.3427668225775</v>
      </c>
      <c r="G207" s="1">
        <f t="shared" si="20"/>
        <v>-2.7668225773140875E-3</v>
      </c>
      <c r="I207">
        <v>1448.87</v>
      </c>
      <c r="J207">
        <v>127.22</v>
      </c>
    </row>
    <row r="208" spans="1:10" x14ac:dyDescent="0.3">
      <c r="A208">
        <v>1540.31</v>
      </c>
      <c r="B208">
        <f t="shared" si="16"/>
        <v>1066.71</v>
      </c>
      <c r="C208">
        <v>126.61</v>
      </c>
      <c r="D208" s="1">
        <f t="shared" si="17"/>
        <v>276552.14144677622</v>
      </c>
      <c r="E208" s="1">
        <f t="shared" si="18"/>
        <v>2746620.047821329</v>
      </c>
      <c r="F208" s="1">
        <f t="shared" si="19"/>
        <v>1066.7127729834747</v>
      </c>
      <c r="G208" s="1">
        <f t="shared" si="20"/>
        <v>-2.7729834746423876E-3</v>
      </c>
      <c r="I208">
        <v>1450.99</v>
      </c>
      <c r="J208">
        <v>123.78</v>
      </c>
    </row>
    <row r="209" spans="1:10" x14ac:dyDescent="0.3">
      <c r="A209">
        <v>1541.16</v>
      </c>
      <c r="B209">
        <f t="shared" si="16"/>
        <v>1067.56</v>
      </c>
      <c r="C209">
        <v>125.02</v>
      </c>
      <c r="D209" s="1">
        <f t="shared" si="17"/>
        <v>276552.78892320354</v>
      </c>
      <c r="E209" s="1">
        <f t="shared" si="18"/>
        <v>2746619.4971144809</v>
      </c>
      <c r="F209" s="1">
        <f t="shared" si="19"/>
        <v>1067.5627751931208</v>
      </c>
      <c r="G209" s="1">
        <f t="shared" si="20"/>
        <v>-2.7751931208968017E-3</v>
      </c>
      <c r="I209">
        <v>1465.33</v>
      </c>
      <c r="J209">
        <v>124.3</v>
      </c>
    </row>
    <row r="210" spans="1:10" x14ac:dyDescent="0.3">
      <c r="A210">
        <v>1543.28</v>
      </c>
      <c r="B210">
        <f t="shared" si="16"/>
        <v>1069.6799999999998</v>
      </c>
      <c r="C210">
        <v>125.03</v>
      </c>
      <c r="D210" s="1">
        <f t="shared" si="17"/>
        <v>276554.40380558692</v>
      </c>
      <c r="E210" s="1">
        <f t="shared" si="18"/>
        <v>2746618.123586813</v>
      </c>
      <c r="F210" s="1">
        <f t="shared" si="19"/>
        <v>1069.6827807041452</v>
      </c>
      <c r="G210" s="1">
        <f t="shared" si="20"/>
        <v>-2.7807041453797865E-3</v>
      </c>
      <c r="I210">
        <v>1468.26</v>
      </c>
      <c r="J210">
        <v>127.08</v>
      </c>
    </row>
    <row r="211" spans="1:10" x14ac:dyDescent="0.3">
      <c r="A211">
        <v>1543.85</v>
      </c>
      <c r="B211">
        <f t="shared" si="16"/>
        <v>1070.25</v>
      </c>
      <c r="C211">
        <v>128.69</v>
      </c>
      <c r="D211" s="1">
        <f t="shared" si="17"/>
        <v>276554.83799566166</v>
      </c>
      <c r="E211" s="1">
        <f t="shared" si="18"/>
        <v>2746617.7542892797</v>
      </c>
      <c r="F211" s="1">
        <f t="shared" si="19"/>
        <v>1070.25278218581</v>
      </c>
      <c r="G211" s="1">
        <f t="shared" si="20"/>
        <v>-2.782185810019655E-3</v>
      </c>
      <c r="I211">
        <v>1473.72</v>
      </c>
      <c r="J211">
        <v>127.4</v>
      </c>
    </row>
    <row r="212" spans="1:10" x14ac:dyDescent="0.3">
      <c r="A212">
        <v>1544.02</v>
      </c>
      <c r="B212">
        <f t="shared" si="16"/>
        <v>1070.42</v>
      </c>
      <c r="C212">
        <v>128.69</v>
      </c>
      <c r="D212" s="1">
        <f t="shared" si="17"/>
        <v>276554.96749094711</v>
      </c>
      <c r="E212" s="1">
        <f t="shared" si="18"/>
        <v>2746617.6441479102</v>
      </c>
      <c r="F212" s="1">
        <f t="shared" si="19"/>
        <v>1070.4227826276701</v>
      </c>
      <c r="G212" s="1">
        <f t="shared" si="20"/>
        <v>-2.7826276700579911E-3</v>
      </c>
      <c r="I212">
        <v>1481.82</v>
      </c>
      <c r="J212">
        <v>127.93</v>
      </c>
    </row>
    <row r="213" spans="1:10" x14ac:dyDescent="0.3">
      <c r="A213">
        <v>1544.58</v>
      </c>
      <c r="B213">
        <f t="shared" si="16"/>
        <v>1070.98</v>
      </c>
      <c r="C213">
        <v>127.79</v>
      </c>
      <c r="D213" s="1">
        <f t="shared" si="17"/>
        <v>276555.39406365214</v>
      </c>
      <c r="E213" s="1">
        <f t="shared" si="18"/>
        <v>2746617.2813292807</v>
      </c>
      <c r="F213" s="1">
        <f t="shared" si="19"/>
        <v>1070.9827840835442</v>
      </c>
      <c r="G213" s="1">
        <f t="shared" si="20"/>
        <v>-2.7840835441566014E-3</v>
      </c>
      <c r="I213">
        <v>1492.36</v>
      </c>
      <c r="J213">
        <v>127.83</v>
      </c>
    </row>
    <row r="214" spans="1:10" x14ac:dyDescent="0.3">
      <c r="A214">
        <v>1551.06</v>
      </c>
      <c r="B214">
        <f t="shared" si="16"/>
        <v>1077.46</v>
      </c>
      <c r="C214">
        <v>127.7</v>
      </c>
      <c r="D214" s="1">
        <f t="shared" si="17"/>
        <v>276560.33011923911</v>
      </c>
      <c r="E214" s="1">
        <f t="shared" si="18"/>
        <v>2746613.0829994278</v>
      </c>
      <c r="F214" s="1">
        <f t="shared" si="19"/>
        <v>1077.4628009285302</v>
      </c>
      <c r="G214" s="1">
        <f t="shared" si="20"/>
        <v>-2.8009285301777709E-3</v>
      </c>
      <c r="I214">
        <v>1500.67</v>
      </c>
      <c r="J214">
        <v>127.88</v>
      </c>
    </row>
    <row r="215" spans="1:10" x14ac:dyDescent="0.3">
      <c r="A215">
        <v>1551.33</v>
      </c>
      <c r="B215">
        <f t="shared" si="16"/>
        <v>1077.73</v>
      </c>
      <c r="C215">
        <v>128.6</v>
      </c>
      <c r="D215" s="1">
        <f t="shared" si="17"/>
        <v>276560.53578822187</v>
      </c>
      <c r="E215" s="1">
        <f t="shared" si="18"/>
        <v>2746612.9080690169</v>
      </c>
      <c r="F215" s="1">
        <f t="shared" si="19"/>
        <v>1077.7328016306319</v>
      </c>
      <c r="G215" s="1">
        <f t="shared" si="20"/>
        <v>-2.8016306318932038E-3</v>
      </c>
      <c r="I215">
        <v>1510.68</v>
      </c>
      <c r="J215">
        <v>128.01</v>
      </c>
    </row>
    <row r="216" spans="1:10" x14ac:dyDescent="0.3">
      <c r="A216">
        <v>1551.87</v>
      </c>
      <c r="B216">
        <f t="shared" si="16"/>
        <v>1078.27</v>
      </c>
      <c r="C216">
        <v>128.6</v>
      </c>
      <c r="D216" s="1">
        <f t="shared" si="17"/>
        <v>276560.94712618744</v>
      </c>
      <c r="E216" s="1">
        <f t="shared" si="18"/>
        <v>2746612.558208196</v>
      </c>
      <c r="F216" s="1">
        <f t="shared" si="19"/>
        <v>1078.2728030342764</v>
      </c>
      <c r="G216" s="1">
        <f t="shared" si="20"/>
        <v>-2.8030342764395755E-3</v>
      </c>
      <c r="I216">
        <v>1516.03</v>
      </c>
      <c r="J216">
        <v>127.83</v>
      </c>
    </row>
    <row r="217" spans="1:10" x14ac:dyDescent="0.3">
      <c r="A217">
        <v>1552.14</v>
      </c>
      <c r="B217">
        <f t="shared" si="16"/>
        <v>1078.54</v>
      </c>
      <c r="C217">
        <v>127.09</v>
      </c>
      <c r="D217" s="1">
        <f t="shared" si="17"/>
        <v>276561.1527951702</v>
      </c>
      <c r="E217" s="1">
        <f t="shared" si="18"/>
        <v>2746612.3832777855</v>
      </c>
      <c r="F217" s="1">
        <f t="shared" si="19"/>
        <v>1078.5428037360766</v>
      </c>
      <c r="G217" s="1">
        <f t="shared" si="20"/>
        <v>-2.8037360766575148E-3</v>
      </c>
      <c r="I217">
        <v>1522.61</v>
      </c>
      <c r="J217">
        <v>127.59</v>
      </c>
    </row>
    <row r="218" spans="1:10" x14ac:dyDescent="0.3">
      <c r="A218">
        <v>1553.72</v>
      </c>
      <c r="B218">
        <f t="shared" si="16"/>
        <v>1080.1199999999999</v>
      </c>
      <c r="C218">
        <v>126.66</v>
      </c>
      <c r="D218" s="1">
        <f t="shared" si="17"/>
        <v>276562.356339588</v>
      </c>
      <c r="E218" s="1">
        <f t="shared" si="18"/>
        <v>2746611.3596109385</v>
      </c>
      <c r="F218" s="1">
        <f t="shared" si="19"/>
        <v>1080.1228078434567</v>
      </c>
      <c r="G218" s="1">
        <f t="shared" si="20"/>
        <v>-2.8078434568215016E-3</v>
      </c>
      <c r="I218">
        <v>1522.89</v>
      </c>
      <c r="J218">
        <v>127.02</v>
      </c>
    </row>
    <row r="219" spans="1:10" x14ac:dyDescent="0.3">
      <c r="A219">
        <v>1557.33</v>
      </c>
      <c r="B219">
        <f t="shared" si="16"/>
        <v>1083.73</v>
      </c>
      <c r="C219">
        <v>126.27</v>
      </c>
      <c r="D219" s="1">
        <f t="shared" si="17"/>
        <v>276565.10621006158</v>
      </c>
      <c r="E219" s="1">
        <f t="shared" si="18"/>
        <v>2746609.0207265601</v>
      </c>
      <c r="F219" s="1">
        <f t="shared" si="19"/>
        <v>1083.7328172280138</v>
      </c>
      <c r="G219" s="1">
        <f t="shared" si="20"/>
        <v>-2.8172280137823691E-3</v>
      </c>
      <c r="I219">
        <v>1523.56</v>
      </c>
      <c r="J219">
        <v>127.02</v>
      </c>
    </row>
    <row r="220" spans="1:10" x14ac:dyDescent="0.3">
      <c r="A220">
        <v>1557.46</v>
      </c>
      <c r="B220">
        <f t="shared" si="16"/>
        <v>1083.8600000000001</v>
      </c>
      <c r="C220">
        <v>126.22</v>
      </c>
      <c r="D220" s="1">
        <f t="shared" si="17"/>
        <v>276565.20523586811</v>
      </c>
      <c r="E220" s="1">
        <f t="shared" si="18"/>
        <v>2746608.9365008068</v>
      </c>
      <c r="F220" s="1">
        <f t="shared" si="19"/>
        <v>1083.8628175660185</v>
      </c>
      <c r="G220" s="1">
        <f t="shared" si="20"/>
        <v>-2.817566018393336E-3</v>
      </c>
      <c r="I220">
        <v>1523.84</v>
      </c>
      <c r="J220">
        <v>127.48</v>
      </c>
    </row>
    <row r="221" spans="1:10" x14ac:dyDescent="0.3">
      <c r="A221">
        <v>1559.87</v>
      </c>
      <c r="B221">
        <f t="shared" si="16"/>
        <v>1086.27</v>
      </c>
      <c r="C221">
        <v>126.07</v>
      </c>
      <c r="D221" s="1">
        <f t="shared" si="17"/>
        <v>276567.04102197377</v>
      </c>
      <c r="E221" s="1">
        <f t="shared" si="18"/>
        <v>2746607.3750849199</v>
      </c>
      <c r="F221" s="1">
        <f t="shared" si="19"/>
        <v>1086.272823831117</v>
      </c>
      <c r="G221" s="1">
        <f t="shared" si="20"/>
        <v>-2.8238311169843655E-3</v>
      </c>
      <c r="I221">
        <v>1537.94</v>
      </c>
      <c r="J221">
        <v>127.2</v>
      </c>
    </row>
    <row r="222" spans="1:10" x14ac:dyDescent="0.3">
      <c r="A222">
        <v>1560.89</v>
      </c>
      <c r="B222">
        <f t="shared" si="16"/>
        <v>1087.29</v>
      </c>
      <c r="C222">
        <v>126.92</v>
      </c>
      <c r="D222" s="1">
        <f t="shared" si="17"/>
        <v>276567.81799368648</v>
      </c>
      <c r="E222" s="1">
        <f t="shared" si="18"/>
        <v>2746606.7142367023</v>
      </c>
      <c r="F222" s="1">
        <f t="shared" si="19"/>
        <v>1087.2928264825787</v>
      </c>
      <c r="G222" s="1">
        <f t="shared" si="20"/>
        <v>-2.8264825787118752E-3</v>
      </c>
      <c r="I222">
        <v>1540.31</v>
      </c>
      <c r="J222">
        <v>126.61</v>
      </c>
    </row>
    <row r="223" spans="1:10" x14ac:dyDescent="0.3">
      <c r="A223">
        <v>1564.2</v>
      </c>
      <c r="B223">
        <f t="shared" si="16"/>
        <v>1090.5999999999999</v>
      </c>
      <c r="C223">
        <v>128.19</v>
      </c>
      <c r="D223" s="1">
        <f t="shared" si="17"/>
        <v>276570.33934306807</v>
      </c>
      <c r="E223" s="1">
        <f t="shared" si="18"/>
        <v>2746604.5697194473</v>
      </c>
      <c r="F223" s="1">
        <f t="shared" si="19"/>
        <v>1090.6028350869694</v>
      </c>
      <c r="G223" s="1">
        <f t="shared" si="20"/>
        <v>-2.8350869695259462E-3</v>
      </c>
      <c r="I223">
        <v>1541.16</v>
      </c>
      <c r="J223">
        <v>125.02</v>
      </c>
    </row>
    <row r="224" spans="1:10" x14ac:dyDescent="0.3">
      <c r="A224">
        <v>1564.81</v>
      </c>
      <c r="B224">
        <f t="shared" si="16"/>
        <v>1091.21</v>
      </c>
      <c r="C224">
        <v>128.33000000000001</v>
      </c>
      <c r="D224" s="1">
        <f t="shared" si="17"/>
        <v>276570.80400262179</v>
      </c>
      <c r="E224" s="1">
        <f t="shared" si="18"/>
        <v>2746604.1745062973</v>
      </c>
      <c r="F224" s="1">
        <f t="shared" si="19"/>
        <v>1091.2128366728357</v>
      </c>
      <c r="G224" s="1">
        <f t="shared" si="20"/>
        <v>-2.8366728356559179E-3</v>
      </c>
      <c r="I224">
        <v>1543.28</v>
      </c>
      <c r="J224">
        <v>125.03</v>
      </c>
    </row>
    <row r="225" spans="1:10" x14ac:dyDescent="0.3">
      <c r="A225">
        <v>1574.93</v>
      </c>
      <c r="B225">
        <f t="shared" si="16"/>
        <v>1101.33</v>
      </c>
      <c r="C225">
        <v>128.34</v>
      </c>
      <c r="D225" s="1">
        <f t="shared" si="17"/>
        <v>276578.51278079144</v>
      </c>
      <c r="E225" s="1">
        <f t="shared" si="18"/>
        <v>2746597.6178553537</v>
      </c>
      <c r="F225" s="1">
        <f t="shared" si="19"/>
        <v>1101.3328629803545</v>
      </c>
      <c r="G225" s="1">
        <f t="shared" si="20"/>
        <v>-2.8629803546209587E-3</v>
      </c>
      <c r="I225">
        <v>1543.85</v>
      </c>
      <c r="J225">
        <v>128.69</v>
      </c>
    </row>
    <row r="226" spans="1:10" x14ac:dyDescent="0.3">
      <c r="A226">
        <v>1584.78</v>
      </c>
      <c r="B226">
        <f t="shared" si="16"/>
        <v>1111.1799999999998</v>
      </c>
      <c r="C226">
        <v>128.34</v>
      </c>
      <c r="D226" s="1">
        <f t="shared" si="17"/>
        <v>276586.01588997833</v>
      </c>
      <c r="E226" s="1">
        <f t="shared" si="18"/>
        <v>2746591.2361348206</v>
      </c>
      <c r="F226" s="1">
        <f t="shared" si="19"/>
        <v>1111.1828885860734</v>
      </c>
      <c r="G226" s="1">
        <f t="shared" si="20"/>
        <v>-2.8885860735954338E-3</v>
      </c>
      <c r="I226">
        <v>1544.02</v>
      </c>
      <c r="J226">
        <v>128.69</v>
      </c>
    </row>
    <row r="227" spans="1:10" x14ac:dyDescent="0.3">
      <c r="A227">
        <v>1602.51</v>
      </c>
      <c r="B227">
        <f t="shared" si="16"/>
        <v>1128.9099999999999</v>
      </c>
      <c r="C227">
        <v>128.38999999999999</v>
      </c>
      <c r="D227" s="1">
        <f t="shared" si="17"/>
        <v>276599.52148651477</v>
      </c>
      <c r="E227" s="1">
        <f t="shared" si="18"/>
        <v>2746579.7490378609</v>
      </c>
      <c r="F227" s="1">
        <f t="shared" si="19"/>
        <v>1128.9129346764632</v>
      </c>
      <c r="G227" s="1">
        <f t="shared" si="20"/>
        <v>-2.934676463382857E-3</v>
      </c>
      <c r="I227">
        <v>1544.58</v>
      </c>
      <c r="J227">
        <v>127.79</v>
      </c>
    </row>
    <row r="228" spans="1:10" x14ac:dyDescent="0.3">
      <c r="A228">
        <v>1612.23</v>
      </c>
      <c r="B228">
        <f t="shared" si="16"/>
        <v>1138.6300000000001</v>
      </c>
      <c r="C228">
        <v>128.66</v>
      </c>
      <c r="D228" s="1">
        <f t="shared" si="17"/>
        <v>276606.92556989507</v>
      </c>
      <c r="E228" s="1">
        <f t="shared" si="18"/>
        <v>2746573.4515430811</v>
      </c>
      <c r="F228" s="1">
        <f t="shared" si="19"/>
        <v>1138.6329599441331</v>
      </c>
      <c r="G228" s="1">
        <f t="shared" si="20"/>
        <v>-2.9599441329537513E-3</v>
      </c>
      <c r="I228">
        <v>1551.06</v>
      </c>
      <c r="J228">
        <v>127.7</v>
      </c>
    </row>
    <row r="229" spans="1:10" x14ac:dyDescent="0.3">
      <c r="A229">
        <v>1621.27</v>
      </c>
      <c r="B229">
        <f t="shared" si="16"/>
        <v>1147.67</v>
      </c>
      <c r="C229">
        <v>128.88999999999999</v>
      </c>
      <c r="D229" s="1">
        <f t="shared" si="17"/>
        <v>276613.81167213363</v>
      </c>
      <c r="E229" s="1">
        <f t="shared" si="18"/>
        <v>2746567.5946137798</v>
      </c>
      <c r="F229" s="1">
        <f t="shared" si="19"/>
        <v>1147.6729834441055</v>
      </c>
      <c r="G229" s="1">
        <f t="shared" si="20"/>
        <v>-2.9834441054390481E-3</v>
      </c>
      <c r="I229">
        <v>1551.33</v>
      </c>
      <c r="J229">
        <v>128.6</v>
      </c>
    </row>
    <row r="230" spans="1:10" x14ac:dyDescent="0.3">
      <c r="A230">
        <v>1630.48</v>
      </c>
      <c r="B230">
        <f t="shared" si="16"/>
        <v>1156.8800000000001</v>
      </c>
      <c r="C230">
        <v>128.34</v>
      </c>
      <c r="D230" s="1">
        <f t="shared" si="17"/>
        <v>276620.82726965763</v>
      </c>
      <c r="E230" s="1">
        <f t="shared" si="18"/>
        <v>2746561.6275431081</v>
      </c>
      <c r="F230" s="1">
        <f t="shared" si="19"/>
        <v>1156.8830073865413</v>
      </c>
      <c r="G230" s="1">
        <f t="shared" si="20"/>
        <v>-3.007386541185042E-3</v>
      </c>
      <c r="I230">
        <v>1551.87</v>
      </c>
      <c r="J230">
        <v>128.6</v>
      </c>
    </row>
    <row r="231" spans="1:10" x14ac:dyDescent="0.3">
      <c r="A231">
        <v>1639.52</v>
      </c>
      <c r="B231">
        <f t="shared" si="16"/>
        <v>1165.92</v>
      </c>
      <c r="C231">
        <v>128.63</v>
      </c>
      <c r="D231" s="1">
        <f t="shared" si="17"/>
        <v>276627.71337189613</v>
      </c>
      <c r="E231" s="1">
        <f t="shared" si="18"/>
        <v>2746555.7706138073</v>
      </c>
      <c r="F231" s="1">
        <f t="shared" si="19"/>
        <v>1165.9230308861679</v>
      </c>
      <c r="G231" s="1">
        <f t="shared" si="20"/>
        <v>-3.0308861678349786E-3</v>
      </c>
      <c r="I231">
        <v>1552.14</v>
      </c>
      <c r="J231">
        <v>127.09</v>
      </c>
    </row>
    <row r="232" spans="1:10" x14ac:dyDescent="0.3">
      <c r="A232">
        <v>1648.83</v>
      </c>
      <c r="B232">
        <f t="shared" si="16"/>
        <v>1175.23</v>
      </c>
      <c r="C232">
        <v>128.76</v>
      </c>
      <c r="D232" s="1">
        <f t="shared" si="17"/>
        <v>276634.80514311744</v>
      </c>
      <c r="E232" s="1">
        <f t="shared" si="18"/>
        <v>2746549.7387540946</v>
      </c>
      <c r="F232" s="1">
        <f t="shared" si="19"/>
        <v>1175.2330550885438</v>
      </c>
      <c r="G232" s="1">
        <f t="shared" si="20"/>
        <v>-3.0550885437605757E-3</v>
      </c>
      <c r="I232">
        <v>1553.72</v>
      </c>
      <c r="J232">
        <v>126.66</v>
      </c>
    </row>
    <row r="233" spans="1:10" x14ac:dyDescent="0.3">
      <c r="A233">
        <v>1658.09</v>
      </c>
      <c r="B233">
        <f t="shared" si="16"/>
        <v>1184.4899999999998</v>
      </c>
      <c r="C233">
        <v>128.97</v>
      </c>
      <c r="D233" s="1">
        <f t="shared" si="17"/>
        <v>276641.85882749007</v>
      </c>
      <c r="E233" s="1">
        <f t="shared" si="18"/>
        <v>2746543.7392889033</v>
      </c>
      <c r="F233" s="1">
        <f t="shared" si="19"/>
        <v>1184.4930791603242</v>
      </c>
      <c r="G233" s="1">
        <f t="shared" si="20"/>
        <v>-3.0791603244324506E-3</v>
      </c>
      <c r="I233">
        <v>1557.33</v>
      </c>
      <c r="J233">
        <v>126.27</v>
      </c>
    </row>
    <row r="234" spans="1:10" x14ac:dyDescent="0.3">
      <c r="A234">
        <v>1665.06</v>
      </c>
      <c r="B234">
        <f t="shared" si="16"/>
        <v>1191.46</v>
      </c>
      <c r="C234">
        <v>130.16</v>
      </c>
      <c r="D234" s="1">
        <f t="shared" si="17"/>
        <v>276647.16813419393</v>
      </c>
      <c r="E234" s="1">
        <f t="shared" si="18"/>
        <v>2746539.2234927495</v>
      </c>
      <c r="F234" s="1">
        <f t="shared" si="19"/>
        <v>1191.4630972792643</v>
      </c>
      <c r="G234" s="1">
        <f t="shared" si="20"/>
        <v>-3.0972792642387503E-3</v>
      </c>
      <c r="I234">
        <v>1557.46</v>
      </c>
      <c r="J234">
        <v>126.22</v>
      </c>
    </row>
    <row r="235" spans="1:10" x14ac:dyDescent="0.3">
      <c r="A235">
        <v>1673.74</v>
      </c>
      <c r="B235">
        <f t="shared" si="16"/>
        <v>1200.1399999999999</v>
      </c>
      <c r="C235">
        <v>130.28</v>
      </c>
      <c r="D235" s="1">
        <f t="shared" si="17"/>
        <v>276653.78001112206</v>
      </c>
      <c r="E235" s="1">
        <f t="shared" si="18"/>
        <v>2746533.5998039953</v>
      </c>
      <c r="F235" s="1">
        <f t="shared" si="19"/>
        <v>1200.1431198435446</v>
      </c>
      <c r="G235" s="1">
        <f t="shared" si="20"/>
        <v>-3.1198435447095108E-3</v>
      </c>
      <c r="I235">
        <v>1559.87</v>
      </c>
      <c r="J235">
        <v>126.07</v>
      </c>
    </row>
    <row r="236" spans="1:10" x14ac:dyDescent="0.3">
      <c r="A236">
        <v>1689.83</v>
      </c>
      <c r="B236">
        <f t="shared" si="16"/>
        <v>1216.23</v>
      </c>
      <c r="C236">
        <v>130.9</v>
      </c>
      <c r="D236" s="1">
        <f t="shared" si="17"/>
        <v>276666.03635902226</v>
      </c>
      <c r="E236" s="1">
        <f t="shared" si="18"/>
        <v>2746523.1752473074</v>
      </c>
      <c r="F236" s="1">
        <f t="shared" si="19"/>
        <v>1216.2331616704253</v>
      </c>
      <c r="G236" s="1">
        <f t="shared" si="20"/>
        <v>-3.1616704252428462E-3</v>
      </c>
      <c r="I236">
        <v>1560.89</v>
      </c>
      <c r="J236">
        <v>126.92</v>
      </c>
    </row>
    <row r="237" spans="1:10" x14ac:dyDescent="0.3">
      <c r="A237">
        <v>1694.76</v>
      </c>
      <c r="B237">
        <f t="shared" si="16"/>
        <v>1221.1599999999999</v>
      </c>
      <c r="C237">
        <v>131.44999999999999</v>
      </c>
      <c r="D237" s="1">
        <f t="shared" si="17"/>
        <v>276669.79172230058</v>
      </c>
      <c r="E237" s="1">
        <f t="shared" si="18"/>
        <v>2746519.9811475887</v>
      </c>
      <c r="F237" s="1">
        <f t="shared" si="19"/>
        <v>1221.1631744863532</v>
      </c>
      <c r="G237" s="1">
        <f t="shared" si="20"/>
        <v>-3.1744863533731404E-3</v>
      </c>
      <c r="I237">
        <v>1564.2</v>
      </c>
      <c r="J237">
        <v>128.19</v>
      </c>
    </row>
    <row r="238" spans="1:10" x14ac:dyDescent="0.3">
      <c r="A238">
        <v>1702.92</v>
      </c>
      <c r="B238">
        <f t="shared" si="16"/>
        <v>1229.3200000000002</v>
      </c>
      <c r="C238">
        <v>131.78</v>
      </c>
      <c r="D238" s="1">
        <f t="shared" si="17"/>
        <v>276676.0074960026</v>
      </c>
      <c r="E238" s="1">
        <f t="shared" si="18"/>
        <v>2746514.6943618474</v>
      </c>
      <c r="F238" s="1">
        <f t="shared" si="19"/>
        <v>1229.3231956989168</v>
      </c>
      <c r="G238" s="1">
        <f t="shared" si="20"/>
        <v>-3.1956989166701533E-3</v>
      </c>
      <c r="I238">
        <v>1564.81</v>
      </c>
      <c r="J238">
        <v>128.33000000000001</v>
      </c>
    </row>
    <row r="239" spans="1:10" x14ac:dyDescent="0.3">
      <c r="A239">
        <v>1718.55</v>
      </c>
      <c r="B239">
        <f t="shared" si="16"/>
        <v>1244.9499999999998</v>
      </c>
      <c r="C239">
        <v>132.5</v>
      </c>
      <c r="D239" s="1">
        <f t="shared" si="17"/>
        <v>276687.91344489512</v>
      </c>
      <c r="E239" s="1">
        <f t="shared" si="18"/>
        <v>2746504.5678347475</v>
      </c>
      <c r="F239" s="1">
        <f t="shared" si="19"/>
        <v>1244.9532363302096</v>
      </c>
      <c r="G239" s="1">
        <f t="shared" si="20"/>
        <v>-3.2363302098019631E-3</v>
      </c>
      <c r="I239">
        <v>1574.93</v>
      </c>
      <c r="J239">
        <v>128.34</v>
      </c>
    </row>
    <row r="240" spans="1:10" x14ac:dyDescent="0.3">
      <c r="A240">
        <v>1728.53</v>
      </c>
      <c r="B240">
        <f t="shared" si="16"/>
        <v>1254.9299999999998</v>
      </c>
      <c r="C240">
        <v>132.91999999999999</v>
      </c>
      <c r="D240" s="1">
        <f t="shared" si="17"/>
        <v>276695.51557988854</v>
      </c>
      <c r="E240" s="1">
        <f t="shared" si="18"/>
        <v>2746498.1018884615</v>
      </c>
      <c r="F240" s="1">
        <f t="shared" si="19"/>
        <v>1254.9332622736313</v>
      </c>
      <c r="G240" s="1">
        <f t="shared" si="20"/>
        <v>-3.2622736314351641E-3</v>
      </c>
      <c r="I240">
        <v>1584.78</v>
      </c>
      <c r="J240">
        <v>128.34</v>
      </c>
    </row>
    <row r="241" spans="1:10" x14ac:dyDescent="0.3">
      <c r="A241">
        <v>1736.69</v>
      </c>
      <c r="B241">
        <f t="shared" si="16"/>
        <v>1263.0900000000001</v>
      </c>
      <c r="C241">
        <v>133.31</v>
      </c>
      <c r="D241" s="1">
        <f t="shared" si="17"/>
        <v>276701.73135359056</v>
      </c>
      <c r="E241" s="1">
        <f t="shared" si="18"/>
        <v>2746492.8151027202</v>
      </c>
      <c r="F241" s="1">
        <f t="shared" si="19"/>
        <v>1263.0932834861949</v>
      </c>
      <c r="G241" s="1">
        <f t="shared" si="20"/>
        <v>-3.283486194732177E-3</v>
      </c>
      <c r="I241">
        <v>1602.51</v>
      </c>
      <c r="J241">
        <v>128.38999999999999</v>
      </c>
    </row>
    <row r="242" spans="1:10" x14ac:dyDescent="0.3">
      <c r="A242">
        <v>1743.95</v>
      </c>
      <c r="B242">
        <f t="shared" si="16"/>
        <v>1270.3499999999999</v>
      </c>
      <c r="C242">
        <v>133.29</v>
      </c>
      <c r="D242" s="1">
        <f t="shared" si="17"/>
        <v>276707.26156401663</v>
      </c>
      <c r="E242" s="1">
        <f t="shared" si="18"/>
        <v>2746488.1114183473</v>
      </c>
      <c r="F242" s="1">
        <f t="shared" si="19"/>
        <v>1270.3533023591644</v>
      </c>
      <c r="G242" s="1">
        <f t="shared" si="20"/>
        <v>-3.3023591645360284E-3</v>
      </c>
      <c r="I242">
        <v>1612.23</v>
      </c>
      <c r="J242">
        <v>128.66</v>
      </c>
    </row>
    <row r="243" spans="1:10" x14ac:dyDescent="0.3">
      <c r="A243">
        <v>1744.42</v>
      </c>
      <c r="B243">
        <f t="shared" si="16"/>
        <v>1270.8200000000002</v>
      </c>
      <c r="C243">
        <v>131.63999999999999</v>
      </c>
      <c r="D243" s="1">
        <f t="shared" si="17"/>
        <v>276707.61958039406</v>
      </c>
      <c r="E243" s="1">
        <f t="shared" si="18"/>
        <v>2746487.806909855</v>
      </c>
      <c r="F243" s="1">
        <f t="shared" si="19"/>
        <v>1270.8233035808892</v>
      </c>
      <c r="G243" s="1">
        <f t="shared" si="20"/>
        <v>-3.3035808889962937E-3</v>
      </c>
      <c r="I243">
        <v>1621.27</v>
      </c>
      <c r="J243">
        <v>128.88999999999999</v>
      </c>
    </row>
    <row r="244" spans="1:10" x14ac:dyDescent="0.3">
      <c r="A244">
        <v>1746.28</v>
      </c>
      <c r="B244">
        <f t="shared" si="16"/>
        <v>1272.6799999999998</v>
      </c>
      <c r="C244">
        <v>131.63</v>
      </c>
      <c r="D244" s="1">
        <f t="shared" si="17"/>
        <v>276709.03641116439</v>
      </c>
      <c r="E244" s="1">
        <f t="shared" si="18"/>
        <v>2746486.6018336937</v>
      </c>
      <c r="F244" s="1">
        <f t="shared" si="19"/>
        <v>1272.6833084159045</v>
      </c>
      <c r="G244" s="1">
        <f t="shared" si="20"/>
        <v>-3.308415904712092E-3</v>
      </c>
      <c r="I244">
        <v>1630.48</v>
      </c>
      <c r="J244">
        <v>128.34</v>
      </c>
    </row>
    <row r="245" spans="1:10" x14ac:dyDescent="0.3">
      <c r="A245">
        <v>1746.85</v>
      </c>
      <c r="B245">
        <f t="shared" si="16"/>
        <v>1273.25</v>
      </c>
      <c r="C245">
        <v>133.22999999999999</v>
      </c>
      <c r="D245" s="1">
        <f t="shared" si="17"/>
        <v>276709.47060123918</v>
      </c>
      <c r="E245" s="1">
        <f t="shared" si="18"/>
        <v>2746486.2325361599</v>
      </c>
      <c r="F245" s="1">
        <f t="shared" si="19"/>
        <v>1273.2533098979154</v>
      </c>
      <c r="G245" s="1">
        <f t="shared" si="20"/>
        <v>-3.3098979154146946E-3</v>
      </c>
      <c r="I245">
        <v>1639.52</v>
      </c>
      <c r="J245">
        <v>128.63</v>
      </c>
    </row>
    <row r="246" spans="1:10" x14ac:dyDescent="0.3">
      <c r="A246">
        <v>1747.74</v>
      </c>
      <c r="B246">
        <f t="shared" si="16"/>
        <v>1274.1399999999999</v>
      </c>
      <c r="C246">
        <v>134.15</v>
      </c>
      <c r="D246" s="1">
        <f t="shared" si="17"/>
        <v>276710.14854714536</v>
      </c>
      <c r="E246" s="1">
        <f t="shared" si="18"/>
        <v>2746485.6559136957</v>
      </c>
      <c r="F246" s="1">
        <f t="shared" si="19"/>
        <v>1274.1433122113724</v>
      </c>
      <c r="G246" s="1">
        <f t="shared" si="20"/>
        <v>-3.3122113725312374E-3</v>
      </c>
      <c r="I246">
        <v>1648.83</v>
      </c>
      <c r="J246">
        <v>128.76</v>
      </c>
    </row>
    <row r="247" spans="1:10" x14ac:dyDescent="0.3">
      <c r="A247">
        <v>1749.35</v>
      </c>
      <c r="B247">
        <f t="shared" si="16"/>
        <v>1275.75</v>
      </c>
      <c r="C247">
        <v>134.44</v>
      </c>
      <c r="D247" s="1">
        <f t="shared" si="17"/>
        <v>276711.37494367239</v>
      </c>
      <c r="E247" s="1">
        <f t="shared" si="18"/>
        <v>2746484.6128101363</v>
      </c>
      <c r="F247" s="1">
        <f t="shared" si="19"/>
        <v>1275.7533163968171</v>
      </c>
      <c r="G247" s="1">
        <f t="shared" si="20"/>
        <v>-3.3163968171265878E-3</v>
      </c>
      <c r="I247">
        <v>1658.09</v>
      </c>
      <c r="J247">
        <v>128.97</v>
      </c>
    </row>
    <row r="248" spans="1:10" x14ac:dyDescent="0.3">
      <c r="A248" s="5">
        <v>1749.44</v>
      </c>
      <c r="B248">
        <f t="shared" si="16"/>
        <v>1275.8400000000001</v>
      </c>
      <c r="C248" s="5">
        <v>134.19999999999999</v>
      </c>
      <c r="D248" s="2">
        <v>276711.44349999999</v>
      </c>
      <c r="E248" s="2">
        <v>2746484.5544999996</v>
      </c>
      <c r="F248" s="1">
        <f t="shared" si="19"/>
        <v>1275.8433166306645</v>
      </c>
      <c r="G248" s="1">
        <f t="shared" si="20"/>
        <v>-3.3166306643579446E-3</v>
      </c>
      <c r="I248">
        <v>1665.06</v>
      </c>
      <c r="J248">
        <v>130.16</v>
      </c>
    </row>
    <row r="249" spans="1:10" x14ac:dyDescent="0.3">
      <c r="I249">
        <v>1673.74</v>
      </c>
      <c r="J249">
        <v>130.28</v>
      </c>
    </row>
    <row r="250" spans="1:10" x14ac:dyDescent="0.3">
      <c r="I250">
        <v>1689.83</v>
      </c>
      <c r="J250">
        <v>130.9</v>
      </c>
    </row>
    <row r="251" spans="1:10" x14ac:dyDescent="0.3">
      <c r="I251">
        <v>1694.76</v>
      </c>
      <c r="J251">
        <v>131.44999999999999</v>
      </c>
    </row>
    <row r="252" spans="1:10" x14ac:dyDescent="0.3">
      <c r="I252">
        <v>1702.92</v>
      </c>
      <c r="J252">
        <v>131.78</v>
      </c>
    </row>
    <row r="253" spans="1:10" x14ac:dyDescent="0.3">
      <c r="I253">
        <v>1718.55</v>
      </c>
      <c r="J253">
        <v>132.5</v>
      </c>
    </row>
    <row r="254" spans="1:10" x14ac:dyDescent="0.3">
      <c r="I254">
        <v>1728.53</v>
      </c>
      <c r="J254">
        <v>132.91999999999999</v>
      </c>
    </row>
    <row r="255" spans="1:10" x14ac:dyDescent="0.3">
      <c r="I255">
        <v>1736.69</v>
      </c>
      <c r="J255">
        <v>133.31</v>
      </c>
    </row>
    <row r="256" spans="1:10" x14ac:dyDescent="0.3">
      <c r="I256">
        <v>1743.95</v>
      </c>
      <c r="J256">
        <v>133.29</v>
      </c>
    </row>
    <row r="257" spans="9:10" x14ac:dyDescent="0.3">
      <c r="I257">
        <v>1744.42</v>
      </c>
      <c r="J257">
        <v>131.63999999999999</v>
      </c>
    </row>
    <row r="258" spans="9:10" x14ac:dyDescent="0.3">
      <c r="I258">
        <v>1746.28</v>
      </c>
      <c r="J258">
        <v>131.63</v>
      </c>
    </row>
    <row r="259" spans="9:10" x14ac:dyDescent="0.3">
      <c r="I259">
        <v>1746.85</v>
      </c>
      <c r="J259">
        <v>133.22999999999999</v>
      </c>
    </row>
    <row r="260" spans="9:10" x14ac:dyDescent="0.3">
      <c r="I260">
        <v>1747.74</v>
      </c>
      <c r="J260">
        <v>134.15</v>
      </c>
    </row>
    <row r="261" spans="9:10" x14ac:dyDescent="0.3">
      <c r="I261">
        <v>1749.35</v>
      </c>
      <c r="J261">
        <v>134.44</v>
      </c>
    </row>
    <row r="262" spans="9:10" x14ac:dyDescent="0.3">
      <c r="I262" s="5">
        <v>1749.44</v>
      </c>
      <c r="J262" s="5">
        <v>134.19999999999999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topLeftCell="A40" workbookViewId="0">
      <selection activeCell="F2" sqref="F2:G279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  <col min="9" max="9" width="11.6640625" customWidth="1"/>
  </cols>
  <sheetData>
    <row r="1" spans="1:9" x14ac:dyDescent="0.3">
      <c r="A1" s="5">
        <v>264.42</v>
      </c>
      <c r="B1">
        <f>A1-264.42</f>
        <v>0</v>
      </c>
      <c r="C1" s="5">
        <v>123.39</v>
      </c>
      <c r="D1" s="2">
        <v>275985.24699999997</v>
      </c>
      <c r="E1" s="2">
        <v>2747721.0249999999</v>
      </c>
    </row>
    <row r="2" spans="1:9" x14ac:dyDescent="0.3">
      <c r="A2">
        <v>264.54000000000002</v>
      </c>
      <c r="B2">
        <f t="shared" ref="B2:B65" si="0">A2-264.42</f>
        <v>0.12000000000000455</v>
      </c>
      <c r="C2">
        <v>123.23</v>
      </c>
      <c r="D2" s="1">
        <f>(((B2*($D$279-$D$1))+$B$279*$D$1)/$B$279)</f>
        <v>275985.34812670405</v>
      </c>
      <c r="E2" s="1">
        <f>(((B2*($E$279-$E$1))+$B$279*$E$1)/$B$279)</f>
        <v>2747720.9603990125</v>
      </c>
      <c r="F2" s="1">
        <f>SQRT(((D2-$D$1)^2)+((E2-$E$1)^2))</f>
        <v>0.11999957435231684</v>
      </c>
      <c r="G2" s="1">
        <f>B2-F2</f>
        <v>4.256476877073645E-7</v>
      </c>
    </row>
    <row r="3" spans="1:9" x14ac:dyDescent="0.3">
      <c r="A3">
        <v>268.77</v>
      </c>
      <c r="B3">
        <f t="shared" si="0"/>
        <v>4.3499999999999659</v>
      </c>
      <c r="C3">
        <v>121.06</v>
      </c>
      <c r="D3" s="1">
        <f t="shared" ref="D3:D66" si="1">(((B3*($D$279-$D$1))+$B$279*$D$1)/$B$279)</f>
        <v>275988.91284302261</v>
      </c>
      <c r="E3" s="1">
        <f t="shared" ref="E3:E66" si="2">(((B3*($E$279-$E$1))+$B$279*$E$1)/$B$279)</f>
        <v>2747718.6832141997</v>
      </c>
      <c r="F3" s="1">
        <f t="shared" ref="F3:F66" si="3">SQRT(((D3-$D$1)^2)+((E3-$E$1)^2))</f>
        <v>4.3499845747470385</v>
      </c>
      <c r="G3" s="1">
        <f t="shared" ref="G3:G66" si="4">B3-F3</f>
        <v>1.542525292741459E-5</v>
      </c>
    </row>
    <row r="4" spans="1:9" x14ac:dyDescent="0.3">
      <c r="A4">
        <v>270.23</v>
      </c>
      <c r="B4">
        <f t="shared" si="0"/>
        <v>5.8100000000000023</v>
      </c>
      <c r="C4">
        <v>120.68</v>
      </c>
      <c r="D4" s="1">
        <f t="shared" si="1"/>
        <v>275990.14321792219</v>
      </c>
      <c r="E4" s="1">
        <f t="shared" si="2"/>
        <v>2747717.8972355174</v>
      </c>
      <c r="F4" s="1">
        <f t="shared" si="3"/>
        <v>5.8099793975458498</v>
      </c>
      <c r="G4" s="1">
        <f t="shared" si="4"/>
        <v>2.0602454152474081E-5</v>
      </c>
      <c r="I4" s="3"/>
    </row>
    <row r="5" spans="1:9" x14ac:dyDescent="0.3">
      <c r="A5">
        <v>277.43</v>
      </c>
      <c r="B5">
        <f t="shared" si="0"/>
        <v>13.009999999999991</v>
      </c>
      <c r="C5">
        <v>117.42</v>
      </c>
      <c r="D5" s="1">
        <f t="shared" si="1"/>
        <v>275996.21082016663</v>
      </c>
      <c r="E5" s="1">
        <f t="shared" si="2"/>
        <v>2747714.0211762623</v>
      </c>
      <c r="F5" s="1">
        <f t="shared" si="3"/>
        <v>13.009953865954746</v>
      </c>
      <c r="G5" s="1">
        <f t="shared" si="4"/>
        <v>4.6134045245338484E-5</v>
      </c>
    </row>
    <row r="6" spans="1:9" x14ac:dyDescent="0.3">
      <c r="A6">
        <v>290.22000000000003</v>
      </c>
      <c r="B6">
        <f t="shared" si="0"/>
        <v>25.800000000000011</v>
      </c>
      <c r="C6">
        <v>116.54</v>
      </c>
      <c r="D6" s="1">
        <f t="shared" si="1"/>
        <v>276006.9892413757</v>
      </c>
      <c r="E6" s="1">
        <f t="shared" si="2"/>
        <v>2747707.1357876682</v>
      </c>
      <c r="F6" s="1">
        <f t="shared" si="3"/>
        <v>25.799908512173648</v>
      </c>
      <c r="G6" s="1">
        <f t="shared" si="4"/>
        <v>9.1487826363589875E-5</v>
      </c>
    </row>
    <row r="7" spans="1:9" x14ac:dyDescent="0.3">
      <c r="A7">
        <v>300.02</v>
      </c>
      <c r="B7">
        <f t="shared" si="0"/>
        <v>35.599999999999966</v>
      </c>
      <c r="C7">
        <v>116.31</v>
      </c>
      <c r="D7" s="1">
        <f t="shared" si="1"/>
        <v>276015.24792220839</v>
      </c>
      <c r="E7" s="1">
        <f t="shared" si="2"/>
        <v>2747701.8600403485</v>
      </c>
      <c r="F7" s="1">
        <f t="shared" si="3"/>
        <v>35.599873760957266</v>
      </c>
      <c r="G7" s="1">
        <f t="shared" si="4"/>
        <v>1.2623904270014918E-4</v>
      </c>
    </row>
    <row r="8" spans="1:9" x14ac:dyDescent="0.3">
      <c r="A8">
        <v>315.41000000000003</v>
      </c>
      <c r="B8">
        <f t="shared" si="0"/>
        <v>50.990000000000009</v>
      </c>
      <c r="C8">
        <v>115.36</v>
      </c>
      <c r="D8" s="1">
        <f t="shared" si="1"/>
        <v>276028.21742200578</v>
      </c>
      <c r="E8" s="1">
        <f t="shared" si="2"/>
        <v>2747693.5749636902</v>
      </c>
      <c r="F8" s="1">
        <f t="shared" si="3"/>
        <v>50.989819187349255</v>
      </c>
      <c r="G8" s="1">
        <f t="shared" si="4"/>
        <v>1.8081265075409192E-4</v>
      </c>
    </row>
    <row r="9" spans="1:9" x14ac:dyDescent="0.3">
      <c r="A9">
        <v>323.14999999999998</v>
      </c>
      <c r="B9">
        <f t="shared" si="0"/>
        <v>58.729999999999961</v>
      </c>
      <c r="C9">
        <v>114.9</v>
      </c>
      <c r="D9" s="1">
        <f t="shared" si="1"/>
        <v>276034.74009441852</v>
      </c>
      <c r="E9" s="1">
        <f t="shared" si="2"/>
        <v>2747689.4081999902</v>
      </c>
      <c r="F9" s="1">
        <f t="shared" si="3"/>
        <v>58.729791741321797</v>
      </c>
      <c r="G9" s="1">
        <f t="shared" si="4"/>
        <v>2.0825867816398613E-4</v>
      </c>
    </row>
    <row r="10" spans="1:9" x14ac:dyDescent="0.3">
      <c r="A10">
        <v>331.95</v>
      </c>
      <c r="B10">
        <f t="shared" si="0"/>
        <v>67.529999999999973</v>
      </c>
      <c r="C10">
        <v>114.56</v>
      </c>
      <c r="D10" s="1">
        <f t="shared" si="1"/>
        <v>276042.15605271724</v>
      </c>
      <c r="E10" s="1">
        <f t="shared" si="2"/>
        <v>2747684.6707942337</v>
      </c>
      <c r="F10" s="1">
        <f t="shared" si="3"/>
        <v>67.529760536150349</v>
      </c>
      <c r="G10" s="1">
        <f t="shared" si="4"/>
        <v>2.3946384962414413E-4</v>
      </c>
    </row>
    <row r="11" spans="1:9" x14ac:dyDescent="0.3">
      <c r="A11">
        <v>338.34</v>
      </c>
      <c r="B11">
        <f t="shared" si="0"/>
        <v>73.919999999999959</v>
      </c>
      <c r="C11">
        <v>114.23</v>
      </c>
      <c r="D11" s="1">
        <f t="shared" si="1"/>
        <v>276047.54104970914</v>
      </c>
      <c r="E11" s="1">
        <f t="shared" si="2"/>
        <v>2747681.2307916447</v>
      </c>
      <c r="F11" s="1">
        <f t="shared" si="3"/>
        <v>73.919737876892256</v>
      </c>
      <c r="G11" s="1">
        <f t="shared" si="4"/>
        <v>2.6212310770290514E-4</v>
      </c>
    </row>
    <row r="12" spans="1:9" x14ac:dyDescent="0.3">
      <c r="A12">
        <v>345.28</v>
      </c>
      <c r="B12">
        <f t="shared" si="0"/>
        <v>80.859999999999957</v>
      </c>
      <c r="C12">
        <v>113.66</v>
      </c>
      <c r="D12" s="1">
        <f t="shared" si="1"/>
        <v>276053.38954409474</v>
      </c>
      <c r="E12" s="1">
        <f t="shared" si="2"/>
        <v>2747677.494701196</v>
      </c>
      <c r="F12" s="1">
        <f t="shared" si="3"/>
        <v>80.859713267278934</v>
      </c>
      <c r="G12" s="1">
        <f t="shared" si="4"/>
        <v>2.8673272102253122E-4</v>
      </c>
    </row>
    <row r="13" spans="1:9" x14ac:dyDescent="0.3">
      <c r="A13">
        <v>353.59</v>
      </c>
      <c r="B13">
        <f t="shared" si="0"/>
        <v>89.169999999999959</v>
      </c>
      <c r="C13">
        <v>113.44</v>
      </c>
      <c r="D13" s="1">
        <f t="shared" si="1"/>
        <v>276060.39256835182</v>
      </c>
      <c r="E13" s="1">
        <f t="shared" si="2"/>
        <v>2747673.021082805</v>
      </c>
      <c r="F13" s="1">
        <f t="shared" si="3"/>
        <v>89.169683799914097</v>
      </c>
      <c r="G13" s="1">
        <f t="shared" si="4"/>
        <v>3.1620008586230597E-4</v>
      </c>
    </row>
    <row r="14" spans="1:9" x14ac:dyDescent="0.3">
      <c r="A14">
        <v>368.79</v>
      </c>
      <c r="B14">
        <f t="shared" si="0"/>
        <v>104.37</v>
      </c>
      <c r="C14">
        <v>111.57</v>
      </c>
      <c r="D14" s="1">
        <f t="shared" si="1"/>
        <v>276073.20195086772</v>
      </c>
      <c r="E14" s="1">
        <f t="shared" si="2"/>
        <v>2747664.8382910439</v>
      </c>
      <c r="F14" s="1">
        <f t="shared" si="3"/>
        <v>104.36962989996894</v>
      </c>
      <c r="G14" s="1">
        <f t="shared" si="4"/>
        <v>3.701000310627478E-4</v>
      </c>
    </row>
    <row r="15" spans="1:9" x14ac:dyDescent="0.3">
      <c r="A15">
        <v>376.04</v>
      </c>
      <c r="B15">
        <f t="shared" si="0"/>
        <v>111.62</v>
      </c>
      <c r="C15">
        <v>111.19</v>
      </c>
      <c r="D15" s="1">
        <f t="shared" si="1"/>
        <v>276079.31168923882</v>
      </c>
      <c r="E15" s="1">
        <f t="shared" si="2"/>
        <v>2747660.9353147103</v>
      </c>
      <c r="F15" s="1">
        <f t="shared" si="3"/>
        <v>111.61960419124671</v>
      </c>
      <c r="G15" s="1">
        <f t="shared" si="4"/>
        <v>3.9580875329647824E-4</v>
      </c>
    </row>
    <row r="16" spans="1:9" x14ac:dyDescent="0.3">
      <c r="A16">
        <v>386.12</v>
      </c>
      <c r="B16">
        <f t="shared" si="0"/>
        <v>121.69999999999999</v>
      </c>
      <c r="C16">
        <v>110.15</v>
      </c>
      <c r="D16" s="1">
        <f t="shared" si="1"/>
        <v>276087.80633238098</v>
      </c>
      <c r="E16" s="1">
        <f t="shared" si="2"/>
        <v>2747655.5088317525</v>
      </c>
      <c r="F16" s="1">
        <f t="shared" si="3"/>
        <v>121.69956844732107</v>
      </c>
      <c r="G16" s="1">
        <f t="shared" si="4"/>
        <v>4.315526789184787E-4</v>
      </c>
    </row>
    <row r="17" spans="1:10" x14ac:dyDescent="0.3">
      <c r="A17">
        <v>389.69</v>
      </c>
      <c r="B17">
        <f t="shared" si="0"/>
        <v>125.26999999999998</v>
      </c>
      <c r="C17">
        <v>110.18</v>
      </c>
      <c r="D17" s="1">
        <f t="shared" si="1"/>
        <v>276090.81485182716</v>
      </c>
      <c r="E17" s="1">
        <f t="shared" si="2"/>
        <v>2747653.5869523715</v>
      </c>
      <c r="F17" s="1">
        <f t="shared" si="3"/>
        <v>125.26955578805052</v>
      </c>
      <c r="G17" s="1">
        <f t="shared" si="4"/>
        <v>4.4421194945698517E-4</v>
      </c>
      <c r="I17" s="5">
        <v>264.42</v>
      </c>
      <c r="J17" s="5">
        <v>123.39</v>
      </c>
    </row>
    <row r="18" spans="1:10" x14ac:dyDescent="0.3">
      <c r="A18">
        <v>393.63</v>
      </c>
      <c r="B18">
        <f t="shared" si="0"/>
        <v>129.20999999999998</v>
      </c>
      <c r="C18">
        <v>110.37</v>
      </c>
      <c r="D18" s="1">
        <f t="shared" si="1"/>
        <v>276094.13517861092</v>
      </c>
      <c r="E18" s="1">
        <f t="shared" si="2"/>
        <v>2747651.4658866124</v>
      </c>
      <c r="F18" s="1">
        <f t="shared" si="3"/>
        <v>129.20954181662105</v>
      </c>
      <c r="G18" s="1">
        <f t="shared" si="4"/>
        <v>4.5818337892455929E-4</v>
      </c>
      <c r="I18">
        <v>264.54000000000002</v>
      </c>
      <c r="J18">
        <v>123.23</v>
      </c>
    </row>
    <row r="19" spans="1:10" x14ac:dyDescent="0.3">
      <c r="A19">
        <v>397.69</v>
      </c>
      <c r="B19">
        <f t="shared" si="0"/>
        <v>133.26999999999998</v>
      </c>
      <c r="C19">
        <v>109.88</v>
      </c>
      <c r="D19" s="1">
        <f t="shared" si="1"/>
        <v>276097.55663209874</v>
      </c>
      <c r="E19" s="1">
        <f t="shared" si="2"/>
        <v>2747649.280219866</v>
      </c>
      <c r="F19" s="1">
        <f t="shared" si="3"/>
        <v>133.26952741954389</v>
      </c>
      <c r="G19" s="1">
        <f t="shared" si="4"/>
        <v>4.7258045609055443E-4</v>
      </c>
      <c r="I19">
        <v>268.77</v>
      </c>
      <c r="J19">
        <v>121.06</v>
      </c>
    </row>
    <row r="20" spans="1:10" x14ac:dyDescent="0.3">
      <c r="A20">
        <v>401.24</v>
      </c>
      <c r="B20">
        <f t="shared" si="0"/>
        <v>136.82</v>
      </c>
      <c r="C20">
        <v>110.12</v>
      </c>
      <c r="D20" s="1">
        <f t="shared" si="1"/>
        <v>276100.54829709424</v>
      </c>
      <c r="E20" s="1">
        <f t="shared" si="2"/>
        <v>2747647.3691073162</v>
      </c>
      <c r="F20" s="1">
        <f t="shared" si="3"/>
        <v>136.81951483120648</v>
      </c>
      <c r="G20" s="1">
        <f t="shared" si="4"/>
        <v>4.8516879351723219E-4</v>
      </c>
      <c r="I20">
        <v>270.23</v>
      </c>
      <c r="J20">
        <v>120.68</v>
      </c>
    </row>
    <row r="21" spans="1:10" x14ac:dyDescent="0.3">
      <c r="A21">
        <v>404.24</v>
      </c>
      <c r="B21">
        <f t="shared" si="0"/>
        <v>139.82</v>
      </c>
      <c r="C21">
        <v>111.16</v>
      </c>
      <c r="D21" s="1">
        <f t="shared" si="1"/>
        <v>276103.07646469603</v>
      </c>
      <c r="E21" s="1">
        <f t="shared" si="2"/>
        <v>2747645.7540826267</v>
      </c>
      <c r="F21" s="1">
        <f t="shared" si="3"/>
        <v>139.81950419297357</v>
      </c>
      <c r="G21" s="1">
        <f t="shared" si="4"/>
        <v>4.9580702642515462E-4</v>
      </c>
      <c r="I21">
        <v>277.43</v>
      </c>
      <c r="J21">
        <v>117.42</v>
      </c>
    </row>
    <row r="22" spans="1:10" x14ac:dyDescent="0.3">
      <c r="A22">
        <v>404.84</v>
      </c>
      <c r="B22">
        <f t="shared" si="0"/>
        <v>140.41999999999996</v>
      </c>
      <c r="C22">
        <v>111.25</v>
      </c>
      <c r="D22" s="1">
        <f t="shared" si="1"/>
        <v>276103.5820982164</v>
      </c>
      <c r="E22" s="1">
        <f t="shared" si="2"/>
        <v>2747645.4310776885</v>
      </c>
      <c r="F22" s="1">
        <f t="shared" si="3"/>
        <v>140.41950206548719</v>
      </c>
      <c r="G22" s="1">
        <f t="shared" si="4"/>
        <v>4.9793451276514133E-4</v>
      </c>
      <c r="I22">
        <v>290.22000000000003</v>
      </c>
      <c r="J22">
        <v>116.54</v>
      </c>
    </row>
    <row r="23" spans="1:10" x14ac:dyDescent="0.3">
      <c r="A23">
        <v>405.48</v>
      </c>
      <c r="B23">
        <f t="shared" si="0"/>
        <v>141.06</v>
      </c>
      <c r="C23">
        <v>109.04</v>
      </c>
      <c r="D23" s="1">
        <f t="shared" si="1"/>
        <v>276104.12144063815</v>
      </c>
      <c r="E23" s="1">
        <f t="shared" si="2"/>
        <v>2747645.0865390883</v>
      </c>
      <c r="F23" s="1">
        <f t="shared" si="3"/>
        <v>141.05949979588394</v>
      </c>
      <c r="G23" s="1">
        <f t="shared" si="4"/>
        <v>5.0020411606510606E-4</v>
      </c>
      <c r="I23">
        <v>300.02</v>
      </c>
      <c r="J23">
        <v>116.31</v>
      </c>
    </row>
    <row r="24" spans="1:10" x14ac:dyDescent="0.3">
      <c r="A24">
        <v>408.83</v>
      </c>
      <c r="B24">
        <f t="shared" si="0"/>
        <v>144.40999999999997</v>
      </c>
      <c r="C24">
        <v>108.77</v>
      </c>
      <c r="D24" s="1">
        <f t="shared" si="1"/>
        <v>276106.94456112682</v>
      </c>
      <c r="E24" s="1">
        <f t="shared" si="2"/>
        <v>2747643.2830948513</v>
      </c>
      <c r="F24" s="1">
        <f t="shared" si="3"/>
        <v>144.40948791667591</v>
      </c>
      <c r="G24" s="1">
        <f t="shared" si="4"/>
        <v>5.1208332405394685E-4</v>
      </c>
      <c r="I24">
        <v>315.41000000000003</v>
      </c>
      <c r="J24">
        <v>115.36</v>
      </c>
    </row>
    <row r="25" spans="1:10" x14ac:dyDescent="0.3">
      <c r="A25">
        <v>410.2</v>
      </c>
      <c r="B25">
        <f t="shared" si="0"/>
        <v>145.77999999999997</v>
      </c>
      <c r="C25">
        <v>110.71</v>
      </c>
      <c r="D25" s="1">
        <f t="shared" si="1"/>
        <v>276108.09909099835</v>
      </c>
      <c r="E25" s="1">
        <f t="shared" si="2"/>
        <v>2747642.5455669095</v>
      </c>
      <c r="F25" s="1">
        <f t="shared" si="3"/>
        <v>145.77948305872275</v>
      </c>
      <c r="G25" s="1">
        <f t="shared" si="4"/>
        <v>5.1694127722612393E-4</v>
      </c>
      <c r="I25">
        <v>323.14999999999998</v>
      </c>
      <c r="J25">
        <v>114.9</v>
      </c>
    </row>
    <row r="26" spans="1:10" x14ac:dyDescent="0.3">
      <c r="A26">
        <v>412.85</v>
      </c>
      <c r="B26">
        <f t="shared" si="0"/>
        <v>148.43</v>
      </c>
      <c r="C26">
        <v>110.4</v>
      </c>
      <c r="D26" s="1">
        <f t="shared" si="1"/>
        <v>276110.33230571332</v>
      </c>
      <c r="E26" s="1">
        <f t="shared" si="2"/>
        <v>2747641.1189617668</v>
      </c>
      <c r="F26" s="1">
        <f t="shared" si="3"/>
        <v>148.42947366176469</v>
      </c>
      <c r="G26" s="1">
        <f t="shared" si="4"/>
        <v>5.2633823531778035E-4</v>
      </c>
      <c r="I26">
        <v>331.95</v>
      </c>
      <c r="J26">
        <v>114.56</v>
      </c>
    </row>
    <row r="27" spans="1:10" x14ac:dyDescent="0.3">
      <c r="A27">
        <v>413.92</v>
      </c>
      <c r="B27">
        <f t="shared" si="0"/>
        <v>149.5</v>
      </c>
      <c r="C27">
        <v>109.41</v>
      </c>
      <c r="D27" s="1">
        <f t="shared" si="1"/>
        <v>276111.23401882465</v>
      </c>
      <c r="E27" s="1">
        <f t="shared" si="2"/>
        <v>2747640.5429362943</v>
      </c>
      <c r="F27" s="1">
        <f t="shared" si="3"/>
        <v>149.49946986740485</v>
      </c>
      <c r="G27" s="1">
        <f t="shared" si="4"/>
        <v>5.3013259514500533E-4</v>
      </c>
      <c r="I27">
        <v>338.34</v>
      </c>
      <c r="J27">
        <v>114.23</v>
      </c>
    </row>
    <row r="28" spans="1:10" x14ac:dyDescent="0.3">
      <c r="A28">
        <v>417.7</v>
      </c>
      <c r="B28">
        <f t="shared" si="0"/>
        <v>153.27999999999997</v>
      </c>
      <c r="C28">
        <v>109.62</v>
      </c>
      <c r="D28" s="1">
        <f t="shared" si="1"/>
        <v>276114.41951000295</v>
      </c>
      <c r="E28" s="1">
        <f t="shared" si="2"/>
        <v>2747638.5080051855</v>
      </c>
      <c r="F28" s="1">
        <f t="shared" si="3"/>
        <v>153.2794564632386</v>
      </c>
      <c r="G28" s="1">
        <f t="shared" si="4"/>
        <v>5.4353676136997819E-4</v>
      </c>
      <c r="I28">
        <v>345.28</v>
      </c>
      <c r="J28">
        <v>113.66</v>
      </c>
    </row>
    <row r="29" spans="1:10" x14ac:dyDescent="0.3">
      <c r="A29">
        <v>421.12</v>
      </c>
      <c r="B29">
        <f t="shared" si="0"/>
        <v>156.69999999999999</v>
      </c>
      <c r="C29">
        <v>110.55</v>
      </c>
      <c r="D29" s="1">
        <f t="shared" si="1"/>
        <v>276117.30162106903</v>
      </c>
      <c r="E29" s="1">
        <f t="shared" si="2"/>
        <v>2747636.6668770388</v>
      </c>
      <c r="F29" s="1">
        <f t="shared" si="3"/>
        <v>156.69944433601538</v>
      </c>
      <c r="G29" s="1">
        <f t="shared" si="4"/>
        <v>5.5566398461337485E-4</v>
      </c>
      <c r="I29">
        <v>353.59</v>
      </c>
      <c r="J29">
        <v>113.44</v>
      </c>
    </row>
    <row r="30" spans="1:10" x14ac:dyDescent="0.3">
      <c r="A30">
        <v>426.6</v>
      </c>
      <c r="B30">
        <f t="shared" si="0"/>
        <v>162.18</v>
      </c>
      <c r="C30">
        <v>110.26</v>
      </c>
      <c r="D30" s="1">
        <f t="shared" si="1"/>
        <v>276121.91974055505</v>
      </c>
      <c r="E30" s="1">
        <f t="shared" si="2"/>
        <v>2747633.7167652724</v>
      </c>
      <c r="F30" s="1">
        <f t="shared" si="3"/>
        <v>162.17942490360326</v>
      </c>
      <c r="G30" s="1">
        <f t="shared" si="4"/>
        <v>5.7509639674435675E-4</v>
      </c>
      <c r="I30">
        <v>368.79</v>
      </c>
      <c r="J30">
        <v>111.57</v>
      </c>
    </row>
    <row r="31" spans="1:10" x14ac:dyDescent="0.3">
      <c r="A31">
        <v>430.02</v>
      </c>
      <c r="B31">
        <f t="shared" si="0"/>
        <v>165.59999999999997</v>
      </c>
      <c r="C31">
        <v>109.11</v>
      </c>
      <c r="D31" s="1">
        <f t="shared" si="1"/>
        <v>276124.80185162113</v>
      </c>
      <c r="E31" s="1">
        <f t="shared" si="2"/>
        <v>2747631.8756371262</v>
      </c>
      <c r="F31" s="1">
        <f t="shared" si="3"/>
        <v>165.59941277612936</v>
      </c>
      <c r="G31" s="1">
        <f t="shared" si="4"/>
        <v>5.8722387061038717E-4</v>
      </c>
      <c r="I31">
        <v>376.04</v>
      </c>
      <c r="J31">
        <v>111.19</v>
      </c>
    </row>
    <row r="32" spans="1:10" x14ac:dyDescent="0.3">
      <c r="A32">
        <v>436.39</v>
      </c>
      <c r="B32">
        <f t="shared" si="0"/>
        <v>171.96999999999997</v>
      </c>
      <c r="C32">
        <v>109.46</v>
      </c>
      <c r="D32" s="1">
        <f t="shared" si="1"/>
        <v>276130.16999416234</v>
      </c>
      <c r="E32" s="1">
        <f t="shared" si="2"/>
        <v>2747628.4464013684</v>
      </c>
      <c r="F32" s="1">
        <f t="shared" si="3"/>
        <v>171.96939018780438</v>
      </c>
      <c r="G32" s="1">
        <f t="shared" si="4"/>
        <v>6.0981219559153033E-4</v>
      </c>
      <c r="I32">
        <v>386.12</v>
      </c>
      <c r="J32">
        <v>110.15</v>
      </c>
    </row>
    <row r="33" spans="1:10" x14ac:dyDescent="0.3">
      <c r="A33">
        <v>440.59</v>
      </c>
      <c r="B33">
        <f t="shared" si="0"/>
        <v>176.16999999999996</v>
      </c>
      <c r="C33">
        <v>109.96</v>
      </c>
      <c r="D33" s="1">
        <f t="shared" si="1"/>
        <v>276133.70942880493</v>
      </c>
      <c r="E33" s="1">
        <f t="shared" si="2"/>
        <v>2747626.1853668024</v>
      </c>
      <c r="F33" s="1">
        <f t="shared" si="3"/>
        <v>176.16937529464781</v>
      </c>
      <c r="G33" s="1">
        <f t="shared" si="4"/>
        <v>6.2470535215197742E-4</v>
      </c>
      <c r="I33">
        <v>389.69</v>
      </c>
      <c r="J33">
        <v>110.18</v>
      </c>
    </row>
    <row r="34" spans="1:10" x14ac:dyDescent="0.3">
      <c r="A34">
        <v>444.57</v>
      </c>
      <c r="B34">
        <f t="shared" si="0"/>
        <v>180.14999999999998</v>
      </c>
      <c r="C34">
        <v>110.4</v>
      </c>
      <c r="D34" s="1">
        <f t="shared" si="1"/>
        <v>276137.06346449</v>
      </c>
      <c r="E34" s="1">
        <f t="shared" si="2"/>
        <v>2747624.0427673808</v>
      </c>
      <c r="F34" s="1">
        <f t="shared" si="3"/>
        <v>180.14936118130308</v>
      </c>
      <c r="G34" s="1">
        <f t="shared" si="4"/>
        <v>6.3881869689907944E-4</v>
      </c>
      <c r="I34">
        <v>393.63</v>
      </c>
      <c r="J34">
        <v>110.37</v>
      </c>
    </row>
    <row r="35" spans="1:10" x14ac:dyDescent="0.3">
      <c r="A35">
        <v>448.83</v>
      </c>
      <c r="B35">
        <f t="shared" si="0"/>
        <v>184.40999999999997</v>
      </c>
      <c r="C35">
        <v>110.81</v>
      </c>
      <c r="D35" s="1">
        <f t="shared" si="1"/>
        <v>276140.65346248465</v>
      </c>
      <c r="E35" s="1">
        <f t="shared" si="2"/>
        <v>2747621.7494323212</v>
      </c>
      <c r="F35" s="1">
        <f t="shared" si="3"/>
        <v>184.4093460753472</v>
      </c>
      <c r="G35" s="1">
        <f t="shared" si="4"/>
        <v>6.5392465276659095E-4</v>
      </c>
      <c r="I35">
        <v>397.69</v>
      </c>
      <c r="J35">
        <v>109.88</v>
      </c>
    </row>
    <row r="36" spans="1:10" x14ac:dyDescent="0.3">
      <c r="A36">
        <v>452.23</v>
      </c>
      <c r="B36">
        <f t="shared" si="0"/>
        <v>187.81</v>
      </c>
      <c r="C36">
        <v>111.18</v>
      </c>
      <c r="D36" s="1">
        <f t="shared" si="1"/>
        <v>276143.51871910004</v>
      </c>
      <c r="E36" s="1">
        <f t="shared" si="2"/>
        <v>2747619.9190710061</v>
      </c>
      <c r="F36" s="1">
        <f t="shared" si="3"/>
        <v>187.8093340188064</v>
      </c>
      <c r="G36" s="1">
        <f t="shared" si="4"/>
        <v>6.6598119360605779E-4</v>
      </c>
      <c r="I36">
        <v>401.24</v>
      </c>
      <c r="J36">
        <v>110.12</v>
      </c>
    </row>
    <row r="37" spans="1:10" x14ac:dyDescent="0.3">
      <c r="A37">
        <v>455.39</v>
      </c>
      <c r="B37">
        <f t="shared" si="0"/>
        <v>190.96999999999997</v>
      </c>
      <c r="C37">
        <v>110.31</v>
      </c>
      <c r="D37" s="1">
        <f t="shared" si="1"/>
        <v>276146.18172230729</v>
      </c>
      <c r="E37" s="1">
        <f t="shared" si="2"/>
        <v>2747618.2179116663</v>
      </c>
      <c r="F37" s="1">
        <f t="shared" si="3"/>
        <v>190.9693228133103</v>
      </c>
      <c r="G37" s="1">
        <f t="shared" si="4"/>
        <v>6.7718668967131634E-4</v>
      </c>
      <c r="I37">
        <v>404.24</v>
      </c>
      <c r="J37">
        <v>111.16</v>
      </c>
    </row>
    <row r="38" spans="1:10" x14ac:dyDescent="0.3">
      <c r="A38">
        <v>459.9</v>
      </c>
      <c r="B38">
        <f t="shared" si="0"/>
        <v>195.47999999999996</v>
      </c>
      <c r="C38">
        <v>110.24</v>
      </c>
      <c r="D38" s="1">
        <f t="shared" si="1"/>
        <v>276149.98240093538</v>
      </c>
      <c r="E38" s="1">
        <f t="shared" si="2"/>
        <v>2747615.7899912163</v>
      </c>
      <c r="F38" s="1">
        <f t="shared" si="3"/>
        <v>195.47930682054343</v>
      </c>
      <c r="G38" s="1">
        <f t="shared" si="4"/>
        <v>6.9317945653324387E-4</v>
      </c>
      <c r="I38">
        <v>404.84</v>
      </c>
      <c r="J38">
        <v>111.25</v>
      </c>
    </row>
    <row r="39" spans="1:10" x14ac:dyDescent="0.3">
      <c r="A39">
        <v>462.51</v>
      </c>
      <c r="B39">
        <f t="shared" si="0"/>
        <v>198.08999999999997</v>
      </c>
      <c r="C39">
        <v>111</v>
      </c>
      <c r="D39" s="1">
        <f t="shared" si="1"/>
        <v>276152.18190674897</v>
      </c>
      <c r="E39" s="1">
        <f t="shared" si="2"/>
        <v>2747614.3849197361</v>
      </c>
      <c r="F39" s="1">
        <f t="shared" si="3"/>
        <v>198.0892975654516</v>
      </c>
      <c r="G39" s="1">
        <f t="shared" si="4"/>
        <v>7.0243454837282115E-4</v>
      </c>
      <c r="I39">
        <v>405.48</v>
      </c>
      <c r="J39">
        <v>109.04</v>
      </c>
    </row>
    <row r="40" spans="1:10" x14ac:dyDescent="0.3">
      <c r="A40">
        <v>463.57</v>
      </c>
      <c r="B40">
        <f t="shared" si="0"/>
        <v>199.14999999999998</v>
      </c>
      <c r="C40">
        <v>110.73</v>
      </c>
      <c r="D40" s="1">
        <f t="shared" si="1"/>
        <v>276153.07519263495</v>
      </c>
      <c r="E40" s="1">
        <f t="shared" si="2"/>
        <v>2747613.8142776787</v>
      </c>
      <c r="F40" s="1">
        <f t="shared" si="3"/>
        <v>199.149293806809</v>
      </c>
      <c r="G40" s="1">
        <f t="shared" si="4"/>
        <v>7.0619319097886546E-4</v>
      </c>
      <c r="I40">
        <v>408.83</v>
      </c>
      <c r="J40">
        <v>108.77</v>
      </c>
    </row>
    <row r="41" spans="1:10" x14ac:dyDescent="0.3">
      <c r="A41">
        <v>464.86</v>
      </c>
      <c r="B41">
        <f t="shared" si="0"/>
        <v>200.44</v>
      </c>
      <c r="C41">
        <v>110.73</v>
      </c>
      <c r="D41" s="1">
        <f t="shared" si="1"/>
        <v>276154.16230470373</v>
      </c>
      <c r="E41" s="1">
        <f t="shared" si="2"/>
        <v>2747613.1198170623</v>
      </c>
      <c r="F41" s="1">
        <f t="shared" si="3"/>
        <v>200.43928923233756</v>
      </c>
      <c r="G41" s="1">
        <f t="shared" si="4"/>
        <v>7.107676624400483E-4</v>
      </c>
      <c r="I41">
        <v>410.2</v>
      </c>
      <c r="J41">
        <v>110.71</v>
      </c>
    </row>
    <row r="42" spans="1:10" x14ac:dyDescent="0.3">
      <c r="A42">
        <v>470.27</v>
      </c>
      <c r="B42">
        <f t="shared" si="0"/>
        <v>205.84999999999997</v>
      </c>
      <c r="C42">
        <v>109.85</v>
      </c>
      <c r="D42" s="1">
        <f t="shared" si="1"/>
        <v>276158.7214336124</v>
      </c>
      <c r="E42" s="1">
        <f t="shared" si="2"/>
        <v>2747610.2073892052</v>
      </c>
      <c r="F42" s="1">
        <f t="shared" si="3"/>
        <v>205.84927004824036</v>
      </c>
      <c r="G42" s="1">
        <f t="shared" si="4"/>
        <v>7.2995175960954839E-4</v>
      </c>
      <c r="I42">
        <v>412.85</v>
      </c>
      <c r="J42">
        <v>110.4</v>
      </c>
    </row>
    <row r="43" spans="1:10" x14ac:dyDescent="0.3">
      <c r="A43">
        <v>475.86</v>
      </c>
      <c r="B43">
        <f t="shared" si="0"/>
        <v>211.44</v>
      </c>
      <c r="C43">
        <v>109.25</v>
      </c>
      <c r="D43" s="1">
        <f t="shared" si="1"/>
        <v>276163.43225257716</v>
      </c>
      <c r="E43" s="1">
        <f t="shared" si="2"/>
        <v>2747607.1980598667</v>
      </c>
      <c r="F43" s="1">
        <f t="shared" si="3"/>
        <v>211.43925022589778</v>
      </c>
      <c r="G43" s="1">
        <f t="shared" si="4"/>
        <v>7.4977410221777063E-4</v>
      </c>
      <c r="I43">
        <v>413.92</v>
      </c>
      <c r="J43">
        <v>109.41</v>
      </c>
    </row>
    <row r="44" spans="1:10" x14ac:dyDescent="0.3">
      <c r="A44">
        <v>480.24</v>
      </c>
      <c r="B44">
        <f t="shared" si="0"/>
        <v>215.82</v>
      </c>
      <c r="C44">
        <v>110.08</v>
      </c>
      <c r="D44" s="1">
        <f t="shared" si="1"/>
        <v>276167.12337727583</v>
      </c>
      <c r="E44" s="1">
        <f t="shared" si="2"/>
        <v>2747604.8401238197</v>
      </c>
      <c r="F44" s="1">
        <f t="shared" si="3"/>
        <v>215.81923469424515</v>
      </c>
      <c r="G44" s="1">
        <f t="shared" si="4"/>
        <v>7.6530575483957364E-4</v>
      </c>
      <c r="I44">
        <v>417.7</v>
      </c>
      <c r="J44">
        <v>109.62</v>
      </c>
    </row>
    <row r="45" spans="1:10" x14ac:dyDescent="0.3">
      <c r="A45">
        <v>483.71</v>
      </c>
      <c r="B45">
        <f t="shared" si="0"/>
        <v>219.28999999999996</v>
      </c>
      <c r="C45">
        <v>110.06</v>
      </c>
      <c r="D45" s="1">
        <f t="shared" si="1"/>
        <v>276170.04762446857</v>
      </c>
      <c r="E45" s="1">
        <f t="shared" si="2"/>
        <v>2747602.9720785953</v>
      </c>
      <c r="F45" s="1">
        <f t="shared" si="3"/>
        <v>219.28922238938947</v>
      </c>
      <c r="G45" s="1">
        <f t="shared" si="4"/>
        <v>7.7761061049841373E-4</v>
      </c>
      <c r="I45">
        <v>421.12</v>
      </c>
      <c r="J45">
        <v>110.55</v>
      </c>
    </row>
    <row r="46" spans="1:10" x14ac:dyDescent="0.3">
      <c r="A46">
        <v>486.39</v>
      </c>
      <c r="B46">
        <f t="shared" si="0"/>
        <v>221.96999999999997</v>
      </c>
      <c r="C46">
        <v>110.88</v>
      </c>
      <c r="D46" s="1">
        <f t="shared" si="1"/>
        <v>276172.30612085958</v>
      </c>
      <c r="E46" s="1">
        <f t="shared" si="2"/>
        <v>2747601.5293232058</v>
      </c>
      <c r="F46" s="1">
        <f t="shared" si="3"/>
        <v>221.96921288603176</v>
      </c>
      <c r="G46" s="1">
        <f t="shared" si="4"/>
        <v>7.8711396821518065E-4</v>
      </c>
      <c r="I46">
        <v>426.6</v>
      </c>
      <c r="J46">
        <v>110.26</v>
      </c>
    </row>
    <row r="47" spans="1:10" x14ac:dyDescent="0.3">
      <c r="A47">
        <v>489.3</v>
      </c>
      <c r="B47">
        <f t="shared" si="0"/>
        <v>224.88</v>
      </c>
      <c r="C47">
        <v>110.74</v>
      </c>
      <c r="D47" s="1">
        <f t="shared" si="1"/>
        <v>276174.75844343333</v>
      </c>
      <c r="E47" s="1">
        <f t="shared" si="2"/>
        <v>2747599.9627492563</v>
      </c>
      <c r="F47" s="1">
        <f t="shared" si="3"/>
        <v>224.87920256729757</v>
      </c>
      <c r="G47" s="1">
        <f t="shared" si="4"/>
        <v>7.974327024271588E-4</v>
      </c>
      <c r="I47">
        <v>430.02</v>
      </c>
      <c r="J47">
        <v>109.11</v>
      </c>
    </row>
    <row r="48" spans="1:10" x14ac:dyDescent="0.3">
      <c r="A48">
        <v>492.94</v>
      </c>
      <c r="B48">
        <f t="shared" si="0"/>
        <v>228.51999999999998</v>
      </c>
      <c r="C48">
        <v>110.32</v>
      </c>
      <c r="D48" s="1">
        <f t="shared" si="1"/>
        <v>276177.82595345692</v>
      </c>
      <c r="E48" s="1">
        <f t="shared" si="2"/>
        <v>2747598.0031859665</v>
      </c>
      <c r="F48" s="1">
        <f t="shared" si="3"/>
        <v>228.51918965951046</v>
      </c>
      <c r="G48" s="1">
        <f t="shared" si="4"/>
        <v>8.1034048952233206E-4</v>
      </c>
      <c r="I48">
        <v>436.39</v>
      </c>
      <c r="J48">
        <v>109.46</v>
      </c>
    </row>
    <row r="49" spans="1:10" x14ac:dyDescent="0.3">
      <c r="A49">
        <v>496.79</v>
      </c>
      <c r="B49">
        <f t="shared" si="0"/>
        <v>232.37</v>
      </c>
      <c r="C49">
        <v>110.32</v>
      </c>
      <c r="D49" s="1">
        <f t="shared" si="1"/>
        <v>276181.07043521258</v>
      </c>
      <c r="E49" s="1">
        <f t="shared" si="2"/>
        <v>2747595.9305709479</v>
      </c>
      <c r="F49" s="1">
        <f t="shared" si="3"/>
        <v>232.36917600727995</v>
      </c>
      <c r="G49" s="1">
        <f t="shared" si="4"/>
        <v>8.2399272005773128E-4</v>
      </c>
      <c r="I49">
        <v>440.59</v>
      </c>
      <c r="J49">
        <v>109.96</v>
      </c>
    </row>
    <row r="50" spans="1:10" x14ac:dyDescent="0.3">
      <c r="A50">
        <v>503.74</v>
      </c>
      <c r="B50">
        <f t="shared" si="0"/>
        <v>239.32</v>
      </c>
      <c r="C50">
        <v>110.67</v>
      </c>
      <c r="D50" s="1">
        <f t="shared" si="1"/>
        <v>276186.92735682346</v>
      </c>
      <c r="E50" s="1">
        <f t="shared" si="2"/>
        <v>2747592.1890970832</v>
      </c>
      <c r="F50" s="1">
        <f t="shared" si="3"/>
        <v>239.31915136240173</v>
      </c>
      <c r="G50" s="1">
        <f t="shared" si="4"/>
        <v>8.4863759826703244E-4</v>
      </c>
      <c r="I50">
        <v>444.57</v>
      </c>
      <c r="J50">
        <v>110.4</v>
      </c>
    </row>
    <row r="51" spans="1:10" x14ac:dyDescent="0.3">
      <c r="A51">
        <v>507.92</v>
      </c>
      <c r="B51">
        <f t="shared" si="0"/>
        <v>243.5</v>
      </c>
      <c r="C51">
        <v>109.9</v>
      </c>
      <c r="D51" s="1">
        <f t="shared" si="1"/>
        <v>276190.44993701536</v>
      </c>
      <c r="E51" s="1">
        <f t="shared" si="2"/>
        <v>2747589.9388293489</v>
      </c>
      <c r="F51" s="1">
        <f t="shared" si="3"/>
        <v>243.49913653992758</v>
      </c>
      <c r="G51" s="1">
        <f t="shared" si="4"/>
        <v>8.6346007242354972E-4</v>
      </c>
      <c r="I51">
        <v>448.83</v>
      </c>
      <c r="J51">
        <v>110.81</v>
      </c>
    </row>
    <row r="52" spans="1:10" x14ac:dyDescent="0.3">
      <c r="A52">
        <v>509.67</v>
      </c>
      <c r="B52">
        <f t="shared" si="0"/>
        <v>245.25</v>
      </c>
      <c r="C52">
        <v>109.88</v>
      </c>
      <c r="D52" s="1">
        <f t="shared" si="1"/>
        <v>276191.92470144975</v>
      </c>
      <c r="E52" s="1">
        <f t="shared" si="2"/>
        <v>2747588.9967316133</v>
      </c>
      <c r="F52" s="1">
        <f t="shared" si="3"/>
        <v>245.24913033429988</v>
      </c>
      <c r="G52" s="1">
        <f t="shared" si="4"/>
        <v>8.6966570012236843E-4</v>
      </c>
      <c r="I52">
        <v>452.23</v>
      </c>
      <c r="J52">
        <v>111.18</v>
      </c>
    </row>
    <row r="53" spans="1:10" x14ac:dyDescent="0.3">
      <c r="A53">
        <v>511.06</v>
      </c>
      <c r="B53">
        <f t="shared" si="0"/>
        <v>246.64</v>
      </c>
      <c r="C53">
        <v>110.71</v>
      </c>
      <c r="D53" s="1">
        <f t="shared" si="1"/>
        <v>276193.09608577192</v>
      </c>
      <c r="E53" s="1">
        <f t="shared" si="2"/>
        <v>2747588.2484368403</v>
      </c>
      <c r="F53" s="1">
        <f t="shared" si="3"/>
        <v>246.63912540536458</v>
      </c>
      <c r="G53" s="1">
        <f t="shared" si="4"/>
        <v>8.7459463540540128E-4</v>
      </c>
      <c r="I53">
        <v>455.39</v>
      </c>
      <c r="J53">
        <v>110.31</v>
      </c>
    </row>
    <row r="54" spans="1:10" x14ac:dyDescent="0.3">
      <c r="A54">
        <v>516.07000000000005</v>
      </c>
      <c r="B54">
        <f t="shared" si="0"/>
        <v>251.65000000000003</v>
      </c>
      <c r="C54">
        <v>110.43</v>
      </c>
      <c r="D54" s="1">
        <f t="shared" si="1"/>
        <v>276197.31812566705</v>
      </c>
      <c r="E54" s="1">
        <f t="shared" si="2"/>
        <v>2747585.5513456082</v>
      </c>
      <c r="F54" s="1">
        <f t="shared" si="3"/>
        <v>251.64910763987498</v>
      </c>
      <c r="G54" s="1">
        <f t="shared" si="4"/>
        <v>8.9236012505011786E-4</v>
      </c>
      <c r="I54">
        <v>459.9</v>
      </c>
      <c r="J54">
        <v>110.24</v>
      </c>
    </row>
    <row r="55" spans="1:10" x14ac:dyDescent="0.3">
      <c r="A55">
        <v>518.91999999999996</v>
      </c>
      <c r="B55">
        <f t="shared" si="0"/>
        <v>254.49999999999994</v>
      </c>
      <c r="C55">
        <v>110.12</v>
      </c>
      <c r="D55" s="1">
        <f t="shared" si="1"/>
        <v>276199.71988488879</v>
      </c>
      <c r="E55" s="1">
        <f t="shared" si="2"/>
        <v>2747584.0170721533</v>
      </c>
      <c r="F55" s="1">
        <f t="shared" si="3"/>
        <v>254.49909753348777</v>
      </c>
      <c r="G55" s="1">
        <f t="shared" si="4"/>
        <v>9.0246651217285034E-4</v>
      </c>
      <c r="I55">
        <v>462.51</v>
      </c>
      <c r="J55">
        <v>111</v>
      </c>
    </row>
    <row r="56" spans="1:10" x14ac:dyDescent="0.3">
      <c r="A56">
        <v>521.53</v>
      </c>
      <c r="B56">
        <f t="shared" si="0"/>
        <v>257.10999999999996</v>
      </c>
      <c r="C56">
        <v>110.09</v>
      </c>
      <c r="D56" s="1">
        <f t="shared" si="1"/>
        <v>276201.91939070233</v>
      </c>
      <c r="E56" s="1">
        <f t="shared" si="2"/>
        <v>2747582.6120006731</v>
      </c>
      <c r="F56" s="1">
        <f t="shared" si="3"/>
        <v>257.10908827834692</v>
      </c>
      <c r="G56" s="1">
        <f t="shared" si="4"/>
        <v>9.117216530398764E-4</v>
      </c>
      <c r="I56">
        <v>463.57</v>
      </c>
      <c r="J56">
        <v>110.73</v>
      </c>
    </row>
    <row r="57" spans="1:10" x14ac:dyDescent="0.3">
      <c r="A57">
        <v>524.54999999999995</v>
      </c>
      <c r="B57">
        <f t="shared" si="0"/>
        <v>260.12999999999994</v>
      </c>
      <c r="C57">
        <v>111.19</v>
      </c>
      <c r="D57" s="1">
        <f t="shared" si="1"/>
        <v>276204.46441275487</v>
      </c>
      <c r="E57" s="1">
        <f t="shared" si="2"/>
        <v>2747580.9862091523</v>
      </c>
      <c r="F57" s="1">
        <f t="shared" si="3"/>
        <v>260.12907756922999</v>
      </c>
      <c r="G57" s="1">
        <f t="shared" si="4"/>
        <v>9.2243076994691364E-4</v>
      </c>
      <c r="I57">
        <v>464.86</v>
      </c>
      <c r="J57">
        <v>110.73</v>
      </c>
    </row>
    <row r="58" spans="1:10" x14ac:dyDescent="0.3">
      <c r="A58">
        <v>529.66999999999996</v>
      </c>
      <c r="B58">
        <f t="shared" si="0"/>
        <v>265.24999999999994</v>
      </c>
      <c r="C58">
        <v>112.2</v>
      </c>
      <c r="D58" s="1">
        <f t="shared" si="1"/>
        <v>276208.77915212867</v>
      </c>
      <c r="E58" s="1">
        <f t="shared" si="2"/>
        <v>2747578.2299003485</v>
      </c>
      <c r="F58" s="1">
        <f t="shared" si="3"/>
        <v>265.24905941351017</v>
      </c>
      <c r="G58" s="1">
        <f t="shared" si="4"/>
        <v>9.4058648977579651E-4</v>
      </c>
      <c r="I58">
        <v>470.27</v>
      </c>
      <c r="J58">
        <v>109.85</v>
      </c>
    </row>
    <row r="59" spans="1:10" x14ac:dyDescent="0.3">
      <c r="A59">
        <v>537.83000000000004</v>
      </c>
      <c r="B59">
        <f t="shared" si="0"/>
        <v>273.41000000000003</v>
      </c>
      <c r="C59">
        <v>112.52</v>
      </c>
      <c r="D59" s="1">
        <f t="shared" si="1"/>
        <v>276215.65576800564</v>
      </c>
      <c r="E59" s="1">
        <f t="shared" si="2"/>
        <v>2747573.8370331922</v>
      </c>
      <c r="F59" s="1">
        <f t="shared" si="3"/>
        <v>273.409030477942</v>
      </c>
      <c r="G59" s="1">
        <f t="shared" si="4"/>
        <v>9.6952205802836033E-4</v>
      </c>
      <c r="I59">
        <v>475.86</v>
      </c>
      <c r="J59">
        <v>109.25</v>
      </c>
    </row>
    <row r="60" spans="1:10" x14ac:dyDescent="0.3">
      <c r="A60">
        <v>541.39</v>
      </c>
      <c r="B60">
        <f t="shared" si="0"/>
        <v>276.96999999999997</v>
      </c>
      <c r="C60">
        <v>113.22</v>
      </c>
      <c r="D60" s="1">
        <f t="shared" si="1"/>
        <v>276218.65586022648</v>
      </c>
      <c r="E60" s="1">
        <f t="shared" si="2"/>
        <v>2747571.9205372268</v>
      </c>
      <c r="F60" s="1">
        <f t="shared" si="3"/>
        <v>276.96901785413797</v>
      </c>
      <c r="G60" s="1">
        <f t="shared" si="4"/>
        <v>9.8214586199674159E-4</v>
      </c>
      <c r="I60">
        <v>480.24</v>
      </c>
      <c r="J60">
        <v>110.08</v>
      </c>
    </row>
    <row r="61" spans="1:10" x14ac:dyDescent="0.3">
      <c r="A61">
        <v>545.28</v>
      </c>
      <c r="B61">
        <f t="shared" si="0"/>
        <v>280.85999999999996</v>
      </c>
      <c r="C61">
        <v>114.15</v>
      </c>
      <c r="D61" s="1">
        <f t="shared" si="1"/>
        <v>276221.93405088352</v>
      </c>
      <c r="E61" s="1">
        <f t="shared" si="2"/>
        <v>2747569.8263885458</v>
      </c>
      <c r="F61" s="1">
        <f t="shared" si="3"/>
        <v>280.85900406004129</v>
      </c>
      <c r="G61" s="1">
        <f t="shared" si="4"/>
        <v>9.9593995867053309E-4</v>
      </c>
      <c r="I61">
        <v>483.71</v>
      </c>
      <c r="J61">
        <v>110.06</v>
      </c>
    </row>
    <row r="62" spans="1:10" x14ac:dyDescent="0.3">
      <c r="A62">
        <v>552.57000000000005</v>
      </c>
      <c r="B62">
        <f t="shared" si="0"/>
        <v>288.15000000000003</v>
      </c>
      <c r="C62">
        <v>116.12</v>
      </c>
      <c r="D62" s="1">
        <f t="shared" si="1"/>
        <v>276228.077498156</v>
      </c>
      <c r="E62" s="1">
        <f t="shared" si="2"/>
        <v>2747565.9018785502</v>
      </c>
      <c r="F62" s="1">
        <f t="shared" si="3"/>
        <v>288.14897820920214</v>
      </c>
      <c r="G62" s="1">
        <f t="shared" si="4"/>
        <v>1.0217907978926632E-3</v>
      </c>
      <c r="I62">
        <v>486.39</v>
      </c>
      <c r="J62">
        <v>110.88</v>
      </c>
    </row>
    <row r="63" spans="1:10" x14ac:dyDescent="0.3">
      <c r="A63">
        <v>557.1</v>
      </c>
      <c r="B63">
        <f t="shared" si="0"/>
        <v>292.68</v>
      </c>
      <c r="C63">
        <v>117.61</v>
      </c>
      <c r="D63" s="1">
        <f t="shared" si="1"/>
        <v>276231.89503123472</v>
      </c>
      <c r="E63" s="1">
        <f t="shared" si="2"/>
        <v>2747563.4631912685</v>
      </c>
      <c r="F63" s="1">
        <f t="shared" si="3"/>
        <v>292.67896214570385</v>
      </c>
      <c r="G63" s="1">
        <f t="shared" si="4"/>
        <v>1.0378542961575477E-3</v>
      </c>
      <c r="I63">
        <v>489.3</v>
      </c>
      <c r="J63">
        <v>110.74</v>
      </c>
    </row>
    <row r="64" spans="1:10" x14ac:dyDescent="0.3">
      <c r="A64">
        <v>568.15</v>
      </c>
      <c r="B64">
        <f t="shared" si="0"/>
        <v>303.72999999999996</v>
      </c>
      <c r="C64">
        <v>117.93</v>
      </c>
      <c r="D64" s="1">
        <f t="shared" si="1"/>
        <v>276241.20711523481</v>
      </c>
      <c r="E64" s="1">
        <f t="shared" si="2"/>
        <v>2747557.5145169944</v>
      </c>
      <c r="F64" s="1">
        <f t="shared" si="3"/>
        <v>303.72892296213291</v>
      </c>
      <c r="G64" s="1">
        <f t="shared" si="4"/>
        <v>1.0770378670486025E-3</v>
      </c>
      <c r="I64">
        <v>492.94</v>
      </c>
      <c r="J64">
        <v>110.32</v>
      </c>
    </row>
    <row r="65" spans="1:10" x14ac:dyDescent="0.3">
      <c r="A65">
        <v>579.96</v>
      </c>
      <c r="B65">
        <f t="shared" si="0"/>
        <v>315.54000000000002</v>
      </c>
      <c r="C65">
        <v>118.56</v>
      </c>
      <c r="D65" s="1">
        <f t="shared" si="1"/>
        <v>276251.15966836072</v>
      </c>
      <c r="E65" s="1">
        <f t="shared" si="2"/>
        <v>2747551.1567031322</v>
      </c>
      <c r="F65" s="1">
        <f t="shared" si="3"/>
        <v>315.53888108356176</v>
      </c>
      <c r="G65" s="1">
        <f t="shared" si="4"/>
        <v>1.1189164382585659E-3</v>
      </c>
      <c r="I65">
        <v>496.79</v>
      </c>
      <c r="J65">
        <v>110.32</v>
      </c>
    </row>
    <row r="66" spans="1:10" x14ac:dyDescent="0.3">
      <c r="A66">
        <v>585.32000000000005</v>
      </c>
      <c r="B66">
        <f t="shared" ref="B66:B129" si="5">A66-264.42</f>
        <v>320.90000000000003</v>
      </c>
      <c r="C66">
        <v>118.54</v>
      </c>
      <c r="D66" s="1">
        <f t="shared" si="1"/>
        <v>276255.67666114267</v>
      </c>
      <c r="E66" s="1">
        <f t="shared" si="2"/>
        <v>2747548.2711923532</v>
      </c>
      <c r="F66" s="1">
        <f t="shared" si="3"/>
        <v>320.89886207679729</v>
      </c>
      <c r="G66" s="1">
        <f t="shared" si="4"/>
        <v>1.1379232027479702E-3</v>
      </c>
      <c r="I66">
        <v>503.74</v>
      </c>
      <c r="J66">
        <v>110.67</v>
      </c>
    </row>
    <row r="67" spans="1:10" x14ac:dyDescent="0.3">
      <c r="A67">
        <v>590.84</v>
      </c>
      <c r="B67">
        <f t="shared" si="5"/>
        <v>326.42</v>
      </c>
      <c r="C67">
        <v>120.33</v>
      </c>
      <c r="D67" s="1">
        <f t="shared" ref="D67:D130" si="6">(((B67*($D$279-$D$1))+$B$279*$D$1)/$B$279)</f>
        <v>276260.32848953002</v>
      </c>
      <c r="E67" s="1">
        <f t="shared" ref="E67:E130" si="7">(((B67*($E$279-$E$1))+$B$279*$E$1)/$B$279)</f>
        <v>2747545.2995469244</v>
      </c>
      <c r="F67" s="1">
        <f t="shared" ref="F67:F130" si="8">SQRT(((D67-$D$1)^2)+((E67-$E$1)^2))</f>
        <v>326.41884250246989</v>
      </c>
      <c r="G67" s="1">
        <f t="shared" ref="G67:G130" si="9">B67-F67</f>
        <v>1.1574975301300583E-3</v>
      </c>
      <c r="I67">
        <v>507.92</v>
      </c>
      <c r="J67">
        <v>109.9</v>
      </c>
    </row>
    <row r="68" spans="1:10" x14ac:dyDescent="0.3">
      <c r="A68">
        <v>594.66999999999996</v>
      </c>
      <c r="B68">
        <f t="shared" si="5"/>
        <v>330.24999999999994</v>
      </c>
      <c r="C68">
        <v>120.3</v>
      </c>
      <c r="D68" s="1">
        <f t="shared" si="6"/>
        <v>276263.55611683504</v>
      </c>
      <c r="E68" s="1">
        <f t="shared" si="7"/>
        <v>2747543.2376987371</v>
      </c>
      <c r="F68" s="1">
        <f t="shared" si="8"/>
        <v>330.24882892122156</v>
      </c>
      <c r="G68" s="1">
        <f t="shared" si="9"/>
        <v>1.1710787783840715E-3</v>
      </c>
      <c r="I68">
        <v>509.67</v>
      </c>
      <c r="J68">
        <v>109.88</v>
      </c>
    </row>
    <row r="69" spans="1:10" x14ac:dyDescent="0.3">
      <c r="A69">
        <v>598.19000000000005</v>
      </c>
      <c r="B69">
        <f t="shared" si="5"/>
        <v>333.77000000000004</v>
      </c>
      <c r="C69">
        <v>118.59</v>
      </c>
      <c r="D69" s="1">
        <f t="shared" si="6"/>
        <v>276266.5225001545</v>
      </c>
      <c r="E69" s="1">
        <f t="shared" si="7"/>
        <v>2747541.3427364347</v>
      </c>
      <c r="F69" s="1">
        <f t="shared" si="8"/>
        <v>333.76881643903312</v>
      </c>
      <c r="G69" s="1">
        <f t="shared" si="9"/>
        <v>1.1835609669219593E-3</v>
      </c>
      <c r="I69">
        <v>511.06</v>
      </c>
      <c r="J69">
        <v>110.71</v>
      </c>
    </row>
    <row r="70" spans="1:10" x14ac:dyDescent="0.3">
      <c r="A70">
        <v>601.80999999999995</v>
      </c>
      <c r="B70">
        <f t="shared" si="5"/>
        <v>337.38999999999993</v>
      </c>
      <c r="C70">
        <v>118.48</v>
      </c>
      <c r="D70" s="1">
        <f t="shared" si="6"/>
        <v>276269.57315572741</v>
      </c>
      <c r="E70" s="1">
        <f t="shared" si="7"/>
        <v>2747539.3939399756</v>
      </c>
      <c r="F70" s="1">
        <f t="shared" si="8"/>
        <v>337.38880360242979</v>
      </c>
      <c r="G70" s="1">
        <f t="shared" si="9"/>
        <v>1.1963975701405616E-3</v>
      </c>
      <c r="I70">
        <v>516.07000000000005</v>
      </c>
      <c r="J70">
        <v>110.43</v>
      </c>
    </row>
    <row r="71" spans="1:10" x14ac:dyDescent="0.3">
      <c r="A71">
        <v>608.27</v>
      </c>
      <c r="B71">
        <f t="shared" si="5"/>
        <v>343.84999999999997</v>
      </c>
      <c r="C71">
        <v>118.06</v>
      </c>
      <c r="D71" s="1">
        <f t="shared" si="6"/>
        <v>276275.01714329666</v>
      </c>
      <c r="E71" s="1">
        <f t="shared" si="7"/>
        <v>2747535.9162534769</v>
      </c>
      <c r="F71" s="1">
        <f t="shared" si="8"/>
        <v>343.84878069510745</v>
      </c>
      <c r="G71" s="1">
        <f t="shared" si="9"/>
        <v>1.2193048925155381E-3</v>
      </c>
      <c r="I71">
        <v>518.91999999999996</v>
      </c>
      <c r="J71">
        <v>110.12</v>
      </c>
    </row>
    <row r="72" spans="1:10" x14ac:dyDescent="0.3">
      <c r="A72">
        <v>617.65</v>
      </c>
      <c r="B72">
        <f t="shared" si="5"/>
        <v>353.22999999999996</v>
      </c>
      <c r="C72">
        <v>118.06</v>
      </c>
      <c r="D72" s="1">
        <f t="shared" si="6"/>
        <v>276282.92188066506</v>
      </c>
      <c r="E72" s="1">
        <f t="shared" si="7"/>
        <v>2747530.8666096139</v>
      </c>
      <c r="F72" s="1">
        <f t="shared" si="8"/>
        <v>353.22874743313207</v>
      </c>
      <c r="G72" s="1">
        <f t="shared" si="9"/>
        <v>1.2525668678904367E-3</v>
      </c>
      <c r="I72">
        <v>521.53</v>
      </c>
      <c r="J72">
        <v>110.09</v>
      </c>
    </row>
    <row r="73" spans="1:10" x14ac:dyDescent="0.3">
      <c r="A73">
        <v>627.04</v>
      </c>
      <c r="B73">
        <f t="shared" si="5"/>
        <v>362.61999999999995</v>
      </c>
      <c r="C73">
        <v>117.82</v>
      </c>
      <c r="D73" s="1">
        <f t="shared" si="6"/>
        <v>276290.83504525881</v>
      </c>
      <c r="E73" s="1">
        <f t="shared" si="7"/>
        <v>2747525.8115823348</v>
      </c>
      <c r="F73" s="1">
        <f t="shared" si="8"/>
        <v>362.61871413594082</v>
      </c>
      <c r="G73" s="1">
        <f t="shared" si="9"/>
        <v>1.2858640591275616E-3</v>
      </c>
      <c r="I73">
        <v>524.54999999999995</v>
      </c>
      <c r="J73">
        <v>111.19</v>
      </c>
    </row>
    <row r="74" spans="1:10" x14ac:dyDescent="0.3">
      <c r="A74">
        <v>638.62</v>
      </c>
      <c r="B74">
        <f t="shared" si="5"/>
        <v>374.2</v>
      </c>
      <c r="C74">
        <v>118.02</v>
      </c>
      <c r="D74" s="1">
        <f t="shared" si="6"/>
        <v>276300.59377220186</v>
      </c>
      <c r="E74" s="1">
        <f t="shared" si="7"/>
        <v>2747519.5775870322</v>
      </c>
      <c r="F74" s="1">
        <f t="shared" si="8"/>
        <v>374.19867307289871</v>
      </c>
      <c r="G74" s="1">
        <f t="shared" si="9"/>
        <v>1.3269271012745776E-3</v>
      </c>
      <c r="I74">
        <v>529.66999999999996</v>
      </c>
      <c r="J74">
        <v>112.2</v>
      </c>
    </row>
    <row r="75" spans="1:10" x14ac:dyDescent="0.3">
      <c r="A75">
        <v>643.78</v>
      </c>
      <c r="B75">
        <f t="shared" si="5"/>
        <v>379.35999999999996</v>
      </c>
      <c r="C75">
        <v>118.73</v>
      </c>
      <c r="D75" s="1">
        <f t="shared" si="6"/>
        <v>276304.94222047704</v>
      </c>
      <c r="E75" s="1">
        <f t="shared" si="7"/>
        <v>2747516.799744566</v>
      </c>
      <c r="F75" s="1">
        <f t="shared" si="8"/>
        <v>379.35865477531274</v>
      </c>
      <c r="G75" s="1">
        <f t="shared" si="9"/>
        <v>1.345224687213431E-3</v>
      </c>
      <c r="I75">
        <v>537.83000000000004</v>
      </c>
      <c r="J75">
        <v>112.52</v>
      </c>
    </row>
    <row r="76" spans="1:10" x14ac:dyDescent="0.3">
      <c r="A76">
        <v>646.76</v>
      </c>
      <c r="B76">
        <f t="shared" si="5"/>
        <v>382.34</v>
      </c>
      <c r="C76">
        <v>118.87</v>
      </c>
      <c r="D76" s="1">
        <f t="shared" si="6"/>
        <v>276307.45353362814</v>
      </c>
      <c r="E76" s="1">
        <f t="shared" si="7"/>
        <v>2747515.1954867076</v>
      </c>
      <c r="F76" s="1">
        <f t="shared" si="8"/>
        <v>382.33864420801297</v>
      </c>
      <c r="G76" s="1">
        <f t="shared" si="9"/>
        <v>1.3557919870095247E-3</v>
      </c>
      <c r="I76">
        <v>541.39</v>
      </c>
      <c r="J76">
        <v>113.22</v>
      </c>
    </row>
    <row r="77" spans="1:10" x14ac:dyDescent="0.3">
      <c r="A77">
        <v>650.85</v>
      </c>
      <c r="B77">
        <f t="shared" si="5"/>
        <v>386.43</v>
      </c>
      <c r="C77">
        <v>116.57</v>
      </c>
      <c r="D77" s="1">
        <f t="shared" si="6"/>
        <v>276310.900268792</v>
      </c>
      <c r="E77" s="1">
        <f t="shared" si="7"/>
        <v>2747512.9936697138</v>
      </c>
      <c r="F77" s="1">
        <f t="shared" si="8"/>
        <v>386.42862970478689</v>
      </c>
      <c r="G77" s="1">
        <f t="shared" si="9"/>
        <v>1.3702952131211532E-3</v>
      </c>
      <c r="I77">
        <v>545.28</v>
      </c>
      <c r="J77">
        <v>114.15</v>
      </c>
    </row>
    <row r="78" spans="1:10" x14ac:dyDescent="0.3">
      <c r="A78">
        <v>655.82</v>
      </c>
      <c r="B78">
        <f t="shared" si="5"/>
        <v>391.40000000000003</v>
      </c>
      <c r="C78">
        <v>115.57</v>
      </c>
      <c r="D78" s="1">
        <f t="shared" si="6"/>
        <v>276315.08859978575</v>
      </c>
      <c r="E78" s="1">
        <f t="shared" si="7"/>
        <v>2747510.3181121442</v>
      </c>
      <c r="F78" s="1">
        <f t="shared" si="8"/>
        <v>391.39861208116349</v>
      </c>
      <c r="G78" s="1">
        <f t="shared" si="9"/>
        <v>1.3879188365422124E-3</v>
      </c>
      <c r="I78">
        <v>552.57000000000005</v>
      </c>
      <c r="J78">
        <v>116.12</v>
      </c>
    </row>
    <row r="79" spans="1:10" x14ac:dyDescent="0.3">
      <c r="A79">
        <v>661.48</v>
      </c>
      <c r="B79">
        <f t="shared" si="5"/>
        <v>397.06</v>
      </c>
      <c r="C79">
        <v>115.26</v>
      </c>
      <c r="D79" s="1">
        <f t="shared" si="6"/>
        <v>276319.8584093278</v>
      </c>
      <c r="E79" s="1">
        <f t="shared" si="7"/>
        <v>2747507.2710988964</v>
      </c>
      <c r="F79" s="1">
        <f t="shared" si="8"/>
        <v>397.05859201045689</v>
      </c>
      <c r="G79" s="1">
        <f t="shared" si="9"/>
        <v>1.4079895431109435E-3</v>
      </c>
      <c r="I79">
        <v>557.1</v>
      </c>
      <c r="J79">
        <v>117.61</v>
      </c>
    </row>
    <row r="80" spans="1:10" x14ac:dyDescent="0.3">
      <c r="A80">
        <v>672.13</v>
      </c>
      <c r="B80">
        <f t="shared" si="5"/>
        <v>407.71</v>
      </c>
      <c r="C80">
        <v>114.61</v>
      </c>
      <c r="D80" s="1">
        <f t="shared" si="6"/>
        <v>276328.83340431435</v>
      </c>
      <c r="E80" s="1">
        <f t="shared" si="7"/>
        <v>2747501.5377612477</v>
      </c>
      <c r="F80" s="1">
        <f t="shared" si="8"/>
        <v>407.70855424524291</v>
      </c>
      <c r="G80" s="1">
        <f t="shared" si="9"/>
        <v>1.4457547570714269E-3</v>
      </c>
      <c r="I80">
        <v>568.15</v>
      </c>
      <c r="J80">
        <v>117.93</v>
      </c>
    </row>
    <row r="81" spans="1:10" x14ac:dyDescent="0.3">
      <c r="A81">
        <v>688.33</v>
      </c>
      <c r="B81">
        <f t="shared" si="5"/>
        <v>423.91</v>
      </c>
      <c r="C81">
        <v>114.46</v>
      </c>
      <c r="D81" s="1">
        <f t="shared" si="6"/>
        <v>276342.48550936423</v>
      </c>
      <c r="E81" s="1">
        <f t="shared" si="7"/>
        <v>2747492.8166279234</v>
      </c>
      <c r="F81" s="1">
        <f t="shared" si="8"/>
        <v>423.90849679925287</v>
      </c>
      <c r="G81" s="1">
        <f t="shared" si="9"/>
        <v>1.5032007471518227E-3</v>
      </c>
      <c r="I81">
        <v>579.96</v>
      </c>
      <c r="J81">
        <v>118.56</v>
      </c>
    </row>
    <row r="82" spans="1:10" x14ac:dyDescent="0.3">
      <c r="A82">
        <v>694.98</v>
      </c>
      <c r="B82">
        <f t="shared" si="5"/>
        <v>430.56</v>
      </c>
      <c r="C82">
        <v>114.79</v>
      </c>
      <c r="D82" s="1">
        <f t="shared" si="6"/>
        <v>276348.08961421496</v>
      </c>
      <c r="E82" s="1">
        <f t="shared" si="7"/>
        <v>2747489.2366565275</v>
      </c>
      <c r="F82" s="1">
        <f t="shared" si="8"/>
        <v>430.55847321826769</v>
      </c>
      <c r="G82" s="1">
        <f t="shared" si="9"/>
        <v>1.5267817323092459E-3</v>
      </c>
      <c r="I82">
        <v>585.32000000000005</v>
      </c>
      <c r="J82">
        <v>118.54</v>
      </c>
    </row>
    <row r="83" spans="1:10" x14ac:dyDescent="0.3">
      <c r="A83">
        <v>702.26</v>
      </c>
      <c r="B83">
        <f t="shared" si="5"/>
        <v>437.84</v>
      </c>
      <c r="C83">
        <v>115.08</v>
      </c>
      <c r="D83" s="1">
        <f t="shared" si="6"/>
        <v>276354.22463426209</v>
      </c>
      <c r="E83" s="1">
        <f t="shared" si="7"/>
        <v>2747485.317529947</v>
      </c>
      <c r="F83" s="1">
        <f t="shared" si="8"/>
        <v>437.83844740314578</v>
      </c>
      <c r="G83" s="1">
        <f t="shared" si="9"/>
        <v>1.5525968541965085E-3</v>
      </c>
      <c r="I83">
        <v>590.84</v>
      </c>
      <c r="J83">
        <v>120.33</v>
      </c>
    </row>
    <row r="84" spans="1:10" x14ac:dyDescent="0.3">
      <c r="A84">
        <v>714.59</v>
      </c>
      <c r="B84">
        <f t="shared" si="5"/>
        <v>450.17</v>
      </c>
      <c r="C84">
        <v>115.19</v>
      </c>
      <c r="D84" s="1">
        <f t="shared" si="6"/>
        <v>276364.61540310562</v>
      </c>
      <c r="E84" s="1">
        <f t="shared" si="7"/>
        <v>2747478.6797784721</v>
      </c>
      <c r="F84" s="1">
        <f t="shared" si="8"/>
        <v>450.16840368057001</v>
      </c>
      <c r="G84" s="1">
        <f t="shared" si="9"/>
        <v>1.5963194300070427E-3</v>
      </c>
      <c r="I84">
        <v>594.66999999999996</v>
      </c>
      <c r="J84">
        <v>120.3</v>
      </c>
    </row>
    <row r="85" spans="1:10" x14ac:dyDescent="0.3">
      <c r="A85">
        <v>715.18</v>
      </c>
      <c r="B85">
        <f t="shared" si="5"/>
        <v>450.75999999999993</v>
      </c>
      <c r="C85">
        <v>115.24</v>
      </c>
      <c r="D85" s="1">
        <f t="shared" si="6"/>
        <v>276365.11260940065</v>
      </c>
      <c r="E85" s="1">
        <f t="shared" si="7"/>
        <v>2747478.3621569499</v>
      </c>
      <c r="F85" s="1">
        <f t="shared" si="8"/>
        <v>450.75840158829953</v>
      </c>
      <c r="G85" s="1">
        <f t="shared" si="9"/>
        <v>1.5984117003995379E-3</v>
      </c>
      <c r="I85">
        <v>598.19000000000005</v>
      </c>
      <c r="J85">
        <v>118.59</v>
      </c>
    </row>
    <row r="86" spans="1:10" x14ac:dyDescent="0.3">
      <c r="A86">
        <v>716.4</v>
      </c>
      <c r="B86">
        <f t="shared" si="5"/>
        <v>451.97999999999996</v>
      </c>
      <c r="C86">
        <v>116.83</v>
      </c>
      <c r="D86" s="1">
        <f t="shared" si="6"/>
        <v>276366.14073089202</v>
      </c>
      <c r="E86" s="1">
        <f t="shared" si="7"/>
        <v>2747477.7053802428</v>
      </c>
      <c r="F86" s="1">
        <f t="shared" si="8"/>
        <v>451.97839726209395</v>
      </c>
      <c r="G86" s="1">
        <f t="shared" si="9"/>
        <v>1.6027379060119529E-3</v>
      </c>
      <c r="I86">
        <v>601.80999999999995</v>
      </c>
      <c r="J86">
        <v>118.48</v>
      </c>
    </row>
    <row r="87" spans="1:10" x14ac:dyDescent="0.3">
      <c r="A87">
        <v>719.18</v>
      </c>
      <c r="B87">
        <f t="shared" si="5"/>
        <v>454.75999999999993</v>
      </c>
      <c r="C87">
        <v>117.04</v>
      </c>
      <c r="D87" s="1">
        <f t="shared" si="6"/>
        <v>276368.48349953641</v>
      </c>
      <c r="E87" s="1">
        <f t="shared" si="7"/>
        <v>2747476.2087906972</v>
      </c>
      <c r="F87" s="1">
        <f t="shared" si="8"/>
        <v>454.75838740402168</v>
      </c>
      <c r="G87" s="1">
        <f t="shared" si="9"/>
        <v>1.6125959782584687E-3</v>
      </c>
      <c r="I87">
        <v>608.27</v>
      </c>
      <c r="J87">
        <v>118.06</v>
      </c>
    </row>
    <row r="88" spans="1:10" x14ac:dyDescent="0.3">
      <c r="A88">
        <v>727.58</v>
      </c>
      <c r="B88">
        <f t="shared" si="5"/>
        <v>463.16</v>
      </c>
      <c r="C88">
        <v>120.96</v>
      </c>
      <c r="D88" s="1">
        <f t="shared" si="6"/>
        <v>276375.56236882153</v>
      </c>
      <c r="E88" s="1">
        <f t="shared" si="7"/>
        <v>2747471.6867215657</v>
      </c>
      <c r="F88" s="1">
        <f t="shared" si="8"/>
        <v>463.1583576174088</v>
      </c>
      <c r="G88" s="1">
        <f t="shared" si="9"/>
        <v>1.6423825912283974E-3</v>
      </c>
      <c r="I88">
        <v>617.65</v>
      </c>
      <c r="J88">
        <v>118.06</v>
      </c>
    </row>
    <row r="89" spans="1:10" x14ac:dyDescent="0.3">
      <c r="A89">
        <v>731.97</v>
      </c>
      <c r="B89">
        <f t="shared" si="5"/>
        <v>467.55</v>
      </c>
      <c r="C89">
        <v>121.45</v>
      </c>
      <c r="D89" s="1">
        <f t="shared" si="6"/>
        <v>276379.26192074554</v>
      </c>
      <c r="E89" s="1">
        <f t="shared" si="7"/>
        <v>2747469.323402103</v>
      </c>
      <c r="F89" s="1">
        <f t="shared" si="8"/>
        <v>467.54834205028959</v>
      </c>
      <c r="G89" s="1">
        <f t="shared" si="9"/>
        <v>1.6579497104203256E-3</v>
      </c>
      <c r="I89">
        <v>627.04</v>
      </c>
      <c r="J89">
        <v>117.82</v>
      </c>
    </row>
    <row r="90" spans="1:10" x14ac:dyDescent="0.3">
      <c r="A90">
        <v>735.17</v>
      </c>
      <c r="B90">
        <f t="shared" si="5"/>
        <v>470.74999999999994</v>
      </c>
      <c r="C90">
        <v>121.77</v>
      </c>
      <c r="D90" s="1">
        <f t="shared" si="6"/>
        <v>276381.95863285416</v>
      </c>
      <c r="E90" s="1">
        <f t="shared" si="7"/>
        <v>2747467.6007091007</v>
      </c>
      <c r="F90" s="1">
        <f t="shared" si="8"/>
        <v>470.74833070292726</v>
      </c>
      <c r="G90" s="1">
        <f t="shared" si="9"/>
        <v>1.6692970726808198E-3</v>
      </c>
      <c r="I90">
        <v>638.62</v>
      </c>
      <c r="J90">
        <v>118.02</v>
      </c>
    </row>
    <row r="91" spans="1:10" x14ac:dyDescent="0.3">
      <c r="A91">
        <v>749.29</v>
      </c>
      <c r="B91">
        <f t="shared" si="5"/>
        <v>484.86999999999995</v>
      </c>
      <c r="C91">
        <v>121.66</v>
      </c>
      <c r="D91" s="1">
        <f t="shared" si="6"/>
        <v>276393.85787503351</v>
      </c>
      <c r="E91" s="1">
        <f t="shared" si="7"/>
        <v>2747459.9993262272</v>
      </c>
      <c r="F91" s="1">
        <f t="shared" si="8"/>
        <v>484.86828063315738</v>
      </c>
      <c r="G91" s="1">
        <f t="shared" si="9"/>
        <v>1.7193668425647957E-3</v>
      </c>
      <c r="I91">
        <v>643.78</v>
      </c>
      <c r="J91">
        <v>118.73</v>
      </c>
    </row>
    <row r="92" spans="1:10" x14ac:dyDescent="0.3">
      <c r="A92">
        <v>759.1</v>
      </c>
      <c r="B92">
        <f t="shared" si="5"/>
        <v>494.68</v>
      </c>
      <c r="C92">
        <v>121.44</v>
      </c>
      <c r="D92" s="1">
        <f t="shared" si="6"/>
        <v>276402.12498309143</v>
      </c>
      <c r="E92" s="1">
        <f t="shared" si="7"/>
        <v>2747454.7181954924</v>
      </c>
      <c r="F92" s="1">
        <f t="shared" si="8"/>
        <v>494.67824584612561</v>
      </c>
      <c r="G92" s="1">
        <f t="shared" si="9"/>
        <v>1.7541538744012541E-3</v>
      </c>
      <c r="I92">
        <v>646.76</v>
      </c>
      <c r="J92">
        <v>118.87</v>
      </c>
    </row>
    <row r="93" spans="1:10" x14ac:dyDescent="0.3">
      <c r="A93">
        <v>759.52</v>
      </c>
      <c r="B93">
        <f t="shared" si="5"/>
        <v>495.09999999999997</v>
      </c>
      <c r="C93">
        <v>123.15</v>
      </c>
      <c r="D93" s="1">
        <f t="shared" si="6"/>
        <v>276402.47892655572</v>
      </c>
      <c r="E93" s="1">
        <f t="shared" si="7"/>
        <v>2747454.4920920352</v>
      </c>
      <c r="F93" s="1">
        <f t="shared" si="8"/>
        <v>495.09824435713529</v>
      </c>
      <c r="G93" s="1">
        <f t="shared" si="9"/>
        <v>1.755642864679885E-3</v>
      </c>
      <c r="I93">
        <v>650.85</v>
      </c>
      <c r="J93">
        <v>116.57</v>
      </c>
    </row>
    <row r="94" spans="1:10" x14ac:dyDescent="0.3">
      <c r="A94">
        <v>759.8</v>
      </c>
      <c r="B94">
        <f t="shared" si="5"/>
        <v>495.37999999999994</v>
      </c>
      <c r="C94">
        <v>123.15</v>
      </c>
      <c r="D94" s="1">
        <f t="shared" si="6"/>
        <v>276402.71488886524</v>
      </c>
      <c r="E94" s="1">
        <f t="shared" si="7"/>
        <v>2747454.3413563976</v>
      </c>
      <c r="F94" s="1">
        <f t="shared" si="8"/>
        <v>495.37824336422443</v>
      </c>
      <c r="G94" s="1">
        <f t="shared" si="9"/>
        <v>1.7566357755072204E-3</v>
      </c>
      <c r="I94">
        <v>655.82</v>
      </c>
      <c r="J94">
        <v>115.57</v>
      </c>
    </row>
    <row r="95" spans="1:10" x14ac:dyDescent="0.3">
      <c r="A95">
        <v>760.03</v>
      </c>
      <c r="B95">
        <f t="shared" si="5"/>
        <v>495.60999999999996</v>
      </c>
      <c r="C95">
        <v>121.63</v>
      </c>
      <c r="D95" s="1">
        <f t="shared" si="6"/>
        <v>276402.90871504805</v>
      </c>
      <c r="E95" s="1">
        <f t="shared" si="7"/>
        <v>2747454.2175378385</v>
      </c>
      <c r="F95" s="1">
        <f t="shared" si="8"/>
        <v>495.60824254839565</v>
      </c>
      <c r="G95" s="1">
        <f t="shared" si="9"/>
        <v>1.7574516043055155E-3</v>
      </c>
      <c r="I95">
        <v>661.48</v>
      </c>
      <c r="J95">
        <v>115.26</v>
      </c>
    </row>
    <row r="96" spans="1:10" x14ac:dyDescent="0.3">
      <c r="A96">
        <v>762.57</v>
      </c>
      <c r="B96">
        <f t="shared" si="5"/>
        <v>498.15000000000003</v>
      </c>
      <c r="C96">
        <v>122.07</v>
      </c>
      <c r="D96" s="1">
        <f t="shared" si="6"/>
        <v>276405.04923028423</v>
      </c>
      <c r="E96" s="1">
        <f t="shared" si="7"/>
        <v>2747452.8501502676</v>
      </c>
      <c r="F96" s="1">
        <f t="shared" si="8"/>
        <v>498.14823354156965</v>
      </c>
      <c r="G96" s="1">
        <f t="shared" si="9"/>
        <v>1.76645843038159E-3</v>
      </c>
      <c r="I96">
        <v>672.13</v>
      </c>
      <c r="J96">
        <v>114.61</v>
      </c>
    </row>
    <row r="97" spans="1:10" x14ac:dyDescent="0.3">
      <c r="A97">
        <v>766.34</v>
      </c>
      <c r="B97">
        <f t="shared" si="5"/>
        <v>501.92</v>
      </c>
      <c r="C97">
        <v>121.96</v>
      </c>
      <c r="D97" s="1">
        <f t="shared" si="6"/>
        <v>276408.22629423725</v>
      </c>
      <c r="E97" s="1">
        <f t="shared" si="7"/>
        <v>2747450.8206025739</v>
      </c>
      <c r="F97" s="1">
        <f t="shared" si="8"/>
        <v>501.91822017316969</v>
      </c>
      <c r="G97" s="1">
        <f t="shared" si="9"/>
        <v>1.7798268303295117E-3</v>
      </c>
      <c r="I97">
        <v>688.33</v>
      </c>
      <c r="J97">
        <v>114.46</v>
      </c>
    </row>
    <row r="98" spans="1:10" x14ac:dyDescent="0.3">
      <c r="A98">
        <v>771.1</v>
      </c>
      <c r="B98">
        <f t="shared" si="5"/>
        <v>506.68</v>
      </c>
      <c r="C98">
        <v>122</v>
      </c>
      <c r="D98" s="1">
        <f t="shared" si="6"/>
        <v>276412.23765349883</v>
      </c>
      <c r="E98" s="1">
        <f t="shared" si="7"/>
        <v>2747448.2580967327</v>
      </c>
      <c r="F98" s="1">
        <f t="shared" si="8"/>
        <v>506.67820329414229</v>
      </c>
      <c r="G98" s="1">
        <f t="shared" si="9"/>
        <v>1.796705857714187E-3</v>
      </c>
      <c r="I98">
        <v>694.98</v>
      </c>
      <c r="J98">
        <v>114.79</v>
      </c>
    </row>
    <row r="99" spans="1:10" x14ac:dyDescent="0.3">
      <c r="A99">
        <v>777.92</v>
      </c>
      <c r="B99">
        <f t="shared" si="5"/>
        <v>513.5</v>
      </c>
      <c r="C99">
        <v>122.33</v>
      </c>
      <c r="D99" s="1">
        <f t="shared" si="6"/>
        <v>276417.9850211803</v>
      </c>
      <c r="E99" s="1">
        <f t="shared" si="7"/>
        <v>2747444.5866072718</v>
      </c>
      <c r="F99" s="1">
        <f t="shared" si="8"/>
        <v>513.4981791098769</v>
      </c>
      <c r="G99" s="1">
        <f t="shared" si="9"/>
        <v>1.8208901230991614E-3</v>
      </c>
      <c r="I99">
        <v>702.26</v>
      </c>
      <c r="J99">
        <v>115.08</v>
      </c>
    </row>
    <row r="100" spans="1:10" x14ac:dyDescent="0.3">
      <c r="A100">
        <v>785.93</v>
      </c>
      <c r="B100">
        <f t="shared" si="5"/>
        <v>521.51</v>
      </c>
      <c r="C100">
        <v>122.39</v>
      </c>
      <c r="D100" s="1">
        <f t="shared" si="6"/>
        <v>276424.73522867716</v>
      </c>
      <c r="E100" s="1">
        <f t="shared" si="7"/>
        <v>2747440.2744913502</v>
      </c>
      <c r="F100" s="1">
        <f t="shared" si="8"/>
        <v>521.50815070610543</v>
      </c>
      <c r="G100" s="1">
        <f t="shared" si="9"/>
        <v>1.8492938945655624E-3</v>
      </c>
      <c r="I100">
        <v>714.59</v>
      </c>
      <c r="J100">
        <v>115.19</v>
      </c>
    </row>
    <row r="101" spans="1:10" x14ac:dyDescent="0.3">
      <c r="A101">
        <v>793.58</v>
      </c>
      <c r="B101">
        <f t="shared" si="5"/>
        <v>529.16000000000008</v>
      </c>
      <c r="C101">
        <v>121.87</v>
      </c>
      <c r="D101" s="1">
        <f t="shared" si="6"/>
        <v>276431.18205606187</v>
      </c>
      <c r="E101" s="1">
        <f t="shared" si="7"/>
        <v>2747436.1561783915</v>
      </c>
      <c r="F101" s="1">
        <f t="shared" si="8"/>
        <v>529.15812357882453</v>
      </c>
      <c r="G101" s="1">
        <f t="shared" si="9"/>
        <v>1.8764211755524229E-3</v>
      </c>
      <c r="I101">
        <v>715.18</v>
      </c>
      <c r="J101">
        <v>115.24</v>
      </c>
    </row>
    <row r="102" spans="1:10" x14ac:dyDescent="0.3">
      <c r="A102">
        <v>801.19</v>
      </c>
      <c r="B102">
        <f t="shared" si="5"/>
        <v>536.77</v>
      </c>
      <c r="C102">
        <v>122.32</v>
      </c>
      <c r="D102" s="1">
        <f t="shared" si="6"/>
        <v>276437.59517454513</v>
      </c>
      <c r="E102" s="1">
        <f t="shared" si="7"/>
        <v>2747432.0593990949</v>
      </c>
      <c r="F102" s="1">
        <f t="shared" si="8"/>
        <v>536.76809659361163</v>
      </c>
      <c r="G102" s="1">
        <f t="shared" si="9"/>
        <v>1.9034063883509589E-3</v>
      </c>
      <c r="I102">
        <v>716.4</v>
      </c>
      <c r="J102">
        <v>116.83</v>
      </c>
    </row>
    <row r="103" spans="1:10" x14ac:dyDescent="0.3">
      <c r="A103">
        <v>807.9</v>
      </c>
      <c r="B103">
        <f t="shared" si="5"/>
        <v>543.48</v>
      </c>
      <c r="C103">
        <v>122.2</v>
      </c>
      <c r="D103" s="1">
        <f t="shared" si="6"/>
        <v>276443.24984274793</v>
      </c>
      <c r="E103" s="1">
        <f t="shared" si="7"/>
        <v>2747428.4471272058</v>
      </c>
      <c r="F103" s="1">
        <f t="shared" si="8"/>
        <v>543.47807279957635</v>
      </c>
      <c r="G103" s="1">
        <f t="shared" si="9"/>
        <v>1.9272004236654539E-3</v>
      </c>
      <c r="I103">
        <v>719.18</v>
      </c>
      <c r="J103">
        <v>117.04</v>
      </c>
    </row>
    <row r="104" spans="1:10" x14ac:dyDescent="0.3">
      <c r="A104">
        <v>810.35</v>
      </c>
      <c r="B104">
        <f t="shared" si="5"/>
        <v>545.93000000000006</v>
      </c>
      <c r="C104">
        <v>121.93</v>
      </c>
      <c r="D104" s="1">
        <f t="shared" si="6"/>
        <v>276445.31451295607</v>
      </c>
      <c r="E104" s="1">
        <f t="shared" si="7"/>
        <v>2747427.1281903754</v>
      </c>
      <c r="F104" s="1">
        <f t="shared" si="8"/>
        <v>545.92806411199842</v>
      </c>
      <c r="G104" s="1">
        <f t="shared" si="9"/>
        <v>1.9358880016397961E-3</v>
      </c>
      <c r="I104">
        <v>727.58</v>
      </c>
      <c r="J104">
        <v>120.96</v>
      </c>
    </row>
    <row r="105" spans="1:10" x14ac:dyDescent="0.3">
      <c r="A105">
        <v>811.97</v>
      </c>
      <c r="B105">
        <f t="shared" si="5"/>
        <v>547.54999999999995</v>
      </c>
      <c r="C105">
        <v>121.26</v>
      </c>
      <c r="D105" s="1">
        <f t="shared" si="6"/>
        <v>276446.6797234611</v>
      </c>
      <c r="E105" s="1">
        <f t="shared" si="7"/>
        <v>2747426.2560770432</v>
      </c>
      <c r="F105" s="1">
        <f t="shared" si="8"/>
        <v>547.54805836728337</v>
      </c>
      <c r="G105" s="1">
        <f t="shared" si="9"/>
        <v>1.9416327165799885E-3</v>
      </c>
      <c r="I105">
        <v>731.97</v>
      </c>
      <c r="J105">
        <v>121.45</v>
      </c>
    </row>
    <row r="106" spans="1:10" x14ac:dyDescent="0.3">
      <c r="A106">
        <v>813.24</v>
      </c>
      <c r="B106">
        <f t="shared" si="5"/>
        <v>548.81999999999994</v>
      </c>
      <c r="C106">
        <v>121.37</v>
      </c>
      <c r="D106" s="1">
        <f t="shared" si="6"/>
        <v>276447.74998107919</v>
      </c>
      <c r="E106" s="1">
        <f t="shared" si="7"/>
        <v>2747425.5723832576</v>
      </c>
      <c r="F106" s="1">
        <f t="shared" si="8"/>
        <v>548.81805386399571</v>
      </c>
      <c r="G106" s="1">
        <f t="shared" si="9"/>
        <v>1.9461360042214437E-3</v>
      </c>
      <c r="I106">
        <v>735.17</v>
      </c>
      <c r="J106">
        <v>121.77</v>
      </c>
    </row>
    <row r="107" spans="1:10" x14ac:dyDescent="0.3">
      <c r="A107">
        <v>814.31</v>
      </c>
      <c r="B107">
        <f t="shared" si="5"/>
        <v>549.88999999999987</v>
      </c>
      <c r="C107">
        <v>122.14</v>
      </c>
      <c r="D107" s="1">
        <f t="shared" si="6"/>
        <v>276448.65169419051</v>
      </c>
      <c r="E107" s="1">
        <f t="shared" si="7"/>
        <v>2747424.9963577851</v>
      </c>
      <c r="F107" s="1">
        <f t="shared" si="8"/>
        <v>549.88805006963594</v>
      </c>
      <c r="G107" s="1">
        <f t="shared" si="9"/>
        <v>1.9499303639349819E-3</v>
      </c>
      <c r="I107">
        <v>749.29</v>
      </c>
      <c r="J107">
        <v>121.66</v>
      </c>
    </row>
    <row r="108" spans="1:10" x14ac:dyDescent="0.3">
      <c r="A108">
        <v>826.46</v>
      </c>
      <c r="B108">
        <f t="shared" si="5"/>
        <v>562.04</v>
      </c>
      <c r="C108">
        <v>122.16</v>
      </c>
      <c r="D108" s="1">
        <f t="shared" si="6"/>
        <v>276458.89077297796</v>
      </c>
      <c r="E108" s="1">
        <f t="shared" si="7"/>
        <v>2747418.4555077916</v>
      </c>
      <c r="F108" s="1">
        <f t="shared" si="8"/>
        <v>562.0380069853054</v>
      </c>
      <c r="G108" s="1">
        <f t="shared" si="9"/>
        <v>1.9930146945625893E-3</v>
      </c>
      <c r="I108">
        <v>759.1</v>
      </c>
      <c r="J108">
        <v>121.44</v>
      </c>
    </row>
    <row r="109" spans="1:10" x14ac:dyDescent="0.3">
      <c r="A109">
        <v>834.44</v>
      </c>
      <c r="B109">
        <f t="shared" si="5"/>
        <v>570.02</v>
      </c>
      <c r="C109">
        <v>122.37</v>
      </c>
      <c r="D109" s="1">
        <f t="shared" si="6"/>
        <v>276465.61569879885</v>
      </c>
      <c r="E109" s="1">
        <f t="shared" si="7"/>
        <v>2747414.1595421168</v>
      </c>
      <c r="F109" s="1">
        <f t="shared" si="8"/>
        <v>570.01797868798269</v>
      </c>
      <c r="G109" s="1">
        <f t="shared" si="9"/>
        <v>2.0213120172911658E-3</v>
      </c>
      <c r="I109">
        <v>759.52</v>
      </c>
      <c r="J109">
        <v>123.15</v>
      </c>
    </row>
    <row r="110" spans="1:10" x14ac:dyDescent="0.3">
      <c r="A110">
        <v>838.61</v>
      </c>
      <c r="B110">
        <f t="shared" si="5"/>
        <v>574.19000000000005</v>
      </c>
      <c r="C110">
        <v>122.25</v>
      </c>
      <c r="D110" s="1">
        <f t="shared" si="6"/>
        <v>276469.12985176535</v>
      </c>
      <c r="E110" s="1">
        <f t="shared" si="7"/>
        <v>2747411.9146577981</v>
      </c>
      <c r="F110" s="1">
        <f t="shared" si="8"/>
        <v>574.18796390092598</v>
      </c>
      <c r="G110" s="1">
        <f t="shared" si="9"/>
        <v>2.0360990740755369E-3</v>
      </c>
      <c r="I110">
        <v>759.8</v>
      </c>
      <c r="J110">
        <v>123.15</v>
      </c>
    </row>
    <row r="111" spans="1:10" x14ac:dyDescent="0.3">
      <c r="A111">
        <v>843.51</v>
      </c>
      <c r="B111">
        <f t="shared" si="5"/>
        <v>579.08999999999992</v>
      </c>
      <c r="C111">
        <v>122.63</v>
      </c>
      <c r="D111" s="1">
        <f t="shared" si="6"/>
        <v>276473.25919218169</v>
      </c>
      <c r="E111" s="1">
        <f t="shared" si="7"/>
        <v>2747409.2767841383</v>
      </c>
      <c r="F111" s="1">
        <f t="shared" si="8"/>
        <v>579.08794652531788</v>
      </c>
      <c r="G111" s="1">
        <f t="shared" si="9"/>
        <v>2.0534746820430883E-3</v>
      </c>
      <c r="I111">
        <v>760.03</v>
      </c>
      <c r="J111">
        <v>121.63</v>
      </c>
    </row>
    <row r="112" spans="1:10" x14ac:dyDescent="0.3">
      <c r="A112">
        <v>851.66</v>
      </c>
      <c r="B112">
        <f t="shared" si="5"/>
        <v>587.24</v>
      </c>
      <c r="C112">
        <v>122.59</v>
      </c>
      <c r="D112" s="1">
        <f t="shared" si="6"/>
        <v>276480.12738083332</v>
      </c>
      <c r="E112" s="1">
        <f t="shared" si="7"/>
        <v>2747404.8893003976</v>
      </c>
      <c r="F112" s="1">
        <f t="shared" si="8"/>
        <v>587.23791762521614</v>
      </c>
      <c r="G112" s="1">
        <f t="shared" si="9"/>
        <v>2.0823747838676354E-3</v>
      </c>
      <c r="I112">
        <v>762.57</v>
      </c>
      <c r="J112">
        <v>122.07</v>
      </c>
    </row>
    <row r="113" spans="1:10" x14ac:dyDescent="0.3">
      <c r="A113">
        <v>855.7</v>
      </c>
      <c r="B113">
        <f t="shared" si="5"/>
        <v>591.28</v>
      </c>
      <c r="C113">
        <v>122.63</v>
      </c>
      <c r="D113" s="1">
        <f t="shared" si="6"/>
        <v>276483.53197987046</v>
      </c>
      <c r="E113" s="1">
        <f t="shared" si="7"/>
        <v>2747402.7144004824</v>
      </c>
      <c r="F113" s="1">
        <f t="shared" si="8"/>
        <v>591.27790329907214</v>
      </c>
      <c r="G113" s="1">
        <f t="shared" si="9"/>
        <v>2.0967009278365367E-3</v>
      </c>
      <c r="I113">
        <v>766.34</v>
      </c>
      <c r="J113">
        <v>121.96</v>
      </c>
    </row>
    <row r="114" spans="1:10" x14ac:dyDescent="0.3">
      <c r="A114">
        <v>858.93</v>
      </c>
      <c r="B114">
        <f t="shared" si="5"/>
        <v>594.51</v>
      </c>
      <c r="C114">
        <v>123.43</v>
      </c>
      <c r="D114" s="1">
        <f t="shared" si="6"/>
        <v>276486.25397365511</v>
      </c>
      <c r="E114" s="1">
        <f t="shared" si="7"/>
        <v>2747400.9755572327</v>
      </c>
      <c r="F114" s="1">
        <f t="shared" si="8"/>
        <v>594.50789184556083</v>
      </c>
      <c r="G114" s="1">
        <f t="shared" si="9"/>
        <v>2.1081544391563511E-3</v>
      </c>
      <c r="I114">
        <v>771.1</v>
      </c>
      <c r="J114">
        <v>122</v>
      </c>
    </row>
    <row r="115" spans="1:10" x14ac:dyDescent="0.3">
      <c r="A115">
        <v>867.07</v>
      </c>
      <c r="B115">
        <f t="shared" si="5"/>
        <v>602.65000000000009</v>
      </c>
      <c r="C115">
        <v>123.23</v>
      </c>
      <c r="D115" s="1">
        <f t="shared" si="6"/>
        <v>276493.1137350814</v>
      </c>
      <c r="E115" s="1">
        <f t="shared" si="7"/>
        <v>2747396.5934569081</v>
      </c>
      <c r="F115" s="1">
        <f t="shared" si="8"/>
        <v>602.64786298067509</v>
      </c>
      <c r="G115" s="1">
        <f t="shared" si="9"/>
        <v>2.1370193250049851E-3</v>
      </c>
      <c r="I115">
        <v>777.92</v>
      </c>
      <c r="J115">
        <v>122.33</v>
      </c>
    </row>
    <row r="116" spans="1:10" x14ac:dyDescent="0.3">
      <c r="A116">
        <v>875.17</v>
      </c>
      <c r="B116">
        <f t="shared" si="5"/>
        <v>610.75</v>
      </c>
      <c r="C116">
        <v>123.44</v>
      </c>
      <c r="D116" s="1">
        <f t="shared" si="6"/>
        <v>276499.93978760636</v>
      </c>
      <c r="E116" s="1">
        <f t="shared" si="7"/>
        <v>2747392.2328902455</v>
      </c>
      <c r="F116" s="1">
        <f t="shared" si="8"/>
        <v>610.74783425795522</v>
      </c>
      <c r="G116" s="1">
        <f t="shared" si="9"/>
        <v>2.1657420447809272E-3</v>
      </c>
      <c r="I116">
        <v>785.93</v>
      </c>
      <c r="J116">
        <v>122.39</v>
      </c>
    </row>
    <row r="117" spans="1:10" x14ac:dyDescent="0.3">
      <c r="A117">
        <v>882.93</v>
      </c>
      <c r="B117">
        <f t="shared" si="5"/>
        <v>618.51</v>
      </c>
      <c r="C117">
        <v>123.66</v>
      </c>
      <c r="D117" s="1">
        <f t="shared" si="6"/>
        <v>276506.47931446973</v>
      </c>
      <c r="E117" s="1">
        <f t="shared" si="7"/>
        <v>2747388.0553597151</v>
      </c>
      <c r="F117" s="1">
        <f t="shared" si="8"/>
        <v>618.50780674044427</v>
      </c>
      <c r="G117" s="1">
        <f t="shared" si="9"/>
        <v>2.1932595557245804E-3</v>
      </c>
      <c r="I117">
        <v>793.58</v>
      </c>
      <c r="J117">
        <v>121.87</v>
      </c>
    </row>
    <row r="118" spans="1:10" x14ac:dyDescent="0.3">
      <c r="A118">
        <v>888.22</v>
      </c>
      <c r="B118">
        <f t="shared" si="5"/>
        <v>623.79999999999995</v>
      </c>
      <c r="C118">
        <v>123.42</v>
      </c>
      <c r="D118" s="1">
        <f t="shared" si="6"/>
        <v>276510.93731667433</v>
      </c>
      <c r="E118" s="1">
        <f t="shared" si="7"/>
        <v>2747385.2075328454</v>
      </c>
      <c r="F118" s="1">
        <f t="shared" si="8"/>
        <v>623.7977879819947</v>
      </c>
      <c r="G118" s="1">
        <f t="shared" si="9"/>
        <v>2.2120180052525029E-3</v>
      </c>
      <c r="I118">
        <v>801.19</v>
      </c>
      <c r="J118">
        <v>122.32</v>
      </c>
    </row>
    <row r="119" spans="1:10" x14ac:dyDescent="0.3">
      <c r="A119">
        <v>890.76</v>
      </c>
      <c r="B119">
        <f t="shared" si="5"/>
        <v>626.33999999999992</v>
      </c>
      <c r="C119">
        <v>123.27</v>
      </c>
      <c r="D119" s="1">
        <f t="shared" si="6"/>
        <v>276513.07783191057</v>
      </c>
      <c r="E119" s="1">
        <f t="shared" si="7"/>
        <v>2747383.8401452745</v>
      </c>
      <c r="F119" s="1">
        <f t="shared" si="8"/>
        <v>626.33777897521782</v>
      </c>
      <c r="G119" s="1">
        <f t="shared" si="9"/>
        <v>2.2210247821021767E-3</v>
      </c>
      <c r="I119">
        <v>807.9</v>
      </c>
      <c r="J119">
        <v>122.2</v>
      </c>
    </row>
    <row r="120" spans="1:10" x14ac:dyDescent="0.3">
      <c r="A120">
        <v>892.6</v>
      </c>
      <c r="B120">
        <f t="shared" si="5"/>
        <v>628.18000000000006</v>
      </c>
      <c r="C120">
        <v>124.32</v>
      </c>
      <c r="D120" s="1">
        <f t="shared" si="6"/>
        <v>276514.628441373</v>
      </c>
      <c r="E120" s="1">
        <f t="shared" si="7"/>
        <v>2747382.8495967984</v>
      </c>
      <c r="F120" s="1">
        <f t="shared" si="8"/>
        <v>628.1777724503421</v>
      </c>
      <c r="G120" s="1">
        <f t="shared" si="9"/>
        <v>2.2275496579595711E-3</v>
      </c>
      <c r="I120">
        <v>810.35</v>
      </c>
      <c r="J120">
        <v>121.93</v>
      </c>
    </row>
    <row r="121" spans="1:10" x14ac:dyDescent="0.3">
      <c r="A121">
        <v>895.47</v>
      </c>
      <c r="B121">
        <f t="shared" si="5"/>
        <v>631.04999999999995</v>
      </c>
      <c r="C121">
        <v>123.98</v>
      </c>
      <c r="D121" s="1">
        <f t="shared" si="6"/>
        <v>276517.04705504543</v>
      </c>
      <c r="E121" s="1">
        <f t="shared" si="7"/>
        <v>2747381.3045565118</v>
      </c>
      <c r="F121" s="1">
        <f t="shared" si="8"/>
        <v>631.0477622732725</v>
      </c>
      <c r="G121" s="1">
        <f t="shared" si="9"/>
        <v>2.2377267274578116E-3</v>
      </c>
      <c r="I121">
        <v>811.97</v>
      </c>
      <c r="J121">
        <v>121.26</v>
      </c>
    </row>
    <row r="122" spans="1:10" x14ac:dyDescent="0.3">
      <c r="A122">
        <v>895.74</v>
      </c>
      <c r="B122">
        <f t="shared" si="5"/>
        <v>631.31999999999994</v>
      </c>
      <c r="C122">
        <v>123.52</v>
      </c>
      <c r="D122" s="1">
        <f t="shared" si="6"/>
        <v>276517.27459012961</v>
      </c>
      <c r="E122" s="1">
        <f t="shared" si="7"/>
        <v>2747381.1592042898</v>
      </c>
      <c r="F122" s="1">
        <f t="shared" si="8"/>
        <v>631.31776131582808</v>
      </c>
      <c r="G122" s="1">
        <f t="shared" si="9"/>
        <v>2.2386841718571304E-3</v>
      </c>
      <c r="I122">
        <v>813.24</v>
      </c>
      <c r="J122">
        <v>121.37</v>
      </c>
    </row>
    <row r="123" spans="1:10" x14ac:dyDescent="0.3">
      <c r="A123">
        <v>896.19</v>
      </c>
      <c r="B123">
        <f t="shared" si="5"/>
        <v>631.77</v>
      </c>
      <c r="C123">
        <v>123.52</v>
      </c>
      <c r="D123" s="1">
        <f t="shared" si="6"/>
        <v>276517.65381526988</v>
      </c>
      <c r="E123" s="1">
        <f t="shared" si="7"/>
        <v>2747380.9169505863</v>
      </c>
      <c r="F123" s="1">
        <f t="shared" si="8"/>
        <v>631.76775972013843</v>
      </c>
      <c r="G123" s="1">
        <f t="shared" si="9"/>
        <v>2.2402798615530628E-3</v>
      </c>
      <c r="I123">
        <v>814.31</v>
      </c>
      <c r="J123">
        <v>122.14</v>
      </c>
    </row>
    <row r="124" spans="1:10" x14ac:dyDescent="0.3">
      <c r="A124">
        <v>896.35</v>
      </c>
      <c r="B124">
        <f t="shared" si="5"/>
        <v>631.93000000000006</v>
      </c>
      <c r="C124">
        <v>124.03</v>
      </c>
      <c r="D124" s="1">
        <f t="shared" si="6"/>
        <v>276517.78865087533</v>
      </c>
      <c r="E124" s="1">
        <f t="shared" si="7"/>
        <v>2747380.830815936</v>
      </c>
      <c r="F124" s="1">
        <f t="shared" si="8"/>
        <v>631.92775915287518</v>
      </c>
      <c r="G124" s="1">
        <f t="shared" si="9"/>
        <v>2.2408471248809292E-3</v>
      </c>
      <c r="I124">
        <v>826.46</v>
      </c>
      <c r="J124">
        <v>122.16</v>
      </c>
    </row>
    <row r="125" spans="1:10" x14ac:dyDescent="0.3">
      <c r="A125">
        <v>896.56</v>
      </c>
      <c r="B125">
        <f t="shared" si="5"/>
        <v>632.13999999999987</v>
      </c>
      <c r="C125">
        <v>124.02</v>
      </c>
      <c r="D125" s="1">
        <f t="shared" si="6"/>
        <v>276517.96562260744</v>
      </c>
      <c r="E125" s="1">
        <f t="shared" si="7"/>
        <v>2747380.7177642081</v>
      </c>
      <c r="F125" s="1">
        <f t="shared" si="8"/>
        <v>632.1377584079795</v>
      </c>
      <c r="G125" s="1">
        <f t="shared" si="9"/>
        <v>2.2415920203684436E-3</v>
      </c>
      <c r="I125">
        <v>834.44</v>
      </c>
      <c r="J125">
        <v>122.37</v>
      </c>
    </row>
    <row r="126" spans="1:10" x14ac:dyDescent="0.3">
      <c r="A126">
        <v>896.92</v>
      </c>
      <c r="B126">
        <f t="shared" si="5"/>
        <v>632.5</v>
      </c>
      <c r="C126">
        <v>123.11</v>
      </c>
      <c r="D126" s="1">
        <f t="shared" si="6"/>
        <v>276518.26900271967</v>
      </c>
      <c r="E126" s="1">
        <f t="shared" si="7"/>
        <v>2747380.5239612451</v>
      </c>
      <c r="F126" s="1">
        <f t="shared" si="8"/>
        <v>632.49775713153781</v>
      </c>
      <c r="G126" s="1">
        <f t="shared" si="9"/>
        <v>2.2428684621900175E-3</v>
      </c>
      <c r="I126">
        <v>838.61</v>
      </c>
      <c r="J126">
        <v>122.25</v>
      </c>
    </row>
    <row r="127" spans="1:10" x14ac:dyDescent="0.3">
      <c r="A127">
        <v>900.62</v>
      </c>
      <c r="B127">
        <f t="shared" si="5"/>
        <v>636.20000000000005</v>
      </c>
      <c r="C127">
        <v>123.6</v>
      </c>
      <c r="D127" s="1">
        <f t="shared" si="6"/>
        <v>276521.38707609521</v>
      </c>
      <c r="E127" s="1">
        <f t="shared" si="7"/>
        <v>2747378.5320974612</v>
      </c>
      <c r="F127" s="1">
        <f t="shared" si="8"/>
        <v>636.19774401110396</v>
      </c>
      <c r="G127" s="1">
        <f t="shared" si="9"/>
        <v>2.2559888960813623E-3</v>
      </c>
      <c r="I127">
        <v>843.51</v>
      </c>
      <c r="J127">
        <v>122.63</v>
      </c>
    </row>
    <row r="128" spans="1:10" x14ac:dyDescent="0.3">
      <c r="A128">
        <v>905.63</v>
      </c>
      <c r="B128">
        <f t="shared" si="5"/>
        <v>641.21</v>
      </c>
      <c r="C128">
        <v>123.31</v>
      </c>
      <c r="D128" s="1">
        <f t="shared" si="6"/>
        <v>276525.60911599029</v>
      </c>
      <c r="E128" s="1">
        <f t="shared" si="7"/>
        <v>2747375.8350062291</v>
      </c>
      <c r="F128" s="1">
        <f t="shared" si="8"/>
        <v>641.20772624556537</v>
      </c>
      <c r="G128" s="1">
        <f t="shared" si="9"/>
        <v>2.2737544346682625E-3</v>
      </c>
      <c r="I128">
        <v>851.66</v>
      </c>
      <c r="J128">
        <v>122.59</v>
      </c>
    </row>
    <row r="129" spans="1:10" x14ac:dyDescent="0.3">
      <c r="A129">
        <v>914.52</v>
      </c>
      <c r="B129">
        <f t="shared" si="5"/>
        <v>650.09999999999991</v>
      </c>
      <c r="C129">
        <v>123.46</v>
      </c>
      <c r="D129" s="1">
        <f t="shared" si="6"/>
        <v>276533.10091931705</v>
      </c>
      <c r="E129" s="1">
        <f t="shared" si="7"/>
        <v>2747371.0491497321</v>
      </c>
      <c r="F129" s="1">
        <f t="shared" si="8"/>
        <v>650.0976947211459</v>
      </c>
      <c r="G129" s="1">
        <f t="shared" si="9"/>
        <v>2.3052788540098845E-3</v>
      </c>
      <c r="I129">
        <v>855.7</v>
      </c>
      <c r="J129">
        <v>122.63</v>
      </c>
    </row>
    <row r="130" spans="1:10" x14ac:dyDescent="0.3">
      <c r="A130">
        <v>921.82</v>
      </c>
      <c r="B130">
        <f t="shared" ref="B130:B193" si="10">A130-264.42</f>
        <v>657.40000000000009</v>
      </c>
      <c r="C130">
        <v>123.09</v>
      </c>
      <c r="D130" s="1">
        <f t="shared" si="6"/>
        <v>276539.25279381481</v>
      </c>
      <c r="E130" s="1">
        <f t="shared" si="7"/>
        <v>2747367.1192563199</v>
      </c>
      <c r="F130" s="1">
        <f t="shared" si="8"/>
        <v>657.39766883529251</v>
      </c>
      <c r="G130" s="1">
        <f t="shared" si="9"/>
        <v>2.3311647075843211E-3</v>
      </c>
      <c r="I130">
        <v>858.93</v>
      </c>
      <c r="J130">
        <v>123.43</v>
      </c>
    </row>
    <row r="131" spans="1:10" x14ac:dyDescent="0.3">
      <c r="A131">
        <v>928.58</v>
      </c>
      <c r="B131">
        <f t="shared" si="10"/>
        <v>664.16000000000008</v>
      </c>
      <c r="C131">
        <v>123.3</v>
      </c>
      <c r="D131" s="1">
        <f t="shared" ref="D131:D194" si="11">(((B131*($D$279-$D$1))+$B$279*$D$1)/$B$279)</f>
        <v>276544.94959814427</v>
      </c>
      <c r="E131" s="1">
        <f t="shared" ref="E131:E194" si="12">(((B131*($E$279-$E$1))+$B$279*$E$1)/$B$279)</f>
        <v>2747363.4800673528</v>
      </c>
      <c r="F131" s="1">
        <f t="shared" ref="F131:F194" si="13">SQRT(((D131-$D$1)^2)+((E131-$E$1)^2))</f>
        <v>664.15764486387548</v>
      </c>
      <c r="G131" s="1">
        <f t="shared" ref="G131:G194" si="14">B131-F131</f>
        <v>2.3551361246063607E-3</v>
      </c>
      <c r="I131">
        <v>867.07</v>
      </c>
      <c r="J131">
        <v>123.23</v>
      </c>
    </row>
    <row r="132" spans="1:10" x14ac:dyDescent="0.3">
      <c r="A132">
        <v>937.28</v>
      </c>
      <c r="B132">
        <f t="shared" si="10"/>
        <v>672.8599999999999</v>
      </c>
      <c r="C132">
        <v>123.06</v>
      </c>
      <c r="D132" s="1">
        <f t="shared" si="11"/>
        <v>276552.28128418961</v>
      </c>
      <c r="E132" s="1">
        <f t="shared" si="12"/>
        <v>2747358.7964957524</v>
      </c>
      <c r="F132" s="1">
        <f t="shared" si="13"/>
        <v>672.85761401341858</v>
      </c>
      <c r="G132" s="1">
        <f t="shared" si="14"/>
        <v>2.3859865813165015E-3</v>
      </c>
      <c r="I132">
        <v>875.17</v>
      </c>
      <c r="J132">
        <v>123.44</v>
      </c>
    </row>
    <row r="133" spans="1:10" x14ac:dyDescent="0.3">
      <c r="A133">
        <v>942.88</v>
      </c>
      <c r="B133">
        <f t="shared" si="10"/>
        <v>678.46</v>
      </c>
      <c r="C133">
        <v>123.12</v>
      </c>
      <c r="D133" s="1">
        <f t="shared" si="11"/>
        <v>276557.00053037971</v>
      </c>
      <c r="E133" s="1">
        <f t="shared" si="12"/>
        <v>2747355.7817829982</v>
      </c>
      <c r="F133" s="1">
        <f t="shared" si="13"/>
        <v>678.45759415560951</v>
      </c>
      <c r="G133" s="1">
        <f t="shared" si="14"/>
        <v>2.4058443905232707E-3</v>
      </c>
      <c r="I133">
        <v>882.93</v>
      </c>
      <c r="J133">
        <v>123.66</v>
      </c>
    </row>
    <row r="134" spans="1:10" x14ac:dyDescent="0.3">
      <c r="A134">
        <v>948.97</v>
      </c>
      <c r="B134">
        <f t="shared" si="10"/>
        <v>684.55</v>
      </c>
      <c r="C134">
        <v>123.46</v>
      </c>
      <c r="D134" s="1">
        <f t="shared" si="11"/>
        <v>276562.13271061145</v>
      </c>
      <c r="E134" s="1">
        <f t="shared" si="12"/>
        <v>2747352.5032828781</v>
      </c>
      <c r="F134" s="1">
        <f t="shared" si="13"/>
        <v>684.54757256024448</v>
      </c>
      <c r="G134" s="1">
        <f t="shared" si="14"/>
        <v>2.4274397554790994E-3</v>
      </c>
      <c r="I134">
        <v>888.22</v>
      </c>
      <c r="J134">
        <v>123.42</v>
      </c>
    </row>
    <row r="135" spans="1:10" x14ac:dyDescent="0.3">
      <c r="A135">
        <v>953.57</v>
      </c>
      <c r="B135">
        <f t="shared" si="10"/>
        <v>689.15000000000009</v>
      </c>
      <c r="C135">
        <v>123.02</v>
      </c>
      <c r="D135" s="1">
        <f t="shared" si="11"/>
        <v>276566.00923426758</v>
      </c>
      <c r="E135" s="1">
        <f t="shared" si="12"/>
        <v>2747350.0269116871</v>
      </c>
      <c r="F135" s="1">
        <f t="shared" si="13"/>
        <v>689.14755624848021</v>
      </c>
      <c r="G135" s="1">
        <f t="shared" si="14"/>
        <v>2.4437515198769688E-3</v>
      </c>
      <c r="I135">
        <v>890.76</v>
      </c>
      <c r="J135">
        <v>123.27</v>
      </c>
    </row>
    <row r="136" spans="1:10" x14ac:dyDescent="0.3">
      <c r="A136">
        <v>960.43</v>
      </c>
      <c r="B136">
        <f t="shared" si="10"/>
        <v>696.01</v>
      </c>
      <c r="C136">
        <v>122.83</v>
      </c>
      <c r="D136" s="1">
        <f t="shared" si="11"/>
        <v>276571.79031085043</v>
      </c>
      <c r="E136" s="1">
        <f t="shared" si="12"/>
        <v>2747346.3338885633</v>
      </c>
      <c r="F136" s="1">
        <f t="shared" si="13"/>
        <v>696.00753192259936</v>
      </c>
      <c r="G136" s="1">
        <f t="shared" si="14"/>
        <v>2.4680774006355932E-3</v>
      </c>
      <c r="I136">
        <v>892.6</v>
      </c>
      <c r="J136">
        <v>124.32</v>
      </c>
    </row>
    <row r="137" spans="1:10" x14ac:dyDescent="0.3">
      <c r="A137">
        <v>964.22</v>
      </c>
      <c r="B137">
        <f t="shared" si="10"/>
        <v>699.8</v>
      </c>
      <c r="C137">
        <v>122.64</v>
      </c>
      <c r="D137" s="1">
        <f t="shared" si="11"/>
        <v>276574.98422925407</v>
      </c>
      <c r="E137" s="1">
        <f t="shared" si="12"/>
        <v>2747344.2935740384</v>
      </c>
      <c r="F137" s="1">
        <f t="shared" si="13"/>
        <v>699.79751848321723</v>
      </c>
      <c r="G137" s="1">
        <f t="shared" si="14"/>
        <v>2.4815167827227924E-3</v>
      </c>
      <c r="I137">
        <v>895.47</v>
      </c>
      <c r="J137">
        <v>123.98</v>
      </c>
    </row>
    <row r="138" spans="1:10" x14ac:dyDescent="0.3">
      <c r="A138">
        <v>968.93</v>
      </c>
      <c r="B138">
        <f t="shared" si="10"/>
        <v>704.51</v>
      </c>
      <c r="C138">
        <v>123.07</v>
      </c>
      <c r="D138" s="1">
        <f t="shared" si="11"/>
        <v>276578.95345238899</v>
      </c>
      <c r="E138" s="1">
        <f t="shared" si="12"/>
        <v>2747341.7579852757</v>
      </c>
      <c r="F138" s="1">
        <f t="shared" si="13"/>
        <v>704.50750178132091</v>
      </c>
      <c r="G138" s="1">
        <f t="shared" si="14"/>
        <v>2.4982186790794003E-3</v>
      </c>
      <c r="I138">
        <v>895.74</v>
      </c>
      <c r="J138">
        <v>123.52</v>
      </c>
    </row>
    <row r="139" spans="1:10" x14ac:dyDescent="0.3">
      <c r="A139">
        <v>977.09</v>
      </c>
      <c r="B139">
        <f t="shared" si="10"/>
        <v>712.67000000000007</v>
      </c>
      <c r="C139">
        <v>122.53</v>
      </c>
      <c r="D139" s="1">
        <f t="shared" si="11"/>
        <v>276585.83006826596</v>
      </c>
      <c r="E139" s="1">
        <f t="shared" si="12"/>
        <v>2747337.3651181194</v>
      </c>
      <c r="F139" s="1">
        <f t="shared" si="13"/>
        <v>712.66747284575285</v>
      </c>
      <c r="G139" s="1">
        <f t="shared" si="14"/>
        <v>2.5271542472182773E-3</v>
      </c>
      <c r="I139">
        <v>896.19</v>
      </c>
      <c r="J139">
        <v>123.52</v>
      </c>
    </row>
    <row r="140" spans="1:10" x14ac:dyDescent="0.3">
      <c r="A140">
        <v>985.17</v>
      </c>
      <c r="B140">
        <f t="shared" si="10"/>
        <v>720.75</v>
      </c>
      <c r="C140">
        <v>122.53</v>
      </c>
      <c r="D140" s="1">
        <f t="shared" si="11"/>
        <v>276592.63926634024</v>
      </c>
      <c r="E140" s="1">
        <f t="shared" si="12"/>
        <v>2747333.0153182885</v>
      </c>
      <c r="F140" s="1">
        <f t="shared" si="13"/>
        <v>720.74744419371541</v>
      </c>
      <c r="G140" s="1">
        <f t="shared" si="14"/>
        <v>2.5558062845902896E-3</v>
      </c>
      <c r="I140">
        <v>896.35</v>
      </c>
      <c r="J140">
        <v>124.03</v>
      </c>
    </row>
    <row r="141" spans="1:10" x14ac:dyDescent="0.3">
      <c r="A141">
        <v>991.29</v>
      </c>
      <c r="B141">
        <f t="shared" si="10"/>
        <v>726.86999999999989</v>
      </c>
      <c r="C141">
        <v>122.53</v>
      </c>
      <c r="D141" s="1">
        <f t="shared" si="11"/>
        <v>276597.79672824795</v>
      </c>
      <c r="E141" s="1">
        <f t="shared" si="12"/>
        <v>2747329.7206679215</v>
      </c>
      <c r="F141" s="1">
        <f t="shared" si="13"/>
        <v>726.86742249190161</v>
      </c>
      <c r="G141" s="1">
        <f t="shared" si="14"/>
        <v>2.5775080982839427E-3</v>
      </c>
      <c r="I141">
        <v>896.56</v>
      </c>
      <c r="J141">
        <v>124.02</v>
      </c>
    </row>
    <row r="142" spans="1:10" x14ac:dyDescent="0.3">
      <c r="A142">
        <v>1006.99</v>
      </c>
      <c r="B142">
        <f t="shared" si="10"/>
        <v>742.56999999999994</v>
      </c>
      <c r="C142">
        <v>122.13</v>
      </c>
      <c r="D142" s="1">
        <f t="shared" si="11"/>
        <v>276611.02747203084</v>
      </c>
      <c r="E142" s="1">
        <f t="shared" si="12"/>
        <v>2747321.2687053783</v>
      </c>
      <c r="F142" s="1">
        <f t="shared" si="13"/>
        <v>742.56736681918471</v>
      </c>
      <c r="G142" s="1">
        <f t="shared" si="14"/>
        <v>2.6331808152235681E-3</v>
      </c>
      <c r="I142">
        <v>896.92</v>
      </c>
      <c r="J142">
        <v>123.11</v>
      </c>
    </row>
    <row r="143" spans="1:10" x14ac:dyDescent="0.3">
      <c r="A143">
        <v>1016.65</v>
      </c>
      <c r="B143">
        <f t="shared" si="10"/>
        <v>752.23</v>
      </c>
      <c r="C143">
        <v>122.24</v>
      </c>
      <c r="D143" s="1">
        <f t="shared" si="11"/>
        <v>276619.16817170876</v>
      </c>
      <c r="E143" s="1">
        <f t="shared" si="12"/>
        <v>2747316.0683258772</v>
      </c>
      <c r="F143" s="1">
        <f t="shared" si="13"/>
        <v>752.2273325645491</v>
      </c>
      <c r="G143" s="1">
        <f t="shared" si="14"/>
        <v>2.6674354509168552E-3</v>
      </c>
      <c r="I143">
        <v>900.62</v>
      </c>
      <c r="J143">
        <v>123.6</v>
      </c>
    </row>
    <row r="144" spans="1:10" x14ac:dyDescent="0.3">
      <c r="A144">
        <v>1021.24</v>
      </c>
      <c r="B144">
        <f t="shared" si="10"/>
        <v>756.81999999999994</v>
      </c>
      <c r="C144">
        <v>122.06</v>
      </c>
      <c r="D144" s="1">
        <f t="shared" si="11"/>
        <v>276623.03626813955</v>
      </c>
      <c r="E144" s="1">
        <f t="shared" si="12"/>
        <v>2747313.5973381018</v>
      </c>
      <c r="F144" s="1">
        <f t="shared" si="13"/>
        <v>756.8173162882515</v>
      </c>
      <c r="G144" s="1">
        <f t="shared" si="14"/>
        <v>2.6837117484319606E-3</v>
      </c>
      <c r="I144">
        <v>905.63</v>
      </c>
      <c r="J144">
        <v>123.31</v>
      </c>
    </row>
    <row r="145" spans="1:10" x14ac:dyDescent="0.3">
      <c r="A145">
        <v>1022.21</v>
      </c>
      <c r="B145">
        <f t="shared" si="10"/>
        <v>757.79</v>
      </c>
      <c r="C145">
        <v>123.13</v>
      </c>
      <c r="D145" s="1">
        <f t="shared" si="11"/>
        <v>276623.85370899749</v>
      </c>
      <c r="E145" s="1">
        <f t="shared" si="12"/>
        <v>2747313.0751467855</v>
      </c>
      <c r="F145" s="1">
        <f t="shared" si="13"/>
        <v>757.78731284860623</v>
      </c>
      <c r="G145" s="1">
        <f t="shared" si="14"/>
        <v>2.6871513937294367E-3</v>
      </c>
      <c r="I145">
        <v>914.52</v>
      </c>
      <c r="J145">
        <v>123.46</v>
      </c>
    </row>
    <row r="146" spans="1:10" x14ac:dyDescent="0.3">
      <c r="A146">
        <v>1037.73</v>
      </c>
      <c r="B146">
        <f t="shared" si="10"/>
        <v>773.31</v>
      </c>
      <c r="C146">
        <v>122.54</v>
      </c>
      <c r="D146" s="1">
        <f t="shared" si="11"/>
        <v>276636.93276272429</v>
      </c>
      <c r="E146" s="1">
        <f t="shared" si="12"/>
        <v>2747304.7200857238</v>
      </c>
      <c r="F146" s="1">
        <f t="shared" si="13"/>
        <v>773.30725781413469</v>
      </c>
      <c r="G146" s="1">
        <f t="shared" si="14"/>
        <v>2.7421858652587616E-3</v>
      </c>
      <c r="I146">
        <v>921.82</v>
      </c>
      <c r="J146">
        <v>123.09</v>
      </c>
    </row>
    <row r="147" spans="1:10" x14ac:dyDescent="0.3">
      <c r="A147">
        <v>1045.27</v>
      </c>
      <c r="B147">
        <f t="shared" si="10"/>
        <v>780.84999999999991</v>
      </c>
      <c r="C147">
        <v>122.72</v>
      </c>
      <c r="D147" s="1">
        <f t="shared" si="11"/>
        <v>276643.28689063026</v>
      </c>
      <c r="E147" s="1">
        <f t="shared" si="12"/>
        <v>2747300.6609903369</v>
      </c>
      <c r="F147" s="1">
        <f t="shared" si="13"/>
        <v>780.84723107703496</v>
      </c>
      <c r="G147" s="1">
        <f t="shared" si="14"/>
        <v>2.7689229649467961E-3</v>
      </c>
      <c r="I147">
        <v>928.58</v>
      </c>
      <c r="J147">
        <v>123.3</v>
      </c>
    </row>
    <row r="148" spans="1:10" x14ac:dyDescent="0.3">
      <c r="A148">
        <v>1053.05</v>
      </c>
      <c r="B148">
        <f t="shared" si="10"/>
        <v>788.62999999999988</v>
      </c>
      <c r="C148">
        <v>122.14</v>
      </c>
      <c r="D148" s="1">
        <f t="shared" si="11"/>
        <v>276649.84327194432</v>
      </c>
      <c r="E148" s="1">
        <f t="shared" si="12"/>
        <v>2747296.4726929748</v>
      </c>
      <c r="F148" s="1">
        <f t="shared" si="13"/>
        <v>788.62720348884159</v>
      </c>
      <c r="G148" s="1">
        <f t="shared" si="14"/>
        <v>2.7965111582943791E-3</v>
      </c>
      <c r="I148">
        <v>937.28</v>
      </c>
      <c r="J148">
        <v>123.06</v>
      </c>
    </row>
    <row r="149" spans="1:10" x14ac:dyDescent="0.3">
      <c r="A149">
        <v>1064.3599999999999</v>
      </c>
      <c r="B149">
        <f t="shared" si="10"/>
        <v>799.93999999999983</v>
      </c>
      <c r="C149">
        <v>121.81</v>
      </c>
      <c r="D149" s="1">
        <f t="shared" si="11"/>
        <v>276659.37446380325</v>
      </c>
      <c r="E149" s="1">
        <f t="shared" si="12"/>
        <v>2747290.3840498948</v>
      </c>
      <c r="F149" s="1">
        <f t="shared" si="13"/>
        <v>799.93716338304216</v>
      </c>
      <c r="G149" s="1">
        <f t="shared" si="14"/>
        <v>2.836616957665683E-3</v>
      </c>
      <c r="I149">
        <v>942.88</v>
      </c>
      <c r="J149">
        <v>123.12</v>
      </c>
    </row>
    <row r="150" spans="1:10" x14ac:dyDescent="0.3">
      <c r="A150">
        <v>1077.05</v>
      </c>
      <c r="B150">
        <f t="shared" si="10"/>
        <v>812.62999999999988</v>
      </c>
      <c r="C150">
        <v>121.62</v>
      </c>
      <c r="D150" s="1">
        <f t="shared" si="11"/>
        <v>276670.068612759</v>
      </c>
      <c r="E150" s="1">
        <f t="shared" si="12"/>
        <v>2747283.5524954572</v>
      </c>
      <c r="F150" s="1">
        <f t="shared" si="13"/>
        <v>812.62711838377402</v>
      </c>
      <c r="G150" s="1">
        <f t="shared" si="14"/>
        <v>2.8816162258635813E-3</v>
      </c>
      <c r="I150">
        <v>948.97</v>
      </c>
      <c r="J150">
        <v>123.46</v>
      </c>
    </row>
    <row r="151" spans="1:10" x14ac:dyDescent="0.3">
      <c r="A151">
        <v>1083.92</v>
      </c>
      <c r="B151">
        <f t="shared" si="10"/>
        <v>819.5</v>
      </c>
      <c r="C151">
        <v>121.89</v>
      </c>
      <c r="D151" s="1">
        <f t="shared" si="11"/>
        <v>276675.85811656719</v>
      </c>
      <c r="E151" s="1">
        <f t="shared" si="12"/>
        <v>2747279.8540889174</v>
      </c>
      <c r="F151" s="1">
        <f t="shared" si="13"/>
        <v>819.49709402267729</v>
      </c>
      <c r="G151" s="1">
        <f t="shared" si="14"/>
        <v>2.9059773227118058E-3</v>
      </c>
      <c r="I151">
        <v>953.57</v>
      </c>
      <c r="J151">
        <v>123.02</v>
      </c>
    </row>
    <row r="152" spans="1:10" x14ac:dyDescent="0.3">
      <c r="A152">
        <v>1095.97</v>
      </c>
      <c r="B152">
        <f t="shared" si="10"/>
        <v>831.55</v>
      </c>
      <c r="C152">
        <v>121.84</v>
      </c>
      <c r="D152" s="1">
        <f t="shared" si="11"/>
        <v>276686.01292310125</v>
      </c>
      <c r="E152" s="1">
        <f t="shared" si="12"/>
        <v>2747273.3670730805</v>
      </c>
      <c r="F152" s="1">
        <f t="shared" si="13"/>
        <v>831.54705129281069</v>
      </c>
      <c r="G152" s="1">
        <f t="shared" si="14"/>
        <v>2.9487071892617678E-3</v>
      </c>
      <c r="I152">
        <v>960.43</v>
      </c>
      <c r="J152">
        <v>122.83</v>
      </c>
    </row>
    <row r="153" spans="1:10" x14ac:dyDescent="0.3">
      <c r="A153">
        <v>1108.3</v>
      </c>
      <c r="B153">
        <f t="shared" si="10"/>
        <v>843.87999999999988</v>
      </c>
      <c r="C153">
        <v>121.68</v>
      </c>
      <c r="D153" s="1">
        <f t="shared" si="11"/>
        <v>276696.40369194478</v>
      </c>
      <c r="E153" s="1">
        <f t="shared" si="12"/>
        <v>2747266.7293216055</v>
      </c>
      <c r="F153" s="1">
        <f t="shared" si="13"/>
        <v>843.87700757023492</v>
      </c>
      <c r="G153" s="1">
        <f t="shared" si="14"/>
        <v>2.9924297649586151E-3</v>
      </c>
      <c r="I153">
        <v>964.22</v>
      </c>
      <c r="J153">
        <v>122.64</v>
      </c>
    </row>
    <row r="154" spans="1:10" x14ac:dyDescent="0.3">
      <c r="A154">
        <v>1109.3399999999999</v>
      </c>
      <c r="B154">
        <f t="shared" si="10"/>
        <v>844.91999999999985</v>
      </c>
      <c r="C154">
        <v>121.68</v>
      </c>
      <c r="D154" s="1">
        <f t="shared" si="11"/>
        <v>276697.28012338001</v>
      </c>
      <c r="E154" s="1">
        <f t="shared" si="12"/>
        <v>2747266.1694463799</v>
      </c>
      <c r="F154" s="1">
        <f t="shared" si="13"/>
        <v>844.91700388222569</v>
      </c>
      <c r="G154" s="1">
        <f t="shared" si="14"/>
        <v>2.9961177741597567E-3</v>
      </c>
      <c r="I154">
        <v>968.93</v>
      </c>
      <c r="J154">
        <v>123.07</v>
      </c>
    </row>
    <row r="155" spans="1:10" x14ac:dyDescent="0.3">
      <c r="A155">
        <v>1111.1199999999999</v>
      </c>
      <c r="B155">
        <f t="shared" si="10"/>
        <v>846.69999999999982</v>
      </c>
      <c r="C155">
        <v>123.38</v>
      </c>
      <c r="D155" s="1">
        <f t="shared" si="11"/>
        <v>276698.78016949043</v>
      </c>
      <c r="E155" s="1">
        <f t="shared" si="12"/>
        <v>2747265.2111983974</v>
      </c>
      <c r="F155" s="1">
        <f t="shared" si="13"/>
        <v>846.69699757019839</v>
      </c>
      <c r="G155" s="1">
        <f t="shared" si="14"/>
        <v>3.0024298014268425E-3</v>
      </c>
      <c r="I155">
        <v>977.09</v>
      </c>
      <c r="J155">
        <v>122.53</v>
      </c>
    </row>
    <row r="156" spans="1:10" x14ac:dyDescent="0.3">
      <c r="A156">
        <v>1120.5</v>
      </c>
      <c r="B156">
        <f t="shared" si="10"/>
        <v>856.07999999999993</v>
      </c>
      <c r="C156">
        <v>123.59</v>
      </c>
      <c r="D156" s="1">
        <f t="shared" si="11"/>
        <v>276706.68490685889</v>
      </c>
      <c r="E156" s="1">
        <f t="shared" si="12"/>
        <v>2747260.161554534</v>
      </c>
      <c r="F156" s="1">
        <f t="shared" si="13"/>
        <v>856.07696430852263</v>
      </c>
      <c r="G156" s="1">
        <f t="shared" si="14"/>
        <v>3.0356914772937671E-3</v>
      </c>
      <c r="I156">
        <v>985.17</v>
      </c>
      <c r="J156">
        <v>122.53</v>
      </c>
    </row>
    <row r="157" spans="1:10" x14ac:dyDescent="0.3">
      <c r="A157">
        <v>1121.54</v>
      </c>
      <c r="B157">
        <f t="shared" si="10"/>
        <v>857.11999999999989</v>
      </c>
      <c r="C157">
        <v>123.71</v>
      </c>
      <c r="D157" s="1">
        <f t="shared" si="11"/>
        <v>276707.56133829418</v>
      </c>
      <c r="E157" s="1">
        <f t="shared" si="12"/>
        <v>2747259.6016793079</v>
      </c>
      <c r="F157" s="1">
        <f t="shared" si="13"/>
        <v>857.11696062081319</v>
      </c>
      <c r="G157" s="1">
        <f t="shared" si="14"/>
        <v>3.0393791867027176E-3</v>
      </c>
      <c r="I157">
        <v>991.29</v>
      </c>
      <c r="J157">
        <v>122.53</v>
      </c>
    </row>
    <row r="158" spans="1:10" x14ac:dyDescent="0.3">
      <c r="A158">
        <v>1121.6600000000001</v>
      </c>
      <c r="B158">
        <f t="shared" si="10"/>
        <v>857.24</v>
      </c>
      <c r="C158">
        <v>123.3</v>
      </c>
      <c r="D158" s="1">
        <f t="shared" si="11"/>
        <v>276707.66246499826</v>
      </c>
      <c r="E158" s="1">
        <f t="shared" si="12"/>
        <v>2747259.5370783205</v>
      </c>
      <c r="F158" s="1">
        <f t="shared" si="13"/>
        <v>857.23696019516547</v>
      </c>
      <c r="G158" s="1">
        <f t="shared" si="14"/>
        <v>3.0398048345432471E-3</v>
      </c>
      <c r="I158">
        <v>1006.99</v>
      </c>
      <c r="J158">
        <v>122.13</v>
      </c>
    </row>
    <row r="159" spans="1:10" x14ac:dyDescent="0.3">
      <c r="A159">
        <v>1122.23</v>
      </c>
      <c r="B159">
        <f t="shared" si="10"/>
        <v>857.81</v>
      </c>
      <c r="C159">
        <v>123.34</v>
      </c>
      <c r="D159" s="1">
        <f t="shared" si="11"/>
        <v>276708.14281684259</v>
      </c>
      <c r="E159" s="1">
        <f t="shared" si="12"/>
        <v>2747259.2302236292</v>
      </c>
      <c r="F159" s="1">
        <f t="shared" si="13"/>
        <v>857.80695817407877</v>
      </c>
      <c r="G159" s="1">
        <f t="shared" si="14"/>
        <v>3.0418259211728582E-3</v>
      </c>
      <c r="I159">
        <v>1016.65</v>
      </c>
      <c r="J159">
        <v>122.24</v>
      </c>
    </row>
    <row r="160" spans="1:10" x14ac:dyDescent="0.3">
      <c r="A160">
        <v>1122.4100000000001</v>
      </c>
      <c r="B160">
        <f t="shared" si="10"/>
        <v>857.99</v>
      </c>
      <c r="C160">
        <v>124.08</v>
      </c>
      <c r="D160" s="1">
        <f t="shared" si="11"/>
        <v>276708.29450689867</v>
      </c>
      <c r="E160" s="1">
        <f t="shared" si="12"/>
        <v>2747259.1333221481</v>
      </c>
      <c r="F160" s="1">
        <f t="shared" si="13"/>
        <v>857.98695753558275</v>
      </c>
      <c r="G160" s="1">
        <f t="shared" si="14"/>
        <v>3.0424644172626358E-3</v>
      </c>
      <c r="I160">
        <v>1021.24</v>
      </c>
      <c r="J160">
        <v>122.06</v>
      </c>
    </row>
    <row r="161" spans="1:10" x14ac:dyDescent="0.3">
      <c r="A161">
        <v>1123.03</v>
      </c>
      <c r="B161">
        <f t="shared" si="10"/>
        <v>858.6099999999999</v>
      </c>
      <c r="C161">
        <v>123.07</v>
      </c>
      <c r="D161" s="1">
        <f t="shared" si="11"/>
        <v>276708.81699486973</v>
      </c>
      <c r="E161" s="1">
        <f t="shared" si="12"/>
        <v>2747258.7995503792</v>
      </c>
      <c r="F161" s="1">
        <f t="shared" si="13"/>
        <v>858.60695533691262</v>
      </c>
      <c r="G161" s="1">
        <f t="shared" si="14"/>
        <v>3.0446630872802416E-3</v>
      </c>
      <c r="I161">
        <v>1022.21</v>
      </c>
      <c r="J161">
        <v>123.13</v>
      </c>
    </row>
    <row r="162" spans="1:10" x14ac:dyDescent="0.3">
      <c r="A162">
        <v>1123.27</v>
      </c>
      <c r="B162">
        <f t="shared" si="10"/>
        <v>858.84999999999991</v>
      </c>
      <c r="C162">
        <v>123.6</v>
      </c>
      <c r="D162" s="1">
        <f t="shared" si="11"/>
        <v>276709.01924827788</v>
      </c>
      <c r="E162" s="1">
        <f t="shared" si="12"/>
        <v>2747258.670348404</v>
      </c>
      <c r="F162" s="1">
        <f t="shared" si="13"/>
        <v>858.84695448586785</v>
      </c>
      <c r="G162" s="1">
        <f t="shared" si="14"/>
        <v>3.0455141320544499E-3</v>
      </c>
      <c r="I162">
        <v>1037.73</v>
      </c>
      <c r="J162">
        <v>122.54</v>
      </c>
    </row>
    <row r="163" spans="1:10" x14ac:dyDescent="0.3">
      <c r="A163">
        <v>1123.68</v>
      </c>
      <c r="B163">
        <f t="shared" si="10"/>
        <v>859.26</v>
      </c>
      <c r="C163">
        <v>123.59</v>
      </c>
      <c r="D163" s="1">
        <f t="shared" si="11"/>
        <v>276709.36476451682</v>
      </c>
      <c r="E163" s="1">
        <f t="shared" si="12"/>
        <v>2747258.4496283629</v>
      </c>
      <c r="F163" s="1">
        <f t="shared" si="13"/>
        <v>859.25695303209341</v>
      </c>
      <c r="G163" s="1">
        <f t="shared" si="14"/>
        <v>3.0469679065845412E-3</v>
      </c>
      <c r="I163">
        <v>1045.27</v>
      </c>
      <c r="J163">
        <v>122.72</v>
      </c>
    </row>
    <row r="164" spans="1:10" x14ac:dyDescent="0.3">
      <c r="A164">
        <v>1123.78</v>
      </c>
      <c r="B164">
        <f t="shared" si="10"/>
        <v>859.3599999999999</v>
      </c>
      <c r="C164">
        <v>124.19</v>
      </c>
      <c r="D164" s="1">
        <f t="shared" si="11"/>
        <v>276709.44903677021</v>
      </c>
      <c r="E164" s="1">
        <f t="shared" si="12"/>
        <v>2747258.3957942063</v>
      </c>
      <c r="F164" s="1">
        <f t="shared" si="13"/>
        <v>859.35695267762958</v>
      </c>
      <c r="G164" s="1">
        <f t="shared" si="14"/>
        <v>3.0473223703211261E-3</v>
      </c>
      <c r="I164">
        <v>1053.05</v>
      </c>
      <c r="J164">
        <v>122.14</v>
      </c>
    </row>
    <row r="165" spans="1:10" x14ac:dyDescent="0.3">
      <c r="A165">
        <v>1126.8699999999999</v>
      </c>
      <c r="B165">
        <f t="shared" si="10"/>
        <v>862.44999999999982</v>
      </c>
      <c r="C165">
        <v>124.03</v>
      </c>
      <c r="D165" s="1">
        <f t="shared" si="11"/>
        <v>276712.0530494001</v>
      </c>
      <c r="E165" s="1">
        <f t="shared" si="12"/>
        <v>2747256.7323187757</v>
      </c>
      <c r="F165" s="1">
        <f t="shared" si="13"/>
        <v>862.44694172044842</v>
      </c>
      <c r="G165" s="1">
        <f t="shared" si="14"/>
        <v>3.0582795513964811E-3</v>
      </c>
      <c r="I165">
        <v>1064.3599999999999</v>
      </c>
      <c r="J165">
        <v>121.81</v>
      </c>
    </row>
    <row r="166" spans="1:10" x14ac:dyDescent="0.3">
      <c r="A166">
        <v>1134.8599999999999</v>
      </c>
      <c r="B166">
        <f t="shared" si="10"/>
        <v>870.43999999999983</v>
      </c>
      <c r="C166">
        <v>124.33</v>
      </c>
      <c r="D166" s="1">
        <f t="shared" si="11"/>
        <v>276718.78640244633</v>
      </c>
      <c r="E166" s="1">
        <f t="shared" si="12"/>
        <v>2747252.4309696853</v>
      </c>
      <c r="F166" s="1">
        <f t="shared" si="13"/>
        <v>870.43691338765905</v>
      </c>
      <c r="G166" s="1">
        <f t="shared" si="14"/>
        <v>3.086612340780448E-3</v>
      </c>
      <c r="I166">
        <v>1077.05</v>
      </c>
      <c r="J166">
        <v>121.62</v>
      </c>
    </row>
    <row r="167" spans="1:10" x14ac:dyDescent="0.3">
      <c r="A167">
        <v>1141.04</v>
      </c>
      <c r="B167">
        <f t="shared" si="10"/>
        <v>876.61999999999989</v>
      </c>
      <c r="C167">
        <v>124.18</v>
      </c>
      <c r="D167" s="1">
        <f t="shared" si="11"/>
        <v>276723.99442770611</v>
      </c>
      <c r="E167" s="1">
        <f t="shared" si="12"/>
        <v>2747249.1040188246</v>
      </c>
      <c r="F167" s="1">
        <f t="shared" si="13"/>
        <v>876.61689147304594</v>
      </c>
      <c r="G167" s="1">
        <f t="shared" si="14"/>
        <v>3.1085269539516958E-3</v>
      </c>
      <c r="I167">
        <v>1083.92</v>
      </c>
      <c r="J167">
        <v>121.89</v>
      </c>
    </row>
    <row r="168" spans="1:10" x14ac:dyDescent="0.3">
      <c r="A168">
        <v>1148.01</v>
      </c>
      <c r="B168">
        <f t="shared" si="10"/>
        <v>883.58999999999992</v>
      </c>
      <c r="C168">
        <v>124.34</v>
      </c>
      <c r="D168" s="1">
        <f t="shared" si="11"/>
        <v>276729.86820376763</v>
      </c>
      <c r="E168" s="1">
        <f t="shared" si="12"/>
        <v>2747245.3517781287</v>
      </c>
      <c r="F168" s="1">
        <f t="shared" si="13"/>
        <v>883.58686675718559</v>
      </c>
      <c r="G168" s="1">
        <f t="shared" si="14"/>
        <v>3.1332428143286961E-3</v>
      </c>
      <c r="I168">
        <v>1095.97</v>
      </c>
      <c r="J168">
        <v>121.84</v>
      </c>
    </row>
    <row r="169" spans="1:10" x14ac:dyDescent="0.3">
      <c r="A169">
        <v>1148.3</v>
      </c>
      <c r="B169">
        <f t="shared" si="10"/>
        <v>883.87999999999988</v>
      </c>
      <c r="C169">
        <v>124.42</v>
      </c>
      <c r="D169" s="1">
        <f t="shared" si="11"/>
        <v>276730.1125933025</v>
      </c>
      <c r="E169" s="1">
        <f t="shared" si="12"/>
        <v>2747245.1956590759</v>
      </c>
      <c r="F169" s="1">
        <f t="shared" si="13"/>
        <v>883.8768657285575</v>
      </c>
      <c r="G169" s="1">
        <f t="shared" si="14"/>
        <v>3.1342714423772122E-3</v>
      </c>
      <c r="I169">
        <v>1108.3</v>
      </c>
      <c r="J169">
        <v>121.68</v>
      </c>
    </row>
    <row r="170" spans="1:10" x14ac:dyDescent="0.3">
      <c r="A170">
        <v>1149.31</v>
      </c>
      <c r="B170">
        <f t="shared" si="10"/>
        <v>884.88999999999987</v>
      </c>
      <c r="C170">
        <v>123.44</v>
      </c>
      <c r="D170" s="1">
        <f t="shared" si="11"/>
        <v>276730.96374306182</v>
      </c>
      <c r="E170" s="1">
        <f t="shared" si="12"/>
        <v>2747244.6519340966</v>
      </c>
      <c r="F170" s="1">
        <f t="shared" si="13"/>
        <v>884.8868621472966</v>
      </c>
      <c r="G170" s="1">
        <f t="shared" si="14"/>
        <v>3.137852703275712E-3</v>
      </c>
      <c r="I170">
        <v>1109.3399999999999</v>
      </c>
      <c r="J170">
        <v>121.68</v>
      </c>
    </row>
    <row r="171" spans="1:10" x14ac:dyDescent="0.3">
      <c r="A171">
        <v>1149.68</v>
      </c>
      <c r="B171">
        <f t="shared" si="10"/>
        <v>885.26</v>
      </c>
      <c r="C171">
        <v>124.13</v>
      </c>
      <c r="D171" s="1">
        <f t="shared" si="11"/>
        <v>276731.27555039938</v>
      </c>
      <c r="E171" s="1">
        <f t="shared" si="12"/>
        <v>2747244.452747718</v>
      </c>
      <c r="F171" s="1">
        <f t="shared" si="13"/>
        <v>885.25686083538835</v>
      </c>
      <c r="G171" s="1">
        <f t="shared" si="14"/>
        <v>3.1391646116389893E-3</v>
      </c>
      <c r="I171">
        <v>1111.1199999999999</v>
      </c>
      <c r="J171">
        <v>123.38</v>
      </c>
    </row>
    <row r="172" spans="1:10" x14ac:dyDescent="0.3">
      <c r="A172">
        <v>1156.8</v>
      </c>
      <c r="B172">
        <f t="shared" si="10"/>
        <v>892.37999999999988</v>
      </c>
      <c r="C172">
        <v>124.13</v>
      </c>
      <c r="D172" s="1">
        <f t="shared" si="11"/>
        <v>276737.27573484101</v>
      </c>
      <c r="E172" s="1">
        <f t="shared" si="12"/>
        <v>2747240.6197557878</v>
      </c>
      <c r="F172" s="1">
        <f t="shared" si="13"/>
        <v>892.37683558748063</v>
      </c>
      <c r="G172" s="1">
        <f t="shared" si="14"/>
        <v>3.164412519254256E-3</v>
      </c>
      <c r="I172">
        <v>1120.5</v>
      </c>
      <c r="J172">
        <v>123.59</v>
      </c>
    </row>
    <row r="173" spans="1:10" x14ac:dyDescent="0.3">
      <c r="A173">
        <v>1172.45</v>
      </c>
      <c r="B173">
        <f t="shared" si="10"/>
        <v>908.03</v>
      </c>
      <c r="C173">
        <v>123.73</v>
      </c>
      <c r="D173" s="1">
        <f t="shared" si="11"/>
        <v>276750.46434249723</v>
      </c>
      <c r="E173" s="1">
        <f t="shared" si="12"/>
        <v>2747232.1947103231</v>
      </c>
      <c r="F173" s="1">
        <f t="shared" si="13"/>
        <v>908.02678009189481</v>
      </c>
      <c r="G173" s="1">
        <f t="shared" si="14"/>
        <v>3.219908105165814E-3</v>
      </c>
      <c r="I173">
        <v>1121.54</v>
      </c>
      <c r="J173">
        <v>123.71</v>
      </c>
    </row>
    <row r="174" spans="1:10" x14ac:dyDescent="0.3">
      <c r="A174">
        <v>1179.22</v>
      </c>
      <c r="B174">
        <f t="shared" si="10"/>
        <v>914.8</v>
      </c>
      <c r="C174">
        <v>123.93</v>
      </c>
      <c r="D174" s="1">
        <f t="shared" si="11"/>
        <v>276756.16957405204</v>
      </c>
      <c r="E174" s="1">
        <f t="shared" si="12"/>
        <v>2747228.5501379399</v>
      </c>
      <c r="F174" s="1">
        <f t="shared" si="13"/>
        <v>914.79675608526202</v>
      </c>
      <c r="G174" s="1">
        <f t="shared" si="14"/>
        <v>3.2439147379363931E-3</v>
      </c>
      <c r="I174">
        <v>1121.6600000000001</v>
      </c>
      <c r="J174">
        <v>123.3</v>
      </c>
    </row>
    <row r="175" spans="1:10" x14ac:dyDescent="0.3">
      <c r="A175">
        <v>1180.2</v>
      </c>
      <c r="B175">
        <f t="shared" si="10"/>
        <v>915.78</v>
      </c>
      <c r="C175">
        <v>123.02</v>
      </c>
      <c r="D175" s="1">
        <f t="shared" si="11"/>
        <v>276756.99544213532</v>
      </c>
      <c r="E175" s="1">
        <f t="shared" si="12"/>
        <v>2747228.0225632079</v>
      </c>
      <c r="F175" s="1">
        <f t="shared" si="13"/>
        <v>915.7767526101502</v>
      </c>
      <c r="G175" s="1">
        <f t="shared" si="14"/>
        <v>3.2473898497755727E-3</v>
      </c>
      <c r="I175">
        <v>1122.23</v>
      </c>
      <c r="J175">
        <v>123.34</v>
      </c>
    </row>
    <row r="176" spans="1:10" x14ac:dyDescent="0.3">
      <c r="A176">
        <v>1182.81</v>
      </c>
      <c r="B176">
        <f t="shared" si="10"/>
        <v>918.38999999999987</v>
      </c>
      <c r="C176">
        <v>122.9</v>
      </c>
      <c r="D176" s="1">
        <f t="shared" si="11"/>
        <v>276759.19494794891</v>
      </c>
      <c r="E176" s="1">
        <f t="shared" si="12"/>
        <v>2747226.6174917277</v>
      </c>
      <c r="F176" s="1">
        <f t="shared" si="13"/>
        <v>918.38674335505834</v>
      </c>
      <c r="G176" s="1">
        <f t="shared" si="14"/>
        <v>3.2566449415298848E-3</v>
      </c>
      <c r="I176">
        <v>1122.4100000000001</v>
      </c>
      <c r="J176">
        <v>124.08</v>
      </c>
    </row>
    <row r="177" spans="1:10" x14ac:dyDescent="0.3">
      <c r="A177">
        <v>1183.95</v>
      </c>
      <c r="B177">
        <f t="shared" si="10"/>
        <v>919.53</v>
      </c>
      <c r="C177">
        <v>123.94</v>
      </c>
      <c r="D177" s="1">
        <f t="shared" si="11"/>
        <v>276760.15565163759</v>
      </c>
      <c r="E177" s="1">
        <f t="shared" si="12"/>
        <v>2747226.0037823459</v>
      </c>
      <c r="F177" s="1">
        <f t="shared" si="13"/>
        <v>919.5267393123836</v>
      </c>
      <c r="G177" s="1">
        <f t="shared" si="14"/>
        <v>3.260687616375435E-3</v>
      </c>
      <c r="I177">
        <v>1123.03</v>
      </c>
      <c r="J177">
        <v>123.07</v>
      </c>
    </row>
    <row r="178" spans="1:10" x14ac:dyDescent="0.3">
      <c r="A178">
        <v>1186.27</v>
      </c>
      <c r="B178">
        <f t="shared" si="10"/>
        <v>921.84999999999991</v>
      </c>
      <c r="C178">
        <v>123.93</v>
      </c>
      <c r="D178" s="1">
        <f t="shared" si="11"/>
        <v>276762.11076791637</v>
      </c>
      <c r="E178" s="1">
        <f t="shared" si="12"/>
        <v>2747224.754829919</v>
      </c>
      <c r="F178" s="1">
        <f t="shared" si="13"/>
        <v>921.84673108571826</v>
      </c>
      <c r="G178" s="1">
        <f t="shared" si="14"/>
        <v>3.2689142816479944E-3</v>
      </c>
      <c r="I178">
        <v>1123.27</v>
      </c>
      <c r="J178">
        <v>123.6</v>
      </c>
    </row>
    <row r="179" spans="1:10" x14ac:dyDescent="0.3">
      <c r="A179">
        <v>1186.3399999999999</v>
      </c>
      <c r="B179">
        <f t="shared" si="10"/>
        <v>921.91999999999985</v>
      </c>
      <c r="C179">
        <v>124.15</v>
      </c>
      <c r="D179" s="1">
        <f t="shared" si="11"/>
        <v>276762.16975849372</v>
      </c>
      <c r="E179" s="1">
        <f t="shared" si="12"/>
        <v>2747224.7171460097</v>
      </c>
      <c r="F179" s="1">
        <f t="shared" si="13"/>
        <v>921.91673083740329</v>
      </c>
      <c r="G179" s="1">
        <f t="shared" si="14"/>
        <v>3.2691625965526327E-3</v>
      </c>
      <c r="I179">
        <v>1123.68</v>
      </c>
      <c r="J179">
        <v>123.59</v>
      </c>
    </row>
    <row r="180" spans="1:10" x14ac:dyDescent="0.3">
      <c r="A180">
        <v>1186.6199999999999</v>
      </c>
      <c r="B180">
        <f t="shared" si="10"/>
        <v>922.19999999999982</v>
      </c>
      <c r="C180">
        <v>124.14</v>
      </c>
      <c r="D180" s="1">
        <f t="shared" si="11"/>
        <v>276762.40572080325</v>
      </c>
      <c r="E180" s="1">
        <f t="shared" si="12"/>
        <v>2747224.5664103716</v>
      </c>
      <c r="F180" s="1">
        <f t="shared" si="13"/>
        <v>922.19672984474312</v>
      </c>
      <c r="G180" s="1">
        <f t="shared" si="14"/>
        <v>3.270155256700491E-3</v>
      </c>
      <c r="I180">
        <v>1123.78</v>
      </c>
      <c r="J180">
        <v>124.19</v>
      </c>
    </row>
    <row r="181" spans="1:10" x14ac:dyDescent="0.3">
      <c r="A181">
        <v>1186.8</v>
      </c>
      <c r="B181">
        <f t="shared" si="10"/>
        <v>922.37999999999988</v>
      </c>
      <c r="C181">
        <v>122.48</v>
      </c>
      <c r="D181" s="1">
        <f t="shared" si="11"/>
        <v>276762.55741085939</v>
      </c>
      <c r="E181" s="1">
        <f t="shared" si="12"/>
        <v>2747224.4695088905</v>
      </c>
      <c r="F181" s="1">
        <f t="shared" si="13"/>
        <v>922.37672920629609</v>
      </c>
      <c r="G181" s="1">
        <f t="shared" si="14"/>
        <v>3.2707937037912416E-3</v>
      </c>
      <c r="I181">
        <v>1126.8699999999999</v>
      </c>
      <c r="J181">
        <v>124.03</v>
      </c>
    </row>
    <row r="182" spans="1:10" x14ac:dyDescent="0.3">
      <c r="A182">
        <v>1187.08</v>
      </c>
      <c r="B182">
        <f t="shared" si="10"/>
        <v>922.65999999999985</v>
      </c>
      <c r="C182">
        <v>122.44</v>
      </c>
      <c r="D182" s="1">
        <f t="shared" si="11"/>
        <v>276762.79337316885</v>
      </c>
      <c r="E182" s="1">
        <f t="shared" si="12"/>
        <v>2747224.3187732529</v>
      </c>
      <c r="F182" s="1">
        <f t="shared" si="13"/>
        <v>922.65672821333624</v>
      </c>
      <c r="G182" s="1">
        <f t="shared" si="14"/>
        <v>3.2717866636176041E-3</v>
      </c>
      <c r="I182">
        <v>1134.8599999999999</v>
      </c>
      <c r="J182">
        <v>124.33</v>
      </c>
    </row>
    <row r="183" spans="1:10" x14ac:dyDescent="0.3">
      <c r="A183">
        <v>1187.4000000000001</v>
      </c>
      <c r="B183">
        <f t="shared" si="10"/>
        <v>922.98</v>
      </c>
      <c r="C183">
        <v>121.92</v>
      </c>
      <c r="D183" s="1">
        <f t="shared" si="11"/>
        <v>276763.06304437976</v>
      </c>
      <c r="E183" s="1">
        <f t="shared" si="12"/>
        <v>2747224.1465039523</v>
      </c>
      <c r="F183" s="1">
        <f t="shared" si="13"/>
        <v>922.97672707880974</v>
      </c>
      <c r="G183" s="1">
        <f t="shared" si="14"/>
        <v>3.2729211902733368E-3</v>
      </c>
      <c r="I183">
        <v>1141.04</v>
      </c>
      <c r="J183">
        <v>124.18</v>
      </c>
    </row>
    <row r="184" spans="1:10" x14ac:dyDescent="0.3">
      <c r="A184">
        <v>1191.3399999999999</v>
      </c>
      <c r="B184">
        <f t="shared" si="10"/>
        <v>926.91999999999985</v>
      </c>
      <c r="C184">
        <v>121.96</v>
      </c>
      <c r="D184" s="1">
        <f t="shared" si="11"/>
        <v>276766.38337116345</v>
      </c>
      <c r="E184" s="1">
        <f t="shared" si="12"/>
        <v>2747222.0254381932</v>
      </c>
      <c r="F184" s="1">
        <f t="shared" si="13"/>
        <v>926.91671310733125</v>
      </c>
      <c r="G184" s="1">
        <f t="shared" si="14"/>
        <v>3.2868926685978295E-3</v>
      </c>
      <c r="I184">
        <v>1148.01</v>
      </c>
      <c r="J184">
        <v>124.34</v>
      </c>
    </row>
    <row r="185" spans="1:10" x14ac:dyDescent="0.3">
      <c r="A185">
        <v>1203.3699999999999</v>
      </c>
      <c r="B185">
        <f t="shared" si="10"/>
        <v>938.94999999999982</v>
      </c>
      <c r="C185">
        <v>122.65</v>
      </c>
      <c r="D185" s="1">
        <f t="shared" si="11"/>
        <v>276776.52132324682</v>
      </c>
      <c r="E185" s="1">
        <f t="shared" si="12"/>
        <v>2747215.5491891876</v>
      </c>
      <c r="F185" s="1">
        <f t="shared" si="13"/>
        <v>938.94667044839787</v>
      </c>
      <c r="G185" s="1">
        <f t="shared" si="14"/>
        <v>3.3295516019506977E-3</v>
      </c>
      <c r="I185">
        <v>1148.3</v>
      </c>
      <c r="J185">
        <v>124.42</v>
      </c>
    </row>
    <row r="186" spans="1:10" x14ac:dyDescent="0.3">
      <c r="A186">
        <v>1218.6600000000001</v>
      </c>
      <c r="B186">
        <f t="shared" si="10"/>
        <v>954.24</v>
      </c>
      <c r="C186">
        <v>122.73</v>
      </c>
      <c r="D186" s="1">
        <f t="shared" si="11"/>
        <v>276789.40655079082</v>
      </c>
      <c r="E186" s="1">
        <f t="shared" si="12"/>
        <v>2747207.3179466855</v>
      </c>
      <c r="F186" s="1">
        <f t="shared" si="13"/>
        <v>954.23661622950431</v>
      </c>
      <c r="G186" s="1">
        <f t="shared" si="14"/>
        <v>3.3837704957022652E-3</v>
      </c>
      <c r="I186">
        <v>1149.31</v>
      </c>
      <c r="J186">
        <v>123.44</v>
      </c>
    </row>
    <row r="187" spans="1:10" x14ac:dyDescent="0.3">
      <c r="A187">
        <v>1229.8499999999999</v>
      </c>
      <c r="B187">
        <f t="shared" si="10"/>
        <v>965.42999999999984</v>
      </c>
      <c r="C187">
        <v>122.85</v>
      </c>
      <c r="D187" s="1">
        <f t="shared" si="11"/>
        <v>276798.83661594568</v>
      </c>
      <c r="E187" s="1">
        <f t="shared" si="12"/>
        <v>2747201.2939045923</v>
      </c>
      <c r="F187" s="1">
        <f t="shared" si="13"/>
        <v>965.4265765496034</v>
      </c>
      <c r="G187" s="1">
        <f t="shared" si="14"/>
        <v>3.4234503964398755E-3</v>
      </c>
      <c r="I187">
        <v>1149.68</v>
      </c>
      <c r="J187">
        <v>124.13</v>
      </c>
    </row>
    <row r="188" spans="1:10" x14ac:dyDescent="0.3">
      <c r="A188">
        <v>1236.6600000000001</v>
      </c>
      <c r="B188">
        <f t="shared" si="10"/>
        <v>972.24</v>
      </c>
      <c r="C188">
        <v>122.87</v>
      </c>
      <c r="D188" s="1">
        <f t="shared" si="11"/>
        <v>276804.57555640186</v>
      </c>
      <c r="E188" s="1">
        <f t="shared" si="12"/>
        <v>2747197.627798547</v>
      </c>
      <c r="F188" s="1">
        <f t="shared" si="13"/>
        <v>972.23655240085361</v>
      </c>
      <c r="G188" s="1">
        <f t="shared" si="14"/>
        <v>3.4475991463978062E-3</v>
      </c>
      <c r="I188">
        <v>1156.8</v>
      </c>
      <c r="J188">
        <v>124.13</v>
      </c>
    </row>
    <row r="189" spans="1:10" x14ac:dyDescent="0.3">
      <c r="A189">
        <v>1240.9100000000001</v>
      </c>
      <c r="B189">
        <f t="shared" si="10"/>
        <v>976.49</v>
      </c>
      <c r="C189">
        <v>125.28</v>
      </c>
      <c r="D189" s="1">
        <f t="shared" si="11"/>
        <v>276808.15712717106</v>
      </c>
      <c r="E189" s="1">
        <f t="shared" si="12"/>
        <v>2747195.339846903</v>
      </c>
      <c r="F189" s="1">
        <f t="shared" si="13"/>
        <v>976.48653733026617</v>
      </c>
      <c r="G189" s="1">
        <f t="shared" si="14"/>
        <v>3.4626697338353551E-3</v>
      </c>
      <c r="I189">
        <v>1172.45</v>
      </c>
      <c r="J189">
        <v>123.73</v>
      </c>
    </row>
    <row r="190" spans="1:10" x14ac:dyDescent="0.3">
      <c r="A190">
        <v>1256.08</v>
      </c>
      <c r="B190">
        <f t="shared" si="10"/>
        <v>991.65999999999985</v>
      </c>
      <c r="C190">
        <v>125.39</v>
      </c>
      <c r="D190" s="1">
        <f t="shared" si="11"/>
        <v>276820.94122801104</v>
      </c>
      <c r="E190" s="1">
        <f t="shared" si="12"/>
        <v>2747187.1732053882</v>
      </c>
      <c r="F190" s="1">
        <f t="shared" si="13"/>
        <v>991.65648353706956</v>
      </c>
      <c r="G190" s="1">
        <f t="shared" si="14"/>
        <v>3.5164629302926187E-3</v>
      </c>
      <c r="I190">
        <v>1179.22</v>
      </c>
      <c r="J190">
        <v>123.93</v>
      </c>
    </row>
    <row r="191" spans="1:10" x14ac:dyDescent="0.3">
      <c r="A191">
        <v>1266.51</v>
      </c>
      <c r="B191">
        <f t="shared" si="10"/>
        <v>1002.0899999999999</v>
      </c>
      <c r="C191">
        <v>125.76</v>
      </c>
      <c r="D191" s="1">
        <f t="shared" si="11"/>
        <v>276829.73082404002</v>
      </c>
      <c r="E191" s="1">
        <f t="shared" si="12"/>
        <v>2747181.558302884</v>
      </c>
      <c r="F191" s="1">
        <f t="shared" si="13"/>
        <v>1002.0864465516183</v>
      </c>
      <c r="G191" s="1">
        <f t="shared" si="14"/>
        <v>3.5534483815808926E-3</v>
      </c>
      <c r="I191">
        <v>1180.2</v>
      </c>
      <c r="J191">
        <v>123.02</v>
      </c>
    </row>
    <row r="192" spans="1:10" x14ac:dyDescent="0.3">
      <c r="A192">
        <v>1274.8</v>
      </c>
      <c r="B192">
        <f t="shared" si="10"/>
        <v>1010.3799999999999</v>
      </c>
      <c r="C192">
        <v>125.6</v>
      </c>
      <c r="D192" s="1">
        <f t="shared" si="11"/>
        <v>276836.71699384646</v>
      </c>
      <c r="E192" s="1">
        <f t="shared" si="12"/>
        <v>2747177.0954513242</v>
      </c>
      <c r="F192" s="1">
        <f t="shared" si="13"/>
        <v>1010.3764171552356</v>
      </c>
      <c r="G192" s="1">
        <f t="shared" si="14"/>
        <v>3.5828447643098116E-3</v>
      </c>
      <c r="I192">
        <v>1182.81</v>
      </c>
      <c r="J192">
        <v>122.9</v>
      </c>
    </row>
    <row r="193" spans="1:10" x14ac:dyDescent="0.3">
      <c r="A193">
        <v>1282.1199999999999</v>
      </c>
      <c r="B193">
        <f t="shared" si="10"/>
        <v>1017.6999999999998</v>
      </c>
      <c r="C193">
        <v>125.5</v>
      </c>
      <c r="D193" s="1">
        <f t="shared" si="11"/>
        <v>276842.88572279492</v>
      </c>
      <c r="E193" s="1">
        <f t="shared" si="12"/>
        <v>2747173.1547910818</v>
      </c>
      <c r="F193" s="1">
        <f t="shared" si="13"/>
        <v>1017.6963911979477</v>
      </c>
      <c r="G193" s="1">
        <f t="shared" si="14"/>
        <v>3.6088020520992359E-3</v>
      </c>
      <c r="I193">
        <v>1183.95</v>
      </c>
      <c r="J193">
        <v>123.94</v>
      </c>
    </row>
    <row r="194" spans="1:10" x14ac:dyDescent="0.3">
      <c r="A194">
        <v>1292.1600000000001</v>
      </c>
      <c r="B194">
        <f t="shared" ref="B194:B257" si="15">A194-264.42</f>
        <v>1027.74</v>
      </c>
      <c r="C194">
        <v>125.51</v>
      </c>
      <c r="D194" s="1">
        <f t="shared" si="11"/>
        <v>276851.3466570357</v>
      </c>
      <c r="E194" s="1">
        <f t="shared" si="12"/>
        <v>2747167.7498417865</v>
      </c>
      <c r="F194" s="1">
        <f t="shared" si="13"/>
        <v>1027.7363555958882</v>
      </c>
      <c r="G194" s="1">
        <f t="shared" si="14"/>
        <v>3.6444041118102177E-3</v>
      </c>
      <c r="I194">
        <v>1186.27</v>
      </c>
      <c r="J194">
        <v>123.93</v>
      </c>
    </row>
    <row r="195" spans="1:10" x14ac:dyDescent="0.3">
      <c r="A195">
        <v>1302.3399999999999</v>
      </c>
      <c r="B195">
        <f t="shared" si="15"/>
        <v>1037.9199999999998</v>
      </c>
      <c r="C195">
        <v>125.53</v>
      </c>
      <c r="D195" s="1">
        <f t="shared" ref="D195:D258" si="16">(((B195*($D$279-$D$1))+$B$279*$D$1)/$B$279)</f>
        <v>276859.9255724313</v>
      </c>
      <c r="E195" s="1">
        <f t="shared" ref="E195:E258" si="17">(((B195*($E$279-$E$1))+$B$279*$E$1)/$B$279)</f>
        <v>2747162.2695246725</v>
      </c>
      <c r="F195" s="1">
        <f t="shared" ref="F195:F258" si="18">SQRT(((D195-$D$1)^2)+((E195-$E$1)^2))</f>
        <v>1037.9163194972971</v>
      </c>
      <c r="G195" s="1">
        <f t="shared" ref="G195:G258" si="19">B195-F195</f>
        <v>3.6805027027639881E-3</v>
      </c>
      <c r="I195">
        <v>1186.3399999999999</v>
      </c>
      <c r="J195">
        <v>124.15</v>
      </c>
    </row>
    <row r="196" spans="1:10" x14ac:dyDescent="0.3">
      <c r="A196">
        <v>1313.66</v>
      </c>
      <c r="B196">
        <f t="shared" si="15"/>
        <v>1049.24</v>
      </c>
      <c r="C196">
        <v>125.66</v>
      </c>
      <c r="D196" s="1">
        <f t="shared" si="16"/>
        <v>276869.46519151551</v>
      </c>
      <c r="E196" s="1">
        <f t="shared" si="17"/>
        <v>2747156.1754981768</v>
      </c>
      <c r="F196" s="1">
        <f t="shared" si="18"/>
        <v>1049.2362793559821</v>
      </c>
      <c r="G196" s="1">
        <f t="shared" si="19"/>
        <v>3.7206440179033962E-3</v>
      </c>
      <c r="I196">
        <v>1186.6199999999999</v>
      </c>
      <c r="J196">
        <v>124.14</v>
      </c>
    </row>
    <row r="197" spans="1:10" x14ac:dyDescent="0.3">
      <c r="A197">
        <v>1320.29</v>
      </c>
      <c r="B197">
        <f t="shared" si="15"/>
        <v>1055.8699999999999</v>
      </c>
      <c r="C197">
        <v>125.04</v>
      </c>
      <c r="D197" s="1">
        <f t="shared" si="16"/>
        <v>276875.05244191556</v>
      </c>
      <c r="E197" s="1">
        <f t="shared" si="17"/>
        <v>2747152.6062936122</v>
      </c>
      <c r="F197" s="1">
        <f t="shared" si="18"/>
        <v>1055.86625584593</v>
      </c>
      <c r="G197" s="1">
        <f t="shared" si="19"/>
        <v>3.7441540698637255E-3</v>
      </c>
      <c r="I197">
        <v>1186.8</v>
      </c>
      <c r="J197">
        <v>122.48</v>
      </c>
    </row>
    <row r="198" spans="1:10" x14ac:dyDescent="0.3">
      <c r="A198">
        <v>1323.26</v>
      </c>
      <c r="B198">
        <f t="shared" si="15"/>
        <v>1058.8399999999999</v>
      </c>
      <c r="C198">
        <v>124.87</v>
      </c>
      <c r="D198" s="1">
        <f t="shared" si="16"/>
        <v>276877.55532784137</v>
      </c>
      <c r="E198" s="1">
        <f t="shared" si="17"/>
        <v>2747151.0074191694</v>
      </c>
      <c r="F198" s="1">
        <f t="shared" si="18"/>
        <v>1058.8362453141458</v>
      </c>
      <c r="G198" s="1">
        <f t="shared" si="19"/>
        <v>3.7546858541190886E-3</v>
      </c>
      <c r="I198">
        <v>1187.08</v>
      </c>
      <c r="J198">
        <v>122.44</v>
      </c>
    </row>
    <row r="199" spans="1:10" x14ac:dyDescent="0.3">
      <c r="A199">
        <v>1323.39</v>
      </c>
      <c r="B199">
        <f t="shared" si="15"/>
        <v>1058.97</v>
      </c>
      <c r="C199">
        <v>123.36</v>
      </c>
      <c r="D199" s="1">
        <f t="shared" si="16"/>
        <v>276877.66488177079</v>
      </c>
      <c r="E199" s="1">
        <f t="shared" si="17"/>
        <v>2747150.9374347664</v>
      </c>
      <c r="F199" s="1">
        <f t="shared" si="18"/>
        <v>1058.9662448530316</v>
      </c>
      <c r="G199" s="1">
        <f t="shared" si="19"/>
        <v>3.7551469683876348E-3</v>
      </c>
      <c r="I199">
        <v>1187.4000000000001</v>
      </c>
      <c r="J199">
        <v>121.92</v>
      </c>
    </row>
    <row r="200" spans="1:10" x14ac:dyDescent="0.3">
      <c r="A200">
        <v>1324.54</v>
      </c>
      <c r="B200">
        <f t="shared" si="15"/>
        <v>1060.1199999999999</v>
      </c>
      <c r="C200">
        <v>122.68</v>
      </c>
      <c r="D200" s="1">
        <f t="shared" si="16"/>
        <v>276878.63401268481</v>
      </c>
      <c r="E200" s="1">
        <f t="shared" si="17"/>
        <v>2747150.3183419686</v>
      </c>
      <c r="F200" s="1">
        <f t="shared" si="18"/>
        <v>1060.116240775141</v>
      </c>
      <c r="G200" s="1">
        <f t="shared" si="19"/>
        <v>3.7592248588680377E-3</v>
      </c>
      <c r="I200">
        <v>1191.3399999999999</v>
      </c>
      <c r="J200">
        <v>121.96</v>
      </c>
    </row>
    <row r="201" spans="1:10" x14ac:dyDescent="0.3">
      <c r="A201">
        <v>1325</v>
      </c>
      <c r="B201">
        <f t="shared" si="15"/>
        <v>1060.58</v>
      </c>
      <c r="C201">
        <v>121.07</v>
      </c>
      <c r="D201" s="1">
        <f t="shared" si="16"/>
        <v>276879.02166505042</v>
      </c>
      <c r="E201" s="1">
        <f t="shared" si="17"/>
        <v>2747150.0707048494</v>
      </c>
      <c r="F201" s="1">
        <f t="shared" si="18"/>
        <v>1060.5762391439848</v>
      </c>
      <c r="G201" s="1">
        <f t="shared" si="19"/>
        <v>3.7608560151056736E-3</v>
      </c>
      <c r="I201">
        <v>1203.3699999999999</v>
      </c>
      <c r="J201">
        <v>122.65</v>
      </c>
    </row>
    <row r="202" spans="1:10" x14ac:dyDescent="0.3">
      <c r="A202">
        <v>1326.7</v>
      </c>
      <c r="B202">
        <f t="shared" si="15"/>
        <v>1062.28</v>
      </c>
      <c r="C202">
        <v>121.05</v>
      </c>
      <c r="D202" s="1">
        <f t="shared" si="16"/>
        <v>276880.45429335814</v>
      </c>
      <c r="E202" s="1">
        <f t="shared" si="17"/>
        <v>2747149.1555241919</v>
      </c>
      <c r="F202" s="1">
        <f t="shared" si="18"/>
        <v>1062.2762331157389</v>
      </c>
      <c r="G202" s="1">
        <f t="shared" si="19"/>
        <v>3.7668842610401043E-3</v>
      </c>
      <c r="I202">
        <v>1218.6600000000001</v>
      </c>
      <c r="J202">
        <v>122.73</v>
      </c>
    </row>
    <row r="203" spans="1:10" x14ac:dyDescent="0.3">
      <c r="A203">
        <v>1327.28</v>
      </c>
      <c r="B203">
        <f t="shared" si="15"/>
        <v>1062.8599999999999</v>
      </c>
      <c r="C203">
        <v>123</v>
      </c>
      <c r="D203" s="1">
        <f t="shared" si="16"/>
        <v>276880.94307242782</v>
      </c>
      <c r="E203" s="1">
        <f t="shared" si="17"/>
        <v>2747148.8432860849</v>
      </c>
      <c r="F203" s="1">
        <f t="shared" si="18"/>
        <v>1062.8562310591856</v>
      </c>
      <c r="G203" s="1">
        <f t="shared" si="19"/>
        <v>3.7689408143251057E-3</v>
      </c>
      <c r="I203">
        <v>1229.8499999999999</v>
      </c>
      <c r="J203">
        <v>122.85</v>
      </c>
    </row>
    <row r="204" spans="1:10" x14ac:dyDescent="0.3">
      <c r="A204">
        <v>1330.94</v>
      </c>
      <c r="B204">
        <f t="shared" si="15"/>
        <v>1066.52</v>
      </c>
      <c r="C204">
        <v>125.27</v>
      </c>
      <c r="D204" s="1">
        <f t="shared" si="16"/>
        <v>276884.02743690211</v>
      </c>
      <c r="E204" s="1">
        <f t="shared" si="17"/>
        <v>2747146.8729559635</v>
      </c>
      <c r="F204" s="1">
        <f t="shared" si="18"/>
        <v>1066.516218080716</v>
      </c>
      <c r="G204" s="1">
        <f t="shared" si="19"/>
        <v>3.7819192839378957E-3</v>
      </c>
      <c r="I204">
        <v>1236.6600000000001</v>
      </c>
      <c r="J204">
        <v>122.87</v>
      </c>
    </row>
    <row r="205" spans="1:10" x14ac:dyDescent="0.3">
      <c r="A205">
        <v>1335.93</v>
      </c>
      <c r="B205">
        <f t="shared" si="15"/>
        <v>1071.51</v>
      </c>
      <c r="C205">
        <v>125.16</v>
      </c>
      <c r="D205" s="1">
        <f t="shared" si="16"/>
        <v>276888.23262234643</v>
      </c>
      <c r="E205" s="1">
        <f t="shared" si="17"/>
        <v>2747144.1866315631</v>
      </c>
      <c r="F205" s="1">
        <f t="shared" si="18"/>
        <v>1071.5062003858109</v>
      </c>
      <c r="G205" s="1">
        <f t="shared" si="19"/>
        <v>3.7996141891198931E-3</v>
      </c>
      <c r="I205">
        <v>1240.9100000000001</v>
      </c>
      <c r="J205">
        <v>125.28</v>
      </c>
    </row>
    <row r="206" spans="1:10" x14ac:dyDescent="0.3">
      <c r="A206">
        <v>1336.31</v>
      </c>
      <c r="B206">
        <f t="shared" si="15"/>
        <v>1071.8899999999999</v>
      </c>
      <c r="C206">
        <v>125.29</v>
      </c>
      <c r="D206" s="1">
        <f t="shared" si="16"/>
        <v>276888.55285690934</v>
      </c>
      <c r="E206" s="1">
        <f t="shared" si="17"/>
        <v>2747143.9820617693</v>
      </c>
      <c r="F206" s="1">
        <f t="shared" si="18"/>
        <v>1071.8861990381854</v>
      </c>
      <c r="G206" s="1">
        <f t="shared" si="19"/>
        <v>3.8009618144769775E-3</v>
      </c>
      <c r="I206">
        <v>1256.08</v>
      </c>
      <c r="J206">
        <v>125.39</v>
      </c>
    </row>
    <row r="207" spans="1:10" x14ac:dyDescent="0.3">
      <c r="A207">
        <v>1337.01</v>
      </c>
      <c r="B207">
        <f t="shared" si="15"/>
        <v>1072.5899999999999</v>
      </c>
      <c r="C207">
        <v>125.41</v>
      </c>
      <c r="D207" s="1">
        <f t="shared" si="16"/>
        <v>276889.1427626831</v>
      </c>
      <c r="E207" s="1">
        <f t="shared" si="17"/>
        <v>2747143.6052226746</v>
      </c>
      <c r="F207" s="1">
        <f t="shared" si="18"/>
        <v>1072.5861965562351</v>
      </c>
      <c r="G207" s="1">
        <f t="shared" si="19"/>
        <v>3.8034437648093444E-3</v>
      </c>
      <c r="I207">
        <v>1266.51</v>
      </c>
      <c r="J207">
        <v>125.76</v>
      </c>
    </row>
    <row r="208" spans="1:10" x14ac:dyDescent="0.3">
      <c r="A208">
        <v>1337.4</v>
      </c>
      <c r="B208">
        <f t="shared" si="15"/>
        <v>1072.98</v>
      </c>
      <c r="C208">
        <v>125.77</v>
      </c>
      <c r="D208" s="1">
        <f t="shared" si="16"/>
        <v>276889.47142447135</v>
      </c>
      <c r="E208" s="1">
        <f t="shared" si="17"/>
        <v>2747143.3952694652</v>
      </c>
      <c r="F208" s="1">
        <f t="shared" si="18"/>
        <v>1072.976195173143</v>
      </c>
      <c r="G208" s="1">
        <f t="shared" si="19"/>
        <v>3.8048268570491928E-3</v>
      </c>
      <c r="I208">
        <v>1274.8</v>
      </c>
      <c r="J208">
        <v>125.6</v>
      </c>
    </row>
    <row r="209" spans="1:10" x14ac:dyDescent="0.3">
      <c r="A209">
        <v>1338.64</v>
      </c>
      <c r="B209">
        <f t="shared" si="15"/>
        <v>1074.22</v>
      </c>
      <c r="C209">
        <v>125.9</v>
      </c>
      <c r="D209" s="1">
        <f t="shared" si="16"/>
        <v>276890.51640041347</v>
      </c>
      <c r="E209" s="1">
        <f t="shared" si="17"/>
        <v>2747142.7277259268</v>
      </c>
      <c r="F209" s="1">
        <f t="shared" si="18"/>
        <v>1074.2161907760535</v>
      </c>
      <c r="G209" s="1">
        <f t="shared" si="19"/>
        <v>3.809223946518614E-3</v>
      </c>
      <c r="I209">
        <v>1282.1199999999999</v>
      </c>
      <c r="J209">
        <v>125.5</v>
      </c>
    </row>
    <row r="210" spans="1:10" x14ac:dyDescent="0.3">
      <c r="A210">
        <v>1339.26</v>
      </c>
      <c r="B210">
        <f t="shared" si="15"/>
        <v>1074.8399999999999</v>
      </c>
      <c r="C210">
        <v>125.9</v>
      </c>
      <c r="D210" s="1">
        <f t="shared" si="16"/>
        <v>276891.03888838453</v>
      </c>
      <c r="E210" s="1">
        <f t="shared" si="17"/>
        <v>2747142.3939541574</v>
      </c>
      <c r="F210" s="1">
        <f t="shared" si="18"/>
        <v>1074.8361885776339</v>
      </c>
      <c r="G210" s="1">
        <f t="shared" si="19"/>
        <v>3.8114223659704294E-3</v>
      </c>
      <c r="I210">
        <v>1292.1600000000001</v>
      </c>
      <c r="J210">
        <v>125.51</v>
      </c>
    </row>
    <row r="211" spans="1:10" x14ac:dyDescent="0.3">
      <c r="A211">
        <v>1340.42</v>
      </c>
      <c r="B211">
        <f t="shared" si="15"/>
        <v>1076</v>
      </c>
      <c r="C211">
        <v>124.23</v>
      </c>
      <c r="D211" s="1">
        <f t="shared" si="16"/>
        <v>276892.01644652389</v>
      </c>
      <c r="E211" s="1">
        <f t="shared" si="17"/>
        <v>2747141.7694779444</v>
      </c>
      <c r="F211" s="1">
        <f t="shared" si="18"/>
        <v>1075.9961844640261</v>
      </c>
      <c r="G211" s="1">
        <f t="shared" si="19"/>
        <v>3.8155359738993866E-3</v>
      </c>
      <c r="I211">
        <v>1302.3399999999999</v>
      </c>
      <c r="J211">
        <v>125.53</v>
      </c>
    </row>
    <row r="212" spans="1:10" x14ac:dyDescent="0.3">
      <c r="A212">
        <v>1341.93</v>
      </c>
      <c r="B212">
        <f t="shared" si="15"/>
        <v>1077.51</v>
      </c>
      <c r="C212">
        <v>123.88</v>
      </c>
      <c r="D212" s="1">
        <f t="shared" si="16"/>
        <v>276893.28895755013</v>
      </c>
      <c r="E212" s="1">
        <f t="shared" si="17"/>
        <v>2747140.9565821835</v>
      </c>
      <c r="F212" s="1">
        <f t="shared" si="18"/>
        <v>1077.5061791096937</v>
      </c>
      <c r="G212" s="1">
        <f t="shared" si="19"/>
        <v>3.8208903063150501E-3</v>
      </c>
      <c r="I212">
        <v>1313.66</v>
      </c>
      <c r="J212">
        <v>125.66</v>
      </c>
    </row>
    <row r="213" spans="1:10" x14ac:dyDescent="0.3">
      <c r="A213">
        <v>1344.15</v>
      </c>
      <c r="B213">
        <f t="shared" si="15"/>
        <v>1079.73</v>
      </c>
      <c r="C213">
        <v>122.96</v>
      </c>
      <c r="D213" s="1">
        <f t="shared" si="16"/>
        <v>276895.15980157547</v>
      </c>
      <c r="E213" s="1">
        <f t="shared" si="17"/>
        <v>2747139.7614639131</v>
      </c>
      <c r="F213" s="1">
        <f t="shared" si="18"/>
        <v>1079.7261712374434</v>
      </c>
      <c r="G213" s="1">
        <f t="shared" si="19"/>
        <v>3.8287625566226779E-3</v>
      </c>
      <c r="I213">
        <v>1320.29</v>
      </c>
      <c r="J213">
        <v>125.04</v>
      </c>
    </row>
    <row r="214" spans="1:10" x14ac:dyDescent="0.3">
      <c r="A214">
        <v>1350.46</v>
      </c>
      <c r="B214">
        <f t="shared" si="15"/>
        <v>1086.04</v>
      </c>
      <c r="C214">
        <v>122.24</v>
      </c>
      <c r="D214" s="1">
        <f t="shared" si="16"/>
        <v>276900.47738076467</v>
      </c>
      <c r="E214" s="1">
        <f t="shared" si="17"/>
        <v>2747136.364528649</v>
      </c>
      <c r="F214" s="1">
        <f t="shared" si="18"/>
        <v>1086.0361488619667</v>
      </c>
      <c r="G214" s="1">
        <f t="shared" si="19"/>
        <v>3.8511380332693079E-3</v>
      </c>
      <c r="I214">
        <v>1323.26</v>
      </c>
      <c r="J214">
        <v>124.87</v>
      </c>
    </row>
    <row r="215" spans="1:10" x14ac:dyDescent="0.3">
      <c r="A215">
        <v>1353.55</v>
      </c>
      <c r="B215">
        <f t="shared" si="15"/>
        <v>1089.1299999999999</v>
      </c>
      <c r="C215">
        <v>121.94</v>
      </c>
      <c r="D215" s="1">
        <f t="shared" si="16"/>
        <v>276903.08139339456</v>
      </c>
      <c r="E215" s="1">
        <f t="shared" si="17"/>
        <v>2747134.7010532189</v>
      </c>
      <c r="F215" s="1">
        <f t="shared" si="18"/>
        <v>1089.1261379045347</v>
      </c>
      <c r="G215" s="1">
        <f t="shared" si="19"/>
        <v>3.862095465137827E-3</v>
      </c>
      <c r="I215">
        <v>1323.39</v>
      </c>
      <c r="J215">
        <v>123.36</v>
      </c>
    </row>
    <row r="216" spans="1:10" x14ac:dyDescent="0.3">
      <c r="A216">
        <v>1362.88</v>
      </c>
      <c r="B216">
        <f t="shared" si="15"/>
        <v>1098.46</v>
      </c>
      <c r="C216">
        <v>121.73</v>
      </c>
      <c r="D216" s="1">
        <f t="shared" si="16"/>
        <v>276910.94399463624</v>
      </c>
      <c r="E216" s="1">
        <f t="shared" si="17"/>
        <v>2747129.6783264335</v>
      </c>
      <c r="F216" s="1">
        <f t="shared" si="18"/>
        <v>1098.4561048201429</v>
      </c>
      <c r="G216" s="1">
        <f t="shared" si="19"/>
        <v>3.8951798571815743E-3</v>
      </c>
      <c r="I216">
        <v>1324.54</v>
      </c>
      <c r="J216">
        <v>122.68</v>
      </c>
    </row>
    <row r="217" spans="1:10" x14ac:dyDescent="0.3">
      <c r="A217">
        <v>1379.24</v>
      </c>
      <c r="B217">
        <f t="shared" si="15"/>
        <v>1114.82</v>
      </c>
      <c r="C217">
        <v>121.69</v>
      </c>
      <c r="D217" s="1">
        <f t="shared" si="16"/>
        <v>276924.73093529156</v>
      </c>
      <c r="E217" s="1">
        <f t="shared" si="17"/>
        <v>2747120.8710584585</v>
      </c>
      <c r="F217" s="1">
        <f t="shared" si="18"/>
        <v>1114.8160468071403</v>
      </c>
      <c r="G217" s="1">
        <f t="shared" si="19"/>
        <v>3.9531928596261423E-3</v>
      </c>
      <c r="I217">
        <v>1325</v>
      </c>
      <c r="J217">
        <v>121.07</v>
      </c>
    </row>
    <row r="218" spans="1:10" x14ac:dyDescent="0.3">
      <c r="A218">
        <v>1384.91</v>
      </c>
      <c r="B218">
        <f t="shared" si="15"/>
        <v>1120.49</v>
      </c>
      <c r="C218">
        <v>121.73</v>
      </c>
      <c r="D218" s="1">
        <f t="shared" si="16"/>
        <v>276929.50917205907</v>
      </c>
      <c r="E218" s="1">
        <f t="shared" si="17"/>
        <v>2747117.8186617955</v>
      </c>
      <c r="F218" s="1">
        <f t="shared" si="18"/>
        <v>1120.4860267008146</v>
      </c>
      <c r="G218" s="1">
        <f t="shared" si="19"/>
        <v>3.973299185418E-3</v>
      </c>
      <c r="I218">
        <v>1326.7</v>
      </c>
      <c r="J218">
        <v>121.05</v>
      </c>
    </row>
    <row r="219" spans="1:10" x14ac:dyDescent="0.3">
      <c r="A219">
        <v>1394.81</v>
      </c>
      <c r="B219">
        <f t="shared" si="15"/>
        <v>1130.3899999999999</v>
      </c>
      <c r="C219">
        <v>121.76</v>
      </c>
      <c r="D219" s="1">
        <f t="shared" si="16"/>
        <v>276937.85212514509</v>
      </c>
      <c r="E219" s="1">
        <f t="shared" si="17"/>
        <v>2747112.4890803192</v>
      </c>
      <c r="F219" s="1">
        <f t="shared" si="18"/>
        <v>1130.3859915950852</v>
      </c>
      <c r="G219" s="1">
        <f t="shared" si="19"/>
        <v>4.0084049146571488E-3</v>
      </c>
      <c r="I219">
        <v>1327.28</v>
      </c>
      <c r="J219">
        <v>123</v>
      </c>
    </row>
    <row r="220" spans="1:10" x14ac:dyDescent="0.3">
      <c r="A220">
        <v>1405.86</v>
      </c>
      <c r="B220">
        <f t="shared" si="15"/>
        <v>1141.4399999999998</v>
      </c>
      <c r="C220">
        <v>121.83</v>
      </c>
      <c r="D220" s="1">
        <f t="shared" si="16"/>
        <v>276947.16420914518</v>
      </c>
      <c r="E220" s="1">
        <f t="shared" si="17"/>
        <v>2747106.540406045</v>
      </c>
      <c r="F220" s="1">
        <f t="shared" si="18"/>
        <v>1141.4359524115143</v>
      </c>
      <c r="G220" s="1">
        <f t="shared" si="19"/>
        <v>4.0475884854913602E-3</v>
      </c>
      <c r="I220">
        <v>1330.94</v>
      </c>
      <c r="J220">
        <v>125.27</v>
      </c>
    </row>
    <row r="221" spans="1:10" x14ac:dyDescent="0.3">
      <c r="A221">
        <v>1418.69</v>
      </c>
      <c r="B221">
        <f t="shared" si="15"/>
        <v>1154.27</v>
      </c>
      <c r="C221">
        <v>121.85</v>
      </c>
      <c r="D221" s="1">
        <f t="shared" si="16"/>
        <v>276957.97633925563</v>
      </c>
      <c r="E221" s="1">
        <f t="shared" si="17"/>
        <v>2747099.6334837885</v>
      </c>
      <c r="F221" s="1">
        <f t="shared" si="18"/>
        <v>1154.2659069158672</v>
      </c>
      <c r="G221" s="1">
        <f t="shared" si="19"/>
        <v>4.0930841328190581E-3</v>
      </c>
      <c r="I221">
        <v>1335.93</v>
      </c>
      <c r="J221">
        <v>125.16</v>
      </c>
    </row>
    <row r="222" spans="1:10" x14ac:dyDescent="0.3">
      <c r="A222">
        <v>1426.85</v>
      </c>
      <c r="B222">
        <f t="shared" si="15"/>
        <v>1162.4299999999998</v>
      </c>
      <c r="C222">
        <v>121.86</v>
      </c>
      <c r="D222" s="1">
        <f t="shared" si="16"/>
        <v>276964.85295513261</v>
      </c>
      <c r="E222" s="1">
        <f t="shared" si="17"/>
        <v>2747095.2406166326</v>
      </c>
      <c r="F222" s="1">
        <f t="shared" si="18"/>
        <v>1162.4258779800482</v>
      </c>
      <c r="G222" s="1">
        <f t="shared" si="19"/>
        <v>4.1220199516374123E-3</v>
      </c>
      <c r="I222">
        <v>1336.31</v>
      </c>
      <c r="J222">
        <v>125.29</v>
      </c>
    </row>
    <row r="223" spans="1:10" x14ac:dyDescent="0.3">
      <c r="A223">
        <v>1435.66</v>
      </c>
      <c r="B223">
        <f t="shared" si="15"/>
        <v>1171.24</v>
      </c>
      <c r="C223">
        <v>121.85</v>
      </c>
      <c r="D223" s="1">
        <f t="shared" si="16"/>
        <v>276972.27734065673</v>
      </c>
      <c r="E223" s="1">
        <f t="shared" si="17"/>
        <v>2747090.4978274601</v>
      </c>
      <c r="F223" s="1">
        <f t="shared" si="18"/>
        <v>1171.2358467397098</v>
      </c>
      <c r="G223" s="1">
        <f t="shared" si="19"/>
        <v>4.1532602901952487E-3</v>
      </c>
      <c r="I223">
        <v>1337.01</v>
      </c>
      <c r="J223">
        <v>125.41</v>
      </c>
    </row>
    <row r="224" spans="1:10" x14ac:dyDescent="0.3">
      <c r="A224">
        <v>1447.65</v>
      </c>
      <c r="B224">
        <f t="shared" si="15"/>
        <v>1183.23</v>
      </c>
      <c r="C224">
        <v>121.84</v>
      </c>
      <c r="D224" s="1">
        <f t="shared" si="16"/>
        <v>276982.38158383867</v>
      </c>
      <c r="E224" s="1">
        <f t="shared" si="17"/>
        <v>2747084.0431121169</v>
      </c>
      <c r="F224" s="1">
        <f t="shared" si="18"/>
        <v>1183.2258042225935</v>
      </c>
      <c r="G224" s="1">
        <f t="shared" si="19"/>
        <v>4.1957774064940168E-3</v>
      </c>
      <c r="I224">
        <v>1337.4</v>
      </c>
      <c r="J224">
        <v>125.77</v>
      </c>
    </row>
    <row r="225" spans="1:10" x14ac:dyDescent="0.3">
      <c r="A225">
        <v>1462.82</v>
      </c>
      <c r="B225">
        <f t="shared" si="15"/>
        <v>1198.3999999999999</v>
      </c>
      <c r="C225">
        <v>121.91</v>
      </c>
      <c r="D225" s="1">
        <f t="shared" si="16"/>
        <v>276995.16568467859</v>
      </c>
      <c r="E225" s="1">
        <f t="shared" si="17"/>
        <v>2747075.8764706026</v>
      </c>
      <c r="F225" s="1">
        <f t="shared" si="18"/>
        <v>1198.3957504290972</v>
      </c>
      <c r="G225" s="1">
        <f t="shared" si="19"/>
        <v>4.2495709026297845E-3</v>
      </c>
      <c r="I225">
        <v>1338.64</v>
      </c>
      <c r="J225">
        <v>125.9</v>
      </c>
    </row>
    <row r="226" spans="1:10" x14ac:dyDescent="0.3">
      <c r="A226">
        <v>1480.19</v>
      </c>
      <c r="B226">
        <f t="shared" si="15"/>
        <v>1215.77</v>
      </c>
      <c r="C226">
        <v>122.02</v>
      </c>
      <c r="D226" s="1">
        <f t="shared" si="16"/>
        <v>277009.80377509323</v>
      </c>
      <c r="E226" s="1">
        <f t="shared" si="17"/>
        <v>2747066.5254776492</v>
      </c>
      <c r="F226" s="1">
        <f t="shared" si="18"/>
        <v>1215.7656888343324</v>
      </c>
      <c r="G226" s="1">
        <f t="shared" si="19"/>
        <v>4.3111656675591803E-3</v>
      </c>
      <c r="I226">
        <v>1339.26</v>
      </c>
      <c r="J226">
        <v>125.9</v>
      </c>
    </row>
    <row r="227" spans="1:10" x14ac:dyDescent="0.3">
      <c r="A227">
        <v>1488.15</v>
      </c>
      <c r="B227">
        <f t="shared" si="15"/>
        <v>1223.73</v>
      </c>
      <c r="C227">
        <v>122.24</v>
      </c>
      <c r="D227" s="1">
        <f t="shared" si="16"/>
        <v>277016.51184646343</v>
      </c>
      <c r="E227" s="1">
        <f t="shared" si="17"/>
        <v>2747062.2402788056</v>
      </c>
      <c r="F227" s="1">
        <f t="shared" si="18"/>
        <v>1223.7256606079427</v>
      </c>
      <c r="G227" s="1">
        <f t="shared" si="19"/>
        <v>4.3393920573180367E-3</v>
      </c>
      <c r="I227">
        <v>1340.42</v>
      </c>
      <c r="J227">
        <v>124.23</v>
      </c>
    </row>
    <row r="228" spans="1:10" x14ac:dyDescent="0.3">
      <c r="A228">
        <v>1495.14</v>
      </c>
      <c r="B228">
        <f t="shared" si="15"/>
        <v>1230.72</v>
      </c>
      <c r="C228">
        <v>122.48</v>
      </c>
      <c r="D228" s="1">
        <f t="shared" si="16"/>
        <v>277022.40247697569</v>
      </c>
      <c r="E228" s="1">
        <f t="shared" si="17"/>
        <v>2747058.4772712784</v>
      </c>
      <c r="F228" s="1">
        <f t="shared" si="18"/>
        <v>1230.7156358211982</v>
      </c>
      <c r="G228" s="1">
        <f t="shared" si="19"/>
        <v>4.364178801779417E-3</v>
      </c>
      <c r="I228">
        <v>1341.93</v>
      </c>
      <c r="J228">
        <v>123.88</v>
      </c>
    </row>
    <row r="229" spans="1:10" x14ac:dyDescent="0.3">
      <c r="A229">
        <v>1504.06</v>
      </c>
      <c r="B229">
        <f t="shared" si="15"/>
        <v>1239.6399999999999</v>
      </c>
      <c r="C229">
        <v>122.42</v>
      </c>
      <c r="D229" s="1">
        <f t="shared" si="16"/>
        <v>277029.91956197849</v>
      </c>
      <c r="E229" s="1">
        <f t="shared" si="17"/>
        <v>2747053.6752645341</v>
      </c>
      <c r="F229" s="1">
        <f t="shared" si="18"/>
        <v>1239.6356041906299</v>
      </c>
      <c r="G229" s="1">
        <f t="shared" si="19"/>
        <v>4.3958093699529854E-3</v>
      </c>
      <c r="I229">
        <v>1344.15</v>
      </c>
      <c r="J229">
        <v>122.96</v>
      </c>
    </row>
    <row r="230" spans="1:10" x14ac:dyDescent="0.3">
      <c r="A230">
        <v>1512.52</v>
      </c>
      <c r="B230">
        <f t="shared" si="15"/>
        <v>1248.0999999999999</v>
      </c>
      <c r="C230">
        <v>122.34</v>
      </c>
      <c r="D230" s="1">
        <f t="shared" si="16"/>
        <v>277037.04899461567</v>
      </c>
      <c r="E230" s="1">
        <f t="shared" si="17"/>
        <v>2747049.1208949089</v>
      </c>
      <c r="F230" s="1">
        <f t="shared" si="18"/>
        <v>1248.0955741912176</v>
      </c>
      <c r="G230" s="1">
        <f t="shared" si="19"/>
        <v>4.4258087823436654E-3</v>
      </c>
      <c r="I230">
        <v>1350.46</v>
      </c>
      <c r="J230">
        <v>122.24</v>
      </c>
    </row>
    <row r="231" spans="1:10" x14ac:dyDescent="0.3">
      <c r="A231">
        <v>1529.4</v>
      </c>
      <c r="B231">
        <f t="shared" si="15"/>
        <v>1264.98</v>
      </c>
      <c r="C231">
        <v>122.46</v>
      </c>
      <c r="D231" s="1">
        <f t="shared" si="16"/>
        <v>277051.27415098861</v>
      </c>
      <c r="E231" s="1">
        <f t="shared" si="17"/>
        <v>2747040.0336893215</v>
      </c>
      <c r="F231" s="1">
        <f t="shared" si="18"/>
        <v>1264.9755143339598</v>
      </c>
      <c r="G231" s="1">
        <f t="shared" si="19"/>
        <v>4.4856660401819681E-3</v>
      </c>
      <c r="I231">
        <v>1353.55</v>
      </c>
      <c r="J231">
        <v>121.94</v>
      </c>
    </row>
    <row r="232" spans="1:10" x14ac:dyDescent="0.3">
      <c r="A232">
        <v>1538.15</v>
      </c>
      <c r="B232">
        <f t="shared" si="15"/>
        <v>1273.73</v>
      </c>
      <c r="C232">
        <v>122.64</v>
      </c>
      <c r="D232" s="1">
        <f t="shared" si="16"/>
        <v>277058.64797316061</v>
      </c>
      <c r="E232" s="1">
        <f t="shared" si="17"/>
        <v>2747035.3232006431</v>
      </c>
      <c r="F232" s="1">
        <f t="shared" si="18"/>
        <v>1273.7254833061211</v>
      </c>
      <c r="G232" s="1">
        <f t="shared" si="19"/>
        <v>4.5166938789407141E-3</v>
      </c>
      <c r="I232">
        <v>1362.88</v>
      </c>
      <c r="J232">
        <v>121.73</v>
      </c>
    </row>
    <row r="233" spans="1:10" x14ac:dyDescent="0.3">
      <c r="A233">
        <v>1545.68</v>
      </c>
      <c r="B233">
        <f t="shared" si="15"/>
        <v>1281.26</v>
      </c>
      <c r="C233">
        <v>122.72</v>
      </c>
      <c r="D233" s="1">
        <f t="shared" si="16"/>
        <v>277064.99367384124</v>
      </c>
      <c r="E233" s="1">
        <f t="shared" si="17"/>
        <v>2747031.2694886718</v>
      </c>
      <c r="F233" s="1">
        <f t="shared" si="18"/>
        <v>1281.255456604488</v>
      </c>
      <c r="G233" s="1">
        <f t="shared" si="19"/>
        <v>4.5433955119733582E-3</v>
      </c>
      <c r="I233">
        <v>1379.24</v>
      </c>
      <c r="J233">
        <v>121.69</v>
      </c>
    </row>
    <row r="234" spans="1:10" x14ac:dyDescent="0.3">
      <c r="A234">
        <v>1555.59</v>
      </c>
      <c r="B234">
        <f t="shared" si="15"/>
        <v>1291.1699999999998</v>
      </c>
      <c r="C234">
        <v>123.26</v>
      </c>
      <c r="D234" s="1">
        <f t="shared" si="16"/>
        <v>277073.3450541526</v>
      </c>
      <c r="E234" s="1">
        <f t="shared" si="17"/>
        <v>2747025.9345237799</v>
      </c>
      <c r="F234" s="1">
        <f t="shared" si="18"/>
        <v>1291.165421463292</v>
      </c>
      <c r="G234" s="1">
        <f t="shared" si="19"/>
        <v>4.5785367078678973E-3</v>
      </c>
      <c r="I234">
        <v>1384.91</v>
      </c>
      <c r="J234">
        <v>121.73</v>
      </c>
    </row>
    <row r="235" spans="1:10" x14ac:dyDescent="0.3">
      <c r="A235">
        <v>1564.77</v>
      </c>
      <c r="B235">
        <f t="shared" si="15"/>
        <v>1300.3499999999999</v>
      </c>
      <c r="C235">
        <v>123.28</v>
      </c>
      <c r="D235" s="1">
        <f t="shared" si="16"/>
        <v>277081.08124701423</v>
      </c>
      <c r="E235" s="1">
        <f t="shared" si="17"/>
        <v>2747020.9925482292</v>
      </c>
      <c r="F235" s="1">
        <f t="shared" si="18"/>
        <v>1300.3453889107459</v>
      </c>
      <c r="G235" s="1">
        <f t="shared" si="19"/>
        <v>4.6110892540127679E-3</v>
      </c>
      <c r="I235">
        <v>1394.81</v>
      </c>
      <c r="J235">
        <v>121.76</v>
      </c>
    </row>
    <row r="236" spans="1:10" x14ac:dyDescent="0.3">
      <c r="A236">
        <v>1574.92</v>
      </c>
      <c r="B236">
        <f t="shared" si="15"/>
        <v>1310.5</v>
      </c>
      <c r="C236">
        <v>123.29</v>
      </c>
      <c r="D236" s="1">
        <f t="shared" si="16"/>
        <v>277089.63488073373</v>
      </c>
      <c r="E236" s="1">
        <f t="shared" si="17"/>
        <v>2747015.5283813626</v>
      </c>
      <c r="F236" s="1">
        <f t="shared" si="18"/>
        <v>1310.4953529182546</v>
      </c>
      <c r="G236" s="1">
        <f t="shared" si="19"/>
        <v>4.6470817453609925E-3</v>
      </c>
      <c r="I236">
        <v>1405.86</v>
      </c>
      <c r="J236">
        <v>121.83</v>
      </c>
    </row>
    <row r="237" spans="1:10" x14ac:dyDescent="0.3">
      <c r="A237">
        <v>1582.28</v>
      </c>
      <c r="B237">
        <f t="shared" si="15"/>
        <v>1317.86</v>
      </c>
      <c r="C237">
        <v>123.45</v>
      </c>
      <c r="D237" s="1">
        <f t="shared" si="16"/>
        <v>277095.83731858357</v>
      </c>
      <c r="E237" s="1">
        <f t="shared" si="17"/>
        <v>2747011.5661874567</v>
      </c>
      <c r="F237" s="1">
        <f t="shared" si="18"/>
        <v>1317.8553268196019</v>
      </c>
      <c r="G237" s="1">
        <f t="shared" si="19"/>
        <v>4.6731803979582764E-3</v>
      </c>
      <c r="I237">
        <v>1418.69</v>
      </c>
      <c r="J237">
        <v>121.85</v>
      </c>
    </row>
    <row r="238" spans="1:10" x14ac:dyDescent="0.3">
      <c r="A238">
        <v>1587.37</v>
      </c>
      <c r="B238">
        <f t="shared" si="15"/>
        <v>1322.9499999999998</v>
      </c>
      <c r="C238">
        <v>124.28</v>
      </c>
      <c r="D238" s="1">
        <f t="shared" si="16"/>
        <v>277100.12677628134</v>
      </c>
      <c r="E238" s="1">
        <f t="shared" si="17"/>
        <v>2747008.8260288998</v>
      </c>
      <c r="F238" s="1">
        <f t="shared" si="18"/>
        <v>1322.9453087702818</v>
      </c>
      <c r="G238" s="1">
        <f t="shared" si="19"/>
        <v>4.6912297179915186E-3</v>
      </c>
      <c r="I238">
        <v>1426.85</v>
      </c>
      <c r="J238">
        <v>121.86</v>
      </c>
    </row>
    <row r="239" spans="1:10" x14ac:dyDescent="0.3">
      <c r="A239">
        <v>1588.57</v>
      </c>
      <c r="B239">
        <f t="shared" si="15"/>
        <v>1324.1499999999999</v>
      </c>
      <c r="C239">
        <v>128.88999999999999</v>
      </c>
      <c r="D239" s="1">
        <f t="shared" si="16"/>
        <v>277101.13804332208</v>
      </c>
      <c r="E239" s="1">
        <f t="shared" si="17"/>
        <v>2747008.1800190243</v>
      </c>
      <c r="F239" s="1">
        <f t="shared" si="18"/>
        <v>1324.1453045148078</v>
      </c>
      <c r="G239" s="1">
        <f t="shared" si="19"/>
        <v>4.6954851920872898E-3</v>
      </c>
      <c r="I239">
        <v>1435.66</v>
      </c>
      <c r="J239">
        <v>121.85</v>
      </c>
    </row>
    <row r="240" spans="1:10" x14ac:dyDescent="0.3">
      <c r="A240">
        <v>1588.95</v>
      </c>
      <c r="B240">
        <f t="shared" si="15"/>
        <v>1324.53</v>
      </c>
      <c r="C240">
        <v>128.88999999999999</v>
      </c>
      <c r="D240" s="1">
        <f t="shared" si="16"/>
        <v>277101.45827788499</v>
      </c>
      <c r="E240" s="1">
        <f t="shared" si="17"/>
        <v>2747007.9754492296</v>
      </c>
      <c r="F240" s="1">
        <f t="shared" si="18"/>
        <v>1324.5253031676837</v>
      </c>
      <c r="G240" s="1">
        <f t="shared" si="19"/>
        <v>4.6968323163127934E-3</v>
      </c>
      <c r="I240">
        <v>1447.65</v>
      </c>
      <c r="J240">
        <v>121.84</v>
      </c>
    </row>
    <row r="241" spans="1:10" x14ac:dyDescent="0.3">
      <c r="A241">
        <v>1588.95</v>
      </c>
      <c r="B241">
        <f t="shared" si="15"/>
        <v>1324.53</v>
      </c>
      <c r="C241">
        <v>128.88999999999999</v>
      </c>
      <c r="D241" s="1">
        <f t="shared" si="16"/>
        <v>277101.45827788499</v>
      </c>
      <c r="E241" s="1">
        <f t="shared" si="17"/>
        <v>2747007.9754492296</v>
      </c>
      <c r="F241" s="1">
        <f t="shared" si="18"/>
        <v>1324.5253031676837</v>
      </c>
      <c r="G241" s="1">
        <f t="shared" si="19"/>
        <v>4.6968323163127934E-3</v>
      </c>
      <c r="I241">
        <v>1462.82</v>
      </c>
      <c r="J241">
        <v>121.91</v>
      </c>
    </row>
    <row r="242" spans="1:10" x14ac:dyDescent="0.3">
      <c r="A242">
        <v>1589.72</v>
      </c>
      <c r="B242">
        <f t="shared" si="15"/>
        <v>1325.3</v>
      </c>
      <c r="C242">
        <v>127.53</v>
      </c>
      <c r="D242" s="1">
        <f t="shared" si="16"/>
        <v>277102.10717423615</v>
      </c>
      <c r="E242" s="1">
        <f t="shared" si="17"/>
        <v>2747007.5609262264</v>
      </c>
      <c r="F242" s="1">
        <f t="shared" si="18"/>
        <v>1325.295300436966</v>
      </c>
      <c r="G242" s="1">
        <f t="shared" si="19"/>
        <v>4.6995630339097261E-3</v>
      </c>
      <c r="I242">
        <v>1480.19</v>
      </c>
      <c r="J242">
        <v>122.02</v>
      </c>
    </row>
    <row r="243" spans="1:10" x14ac:dyDescent="0.3">
      <c r="A243">
        <v>1590.45</v>
      </c>
      <c r="B243">
        <f t="shared" si="15"/>
        <v>1326.03</v>
      </c>
      <c r="C243">
        <v>126.07</v>
      </c>
      <c r="D243" s="1">
        <f t="shared" si="16"/>
        <v>277102.72236168594</v>
      </c>
      <c r="E243" s="1">
        <f t="shared" si="17"/>
        <v>2747007.1679368848</v>
      </c>
      <c r="F243" s="1">
        <f t="shared" si="18"/>
        <v>1326.0252978486162</v>
      </c>
      <c r="G243" s="1">
        <f t="shared" si="19"/>
        <v>4.7021513837535167E-3</v>
      </c>
      <c r="I243">
        <v>1488.15</v>
      </c>
      <c r="J243">
        <v>122.24</v>
      </c>
    </row>
    <row r="244" spans="1:10" x14ac:dyDescent="0.3">
      <c r="A244">
        <v>1592.2</v>
      </c>
      <c r="B244">
        <f t="shared" si="15"/>
        <v>1327.78</v>
      </c>
      <c r="C244">
        <v>126.04</v>
      </c>
      <c r="D244" s="1">
        <f t="shared" si="16"/>
        <v>277104.19712612033</v>
      </c>
      <c r="E244" s="1">
        <f t="shared" si="17"/>
        <v>2747006.2258391492</v>
      </c>
      <c r="F244" s="1">
        <f t="shared" si="18"/>
        <v>1327.7752916429886</v>
      </c>
      <c r="G244" s="1">
        <f t="shared" si="19"/>
        <v>4.708357011395492E-3</v>
      </c>
      <c r="I244">
        <v>1495.14</v>
      </c>
      <c r="J244">
        <v>122.48</v>
      </c>
    </row>
    <row r="245" spans="1:10" x14ac:dyDescent="0.3">
      <c r="A245">
        <v>1601.33</v>
      </c>
      <c r="B245">
        <f t="shared" si="15"/>
        <v>1336.9099999999999</v>
      </c>
      <c r="C245">
        <v>126.14</v>
      </c>
      <c r="D245" s="1">
        <f t="shared" si="16"/>
        <v>277111.89118285524</v>
      </c>
      <c r="E245" s="1">
        <f t="shared" si="17"/>
        <v>2747001.310780677</v>
      </c>
      <c r="F245" s="1">
        <f t="shared" si="18"/>
        <v>1336.9052592675243</v>
      </c>
      <c r="G245" s="1">
        <f t="shared" si="19"/>
        <v>4.7407324755113223E-3</v>
      </c>
      <c r="I245">
        <v>1504.06</v>
      </c>
      <c r="J245">
        <v>122.42</v>
      </c>
    </row>
    <row r="246" spans="1:10" x14ac:dyDescent="0.3">
      <c r="A246">
        <v>1601.49</v>
      </c>
      <c r="B246">
        <f t="shared" si="15"/>
        <v>1337.07</v>
      </c>
      <c r="C246">
        <v>126.07</v>
      </c>
      <c r="D246" s="1">
        <f t="shared" si="16"/>
        <v>277112.02601846063</v>
      </c>
      <c r="E246" s="1">
        <f t="shared" si="17"/>
        <v>2747001.2246460267</v>
      </c>
      <c r="F246" s="1">
        <f t="shared" si="18"/>
        <v>1337.0652587002121</v>
      </c>
      <c r="G246" s="1">
        <f t="shared" si="19"/>
        <v>4.7412997878382157E-3</v>
      </c>
      <c r="I246">
        <v>1512.52</v>
      </c>
      <c r="J246">
        <v>122.34</v>
      </c>
    </row>
    <row r="247" spans="1:10" x14ac:dyDescent="0.3">
      <c r="A247">
        <v>1602.33</v>
      </c>
      <c r="B247">
        <f t="shared" si="15"/>
        <v>1337.9099999999999</v>
      </c>
      <c r="C247">
        <v>125.46</v>
      </c>
      <c r="D247" s="1">
        <f t="shared" si="16"/>
        <v>277112.73390538915</v>
      </c>
      <c r="E247" s="1">
        <f t="shared" si="17"/>
        <v>2747000.7724391138</v>
      </c>
      <c r="F247" s="1">
        <f t="shared" si="18"/>
        <v>1337.9052557214304</v>
      </c>
      <c r="G247" s="1">
        <f t="shared" si="19"/>
        <v>4.7442785694329359E-3</v>
      </c>
      <c r="I247">
        <v>1529.4</v>
      </c>
      <c r="J247">
        <v>122.46</v>
      </c>
    </row>
    <row r="248" spans="1:10" x14ac:dyDescent="0.3">
      <c r="A248">
        <v>1602.7</v>
      </c>
      <c r="B248">
        <f t="shared" si="15"/>
        <v>1338.28</v>
      </c>
      <c r="C248">
        <v>123.67</v>
      </c>
      <c r="D248" s="1">
        <f t="shared" si="16"/>
        <v>277113.04571272671</v>
      </c>
      <c r="E248" s="1">
        <f t="shared" si="17"/>
        <v>2747000.5732527352</v>
      </c>
      <c r="F248" s="1">
        <f t="shared" si="18"/>
        <v>1338.2752544095222</v>
      </c>
      <c r="G248" s="1">
        <f t="shared" si="19"/>
        <v>4.7455904777962132E-3</v>
      </c>
      <c r="I248">
        <v>1538.15</v>
      </c>
      <c r="J248">
        <v>122.64</v>
      </c>
    </row>
    <row r="249" spans="1:10" x14ac:dyDescent="0.3">
      <c r="A249">
        <v>1605.09</v>
      </c>
      <c r="B249">
        <f t="shared" si="15"/>
        <v>1340.6699999999998</v>
      </c>
      <c r="C249">
        <v>123.73</v>
      </c>
      <c r="D249" s="1">
        <f t="shared" si="16"/>
        <v>277115.05981958285</v>
      </c>
      <c r="E249" s="1">
        <f t="shared" si="17"/>
        <v>2746999.286616399</v>
      </c>
      <c r="F249" s="1">
        <f t="shared" si="18"/>
        <v>1340.6652459345419</v>
      </c>
      <c r="G249" s="1">
        <f t="shared" si="19"/>
        <v>4.754065457973411E-3</v>
      </c>
      <c r="I249">
        <v>1545.68</v>
      </c>
      <c r="J249">
        <v>122.72</v>
      </c>
    </row>
    <row r="250" spans="1:10" x14ac:dyDescent="0.3">
      <c r="A250">
        <v>1605.66</v>
      </c>
      <c r="B250">
        <f t="shared" si="15"/>
        <v>1341.24</v>
      </c>
      <c r="C250">
        <v>125.66</v>
      </c>
      <c r="D250" s="1">
        <f t="shared" si="16"/>
        <v>277115.54017142719</v>
      </c>
      <c r="E250" s="1">
        <f t="shared" si="17"/>
        <v>2746998.9797617081</v>
      </c>
      <c r="F250" s="1">
        <f t="shared" si="18"/>
        <v>1341.2352439132046</v>
      </c>
      <c r="G250" s="1">
        <f t="shared" si="19"/>
        <v>4.7560867953961861E-3</v>
      </c>
      <c r="I250">
        <v>1555.59</v>
      </c>
      <c r="J250">
        <v>123.26</v>
      </c>
    </row>
    <row r="251" spans="1:10" x14ac:dyDescent="0.3">
      <c r="A251">
        <v>1607.67</v>
      </c>
      <c r="B251">
        <f t="shared" si="15"/>
        <v>1343.25</v>
      </c>
      <c r="C251">
        <v>126.06</v>
      </c>
      <c r="D251" s="1">
        <f t="shared" si="16"/>
        <v>277117.23404372041</v>
      </c>
      <c r="E251" s="1">
        <f t="shared" si="17"/>
        <v>2746997.8976951656</v>
      </c>
      <c r="F251" s="1">
        <f t="shared" si="18"/>
        <v>1343.2452367858498</v>
      </c>
      <c r="G251" s="1">
        <f t="shared" si="19"/>
        <v>4.7632141502162995E-3</v>
      </c>
      <c r="I251">
        <v>1564.77</v>
      </c>
      <c r="J251">
        <v>123.28</v>
      </c>
    </row>
    <row r="252" spans="1:10" x14ac:dyDescent="0.3">
      <c r="A252">
        <v>1607.82</v>
      </c>
      <c r="B252">
        <f t="shared" si="15"/>
        <v>1343.3999999999999</v>
      </c>
      <c r="C252">
        <v>126.39</v>
      </c>
      <c r="D252" s="1">
        <f t="shared" si="16"/>
        <v>277117.36045210052</v>
      </c>
      <c r="E252" s="1">
        <f t="shared" si="17"/>
        <v>2746997.8169439314</v>
      </c>
      <c r="F252" s="1">
        <f t="shared" si="18"/>
        <v>1343.3952362538023</v>
      </c>
      <c r="G252" s="1">
        <f t="shared" si="19"/>
        <v>4.7637461975682527E-3</v>
      </c>
      <c r="I252">
        <v>1574.92</v>
      </c>
      <c r="J252">
        <v>123.29</v>
      </c>
    </row>
    <row r="253" spans="1:10" x14ac:dyDescent="0.3">
      <c r="A253">
        <v>1608.04</v>
      </c>
      <c r="B253">
        <f t="shared" si="15"/>
        <v>1343.62</v>
      </c>
      <c r="C253">
        <v>126.4</v>
      </c>
      <c r="D253" s="1">
        <f t="shared" si="16"/>
        <v>277117.54585105798</v>
      </c>
      <c r="E253" s="1">
        <f t="shared" si="17"/>
        <v>2746997.6985087874</v>
      </c>
      <c r="F253" s="1">
        <f t="shared" si="18"/>
        <v>1343.6152354736907</v>
      </c>
      <c r="G253" s="1">
        <f t="shared" si="19"/>
        <v>4.7645263091453671E-3</v>
      </c>
      <c r="I253">
        <v>1582.28</v>
      </c>
      <c r="J253">
        <v>123.45</v>
      </c>
    </row>
    <row r="254" spans="1:10" x14ac:dyDescent="0.3">
      <c r="A254">
        <v>1608.19</v>
      </c>
      <c r="B254">
        <f t="shared" si="15"/>
        <v>1343.77</v>
      </c>
      <c r="C254">
        <v>125.98</v>
      </c>
      <c r="D254" s="1">
        <f t="shared" si="16"/>
        <v>277117.67225943808</v>
      </c>
      <c r="E254" s="1">
        <f t="shared" si="17"/>
        <v>2746997.6177575528</v>
      </c>
      <c r="F254" s="1">
        <f t="shared" si="18"/>
        <v>1343.7652349418941</v>
      </c>
      <c r="G254" s="1">
        <f t="shared" si="19"/>
        <v>4.76505810593153E-3</v>
      </c>
      <c r="I254">
        <v>1587.37</v>
      </c>
      <c r="J254">
        <v>124.28</v>
      </c>
    </row>
    <row r="255" spans="1:10" x14ac:dyDescent="0.3">
      <c r="A255">
        <v>1619.78</v>
      </c>
      <c r="B255">
        <f t="shared" si="15"/>
        <v>1355.36</v>
      </c>
      <c r="C255">
        <v>126.4</v>
      </c>
      <c r="D255" s="1">
        <f t="shared" si="16"/>
        <v>277127.43941360648</v>
      </c>
      <c r="E255" s="1">
        <f t="shared" si="17"/>
        <v>2746991.378378835</v>
      </c>
      <c r="F255" s="1">
        <f t="shared" si="18"/>
        <v>1355.3551938431349</v>
      </c>
      <c r="G255" s="1">
        <f t="shared" si="19"/>
        <v>4.8061568650155095E-3</v>
      </c>
      <c r="I255">
        <v>1588.57</v>
      </c>
      <c r="J255">
        <v>128.88999999999999</v>
      </c>
    </row>
    <row r="256" spans="1:10" x14ac:dyDescent="0.3">
      <c r="A256">
        <v>1623.61</v>
      </c>
      <c r="B256">
        <f t="shared" si="15"/>
        <v>1359.1899999999998</v>
      </c>
      <c r="C256">
        <v>126.77</v>
      </c>
      <c r="D256" s="1">
        <f t="shared" si="16"/>
        <v>277130.6670409115</v>
      </c>
      <c r="E256" s="1">
        <f t="shared" si="17"/>
        <v>2746989.3165306477</v>
      </c>
      <c r="F256" s="1">
        <f t="shared" si="18"/>
        <v>1359.1851802618864</v>
      </c>
      <c r="G256" s="1">
        <f t="shared" si="19"/>
        <v>4.8197381133832096E-3</v>
      </c>
      <c r="I256">
        <v>1588.95</v>
      </c>
      <c r="J256">
        <v>128.88999999999999</v>
      </c>
    </row>
    <row r="257" spans="1:10" x14ac:dyDescent="0.3">
      <c r="A257">
        <v>1623.79</v>
      </c>
      <c r="B257">
        <f t="shared" si="15"/>
        <v>1359.37</v>
      </c>
      <c r="C257">
        <v>128.88999999999999</v>
      </c>
      <c r="D257" s="1">
        <f t="shared" si="16"/>
        <v>277130.81873096764</v>
      </c>
      <c r="E257" s="1">
        <f t="shared" si="17"/>
        <v>2746989.2196291666</v>
      </c>
      <c r="F257" s="1">
        <f t="shared" si="18"/>
        <v>1359.3651796234394</v>
      </c>
      <c r="G257" s="1">
        <f t="shared" si="19"/>
        <v>4.8203765604739601E-3</v>
      </c>
      <c r="I257">
        <v>1588.95</v>
      </c>
      <c r="J257">
        <v>128.88999999999999</v>
      </c>
    </row>
    <row r="258" spans="1:10" x14ac:dyDescent="0.3">
      <c r="A258">
        <v>1623.92</v>
      </c>
      <c r="B258">
        <f t="shared" ref="B258:B279" si="20">A258-264.42</f>
        <v>1359.5</v>
      </c>
      <c r="C258">
        <v>128.88</v>
      </c>
      <c r="D258" s="1">
        <f t="shared" si="16"/>
        <v>277130.928284897</v>
      </c>
      <c r="E258" s="1">
        <f t="shared" si="17"/>
        <v>2746989.1496447632</v>
      </c>
      <c r="F258" s="1">
        <f t="shared" si="18"/>
        <v>1359.4951791625269</v>
      </c>
      <c r="G258" s="1">
        <f t="shared" si="19"/>
        <v>4.8208374730620562E-3</v>
      </c>
      <c r="I258">
        <v>1589.72</v>
      </c>
      <c r="J258">
        <v>127.53</v>
      </c>
    </row>
    <row r="259" spans="1:10" x14ac:dyDescent="0.3">
      <c r="A259">
        <v>1624.08</v>
      </c>
      <c r="B259">
        <f t="shared" si="20"/>
        <v>1359.6599999999999</v>
      </c>
      <c r="C259">
        <v>126.79</v>
      </c>
      <c r="D259" s="1">
        <f t="shared" ref="D259:D278" si="21">(((B259*($D$279-$D$1))+$B$279*$D$1)/$B$279)</f>
        <v>277131.06312050245</v>
      </c>
      <c r="E259" s="1">
        <f t="shared" ref="E259:E278" si="22">(((B259*($E$279-$E$1))+$B$279*$E$1)/$B$279)</f>
        <v>2746989.0635101129</v>
      </c>
      <c r="F259" s="1">
        <f t="shared" ref="F259:F279" si="23">SQRT(((D259-$D$1)^2)+((E259-$E$1)^2))</f>
        <v>1359.6551785952636</v>
      </c>
      <c r="G259" s="1">
        <f t="shared" ref="G259:G279" si="24">B259-F259</f>
        <v>4.8214047362762358E-3</v>
      </c>
      <c r="I259">
        <v>1590.45</v>
      </c>
      <c r="J259">
        <v>126.07</v>
      </c>
    </row>
    <row r="260" spans="1:10" x14ac:dyDescent="0.3">
      <c r="A260">
        <v>1629.55</v>
      </c>
      <c r="B260">
        <f t="shared" si="20"/>
        <v>1365.1299999999999</v>
      </c>
      <c r="C260">
        <v>127.38</v>
      </c>
      <c r="D260" s="1">
        <f t="shared" si="21"/>
        <v>277135.67281276314</v>
      </c>
      <c r="E260" s="1">
        <f t="shared" si="22"/>
        <v>2746986.1187817617</v>
      </c>
      <c r="F260" s="1">
        <f t="shared" si="23"/>
        <v>1365.1251591985688</v>
      </c>
      <c r="G260" s="1">
        <f t="shared" si="24"/>
        <v>4.8408014311007719E-3</v>
      </c>
      <c r="I260">
        <v>1592.2</v>
      </c>
      <c r="J260">
        <v>126.04</v>
      </c>
    </row>
    <row r="261" spans="1:10" x14ac:dyDescent="0.3">
      <c r="A261">
        <v>1635.5</v>
      </c>
      <c r="B261">
        <f t="shared" si="20"/>
        <v>1371.08</v>
      </c>
      <c r="C261">
        <v>127.4</v>
      </c>
      <c r="D261" s="1">
        <f t="shared" si="21"/>
        <v>277140.68701184011</v>
      </c>
      <c r="E261" s="1">
        <f t="shared" si="22"/>
        <v>2746982.9156494606</v>
      </c>
      <c r="F261" s="1">
        <f t="shared" si="23"/>
        <v>1371.0751380995339</v>
      </c>
      <c r="G261" s="1">
        <f t="shared" si="24"/>
        <v>4.8619004660395149E-3</v>
      </c>
      <c r="I261">
        <v>1601.33</v>
      </c>
      <c r="J261">
        <v>126.14</v>
      </c>
    </row>
    <row r="262" spans="1:10" x14ac:dyDescent="0.3">
      <c r="A262">
        <v>1640.89</v>
      </c>
      <c r="B262">
        <f t="shared" si="20"/>
        <v>1376.47</v>
      </c>
      <c r="C262">
        <v>127.4</v>
      </c>
      <c r="D262" s="1">
        <f t="shared" si="21"/>
        <v>277145.2292862981</v>
      </c>
      <c r="E262" s="1">
        <f t="shared" si="22"/>
        <v>2746980.0139884348</v>
      </c>
      <c r="F262" s="1">
        <f t="shared" si="23"/>
        <v>1376.4651189863696</v>
      </c>
      <c r="G262" s="1">
        <f t="shared" si="24"/>
        <v>4.8810136304382468E-3</v>
      </c>
      <c r="I262">
        <v>1601.49</v>
      </c>
      <c r="J262">
        <v>126.07</v>
      </c>
    </row>
    <row r="263" spans="1:10" x14ac:dyDescent="0.3">
      <c r="A263">
        <v>1646.28</v>
      </c>
      <c r="B263">
        <f t="shared" si="20"/>
        <v>1381.86</v>
      </c>
      <c r="C263">
        <v>127.63</v>
      </c>
      <c r="D263" s="1">
        <f t="shared" si="21"/>
        <v>277149.77156075602</v>
      </c>
      <c r="E263" s="1">
        <f t="shared" si="22"/>
        <v>2746977.112327409</v>
      </c>
      <c r="F263" s="1">
        <f t="shared" si="23"/>
        <v>1381.8550998731564</v>
      </c>
      <c r="G263" s="1">
        <f t="shared" si="24"/>
        <v>4.9001268434949452E-3</v>
      </c>
      <c r="I263">
        <v>1602.33</v>
      </c>
      <c r="J263">
        <v>125.46</v>
      </c>
    </row>
    <row r="264" spans="1:10" x14ac:dyDescent="0.3">
      <c r="A264">
        <v>1646.45</v>
      </c>
      <c r="B264">
        <f t="shared" si="20"/>
        <v>1382.03</v>
      </c>
      <c r="C264">
        <v>128.16</v>
      </c>
      <c r="D264" s="1">
        <f t="shared" si="21"/>
        <v>277149.91482358682</v>
      </c>
      <c r="E264" s="1">
        <f t="shared" si="22"/>
        <v>2746977.0208093431</v>
      </c>
      <c r="F264" s="1">
        <f t="shared" si="23"/>
        <v>1382.0250992704268</v>
      </c>
      <c r="G264" s="1">
        <f t="shared" si="24"/>
        <v>4.9007295731371414E-3</v>
      </c>
      <c r="I264">
        <v>1602.7</v>
      </c>
      <c r="J264">
        <v>123.67</v>
      </c>
    </row>
    <row r="265" spans="1:10" x14ac:dyDescent="0.3">
      <c r="A265">
        <v>1647.24</v>
      </c>
      <c r="B265">
        <f t="shared" si="20"/>
        <v>1382.82</v>
      </c>
      <c r="C265">
        <v>128.16999999999999</v>
      </c>
      <c r="D265" s="1">
        <f t="shared" si="21"/>
        <v>277150.58057438862</v>
      </c>
      <c r="E265" s="1">
        <f t="shared" si="22"/>
        <v>2746976.5955195082</v>
      </c>
      <c r="F265" s="1">
        <f t="shared" si="23"/>
        <v>1382.8150964689778</v>
      </c>
      <c r="G265" s="1">
        <f t="shared" si="24"/>
        <v>4.903531022137031E-3</v>
      </c>
      <c r="I265">
        <v>1605.09</v>
      </c>
      <c r="J265">
        <v>123.73</v>
      </c>
    </row>
    <row r="266" spans="1:10" x14ac:dyDescent="0.3">
      <c r="A266">
        <v>1647.51</v>
      </c>
      <c r="B266">
        <f t="shared" si="20"/>
        <v>1383.09</v>
      </c>
      <c r="C266">
        <v>127.44</v>
      </c>
      <c r="D266" s="1">
        <f t="shared" si="21"/>
        <v>277150.80810947274</v>
      </c>
      <c r="E266" s="1">
        <f t="shared" si="22"/>
        <v>2746976.4501672862</v>
      </c>
      <c r="F266" s="1">
        <f t="shared" si="23"/>
        <v>1383.0850955114845</v>
      </c>
      <c r="G266" s="1">
        <f t="shared" si="24"/>
        <v>4.90448851542169E-3</v>
      </c>
      <c r="I266">
        <v>1605.66</v>
      </c>
      <c r="J266">
        <v>125.66</v>
      </c>
    </row>
    <row r="267" spans="1:10" x14ac:dyDescent="0.3">
      <c r="A267">
        <v>1656.16</v>
      </c>
      <c r="B267">
        <f t="shared" si="20"/>
        <v>1391.74</v>
      </c>
      <c r="C267">
        <v>127.86</v>
      </c>
      <c r="D267" s="1">
        <f t="shared" si="21"/>
        <v>277158.09765939141</v>
      </c>
      <c r="E267" s="1">
        <f t="shared" si="22"/>
        <v>2746971.7935127639</v>
      </c>
      <c r="F267" s="1">
        <f t="shared" si="23"/>
        <v>1391.7350648384095</v>
      </c>
      <c r="G267" s="1">
        <f t="shared" si="24"/>
        <v>4.9351615905379731E-3</v>
      </c>
      <c r="I267">
        <v>1607.67</v>
      </c>
      <c r="J267">
        <v>126.06</v>
      </c>
    </row>
    <row r="268" spans="1:10" x14ac:dyDescent="0.3">
      <c r="A268">
        <v>1664.95</v>
      </c>
      <c r="B268">
        <f t="shared" si="20"/>
        <v>1400.53</v>
      </c>
      <c r="C268">
        <v>127.72</v>
      </c>
      <c r="D268" s="1">
        <f t="shared" si="21"/>
        <v>277165.50519046473</v>
      </c>
      <c r="E268" s="1">
        <f t="shared" si="22"/>
        <v>2746967.061490423</v>
      </c>
      <c r="F268" s="1">
        <f t="shared" si="23"/>
        <v>1400.5250336686554</v>
      </c>
      <c r="G268" s="1">
        <f t="shared" si="24"/>
        <v>4.9663313445762469E-3</v>
      </c>
      <c r="I268">
        <v>1607.82</v>
      </c>
      <c r="J268">
        <v>126.39</v>
      </c>
    </row>
    <row r="269" spans="1:10" x14ac:dyDescent="0.3">
      <c r="A269">
        <v>1671.75</v>
      </c>
      <c r="B269">
        <f t="shared" si="20"/>
        <v>1407.33</v>
      </c>
      <c r="C269">
        <v>127.56</v>
      </c>
      <c r="D269" s="1">
        <f t="shared" si="21"/>
        <v>277171.23570369557</v>
      </c>
      <c r="E269" s="1">
        <f t="shared" si="22"/>
        <v>2746963.4007677929</v>
      </c>
      <c r="F269" s="1">
        <f t="shared" si="23"/>
        <v>1407.325009555623</v>
      </c>
      <c r="G269" s="1">
        <f t="shared" si="24"/>
        <v>4.9904443769719364E-3</v>
      </c>
      <c r="I269">
        <v>1608.04</v>
      </c>
      <c r="J269">
        <v>126.4</v>
      </c>
    </row>
    <row r="270" spans="1:10" x14ac:dyDescent="0.3">
      <c r="A270">
        <v>1674.92</v>
      </c>
      <c r="B270">
        <f t="shared" si="20"/>
        <v>1410.5</v>
      </c>
      <c r="C270">
        <v>127.79</v>
      </c>
      <c r="D270" s="1">
        <f t="shared" si="21"/>
        <v>277173.90713412815</v>
      </c>
      <c r="E270" s="1">
        <f t="shared" si="22"/>
        <v>2746961.6942250375</v>
      </c>
      <c r="F270" s="1">
        <f t="shared" si="23"/>
        <v>1410.4949983146603</v>
      </c>
      <c r="G270" s="1">
        <f t="shared" si="24"/>
        <v>5.001685339721007E-3</v>
      </c>
      <c r="I270">
        <v>1608.19</v>
      </c>
      <c r="J270">
        <v>125.98</v>
      </c>
    </row>
    <row r="271" spans="1:10" x14ac:dyDescent="0.3">
      <c r="A271">
        <v>1682.67</v>
      </c>
      <c r="B271">
        <f t="shared" si="20"/>
        <v>1418.25</v>
      </c>
      <c r="C271">
        <v>129.32</v>
      </c>
      <c r="D271" s="1">
        <f t="shared" si="21"/>
        <v>277180.43823376624</v>
      </c>
      <c r="E271" s="1">
        <f t="shared" si="22"/>
        <v>2746957.5220779222</v>
      </c>
      <c r="F271" s="1">
        <f t="shared" si="23"/>
        <v>1418.2449708329154</v>
      </c>
      <c r="G271" s="1">
        <f t="shared" si="24"/>
        <v>5.0291670845581393E-3</v>
      </c>
      <c r="I271">
        <v>1619.78</v>
      </c>
      <c r="J271">
        <v>126.4</v>
      </c>
    </row>
    <row r="272" spans="1:10" x14ac:dyDescent="0.3">
      <c r="A272">
        <v>1688.09</v>
      </c>
      <c r="B272">
        <f t="shared" si="20"/>
        <v>1423.6699999999998</v>
      </c>
      <c r="C272">
        <v>129.12</v>
      </c>
      <c r="D272" s="1">
        <f t="shared" si="21"/>
        <v>277185.0057899002</v>
      </c>
      <c r="E272" s="1">
        <f t="shared" si="22"/>
        <v>2746954.6042666496</v>
      </c>
      <c r="F272" s="1">
        <f t="shared" si="23"/>
        <v>1423.6649516133027</v>
      </c>
      <c r="G272" s="1">
        <f t="shared" si="24"/>
        <v>5.0483866971262614E-3</v>
      </c>
      <c r="I272">
        <v>1623.61</v>
      </c>
      <c r="J272">
        <v>126.77</v>
      </c>
    </row>
    <row r="273" spans="1:10" x14ac:dyDescent="0.3">
      <c r="A273">
        <v>1699.62</v>
      </c>
      <c r="B273">
        <f t="shared" si="20"/>
        <v>1435.1999999999998</v>
      </c>
      <c r="C273">
        <v>134.72</v>
      </c>
      <c r="D273" s="1">
        <f t="shared" si="21"/>
        <v>277194.72238071659</v>
      </c>
      <c r="E273" s="1">
        <f t="shared" si="22"/>
        <v>2746948.3971884251</v>
      </c>
      <c r="F273" s="1">
        <f t="shared" si="23"/>
        <v>1435.1949107276425</v>
      </c>
      <c r="G273" s="1">
        <f t="shared" si="24"/>
        <v>5.0892723572815157E-3</v>
      </c>
      <c r="I273">
        <v>1623.79</v>
      </c>
      <c r="J273">
        <v>128.88999999999999</v>
      </c>
    </row>
    <row r="274" spans="1:10" x14ac:dyDescent="0.3">
      <c r="A274">
        <v>1706.84</v>
      </c>
      <c r="B274">
        <f t="shared" si="20"/>
        <v>1442.4199999999998</v>
      </c>
      <c r="C274">
        <v>134.94</v>
      </c>
      <c r="D274" s="1">
        <f t="shared" si="21"/>
        <v>277200.80683741166</v>
      </c>
      <c r="E274" s="1">
        <f t="shared" si="22"/>
        <v>2746944.5103623383</v>
      </c>
      <c r="F274" s="1">
        <f t="shared" si="23"/>
        <v>1442.4148851253199</v>
      </c>
      <c r="G274" s="1">
        <f t="shared" si="24"/>
        <v>5.1148746799754008E-3</v>
      </c>
      <c r="I274">
        <v>1623.92</v>
      </c>
      <c r="J274">
        <v>128.88</v>
      </c>
    </row>
    <row r="275" spans="1:10" x14ac:dyDescent="0.3">
      <c r="A275">
        <v>1712.4</v>
      </c>
      <c r="B275">
        <f t="shared" si="20"/>
        <v>1447.98</v>
      </c>
      <c r="C275">
        <v>135.27000000000001</v>
      </c>
      <c r="D275" s="1">
        <f t="shared" si="21"/>
        <v>277205.49237470038</v>
      </c>
      <c r="E275" s="1">
        <f t="shared" si="22"/>
        <v>2746941.517183247</v>
      </c>
      <c r="F275" s="1">
        <f t="shared" si="23"/>
        <v>1447.9748654091263</v>
      </c>
      <c r="G275" s="1">
        <f t="shared" si="24"/>
        <v>5.1345908736948331E-3</v>
      </c>
      <c r="I275">
        <v>1624.08</v>
      </c>
      <c r="J275">
        <v>126.79</v>
      </c>
    </row>
    <row r="276" spans="1:10" x14ac:dyDescent="0.3">
      <c r="A276">
        <v>1715.97</v>
      </c>
      <c r="B276">
        <f t="shared" si="20"/>
        <v>1451.55</v>
      </c>
      <c r="C276">
        <v>135.12</v>
      </c>
      <c r="D276" s="1">
        <f t="shared" si="21"/>
        <v>277208.50089414656</v>
      </c>
      <c r="E276" s="1">
        <f t="shared" si="22"/>
        <v>2746939.5953038661</v>
      </c>
      <c r="F276" s="1">
        <f t="shared" si="23"/>
        <v>1451.5448527498559</v>
      </c>
      <c r="G276" s="1">
        <f t="shared" si="24"/>
        <v>5.147250144091231E-3</v>
      </c>
      <c r="I276">
        <v>1629.55</v>
      </c>
      <c r="J276">
        <v>127.38</v>
      </c>
    </row>
    <row r="277" spans="1:10" x14ac:dyDescent="0.3">
      <c r="A277">
        <v>1718.83</v>
      </c>
      <c r="B277">
        <f t="shared" si="20"/>
        <v>1454.4099999999999</v>
      </c>
      <c r="C277">
        <v>134.30000000000001</v>
      </c>
      <c r="D277" s="1">
        <f t="shared" si="21"/>
        <v>277210.91108059365</v>
      </c>
      <c r="E277" s="1">
        <f t="shared" si="22"/>
        <v>2746938.0556469951</v>
      </c>
      <c r="F277" s="1">
        <f t="shared" si="23"/>
        <v>1454.4048426082527</v>
      </c>
      <c r="G277" s="1">
        <f t="shared" si="24"/>
        <v>5.157391747161455E-3</v>
      </c>
      <c r="I277">
        <v>1635.5</v>
      </c>
      <c r="J277">
        <v>127.4</v>
      </c>
    </row>
    <row r="278" spans="1:10" x14ac:dyDescent="0.3">
      <c r="A278">
        <v>1720.43</v>
      </c>
      <c r="B278">
        <f t="shared" si="20"/>
        <v>1456.01</v>
      </c>
      <c r="C278">
        <v>134.22999999999999</v>
      </c>
      <c r="D278" s="1">
        <f t="shared" si="21"/>
        <v>277212.25943664799</v>
      </c>
      <c r="E278" s="1">
        <f t="shared" si="22"/>
        <v>2746937.1943004937</v>
      </c>
      <c r="F278" s="1">
        <f t="shared" si="23"/>
        <v>1456.0048369347214</v>
      </c>
      <c r="G278" s="1">
        <f t="shared" si="24"/>
        <v>5.1630652785661368E-3</v>
      </c>
      <c r="I278">
        <v>1640.89</v>
      </c>
      <c r="J278">
        <v>127.4</v>
      </c>
    </row>
    <row r="279" spans="1:10" x14ac:dyDescent="0.3">
      <c r="A279" s="5">
        <v>1720.49</v>
      </c>
      <c r="B279">
        <f t="shared" si="20"/>
        <v>1456.07</v>
      </c>
      <c r="C279" s="5">
        <v>134.4</v>
      </c>
      <c r="D279" s="2">
        <v>277212.31</v>
      </c>
      <c r="E279" s="2">
        <v>2746937.162</v>
      </c>
      <c r="F279" s="1">
        <f t="shared" si="23"/>
        <v>1456.064836721873</v>
      </c>
      <c r="G279" s="1">
        <f t="shared" si="24"/>
        <v>5.1632781269290717E-3</v>
      </c>
      <c r="I279">
        <v>1646.28</v>
      </c>
      <c r="J279">
        <v>127.63</v>
      </c>
    </row>
    <row r="280" spans="1:10" x14ac:dyDescent="0.3">
      <c r="I280">
        <v>1646.45</v>
      </c>
      <c r="J280">
        <v>128.16</v>
      </c>
    </row>
    <row r="281" spans="1:10" x14ac:dyDescent="0.3">
      <c r="I281">
        <v>1647.24</v>
      </c>
      <c r="J281">
        <v>128.16999999999999</v>
      </c>
    </row>
    <row r="282" spans="1:10" x14ac:dyDescent="0.3">
      <c r="I282">
        <v>1647.51</v>
      </c>
      <c r="J282">
        <v>127.44</v>
      </c>
    </row>
    <row r="283" spans="1:10" x14ac:dyDescent="0.3">
      <c r="I283">
        <v>1656.16</v>
      </c>
      <c r="J283">
        <v>127.86</v>
      </c>
    </row>
    <row r="284" spans="1:10" x14ac:dyDescent="0.3">
      <c r="I284">
        <v>1664.95</v>
      </c>
      <c r="J284">
        <v>127.72</v>
      </c>
    </row>
    <row r="285" spans="1:10" x14ac:dyDescent="0.3">
      <c r="I285">
        <v>1671.75</v>
      </c>
      <c r="J285">
        <v>127.56</v>
      </c>
    </row>
    <row r="286" spans="1:10" x14ac:dyDescent="0.3">
      <c r="I286">
        <v>1674.92</v>
      </c>
      <c r="J286">
        <v>127.79</v>
      </c>
    </row>
    <row r="287" spans="1:10" x14ac:dyDescent="0.3">
      <c r="I287">
        <v>1682.67</v>
      </c>
      <c r="J287">
        <v>129.32</v>
      </c>
    </row>
    <row r="288" spans="1:10" x14ac:dyDescent="0.3">
      <c r="I288">
        <v>1688.09</v>
      </c>
      <c r="J288">
        <v>129.12</v>
      </c>
    </row>
    <row r="289" spans="9:10" x14ac:dyDescent="0.3">
      <c r="I289">
        <v>1699.62</v>
      </c>
      <c r="J289">
        <v>134.72</v>
      </c>
    </row>
    <row r="290" spans="9:10" x14ac:dyDescent="0.3">
      <c r="I290">
        <v>1706.84</v>
      </c>
      <c r="J290">
        <v>134.94</v>
      </c>
    </row>
    <row r="291" spans="9:10" x14ac:dyDescent="0.3">
      <c r="I291">
        <v>1712.4</v>
      </c>
      <c r="J291">
        <v>135.27000000000001</v>
      </c>
    </row>
    <row r="292" spans="9:10" x14ac:dyDescent="0.3">
      <c r="I292">
        <v>1715.97</v>
      </c>
      <c r="J292">
        <v>135.12</v>
      </c>
    </row>
    <row r="293" spans="9:10" x14ac:dyDescent="0.3">
      <c r="I293">
        <v>1718.83</v>
      </c>
      <c r="J293">
        <v>134.30000000000001</v>
      </c>
    </row>
    <row r="294" spans="9:10" x14ac:dyDescent="0.3">
      <c r="I294">
        <v>1720.43</v>
      </c>
      <c r="J294">
        <v>134.22999999999999</v>
      </c>
    </row>
    <row r="295" spans="9:10" x14ac:dyDescent="0.3">
      <c r="I295" s="5">
        <v>1720.49</v>
      </c>
      <c r="J295" s="5">
        <v>134.4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workbookViewId="0">
      <selection activeCell="G13" sqref="G13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0.03</v>
      </c>
      <c r="B1">
        <f>A1-0.03</f>
        <v>0</v>
      </c>
      <c r="C1" s="5">
        <v>165.08</v>
      </c>
      <c r="D1" s="2">
        <v>275795.848</v>
      </c>
      <c r="E1" s="2">
        <v>2748250.2990000001</v>
      </c>
    </row>
    <row r="2" spans="1:10" x14ac:dyDescent="0.3">
      <c r="A2">
        <v>2.0499999999999998</v>
      </c>
      <c r="B2">
        <f t="shared" ref="B2:B65" si="0">A2-0.03</f>
        <v>2.02</v>
      </c>
      <c r="C2">
        <v>164.26</v>
      </c>
      <c r="D2" s="1">
        <f>(((B2*($D$196-$D$1))+$B$196*$D$1)/$B$196)</f>
        <v>275797.65127410489</v>
      </c>
      <c r="E2" s="1">
        <f>(((B2*($E$196-$E$1))+$B$196*$E$1)/$B$196)</f>
        <v>2748249.3889383557</v>
      </c>
      <c r="F2" s="1">
        <f>SQRT(((D2-$D$1)^2)+((E2-$E$1)^2))</f>
        <v>2.0199033872878767</v>
      </c>
      <c r="G2" s="1">
        <f>B2-F2</f>
        <v>9.6612712123356204E-5</v>
      </c>
    </row>
    <row r="3" spans="1:10" x14ac:dyDescent="0.3">
      <c r="A3">
        <v>5.18</v>
      </c>
      <c r="B3">
        <f t="shared" si="0"/>
        <v>5.1499999999999995</v>
      </c>
      <c r="C3">
        <v>160.83000000000001</v>
      </c>
      <c r="D3" s="1">
        <f t="shared" ref="D3:D66" si="1">(((B3*($D$196-$D$1))+$B$196*$D$1)/$B$196)</f>
        <v>275800.4454562575</v>
      </c>
      <c r="E3" s="1">
        <f t="shared" ref="E3:E66" si="2">(((B3*($E$196-$E$1))+$B$196*$E$1)/$B$196)</f>
        <v>2748247.9787933319</v>
      </c>
      <c r="F3" s="1">
        <f t="shared" ref="F3:F66" si="3">SQRT(((D3-$D$1)^2)+((E3-$E$1)^2))</f>
        <v>5.1497536856541624</v>
      </c>
      <c r="G3" s="1">
        <f t="shared" ref="G3:G66" si="4">B3-F3</f>
        <v>2.4631434583710643E-4</v>
      </c>
    </row>
    <row r="4" spans="1:10" x14ac:dyDescent="0.3">
      <c r="A4">
        <v>11.55</v>
      </c>
      <c r="B4">
        <f t="shared" si="0"/>
        <v>11.520000000000001</v>
      </c>
      <c r="C4">
        <v>154.59</v>
      </c>
      <c r="D4" s="1">
        <f t="shared" si="1"/>
        <v>275806.13201865763</v>
      </c>
      <c r="E4" s="1">
        <f t="shared" si="2"/>
        <v>2748245.1089454726</v>
      </c>
      <c r="F4" s="1">
        <f t="shared" si="3"/>
        <v>11.51944902106256</v>
      </c>
      <c r="G4" s="1">
        <f t="shared" si="4"/>
        <v>5.5097893744182613E-4</v>
      </c>
    </row>
    <row r="5" spans="1:10" x14ac:dyDescent="0.3">
      <c r="A5">
        <v>12.63</v>
      </c>
      <c r="B5">
        <f t="shared" si="0"/>
        <v>12.600000000000001</v>
      </c>
      <c r="C5">
        <v>154.05000000000001</v>
      </c>
      <c r="D5" s="1">
        <f t="shared" si="1"/>
        <v>275807.09614540677</v>
      </c>
      <c r="E5" s="1">
        <f t="shared" si="2"/>
        <v>2748244.6223778604</v>
      </c>
      <c r="F5" s="1">
        <f t="shared" si="3"/>
        <v>12.599397366918422</v>
      </c>
      <c r="G5" s="1">
        <f t="shared" si="4"/>
        <v>6.0263308157892936E-4</v>
      </c>
    </row>
    <row r="6" spans="1:10" x14ac:dyDescent="0.3">
      <c r="A6">
        <v>13.29</v>
      </c>
      <c r="B6">
        <f t="shared" si="0"/>
        <v>13.26</v>
      </c>
      <c r="C6">
        <v>153.9</v>
      </c>
      <c r="D6" s="1">
        <f t="shared" si="1"/>
        <v>275807.68533397571</v>
      </c>
      <c r="E6" s="1">
        <f t="shared" si="2"/>
        <v>2748244.3250309867</v>
      </c>
      <c r="F6" s="1">
        <f t="shared" si="3"/>
        <v>13.259365800289983</v>
      </c>
      <c r="G6" s="1">
        <f t="shared" si="4"/>
        <v>6.3419971001721365E-4</v>
      </c>
    </row>
    <row r="7" spans="1:10" x14ac:dyDescent="0.3">
      <c r="A7">
        <v>13.39</v>
      </c>
      <c r="B7">
        <f t="shared" si="0"/>
        <v>13.360000000000001</v>
      </c>
      <c r="C7">
        <v>152.33000000000001</v>
      </c>
      <c r="D7" s="1">
        <f t="shared" si="1"/>
        <v>275807.774604971</v>
      </c>
      <c r="E7" s="1">
        <f t="shared" si="2"/>
        <v>2748244.2799784299</v>
      </c>
      <c r="F7" s="1">
        <f t="shared" si="3"/>
        <v>13.359361017540634</v>
      </c>
      <c r="G7" s="1">
        <f t="shared" si="4"/>
        <v>6.3898245936755416E-4</v>
      </c>
    </row>
    <row r="8" spans="1:10" x14ac:dyDescent="0.3">
      <c r="A8">
        <v>13.61</v>
      </c>
      <c r="B8">
        <f t="shared" si="0"/>
        <v>13.58</v>
      </c>
      <c r="C8">
        <v>152.30000000000001</v>
      </c>
      <c r="D8" s="1">
        <f t="shared" si="1"/>
        <v>275807.97100116062</v>
      </c>
      <c r="E8" s="1">
        <f t="shared" si="2"/>
        <v>2748244.1808628049</v>
      </c>
      <c r="F8" s="1">
        <f t="shared" si="3"/>
        <v>13.579350495523634</v>
      </c>
      <c r="G8" s="1">
        <f t="shared" si="4"/>
        <v>6.4950447636569208E-4</v>
      </c>
      <c r="I8" s="5">
        <v>0.03</v>
      </c>
      <c r="J8" s="5">
        <v>165.08</v>
      </c>
    </row>
    <row r="9" spans="1:10" x14ac:dyDescent="0.3">
      <c r="A9">
        <v>13.84</v>
      </c>
      <c r="B9">
        <f t="shared" si="0"/>
        <v>13.81</v>
      </c>
      <c r="C9">
        <v>152.96</v>
      </c>
      <c r="D9" s="1">
        <f t="shared" si="1"/>
        <v>275808.17632444977</v>
      </c>
      <c r="E9" s="1">
        <f t="shared" si="2"/>
        <v>2748244.0772419251</v>
      </c>
      <c r="F9" s="1">
        <f t="shared" si="3"/>
        <v>13.80933949482788</v>
      </c>
      <c r="G9" s="1">
        <f t="shared" si="4"/>
        <v>6.6050517212090654E-4</v>
      </c>
      <c r="I9">
        <v>2.0499999999999998</v>
      </c>
      <c r="J9">
        <v>164.26</v>
      </c>
    </row>
    <row r="10" spans="1:10" x14ac:dyDescent="0.3">
      <c r="A10">
        <v>20.66</v>
      </c>
      <c r="B10">
        <f t="shared" si="0"/>
        <v>20.63</v>
      </c>
      <c r="C10">
        <v>152.6</v>
      </c>
      <c r="D10" s="1">
        <f t="shared" si="1"/>
        <v>275814.26460632868</v>
      </c>
      <c r="E10" s="1">
        <f t="shared" si="2"/>
        <v>2748241.0046575605</v>
      </c>
      <c r="F10" s="1">
        <f t="shared" si="3"/>
        <v>20.629013307733324</v>
      </c>
      <c r="G10" s="1">
        <f t="shared" si="4"/>
        <v>9.8669226667524867E-4</v>
      </c>
      <c r="I10">
        <v>5.18</v>
      </c>
      <c r="J10">
        <v>160.83000000000001</v>
      </c>
    </row>
    <row r="11" spans="1:10" x14ac:dyDescent="0.3">
      <c r="A11">
        <v>24.34</v>
      </c>
      <c r="B11">
        <f t="shared" si="0"/>
        <v>24.31</v>
      </c>
      <c r="C11">
        <v>152.36000000000001</v>
      </c>
      <c r="D11" s="1">
        <f t="shared" si="1"/>
        <v>275817.54977895541</v>
      </c>
      <c r="E11" s="1">
        <f t="shared" si="2"/>
        <v>2748239.3467234755</v>
      </c>
      <c r="F11" s="1">
        <f t="shared" si="3"/>
        <v>24.30883730047967</v>
      </c>
      <c r="G11" s="1">
        <f t="shared" si="4"/>
        <v>1.1626995203286583E-3</v>
      </c>
      <c r="I11">
        <v>11.55</v>
      </c>
      <c r="J11">
        <v>154.59</v>
      </c>
    </row>
    <row r="12" spans="1:10" x14ac:dyDescent="0.3">
      <c r="A12">
        <v>27.25</v>
      </c>
      <c r="B12">
        <f t="shared" si="0"/>
        <v>27.22</v>
      </c>
      <c r="C12">
        <v>145.03</v>
      </c>
      <c r="D12" s="1">
        <f t="shared" si="1"/>
        <v>275820.14756491844</v>
      </c>
      <c r="E12" s="1">
        <f t="shared" si="2"/>
        <v>2748238.0356940762</v>
      </c>
      <c r="F12" s="1">
        <f t="shared" si="3"/>
        <v>27.218698121124721</v>
      </c>
      <c r="G12" s="1">
        <f t="shared" si="4"/>
        <v>1.3018788752781063E-3</v>
      </c>
      <c r="I12">
        <v>12.63</v>
      </c>
      <c r="J12">
        <v>154.05000000000001</v>
      </c>
    </row>
    <row r="13" spans="1:10" x14ac:dyDescent="0.3">
      <c r="A13">
        <v>29.41</v>
      </c>
      <c r="B13">
        <f t="shared" si="0"/>
        <v>29.38</v>
      </c>
      <c r="C13">
        <v>146.5</v>
      </c>
      <c r="D13" s="1">
        <f t="shared" si="1"/>
        <v>275822.07581841672</v>
      </c>
      <c r="E13" s="1">
        <f t="shared" si="2"/>
        <v>2748237.0625588526</v>
      </c>
      <c r="F13" s="1">
        <f t="shared" si="3"/>
        <v>29.378594812416843</v>
      </c>
      <c r="G13" s="1">
        <f t="shared" si="4"/>
        <v>1.4051875831562199E-3</v>
      </c>
      <c r="I13">
        <v>13.29</v>
      </c>
      <c r="J13">
        <v>153.9</v>
      </c>
    </row>
    <row r="14" spans="1:10" x14ac:dyDescent="0.3">
      <c r="A14">
        <v>32.090000000000003</v>
      </c>
      <c r="B14">
        <f t="shared" si="0"/>
        <v>32.06</v>
      </c>
      <c r="C14">
        <v>146.4</v>
      </c>
      <c r="D14" s="1">
        <f t="shared" si="1"/>
        <v>275824.46828109055</v>
      </c>
      <c r="E14" s="1">
        <f t="shared" si="2"/>
        <v>2748235.8551503336</v>
      </c>
      <c r="F14" s="1">
        <f t="shared" si="3"/>
        <v>32.058466633495883</v>
      </c>
      <c r="G14" s="1">
        <f t="shared" si="4"/>
        <v>1.5333665041197264E-3</v>
      </c>
      <c r="I14">
        <v>13.39</v>
      </c>
      <c r="J14">
        <v>152.33000000000001</v>
      </c>
    </row>
    <row r="15" spans="1:10" x14ac:dyDescent="0.3">
      <c r="A15">
        <v>42.73</v>
      </c>
      <c r="B15">
        <f t="shared" si="0"/>
        <v>42.699999999999996</v>
      </c>
      <c r="C15">
        <v>144.22999999999999</v>
      </c>
      <c r="D15" s="1">
        <f t="shared" si="1"/>
        <v>275833.96671498963</v>
      </c>
      <c r="E15" s="1">
        <f t="shared" si="2"/>
        <v>2748231.0615583048</v>
      </c>
      <c r="F15" s="1">
        <f t="shared" si="3"/>
        <v>42.697957743203879</v>
      </c>
      <c r="G15" s="1">
        <f t="shared" si="4"/>
        <v>2.0422567961162486E-3</v>
      </c>
      <c r="I15">
        <v>13.61</v>
      </c>
      <c r="J15">
        <v>152.30000000000001</v>
      </c>
    </row>
    <row r="16" spans="1:10" x14ac:dyDescent="0.3">
      <c r="A16">
        <v>53.08</v>
      </c>
      <c r="B16">
        <f t="shared" si="0"/>
        <v>53.05</v>
      </c>
      <c r="C16">
        <v>142.21</v>
      </c>
      <c r="D16" s="1">
        <f t="shared" si="1"/>
        <v>275843.2062630023</v>
      </c>
      <c r="E16" s="1">
        <f t="shared" si="2"/>
        <v>2748226.3986186907</v>
      </c>
      <c r="F16" s="1">
        <f t="shared" si="3"/>
        <v>53.047462722848813</v>
      </c>
      <c r="G16" s="1">
        <f t="shared" si="4"/>
        <v>2.5372771511840142E-3</v>
      </c>
      <c r="I16">
        <v>13.84</v>
      </c>
      <c r="J16">
        <v>152.96</v>
      </c>
    </row>
    <row r="17" spans="1:10" x14ac:dyDescent="0.3">
      <c r="A17">
        <v>55.82</v>
      </c>
      <c r="B17">
        <f t="shared" si="0"/>
        <v>55.79</v>
      </c>
      <c r="C17">
        <v>142.19</v>
      </c>
      <c r="D17" s="1">
        <f t="shared" si="1"/>
        <v>275845.65228827333</v>
      </c>
      <c r="E17" s="1">
        <f t="shared" si="2"/>
        <v>2748225.1641786378</v>
      </c>
      <c r="F17" s="1">
        <f t="shared" si="3"/>
        <v>55.78733167421511</v>
      </c>
      <c r="G17" s="1">
        <f t="shared" si="4"/>
        <v>2.6683257848887365E-3</v>
      </c>
      <c r="I17">
        <v>20.66</v>
      </c>
      <c r="J17">
        <v>152.6</v>
      </c>
    </row>
    <row r="18" spans="1:10" x14ac:dyDescent="0.3">
      <c r="A18">
        <v>58.9</v>
      </c>
      <c r="B18">
        <f t="shared" si="0"/>
        <v>58.87</v>
      </c>
      <c r="C18">
        <v>143.29</v>
      </c>
      <c r="D18" s="1">
        <f t="shared" si="1"/>
        <v>275848.40183492826</v>
      </c>
      <c r="E18" s="1">
        <f t="shared" si="2"/>
        <v>2748223.7765598926</v>
      </c>
      <c r="F18" s="1">
        <f t="shared" si="3"/>
        <v>58.867184363825189</v>
      </c>
      <c r="G18" s="1">
        <f t="shared" si="4"/>
        <v>2.8156361748088443E-3</v>
      </c>
      <c r="I18">
        <v>24.34</v>
      </c>
      <c r="J18">
        <v>152.36000000000001</v>
      </c>
    </row>
    <row r="19" spans="1:10" x14ac:dyDescent="0.3">
      <c r="A19">
        <v>66.2</v>
      </c>
      <c r="B19">
        <f t="shared" si="0"/>
        <v>66.17</v>
      </c>
      <c r="C19">
        <v>141.72</v>
      </c>
      <c r="D19" s="1">
        <f t="shared" si="1"/>
        <v>275854.91861758457</v>
      </c>
      <c r="E19" s="1">
        <f t="shared" si="2"/>
        <v>2748220.4877232565</v>
      </c>
      <c r="F19" s="1">
        <f t="shared" si="3"/>
        <v>66.166835219082586</v>
      </c>
      <c r="G19" s="1">
        <f t="shared" si="4"/>
        <v>3.1647809174160102E-3</v>
      </c>
      <c r="I19">
        <v>27.25</v>
      </c>
      <c r="J19">
        <v>145.03</v>
      </c>
    </row>
    <row r="20" spans="1:10" x14ac:dyDescent="0.3">
      <c r="A20">
        <v>68.31</v>
      </c>
      <c r="B20">
        <f t="shared" si="0"/>
        <v>68.28</v>
      </c>
      <c r="C20">
        <v>139.81</v>
      </c>
      <c r="D20" s="1">
        <f t="shared" si="1"/>
        <v>275856.80223558523</v>
      </c>
      <c r="E20" s="1">
        <f t="shared" si="2"/>
        <v>2748219.5371143105</v>
      </c>
      <c r="F20" s="1">
        <f t="shared" si="3"/>
        <v>68.276734302090063</v>
      </c>
      <c r="G20" s="1">
        <f t="shared" si="4"/>
        <v>3.2656979099385808E-3</v>
      </c>
      <c r="I20">
        <v>29.41</v>
      </c>
      <c r="J20">
        <v>146.5</v>
      </c>
    </row>
    <row r="21" spans="1:10" x14ac:dyDescent="0.3">
      <c r="A21">
        <v>72.98</v>
      </c>
      <c r="B21">
        <f t="shared" si="0"/>
        <v>72.95</v>
      </c>
      <c r="C21">
        <v>139.69</v>
      </c>
      <c r="D21" s="1">
        <f t="shared" si="1"/>
        <v>275860.97119106539</v>
      </c>
      <c r="E21" s="1">
        <f t="shared" si="2"/>
        <v>2748217.4331599148</v>
      </c>
      <c r="F21" s="1">
        <f t="shared" si="3"/>
        <v>72.946510945024642</v>
      </c>
      <c r="G21" s="1">
        <f t="shared" si="4"/>
        <v>3.4890549753612277E-3</v>
      </c>
      <c r="I21">
        <v>32.090000000000003</v>
      </c>
      <c r="J21">
        <v>146.4</v>
      </c>
    </row>
    <row r="22" spans="1:10" x14ac:dyDescent="0.3">
      <c r="A22">
        <v>78.67</v>
      </c>
      <c r="B22">
        <f t="shared" si="0"/>
        <v>78.64</v>
      </c>
      <c r="C22">
        <v>138.99</v>
      </c>
      <c r="D22" s="1">
        <f t="shared" si="1"/>
        <v>275866.05071069748</v>
      </c>
      <c r="E22" s="1">
        <f t="shared" si="2"/>
        <v>2748214.8696694402</v>
      </c>
      <c r="F22" s="1">
        <f t="shared" si="3"/>
        <v>78.636238803737612</v>
      </c>
      <c r="G22" s="1">
        <f t="shared" si="4"/>
        <v>3.7611962623884665E-3</v>
      </c>
      <c r="I22">
        <v>42.73</v>
      </c>
      <c r="J22">
        <v>144.22999999999999</v>
      </c>
    </row>
    <row r="23" spans="1:10" x14ac:dyDescent="0.3">
      <c r="A23">
        <v>79.28</v>
      </c>
      <c r="B23">
        <f t="shared" si="0"/>
        <v>79.25</v>
      </c>
      <c r="C23">
        <v>138.22999999999999</v>
      </c>
      <c r="D23" s="1">
        <f t="shared" si="1"/>
        <v>275866.59526376874</v>
      </c>
      <c r="E23" s="1">
        <f t="shared" si="2"/>
        <v>2748214.5948488447</v>
      </c>
      <c r="F23" s="1">
        <f t="shared" si="3"/>
        <v>79.246209628562767</v>
      </c>
      <c r="G23" s="1">
        <f t="shared" si="4"/>
        <v>3.7903714372333752E-3</v>
      </c>
      <c r="I23">
        <v>53.08</v>
      </c>
      <c r="J23">
        <v>142.21</v>
      </c>
    </row>
    <row r="24" spans="1:10" x14ac:dyDescent="0.3">
      <c r="A24">
        <v>79.42</v>
      </c>
      <c r="B24">
        <f t="shared" si="0"/>
        <v>79.39</v>
      </c>
      <c r="C24">
        <v>138.21</v>
      </c>
      <c r="D24" s="1">
        <f t="shared" si="1"/>
        <v>275866.72024316213</v>
      </c>
      <c r="E24" s="1">
        <f t="shared" si="2"/>
        <v>2748214.5317752659</v>
      </c>
      <c r="F24" s="1">
        <f t="shared" si="3"/>
        <v>79.386202932357207</v>
      </c>
      <c r="G24" s="1">
        <f t="shared" si="4"/>
        <v>3.7970676427931949E-3</v>
      </c>
      <c r="I24">
        <v>55.82</v>
      </c>
      <c r="J24">
        <v>142.19</v>
      </c>
    </row>
    <row r="25" spans="1:10" x14ac:dyDescent="0.3">
      <c r="A25">
        <v>79.7</v>
      </c>
      <c r="B25">
        <f t="shared" si="0"/>
        <v>79.67</v>
      </c>
      <c r="C25">
        <v>137.80000000000001</v>
      </c>
      <c r="D25" s="1">
        <f t="shared" si="1"/>
        <v>275866.97020194901</v>
      </c>
      <c r="E25" s="1">
        <f t="shared" si="2"/>
        <v>2748214.4056281066</v>
      </c>
      <c r="F25" s="1">
        <f t="shared" si="3"/>
        <v>79.666189540889235</v>
      </c>
      <c r="G25" s="1">
        <f t="shared" si="4"/>
        <v>3.8104591107668284E-3</v>
      </c>
      <c r="I25">
        <v>58.9</v>
      </c>
      <c r="J25">
        <v>143.29</v>
      </c>
    </row>
    <row r="26" spans="1:10" x14ac:dyDescent="0.3">
      <c r="A26">
        <v>79.87</v>
      </c>
      <c r="B26">
        <f t="shared" si="0"/>
        <v>79.84</v>
      </c>
      <c r="C26">
        <v>137.80000000000001</v>
      </c>
      <c r="D26" s="1">
        <f t="shared" si="1"/>
        <v>275867.12196264096</v>
      </c>
      <c r="E26" s="1">
        <f t="shared" si="2"/>
        <v>2748214.3290387606</v>
      </c>
      <c r="F26" s="1">
        <f t="shared" si="3"/>
        <v>79.836181409906217</v>
      </c>
      <c r="G26" s="1">
        <f t="shared" si="4"/>
        <v>3.8185900937861561E-3</v>
      </c>
      <c r="I26">
        <v>66.2</v>
      </c>
      <c r="J26">
        <v>141.72</v>
      </c>
    </row>
    <row r="27" spans="1:10" x14ac:dyDescent="0.3">
      <c r="A27">
        <v>80.09</v>
      </c>
      <c r="B27">
        <f t="shared" si="0"/>
        <v>80.06</v>
      </c>
      <c r="C27">
        <v>138.19999999999999</v>
      </c>
      <c r="D27" s="1">
        <f t="shared" si="1"/>
        <v>275867.31835883058</v>
      </c>
      <c r="E27" s="1">
        <f t="shared" si="2"/>
        <v>2748214.2299231361</v>
      </c>
      <c r="F27" s="1">
        <f t="shared" si="3"/>
        <v>80.056170887679414</v>
      </c>
      <c r="G27" s="1">
        <f t="shared" si="4"/>
        <v>3.829112320588024E-3</v>
      </c>
      <c r="I27">
        <v>68.31</v>
      </c>
      <c r="J27">
        <v>139.81</v>
      </c>
    </row>
    <row r="28" spans="1:10" x14ac:dyDescent="0.3">
      <c r="A28">
        <v>80.41</v>
      </c>
      <c r="B28">
        <f t="shared" si="0"/>
        <v>80.38</v>
      </c>
      <c r="C28">
        <v>138.18</v>
      </c>
      <c r="D28" s="1">
        <f t="shared" si="1"/>
        <v>275867.60402601556</v>
      </c>
      <c r="E28" s="1">
        <f t="shared" si="2"/>
        <v>2748214.0857549543</v>
      </c>
      <c r="F28" s="1">
        <f t="shared" si="3"/>
        <v>80.37615558296504</v>
      </c>
      <c r="G28" s="1">
        <f t="shared" si="4"/>
        <v>3.8444170349549722E-3</v>
      </c>
      <c r="I28">
        <v>72.98</v>
      </c>
      <c r="J28">
        <v>139.69</v>
      </c>
    </row>
    <row r="29" spans="1:10" x14ac:dyDescent="0.3">
      <c r="A29">
        <v>80.510000000000005</v>
      </c>
      <c r="B29">
        <f t="shared" si="0"/>
        <v>80.48</v>
      </c>
      <c r="C29">
        <v>137.88</v>
      </c>
      <c r="D29" s="1">
        <f t="shared" si="1"/>
        <v>275867.69329701085</v>
      </c>
      <c r="E29" s="1">
        <f t="shared" si="2"/>
        <v>2748214.0407023979</v>
      </c>
      <c r="F29" s="1">
        <f t="shared" si="3"/>
        <v>80.476150800005883</v>
      </c>
      <c r="G29" s="1">
        <f t="shared" si="4"/>
        <v>3.8491999941214772E-3</v>
      </c>
      <c r="I29">
        <v>78.67</v>
      </c>
      <c r="J29">
        <v>138.99</v>
      </c>
    </row>
    <row r="30" spans="1:10" x14ac:dyDescent="0.3">
      <c r="A30">
        <v>88.77</v>
      </c>
      <c r="B30">
        <f t="shared" si="0"/>
        <v>88.74</v>
      </c>
      <c r="C30">
        <v>137.84</v>
      </c>
      <c r="D30" s="1">
        <f t="shared" si="1"/>
        <v>275875.0670812219</v>
      </c>
      <c r="E30" s="1">
        <f t="shared" si="2"/>
        <v>2748210.3193612178</v>
      </c>
      <c r="F30" s="1">
        <f t="shared" si="3"/>
        <v>88.735755740334838</v>
      </c>
      <c r="G30" s="1">
        <f t="shared" si="4"/>
        <v>4.2442596651568465E-3</v>
      </c>
      <c r="I30">
        <v>79.28</v>
      </c>
      <c r="J30">
        <v>138.22999999999999</v>
      </c>
    </row>
    <row r="31" spans="1:10" x14ac:dyDescent="0.3">
      <c r="A31">
        <v>90.74</v>
      </c>
      <c r="B31">
        <f t="shared" si="0"/>
        <v>90.71</v>
      </c>
      <c r="C31">
        <v>137.59</v>
      </c>
      <c r="D31" s="1">
        <f t="shared" si="1"/>
        <v>275876.82571982918</v>
      </c>
      <c r="E31" s="1">
        <f t="shared" si="2"/>
        <v>2748209.4318258516</v>
      </c>
      <c r="F31" s="1">
        <f t="shared" si="3"/>
        <v>90.70566151912827</v>
      </c>
      <c r="G31" s="1">
        <f t="shared" si="4"/>
        <v>4.3384808717235046E-3</v>
      </c>
      <c r="I31">
        <v>79.42</v>
      </c>
      <c r="J31">
        <v>138.21</v>
      </c>
    </row>
    <row r="32" spans="1:10" x14ac:dyDescent="0.3">
      <c r="A32">
        <v>91.74</v>
      </c>
      <c r="B32">
        <f t="shared" si="0"/>
        <v>91.71</v>
      </c>
      <c r="C32">
        <v>137.01</v>
      </c>
      <c r="D32" s="1">
        <f t="shared" si="1"/>
        <v>275877.71842978214</v>
      </c>
      <c r="E32" s="1">
        <f t="shared" si="2"/>
        <v>2748208.9813002846</v>
      </c>
      <c r="F32" s="1">
        <f t="shared" si="3"/>
        <v>91.705613691267146</v>
      </c>
      <c r="G32" s="1">
        <f t="shared" si="4"/>
        <v>4.3863087328475103E-3</v>
      </c>
      <c r="I32">
        <v>79.7</v>
      </c>
      <c r="J32">
        <v>137.80000000000001</v>
      </c>
    </row>
    <row r="33" spans="1:10" x14ac:dyDescent="0.3">
      <c r="A33">
        <v>95.18</v>
      </c>
      <c r="B33">
        <f t="shared" si="0"/>
        <v>95.15</v>
      </c>
      <c r="C33">
        <v>133.69999999999999</v>
      </c>
      <c r="D33" s="1">
        <f t="shared" si="1"/>
        <v>275880.78935202013</v>
      </c>
      <c r="E33" s="1">
        <f t="shared" si="2"/>
        <v>2748207.4314923352</v>
      </c>
      <c r="F33" s="1">
        <f t="shared" si="3"/>
        <v>95.145449162916421</v>
      </c>
      <c r="G33" s="1">
        <f t="shared" si="4"/>
        <v>4.5508370835847245E-3</v>
      </c>
      <c r="I33">
        <v>79.87</v>
      </c>
      <c r="J33">
        <v>137.80000000000001</v>
      </c>
    </row>
    <row r="34" spans="1:10" x14ac:dyDescent="0.3">
      <c r="A34">
        <v>103.12</v>
      </c>
      <c r="B34">
        <f t="shared" si="0"/>
        <v>103.09</v>
      </c>
      <c r="C34">
        <v>133.96</v>
      </c>
      <c r="D34" s="1">
        <f t="shared" si="1"/>
        <v>275887.87746904633</v>
      </c>
      <c r="E34" s="1">
        <f t="shared" si="2"/>
        <v>2748203.8543193368</v>
      </c>
      <c r="F34" s="1">
        <f t="shared" si="3"/>
        <v>103.08506940806369</v>
      </c>
      <c r="G34" s="1">
        <f t="shared" si="4"/>
        <v>4.9305919363149542E-3</v>
      </c>
      <c r="I34">
        <v>80.09</v>
      </c>
      <c r="J34">
        <v>138.19999999999999</v>
      </c>
    </row>
    <row r="35" spans="1:10" x14ac:dyDescent="0.3">
      <c r="A35">
        <v>107.65</v>
      </c>
      <c r="B35">
        <f t="shared" si="0"/>
        <v>107.62</v>
      </c>
      <c r="C35">
        <v>133.76</v>
      </c>
      <c r="D35" s="1">
        <f t="shared" si="1"/>
        <v>275891.92144513305</v>
      </c>
      <c r="E35" s="1">
        <f t="shared" si="2"/>
        <v>2748201.8134385198</v>
      </c>
      <c r="F35" s="1">
        <f t="shared" si="3"/>
        <v>107.61485274715186</v>
      </c>
      <c r="G35" s="1">
        <f t="shared" si="4"/>
        <v>5.1472528481468771E-3</v>
      </c>
      <c r="I35">
        <v>80.41</v>
      </c>
      <c r="J35">
        <v>138.18</v>
      </c>
    </row>
    <row r="36" spans="1:10" x14ac:dyDescent="0.3">
      <c r="A36">
        <v>109.64</v>
      </c>
      <c r="B36">
        <f t="shared" si="0"/>
        <v>109.61</v>
      </c>
      <c r="C36">
        <v>133.77000000000001</v>
      </c>
      <c r="D36" s="1">
        <f t="shared" si="1"/>
        <v>275893.69793793937</v>
      </c>
      <c r="E36" s="1">
        <f t="shared" si="2"/>
        <v>2748200.9168926422</v>
      </c>
      <c r="F36" s="1">
        <f t="shared" si="3"/>
        <v>109.60475756942699</v>
      </c>
      <c r="G36" s="1">
        <f t="shared" si="4"/>
        <v>5.2424305730056631E-3</v>
      </c>
      <c r="I36">
        <v>80.510000000000005</v>
      </c>
      <c r="J36">
        <v>137.88</v>
      </c>
    </row>
    <row r="37" spans="1:10" x14ac:dyDescent="0.3">
      <c r="A37">
        <v>114.15</v>
      </c>
      <c r="B37">
        <f t="shared" si="0"/>
        <v>114.12</v>
      </c>
      <c r="C37">
        <v>130.53</v>
      </c>
      <c r="D37" s="1">
        <f t="shared" si="1"/>
        <v>275897.72405982699</v>
      </c>
      <c r="E37" s="1">
        <f t="shared" si="2"/>
        <v>2748198.8850223366</v>
      </c>
      <c r="F37" s="1">
        <f t="shared" si="3"/>
        <v>114.11454186498149</v>
      </c>
      <c r="G37" s="1">
        <f t="shared" si="4"/>
        <v>5.4581350185145538E-3</v>
      </c>
      <c r="I37">
        <v>88.77</v>
      </c>
      <c r="J37">
        <v>137.84</v>
      </c>
    </row>
    <row r="38" spans="1:10" x14ac:dyDescent="0.3">
      <c r="A38">
        <v>124.12</v>
      </c>
      <c r="B38">
        <f t="shared" si="0"/>
        <v>124.09</v>
      </c>
      <c r="C38">
        <v>130.66999999999999</v>
      </c>
      <c r="D38" s="1">
        <f t="shared" si="1"/>
        <v>275906.6243780576</v>
      </c>
      <c r="E38" s="1">
        <f t="shared" si="2"/>
        <v>2748194.3932824372</v>
      </c>
      <c r="F38" s="1">
        <f t="shared" si="3"/>
        <v>124.08406501957708</v>
      </c>
      <c r="G38" s="1">
        <f t="shared" si="4"/>
        <v>5.9349804229213987E-3</v>
      </c>
      <c r="I38">
        <v>90.74</v>
      </c>
      <c r="J38">
        <v>137.59</v>
      </c>
    </row>
    <row r="39" spans="1:10" x14ac:dyDescent="0.3">
      <c r="A39">
        <v>131.93</v>
      </c>
      <c r="B39">
        <f t="shared" si="0"/>
        <v>131.9</v>
      </c>
      <c r="C39">
        <v>130.27000000000001</v>
      </c>
      <c r="D39" s="1">
        <f t="shared" si="1"/>
        <v>275913.59644278989</v>
      </c>
      <c r="E39" s="1">
        <f t="shared" si="2"/>
        <v>2748190.8746777619</v>
      </c>
      <c r="F39" s="1">
        <f t="shared" si="3"/>
        <v>131.89369148261878</v>
      </c>
      <c r="G39" s="1">
        <f t="shared" si="4"/>
        <v>6.3085173812282846E-3</v>
      </c>
      <c r="I39">
        <v>91.74</v>
      </c>
      <c r="J39">
        <v>137.01</v>
      </c>
    </row>
    <row r="40" spans="1:10" x14ac:dyDescent="0.3">
      <c r="A40">
        <v>136.77000000000001</v>
      </c>
      <c r="B40">
        <f t="shared" si="0"/>
        <v>136.74</v>
      </c>
      <c r="C40">
        <v>130.57</v>
      </c>
      <c r="D40" s="1">
        <f t="shared" si="1"/>
        <v>275917.91715896199</v>
      </c>
      <c r="E40" s="1">
        <f t="shared" si="2"/>
        <v>2748188.6941340193</v>
      </c>
      <c r="F40" s="1">
        <f t="shared" si="3"/>
        <v>136.73345999498994</v>
      </c>
      <c r="G40" s="1">
        <f t="shared" si="4"/>
        <v>6.540005010066352E-3</v>
      </c>
      <c r="I40">
        <v>95.18</v>
      </c>
      <c r="J40">
        <v>133.69999999999999</v>
      </c>
    </row>
    <row r="41" spans="1:10" x14ac:dyDescent="0.3">
      <c r="A41">
        <v>144.58000000000001</v>
      </c>
      <c r="B41">
        <f t="shared" si="0"/>
        <v>144.55000000000001</v>
      </c>
      <c r="C41">
        <v>130.24</v>
      </c>
      <c r="D41" s="1">
        <f t="shared" si="1"/>
        <v>275924.88922369428</v>
      </c>
      <c r="E41" s="1">
        <f t="shared" si="2"/>
        <v>2748185.175529344</v>
      </c>
      <c r="F41" s="1">
        <f t="shared" si="3"/>
        <v>144.54308645803164</v>
      </c>
      <c r="G41" s="1">
        <f t="shared" si="4"/>
        <v>6.913541968373238E-3</v>
      </c>
      <c r="I41">
        <v>103.12</v>
      </c>
      <c r="J41">
        <v>133.96</v>
      </c>
    </row>
    <row r="42" spans="1:10" x14ac:dyDescent="0.3">
      <c r="A42">
        <v>150.79</v>
      </c>
      <c r="B42">
        <f t="shared" si="0"/>
        <v>150.76</v>
      </c>
      <c r="C42">
        <v>130.35</v>
      </c>
      <c r="D42" s="1">
        <f t="shared" si="1"/>
        <v>275930.43295250193</v>
      </c>
      <c r="E42" s="1">
        <f t="shared" si="2"/>
        <v>2748182.3777655754</v>
      </c>
      <c r="F42" s="1">
        <f t="shared" si="3"/>
        <v>150.75278944590215</v>
      </c>
      <c r="G42" s="1">
        <f t="shared" si="4"/>
        <v>7.2105540978384397E-3</v>
      </c>
      <c r="I42">
        <v>107.65</v>
      </c>
      <c r="J42">
        <v>133.76</v>
      </c>
    </row>
    <row r="43" spans="1:10" x14ac:dyDescent="0.3">
      <c r="A43">
        <v>158.94</v>
      </c>
      <c r="B43">
        <f t="shared" si="0"/>
        <v>158.91</v>
      </c>
      <c r="C43">
        <v>130.78</v>
      </c>
      <c r="D43" s="1">
        <f t="shared" si="1"/>
        <v>275937.70853861823</v>
      </c>
      <c r="E43" s="1">
        <f t="shared" si="2"/>
        <v>2748178.7059822073</v>
      </c>
      <c r="F43" s="1">
        <f t="shared" si="3"/>
        <v>158.90239964750134</v>
      </c>
      <c r="G43" s="1">
        <f t="shared" si="4"/>
        <v>7.6003524986560933E-3</v>
      </c>
      <c r="I43">
        <v>109.64</v>
      </c>
      <c r="J43">
        <v>133.77000000000001</v>
      </c>
    </row>
    <row r="44" spans="1:10" x14ac:dyDescent="0.3">
      <c r="A44">
        <v>164.2</v>
      </c>
      <c r="B44">
        <f t="shared" si="0"/>
        <v>164.17</v>
      </c>
      <c r="C44">
        <v>130.59</v>
      </c>
      <c r="D44" s="1">
        <f t="shared" si="1"/>
        <v>275942.40419297054</v>
      </c>
      <c r="E44" s="1">
        <f t="shared" si="2"/>
        <v>2748176.3362177266</v>
      </c>
      <c r="F44" s="1">
        <f t="shared" si="3"/>
        <v>164.162148072147</v>
      </c>
      <c r="G44" s="1">
        <f t="shared" si="4"/>
        <v>7.8519278529824987E-3</v>
      </c>
      <c r="I44">
        <v>114.15</v>
      </c>
      <c r="J44">
        <v>130.53</v>
      </c>
    </row>
    <row r="45" spans="1:10" x14ac:dyDescent="0.3">
      <c r="A45">
        <v>166.99</v>
      </c>
      <c r="B45">
        <f t="shared" si="0"/>
        <v>166.96</v>
      </c>
      <c r="C45">
        <v>130.24</v>
      </c>
      <c r="D45" s="1">
        <f t="shared" si="1"/>
        <v>275944.89485373918</v>
      </c>
      <c r="E45" s="1">
        <f t="shared" si="2"/>
        <v>2748175.079251396</v>
      </c>
      <c r="F45" s="1">
        <f t="shared" si="3"/>
        <v>166.95201463179794</v>
      </c>
      <c r="G45" s="1">
        <f t="shared" si="4"/>
        <v>7.9853682020711858E-3</v>
      </c>
      <c r="I45">
        <v>124.12</v>
      </c>
      <c r="J45">
        <v>130.66999999999999</v>
      </c>
    </row>
    <row r="46" spans="1:10" x14ac:dyDescent="0.3">
      <c r="A46">
        <v>167.92</v>
      </c>
      <c r="B46">
        <f t="shared" si="0"/>
        <v>167.89</v>
      </c>
      <c r="C46">
        <v>128.27000000000001</v>
      </c>
      <c r="D46" s="1">
        <f t="shared" si="1"/>
        <v>275945.72507399542</v>
      </c>
      <c r="E46" s="1">
        <f t="shared" si="2"/>
        <v>2748174.6602626191</v>
      </c>
      <c r="F46" s="1">
        <f t="shared" si="3"/>
        <v>167.88197015169891</v>
      </c>
      <c r="G46" s="1">
        <f t="shared" si="4"/>
        <v>8.0298483010778909E-3</v>
      </c>
      <c r="I46">
        <v>131.93</v>
      </c>
      <c r="J46">
        <v>130.27000000000001</v>
      </c>
    </row>
    <row r="47" spans="1:10" x14ac:dyDescent="0.3">
      <c r="A47">
        <v>175.17</v>
      </c>
      <c r="B47">
        <f t="shared" si="0"/>
        <v>175.14</v>
      </c>
      <c r="C47">
        <v>128.53</v>
      </c>
      <c r="D47" s="1">
        <f t="shared" si="1"/>
        <v>275952.19722115406</v>
      </c>
      <c r="E47" s="1">
        <f t="shared" si="2"/>
        <v>2748171.3939522607</v>
      </c>
      <c r="F47" s="1">
        <f t="shared" si="3"/>
        <v>175.13162339861969</v>
      </c>
      <c r="G47" s="1">
        <f t="shared" si="4"/>
        <v>8.376601380291504E-3</v>
      </c>
      <c r="I47">
        <v>136.77000000000001</v>
      </c>
      <c r="J47">
        <v>130.57</v>
      </c>
    </row>
    <row r="48" spans="1:10" x14ac:dyDescent="0.3">
      <c r="A48">
        <v>181.79</v>
      </c>
      <c r="B48">
        <f t="shared" si="0"/>
        <v>181.76</v>
      </c>
      <c r="C48">
        <v>128.22</v>
      </c>
      <c r="D48" s="1">
        <f t="shared" si="1"/>
        <v>275958.10696104233</v>
      </c>
      <c r="E48" s="1">
        <f t="shared" si="2"/>
        <v>2748168.4114730102</v>
      </c>
      <c r="F48" s="1">
        <f t="shared" si="3"/>
        <v>181.75130677676208</v>
      </c>
      <c r="G48" s="1">
        <f t="shared" si="4"/>
        <v>8.6932232379126617E-3</v>
      </c>
      <c r="I48">
        <v>144.58000000000001</v>
      </c>
      <c r="J48">
        <v>130.24</v>
      </c>
    </row>
    <row r="49" spans="1:10" x14ac:dyDescent="0.3">
      <c r="A49">
        <v>187.87</v>
      </c>
      <c r="B49">
        <f t="shared" si="0"/>
        <v>187.84</v>
      </c>
      <c r="C49">
        <v>128.16999999999999</v>
      </c>
      <c r="D49" s="1">
        <f t="shared" si="1"/>
        <v>275963.53463755612</v>
      </c>
      <c r="E49" s="1">
        <f t="shared" si="2"/>
        <v>2748165.6722775651</v>
      </c>
      <c r="F49" s="1">
        <f t="shared" si="3"/>
        <v>187.83101598236917</v>
      </c>
      <c r="G49" s="1">
        <f t="shared" si="4"/>
        <v>8.9840176308371156E-3</v>
      </c>
      <c r="I49">
        <v>150.79</v>
      </c>
      <c r="J49">
        <v>130.35</v>
      </c>
    </row>
    <row r="50" spans="1:10" x14ac:dyDescent="0.3">
      <c r="A50">
        <v>190.34</v>
      </c>
      <c r="B50">
        <f t="shared" si="0"/>
        <v>190.31</v>
      </c>
      <c r="C50">
        <v>128.63</v>
      </c>
      <c r="D50" s="1">
        <f t="shared" si="1"/>
        <v>275965.73963113979</v>
      </c>
      <c r="E50" s="1">
        <f t="shared" si="2"/>
        <v>2748164.5594794154</v>
      </c>
      <c r="F50" s="1">
        <f t="shared" si="3"/>
        <v>190.30089784715409</v>
      </c>
      <c r="G50" s="1">
        <f t="shared" si="4"/>
        <v>9.1021528459123147E-3</v>
      </c>
      <c r="I50">
        <v>158.94</v>
      </c>
      <c r="J50">
        <v>130.78</v>
      </c>
    </row>
    <row r="51" spans="1:10" x14ac:dyDescent="0.3">
      <c r="A51">
        <v>194.67</v>
      </c>
      <c r="B51">
        <f t="shared" si="0"/>
        <v>194.64</v>
      </c>
      <c r="C51">
        <v>128.72</v>
      </c>
      <c r="D51" s="1">
        <f t="shared" si="1"/>
        <v>275969.60506523593</v>
      </c>
      <c r="E51" s="1">
        <f t="shared" si="2"/>
        <v>2748162.6087037115</v>
      </c>
      <c r="F51" s="1">
        <f t="shared" si="3"/>
        <v>194.63069075195077</v>
      </c>
      <c r="G51" s="1">
        <f t="shared" si="4"/>
        <v>9.3092480492202867E-3</v>
      </c>
      <c r="I51">
        <v>164.2</v>
      </c>
      <c r="J51">
        <v>130.59</v>
      </c>
    </row>
    <row r="52" spans="1:10" x14ac:dyDescent="0.3">
      <c r="A52">
        <v>200.14</v>
      </c>
      <c r="B52">
        <f t="shared" si="0"/>
        <v>200.10999999999999</v>
      </c>
      <c r="C52">
        <v>128.87</v>
      </c>
      <c r="D52" s="1">
        <f t="shared" si="1"/>
        <v>275974.48818867846</v>
      </c>
      <c r="E52" s="1">
        <f t="shared" si="2"/>
        <v>2748160.1443288624</v>
      </c>
      <c r="F52" s="1">
        <f t="shared" si="3"/>
        <v>200.10042913252289</v>
      </c>
      <c r="G52" s="1">
        <f t="shared" si="4"/>
        <v>9.57086747709468E-3</v>
      </c>
      <c r="I52">
        <v>166.99</v>
      </c>
      <c r="J52">
        <v>130.24</v>
      </c>
    </row>
    <row r="53" spans="1:10" x14ac:dyDescent="0.3">
      <c r="A53">
        <v>200.79</v>
      </c>
      <c r="B53">
        <f t="shared" si="0"/>
        <v>200.76</v>
      </c>
      <c r="C53">
        <v>128.56</v>
      </c>
      <c r="D53" s="1">
        <f t="shared" si="1"/>
        <v>275975.06845014781</v>
      </c>
      <c r="E53" s="1">
        <f t="shared" si="2"/>
        <v>2748159.851487244</v>
      </c>
      <c r="F53" s="1">
        <f t="shared" si="3"/>
        <v>200.75039804431145</v>
      </c>
      <c r="G53" s="1">
        <f t="shared" si="4"/>
        <v>9.6019556885380553E-3</v>
      </c>
      <c r="I53">
        <v>167.92</v>
      </c>
      <c r="J53">
        <v>128.27000000000001</v>
      </c>
    </row>
    <row r="54" spans="1:10" x14ac:dyDescent="0.3">
      <c r="A54">
        <v>201.58</v>
      </c>
      <c r="B54">
        <f t="shared" si="0"/>
        <v>201.55</v>
      </c>
      <c r="C54">
        <v>130.36000000000001</v>
      </c>
      <c r="D54" s="1">
        <f t="shared" si="1"/>
        <v>275975.7736910106</v>
      </c>
      <c r="E54" s="1">
        <f t="shared" si="2"/>
        <v>2748159.4955720464</v>
      </c>
      <c r="F54" s="1">
        <f t="shared" si="3"/>
        <v>201.54036026015621</v>
      </c>
      <c r="G54" s="1">
        <f t="shared" si="4"/>
        <v>9.639739843805728E-3</v>
      </c>
      <c r="I54">
        <v>175.17</v>
      </c>
      <c r="J54">
        <v>128.53</v>
      </c>
    </row>
    <row r="55" spans="1:10" x14ac:dyDescent="0.3">
      <c r="A55">
        <v>205.3</v>
      </c>
      <c r="B55">
        <f t="shared" si="0"/>
        <v>205.27</v>
      </c>
      <c r="C55">
        <v>130.19</v>
      </c>
      <c r="D55" s="1">
        <f t="shared" si="1"/>
        <v>275979.09457203548</v>
      </c>
      <c r="E55" s="1">
        <f t="shared" si="2"/>
        <v>2748157.8196169389</v>
      </c>
      <c r="F55" s="1">
        <f t="shared" si="3"/>
        <v>205.26018233970811</v>
      </c>
      <c r="G55" s="1">
        <f t="shared" si="4"/>
        <v>9.8176602919011202E-3</v>
      </c>
      <c r="I55">
        <v>181.79</v>
      </c>
      <c r="J55">
        <v>128.22</v>
      </c>
    </row>
    <row r="56" spans="1:10" x14ac:dyDescent="0.3">
      <c r="A56">
        <v>205.93</v>
      </c>
      <c r="B56">
        <f t="shared" si="0"/>
        <v>205.9</v>
      </c>
      <c r="C56">
        <v>128.47999999999999</v>
      </c>
      <c r="D56" s="1">
        <f t="shared" si="1"/>
        <v>275979.65697930579</v>
      </c>
      <c r="E56" s="1">
        <f t="shared" si="2"/>
        <v>2748157.535785832</v>
      </c>
      <c r="F56" s="1">
        <f t="shared" si="3"/>
        <v>205.89015220801494</v>
      </c>
      <c r="G56" s="1">
        <f t="shared" si="4"/>
        <v>9.8477919850665785E-3</v>
      </c>
      <c r="I56">
        <v>187.87</v>
      </c>
      <c r="J56">
        <v>128.16999999999999</v>
      </c>
    </row>
    <row r="57" spans="1:10" x14ac:dyDescent="0.3">
      <c r="A57">
        <v>215.17</v>
      </c>
      <c r="B57">
        <f t="shared" si="0"/>
        <v>215.14</v>
      </c>
      <c r="C57">
        <v>128.77000000000001</v>
      </c>
      <c r="D57" s="1">
        <f t="shared" si="1"/>
        <v>275987.90561927075</v>
      </c>
      <c r="E57" s="1">
        <f t="shared" si="2"/>
        <v>2748153.3729295959</v>
      </c>
      <c r="F57" s="1">
        <f t="shared" si="3"/>
        <v>215.1297102772109</v>
      </c>
      <c r="G57" s="1">
        <f t="shared" si="4"/>
        <v>1.0289722789082134E-2</v>
      </c>
      <c r="I57">
        <v>190.34</v>
      </c>
      <c r="J57">
        <v>128.63</v>
      </c>
    </row>
    <row r="58" spans="1:10" x14ac:dyDescent="0.3">
      <c r="A58">
        <v>222.97</v>
      </c>
      <c r="B58">
        <f t="shared" si="0"/>
        <v>222.94</v>
      </c>
      <c r="C58">
        <v>128.4</v>
      </c>
      <c r="D58" s="1">
        <f t="shared" si="1"/>
        <v>275994.86875690351</v>
      </c>
      <c r="E58" s="1">
        <f t="shared" si="2"/>
        <v>2748149.8588301763</v>
      </c>
      <c r="F58" s="1">
        <f t="shared" si="3"/>
        <v>222.92933721851173</v>
      </c>
      <c r="G58" s="1">
        <f t="shared" si="4"/>
        <v>1.0662781488264272E-2</v>
      </c>
      <c r="I58">
        <v>194.67</v>
      </c>
      <c r="J58">
        <v>128.72</v>
      </c>
    </row>
    <row r="59" spans="1:10" x14ac:dyDescent="0.3">
      <c r="A59">
        <v>223.85</v>
      </c>
      <c r="B59">
        <f t="shared" si="0"/>
        <v>223.82</v>
      </c>
      <c r="C59">
        <v>129.47</v>
      </c>
      <c r="D59" s="1">
        <f t="shared" si="1"/>
        <v>275995.65434166207</v>
      </c>
      <c r="E59" s="1">
        <f t="shared" si="2"/>
        <v>2748149.4623676776</v>
      </c>
      <c r="F59" s="1">
        <f t="shared" si="3"/>
        <v>223.80929512986629</v>
      </c>
      <c r="G59" s="1">
        <f t="shared" si="4"/>
        <v>1.07048701337078E-2</v>
      </c>
      <c r="I59">
        <v>200.14</v>
      </c>
      <c r="J59">
        <v>128.87</v>
      </c>
    </row>
    <row r="60" spans="1:10" x14ac:dyDescent="0.3">
      <c r="A60">
        <v>224.04</v>
      </c>
      <c r="B60">
        <f t="shared" si="0"/>
        <v>224.01</v>
      </c>
      <c r="C60">
        <v>129.88</v>
      </c>
      <c r="D60" s="1">
        <f t="shared" si="1"/>
        <v>275995.82395655313</v>
      </c>
      <c r="E60" s="1">
        <f t="shared" si="2"/>
        <v>2748149.3767678197</v>
      </c>
      <c r="F60" s="1">
        <f t="shared" si="3"/>
        <v>223.99928604262675</v>
      </c>
      <c r="G60" s="1">
        <f t="shared" si="4"/>
        <v>1.0713957373241101E-2</v>
      </c>
      <c r="I60">
        <v>200.79</v>
      </c>
      <c r="J60">
        <v>128.56</v>
      </c>
    </row>
    <row r="61" spans="1:10" x14ac:dyDescent="0.3">
      <c r="A61">
        <v>224.33</v>
      </c>
      <c r="B61">
        <f t="shared" si="0"/>
        <v>224.3</v>
      </c>
      <c r="C61">
        <v>129.81</v>
      </c>
      <c r="D61" s="1">
        <f t="shared" si="1"/>
        <v>275996.08284243947</v>
      </c>
      <c r="E61" s="1">
        <f t="shared" si="2"/>
        <v>2748149.2461154056</v>
      </c>
      <c r="F61" s="1">
        <f t="shared" si="3"/>
        <v>224.28927217242807</v>
      </c>
      <c r="G61" s="1">
        <f t="shared" si="4"/>
        <v>1.0727827571940907E-2</v>
      </c>
      <c r="I61">
        <v>201.58</v>
      </c>
      <c r="J61">
        <v>130.36000000000001</v>
      </c>
    </row>
    <row r="62" spans="1:10" x14ac:dyDescent="0.3">
      <c r="A62">
        <v>224.54</v>
      </c>
      <c r="B62">
        <f t="shared" si="0"/>
        <v>224.51</v>
      </c>
      <c r="C62">
        <v>129.58000000000001</v>
      </c>
      <c r="D62" s="1">
        <f t="shared" si="1"/>
        <v>275996.27031152957</v>
      </c>
      <c r="E62" s="1">
        <f t="shared" si="2"/>
        <v>2748149.1515050367</v>
      </c>
      <c r="F62" s="1">
        <f t="shared" si="3"/>
        <v>224.4992621284604</v>
      </c>
      <c r="G62" s="1">
        <f t="shared" si="4"/>
        <v>1.0737871539589605E-2</v>
      </c>
      <c r="I62">
        <v>205.3</v>
      </c>
      <c r="J62">
        <v>130.19</v>
      </c>
    </row>
    <row r="63" spans="1:10" x14ac:dyDescent="0.3">
      <c r="A63">
        <v>234.09</v>
      </c>
      <c r="B63">
        <f t="shared" si="0"/>
        <v>234.06</v>
      </c>
      <c r="C63">
        <v>129.86000000000001</v>
      </c>
      <c r="D63" s="1">
        <f t="shared" si="1"/>
        <v>276004.79569157999</v>
      </c>
      <c r="E63" s="1">
        <f t="shared" si="2"/>
        <v>2748144.8489858755</v>
      </c>
      <c r="F63" s="1">
        <f t="shared" si="3"/>
        <v>234.04880537078151</v>
      </c>
      <c r="G63" s="1">
        <f t="shared" si="4"/>
        <v>1.1194629218493901E-2</v>
      </c>
      <c r="I63">
        <v>205.93</v>
      </c>
      <c r="J63">
        <v>128.47999999999999</v>
      </c>
    </row>
    <row r="64" spans="1:10" x14ac:dyDescent="0.3">
      <c r="A64">
        <v>246.81</v>
      </c>
      <c r="B64">
        <f t="shared" si="0"/>
        <v>246.78</v>
      </c>
      <c r="C64">
        <v>129.57</v>
      </c>
      <c r="D64" s="1">
        <f t="shared" si="1"/>
        <v>276016.1509621811</v>
      </c>
      <c r="E64" s="1">
        <f t="shared" si="2"/>
        <v>2748139.1183006675</v>
      </c>
      <c r="F64" s="1">
        <f t="shared" si="3"/>
        <v>246.76819699843227</v>
      </c>
      <c r="G64" s="1">
        <f t="shared" si="4"/>
        <v>1.1803001567727733E-2</v>
      </c>
      <c r="I64">
        <v>215.17</v>
      </c>
      <c r="J64">
        <v>128.77000000000001</v>
      </c>
    </row>
    <row r="65" spans="1:10" x14ac:dyDescent="0.3">
      <c r="A65">
        <v>254.24</v>
      </c>
      <c r="B65">
        <f t="shared" si="0"/>
        <v>254.21</v>
      </c>
      <c r="C65">
        <v>129.6</v>
      </c>
      <c r="D65" s="1">
        <f t="shared" si="1"/>
        <v>276022.78379713127</v>
      </c>
      <c r="E65" s="1">
        <f t="shared" si="2"/>
        <v>2748135.7708957079</v>
      </c>
      <c r="F65" s="1">
        <f t="shared" si="3"/>
        <v>254.19784163595307</v>
      </c>
      <c r="G65" s="1">
        <f t="shared" si="4"/>
        <v>1.2158364046939596E-2</v>
      </c>
      <c r="I65">
        <v>222.97</v>
      </c>
      <c r="J65">
        <v>128.4</v>
      </c>
    </row>
    <row r="66" spans="1:10" x14ac:dyDescent="0.3">
      <c r="A66">
        <v>260.89999999999998</v>
      </c>
      <c r="B66">
        <f t="shared" ref="B66:B129" si="5">A66-0.03</f>
        <v>260.87</v>
      </c>
      <c r="C66">
        <v>129.63</v>
      </c>
      <c r="D66" s="1">
        <f t="shared" si="1"/>
        <v>276028.72924541769</v>
      </c>
      <c r="E66" s="1">
        <f t="shared" si="2"/>
        <v>2748132.7703954345</v>
      </c>
      <c r="F66" s="1">
        <f t="shared" si="3"/>
        <v>260.85752310111081</v>
      </c>
      <c r="G66" s="1">
        <f t="shared" si="4"/>
        <v>1.2476898889190124E-2</v>
      </c>
      <c r="I66">
        <v>223.85</v>
      </c>
      <c r="J66">
        <v>129.47</v>
      </c>
    </row>
    <row r="67" spans="1:10" x14ac:dyDescent="0.3">
      <c r="A67">
        <v>265.02999999999997</v>
      </c>
      <c r="B67">
        <f t="shared" si="5"/>
        <v>265</v>
      </c>
      <c r="C67">
        <v>125.89</v>
      </c>
      <c r="D67" s="1">
        <f t="shared" ref="D67:D130" si="6">(((B67*($D$196-$D$1))+$B$196*$D$1)/$B$196)</f>
        <v>276032.41613752325</v>
      </c>
      <c r="E67" s="1">
        <f t="shared" ref="E67:E130" si="7">(((B67*($E$196-$E$1))+$B$196*$E$1)/$B$196)</f>
        <v>2748130.9097248442</v>
      </c>
      <c r="F67" s="1">
        <f t="shared" ref="F67:F101" si="8">SQRT(((D67-$D$1)^2)+((E67-$E$1)^2))</f>
        <v>264.98732557140619</v>
      </c>
      <c r="G67" s="1">
        <f t="shared" ref="G67:G101" si="9">B67-F67</f>
        <v>1.2674428593811626E-2</v>
      </c>
      <c r="I67">
        <v>224.04</v>
      </c>
      <c r="J67">
        <v>129.88</v>
      </c>
    </row>
    <row r="68" spans="1:10" x14ac:dyDescent="0.3">
      <c r="A68">
        <v>274.88</v>
      </c>
      <c r="B68">
        <f t="shared" si="5"/>
        <v>274.85000000000002</v>
      </c>
      <c r="C68">
        <v>129.72999999999999</v>
      </c>
      <c r="D68" s="1">
        <f t="shared" si="6"/>
        <v>276041.20933055953</v>
      </c>
      <c r="E68" s="1">
        <f t="shared" si="7"/>
        <v>2748126.4720480125</v>
      </c>
      <c r="F68" s="1">
        <f t="shared" si="8"/>
        <v>274.83685446547918</v>
      </c>
      <c r="G68" s="1">
        <f t="shared" si="9"/>
        <v>1.3145534520845104E-2</v>
      </c>
      <c r="I68">
        <v>224.33</v>
      </c>
      <c r="J68">
        <v>129.81</v>
      </c>
    </row>
    <row r="69" spans="1:10" x14ac:dyDescent="0.3">
      <c r="A69">
        <v>279.2</v>
      </c>
      <c r="B69">
        <f t="shared" si="5"/>
        <v>279.17</v>
      </c>
      <c r="C69">
        <v>129.96</v>
      </c>
      <c r="D69" s="1">
        <f t="shared" si="6"/>
        <v>276045.06583755609</v>
      </c>
      <c r="E69" s="1">
        <f t="shared" si="7"/>
        <v>2748124.5257775648</v>
      </c>
      <c r="F69" s="1">
        <f t="shared" si="8"/>
        <v>279.15664784827322</v>
      </c>
      <c r="G69" s="1">
        <f t="shared" si="9"/>
        <v>1.3352151726792272E-2</v>
      </c>
      <c r="I69">
        <v>224.54</v>
      </c>
      <c r="J69">
        <v>129.58000000000001</v>
      </c>
    </row>
    <row r="70" spans="1:10" x14ac:dyDescent="0.3">
      <c r="A70">
        <v>289.99</v>
      </c>
      <c r="B70">
        <f t="shared" si="5"/>
        <v>289.96000000000004</v>
      </c>
      <c r="C70">
        <v>129.68</v>
      </c>
      <c r="D70" s="1">
        <f t="shared" si="6"/>
        <v>276054.69817794813</v>
      </c>
      <c r="E70" s="1">
        <f t="shared" si="7"/>
        <v>2748119.6646067011</v>
      </c>
      <c r="F70" s="1">
        <f t="shared" si="8"/>
        <v>289.9461317837783</v>
      </c>
      <c r="G70" s="1">
        <f t="shared" si="9"/>
        <v>1.3868216221737839E-2</v>
      </c>
      <c r="I70">
        <v>234.09</v>
      </c>
      <c r="J70">
        <v>129.86000000000001</v>
      </c>
    </row>
    <row r="71" spans="1:10" x14ac:dyDescent="0.3">
      <c r="A71">
        <v>290.87</v>
      </c>
      <c r="B71">
        <f t="shared" si="5"/>
        <v>290.84000000000003</v>
      </c>
      <c r="C71">
        <v>129.93</v>
      </c>
      <c r="D71" s="1">
        <f t="shared" si="6"/>
        <v>276055.48376270669</v>
      </c>
      <c r="E71" s="1">
        <f t="shared" si="7"/>
        <v>2748119.2681442024</v>
      </c>
      <c r="F71" s="1">
        <f t="shared" si="8"/>
        <v>290.82608969513285</v>
      </c>
      <c r="G71" s="1">
        <f t="shared" si="9"/>
        <v>1.3910304867181367E-2</v>
      </c>
      <c r="I71">
        <v>246.81</v>
      </c>
      <c r="J71">
        <v>129.57</v>
      </c>
    </row>
    <row r="72" spans="1:10" x14ac:dyDescent="0.3">
      <c r="A72">
        <v>300.54000000000002</v>
      </c>
      <c r="B72">
        <f t="shared" si="5"/>
        <v>300.51000000000005</v>
      </c>
      <c r="C72">
        <v>125.29</v>
      </c>
      <c r="D72" s="1">
        <f t="shared" si="6"/>
        <v>276064.11626795138</v>
      </c>
      <c r="E72" s="1">
        <f t="shared" si="7"/>
        <v>2748114.9115619729</v>
      </c>
      <c r="F72" s="1">
        <f t="shared" si="8"/>
        <v>300.49562719813434</v>
      </c>
      <c r="G72" s="1">
        <f t="shared" si="9"/>
        <v>1.4372801865704332E-2</v>
      </c>
      <c r="I72">
        <v>254.24</v>
      </c>
      <c r="J72">
        <v>129.6</v>
      </c>
    </row>
    <row r="73" spans="1:10" x14ac:dyDescent="0.3">
      <c r="A73">
        <v>310.83</v>
      </c>
      <c r="B73">
        <f t="shared" si="5"/>
        <v>310.8</v>
      </c>
      <c r="C73">
        <v>120.45</v>
      </c>
      <c r="D73" s="1">
        <f t="shared" si="6"/>
        <v>276073.30225336691</v>
      </c>
      <c r="E73" s="1">
        <f t="shared" si="7"/>
        <v>2748110.2756538927</v>
      </c>
      <c r="F73" s="1">
        <f t="shared" si="8"/>
        <v>310.78513504754397</v>
      </c>
      <c r="G73" s="1">
        <f t="shared" si="9"/>
        <v>1.4864952456036917E-2</v>
      </c>
      <c r="I73">
        <v>260.89999999999998</v>
      </c>
      <c r="J73">
        <v>129.63</v>
      </c>
    </row>
    <row r="74" spans="1:10" x14ac:dyDescent="0.3">
      <c r="A74">
        <v>313.70999999999998</v>
      </c>
      <c r="B74">
        <f t="shared" si="5"/>
        <v>313.68</v>
      </c>
      <c r="C74">
        <v>120.18</v>
      </c>
      <c r="D74" s="1">
        <f t="shared" si="6"/>
        <v>276075.87325803132</v>
      </c>
      <c r="E74" s="1">
        <f t="shared" si="7"/>
        <v>2748108.9781402606</v>
      </c>
      <c r="F74" s="1">
        <f t="shared" si="8"/>
        <v>313.66499730291451</v>
      </c>
      <c r="G74" s="1">
        <f t="shared" si="9"/>
        <v>1.50026970854924E-2</v>
      </c>
      <c r="I74">
        <v>265.02999999999997</v>
      </c>
      <c r="J74">
        <v>125.89</v>
      </c>
    </row>
    <row r="75" spans="1:10" x14ac:dyDescent="0.3">
      <c r="A75">
        <v>326.02999999999997</v>
      </c>
      <c r="B75">
        <f t="shared" si="5"/>
        <v>326</v>
      </c>
      <c r="C75">
        <v>118.82</v>
      </c>
      <c r="D75" s="1">
        <f t="shared" si="6"/>
        <v>276086.87144465127</v>
      </c>
      <c r="E75" s="1">
        <f t="shared" si="7"/>
        <v>2748103.4276652797</v>
      </c>
      <c r="F75" s="1">
        <f t="shared" si="8"/>
        <v>325.98440806156265</v>
      </c>
      <c r="G75" s="1">
        <f t="shared" si="9"/>
        <v>1.5591938437353292E-2</v>
      </c>
      <c r="I75">
        <v>274.88</v>
      </c>
      <c r="J75">
        <v>129.72999999999999</v>
      </c>
    </row>
    <row r="76" spans="1:10" x14ac:dyDescent="0.3">
      <c r="A76">
        <v>329.79</v>
      </c>
      <c r="B76">
        <f t="shared" si="5"/>
        <v>329.76000000000005</v>
      </c>
      <c r="C76">
        <v>118.89</v>
      </c>
      <c r="D76" s="1">
        <f t="shared" si="6"/>
        <v>276090.22803407424</v>
      </c>
      <c r="E76" s="1">
        <f t="shared" si="7"/>
        <v>2748101.7336891494</v>
      </c>
      <c r="F76" s="1">
        <f t="shared" si="8"/>
        <v>329.74422822807799</v>
      </c>
      <c r="G76" s="1">
        <f t="shared" si="9"/>
        <v>1.5771771922061362E-2</v>
      </c>
      <c r="I76">
        <v>279.2</v>
      </c>
      <c r="J76">
        <v>129.96</v>
      </c>
    </row>
    <row r="77" spans="1:10" x14ac:dyDescent="0.3">
      <c r="A77">
        <v>335.73</v>
      </c>
      <c r="B77">
        <f t="shared" si="5"/>
        <v>335.70000000000005</v>
      </c>
      <c r="C77">
        <v>118.29</v>
      </c>
      <c r="D77" s="1">
        <f t="shared" si="6"/>
        <v>276095.53073119454</v>
      </c>
      <c r="E77" s="1">
        <f t="shared" si="7"/>
        <v>2748099.0575672835</v>
      </c>
      <c r="F77" s="1">
        <f t="shared" si="8"/>
        <v>335.6839441295769</v>
      </c>
      <c r="G77" s="1">
        <f t="shared" si="9"/>
        <v>1.6055870423144825E-2</v>
      </c>
      <c r="I77">
        <v>289.99</v>
      </c>
      <c r="J77">
        <v>129.68</v>
      </c>
    </row>
    <row r="78" spans="1:10" x14ac:dyDescent="0.3">
      <c r="A78">
        <v>344.8</v>
      </c>
      <c r="B78">
        <f t="shared" si="5"/>
        <v>344.77000000000004</v>
      </c>
      <c r="C78">
        <v>118.46</v>
      </c>
      <c r="D78" s="1">
        <f t="shared" si="6"/>
        <v>276103.62761046755</v>
      </c>
      <c r="E78" s="1">
        <f t="shared" si="7"/>
        <v>2748094.9713003938</v>
      </c>
      <c r="F78" s="1">
        <f t="shared" si="8"/>
        <v>344.75351032954603</v>
      </c>
      <c r="G78" s="1">
        <f t="shared" si="9"/>
        <v>1.6489670454006955E-2</v>
      </c>
      <c r="I78">
        <v>290.87</v>
      </c>
      <c r="J78">
        <v>129.93</v>
      </c>
    </row>
    <row r="79" spans="1:10" x14ac:dyDescent="0.3">
      <c r="A79">
        <v>352.95</v>
      </c>
      <c r="B79">
        <f t="shared" si="5"/>
        <v>352.92</v>
      </c>
      <c r="C79">
        <v>118.09</v>
      </c>
      <c r="D79" s="1">
        <f t="shared" si="6"/>
        <v>276110.90319658379</v>
      </c>
      <c r="E79" s="1">
        <f t="shared" si="7"/>
        <v>2748091.2995170262</v>
      </c>
      <c r="F79" s="1">
        <f t="shared" si="8"/>
        <v>352.90312053088348</v>
      </c>
      <c r="G79" s="1">
        <f t="shared" si="9"/>
        <v>1.6879469116531709E-2</v>
      </c>
      <c r="I79">
        <v>300.54000000000002</v>
      </c>
      <c r="J79">
        <v>125.29</v>
      </c>
    </row>
    <row r="80" spans="1:10" x14ac:dyDescent="0.3">
      <c r="A80">
        <v>361.97</v>
      </c>
      <c r="B80">
        <f t="shared" si="5"/>
        <v>361.94000000000005</v>
      </c>
      <c r="C80">
        <v>118.24</v>
      </c>
      <c r="D80" s="1">
        <f t="shared" si="6"/>
        <v>276118.95544035913</v>
      </c>
      <c r="E80" s="1">
        <f t="shared" si="7"/>
        <v>2748087.2357764146</v>
      </c>
      <c r="F80" s="1">
        <f t="shared" si="8"/>
        <v>361.92268912230622</v>
      </c>
      <c r="G80" s="1">
        <f t="shared" si="9"/>
        <v>1.7310877693830662E-2</v>
      </c>
      <c r="I80">
        <v>310.83</v>
      </c>
      <c r="J80">
        <v>120.45</v>
      </c>
    </row>
    <row r="81" spans="1:10" x14ac:dyDescent="0.3">
      <c r="A81">
        <v>373.29</v>
      </c>
      <c r="B81">
        <f t="shared" si="5"/>
        <v>373.26000000000005</v>
      </c>
      <c r="C81">
        <v>117.66</v>
      </c>
      <c r="D81" s="1">
        <f t="shared" si="6"/>
        <v>276129.06091702613</v>
      </c>
      <c r="E81" s="1">
        <f t="shared" si="7"/>
        <v>2748082.1358270012</v>
      </c>
      <c r="F81" s="1">
        <f t="shared" si="8"/>
        <v>373.24214770860573</v>
      </c>
      <c r="G81" s="1">
        <f t="shared" si="9"/>
        <v>1.7852291394319764E-2</v>
      </c>
      <c r="I81">
        <v>313.70999999999998</v>
      </c>
      <c r="J81">
        <v>120.18</v>
      </c>
    </row>
    <row r="82" spans="1:10" x14ac:dyDescent="0.3">
      <c r="A82">
        <v>381.93</v>
      </c>
      <c r="B82">
        <f t="shared" si="5"/>
        <v>381.90000000000003</v>
      </c>
      <c r="C82">
        <v>117.96</v>
      </c>
      <c r="D82" s="1">
        <f t="shared" si="6"/>
        <v>276136.77393101936</v>
      </c>
      <c r="E82" s="1">
        <f t="shared" si="7"/>
        <v>2748078.2432861053</v>
      </c>
      <c r="F82" s="1">
        <f t="shared" si="8"/>
        <v>381.88173447450754</v>
      </c>
      <c r="G82" s="1">
        <f t="shared" si="9"/>
        <v>1.8265525492495271E-2</v>
      </c>
      <c r="I82">
        <v>326.02999999999997</v>
      </c>
      <c r="J82">
        <v>118.82</v>
      </c>
    </row>
    <row r="83" spans="1:10" x14ac:dyDescent="0.3">
      <c r="A83">
        <v>389.3</v>
      </c>
      <c r="B83">
        <f t="shared" si="5"/>
        <v>389.27000000000004</v>
      </c>
      <c r="C83">
        <v>118.16</v>
      </c>
      <c r="D83" s="1">
        <f t="shared" si="6"/>
        <v>276143.35320337239</v>
      </c>
      <c r="E83" s="1">
        <f t="shared" si="7"/>
        <v>2748074.9229126791</v>
      </c>
      <c r="F83" s="1">
        <f t="shared" si="8"/>
        <v>389.25138198200284</v>
      </c>
      <c r="G83" s="1">
        <f t="shared" si="9"/>
        <v>1.8618017997198422E-2</v>
      </c>
      <c r="I83">
        <v>329.79</v>
      </c>
      <c r="J83">
        <v>118.89</v>
      </c>
    </row>
    <row r="84" spans="1:10" x14ac:dyDescent="0.3">
      <c r="A84">
        <v>394.61</v>
      </c>
      <c r="B84">
        <f t="shared" si="5"/>
        <v>394.58000000000004</v>
      </c>
      <c r="C84">
        <v>115.96</v>
      </c>
      <c r="D84" s="1">
        <f t="shared" si="6"/>
        <v>276148.09349322238</v>
      </c>
      <c r="E84" s="1">
        <f t="shared" si="7"/>
        <v>2748072.5306219202</v>
      </c>
      <c r="F84" s="1">
        <f t="shared" si="8"/>
        <v>394.56112801519492</v>
      </c>
      <c r="G84" s="1">
        <f t="shared" si="9"/>
        <v>1.8871984805116426E-2</v>
      </c>
      <c r="I84">
        <v>335.73</v>
      </c>
      <c r="J84">
        <v>118.29</v>
      </c>
    </row>
    <row r="85" spans="1:10" x14ac:dyDescent="0.3">
      <c r="A85">
        <v>401.48</v>
      </c>
      <c r="B85">
        <f t="shared" si="5"/>
        <v>401.45000000000005</v>
      </c>
      <c r="C85">
        <v>114.93</v>
      </c>
      <c r="D85" s="1">
        <f t="shared" si="6"/>
        <v>276154.2264105989</v>
      </c>
      <c r="E85" s="1">
        <f t="shared" si="7"/>
        <v>2748069.435511278</v>
      </c>
      <c r="F85" s="1">
        <f t="shared" si="8"/>
        <v>401.43079943638503</v>
      </c>
      <c r="G85" s="1">
        <f t="shared" si="9"/>
        <v>1.9200563615015653E-2</v>
      </c>
      <c r="I85">
        <v>344.8</v>
      </c>
      <c r="J85">
        <v>118.46</v>
      </c>
    </row>
    <row r="86" spans="1:10" x14ac:dyDescent="0.3">
      <c r="A86">
        <v>411.64</v>
      </c>
      <c r="B86">
        <f t="shared" si="5"/>
        <v>411.61</v>
      </c>
      <c r="C86">
        <v>113.75</v>
      </c>
      <c r="D86" s="1">
        <f t="shared" si="6"/>
        <v>276163.29634372058</v>
      </c>
      <c r="E86" s="1">
        <f t="shared" si="7"/>
        <v>2748064.8581715208</v>
      </c>
      <c r="F86" s="1">
        <f t="shared" si="8"/>
        <v>411.59031350374102</v>
      </c>
      <c r="G86" s="1">
        <f t="shared" si="9"/>
        <v>1.9686496258998432E-2</v>
      </c>
      <c r="I86">
        <v>352.95</v>
      </c>
      <c r="J86">
        <v>118.09</v>
      </c>
    </row>
    <row r="87" spans="1:10" x14ac:dyDescent="0.3">
      <c r="A87">
        <v>421.73</v>
      </c>
      <c r="B87">
        <f t="shared" si="5"/>
        <v>421.70000000000005</v>
      </c>
      <c r="C87">
        <v>113.18</v>
      </c>
      <c r="D87" s="1">
        <f t="shared" si="6"/>
        <v>276172.30378714553</v>
      </c>
      <c r="E87" s="1">
        <f t="shared" si="7"/>
        <v>2748060.3123685536</v>
      </c>
      <c r="F87" s="1">
        <f t="shared" si="8"/>
        <v>421.67983091885918</v>
      </c>
      <c r="G87" s="1">
        <f t="shared" si="9"/>
        <v>2.0169081140863909E-2</v>
      </c>
      <c r="I87">
        <v>361.97</v>
      </c>
      <c r="J87">
        <v>118.24</v>
      </c>
    </row>
    <row r="88" spans="1:10" x14ac:dyDescent="0.3">
      <c r="A88">
        <v>433.39</v>
      </c>
      <c r="B88">
        <f t="shared" si="5"/>
        <v>433.36</v>
      </c>
      <c r="C88">
        <v>113.43</v>
      </c>
      <c r="D88" s="1">
        <f t="shared" si="6"/>
        <v>276182.71278519655</v>
      </c>
      <c r="E88" s="1">
        <f t="shared" si="7"/>
        <v>2748055.0592404464</v>
      </c>
      <c r="F88" s="1">
        <f t="shared" si="8"/>
        <v>433.33927324413582</v>
      </c>
      <c r="G88" s="1">
        <f t="shared" si="9"/>
        <v>2.0726755864188817E-2</v>
      </c>
      <c r="I88">
        <v>373.29</v>
      </c>
      <c r="J88">
        <v>117.66</v>
      </c>
    </row>
    <row r="89" spans="1:10" x14ac:dyDescent="0.3">
      <c r="A89">
        <v>446.01</v>
      </c>
      <c r="B89">
        <f t="shared" si="5"/>
        <v>445.98</v>
      </c>
      <c r="C89">
        <v>114.03</v>
      </c>
      <c r="D89" s="1">
        <f t="shared" si="6"/>
        <v>276193.97878480237</v>
      </c>
      <c r="E89" s="1">
        <f t="shared" si="7"/>
        <v>2748049.3736077957</v>
      </c>
      <c r="F89" s="1">
        <f t="shared" si="8"/>
        <v>445.95866965432612</v>
      </c>
      <c r="G89" s="1">
        <f t="shared" si="9"/>
        <v>2.1330345673902684E-2</v>
      </c>
      <c r="I89">
        <v>381.93</v>
      </c>
      <c r="J89">
        <v>117.96</v>
      </c>
    </row>
    <row r="90" spans="1:10" x14ac:dyDescent="0.3">
      <c r="A90">
        <v>457.44</v>
      </c>
      <c r="B90">
        <f t="shared" si="5"/>
        <v>457.41</v>
      </c>
      <c r="C90">
        <v>113.84</v>
      </c>
      <c r="D90" s="1">
        <f t="shared" si="6"/>
        <v>276204.18245956424</v>
      </c>
      <c r="E90" s="1">
        <f t="shared" si="7"/>
        <v>2748044.2241005688</v>
      </c>
      <c r="F90" s="1">
        <f t="shared" si="8"/>
        <v>457.38812298008867</v>
      </c>
      <c r="G90" s="1">
        <f t="shared" si="9"/>
        <v>2.187701991135782E-2</v>
      </c>
      <c r="I90">
        <v>389.3</v>
      </c>
      <c r="J90">
        <v>118.16</v>
      </c>
    </row>
    <row r="91" spans="1:10" x14ac:dyDescent="0.3">
      <c r="A91">
        <v>464.67</v>
      </c>
      <c r="B91">
        <f t="shared" si="5"/>
        <v>464.64000000000004</v>
      </c>
      <c r="C91">
        <v>114.1</v>
      </c>
      <c r="D91" s="1">
        <f t="shared" si="6"/>
        <v>276210.63675252383</v>
      </c>
      <c r="E91" s="1">
        <f t="shared" si="7"/>
        <v>2748040.9668007228</v>
      </c>
      <c r="F91" s="1">
        <f t="shared" si="8"/>
        <v>464.61777718310816</v>
      </c>
      <c r="G91" s="1">
        <f t="shared" si="9"/>
        <v>2.2222816891883213E-2</v>
      </c>
      <c r="I91">
        <v>394.61</v>
      </c>
      <c r="J91">
        <v>115.96</v>
      </c>
    </row>
    <row r="92" spans="1:10" x14ac:dyDescent="0.3">
      <c r="A92">
        <v>472.03</v>
      </c>
      <c r="B92">
        <f t="shared" si="5"/>
        <v>472</v>
      </c>
      <c r="C92">
        <v>113.88</v>
      </c>
      <c r="D92" s="1">
        <f t="shared" si="6"/>
        <v>276217.20709777728</v>
      </c>
      <c r="E92" s="1">
        <f t="shared" si="7"/>
        <v>2748037.6509325523</v>
      </c>
      <c r="F92" s="1">
        <f t="shared" si="8"/>
        <v>471.97742516881067</v>
      </c>
      <c r="G92" s="1">
        <f t="shared" si="9"/>
        <v>2.2574831189331235E-2</v>
      </c>
      <c r="I92">
        <v>401.48</v>
      </c>
      <c r="J92">
        <v>114.93</v>
      </c>
    </row>
    <row r="93" spans="1:10" x14ac:dyDescent="0.3">
      <c r="A93">
        <v>479.23</v>
      </c>
      <c r="B93">
        <f t="shared" si="5"/>
        <v>479.20000000000005</v>
      </c>
      <c r="C93">
        <v>114.4</v>
      </c>
      <c r="D93" s="1">
        <f t="shared" si="6"/>
        <v>276223.6346094383</v>
      </c>
      <c r="E93" s="1">
        <f t="shared" si="7"/>
        <v>2748034.407148472</v>
      </c>
      <c r="F93" s="1">
        <f t="shared" si="8"/>
        <v>479.17708080723702</v>
      </c>
      <c r="G93" s="1">
        <f t="shared" si="9"/>
        <v>2.2919192763026786E-2</v>
      </c>
      <c r="I93">
        <v>411.64</v>
      </c>
      <c r="J93">
        <v>113.75</v>
      </c>
    </row>
    <row r="94" spans="1:10" x14ac:dyDescent="0.3">
      <c r="A94">
        <v>482.31</v>
      </c>
      <c r="B94">
        <f t="shared" si="5"/>
        <v>482.28000000000003</v>
      </c>
      <c r="C94">
        <v>114.26</v>
      </c>
      <c r="D94" s="1">
        <f t="shared" si="6"/>
        <v>276226.38415609329</v>
      </c>
      <c r="E94" s="1">
        <f t="shared" si="7"/>
        <v>2748033.0195297273</v>
      </c>
      <c r="F94" s="1">
        <f t="shared" si="8"/>
        <v>482.25693349668921</v>
      </c>
      <c r="G94" s="1">
        <f t="shared" si="9"/>
        <v>2.3066503310815278E-2</v>
      </c>
      <c r="I94">
        <v>421.73</v>
      </c>
      <c r="J94">
        <v>113.18</v>
      </c>
    </row>
    <row r="95" spans="1:10" x14ac:dyDescent="0.3">
      <c r="A95">
        <v>487.36</v>
      </c>
      <c r="B95">
        <f t="shared" si="5"/>
        <v>487.33000000000004</v>
      </c>
      <c r="C95">
        <v>114.43</v>
      </c>
      <c r="D95" s="1">
        <f t="shared" si="6"/>
        <v>276230.8923413555</v>
      </c>
      <c r="E95" s="1">
        <f t="shared" si="7"/>
        <v>2748030.7443756158</v>
      </c>
      <c r="F95" s="1">
        <f t="shared" si="8"/>
        <v>487.30669196509274</v>
      </c>
      <c r="G95" s="1">
        <f t="shared" si="9"/>
        <v>2.3308034907302044E-2</v>
      </c>
      <c r="I95">
        <v>433.39</v>
      </c>
      <c r="J95">
        <v>113.43</v>
      </c>
    </row>
    <row r="96" spans="1:10" x14ac:dyDescent="0.3">
      <c r="A96">
        <v>496.49</v>
      </c>
      <c r="B96">
        <f t="shared" si="5"/>
        <v>496.46000000000004</v>
      </c>
      <c r="C96">
        <v>114.37</v>
      </c>
      <c r="D96" s="1">
        <f t="shared" si="6"/>
        <v>276239.04278322565</v>
      </c>
      <c r="E96" s="1">
        <f t="shared" si="7"/>
        <v>2748026.6310771923</v>
      </c>
      <c r="F96" s="1">
        <f t="shared" si="8"/>
        <v>496.43625529529714</v>
      </c>
      <c r="G96" s="1">
        <f t="shared" si="9"/>
        <v>2.374470470289225E-2</v>
      </c>
      <c r="I96">
        <v>446.01</v>
      </c>
      <c r="J96">
        <v>114.03</v>
      </c>
    </row>
    <row r="97" spans="1:10" x14ac:dyDescent="0.3">
      <c r="A97">
        <v>503.92</v>
      </c>
      <c r="B97">
        <f t="shared" si="5"/>
        <v>503.89000000000004</v>
      </c>
      <c r="C97">
        <v>114.08</v>
      </c>
      <c r="D97" s="1">
        <f t="shared" si="6"/>
        <v>276245.67561817582</v>
      </c>
      <c r="E97" s="1">
        <f t="shared" si="7"/>
        <v>2748023.2836722322</v>
      </c>
      <c r="F97" s="1">
        <f t="shared" si="8"/>
        <v>503.86589993302778</v>
      </c>
      <c r="G97" s="1">
        <f t="shared" si="9"/>
        <v>2.4100066972266632E-2</v>
      </c>
      <c r="I97">
        <v>457.44</v>
      </c>
      <c r="J97">
        <v>113.84</v>
      </c>
    </row>
    <row r="98" spans="1:10" x14ac:dyDescent="0.3">
      <c r="A98">
        <v>509.8</v>
      </c>
      <c r="B98">
        <f t="shared" si="5"/>
        <v>509.77000000000004</v>
      </c>
      <c r="C98">
        <v>114.33</v>
      </c>
      <c r="D98" s="1">
        <f t="shared" si="6"/>
        <v>276250.92475269898</v>
      </c>
      <c r="E98" s="1">
        <f t="shared" si="7"/>
        <v>2748020.6345819007</v>
      </c>
      <c r="F98" s="1">
        <f t="shared" si="8"/>
        <v>509.74561870408161</v>
      </c>
      <c r="G98" s="1">
        <f t="shared" si="9"/>
        <v>2.4381295918431078E-2</v>
      </c>
      <c r="I98">
        <v>464.67</v>
      </c>
      <c r="J98">
        <v>114.1</v>
      </c>
    </row>
    <row r="99" spans="1:10" x14ac:dyDescent="0.3">
      <c r="A99">
        <v>517.97</v>
      </c>
      <c r="B99">
        <f t="shared" si="5"/>
        <v>517.94000000000005</v>
      </c>
      <c r="C99">
        <v>113.9</v>
      </c>
      <c r="D99" s="1">
        <f t="shared" si="6"/>
        <v>276258.21819301433</v>
      </c>
      <c r="E99" s="1">
        <f t="shared" si="7"/>
        <v>2748016.9537880211</v>
      </c>
      <c r="F99" s="1">
        <f t="shared" si="8"/>
        <v>517.9152279491625</v>
      </c>
      <c r="G99" s="1">
        <f t="shared" si="9"/>
        <v>2.4772050837555071E-2</v>
      </c>
      <c r="I99">
        <v>472.03</v>
      </c>
      <c r="J99">
        <v>113.88</v>
      </c>
    </row>
    <row r="100" spans="1:10" x14ac:dyDescent="0.3">
      <c r="A100">
        <v>528.86</v>
      </c>
      <c r="B100">
        <f t="shared" si="5"/>
        <v>528.83000000000004</v>
      </c>
      <c r="C100">
        <v>113.73</v>
      </c>
      <c r="D100" s="1">
        <f t="shared" si="6"/>
        <v>276267.9398044016</v>
      </c>
      <c r="E100" s="1">
        <f t="shared" si="7"/>
        <v>2748012.0475646006</v>
      </c>
      <c r="F100" s="1">
        <f t="shared" si="8"/>
        <v>528.80470710186626</v>
      </c>
      <c r="G100" s="1">
        <f t="shared" si="9"/>
        <v>2.5292898133784547E-2</v>
      </c>
      <c r="I100">
        <v>479.23</v>
      </c>
      <c r="J100">
        <v>114.4</v>
      </c>
    </row>
    <row r="101" spans="1:10" x14ac:dyDescent="0.3">
      <c r="A101">
        <v>539.45000000000005</v>
      </c>
      <c r="B101">
        <f t="shared" si="5"/>
        <v>539.42000000000007</v>
      </c>
      <c r="C101">
        <v>113.62</v>
      </c>
      <c r="D101" s="1">
        <f t="shared" si="6"/>
        <v>276277.393602803</v>
      </c>
      <c r="E101" s="1">
        <f t="shared" si="7"/>
        <v>2748007.27649885</v>
      </c>
      <c r="F101" s="1">
        <f t="shared" si="8"/>
        <v>539.3942006030278</v>
      </c>
      <c r="G101" s="1">
        <f t="shared" si="9"/>
        <v>2.5799396972274735E-2</v>
      </c>
      <c r="I101">
        <v>482.31</v>
      </c>
      <c r="J101">
        <v>114.26</v>
      </c>
    </row>
    <row r="102" spans="1:10" x14ac:dyDescent="0.3">
      <c r="A102">
        <v>549.46</v>
      </c>
      <c r="B102">
        <f t="shared" si="5"/>
        <v>549.43000000000006</v>
      </c>
      <c r="C102">
        <v>113.73</v>
      </c>
      <c r="D102" s="1">
        <f t="shared" si="6"/>
        <v>276286.32962943171</v>
      </c>
      <c r="E102" s="1">
        <f t="shared" si="7"/>
        <v>2748002.7667379281</v>
      </c>
      <c r="I102">
        <v>487.36</v>
      </c>
      <c r="J102">
        <v>114.43</v>
      </c>
    </row>
    <row r="103" spans="1:10" x14ac:dyDescent="0.3">
      <c r="A103">
        <v>557.16</v>
      </c>
      <c r="B103">
        <f t="shared" si="5"/>
        <v>557.13</v>
      </c>
      <c r="C103">
        <v>113.75</v>
      </c>
      <c r="D103" s="1">
        <f t="shared" si="6"/>
        <v>276293.20349606918</v>
      </c>
      <c r="E103" s="1">
        <f t="shared" si="7"/>
        <v>2747999.2976910654</v>
      </c>
      <c r="I103">
        <v>496.49</v>
      </c>
      <c r="J103">
        <v>114.37</v>
      </c>
    </row>
    <row r="104" spans="1:10" x14ac:dyDescent="0.3">
      <c r="A104">
        <v>560.5</v>
      </c>
      <c r="B104">
        <f t="shared" si="5"/>
        <v>560.47</v>
      </c>
      <c r="C104">
        <v>113.68</v>
      </c>
      <c r="D104" s="1">
        <f t="shared" si="6"/>
        <v>276296.18514731195</v>
      </c>
      <c r="E104" s="1">
        <f t="shared" si="7"/>
        <v>2747997.7929356722</v>
      </c>
      <c r="I104">
        <v>503.92</v>
      </c>
      <c r="J104">
        <v>114.08</v>
      </c>
    </row>
    <row r="105" spans="1:10" x14ac:dyDescent="0.3">
      <c r="A105">
        <v>564.72</v>
      </c>
      <c r="B105">
        <f t="shared" si="5"/>
        <v>564.69000000000005</v>
      </c>
      <c r="C105">
        <v>111.9</v>
      </c>
      <c r="D105" s="1">
        <f t="shared" si="6"/>
        <v>276299.95238331327</v>
      </c>
      <c r="E105" s="1">
        <f t="shared" si="7"/>
        <v>2747995.8917177813</v>
      </c>
      <c r="I105">
        <v>509.8</v>
      </c>
      <c r="J105">
        <v>114.33</v>
      </c>
    </row>
    <row r="106" spans="1:10" x14ac:dyDescent="0.3">
      <c r="A106">
        <v>570.88</v>
      </c>
      <c r="B106">
        <f t="shared" si="5"/>
        <v>570.85</v>
      </c>
      <c r="C106">
        <v>111.12</v>
      </c>
      <c r="D106" s="1">
        <f t="shared" si="6"/>
        <v>276305.45147662325</v>
      </c>
      <c r="E106" s="1">
        <f t="shared" si="7"/>
        <v>2747993.1164802909</v>
      </c>
      <c r="I106">
        <v>517.97</v>
      </c>
      <c r="J106">
        <v>113.9</v>
      </c>
    </row>
    <row r="107" spans="1:10" x14ac:dyDescent="0.3">
      <c r="A107">
        <v>579.08000000000004</v>
      </c>
      <c r="B107">
        <f t="shared" si="5"/>
        <v>579.05000000000007</v>
      </c>
      <c r="C107">
        <v>111.33</v>
      </c>
      <c r="D107" s="1">
        <f t="shared" si="6"/>
        <v>276312.77169823716</v>
      </c>
      <c r="E107" s="1">
        <f t="shared" si="7"/>
        <v>2747989.4221706451</v>
      </c>
      <c r="I107">
        <v>528.86</v>
      </c>
      <c r="J107">
        <v>113.73</v>
      </c>
    </row>
    <row r="108" spans="1:10" x14ac:dyDescent="0.3">
      <c r="A108">
        <v>586.69000000000005</v>
      </c>
      <c r="B108">
        <f t="shared" si="5"/>
        <v>586.66000000000008</v>
      </c>
      <c r="C108">
        <v>111.05</v>
      </c>
      <c r="D108" s="1">
        <f t="shared" si="6"/>
        <v>276319.56522097887</v>
      </c>
      <c r="E108" s="1">
        <f t="shared" si="7"/>
        <v>2747985.9936710829</v>
      </c>
      <c r="I108">
        <v>539.45000000000005</v>
      </c>
      <c r="J108">
        <v>113.62</v>
      </c>
    </row>
    <row r="109" spans="1:10" x14ac:dyDescent="0.3">
      <c r="A109">
        <v>595.87</v>
      </c>
      <c r="B109">
        <f t="shared" si="5"/>
        <v>595.84</v>
      </c>
      <c r="C109">
        <v>111.04</v>
      </c>
      <c r="D109" s="1">
        <f t="shared" si="6"/>
        <v>276327.76029834663</v>
      </c>
      <c r="E109" s="1">
        <f t="shared" si="7"/>
        <v>2747981.8578463811</v>
      </c>
      <c r="I109">
        <v>549.46</v>
      </c>
      <c r="J109">
        <v>113.73</v>
      </c>
    </row>
    <row r="110" spans="1:10" x14ac:dyDescent="0.3">
      <c r="A110">
        <v>605.46</v>
      </c>
      <c r="B110">
        <f t="shared" si="5"/>
        <v>605.43000000000006</v>
      </c>
      <c r="C110">
        <v>111.22</v>
      </c>
      <c r="D110" s="1">
        <f t="shared" si="6"/>
        <v>276336.32138679514</v>
      </c>
      <c r="E110" s="1">
        <f t="shared" si="7"/>
        <v>2747977.5373061975</v>
      </c>
      <c r="I110">
        <v>557.16</v>
      </c>
      <c r="J110">
        <v>113.75</v>
      </c>
    </row>
    <row r="111" spans="1:10" x14ac:dyDescent="0.3">
      <c r="A111">
        <v>616.94000000000005</v>
      </c>
      <c r="B111">
        <f t="shared" si="5"/>
        <v>616.91000000000008</v>
      </c>
      <c r="C111">
        <v>110.5</v>
      </c>
      <c r="D111" s="1">
        <f t="shared" si="6"/>
        <v>276346.56969705463</v>
      </c>
      <c r="E111" s="1">
        <f t="shared" si="7"/>
        <v>2747972.3652726919</v>
      </c>
      <c r="I111">
        <v>560.5</v>
      </c>
      <c r="J111">
        <v>113.68</v>
      </c>
    </row>
    <row r="112" spans="1:10" x14ac:dyDescent="0.3">
      <c r="A112">
        <v>626.48</v>
      </c>
      <c r="B112">
        <f t="shared" si="5"/>
        <v>626.45000000000005</v>
      </c>
      <c r="C112">
        <v>110.6</v>
      </c>
      <c r="D112" s="1">
        <f t="shared" si="6"/>
        <v>276355.08615000546</v>
      </c>
      <c r="E112" s="1">
        <f t="shared" si="7"/>
        <v>2747968.0672587864</v>
      </c>
      <c r="I112">
        <v>564.72</v>
      </c>
      <c r="J112">
        <v>111.9</v>
      </c>
    </row>
    <row r="113" spans="1:10" x14ac:dyDescent="0.3">
      <c r="A113">
        <v>631.13</v>
      </c>
      <c r="B113">
        <f t="shared" si="5"/>
        <v>631.1</v>
      </c>
      <c r="C113">
        <v>109.28</v>
      </c>
      <c r="D113" s="1">
        <f t="shared" si="6"/>
        <v>276359.23725128651</v>
      </c>
      <c r="E113" s="1">
        <f t="shared" si="7"/>
        <v>2747965.9723149021</v>
      </c>
      <c r="I113">
        <v>570.88</v>
      </c>
      <c r="J113">
        <v>111.12</v>
      </c>
    </row>
    <row r="114" spans="1:10" x14ac:dyDescent="0.3">
      <c r="A114">
        <v>635.08000000000004</v>
      </c>
      <c r="B114">
        <f t="shared" si="5"/>
        <v>635.05000000000007</v>
      </c>
      <c r="C114">
        <v>109.38</v>
      </c>
      <c r="D114" s="1">
        <f t="shared" si="6"/>
        <v>276362.76345560054</v>
      </c>
      <c r="E114" s="1">
        <f t="shared" si="7"/>
        <v>2747964.1927389135</v>
      </c>
      <c r="I114">
        <v>579.08000000000004</v>
      </c>
      <c r="J114">
        <v>111.33</v>
      </c>
    </row>
    <row r="115" spans="1:10" x14ac:dyDescent="0.3">
      <c r="A115">
        <v>639.88</v>
      </c>
      <c r="B115">
        <f t="shared" si="5"/>
        <v>639.85</v>
      </c>
      <c r="C115">
        <v>109.05</v>
      </c>
      <c r="D115" s="1">
        <f t="shared" si="6"/>
        <v>276367.04846337455</v>
      </c>
      <c r="E115" s="1">
        <f t="shared" si="7"/>
        <v>2747962.0302161942</v>
      </c>
      <c r="I115">
        <v>586.69000000000005</v>
      </c>
      <c r="J115">
        <v>111.05</v>
      </c>
    </row>
    <row r="116" spans="1:10" x14ac:dyDescent="0.3">
      <c r="A116">
        <v>644.99</v>
      </c>
      <c r="B116">
        <f t="shared" si="5"/>
        <v>644.96</v>
      </c>
      <c r="C116">
        <v>109.08</v>
      </c>
      <c r="D116" s="1">
        <f t="shared" si="6"/>
        <v>276371.61021123396</v>
      </c>
      <c r="E116" s="1">
        <f t="shared" si="7"/>
        <v>2747959.7280305484</v>
      </c>
      <c r="I116">
        <v>595.87</v>
      </c>
      <c r="J116">
        <v>111.04</v>
      </c>
    </row>
    <row r="117" spans="1:10" x14ac:dyDescent="0.3">
      <c r="A117">
        <v>648.65</v>
      </c>
      <c r="B117">
        <f t="shared" si="5"/>
        <v>648.62</v>
      </c>
      <c r="C117">
        <v>109.06</v>
      </c>
      <c r="D117" s="1">
        <f t="shared" si="6"/>
        <v>276374.87752966164</v>
      </c>
      <c r="E117" s="1">
        <f t="shared" si="7"/>
        <v>2747958.0791069744</v>
      </c>
      <c r="I117">
        <v>605.46</v>
      </c>
      <c r="J117">
        <v>111.22</v>
      </c>
    </row>
    <row r="118" spans="1:10" x14ac:dyDescent="0.3">
      <c r="A118">
        <v>651.84</v>
      </c>
      <c r="B118">
        <f t="shared" si="5"/>
        <v>651.81000000000006</v>
      </c>
      <c r="C118">
        <v>108.75</v>
      </c>
      <c r="D118" s="1">
        <f t="shared" si="6"/>
        <v>276377.7252744115</v>
      </c>
      <c r="E118" s="1">
        <f t="shared" si="7"/>
        <v>2747956.6419304167</v>
      </c>
      <c r="I118">
        <v>616.94000000000005</v>
      </c>
      <c r="J118">
        <v>110.5</v>
      </c>
    </row>
    <row r="119" spans="1:10" x14ac:dyDescent="0.3">
      <c r="A119">
        <v>656.31</v>
      </c>
      <c r="B119">
        <f t="shared" si="5"/>
        <v>656.28</v>
      </c>
      <c r="C119">
        <v>109.55</v>
      </c>
      <c r="D119" s="1">
        <f t="shared" si="6"/>
        <v>276381.71568790101</v>
      </c>
      <c r="E119" s="1">
        <f t="shared" si="7"/>
        <v>2747954.6280811341</v>
      </c>
      <c r="I119">
        <v>626.48</v>
      </c>
      <c r="J119">
        <v>110.6</v>
      </c>
    </row>
    <row r="120" spans="1:10" x14ac:dyDescent="0.3">
      <c r="A120">
        <v>660.49</v>
      </c>
      <c r="B120">
        <f t="shared" si="5"/>
        <v>660.46</v>
      </c>
      <c r="C120">
        <v>110.13</v>
      </c>
      <c r="D120" s="1">
        <f t="shared" si="6"/>
        <v>276385.44721550419</v>
      </c>
      <c r="E120" s="1">
        <f t="shared" si="7"/>
        <v>2747952.7448842656</v>
      </c>
      <c r="I120">
        <v>631.13</v>
      </c>
      <c r="J120">
        <v>109.28</v>
      </c>
    </row>
    <row r="121" spans="1:10" x14ac:dyDescent="0.3">
      <c r="A121">
        <v>663.81</v>
      </c>
      <c r="B121">
        <f t="shared" si="5"/>
        <v>663.78</v>
      </c>
      <c r="C121">
        <v>111.05</v>
      </c>
      <c r="D121" s="1">
        <f t="shared" si="6"/>
        <v>276388.41101254791</v>
      </c>
      <c r="E121" s="1">
        <f t="shared" si="7"/>
        <v>2747951.2491393848</v>
      </c>
      <c r="I121">
        <v>635.08000000000004</v>
      </c>
      <c r="J121">
        <v>109.38</v>
      </c>
    </row>
    <row r="122" spans="1:10" x14ac:dyDescent="0.3">
      <c r="A122">
        <v>667.35</v>
      </c>
      <c r="B122">
        <f t="shared" si="5"/>
        <v>667.32</v>
      </c>
      <c r="C122">
        <v>110.71</v>
      </c>
      <c r="D122" s="1">
        <f t="shared" si="6"/>
        <v>276391.57120578119</v>
      </c>
      <c r="E122" s="1">
        <f t="shared" si="7"/>
        <v>2747949.6542788786</v>
      </c>
      <c r="I122">
        <v>639.88</v>
      </c>
      <c r="J122">
        <v>109.05</v>
      </c>
    </row>
    <row r="123" spans="1:10" x14ac:dyDescent="0.3">
      <c r="A123">
        <v>678.31</v>
      </c>
      <c r="B123">
        <f t="shared" si="5"/>
        <v>678.28</v>
      </c>
      <c r="C123">
        <v>110.42</v>
      </c>
      <c r="D123" s="1">
        <f t="shared" si="6"/>
        <v>276401.35530686524</v>
      </c>
      <c r="E123" s="1">
        <f t="shared" si="7"/>
        <v>2747944.7165186685</v>
      </c>
      <c r="I123">
        <v>644.99</v>
      </c>
      <c r="J123">
        <v>109.08</v>
      </c>
    </row>
    <row r="124" spans="1:10" x14ac:dyDescent="0.3">
      <c r="A124">
        <v>685.59</v>
      </c>
      <c r="B124">
        <f t="shared" si="5"/>
        <v>685.56000000000006</v>
      </c>
      <c r="C124">
        <v>109.63</v>
      </c>
      <c r="D124" s="1">
        <f t="shared" si="6"/>
        <v>276407.85423532245</v>
      </c>
      <c r="E124" s="1">
        <f t="shared" si="7"/>
        <v>2747941.4366925433</v>
      </c>
      <c r="I124">
        <v>648.65</v>
      </c>
      <c r="J124">
        <v>109.06</v>
      </c>
    </row>
    <row r="125" spans="1:10" x14ac:dyDescent="0.3">
      <c r="A125">
        <v>688.23</v>
      </c>
      <c r="B125">
        <f t="shared" si="5"/>
        <v>688.2</v>
      </c>
      <c r="C125">
        <v>109.5</v>
      </c>
      <c r="D125" s="1">
        <f t="shared" si="6"/>
        <v>276410.21098959813</v>
      </c>
      <c r="E125" s="1">
        <f t="shared" si="7"/>
        <v>2747940.2473050472</v>
      </c>
      <c r="I125">
        <v>651.84</v>
      </c>
      <c r="J125">
        <v>108.75</v>
      </c>
    </row>
    <row r="126" spans="1:10" x14ac:dyDescent="0.3">
      <c r="A126">
        <v>689.32</v>
      </c>
      <c r="B126">
        <f t="shared" si="5"/>
        <v>689.29000000000008</v>
      </c>
      <c r="C126">
        <v>110.3</v>
      </c>
      <c r="D126" s="1">
        <f t="shared" si="6"/>
        <v>276411.18404344685</v>
      </c>
      <c r="E126" s="1">
        <f t="shared" si="7"/>
        <v>2747939.7562321797</v>
      </c>
      <c r="I126">
        <v>656.31</v>
      </c>
      <c r="J126">
        <v>109.55</v>
      </c>
    </row>
    <row r="127" spans="1:10" x14ac:dyDescent="0.3">
      <c r="A127">
        <v>689.73</v>
      </c>
      <c r="B127">
        <f t="shared" si="5"/>
        <v>689.7</v>
      </c>
      <c r="C127">
        <v>110.16</v>
      </c>
      <c r="D127" s="1">
        <f t="shared" si="6"/>
        <v>276411.55005452753</v>
      </c>
      <c r="E127" s="1">
        <f t="shared" si="7"/>
        <v>2747939.5715166978</v>
      </c>
      <c r="I127">
        <v>660.49</v>
      </c>
      <c r="J127">
        <v>110.13</v>
      </c>
    </row>
    <row r="128" spans="1:10" x14ac:dyDescent="0.3">
      <c r="A128">
        <v>690.84</v>
      </c>
      <c r="B128">
        <f t="shared" si="5"/>
        <v>690.81000000000006</v>
      </c>
      <c r="C128">
        <v>109.15</v>
      </c>
      <c r="D128" s="1">
        <f t="shared" si="6"/>
        <v>276412.54096257524</v>
      </c>
      <c r="E128" s="1">
        <f t="shared" si="7"/>
        <v>2747939.0714333188</v>
      </c>
      <c r="I128">
        <v>663.81</v>
      </c>
      <c r="J128">
        <v>111.05</v>
      </c>
    </row>
    <row r="129" spans="1:10" x14ac:dyDescent="0.3">
      <c r="A129">
        <v>694.82</v>
      </c>
      <c r="B129">
        <f t="shared" si="5"/>
        <v>694.79000000000008</v>
      </c>
      <c r="C129">
        <v>109.4</v>
      </c>
      <c r="D129" s="1">
        <f t="shared" si="6"/>
        <v>276416.09394818789</v>
      </c>
      <c r="E129" s="1">
        <f t="shared" si="7"/>
        <v>2747937.2783415634</v>
      </c>
      <c r="I129">
        <v>667.35</v>
      </c>
      <c r="J129">
        <v>110.71</v>
      </c>
    </row>
    <row r="130" spans="1:10" x14ac:dyDescent="0.3">
      <c r="A130">
        <v>698.45</v>
      </c>
      <c r="B130">
        <f t="shared" ref="B130:B193" si="10">A130-0.03</f>
        <v>698.42000000000007</v>
      </c>
      <c r="C130">
        <v>109.09</v>
      </c>
      <c r="D130" s="1">
        <f t="shared" si="6"/>
        <v>276419.33448531694</v>
      </c>
      <c r="E130" s="1">
        <f t="shared" si="7"/>
        <v>2747935.6429337566</v>
      </c>
      <c r="I130">
        <v>678.31</v>
      </c>
      <c r="J130">
        <v>110.42</v>
      </c>
    </row>
    <row r="131" spans="1:10" x14ac:dyDescent="0.3">
      <c r="A131">
        <v>700.5</v>
      </c>
      <c r="B131">
        <f t="shared" si="10"/>
        <v>700.47</v>
      </c>
      <c r="C131">
        <v>108.54</v>
      </c>
      <c r="D131" s="1">
        <f t="shared" ref="D131:D194" si="11">(((B131*($D$196-$D$1))+$B$196*$D$1)/$B$196)</f>
        <v>276421.16454072046</v>
      </c>
      <c r="E131" s="1">
        <f t="shared" ref="E131:E194" si="12">(((B131*($E$196-$E$1))+$B$196*$E$1)/$B$196)</f>
        <v>2747934.719356345</v>
      </c>
      <c r="I131">
        <v>685.59</v>
      </c>
      <c r="J131">
        <v>109.63</v>
      </c>
    </row>
    <row r="132" spans="1:10" x14ac:dyDescent="0.3">
      <c r="A132">
        <v>702.1</v>
      </c>
      <c r="B132">
        <f t="shared" si="10"/>
        <v>702.07</v>
      </c>
      <c r="C132">
        <v>110.12</v>
      </c>
      <c r="D132" s="1">
        <f t="shared" si="11"/>
        <v>276422.5928766451</v>
      </c>
      <c r="E132" s="1">
        <f t="shared" si="12"/>
        <v>2747933.9985154383</v>
      </c>
      <c r="I132">
        <v>688.23</v>
      </c>
      <c r="J132">
        <v>109.5</v>
      </c>
    </row>
    <row r="133" spans="1:10" x14ac:dyDescent="0.3">
      <c r="A133">
        <v>703.13</v>
      </c>
      <c r="B133">
        <f t="shared" si="10"/>
        <v>703.1</v>
      </c>
      <c r="C133">
        <v>110.03</v>
      </c>
      <c r="D133" s="1">
        <f t="shared" si="11"/>
        <v>276423.51236789662</v>
      </c>
      <c r="E133" s="1">
        <f t="shared" si="12"/>
        <v>2747933.5344741046</v>
      </c>
      <c r="I133">
        <v>689.32</v>
      </c>
      <c r="J133">
        <v>110.3</v>
      </c>
    </row>
    <row r="134" spans="1:10" x14ac:dyDescent="0.3">
      <c r="A134">
        <v>703.83</v>
      </c>
      <c r="B134">
        <f t="shared" si="10"/>
        <v>703.80000000000007</v>
      </c>
      <c r="C134">
        <v>107.45</v>
      </c>
      <c r="D134" s="1">
        <f t="shared" si="11"/>
        <v>276424.13726486365</v>
      </c>
      <c r="E134" s="1">
        <f t="shared" si="12"/>
        <v>2747933.2191062081</v>
      </c>
      <c r="I134">
        <v>689.73</v>
      </c>
      <c r="J134">
        <v>110.16</v>
      </c>
    </row>
    <row r="135" spans="1:10" x14ac:dyDescent="0.3">
      <c r="A135">
        <v>707.61</v>
      </c>
      <c r="B135">
        <f t="shared" si="10"/>
        <v>707.58</v>
      </c>
      <c r="C135">
        <v>107.64</v>
      </c>
      <c r="D135" s="1">
        <f t="shared" si="11"/>
        <v>276427.51170848572</v>
      </c>
      <c r="E135" s="1">
        <f t="shared" si="12"/>
        <v>2747931.5161195663</v>
      </c>
      <c r="I135">
        <v>690.84</v>
      </c>
      <c r="J135">
        <v>109.15</v>
      </c>
    </row>
    <row r="136" spans="1:10" x14ac:dyDescent="0.3">
      <c r="A136">
        <v>709.47</v>
      </c>
      <c r="B136">
        <f t="shared" si="10"/>
        <v>709.44</v>
      </c>
      <c r="C136">
        <v>109.32</v>
      </c>
      <c r="D136" s="1">
        <f t="shared" si="11"/>
        <v>276429.17214899813</v>
      </c>
      <c r="E136" s="1">
        <f t="shared" si="12"/>
        <v>2747930.6781420121</v>
      </c>
      <c r="I136">
        <v>694.82</v>
      </c>
      <c r="J136">
        <v>109.4</v>
      </c>
    </row>
    <row r="137" spans="1:10" x14ac:dyDescent="0.3">
      <c r="A137">
        <v>712.51</v>
      </c>
      <c r="B137">
        <f t="shared" si="10"/>
        <v>712.48</v>
      </c>
      <c r="C137">
        <v>109.8</v>
      </c>
      <c r="D137" s="1">
        <f t="shared" si="11"/>
        <v>276431.88598725502</v>
      </c>
      <c r="E137" s="1">
        <f t="shared" si="12"/>
        <v>2747929.3085442893</v>
      </c>
      <c r="I137">
        <v>698.45</v>
      </c>
      <c r="J137">
        <v>109.09</v>
      </c>
    </row>
    <row r="138" spans="1:10" x14ac:dyDescent="0.3">
      <c r="A138">
        <v>715.31</v>
      </c>
      <c r="B138">
        <f t="shared" si="10"/>
        <v>715.28</v>
      </c>
      <c r="C138">
        <v>109.79</v>
      </c>
      <c r="D138" s="1">
        <f t="shared" si="11"/>
        <v>276434.38557512319</v>
      </c>
      <c r="E138" s="1">
        <f t="shared" si="12"/>
        <v>2747928.047072703</v>
      </c>
      <c r="I138">
        <v>700.5</v>
      </c>
      <c r="J138">
        <v>108.54</v>
      </c>
    </row>
    <row r="139" spans="1:10" x14ac:dyDescent="0.3">
      <c r="A139">
        <v>716.77</v>
      </c>
      <c r="B139">
        <f t="shared" si="10"/>
        <v>716.74</v>
      </c>
      <c r="C139">
        <v>110.49</v>
      </c>
      <c r="D139" s="1">
        <f t="shared" si="11"/>
        <v>276435.68893165444</v>
      </c>
      <c r="E139" s="1">
        <f t="shared" si="12"/>
        <v>2747927.3893053755</v>
      </c>
      <c r="I139">
        <v>702.1</v>
      </c>
      <c r="J139">
        <v>110.12</v>
      </c>
    </row>
    <row r="140" spans="1:10" x14ac:dyDescent="0.3">
      <c r="A140">
        <v>718.43</v>
      </c>
      <c r="B140">
        <f t="shared" si="10"/>
        <v>718.4</v>
      </c>
      <c r="C140">
        <v>109.97</v>
      </c>
      <c r="D140" s="1">
        <f t="shared" si="11"/>
        <v>276437.17083017627</v>
      </c>
      <c r="E140" s="1">
        <f t="shared" si="12"/>
        <v>2747926.6414329354</v>
      </c>
      <c r="I140">
        <v>703.13</v>
      </c>
      <c r="J140">
        <v>110.03</v>
      </c>
    </row>
    <row r="141" spans="1:10" x14ac:dyDescent="0.3">
      <c r="A141">
        <v>719.93</v>
      </c>
      <c r="B141">
        <f t="shared" si="10"/>
        <v>719.9</v>
      </c>
      <c r="C141">
        <v>108.97</v>
      </c>
      <c r="D141" s="1">
        <f t="shared" si="11"/>
        <v>276438.50989510567</v>
      </c>
      <c r="E141" s="1">
        <f t="shared" si="12"/>
        <v>2747925.9656445854</v>
      </c>
      <c r="I141">
        <v>703.83</v>
      </c>
      <c r="J141">
        <v>107.45</v>
      </c>
    </row>
    <row r="142" spans="1:10" x14ac:dyDescent="0.3">
      <c r="A142">
        <v>721.68</v>
      </c>
      <c r="B142">
        <f t="shared" si="10"/>
        <v>721.65</v>
      </c>
      <c r="C142">
        <v>109.48</v>
      </c>
      <c r="D142" s="1">
        <f t="shared" si="11"/>
        <v>276440.07213752321</v>
      </c>
      <c r="E142" s="1">
        <f t="shared" si="12"/>
        <v>2747925.1772248438</v>
      </c>
      <c r="I142">
        <v>707.61</v>
      </c>
      <c r="J142">
        <v>107.64</v>
      </c>
    </row>
    <row r="143" spans="1:10" x14ac:dyDescent="0.3">
      <c r="A143">
        <v>722.73</v>
      </c>
      <c r="B143">
        <f t="shared" si="10"/>
        <v>722.7</v>
      </c>
      <c r="C143">
        <v>109.66</v>
      </c>
      <c r="D143" s="1">
        <f t="shared" si="11"/>
        <v>276441.00948297378</v>
      </c>
      <c r="E143" s="1">
        <f t="shared" si="12"/>
        <v>2747924.7041729987</v>
      </c>
      <c r="I143">
        <v>709.47</v>
      </c>
      <c r="J143">
        <v>109.32</v>
      </c>
    </row>
    <row r="144" spans="1:10" x14ac:dyDescent="0.3">
      <c r="A144">
        <v>726.48</v>
      </c>
      <c r="B144">
        <f t="shared" si="10"/>
        <v>726.45</v>
      </c>
      <c r="C144">
        <v>108.09</v>
      </c>
      <c r="D144" s="1">
        <f t="shared" si="11"/>
        <v>276444.35714529728</v>
      </c>
      <c r="E144" s="1">
        <f t="shared" si="12"/>
        <v>2747923.0147021236</v>
      </c>
      <c r="I144">
        <v>712.51</v>
      </c>
      <c r="J144">
        <v>109.8</v>
      </c>
    </row>
    <row r="145" spans="1:10" x14ac:dyDescent="0.3">
      <c r="A145">
        <v>730.1</v>
      </c>
      <c r="B145">
        <f t="shared" si="10"/>
        <v>730.07</v>
      </c>
      <c r="C145">
        <v>107.54</v>
      </c>
      <c r="D145" s="1">
        <f t="shared" si="11"/>
        <v>276447.58875532681</v>
      </c>
      <c r="E145" s="1">
        <f t="shared" si="12"/>
        <v>2747921.3837995729</v>
      </c>
      <c r="I145">
        <v>715.31</v>
      </c>
      <c r="J145">
        <v>109.79</v>
      </c>
    </row>
    <row r="146" spans="1:10" x14ac:dyDescent="0.3">
      <c r="A146">
        <v>732.39</v>
      </c>
      <c r="B146">
        <f t="shared" si="10"/>
        <v>732.36</v>
      </c>
      <c r="C146">
        <v>108.55</v>
      </c>
      <c r="D146" s="1">
        <f t="shared" si="11"/>
        <v>276449.63306111901</v>
      </c>
      <c r="E146" s="1">
        <f t="shared" si="12"/>
        <v>2747920.3520960254</v>
      </c>
      <c r="I146">
        <v>716.77</v>
      </c>
      <c r="J146">
        <v>110.49</v>
      </c>
    </row>
    <row r="147" spans="1:10" x14ac:dyDescent="0.3">
      <c r="A147">
        <v>734.21</v>
      </c>
      <c r="B147">
        <f t="shared" si="10"/>
        <v>734.18000000000006</v>
      </c>
      <c r="C147">
        <v>109.53</v>
      </c>
      <c r="D147" s="1">
        <f t="shared" si="11"/>
        <v>276451.25779323332</v>
      </c>
      <c r="E147" s="1">
        <f t="shared" si="12"/>
        <v>2747919.5321394941</v>
      </c>
      <c r="I147">
        <v>718.43</v>
      </c>
      <c r="J147">
        <v>109.97</v>
      </c>
    </row>
    <row r="148" spans="1:10" x14ac:dyDescent="0.3">
      <c r="A148">
        <v>739.11</v>
      </c>
      <c r="B148">
        <f t="shared" si="10"/>
        <v>739.08</v>
      </c>
      <c r="C148">
        <v>108.41</v>
      </c>
      <c r="D148" s="1">
        <f t="shared" si="11"/>
        <v>276455.63207200263</v>
      </c>
      <c r="E148" s="1">
        <f t="shared" si="12"/>
        <v>2747917.3245642171</v>
      </c>
      <c r="I148">
        <v>719.93</v>
      </c>
      <c r="J148">
        <v>108.97</v>
      </c>
    </row>
    <row r="149" spans="1:10" x14ac:dyDescent="0.3">
      <c r="A149">
        <v>741.61</v>
      </c>
      <c r="B149">
        <f t="shared" si="10"/>
        <v>741.58</v>
      </c>
      <c r="C149">
        <v>108.28</v>
      </c>
      <c r="D149" s="1">
        <f t="shared" si="11"/>
        <v>276457.86384688492</v>
      </c>
      <c r="E149" s="1">
        <f t="shared" si="12"/>
        <v>2747916.1982503007</v>
      </c>
      <c r="I149">
        <v>721.68</v>
      </c>
      <c r="J149">
        <v>109.48</v>
      </c>
    </row>
    <row r="150" spans="1:10" x14ac:dyDescent="0.3">
      <c r="A150">
        <v>744</v>
      </c>
      <c r="B150">
        <f t="shared" si="10"/>
        <v>743.97</v>
      </c>
      <c r="C150">
        <v>108.28</v>
      </c>
      <c r="D150" s="1">
        <f t="shared" si="11"/>
        <v>276459.99742367241</v>
      </c>
      <c r="E150" s="1">
        <f t="shared" si="12"/>
        <v>2747915.1214941968</v>
      </c>
      <c r="I150">
        <v>722.73</v>
      </c>
      <c r="J150">
        <v>109.66</v>
      </c>
    </row>
    <row r="151" spans="1:10" x14ac:dyDescent="0.3">
      <c r="A151">
        <v>747.27</v>
      </c>
      <c r="B151">
        <f t="shared" si="10"/>
        <v>747.24</v>
      </c>
      <c r="C151">
        <v>108.63</v>
      </c>
      <c r="D151" s="1">
        <f t="shared" si="11"/>
        <v>276462.91658521839</v>
      </c>
      <c r="E151" s="1">
        <f t="shared" si="12"/>
        <v>2747913.6482755938</v>
      </c>
      <c r="I151">
        <v>726.48</v>
      </c>
      <c r="J151">
        <v>108.09</v>
      </c>
    </row>
    <row r="152" spans="1:10" x14ac:dyDescent="0.3">
      <c r="A152">
        <v>748.4</v>
      </c>
      <c r="B152">
        <f t="shared" si="10"/>
        <v>748.37</v>
      </c>
      <c r="C152">
        <v>108.72</v>
      </c>
      <c r="D152" s="1">
        <f t="shared" si="11"/>
        <v>276463.92534746521</v>
      </c>
      <c r="E152" s="1">
        <f t="shared" si="12"/>
        <v>2747913.1391817033</v>
      </c>
      <c r="I152">
        <v>730.1</v>
      </c>
      <c r="J152">
        <v>107.54</v>
      </c>
    </row>
    <row r="153" spans="1:10" x14ac:dyDescent="0.3">
      <c r="A153">
        <v>749.63</v>
      </c>
      <c r="B153">
        <f t="shared" si="10"/>
        <v>749.6</v>
      </c>
      <c r="C153">
        <v>107.59</v>
      </c>
      <c r="D153" s="1">
        <f t="shared" si="11"/>
        <v>276465.02338070731</v>
      </c>
      <c r="E153" s="1">
        <f t="shared" si="12"/>
        <v>2747912.5850352566</v>
      </c>
      <c r="I153">
        <v>732.39</v>
      </c>
      <c r="J153">
        <v>108.55</v>
      </c>
    </row>
    <row r="154" spans="1:10" x14ac:dyDescent="0.3">
      <c r="A154">
        <v>750.94</v>
      </c>
      <c r="B154">
        <f t="shared" si="10"/>
        <v>750.91000000000008</v>
      </c>
      <c r="C154">
        <v>107.13</v>
      </c>
      <c r="D154" s="1">
        <f t="shared" si="11"/>
        <v>276466.19283074565</v>
      </c>
      <c r="E154" s="1">
        <f t="shared" si="12"/>
        <v>2747911.994846764</v>
      </c>
      <c r="I154">
        <v>734.21</v>
      </c>
      <c r="J154">
        <v>109.53</v>
      </c>
    </row>
    <row r="155" spans="1:10" x14ac:dyDescent="0.3">
      <c r="A155">
        <v>751.73</v>
      </c>
      <c r="B155">
        <f t="shared" si="10"/>
        <v>751.7</v>
      </c>
      <c r="C155">
        <v>110.24</v>
      </c>
      <c r="D155" s="1">
        <f t="shared" si="11"/>
        <v>276466.89807160845</v>
      </c>
      <c r="E155" s="1">
        <f t="shared" si="12"/>
        <v>2747911.6389315664</v>
      </c>
      <c r="I155">
        <v>739.11</v>
      </c>
      <c r="J155">
        <v>108.41</v>
      </c>
    </row>
    <row r="156" spans="1:10" x14ac:dyDescent="0.3">
      <c r="A156">
        <v>752.99</v>
      </c>
      <c r="B156">
        <f t="shared" si="10"/>
        <v>752.96</v>
      </c>
      <c r="C156">
        <v>109.86</v>
      </c>
      <c r="D156" s="1">
        <f t="shared" si="11"/>
        <v>276468.02288614912</v>
      </c>
      <c r="E156" s="1">
        <f t="shared" si="12"/>
        <v>2747911.0712693525</v>
      </c>
      <c r="I156">
        <v>741.61</v>
      </c>
      <c r="J156">
        <v>108.28</v>
      </c>
    </row>
    <row r="157" spans="1:10" x14ac:dyDescent="0.3">
      <c r="A157">
        <v>755.5</v>
      </c>
      <c r="B157">
        <f t="shared" si="10"/>
        <v>755.47</v>
      </c>
      <c r="C157">
        <v>108.43</v>
      </c>
      <c r="D157" s="1">
        <f t="shared" si="11"/>
        <v>276470.26358813094</v>
      </c>
      <c r="E157" s="1">
        <f t="shared" si="12"/>
        <v>2747909.9404501808</v>
      </c>
      <c r="I157">
        <v>744</v>
      </c>
      <c r="J157">
        <v>108.28</v>
      </c>
    </row>
    <row r="158" spans="1:10" x14ac:dyDescent="0.3">
      <c r="A158">
        <v>758.24</v>
      </c>
      <c r="B158">
        <f t="shared" si="10"/>
        <v>758.21</v>
      </c>
      <c r="C158">
        <v>108.21</v>
      </c>
      <c r="D158" s="1">
        <f t="shared" si="11"/>
        <v>276472.70961340191</v>
      </c>
      <c r="E158" s="1">
        <f t="shared" si="12"/>
        <v>2747908.7060101279</v>
      </c>
      <c r="I158">
        <v>747.27</v>
      </c>
      <c r="J158">
        <v>108.63</v>
      </c>
    </row>
    <row r="159" spans="1:10" x14ac:dyDescent="0.3">
      <c r="A159">
        <v>759.97</v>
      </c>
      <c r="B159">
        <f t="shared" si="10"/>
        <v>759.94</v>
      </c>
      <c r="C159">
        <v>108.74</v>
      </c>
      <c r="D159" s="1">
        <f t="shared" si="11"/>
        <v>276474.25400162046</v>
      </c>
      <c r="E159" s="1">
        <f t="shared" si="12"/>
        <v>2747907.9266008977</v>
      </c>
      <c r="I159">
        <v>748.4</v>
      </c>
      <c r="J159">
        <v>108.72</v>
      </c>
    </row>
    <row r="160" spans="1:10" x14ac:dyDescent="0.3">
      <c r="A160">
        <v>761.68</v>
      </c>
      <c r="B160">
        <f t="shared" si="10"/>
        <v>761.65</v>
      </c>
      <c r="C160">
        <v>108.88</v>
      </c>
      <c r="D160" s="1">
        <f t="shared" si="11"/>
        <v>276475.78053563996</v>
      </c>
      <c r="E160" s="1">
        <f t="shared" si="12"/>
        <v>2747907.1562021784</v>
      </c>
      <c r="I160">
        <v>749.63</v>
      </c>
      <c r="J160">
        <v>107.59</v>
      </c>
    </row>
    <row r="161" spans="1:10" x14ac:dyDescent="0.3">
      <c r="A161">
        <v>762.7</v>
      </c>
      <c r="B161">
        <f t="shared" si="10"/>
        <v>762.67000000000007</v>
      </c>
      <c r="C161">
        <v>109.87</v>
      </c>
      <c r="D161" s="1">
        <f t="shared" si="11"/>
        <v>276476.69109979196</v>
      </c>
      <c r="E161" s="1">
        <f t="shared" si="12"/>
        <v>2747906.6966661005</v>
      </c>
      <c r="I161">
        <v>750.94</v>
      </c>
      <c r="J161">
        <v>107.13</v>
      </c>
    </row>
    <row r="162" spans="1:10" x14ac:dyDescent="0.3">
      <c r="A162">
        <v>764.77</v>
      </c>
      <c r="B162">
        <f t="shared" si="10"/>
        <v>764.74</v>
      </c>
      <c r="C162">
        <v>109.92</v>
      </c>
      <c r="D162" s="1">
        <f t="shared" si="11"/>
        <v>276478.53900939447</v>
      </c>
      <c r="E162" s="1">
        <f t="shared" si="12"/>
        <v>2747905.764078178</v>
      </c>
      <c r="I162">
        <v>751.73</v>
      </c>
      <c r="J162">
        <v>110.24</v>
      </c>
    </row>
    <row r="163" spans="1:10" x14ac:dyDescent="0.3">
      <c r="A163">
        <v>766.45</v>
      </c>
      <c r="B163">
        <f t="shared" si="10"/>
        <v>766.42000000000007</v>
      </c>
      <c r="C163">
        <v>109.21</v>
      </c>
      <c r="D163" s="1">
        <f t="shared" si="11"/>
        <v>276480.03876211541</v>
      </c>
      <c r="E163" s="1">
        <f t="shared" si="12"/>
        <v>2747905.0071952259</v>
      </c>
      <c r="I163">
        <v>752.99</v>
      </c>
      <c r="J163">
        <v>109.86</v>
      </c>
    </row>
    <row r="164" spans="1:10" x14ac:dyDescent="0.3">
      <c r="A164">
        <v>767.52</v>
      </c>
      <c r="B164">
        <f t="shared" si="10"/>
        <v>767.49</v>
      </c>
      <c r="C164">
        <v>109.89</v>
      </c>
      <c r="D164" s="1">
        <f t="shared" si="11"/>
        <v>276480.99396176502</v>
      </c>
      <c r="E164" s="1">
        <f t="shared" si="12"/>
        <v>2747904.5251328698</v>
      </c>
      <c r="I164">
        <v>755.5</v>
      </c>
      <c r="J164">
        <v>108.43</v>
      </c>
    </row>
    <row r="165" spans="1:10" x14ac:dyDescent="0.3">
      <c r="A165">
        <v>769.38</v>
      </c>
      <c r="B165">
        <f t="shared" si="10"/>
        <v>769.35</v>
      </c>
      <c r="C165">
        <v>108.61</v>
      </c>
      <c r="D165" s="1">
        <f t="shared" si="11"/>
        <v>276482.65440227743</v>
      </c>
      <c r="E165" s="1">
        <f t="shared" si="12"/>
        <v>2747903.6871553157</v>
      </c>
      <c r="I165">
        <v>758.24</v>
      </c>
      <c r="J165">
        <v>108.21</v>
      </c>
    </row>
    <row r="166" spans="1:10" x14ac:dyDescent="0.3">
      <c r="A166">
        <v>771.82</v>
      </c>
      <c r="B166">
        <f t="shared" si="10"/>
        <v>771.79000000000008</v>
      </c>
      <c r="C166">
        <v>108.24</v>
      </c>
      <c r="D166" s="1">
        <f t="shared" si="11"/>
        <v>276484.83261456253</v>
      </c>
      <c r="E166" s="1">
        <f t="shared" si="12"/>
        <v>2747902.5878729331</v>
      </c>
      <c r="I166">
        <v>759.97</v>
      </c>
      <c r="J166">
        <v>108.74</v>
      </c>
    </row>
    <row r="167" spans="1:10" x14ac:dyDescent="0.3">
      <c r="A167">
        <v>773.57</v>
      </c>
      <c r="B167">
        <f t="shared" si="10"/>
        <v>773.54000000000008</v>
      </c>
      <c r="C167">
        <v>109.1</v>
      </c>
      <c r="D167" s="1">
        <f t="shared" si="11"/>
        <v>276486.39485698013</v>
      </c>
      <c r="E167" s="1">
        <f t="shared" si="12"/>
        <v>2747901.7994531915</v>
      </c>
      <c r="I167">
        <v>761.68</v>
      </c>
      <c r="J167">
        <v>108.88</v>
      </c>
    </row>
    <row r="168" spans="1:10" x14ac:dyDescent="0.3">
      <c r="A168">
        <v>775.36</v>
      </c>
      <c r="B168">
        <f t="shared" si="10"/>
        <v>775.33</v>
      </c>
      <c r="C168">
        <v>111</v>
      </c>
      <c r="D168" s="1">
        <f t="shared" si="11"/>
        <v>276487.99280779588</v>
      </c>
      <c r="E168" s="1">
        <f t="shared" si="12"/>
        <v>2747900.9930124274</v>
      </c>
      <c r="I168">
        <v>762.7</v>
      </c>
      <c r="J168">
        <v>109.87</v>
      </c>
    </row>
    <row r="169" spans="1:10" x14ac:dyDescent="0.3">
      <c r="A169">
        <v>778.5</v>
      </c>
      <c r="B169">
        <f t="shared" si="10"/>
        <v>778.47</v>
      </c>
      <c r="C169">
        <v>110.64</v>
      </c>
      <c r="D169" s="1">
        <f t="shared" si="11"/>
        <v>276490.79591704806</v>
      </c>
      <c r="E169" s="1">
        <f t="shared" si="12"/>
        <v>2747899.5783621478</v>
      </c>
      <c r="I169">
        <v>764.77</v>
      </c>
      <c r="J169">
        <v>109.92</v>
      </c>
    </row>
    <row r="170" spans="1:10" x14ac:dyDescent="0.3">
      <c r="A170">
        <v>780.24</v>
      </c>
      <c r="B170">
        <f t="shared" si="10"/>
        <v>780.21</v>
      </c>
      <c r="C170">
        <v>109.05</v>
      </c>
      <c r="D170" s="1">
        <f t="shared" si="11"/>
        <v>276492.34923236613</v>
      </c>
      <c r="E170" s="1">
        <f t="shared" si="12"/>
        <v>2747898.7944476618</v>
      </c>
      <c r="I170">
        <v>766.45</v>
      </c>
      <c r="J170">
        <v>109.21</v>
      </c>
    </row>
    <row r="171" spans="1:10" x14ac:dyDescent="0.3">
      <c r="A171">
        <v>782.45</v>
      </c>
      <c r="B171">
        <f t="shared" si="10"/>
        <v>782.42000000000007</v>
      </c>
      <c r="C171">
        <v>108.99</v>
      </c>
      <c r="D171" s="1">
        <f t="shared" si="11"/>
        <v>276494.32212136209</v>
      </c>
      <c r="E171" s="1">
        <f t="shared" si="12"/>
        <v>2747897.7987861601</v>
      </c>
      <c r="I171">
        <v>767.52</v>
      </c>
      <c r="J171">
        <v>109.89</v>
      </c>
    </row>
    <row r="172" spans="1:10" x14ac:dyDescent="0.3">
      <c r="A172">
        <v>783.74</v>
      </c>
      <c r="B172">
        <f t="shared" si="10"/>
        <v>783.71</v>
      </c>
      <c r="C172">
        <v>110.57</v>
      </c>
      <c r="D172" s="1">
        <f t="shared" si="11"/>
        <v>276495.47371720133</v>
      </c>
      <c r="E172" s="1">
        <f t="shared" si="12"/>
        <v>2747897.217608179</v>
      </c>
      <c r="I172">
        <v>769.38</v>
      </c>
      <c r="J172">
        <v>108.61</v>
      </c>
    </row>
    <row r="173" spans="1:10" x14ac:dyDescent="0.3">
      <c r="A173">
        <v>785.23</v>
      </c>
      <c r="B173">
        <f t="shared" si="10"/>
        <v>785.2</v>
      </c>
      <c r="C173">
        <v>110.72</v>
      </c>
      <c r="D173" s="1">
        <f t="shared" si="11"/>
        <v>276496.8038550312</v>
      </c>
      <c r="E173" s="1">
        <f t="shared" si="12"/>
        <v>2747896.5463250848</v>
      </c>
      <c r="I173">
        <v>771.82</v>
      </c>
      <c r="J173">
        <v>108.24</v>
      </c>
    </row>
    <row r="174" spans="1:10" x14ac:dyDescent="0.3">
      <c r="A174">
        <v>794.05</v>
      </c>
      <c r="B174">
        <f t="shared" si="10"/>
        <v>794.02</v>
      </c>
      <c r="C174">
        <v>109.98</v>
      </c>
      <c r="D174" s="1">
        <f t="shared" si="11"/>
        <v>276504.67755681591</v>
      </c>
      <c r="E174" s="1">
        <f t="shared" si="12"/>
        <v>2747892.5726895873</v>
      </c>
      <c r="I174">
        <v>773.57</v>
      </c>
      <c r="J174">
        <v>109.1</v>
      </c>
    </row>
    <row r="175" spans="1:10" x14ac:dyDescent="0.3">
      <c r="A175">
        <v>801.88</v>
      </c>
      <c r="B175">
        <f t="shared" si="10"/>
        <v>801.85</v>
      </c>
      <c r="C175">
        <v>109.3</v>
      </c>
      <c r="D175" s="1">
        <f t="shared" si="11"/>
        <v>276511.66747574729</v>
      </c>
      <c r="E175" s="1">
        <f t="shared" si="12"/>
        <v>2747889.0450744</v>
      </c>
      <c r="I175">
        <v>775.36</v>
      </c>
      <c r="J175">
        <v>111</v>
      </c>
    </row>
    <row r="176" spans="1:10" x14ac:dyDescent="0.3">
      <c r="A176">
        <v>806.68</v>
      </c>
      <c r="B176">
        <f t="shared" si="10"/>
        <v>806.65</v>
      </c>
      <c r="C176">
        <v>109.14</v>
      </c>
      <c r="D176" s="1">
        <f t="shared" si="11"/>
        <v>276515.95248352125</v>
      </c>
      <c r="E176" s="1">
        <f t="shared" si="12"/>
        <v>2747886.8825516803</v>
      </c>
      <c r="I176">
        <v>778.5</v>
      </c>
      <c r="J176">
        <v>110.64</v>
      </c>
    </row>
    <row r="177" spans="1:10" x14ac:dyDescent="0.3">
      <c r="A177">
        <v>810.65</v>
      </c>
      <c r="B177">
        <f t="shared" si="10"/>
        <v>810.62</v>
      </c>
      <c r="C177">
        <v>109.52</v>
      </c>
      <c r="D177" s="1">
        <f t="shared" si="11"/>
        <v>276519.49654203438</v>
      </c>
      <c r="E177" s="1">
        <f t="shared" si="12"/>
        <v>2747885.0939651807</v>
      </c>
      <c r="I177">
        <v>780.24</v>
      </c>
      <c r="J177">
        <v>109.05</v>
      </c>
    </row>
    <row r="178" spans="1:10" x14ac:dyDescent="0.3">
      <c r="A178">
        <v>815.14</v>
      </c>
      <c r="B178">
        <f t="shared" si="10"/>
        <v>815.11</v>
      </c>
      <c r="C178">
        <v>110.04</v>
      </c>
      <c r="D178" s="1">
        <f t="shared" si="11"/>
        <v>276523.50480972294</v>
      </c>
      <c r="E178" s="1">
        <f t="shared" si="12"/>
        <v>2747883.0711053866</v>
      </c>
      <c r="I178">
        <v>782.45</v>
      </c>
      <c r="J178">
        <v>108.99</v>
      </c>
    </row>
    <row r="179" spans="1:10" x14ac:dyDescent="0.3">
      <c r="A179">
        <v>817.35</v>
      </c>
      <c r="B179">
        <f t="shared" si="10"/>
        <v>817.32</v>
      </c>
      <c r="C179">
        <v>109.8</v>
      </c>
      <c r="D179" s="1">
        <f t="shared" si="11"/>
        <v>276525.4776987189</v>
      </c>
      <c r="E179" s="1">
        <f t="shared" si="12"/>
        <v>2747882.0754438848</v>
      </c>
      <c r="I179">
        <v>783.74</v>
      </c>
      <c r="J179">
        <v>110.57</v>
      </c>
    </row>
    <row r="180" spans="1:10" x14ac:dyDescent="0.3">
      <c r="A180">
        <v>825.16</v>
      </c>
      <c r="B180">
        <f t="shared" si="10"/>
        <v>825.13</v>
      </c>
      <c r="C180">
        <v>112.19</v>
      </c>
      <c r="D180" s="1">
        <f t="shared" si="11"/>
        <v>276532.44976345118</v>
      </c>
      <c r="E180" s="1">
        <f t="shared" si="12"/>
        <v>2747878.556839209</v>
      </c>
      <c r="I180">
        <v>785.23</v>
      </c>
      <c r="J180">
        <v>110.72</v>
      </c>
    </row>
    <row r="181" spans="1:10" x14ac:dyDescent="0.3">
      <c r="A181">
        <v>832.19</v>
      </c>
      <c r="B181">
        <f t="shared" si="10"/>
        <v>832.16000000000008</v>
      </c>
      <c r="C181">
        <v>112.55</v>
      </c>
      <c r="D181" s="1">
        <f t="shared" si="11"/>
        <v>276538.72551442025</v>
      </c>
      <c r="E181" s="1">
        <f t="shared" si="12"/>
        <v>2747875.3896444757</v>
      </c>
      <c r="I181">
        <v>794.05</v>
      </c>
      <c r="J181">
        <v>109.98</v>
      </c>
    </row>
    <row r="182" spans="1:10" x14ac:dyDescent="0.3">
      <c r="A182">
        <v>837.46</v>
      </c>
      <c r="B182">
        <f t="shared" si="10"/>
        <v>837.43000000000006</v>
      </c>
      <c r="C182">
        <v>112.59</v>
      </c>
      <c r="D182" s="1">
        <f t="shared" si="11"/>
        <v>276543.43009587209</v>
      </c>
      <c r="E182" s="1">
        <f t="shared" si="12"/>
        <v>2747873.0153747397</v>
      </c>
      <c r="I182">
        <v>801.88</v>
      </c>
      <c r="J182">
        <v>109.3</v>
      </c>
    </row>
    <row r="183" spans="1:10" x14ac:dyDescent="0.3">
      <c r="A183">
        <v>841.38</v>
      </c>
      <c r="B183">
        <f t="shared" si="10"/>
        <v>841.35</v>
      </c>
      <c r="C183">
        <v>113.27</v>
      </c>
      <c r="D183" s="1">
        <f t="shared" si="11"/>
        <v>276546.92951888754</v>
      </c>
      <c r="E183" s="1">
        <f t="shared" si="12"/>
        <v>2747871.2493145186</v>
      </c>
      <c r="I183">
        <v>806.68</v>
      </c>
      <c r="J183">
        <v>109.14</v>
      </c>
    </row>
    <row r="184" spans="1:10" x14ac:dyDescent="0.3">
      <c r="A184">
        <v>846.3</v>
      </c>
      <c r="B184">
        <f t="shared" si="10"/>
        <v>846.27</v>
      </c>
      <c r="C184">
        <v>113.82</v>
      </c>
      <c r="D184" s="1">
        <f t="shared" si="11"/>
        <v>276551.32165185589</v>
      </c>
      <c r="E184" s="1">
        <f t="shared" si="12"/>
        <v>2747869.0327287307</v>
      </c>
      <c r="I184">
        <v>810.65</v>
      </c>
      <c r="J184">
        <v>109.52</v>
      </c>
    </row>
    <row r="185" spans="1:10" x14ac:dyDescent="0.3">
      <c r="A185">
        <v>849.73</v>
      </c>
      <c r="B185">
        <f t="shared" si="10"/>
        <v>849.7</v>
      </c>
      <c r="C185">
        <v>113.88</v>
      </c>
      <c r="D185" s="1">
        <f t="shared" si="11"/>
        <v>276554.38364699442</v>
      </c>
      <c r="E185" s="1">
        <f t="shared" si="12"/>
        <v>2747867.4874260374</v>
      </c>
      <c r="I185">
        <v>815.14</v>
      </c>
      <c r="J185">
        <v>110.04</v>
      </c>
    </row>
    <row r="186" spans="1:10" x14ac:dyDescent="0.3">
      <c r="A186">
        <v>855.44</v>
      </c>
      <c r="B186">
        <f t="shared" si="10"/>
        <v>855.41000000000008</v>
      </c>
      <c r="C186">
        <v>114.15</v>
      </c>
      <c r="D186" s="1">
        <f t="shared" si="11"/>
        <v>276559.48102082557</v>
      </c>
      <c r="E186" s="1">
        <f t="shared" si="12"/>
        <v>2747864.9149250514</v>
      </c>
      <c r="I186">
        <v>817.35</v>
      </c>
      <c r="J186">
        <v>109.8</v>
      </c>
    </row>
    <row r="187" spans="1:10" x14ac:dyDescent="0.3">
      <c r="A187">
        <v>863.08</v>
      </c>
      <c r="B187">
        <f t="shared" si="10"/>
        <v>863.05000000000007</v>
      </c>
      <c r="C187">
        <v>113.99</v>
      </c>
      <c r="D187" s="1">
        <f t="shared" si="11"/>
        <v>276566.30132486584</v>
      </c>
      <c r="E187" s="1">
        <f t="shared" si="12"/>
        <v>2747861.4729097225</v>
      </c>
      <c r="I187">
        <v>825.16</v>
      </c>
      <c r="J187">
        <v>112.19</v>
      </c>
    </row>
    <row r="188" spans="1:10" x14ac:dyDescent="0.3">
      <c r="A188">
        <v>873.26</v>
      </c>
      <c r="B188">
        <f t="shared" si="10"/>
        <v>873.23</v>
      </c>
      <c r="C188">
        <v>114.57</v>
      </c>
      <c r="D188" s="1">
        <f t="shared" si="11"/>
        <v>276575.38911218656</v>
      </c>
      <c r="E188" s="1">
        <f t="shared" si="12"/>
        <v>2747856.8865594547</v>
      </c>
      <c r="I188">
        <v>832.19</v>
      </c>
      <c r="J188">
        <v>112.55</v>
      </c>
    </row>
    <row r="189" spans="1:10" x14ac:dyDescent="0.3">
      <c r="A189">
        <v>878.31</v>
      </c>
      <c r="B189">
        <f t="shared" si="10"/>
        <v>878.28</v>
      </c>
      <c r="C189">
        <v>114.34</v>
      </c>
      <c r="D189" s="1">
        <f t="shared" si="11"/>
        <v>276579.89729744877</v>
      </c>
      <c r="E189" s="1">
        <f t="shared" si="12"/>
        <v>2747854.6114053428</v>
      </c>
      <c r="I189">
        <v>837.46</v>
      </c>
      <c r="J189">
        <v>112.59</v>
      </c>
    </row>
    <row r="190" spans="1:10" x14ac:dyDescent="0.3">
      <c r="A190">
        <v>885.23</v>
      </c>
      <c r="B190">
        <f t="shared" si="10"/>
        <v>885.2</v>
      </c>
      <c r="C190">
        <v>114.64</v>
      </c>
      <c r="D190" s="1">
        <f t="shared" si="11"/>
        <v>276586.07485032297</v>
      </c>
      <c r="E190" s="1">
        <f t="shared" si="12"/>
        <v>2747851.4937684219</v>
      </c>
      <c r="I190">
        <v>841.38</v>
      </c>
      <c r="J190">
        <v>113.27</v>
      </c>
    </row>
    <row r="191" spans="1:10" x14ac:dyDescent="0.3">
      <c r="A191">
        <v>888.15</v>
      </c>
      <c r="B191">
        <f t="shared" si="10"/>
        <v>888.12</v>
      </c>
      <c r="C191">
        <v>114.57</v>
      </c>
      <c r="D191" s="1">
        <f t="shared" si="11"/>
        <v>276588.68156338553</v>
      </c>
      <c r="E191" s="1">
        <f t="shared" si="12"/>
        <v>2747850.1782337674</v>
      </c>
      <c r="I191">
        <v>846.3</v>
      </c>
      <c r="J191">
        <v>113.82</v>
      </c>
    </row>
    <row r="192" spans="1:10" x14ac:dyDescent="0.3">
      <c r="A192">
        <v>893.55</v>
      </c>
      <c r="B192">
        <f t="shared" si="10"/>
        <v>893.52</v>
      </c>
      <c r="C192">
        <v>113.35</v>
      </c>
      <c r="D192" s="1">
        <f t="shared" si="11"/>
        <v>276593.50219713128</v>
      </c>
      <c r="E192" s="1">
        <f t="shared" si="12"/>
        <v>2747847.7453957074</v>
      </c>
      <c r="I192">
        <v>849.73</v>
      </c>
      <c r="J192">
        <v>113.88</v>
      </c>
    </row>
    <row r="193" spans="1:10" x14ac:dyDescent="0.3">
      <c r="A193">
        <v>903.06</v>
      </c>
      <c r="B193">
        <f t="shared" si="10"/>
        <v>903.03</v>
      </c>
      <c r="C193">
        <v>116.99</v>
      </c>
      <c r="D193" s="1">
        <f t="shared" si="11"/>
        <v>276601.99186878349</v>
      </c>
      <c r="E193" s="1">
        <f t="shared" si="12"/>
        <v>2747843.4608975691</v>
      </c>
      <c r="I193">
        <v>855.44</v>
      </c>
      <c r="J193">
        <v>114.15</v>
      </c>
    </row>
    <row r="194" spans="1:10" x14ac:dyDescent="0.3">
      <c r="A194">
        <v>910.64</v>
      </c>
      <c r="B194">
        <f t="shared" ref="B194:B196" si="13">A194-0.03</f>
        <v>910.61</v>
      </c>
      <c r="C194">
        <v>119.96</v>
      </c>
      <c r="D194" s="1">
        <f t="shared" si="11"/>
        <v>276608.75861022662</v>
      </c>
      <c r="E194" s="1">
        <f t="shared" si="12"/>
        <v>2747840.0459137741</v>
      </c>
      <c r="I194">
        <v>863.08</v>
      </c>
      <c r="J194">
        <v>113.99</v>
      </c>
    </row>
    <row r="195" spans="1:10" x14ac:dyDescent="0.3">
      <c r="A195">
        <v>913.08</v>
      </c>
      <c r="B195">
        <f t="shared" si="13"/>
        <v>913.05000000000007</v>
      </c>
      <c r="C195">
        <v>119.9</v>
      </c>
      <c r="D195" s="1">
        <f t="shared" ref="D195" si="14">(((B195*($D$196-$D$1))+$B$196*$D$1)/$B$196)</f>
        <v>276610.93682251172</v>
      </c>
      <c r="E195" s="1">
        <f t="shared" ref="E195" si="15">(((B195*($E$196-$E$1))+$B$196*$E$1)/$B$196)</f>
        <v>2747838.9466313911</v>
      </c>
      <c r="I195">
        <v>873.26</v>
      </c>
      <c r="J195">
        <v>114.57</v>
      </c>
    </row>
    <row r="196" spans="1:10" x14ac:dyDescent="0.3">
      <c r="A196" s="5">
        <v>913.33</v>
      </c>
      <c r="B196">
        <f t="shared" si="13"/>
        <v>913.30000000000007</v>
      </c>
      <c r="C196" s="5">
        <v>119.91</v>
      </c>
      <c r="D196" s="2">
        <v>276611.15999999997</v>
      </c>
      <c r="E196" s="2">
        <v>2747838.8339999998</v>
      </c>
      <c r="I196">
        <v>878.31</v>
      </c>
      <c r="J196">
        <v>114.34</v>
      </c>
    </row>
    <row r="197" spans="1:10" x14ac:dyDescent="0.3">
      <c r="I197">
        <v>885.23</v>
      </c>
      <c r="J197">
        <v>114.64</v>
      </c>
    </row>
    <row r="198" spans="1:10" x14ac:dyDescent="0.3">
      <c r="I198">
        <v>888.15</v>
      </c>
      <c r="J198">
        <v>114.57</v>
      </c>
    </row>
    <row r="199" spans="1:10" x14ac:dyDescent="0.3">
      <c r="I199">
        <v>893.55</v>
      </c>
      <c r="J199">
        <v>113.35</v>
      </c>
    </row>
    <row r="200" spans="1:10" x14ac:dyDescent="0.3">
      <c r="I200">
        <v>903.06</v>
      </c>
      <c r="J200">
        <v>116.99</v>
      </c>
    </row>
    <row r="201" spans="1:10" x14ac:dyDescent="0.3">
      <c r="I201">
        <v>910.64</v>
      </c>
      <c r="J201">
        <v>119.96</v>
      </c>
    </row>
    <row r="202" spans="1:10" x14ac:dyDescent="0.3">
      <c r="I202">
        <v>913.08</v>
      </c>
      <c r="J202">
        <v>119.9</v>
      </c>
    </row>
    <row r="203" spans="1:10" x14ac:dyDescent="0.3">
      <c r="I203" s="5">
        <v>913.33</v>
      </c>
      <c r="J203" s="5">
        <v>119.91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selection activeCell="I7" sqref="I7:J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531.23</v>
      </c>
      <c r="B1">
        <f>A1-531.23</f>
        <v>0</v>
      </c>
      <c r="C1" s="5">
        <v>118.65</v>
      </c>
      <c r="D1" s="2">
        <v>276331.88300000003</v>
      </c>
      <c r="E1" s="2">
        <v>2748476.4469999997</v>
      </c>
    </row>
    <row r="2" spans="1:10" x14ac:dyDescent="0.3">
      <c r="A2">
        <v>531.63</v>
      </c>
      <c r="B2">
        <f t="shared" ref="B2:B65" si="0">A2-531.23</f>
        <v>0.39999999999997726</v>
      </c>
      <c r="C2">
        <v>118.57</v>
      </c>
      <c r="D2" s="1">
        <f>(((B2*($D$101-$D$1))+$B$101*$D$1)/$B$101)</f>
        <v>276332.26528923918</v>
      </c>
      <c r="E2" s="1">
        <f>(((B2*($E$101-$E$1))+$B$101*$E$1)/$B$101)</f>
        <v>2748476.3293874799</v>
      </c>
      <c r="F2" s="1">
        <f>SQRT(((D2-$D$1)^2)+((E2-$E$1)^2))</f>
        <v>0.39997220800166772</v>
      </c>
      <c r="G2" s="1">
        <f>B2-F2</f>
        <v>2.7791998309545374E-5</v>
      </c>
    </row>
    <row r="3" spans="1:10" x14ac:dyDescent="0.3">
      <c r="A3">
        <v>536.16999999999996</v>
      </c>
      <c r="B3">
        <f t="shared" si="0"/>
        <v>4.9399999999999409</v>
      </c>
      <c r="C3">
        <v>118.52</v>
      </c>
      <c r="D3" s="1">
        <f t="shared" ref="D3:D66" si="1">(((B3*($D$101-$D$1))+$B$101*$D$1)/$B$101)</f>
        <v>276336.60427210422</v>
      </c>
      <c r="E3" s="1">
        <f t="shared" ref="E3:E66" si="2">(((B3*($E$101-$E$1))+$B$101*$E$1)/$B$101)</f>
        <v>2748474.9944853778</v>
      </c>
      <c r="F3" s="1">
        <f t="shared" ref="F3:F66" si="3">SQRT(((D3-$D$1)^2)+((E3-$E$1)^2))</f>
        <v>4.9396567703224035</v>
      </c>
      <c r="G3" s="1">
        <f t="shared" ref="G3:G66" si="4">B3-F3</f>
        <v>3.4322967753741551E-4</v>
      </c>
    </row>
    <row r="4" spans="1:10" x14ac:dyDescent="0.3">
      <c r="A4">
        <v>536.34</v>
      </c>
      <c r="B4">
        <f t="shared" si="0"/>
        <v>5.1100000000000136</v>
      </c>
      <c r="C4">
        <v>118.98</v>
      </c>
      <c r="D4" s="1">
        <f t="shared" si="1"/>
        <v>276336.76674503088</v>
      </c>
      <c r="E4" s="1">
        <f t="shared" si="2"/>
        <v>2748474.944500057</v>
      </c>
      <c r="F4" s="1">
        <f t="shared" si="3"/>
        <v>5.1096449587091026</v>
      </c>
      <c r="G4" s="1">
        <f t="shared" si="4"/>
        <v>3.5504129091101788E-4</v>
      </c>
    </row>
    <row r="5" spans="1:10" x14ac:dyDescent="0.3">
      <c r="A5">
        <v>536.49</v>
      </c>
      <c r="B5">
        <f t="shared" si="0"/>
        <v>5.2599999999999909</v>
      </c>
      <c r="C5">
        <v>118.98</v>
      </c>
      <c r="D5" s="1">
        <f t="shared" si="1"/>
        <v>276336.91010349558</v>
      </c>
      <c r="E5" s="1">
        <f t="shared" si="2"/>
        <v>2748474.9003953622</v>
      </c>
      <c r="F5" s="1">
        <f t="shared" si="3"/>
        <v>5.2596345367134738</v>
      </c>
      <c r="G5" s="1">
        <f t="shared" si="4"/>
        <v>3.6546328651709814E-4</v>
      </c>
    </row>
    <row r="6" spans="1:10" x14ac:dyDescent="0.3">
      <c r="A6">
        <v>537.01</v>
      </c>
      <c r="B6">
        <f t="shared" si="0"/>
        <v>5.7799999999999727</v>
      </c>
      <c r="C6">
        <v>116.96</v>
      </c>
      <c r="D6" s="1">
        <f t="shared" si="1"/>
        <v>276337.40707950655</v>
      </c>
      <c r="E6" s="1">
        <f t="shared" si="2"/>
        <v>2748474.747499086</v>
      </c>
      <c r="F6" s="1">
        <f t="shared" si="3"/>
        <v>5.7795984073385878</v>
      </c>
      <c r="G6" s="1">
        <f t="shared" si="4"/>
        <v>4.0159266138495298E-4</v>
      </c>
    </row>
    <row r="7" spans="1:10" x14ac:dyDescent="0.3">
      <c r="A7">
        <v>539.22</v>
      </c>
      <c r="B7">
        <f t="shared" si="0"/>
        <v>7.9900000000000091</v>
      </c>
      <c r="C7">
        <v>116.97</v>
      </c>
      <c r="D7" s="1">
        <f t="shared" si="1"/>
        <v>276339.51922755316</v>
      </c>
      <c r="E7" s="1">
        <f t="shared" si="2"/>
        <v>2748474.0976899127</v>
      </c>
      <c r="F7" s="1">
        <f t="shared" si="3"/>
        <v>7.9894448573241617</v>
      </c>
      <c r="G7" s="1">
        <f t="shared" si="4"/>
        <v>5.5514267584744204E-4</v>
      </c>
      <c r="I7" s="5">
        <v>531.23</v>
      </c>
      <c r="J7" s="5">
        <v>118.65</v>
      </c>
    </row>
    <row r="8" spans="1:10" x14ac:dyDescent="0.3">
      <c r="A8">
        <v>539.62</v>
      </c>
      <c r="B8">
        <f t="shared" si="0"/>
        <v>8.3899999999999864</v>
      </c>
      <c r="C8">
        <v>118.6</v>
      </c>
      <c r="D8" s="1">
        <f t="shared" si="1"/>
        <v>276339.90151679231</v>
      </c>
      <c r="E8" s="1">
        <f t="shared" si="2"/>
        <v>2748473.9800773934</v>
      </c>
      <c r="F8" s="1">
        <f t="shared" si="3"/>
        <v>8.3894170651889013</v>
      </c>
      <c r="G8" s="1">
        <f t="shared" si="4"/>
        <v>5.8293481108506739E-4</v>
      </c>
      <c r="I8">
        <v>531.63</v>
      </c>
      <c r="J8">
        <v>118.57</v>
      </c>
    </row>
    <row r="9" spans="1:10" x14ac:dyDescent="0.3">
      <c r="A9">
        <v>547.39</v>
      </c>
      <c r="B9">
        <f t="shared" si="0"/>
        <v>16.159999999999968</v>
      </c>
      <c r="C9">
        <v>118.73</v>
      </c>
      <c r="D9" s="1">
        <f t="shared" si="1"/>
        <v>276347.32748526387</v>
      </c>
      <c r="E9" s="1">
        <f t="shared" si="2"/>
        <v>2748471.6954541923</v>
      </c>
      <c r="F9" s="1">
        <f t="shared" si="3"/>
        <v>16.158877208033623</v>
      </c>
      <c r="G9" s="1">
        <f t="shared" si="4"/>
        <v>1.12279196634546E-3</v>
      </c>
      <c r="I9">
        <v>536.16999999999996</v>
      </c>
      <c r="J9">
        <v>118.52</v>
      </c>
    </row>
    <row r="10" spans="1:10" x14ac:dyDescent="0.3">
      <c r="A10">
        <v>552.74</v>
      </c>
      <c r="B10">
        <f t="shared" si="0"/>
        <v>21.509999999999991</v>
      </c>
      <c r="C10">
        <v>117.71</v>
      </c>
      <c r="D10" s="1">
        <f t="shared" si="1"/>
        <v>276352.44060383824</v>
      </c>
      <c r="E10" s="1">
        <f t="shared" si="2"/>
        <v>2748470.1223867377</v>
      </c>
      <c r="F10" s="1">
        <f t="shared" si="3"/>
        <v>21.508505491604488</v>
      </c>
      <c r="G10" s="1">
        <f t="shared" si="4"/>
        <v>1.4945083955026917E-3</v>
      </c>
      <c r="I10">
        <v>536.34</v>
      </c>
      <c r="J10">
        <v>118.98</v>
      </c>
    </row>
    <row r="11" spans="1:10" x14ac:dyDescent="0.3">
      <c r="A11">
        <v>557.70000000000005</v>
      </c>
      <c r="B11">
        <f t="shared" si="0"/>
        <v>26.470000000000027</v>
      </c>
      <c r="C11">
        <v>117.53</v>
      </c>
      <c r="D11" s="1">
        <f t="shared" si="1"/>
        <v>276357.18099040439</v>
      </c>
      <c r="E11" s="1">
        <f t="shared" si="2"/>
        <v>2748468.6639914894</v>
      </c>
      <c r="F11" s="1">
        <f t="shared" si="3"/>
        <v>26.468160872446148</v>
      </c>
      <c r="G11" s="1">
        <f t="shared" si="4"/>
        <v>1.8391275538789387E-3</v>
      </c>
      <c r="I11">
        <v>536.49</v>
      </c>
      <c r="J11">
        <v>118.98</v>
      </c>
    </row>
    <row r="12" spans="1:10" x14ac:dyDescent="0.3">
      <c r="A12">
        <v>564.94000000000005</v>
      </c>
      <c r="B12">
        <f t="shared" si="0"/>
        <v>33.710000000000036</v>
      </c>
      <c r="C12">
        <v>117.05</v>
      </c>
      <c r="D12" s="1">
        <f t="shared" si="1"/>
        <v>276364.10042563401</v>
      </c>
      <c r="E12" s="1">
        <f t="shared" si="2"/>
        <v>2748466.5352048776</v>
      </c>
      <c r="F12" s="1">
        <f t="shared" si="3"/>
        <v>33.707657839474592</v>
      </c>
      <c r="G12" s="1">
        <f t="shared" si="4"/>
        <v>2.3421605254441147E-3</v>
      </c>
      <c r="I12">
        <v>537.01</v>
      </c>
      <c r="J12">
        <v>116.96</v>
      </c>
    </row>
    <row r="13" spans="1:10" x14ac:dyDescent="0.3">
      <c r="A13">
        <v>569.59</v>
      </c>
      <c r="B13">
        <f t="shared" si="0"/>
        <v>38.360000000000014</v>
      </c>
      <c r="C13">
        <v>119.21</v>
      </c>
      <c r="D13" s="1">
        <f t="shared" si="1"/>
        <v>276368.54453803977</v>
      </c>
      <c r="E13" s="1">
        <f t="shared" si="2"/>
        <v>2748465.1679593329</v>
      </c>
      <c r="F13" s="1">
        <f t="shared" si="3"/>
        <v>38.357334758842484</v>
      </c>
      <c r="G13" s="1">
        <f t="shared" si="4"/>
        <v>2.6652411575298629E-3</v>
      </c>
      <c r="I13">
        <v>539.22</v>
      </c>
      <c r="J13">
        <v>116.97</v>
      </c>
    </row>
    <row r="14" spans="1:10" x14ac:dyDescent="0.3">
      <c r="A14">
        <v>576.96</v>
      </c>
      <c r="B14">
        <f t="shared" si="0"/>
        <v>45.730000000000018</v>
      </c>
      <c r="C14">
        <v>119.23</v>
      </c>
      <c r="D14" s="1">
        <f t="shared" si="1"/>
        <v>276375.58821727213</v>
      </c>
      <c r="E14" s="1">
        <f t="shared" si="2"/>
        <v>2748463.0009486517</v>
      </c>
      <c r="F14" s="1">
        <f t="shared" si="3"/>
        <v>45.726822693629906</v>
      </c>
      <c r="G14" s="1">
        <f t="shared" si="4"/>
        <v>3.177306370112376E-3</v>
      </c>
      <c r="I14">
        <v>539.62</v>
      </c>
      <c r="J14">
        <v>118.6</v>
      </c>
    </row>
    <row r="15" spans="1:10" x14ac:dyDescent="0.3">
      <c r="A15">
        <v>583.94000000000005</v>
      </c>
      <c r="B15">
        <f t="shared" si="0"/>
        <v>52.710000000000036</v>
      </c>
      <c r="C15">
        <v>119.23</v>
      </c>
      <c r="D15" s="1">
        <f t="shared" si="1"/>
        <v>276382.25916449627</v>
      </c>
      <c r="E15" s="1">
        <f t="shared" si="2"/>
        <v>2748460.9486101782</v>
      </c>
      <c r="F15" s="1">
        <f t="shared" si="3"/>
        <v>52.706337725277329</v>
      </c>
      <c r="G15" s="1">
        <f t="shared" si="4"/>
        <v>3.6622747227070818E-3</v>
      </c>
      <c r="I15">
        <v>547.39</v>
      </c>
      <c r="J15">
        <v>118.73</v>
      </c>
    </row>
    <row r="16" spans="1:10" x14ac:dyDescent="0.3">
      <c r="A16">
        <v>591.79999999999995</v>
      </c>
      <c r="B16">
        <f t="shared" si="0"/>
        <v>60.569999999999936</v>
      </c>
      <c r="C16">
        <v>114.21</v>
      </c>
      <c r="D16" s="1">
        <f t="shared" si="1"/>
        <v>276389.7711480466</v>
      </c>
      <c r="E16" s="1">
        <f t="shared" si="2"/>
        <v>2748458.6375241606</v>
      </c>
      <c r="F16" s="1">
        <f t="shared" si="3"/>
        <v>60.565791614786882</v>
      </c>
      <c r="G16" s="1">
        <f t="shared" si="4"/>
        <v>4.2083852130545552E-3</v>
      </c>
      <c r="I16">
        <v>552.74</v>
      </c>
      <c r="J16">
        <v>117.71</v>
      </c>
    </row>
    <row r="17" spans="1:10" x14ac:dyDescent="0.3">
      <c r="A17">
        <v>599.85</v>
      </c>
      <c r="B17">
        <f t="shared" si="0"/>
        <v>68.62</v>
      </c>
      <c r="C17">
        <v>114.07</v>
      </c>
      <c r="D17" s="1">
        <f t="shared" si="1"/>
        <v>276397.46471898566</v>
      </c>
      <c r="E17" s="1">
        <f t="shared" si="2"/>
        <v>2748456.2705721958</v>
      </c>
      <c r="F17" s="1">
        <f t="shared" si="3"/>
        <v>68.615232303313661</v>
      </c>
      <c r="G17" s="1">
        <f t="shared" si="4"/>
        <v>4.76769668634347E-3</v>
      </c>
      <c r="I17">
        <v>557.70000000000005</v>
      </c>
      <c r="J17">
        <v>117.53</v>
      </c>
    </row>
    <row r="18" spans="1:10" x14ac:dyDescent="0.3">
      <c r="A18">
        <v>605.78</v>
      </c>
      <c r="B18">
        <f t="shared" si="0"/>
        <v>74.549999999999955</v>
      </c>
      <c r="C18">
        <v>113.6</v>
      </c>
      <c r="D18" s="1">
        <f t="shared" si="1"/>
        <v>276403.13215695682</v>
      </c>
      <c r="E18" s="1">
        <f t="shared" si="2"/>
        <v>2748454.5269665867</v>
      </c>
      <c r="F18" s="1">
        <f t="shared" si="3"/>
        <v>74.54482028873791</v>
      </c>
      <c r="G18" s="1">
        <f t="shared" si="4"/>
        <v>5.1797112620448615E-3</v>
      </c>
      <c r="I18">
        <v>564.94000000000005</v>
      </c>
      <c r="J18">
        <v>117.05</v>
      </c>
    </row>
    <row r="19" spans="1:10" x14ac:dyDescent="0.3">
      <c r="A19">
        <v>612.27</v>
      </c>
      <c r="B19">
        <f t="shared" si="0"/>
        <v>81.039999999999964</v>
      </c>
      <c r="C19">
        <v>113.79</v>
      </c>
      <c r="D19" s="1">
        <f t="shared" si="1"/>
        <v>276409.33479986293</v>
      </c>
      <c r="E19" s="1">
        <f t="shared" si="2"/>
        <v>2748452.6187034496</v>
      </c>
      <c r="F19" s="1">
        <f t="shared" si="3"/>
        <v>81.03436936560756</v>
      </c>
      <c r="G19" s="1">
        <f t="shared" si="4"/>
        <v>5.6306343924035218E-3</v>
      </c>
      <c r="I19">
        <v>569.59</v>
      </c>
      <c r="J19">
        <v>119.21</v>
      </c>
    </row>
    <row r="20" spans="1:10" x14ac:dyDescent="0.3">
      <c r="A20">
        <v>618.91999999999996</v>
      </c>
      <c r="B20">
        <f t="shared" si="0"/>
        <v>87.689999999999941</v>
      </c>
      <c r="C20">
        <v>113.91</v>
      </c>
      <c r="D20" s="1">
        <f t="shared" si="1"/>
        <v>276415.69035846472</v>
      </c>
      <c r="E20" s="1">
        <f t="shared" si="2"/>
        <v>2748450.6633953052</v>
      </c>
      <c r="F20" s="1">
        <f t="shared" si="3"/>
        <v>87.683907325535827</v>
      </c>
      <c r="G20" s="1">
        <f t="shared" si="4"/>
        <v>6.0926744641136565E-3</v>
      </c>
      <c r="I20">
        <v>576.96</v>
      </c>
      <c r="J20">
        <v>119.23</v>
      </c>
    </row>
    <row r="21" spans="1:10" x14ac:dyDescent="0.3">
      <c r="A21">
        <v>624.21</v>
      </c>
      <c r="B21">
        <f t="shared" si="0"/>
        <v>92.980000000000018</v>
      </c>
      <c r="C21">
        <v>113.68</v>
      </c>
      <c r="D21" s="1">
        <f t="shared" si="1"/>
        <v>276420.74613365316</v>
      </c>
      <c r="E21" s="1">
        <f t="shared" si="2"/>
        <v>2748449.1079697283</v>
      </c>
      <c r="F21" s="1">
        <f t="shared" si="3"/>
        <v>92.97353977790408</v>
      </c>
      <c r="G21" s="1">
        <f t="shared" si="4"/>
        <v>6.4602220959386614E-3</v>
      </c>
      <c r="I21">
        <v>583.94000000000005</v>
      </c>
      <c r="J21">
        <v>119.23</v>
      </c>
    </row>
    <row r="22" spans="1:10" x14ac:dyDescent="0.3">
      <c r="A22">
        <v>628.16</v>
      </c>
      <c r="B22">
        <f t="shared" si="0"/>
        <v>96.92999999999995</v>
      </c>
      <c r="C22">
        <v>112.88</v>
      </c>
      <c r="D22" s="1">
        <f t="shared" si="1"/>
        <v>276424.52123989037</v>
      </c>
      <c r="E22" s="1">
        <f t="shared" si="2"/>
        <v>2748447.9465460931</v>
      </c>
      <c r="F22" s="1">
        <f t="shared" si="3"/>
        <v>96.923265333261554</v>
      </c>
      <c r="G22" s="1">
        <f t="shared" si="4"/>
        <v>6.7346667383958447E-3</v>
      </c>
      <c r="I22">
        <v>591.79999999999995</v>
      </c>
      <c r="J22">
        <v>114.21</v>
      </c>
    </row>
    <row r="23" spans="1:10" x14ac:dyDescent="0.3">
      <c r="A23">
        <v>633.79</v>
      </c>
      <c r="B23">
        <f t="shared" si="0"/>
        <v>102.55999999999995</v>
      </c>
      <c r="C23">
        <v>113.6</v>
      </c>
      <c r="D23" s="1">
        <f t="shared" si="1"/>
        <v>276429.90196093213</v>
      </c>
      <c r="E23" s="1">
        <f t="shared" si="2"/>
        <v>2748446.2911498747</v>
      </c>
      <c r="F23" s="1">
        <f t="shared" si="3"/>
        <v>102.55287416240321</v>
      </c>
      <c r="G23" s="1">
        <f t="shared" si="4"/>
        <v>7.1258375967317988E-3</v>
      </c>
      <c r="I23">
        <v>599.85</v>
      </c>
      <c r="J23">
        <v>114.07</v>
      </c>
    </row>
    <row r="24" spans="1:10" x14ac:dyDescent="0.3">
      <c r="A24">
        <v>636.77</v>
      </c>
      <c r="B24">
        <f t="shared" si="0"/>
        <v>105.53999999999996</v>
      </c>
      <c r="C24">
        <v>115.62</v>
      </c>
      <c r="D24" s="1">
        <f t="shared" si="1"/>
        <v>276432.75001576421</v>
      </c>
      <c r="E24" s="1">
        <f t="shared" si="2"/>
        <v>2748445.4149366003</v>
      </c>
      <c r="F24" s="1">
        <f t="shared" si="3"/>
        <v>105.53266711306684</v>
      </c>
      <c r="G24" s="1">
        <f t="shared" si="4"/>
        <v>7.3328869331277247E-3</v>
      </c>
      <c r="I24">
        <v>605.78</v>
      </c>
      <c r="J24">
        <v>113.6</v>
      </c>
    </row>
    <row r="25" spans="1:10" x14ac:dyDescent="0.3">
      <c r="A25">
        <v>640.19000000000005</v>
      </c>
      <c r="B25">
        <f t="shared" si="0"/>
        <v>108.96000000000004</v>
      </c>
      <c r="C25">
        <v>116.16</v>
      </c>
      <c r="D25" s="1">
        <f t="shared" si="1"/>
        <v>276436.01858875947</v>
      </c>
      <c r="E25" s="1">
        <f t="shared" si="2"/>
        <v>2748444.4093495547</v>
      </c>
      <c r="F25" s="1">
        <f t="shared" si="3"/>
        <v>108.95242949247111</v>
      </c>
      <c r="G25" s="1">
        <f t="shared" si="4"/>
        <v>7.5705075289249635E-3</v>
      </c>
      <c r="I25">
        <v>612.27</v>
      </c>
      <c r="J25">
        <v>113.79</v>
      </c>
    </row>
    <row r="26" spans="1:10" x14ac:dyDescent="0.3">
      <c r="A26">
        <v>643.41</v>
      </c>
      <c r="B26">
        <f t="shared" si="0"/>
        <v>112.17999999999995</v>
      </c>
      <c r="C26">
        <v>118.49</v>
      </c>
      <c r="D26" s="1">
        <f t="shared" si="1"/>
        <v>276439.09601713507</v>
      </c>
      <c r="E26" s="1">
        <f t="shared" si="2"/>
        <v>2748443.4625687683</v>
      </c>
      <c r="F26" s="1">
        <f t="shared" si="3"/>
        <v>112.17220576799649</v>
      </c>
      <c r="G26" s="1">
        <f t="shared" si="4"/>
        <v>7.7942320034622981E-3</v>
      </c>
      <c r="I26">
        <v>618.91999999999996</v>
      </c>
      <c r="J26">
        <v>113.91</v>
      </c>
    </row>
    <row r="27" spans="1:10" x14ac:dyDescent="0.3">
      <c r="A27">
        <v>647.24</v>
      </c>
      <c r="B27">
        <f t="shared" si="0"/>
        <v>116.00999999999999</v>
      </c>
      <c r="C27">
        <v>118.6</v>
      </c>
      <c r="D27" s="1">
        <f t="shared" si="1"/>
        <v>276442.75643660041</v>
      </c>
      <c r="E27" s="1">
        <f t="shared" si="2"/>
        <v>2748442.3364288895</v>
      </c>
      <c r="F27" s="1">
        <f t="shared" si="3"/>
        <v>116.00193966067489</v>
      </c>
      <c r="G27" s="1">
        <f t="shared" si="4"/>
        <v>8.0603393250981981E-3</v>
      </c>
      <c r="I27">
        <v>624.21</v>
      </c>
      <c r="J27">
        <v>113.68</v>
      </c>
    </row>
    <row r="28" spans="1:10" x14ac:dyDescent="0.3">
      <c r="A28">
        <v>650.1</v>
      </c>
      <c r="B28">
        <f t="shared" si="0"/>
        <v>118.87</v>
      </c>
      <c r="C28">
        <v>116.82</v>
      </c>
      <c r="D28" s="1">
        <f t="shared" si="1"/>
        <v>276445.48980466073</v>
      </c>
      <c r="E28" s="1">
        <f t="shared" si="2"/>
        <v>2748441.495499372</v>
      </c>
      <c r="F28" s="1">
        <f t="shared" si="3"/>
        <v>118.86174094863377</v>
      </c>
      <c r="G28" s="1">
        <f t="shared" si="4"/>
        <v>8.2590513662381682E-3</v>
      </c>
      <c r="I28">
        <v>628.16</v>
      </c>
      <c r="J28">
        <v>112.88</v>
      </c>
    </row>
    <row r="29" spans="1:10" x14ac:dyDescent="0.3">
      <c r="A29">
        <v>653.88</v>
      </c>
      <c r="B29">
        <f t="shared" si="0"/>
        <v>122.64999999999998</v>
      </c>
      <c r="C29">
        <v>117.49</v>
      </c>
      <c r="D29" s="1">
        <f t="shared" si="1"/>
        <v>276449.10243797122</v>
      </c>
      <c r="E29" s="1">
        <f t="shared" si="2"/>
        <v>2748440.3840610576</v>
      </c>
      <c r="F29" s="1">
        <f t="shared" si="3"/>
        <v>122.64147831554892</v>
      </c>
      <c r="G29" s="1">
        <f t="shared" si="4"/>
        <v>8.5216844510540568E-3</v>
      </c>
      <c r="I29">
        <v>633.79</v>
      </c>
      <c r="J29">
        <v>113.6</v>
      </c>
    </row>
    <row r="30" spans="1:10" x14ac:dyDescent="0.3">
      <c r="A30">
        <v>657.25</v>
      </c>
      <c r="B30">
        <f t="shared" si="0"/>
        <v>126.01999999999998</v>
      </c>
      <c r="C30">
        <v>119.09</v>
      </c>
      <c r="D30" s="1">
        <f t="shared" si="1"/>
        <v>276452.32322481152</v>
      </c>
      <c r="E30" s="1">
        <f t="shared" si="2"/>
        <v>2748439.3931755768</v>
      </c>
      <c r="F30" s="1">
        <f t="shared" si="3"/>
        <v>126.01124416894174</v>
      </c>
      <c r="G30" s="1">
        <f t="shared" si="4"/>
        <v>8.7558310582380727E-3</v>
      </c>
      <c r="I30">
        <v>636.77</v>
      </c>
      <c r="J30">
        <v>115.62</v>
      </c>
    </row>
    <row r="31" spans="1:10" x14ac:dyDescent="0.3">
      <c r="A31">
        <v>661.48</v>
      </c>
      <c r="B31">
        <f t="shared" si="0"/>
        <v>130.25</v>
      </c>
      <c r="C31">
        <v>117.59</v>
      </c>
      <c r="D31" s="1">
        <f t="shared" si="1"/>
        <v>276456.36593351612</v>
      </c>
      <c r="E31" s="1">
        <f t="shared" si="2"/>
        <v>2748438.1494231778</v>
      </c>
      <c r="F31" s="1">
        <f t="shared" si="3"/>
        <v>130.24095026987001</v>
      </c>
      <c r="G31" s="1">
        <f t="shared" si="4"/>
        <v>9.0497301299876654E-3</v>
      </c>
      <c r="I31">
        <v>640.19000000000005</v>
      </c>
      <c r="J31">
        <v>116.16</v>
      </c>
    </row>
    <row r="32" spans="1:10" x14ac:dyDescent="0.3">
      <c r="A32">
        <v>663.93</v>
      </c>
      <c r="B32">
        <f t="shared" si="0"/>
        <v>132.69999999999993</v>
      </c>
      <c r="C32">
        <v>118.43</v>
      </c>
      <c r="D32" s="1">
        <f t="shared" si="1"/>
        <v>276458.70745510625</v>
      </c>
      <c r="E32" s="1">
        <f t="shared" si="2"/>
        <v>2748437.429046493</v>
      </c>
      <c r="F32" s="1">
        <f t="shared" si="3"/>
        <v>132.69078004458041</v>
      </c>
      <c r="G32" s="1">
        <f t="shared" si="4"/>
        <v>9.2199554195246947E-3</v>
      </c>
      <c r="I32">
        <v>643.41</v>
      </c>
      <c r="J32">
        <v>118.49</v>
      </c>
    </row>
    <row r="33" spans="1:10" x14ac:dyDescent="0.3">
      <c r="A33">
        <v>664.45</v>
      </c>
      <c r="B33">
        <f t="shared" si="0"/>
        <v>133.22000000000003</v>
      </c>
      <c r="C33">
        <v>122.6</v>
      </c>
      <c r="D33" s="1">
        <f t="shared" si="1"/>
        <v>276459.20443111722</v>
      </c>
      <c r="E33" s="1">
        <f t="shared" si="2"/>
        <v>2748437.2761502168</v>
      </c>
      <c r="F33" s="1">
        <f t="shared" si="3"/>
        <v>133.21074391520554</v>
      </c>
      <c r="G33" s="1">
        <f t="shared" si="4"/>
        <v>9.2560847944866964E-3</v>
      </c>
      <c r="I33">
        <v>647.24</v>
      </c>
      <c r="J33">
        <v>118.6</v>
      </c>
    </row>
    <row r="34" spans="1:10" x14ac:dyDescent="0.3">
      <c r="A34">
        <v>671.11</v>
      </c>
      <c r="B34">
        <f t="shared" si="0"/>
        <v>139.88</v>
      </c>
      <c r="C34">
        <v>122</v>
      </c>
      <c r="D34" s="1">
        <f t="shared" si="1"/>
        <v>276465.56954694999</v>
      </c>
      <c r="E34" s="1">
        <f t="shared" si="2"/>
        <v>2748435.3179017594</v>
      </c>
      <c r="F34" s="1">
        <f t="shared" si="3"/>
        <v>139.87028118032498</v>
      </c>
      <c r="G34" s="1">
        <f t="shared" si="4"/>
        <v>9.7188196750153111E-3</v>
      </c>
      <c r="I34">
        <v>650.1</v>
      </c>
      <c r="J34">
        <v>116.82</v>
      </c>
    </row>
    <row r="35" spans="1:10" x14ac:dyDescent="0.3">
      <c r="A35">
        <v>675.16</v>
      </c>
      <c r="B35">
        <f t="shared" si="0"/>
        <v>143.92999999999995</v>
      </c>
      <c r="C35">
        <v>123.28</v>
      </c>
      <c r="D35" s="1">
        <f t="shared" si="1"/>
        <v>276469.44022549695</v>
      </c>
      <c r="E35" s="1">
        <f t="shared" si="2"/>
        <v>2748434.1270749941</v>
      </c>
      <c r="F35" s="1">
        <f t="shared" si="3"/>
        <v>143.91999978767538</v>
      </c>
      <c r="G35" s="1">
        <f t="shared" si="4"/>
        <v>1.0000212324570157E-2</v>
      </c>
      <c r="I35">
        <v>653.88</v>
      </c>
      <c r="J35">
        <v>117.49</v>
      </c>
    </row>
    <row r="36" spans="1:10" x14ac:dyDescent="0.3">
      <c r="A36">
        <v>679.58</v>
      </c>
      <c r="B36">
        <f t="shared" si="0"/>
        <v>148.35000000000002</v>
      </c>
      <c r="C36">
        <v>123.48</v>
      </c>
      <c r="D36" s="1">
        <f t="shared" si="1"/>
        <v>276473.66452159017</v>
      </c>
      <c r="E36" s="1">
        <f t="shared" si="2"/>
        <v>2748432.8274566485</v>
      </c>
      <c r="F36" s="1">
        <f t="shared" si="3"/>
        <v>148.33969268737266</v>
      </c>
      <c r="G36" s="1">
        <f t="shared" si="4"/>
        <v>1.0307312627361398E-2</v>
      </c>
      <c r="I36">
        <v>657.25</v>
      </c>
      <c r="J36">
        <v>119.09</v>
      </c>
    </row>
    <row r="37" spans="1:10" x14ac:dyDescent="0.3">
      <c r="A37">
        <v>682.82</v>
      </c>
      <c r="B37">
        <f t="shared" si="0"/>
        <v>151.59000000000003</v>
      </c>
      <c r="C37">
        <v>123.9</v>
      </c>
      <c r="D37" s="1">
        <f t="shared" si="1"/>
        <v>276476.76106442767</v>
      </c>
      <c r="E37" s="1">
        <f t="shared" si="2"/>
        <v>2748431.8747952362</v>
      </c>
      <c r="F37" s="1">
        <f t="shared" si="3"/>
        <v>151.57946757322475</v>
      </c>
      <c r="G37" s="1">
        <f t="shared" si="4"/>
        <v>1.0532426775284875E-2</v>
      </c>
      <c r="I37">
        <v>661.48</v>
      </c>
      <c r="J37">
        <v>117.59</v>
      </c>
    </row>
    <row r="38" spans="1:10" x14ac:dyDescent="0.3">
      <c r="A38">
        <v>687.19</v>
      </c>
      <c r="B38">
        <f t="shared" si="0"/>
        <v>155.96000000000004</v>
      </c>
      <c r="C38">
        <v>123.73</v>
      </c>
      <c r="D38" s="1">
        <f t="shared" si="1"/>
        <v>276480.93757436599</v>
      </c>
      <c r="E38" s="1">
        <f t="shared" si="2"/>
        <v>2748430.5898784557</v>
      </c>
      <c r="F38" s="1">
        <f t="shared" si="3"/>
        <v>155.94916394682929</v>
      </c>
      <c r="G38" s="1">
        <f t="shared" si="4"/>
        <v>1.0836053170748983E-2</v>
      </c>
      <c r="I38">
        <v>663.93</v>
      </c>
      <c r="J38">
        <v>118.43</v>
      </c>
    </row>
    <row r="39" spans="1:10" x14ac:dyDescent="0.3">
      <c r="A39">
        <v>689.21</v>
      </c>
      <c r="B39">
        <f t="shared" si="0"/>
        <v>157.98000000000002</v>
      </c>
      <c r="C39">
        <v>124.43</v>
      </c>
      <c r="D39" s="1">
        <f t="shared" si="1"/>
        <v>276482.86813502398</v>
      </c>
      <c r="E39" s="1">
        <f t="shared" si="2"/>
        <v>2748429.9959352296</v>
      </c>
      <c r="F39" s="1">
        <f t="shared" si="3"/>
        <v>157.96902359790889</v>
      </c>
      <c r="G39" s="1">
        <f t="shared" si="4"/>
        <v>1.0976402091131376E-2</v>
      </c>
      <c r="I39">
        <v>664.45</v>
      </c>
      <c r="J39">
        <v>122.6</v>
      </c>
    </row>
    <row r="40" spans="1:10" x14ac:dyDescent="0.3">
      <c r="A40">
        <v>691.28</v>
      </c>
      <c r="B40">
        <f t="shared" si="0"/>
        <v>160.04999999999995</v>
      </c>
      <c r="C40">
        <v>123.73</v>
      </c>
      <c r="D40" s="1">
        <f t="shared" si="1"/>
        <v>276484.84648183692</v>
      </c>
      <c r="E40" s="1">
        <f t="shared" si="2"/>
        <v>2748429.3872904386</v>
      </c>
      <c r="F40" s="1">
        <f t="shared" si="3"/>
        <v>160.03887977499997</v>
      </c>
      <c r="G40" s="1">
        <f t="shared" si="4"/>
        <v>1.1120224999984885E-2</v>
      </c>
      <c r="I40">
        <v>671.11</v>
      </c>
      <c r="J40">
        <v>122</v>
      </c>
    </row>
    <row r="41" spans="1:10" x14ac:dyDescent="0.3">
      <c r="A41">
        <v>702.84</v>
      </c>
      <c r="B41">
        <f t="shared" si="0"/>
        <v>171.61</v>
      </c>
      <c r="C41">
        <v>118.36</v>
      </c>
      <c r="D41" s="1">
        <f t="shared" si="1"/>
        <v>276495.8946408499</v>
      </c>
      <c r="E41" s="1">
        <f t="shared" si="2"/>
        <v>2748425.9882886112</v>
      </c>
      <c r="F41" s="1">
        <f t="shared" si="3"/>
        <v>171.59807658962151</v>
      </c>
      <c r="G41" s="1">
        <f t="shared" si="4"/>
        <v>1.1923410378500421E-2</v>
      </c>
      <c r="I41">
        <v>675.16</v>
      </c>
      <c r="J41">
        <v>123.28</v>
      </c>
    </row>
    <row r="42" spans="1:10" x14ac:dyDescent="0.3">
      <c r="A42">
        <v>711.62</v>
      </c>
      <c r="B42">
        <f t="shared" si="0"/>
        <v>180.39</v>
      </c>
      <c r="C42">
        <v>115.93</v>
      </c>
      <c r="D42" s="1">
        <f t="shared" si="1"/>
        <v>276504.28588965046</v>
      </c>
      <c r="E42" s="1">
        <f t="shared" si="2"/>
        <v>2748423.4066937971</v>
      </c>
      <c r="F42" s="1">
        <f t="shared" si="3"/>
        <v>180.37746655800603</v>
      </c>
      <c r="G42" s="1">
        <f t="shared" si="4"/>
        <v>1.253344199395201E-2</v>
      </c>
      <c r="I42">
        <v>679.58</v>
      </c>
      <c r="J42">
        <v>123.48</v>
      </c>
    </row>
    <row r="43" spans="1:10" x14ac:dyDescent="0.3">
      <c r="A43">
        <v>719.85</v>
      </c>
      <c r="B43">
        <f t="shared" si="0"/>
        <v>188.62</v>
      </c>
      <c r="C43">
        <v>114.22</v>
      </c>
      <c r="D43" s="1">
        <f t="shared" si="1"/>
        <v>276512.15149074706</v>
      </c>
      <c r="E43" s="1">
        <f t="shared" si="2"/>
        <v>2748420.9868161981</v>
      </c>
      <c r="F43" s="1">
        <f t="shared" si="3"/>
        <v>188.60689474013634</v>
      </c>
      <c r="G43" s="1">
        <f t="shared" si="4"/>
        <v>1.3105259863664287E-2</v>
      </c>
      <c r="I43">
        <v>682.82</v>
      </c>
      <c r="J43">
        <v>123.9</v>
      </c>
    </row>
    <row r="44" spans="1:10" x14ac:dyDescent="0.3">
      <c r="A44">
        <v>727.53</v>
      </c>
      <c r="B44">
        <f t="shared" si="0"/>
        <v>196.29999999999995</v>
      </c>
      <c r="C44">
        <v>113.54</v>
      </c>
      <c r="D44" s="1">
        <f t="shared" si="1"/>
        <v>276519.4914441398</v>
      </c>
      <c r="E44" s="1">
        <f t="shared" si="2"/>
        <v>2748418.7286558147</v>
      </c>
      <c r="F44" s="1">
        <f t="shared" si="3"/>
        <v>196.28636113598674</v>
      </c>
      <c r="G44" s="1">
        <f t="shared" si="4"/>
        <v>1.3638864013216789E-2</v>
      </c>
      <c r="I44">
        <v>687.19</v>
      </c>
      <c r="J44">
        <v>123.73</v>
      </c>
    </row>
    <row r="45" spans="1:10" x14ac:dyDescent="0.3">
      <c r="A45">
        <v>737.04</v>
      </c>
      <c r="B45">
        <f t="shared" si="0"/>
        <v>205.80999999999995</v>
      </c>
      <c r="C45">
        <v>114.02</v>
      </c>
      <c r="D45" s="1">
        <f t="shared" si="1"/>
        <v>276528.58037080191</v>
      </c>
      <c r="E45" s="1">
        <f t="shared" si="2"/>
        <v>2748415.9324181513</v>
      </c>
      <c r="F45" s="1">
        <f t="shared" si="3"/>
        <v>205.79570038428466</v>
      </c>
      <c r="G45" s="1">
        <f t="shared" si="4"/>
        <v>1.4299615715287928E-2</v>
      </c>
      <c r="I45">
        <v>689.21</v>
      </c>
      <c r="J45">
        <v>124.43</v>
      </c>
    </row>
    <row r="46" spans="1:10" x14ac:dyDescent="0.3">
      <c r="A46">
        <v>744.18</v>
      </c>
      <c r="B46">
        <f t="shared" si="0"/>
        <v>212.94999999999993</v>
      </c>
      <c r="C46">
        <v>113.93</v>
      </c>
      <c r="D46" s="1">
        <f t="shared" si="1"/>
        <v>276535.40423372173</v>
      </c>
      <c r="E46" s="1">
        <f t="shared" si="2"/>
        <v>2748413.83303467</v>
      </c>
      <c r="F46" s="1">
        <f t="shared" si="3"/>
        <v>212.93520429912763</v>
      </c>
      <c r="G46" s="1">
        <f t="shared" si="4"/>
        <v>1.4795700872298312E-2</v>
      </c>
      <c r="I46">
        <v>691.28</v>
      </c>
      <c r="J46">
        <v>123.73</v>
      </c>
    </row>
    <row r="47" spans="1:10" x14ac:dyDescent="0.3">
      <c r="A47">
        <v>748.52</v>
      </c>
      <c r="B47">
        <f t="shared" si="0"/>
        <v>217.28999999999996</v>
      </c>
      <c r="C47">
        <v>113.85</v>
      </c>
      <c r="D47" s="1">
        <f t="shared" si="1"/>
        <v>276539.5520719671</v>
      </c>
      <c r="E47" s="1">
        <f t="shared" si="2"/>
        <v>2748412.556938828</v>
      </c>
      <c r="F47" s="1">
        <f t="shared" si="3"/>
        <v>217.27490275729562</v>
      </c>
      <c r="G47" s="1">
        <f t="shared" si="4"/>
        <v>1.5097242704342761E-2</v>
      </c>
      <c r="I47">
        <v>702.84</v>
      </c>
      <c r="J47">
        <v>118.36</v>
      </c>
    </row>
    <row r="48" spans="1:10" x14ac:dyDescent="0.3">
      <c r="A48">
        <v>757.33</v>
      </c>
      <c r="B48">
        <f t="shared" si="0"/>
        <v>226.10000000000002</v>
      </c>
      <c r="C48">
        <v>112.46</v>
      </c>
      <c r="D48" s="1">
        <f t="shared" si="1"/>
        <v>276547.9719924606</v>
      </c>
      <c r="E48" s="1">
        <f t="shared" si="2"/>
        <v>2748409.966523075</v>
      </c>
      <c r="F48" s="1">
        <f t="shared" si="3"/>
        <v>226.08429064125363</v>
      </c>
      <c r="G48" s="1">
        <f t="shared" si="4"/>
        <v>1.5709358746391899E-2</v>
      </c>
      <c r="I48">
        <v>711.62</v>
      </c>
      <c r="J48">
        <v>115.93</v>
      </c>
    </row>
    <row r="49" spans="1:10" x14ac:dyDescent="0.3">
      <c r="A49">
        <v>767.86</v>
      </c>
      <c r="B49">
        <f t="shared" si="0"/>
        <v>236.63</v>
      </c>
      <c r="C49">
        <v>111.49</v>
      </c>
      <c r="D49" s="1">
        <f t="shared" si="1"/>
        <v>276558.03575668263</v>
      </c>
      <c r="E49" s="1">
        <f t="shared" si="2"/>
        <v>2748406.8703734865</v>
      </c>
      <c r="F49" s="1">
        <f t="shared" si="3"/>
        <v>236.61355901995302</v>
      </c>
      <c r="G49" s="1">
        <f t="shared" si="4"/>
        <v>1.6440980046979803E-2</v>
      </c>
      <c r="I49">
        <v>719.85</v>
      </c>
      <c r="J49">
        <v>114.22</v>
      </c>
    </row>
    <row r="50" spans="1:10" x14ac:dyDescent="0.3">
      <c r="A50">
        <v>779.83</v>
      </c>
      <c r="B50">
        <f t="shared" si="0"/>
        <v>248.60000000000002</v>
      </c>
      <c r="C50">
        <v>111.05</v>
      </c>
      <c r="D50" s="1">
        <f t="shared" si="1"/>
        <v>276569.47576216591</v>
      </c>
      <c r="E50" s="1">
        <f t="shared" si="2"/>
        <v>2748403.3508188259</v>
      </c>
      <c r="F50" s="1">
        <f t="shared" si="3"/>
        <v>248.58272734807124</v>
      </c>
      <c r="G50" s="1">
        <f t="shared" si="4"/>
        <v>1.7272651928777805E-2</v>
      </c>
      <c r="I50">
        <v>727.53</v>
      </c>
      <c r="J50">
        <v>113.54</v>
      </c>
    </row>
    <row r="51" spans="1:10" x14ac:dyDescent="0.3">
      <c r="A51">
        <v>785.92</v>
      </c>
      <c r="B51">
        <f t="shared" si="0"/>
        <v>254.68999999999994</v>
      </c>
      <c r="C51">
        <v>110.53</v>
      </c>
      <c r="D51" s="1">
        <f t="shared" si="1"/>
        <v>276575.29611583281</v>
      </c>
      <c r="E51" s="1">
        <f t="shared" si="2"/>
        <v>2748401.5601682086</v>
      </c>
      <c r="F51" s="1">
        <f t="shared" si="3"/>
        <v>254.67230421688359</v>
      </c>
      <c r="G51" s="1">
        <f t="shared" si="4"/>
        <v>1.7695783116352004E-2</v>
      </c>
      <c r="I51">
        <v>737.04</v>
      </c>
      <c r="J51">
        <v>114.02</v>
      </c>
    </row>
    <row r="52" spans="1:10" x14ac:dyDescent="0.3">
      <c r="A52">
        <v>792.94</v>
      </c>
      <c r="B52">
        <f t="shared" si="0"/>
        <v>261.71000000000004</v>
      </c>
      <c r="C52">
        <v>110.07</v>
      </c>
      <c r="D52" s="1">
        <f t="shared" si="1"/>
        <v>276582.00529198081</v>
      </c>
      <c r="E52" s="1">
        <f t="shared" si="2"/>
        <v>2748399.4960684832</v>
      </c>
      <c r="F52" s="1">
        <f t="shared" si="3"/>
        <v>261.69181646924005</v>
      </c>
      <c r="G52" s="1">
        <f t="shared" si="4"/>
        <v>1.8183530759984023E-2</v>
      </c>
      <c r="I52">
        <v>744.18</v>
      </c>
      <c r="J52">
        <v>113.93</v>
      </c>
    </row>
    <row r="53" spans="1:10" x14ac:dyDescent="0.3">
      <c r="A53">
        <v>802.8</v>
      </c>
      <c r="B53">
        <f t="shared" si="0"/>
        <v>271.56999999999994</v>
      </c>
      <c r="C53">
        <v>109.44</v>
      </c>
      <c r="D53" s="1">
        <f t="shared" si="1"/>
        <v>276591.42872172722</v>
      </c>
      <c r="E53" s="1">
        <f t="shared" si="2"/>
        <v>2748396.5969198653</v>
      </c>
      <c r="F53" s="1">
        <f t="shared" si="3"/>
        <v>271.55113139950254</v>
      </c>
      <c r="G53" s="1">
        <f t="shared" si="4"/>
        <v>1.8868600497398802E-2</v>
      </c>
      <c r="I53">
        <v>748.52</v>
      </c>
      <c r="J53">
        <v>113.85</v>
      </c>
    </row>
    <row r="54" spans="1:10" x14ac:dyDescent="0.3">
      <c r="A54">
        <v>809.84</v>
      </c>
      <c r="B54">
        <f t="shared" si="0"/>
        <v>278.61</v>
      </c>
      <c r="C54">
        <v>109.46</v>
      </c>
      <c r="D54" s="1">
        <f t="shared" si="1"/>
        <v>276598.15701233724</v>
      </c>
      <c r="E54" s="1">
        <f t="shared" si="2"/>
        <v>2748394.5269395132</v>
      </c>
      <c r="F54" s="1">
        <f t="shared" si="3"/>
        <v>278.59064226257078</v>
      </c>
      <c r="G54" s="1">
        <f t="shared" si="4"/>
        <v>1.9357737429231747E-2</v>
      </c>
      <c r="I54">
        <v>757.33</v>
      </c>
      <c r="J54">
        <v>112.46</v>
      </c>
    </row>
    <row r="55" spans="1:10" x14ac:dyDescent="0.3">
      <c r="A55">
        <v>818.44</v>
      </c>
      <c r="B55">
        <f t="shared" si="0"/>
        <v>287.21000000000004</v>
      </c>
      <c r="C55">
        <v>110.27</v>
      </c>
      <c r="D55" s="1">
        <f t="shared" si="1"/>
        <v>276606.37623098015</v>
      </c>
      <c r="E55" s="1">
        <f t="shared" si="2"/>
        <v>2748391.9982703333</v>
      </c>
      <c r="F55" s="1">
        <f t="shared" si="3"/>
        <v>287.1900447372405</v>
      </c>
      <c r="G55" s="1">
        <f t="shared" si="4"/>
        <v>1.9955262759538073E-2</v>
      </c>
      <c r="I55">
        <v>767.86</v>
      </c>
      <c r="J55">
        <v>111.49</v>
      </c>
    </row>
    <row r="56" spans="1:10" x14ac:dyDescent="0.3">
      <c r="A56">
        <v>825.76</v>
      </c>
      <c r="B56">
        <f t="shared" si="0"/>
        <v>294.52999999999997</v>
      </c>
      <c r="C56">
        <v>109.43</v>
      </c>
      <c r="D56" s="1">
        <f t="shared" si="1"/>
        <v>276613.37212405755</v>
      </c>
      <c r="E56" s="1">
        <f t="shared" si="2"/>
        <v>2748389.8459612178</v>
      </c>
      <c r="F56" s="1">
        <f t="shared" si="3"/>
        <v>294.50953614574263</v>
      </c>
      <c r="G56" s="1">
        <f t="shared" si="4"/>
        <v>2.0463854257343428E-2</v>
      </c>
      <c r="I56">
        <v>779.83</v>
      </c>
      <c r="J56">
        <v>111.05</v>
      </c>
    </row>
    <row r="57" spans="1:10" x14ac:dyDescent="0.3">
      <c r="A57">
        <v>830.83</v>
      </c>
      <c r="B57">
        <f t="shared" si="0"/>
        <v>299.60000000000002</v>
      </c>
      <c r="C57">
        <v>109.43</v>
      </c>
      <c r="D57" s="1">
        <f t="shared" si="1"/>
        <v>276618.21764016448</v>
      </c>
      <c r="E57" s="1">
        <f t="shared" si="2"/>
        <v>2748388.3552225265</v>
      </c>
      <c r="F57" s="1">
        <f t="shared" si="3"/>
        <v>299.57918388382399</v>
      </c>
      <c r="G57" s="1">
        <f t="shared" si="4"/>
        <v>2.0816116176035848E-2</v>
      </c>
      <c r="I57">
        <v>785.92</v>
      </c>
      <c r="J57">
        <v>110.53</v>
      </c>
    </row>
    <row r="58" spans="1:10" x14ac:dyDescent="0.3">
      <c r="A58">
        <v>832.74</v>
      </c>
      <c r="B58">
        <f t="shared" si="0"/>
        <v>301.51</v>
      </c>
      <c r="C58">
        <v>109.4</v>
      </c>
      <c r="D58" s="1">
        <f t="shared" si="1"/>
        <v>276620.04307128169</v>
      </c>
      <c r="E58" s="1">
        <f t="shared" si="2"/>
        <v>2748387.7936227438</v>
      </c>
      <c r="F58" s="1">
        <f t="shared" si="3"/>
        <v>301.48905117752696</v>
      </c>
      <c r="G58" s="1">
        <f t="shared" si="4"/>
        <v>2.0948822473030759E-2</v>
      </c>
      <c r="I58">
        <v>792.94</v>
      </c>
      <c r="J58">
        <v>110.07</v>
      </c>
    </row>
    <row r="59" spans="1:10" x14ac:dyDescent="0.3">
      <c r="A59">
        <v>833.45</v>
      </c>
      <c r="B59">
        <f t="shared" si="0"/>
        <v>302.22000000000003</v>
      </c>
      <c r="C59">
        <v>108.15</v>
      </c>
      <c r="D59" s="1">
        <f t="shared" si="1"/>
        <v>276620.72163468128</v>
      </c>
      <c r="E59" s="1">
        <f t="shared" si="2"/>
        <v>2748387.5848605209</v>
      </c>
      <c r="F59" s="1">
        <f t="shared" si="3"/>
        <v>302.19900184692113</v>
      </c>
      <c r="G59" s="1">
        <f t="shared" si="4"/>
        <v>2.0998153078892301E-2</v>
      </c>
      <c r="I59">
        <v>802.8</v>
      </c>
      <c r="J59">
        <v>109.44</v>
      </c>
    </row>
    <row r="60" spans="1:10" x14ac:dyDescent="0.3">
      <c r="A60">
        <v>840.33</v>
      </c>
      <c r="B60">
        <f t="shared" si="0"/>
        <v>309.10000000000002</v>
      </c>
      <c r="C60">
        <v>108.09</v>
      </c>
      <c r="D60" s="1">
        <f t="shared" si="1"/>
        <v>276627.29700959561</v>
      </c>
      <c r="E60" s="1">
        <f t="shared" si="2"/>
        <v>2748385.561925177</v>
      </c>
      <c r="F60" s="1">
        <f t="shared" si="3"/>
        <v>309.07852382665692</v>
      </c>
      <c r="G60" s="1">
        <f t="shared" si="4"/>
        <v>2.1476173343103255E-2</v>
      </c>
      <c r="I60">
        <v>809.84</v>
      </c>
      <c r="J60">
        <v>109.46</v>
      </c>
    </row>
    <row r="61" spans="1:10" x14ac:dyDescent="0.3">
      <c r="A61">
        <v>849.88</v>
      </c>
      <c r="B61">
        <f t="shared" si="0"/>
        <v>318.64999999999998</v>
      </c>
      <c r="C61">
        <v>107.23</v>
      </c>
      <c r="D61" s="1">
        <f t="shared" si="1"/>
        <v>276636.42416518164</v>
      </c>
      <c r="E61" s="1">
        <f t="shared" si="2"/>
        <v>2748382.7539262623</v>
      </c>
      <c r="F61" s="1">
        <f t="shared" si="3"/>
        <v>318.62786029558254</v>
      </c>
      <c r="G61" s="1">
        <f t="shared" si="4"/>
        <v>2.2139704417440953E-2</v>
      </c>
      <c r="I61">
        <v>818.44</v>
      </c>
      <c r="J61">
        <v>110.27</v>
      </c>
    </row>
    <row r="62" spans="1:10" x14ac:dyDescent="0.3">
      <c r="A62">
        <v>859.45</v>
      </c>
      <c r="B62">
        <f t="shared" si="0"/>
        <v>328.22</v>
      </c>
      <c r="C62">
        <v>106.32</v>
      </c>
      <c r="D62" s="1">
        <f t="shared" si="1"/>
        <v>276645.57043522957</v>
      </c>
      <c r="E62" s="1">
        <f t="shared" si="2"/>
        <v>2748379.9400467216</v>
      </c>
      <c r="F62" s="1">
        <f t="shared" si="3"/>
        <v>328.19719537483485</v>
      </c>
      <c r="G62" s="1">
        <f t="shared" si="4"/>
        <v>2.2804625165179004E-2</v>
      </c>
      <c r="I62">
        <v>825.76</v>
      </c>
      <c r="J62">
        <v>109.43</v>
      </c>
    </row>
    <row r="63" spans="1:10" x14ac:dyDescent="0.3">
      <c r="A63">
        <v>868.77</v>
      </c>
      <c r="B63">
        <f t="shared" si="0"/>
        <v>337.53999999999996</v>
      </c>
      <c r="C63">
        <v>106.37</v>
      </c>
      <c r="D63" s="1">
        <f t="shared" si="1"/>
        <v>276654.47777450312</v>
      </c>
      <c r="E63" s="1">
        <f t="shared" si="2"/>
        <v>2748377.1996750059</v>
      </c>
      <c r="F63" s="1">
        <f t="shared" si="3"/>
        <v>337.51654782414556</v>
      </c>
      <c r="G63" s="1">
        <f t="shared" si="4"/>
        <v>2.3452175854401958E-2</v>
      </c>
      <c r="I63">
        <v>830.83</v>
      </c>
      <c r="J63">
        <v>109.43</v>
      </c>
    </row>
    <row r="64" spans="1:10" x14ac:dyDescent="0.3">
      <c r="A64">
        <v>874.79</v>
      </c>
      <c r="B64">
        <f t="shared" si="0"/>
        <v>343.55999999999995</v>
      </c>
      <c r="C64">
        <v>106.13</v>
      </c>
      <c r="D64" s="1">
        <f t="shared" si="1"/>
        <v>276660.2312275531</v>
      </c>
      <c r="E64" s="1">
        <f t="shared" si="2"/>
        <v>2748375.4296065797</v>
      </c>
      <c r="F64" s="1">
        <f t="shared" si="3"/>
        <v>343.53612955642723</v>
      </c>
      <c r="G64" s="1">
        <f t="shared" si="4"/>
        <v>2.3870443572718614E-2</v>
      </c>
      <c r="I64">
        <v>832.74</v>
      </c>
      <c r="J64">
        <v>109.4</v>
      </c>
    </row>
    <row r="65" spans="1:10" x14ac:dyDescent="0.3">
      <c r="A65">
        <v>880.91</v>
      </c>
      <c r="B65">
        <f t="shared" si="0"/>
        <v>349.67999999999995</v>
      </c>
      <c r="C65">
        <v>105.88</v>
      </c>
      <c r="D65" s="1">
        <f t="shared" si="1"/>
        <v>276666.08025291294</v>
      </c>
      <c r="E65" s="1">
        <f t="shared" si="2"/>
        <v>2748373.630135024</v>
      </c>
      <c r="F65" s="1">
        <f t="shared" si="3"/>
        <v>349.6557043406761</v>
      </c>
      <c r="G65" s="1">
        <f t="shared" si="4"/>
        <v>2.4295659323854579E-2</v>
      </c>
      <c r="I65">
        <v>833.45</v>
      </c>
      <c r="J65">
        <v>108.15</v>
      </c>
    </row>
    <row r="66" spans="1:10" x14ac:dyDescent="0.3">
      <c r="A66">
        <v>895.69</v>
      </c>
      <c r="B66">
        <f t="shared" ref="B66:B101" si="5">A66-531.23</f>
        <v>364.46000000000004</v>
      </c>
      <c r="C66">
        <v>104.69</v>
      </c>
      <c r="D66" s="1">
        <f t="shared" si="1"/>
        <v>276680.20584030158</v>
      </c>
      <c r="E66" s="1">
        <f t="shared" si="2"/>
        <v>2748369.2843524101</v>
      </c>
      <c r="F66" s="1">
        <f t="shared" si="3"/>
        <v>364.43467743087865</v>
      </c>
      <c r="G66" s="1">
        <f t="shared" si="4"/>
        <v>2.5322569121385641E-2</v>
      </c>
      <c r="I66">
        <v>840.33</v>
      </c>
      <c r="J66">
        <v>108.09</v>
      </c>
    </row>
    <row r="67" spans="1:10" x14ac:dyDescent="0.3">
      <c r="A67">
        <v>904.83</v>
      </c>
      <c r="B67">
        <f t="shared" si="5"/>
        <v>373.6</v>
      </c>
      <c r="C67">
        <v>104.74</v>
      </c>
      <c r="D67" s="1">
        <f t="shared" ref="D67:D100" si="6">(((B67*($D$101-$D$1))+$B$101*$D$1)/$B$101)</f>
        <v>276688.94114941743</v>
      </c>
      <c r="E67" s="1">
        <f t="shared" ref="E67:E100" si="7">(((B67*($E$101-$E$1))+$B$101*$E$1)/$B$101)</f>
        <v>2748366.5969063286</v>
      </c>
      <c r="F67" s="1">
        <f t="shared" ref="F67:F101" si="8">SQRT(((D67-$D$1)^2)+((E67-$E$1)^2))</f>
        <v>373.57404238641897</v>
      </c>
      <c r="G67" s="1">
        <f t="shared" ref="G67:G101" si="9">B67-F67</f>
        <v>2.5957613581056194E-2</v>
      </c>
      <c r="I67">
        <v>849.88</v>
      </c>
      <c r="J67">
        <v>107.23</v>
      </c>
    </row>
    <row r="68" spans="1:10" x14ac:dyDescent="0.3">
      <c r="A68">
        <v>919.38</v>
      </c>
      <c r="B68">
        <f t="shared" si="5"/>
        <v>388.15</v>
      </c>
      <c r="C68">
        <v>103.43</v>
      </c>
      <c r="D68" s="1">
        <f t="shared" si="6"/>
        <v>276702.84692049347</v>
      </c>
      <c r="E68" s="1">
        <f t="shared" si="7"/>
        <v>2748362.3187509137</v>
      </c>
      <c r="F68" s="1">
        <f t="shared" si="8"/>
        <v>388.12303145689532</v>
      </c>
      <c r="G68" s="1">
        <f t="shared" si="9"/>
        <v>2.6968543104658238E-2</v>
      </c>
      <c r="I68">
        <v>859.45</v>
      </c>
      <c r="J68">
        <v>106.32</v>
      </c>
    </row>
    <row r="69" spans="1:10" x14ac:dyDescent="0.3">
      <c r="A69">
        <v>928.64</v>
      </c>
      <c r="B69">
        <f t="shared" si="5"/>
        <v>397.40999999999997</v>
      </c>
      <c r="C69">
        <v>103.5</v>
      </c>
      <c r="D69" s="1">
        <f t="shared" si="6"/>
        <v>276711.69691638107</v>
      </c>
      <c r="E69" s="1">
        <f t="shared" si="7"/>
        <v>2748359.5960210757</v>
      </c>
      <c r="F69" s="1">
        <f t="shared" si="8"/>
        <v>397.38238807500335</v>
      </c>
      <c r="G69" s="1">
        <f t="shared" si="9"/>
        <v>2.7611924996620019E-2</v>
      </c>
      <c r="I69">
        <v>868.77</v>
      </c>
      <c r="J69">
        <v>106.37</v>
      </c>
    </row>
    <row r="70" spans="1:10" x14ac:dyDescent="0.3">
      <c r="A70">
        <v>938.18</v>
      </c>
      <c r="B70">
        <f t="shared" si="5"/>
        <v>406.94999999999993</v>
      </c>
      <c r="C70">
        <v>102.93</v>
      </c>
      <c r="D70" s="1">
        <f t="shared" si="6"/>
        <v>276720.81451473612</v>
      </c>
      <c r="E70" s="1">
        <f t="shared" si="7"/>
        <v>2748356.790962474</v>
      </c>
      <c r="F70" s="1">
        <f t="shared" si="8"/>
        <v>406.92172523873779</v>
      </c>
      <c r="G70" s="1">
        <f t="shared" si="9"/>
        <v>2.8274761262139236E-2</v>
      </c>
      <c r="I70">
        <v>874.79</v>
      </c>
      <c r="J70">
        <v>106.13</v>
      </c>
    </row>
    <row r="71" spans="1:10" x14ac:dyDescent="0.3">
      <c r="A71">
        <v>943.72</v>
      </c>
      <c r="B71">
        <f t="shared" si="5"/>
        <v>412.49</v>
      </c>
      <c r="C71">
        <v>103.88</v>
      </c>
      <c r="D71" s="1">
        <f t="shared" si="6"/>
        <v>276726.10922069912</v>
      </c>
      <c r="E71" s="1">
        <f t="shared" si="7"/>
        <v>2748355.1620290726</v>
      </c>
      <c r="F71" s="1">
        <f t="shared" si="8"/>
        <v>412.46134032107773</v>
      </c>
      <c r="G71" s="1">
        <f t="shared" si="9"/>
        <v>2.8659678922281273E-2</v>
      </c>
      <c r="I71">
        <v>880.91</v>
      </c>
      <c r="J71">
        <v>105.88</v>
      </c>
    </row>
    <row r="72" spans="1:10" x14ac:dyDescent="0.3">
      <c r="A72">
        <v>952.92</v>
      </c>
      <c r="B72">
        <f t="shared" si="5"/>
        <v>421.68999999999994</v>
      </c>
      <c r="C72">
        <v>104.32</v>
      </c>
      <c r="D72" s="1">
        <f t="shared" si="6"/>
        <v>276734.90187320084</v>
      </c>
      <c r="E72" s="1">
        <f t="shared" si="7"/>
        <v>2748352.4569411129</v>
      </c>
      <c r="F72" s="1">
        <f t="shared" si="8"/>
        <v>421.66070110790184</v>
      </c>
      <c r="G72" s="1">
        <f t="shared" si="9"/>
        <v>2.929889209809744E-2</v>
      </c>
      <c r="I72">
        <v>895.69</v>
      </c>
      <c r="J72">
        <v>104.69</v>
      </c>
    </row>
    <row r="73" spans="1:10" x14ac:dyDescent="0.3">
      <c r="A73">
        <v>957.35</v>
      </c>
      <c r="B73">
        <f t="shared" si="5"/>
        <v>426.12</v>
      </c>
      <c r="C73">
        <v>105.6</v>
      </c>
      <c r="D73" s="1">
        <f t="shared" si="6"/>
        <v>276739.13572652504</v>
      </c>
      <c r="E73" s="1">
        <f t="shared" si="7"/>
        <v>2748351.1543824538</v>
      </c>
      <c r="F73" s="1">
        <f t="shared" si="8"/>
        <v>426.09039331292723</v>
      </c>
      <c r="G73" s="1">
        <f t="shared" si="9"/>
        <v>2.9606687072771365E-2</v>
      </c>
      <c r="I73">
        <v>904.83</v>
      </c>
      <c r="J73">
        <v>104.74</v>
      </c>
    </row>
    <row r="74" spans="1:10" x14ac:dyDescent="0.3">
      <c r="A74">
        <v>961.81</v>
      </c>
      <c r="B74">
        <f t="shared" si="5"/>
        <v>430.57999999999993</v>
      </c>
      <c r="C74">
        <v>105.29</v>
      </c>
      <c r="D74" s="1">
        <f t="shared" si="6"/>
        <v>276743.39825154218</v>
      </c>
      <c r="E74" s="1">
        <f t="shared" si="7"/>
        <v>2748349.8430028558</v>
      </c>
      <c r="F74" s="1">
        <f t="shared" si="8"/>
        <v>430.55008343352614</v>
      </c>
      <c r="G74" s="1">
        <f t="shared" si="9"/>
        <v>2.9916566473787043E-2</v>
      </c>
      <c r="I74">
        <v>919.38</v>
      </c>
      <c r="J74">
        <v>103.43</v>
      </c>
    </row>
    <row r="75" spans="1:10" x14ac:dyDescent="0.3">
      <c r="A75">
        <v>964.62</v>
      </c>
      <c r="B75">
        <f t="shared" si="5"/>
        <v>433.39</v>
      </c>
      <c r="C75">
        <v>105.5</v>
      </c>
      <c r="D75" s="1">
        <f t="shared" si="6"/>
        <v>276746.08383344754</v>
      </c>
      <c r="E75" s="1">
        <f t="shared" si="7"/>
        <v>2748349.0167749026</v>
      </c>
      <c r="F75" s="1">
        <f t="shared" si="8"/>
        <v>433.35988819561049</v>
      </c>
      <c r="G75" s="1">
        <f t="shared" si="9"/>
        <v>3.0111804389491681E-2</v>
      </c>
      <c r="I75">
        <v>928.64</v>
      </c>
      <c r="J75">
        <v>103.5</v>
      </c>
    </row>
    <row r="76" spans="1:10" x14ac:dyDescent="0.3">
      <c r="A76">
        <v>966.74</v>
      </c>
      <c r="B76">
        <f t="shared" si="5"/>
        <v>435.51</v>
      </c>
      <c r="C76">
        <v>106.08</v>
      </c>
      <c r="D76" s="1">
        <f t="shared" si="6"/>
        <v>276748.10996641539</v>
      </c>
      <c r="E76" s="1">
        <f t="shared" si="7"/>
        <v>2748348.3934285473</v>
      </c>
      <c r="F76" s="1">
        <f t="shared" si="8"/>
        <v>435.47974089852039</v>
      </c>
      <c r="G76" s="1">
        <f t="shared" si="9"/>
        <v>3.0259101479600758E-2</v>
      </c>
      <c r="I76">
        <v>938.18</v>
      </c>
      <c r="J76">
        <v>102.93</v>
      </c>
    </row>
    <row r="77" spans="1:10" x14ac:dyDescent="0.3">
      <c r="A77">
        <v>969.39</v>
      </c>
      <c r="B77">
        <f t="shared" si="5"/>
        <v>438.15999999999997</v>
      </c>
      <c r="C77">
        <v>106.2</v>
      </c>
      <c r="D77" s="1">
        <f t="shared" si="6"/>
        <v>276750.64263262507</v>
      </c>
      <c r="E77" s="1">
        <f t="shared" si="7"/>
        <v>2748347.6142456019</v>
      </c>
      <c r="F77" s="1">
        <f t="shared" si="8"/>
        <v>438.12955677740928</v>
      </c>
      <c r="G77" s="1">
        <f t="shared" si="9"/>
        <v>3.0443222590690766E-2</v>
      </c>
      <c r="I77">
        <v>943.72</v>
      </c>
      <c r="J77">
        <v>103.88</v>
      </c>
    </row>
    <row r="78" spans="1:10" x14ac:dyDescent="0.3">
      <c r="A78">
        <v>971.4</v>
      </c>
      <c r="B78">
        <f t="shared" si="5"/>
        <v>440.16999999999996</v>
      </c>
      <c r="C78">
        <v>104</v>
      </c>
      <c r="D78" s="1">
        <f t="shared" si="6"/>
        <v>276752.56363605207</v>
      </c>
      <c r="E78" s="1">
        <f t="shared" si="7"/>
        <v>2748347.0232426887</v>
      </c>
      <c r="F78" s="1">
        <f t="shared" si="8"/>
        <v>440.13941712329768</v>
      </c>
      <c r="G78" s="1">
        <f t="shared" si="9"/>
        <v>3.0582876702283102E-2</v>
      </c>
      <c r="I78">
        <v>952.92</v>
      </c>
      <c r="J78">
        <v>104.32</v>
      </c>
    </row>
    <row r="79" spans="1:10" x14ac:dyDescent="0.3">
      <c r="A79">
        <v>975.85</v>
      </c>
      <c r="B79">
        <f t="shared" si="5"/>
        <v>444.62</v>
      </c>
      <c r="C79">
        <v>104.66</v>
      </c>
      <c r="D79" s="1">
        <f t="shared" si="6"/>
        <v>276756.81660383829</v>
      </c>
      <c r="E79" s="1">
        <f t="shared" si="7"/>
        <v>2748345.7148034042</v>
      </c>
      <c r="F79" s="1">
        <f t="shared" si="8"/>
        <v>444.58910793862412</v>
      </c>
      <c r="G79" s="1">
        <f t="shared" si="9"/>
        <v>3.0892061375880076E-2</v>
      </c>
      <c r="I79">
        <v>957.35</v>
      </c>
      <c r="J79">
        <v>105.6</v>
      </c>
    </row>
    <row r="80" spans="1:10" x14ac:dyDescent="0.3">
      <c r="A80">
        <v>979.29</v>
      </c>
      <c r="B80">
        <f t="shared" si="5"/>
        <v>448.05999999999995</v>
      </c>
      <c r="C80">
        <v>103.97</v>
      </c>
      <c r="D80" s="1">
        <f t="shared" si="6"/>
        <v>276760.1042912954</v>
      </c>
      <c r="E80" s="1">
        <f t="shared" si="7"/>
        <v>2748344.7033357322</v>
      </c>
      <c r="F80" s="1">
        <f t="shared" si="8"/>
        <v>448.0288689284364</v>
      </c>
      <c r="G80" s="1">
        <f t="shared" si="9"/>
        <v>3.1131071563549995E-2</v>
      </c>
      <c r="I80">
        <v>961.81</v>
      </c>
      <c r="J80">
        <v>105.29</v>
      </c>
    </row>
    <row r="81" spans="1:10" x14ac:dyDescent="0.3">
      <c r="A81">
        <v>984.29</v>
      </c>
      <c r="B81">
        <f t="shared" si="5"/>
        <v>453.05999999999995</v>
      </c>
      <c r="C81">
        <v>104.52</v>
      </c>
      <c r="D81" s="1">
        <f t="shared" si="6"/>
        <v>276764.88290678547</v>
      </c>
      <c r="E81" s="1">
        <f t="shared" si="7"/>
        <v>2748343.2331792321</v>
      </c>
      <c r="F81" s="1">
        <f t="shared" si="8"/>
        <v>453.02852153004272</v>
      </c>
      <c r="G81" s="1">
        <f t="shared" si="9"/>
        <v>3.1478469957221478E-2</v>
      </c>
      <c r="I81">
        <v>964.62</v>
      </c>
      <c r="J81">
        <v>105.5</v>
      </c>
    </row>
    <row r="82" spans="1:10" x14ac:dyDescent="0.3">
      <c r="A82">
        <v>990.48</v>
      </c>
      <c r="B82">
        <f t="shared" si="5"/>
        <v>459.25</v>
      </c>
      <c r="C82">
        <v>104.01</v>
      </c>
      <c r="D82" s="1">
        <f t="shared" si="6"/>
        <v>276770.79883276217</v>
      </c>
      <c r="E82" s="1">
        <f t="shared" si="7"/>
        <v>2748341.4131254852</v>
      </c>
      <c r="F82" s="1">
        <f t="shared" si="8"/>
        <v>459.21809145076668</v>
      </c>
      <c r="G82" s="1">
        <f t="shared" si="9"/>
        <v>3.1908549233321537E-2</v>
      </c>
      <c r="I82">
        <v>966.74</v>
      </c>
      <c r="J82">
        <v>106.08</v>
      </c>
    </row>
    <row r="83" spans="1:10" x14ac:dyDescent="0.3">
      <c r="A83">
        <v>995.2</v>
      </c>
      <c r="B83">
        <f t="shared" si="5"/>
        <v>463.97</v>
      </c>
      <c r="C83">
        <v>104</v>
      </c>
      <c r="D83" s="1">
        <f t="shared" si="6"/>
        <v>276775.3098457848</v>
      </c>
      <c r="E83" s="1">
        <f t="shared" si="7"/>
        <v>2748340.0252977493</v>
      </c>
      <c r="F83" s="1">
        <f t="shared" si="8"/>
        <v>463.93776350660966</v>
      </c>
      <c r="G83" s="1">
        <f t="shared" si="9"/>
        <v>3.2236493390371379E-2</v>
      </c>
      <c r="I83">
        <v>969.39</v>
      </c>
      <c r="J83">
        <v>106.2</v>
      </c>
    </row>
    <row r="84" spans="1:10" x14ac:dyDescent="0.3">
      <c r="A84">
        <v>1002.34</v>
      </c>
      <c r="B84">
        <f t="shared" si="5"/>
        <v>471.11</v>
      </c>
      <c r="C84">
        <v>103.79</v>
      </c>
      <c r="D84" s="1">
        <f t="shared" si="6"/>
        <v>276782.13370870461</v>
      </c>
      <c r="E84" s="1">
        <f t="shared" si="7"/>
        <v>2748337.925914268</v>
      </c>
      <c r="F84" s="1">
        <f t="shared" si="8"/>
        <v>471.07726742145258</v>
      </c>
      <c r="G84" s="1">
        <f t="shared" si="9"/>
        <v>3.2732578547438607E-2</v>
      </c>
      <c r="I84">
        <v>971.4</v>
      </c>
      <c r="J84">
        <v>104</v>
      </c>
    </row>
    <row r="85" spans="1:10" x14ac:dyDescent="0.3">
      <c r="A85">
        <v>1006.3</v>
      </c>
      <c r="B85">
        <f t="shared" si="5"/>
        <v>475.06999999999994</v>
      </c>
      <c r="C85">
        <v>103.19</v>
      </c>
      <c r="D85" s="1">
        <f t="shared" si="6"/>
        <v>276785.91837217269</v>
      </c>
      <c r="E85" s="1">
        <f t="shared" si="7"/>
        <v>2748336.7615503198</v>
      </c>
      <c r="F85" s="1">
        <f t="shared" si="8"/>
        <v>475.03699228188998</v>
      </c>
      <c r="G85" s="1">
        <f t="shared" si="9"/>
        <v>3.3007718109956841E-2</v>
      </c>
      <c r="I85">
        <v>975.85</v>
      </c>
      <c r="J85">
        <v>104.66</v>
      </c>
    </row>
    <row r="86" spans="1:10" x14ac:dyDescent="0.3">
      <c r="A86">
        <v>1008.47</v>
      </c>
      <c r="B86">
        <f t="shared" si="5"/>
        <v>477.24</v>
      </c>
      <c r="C86">
        <v>102.43</v>
      </c>
      <c r="D86" s="1">
        <f t="shared" si="6"/>
        <v>276787.99229129538</v>
      </c>
      <c r="E86" s="1">
        <f t="shared" si="7"/>
        <v>2748336.1235023988</v>
      </c>
      <c r="F86" s="1">
        <f t="shared" si="8"/>
        <v>477.20684151097396</v>
      </c>
      <c r="G86" s="1">
        <f t="shared" si="9"/>
        <v>3.315848902605012E-2</v>
      </c>
      <c r="I86">
        <v>979.29</v>
      </c>
      <c r="J86">
        <v>103.97</v>
      </c>
    </row>
    <row r="87" spans="1:10" x14ac:dyDescent="0.3">
      <c r="A87">
        <v>1010.67</v>
      </c>
      <c r="B87">
        <f t="shared" si="5"/>
        <v>479.43999999999994</v>
      </c>
      <c r="C87">
        <v>104.03</v>
      </c>
      <c r="D87" s="1">
        <f t="shared" si="6"/>
        <v>276790.09488211107</v>
      </c>
      <c r="E87" s="1">
        <f t="shared" si="7"/>
        <v>2748335.476633539</v>
      </c>
      <c r="F87" s="1">
        <f t="shared" si="8"/>
        <v>479.40668865568705</v>
      </c>
      <c r="G87" s="1">
        <f t="shared" si="9"/>
        <v>3.3311344312892288E-2</v>
      </c>
      <c r="I87">
        <v>984.29</v>
      </c>
      <c r="J87">
        <v>104.52</v>
      </c>
    </row>
    <row r="88" spans="1:10" x14ac:dyDescent="0.3">
      <c r="A88">
        <v>1016.03</v>
      </c>
      <c r="B88">
        <f t="shared" si="5"/>
        <v>484.79999999999995</v>
      </c>
      <c r="C88">
        <v>104.23</v>
      </c>
      <c r="D88" s="1">
        <f t="shared" si="6"/>
        <v>276795.21755791642</v>
      </c>
      <c r="E88" s="1">
        <f t="shared" si="7"/>
        <v>2748333.9006257709</v>
      </c>
      <c r="F88" s="1">
        <f t="shared" si="8"/>
        <v>484.76631624458605</v>
      </c>
      <c r="G88" s="1">
        <f t="shared" si="9"/>
        <v>3.3683755413903782E-2</v>
      </c>
      <c r="I88">
        <v>990.48</v>
      </c>
      <c r="J88">
        <v>104.01</v>
      </c>
    </row>
    <row r="89" spans="1:10" x14ac:dyDescent="0.3">
      <c r="A89">
        <v>1020.23</v>
      </c>
      <c r="B89">
        <f t="shared" si="5"/>
        <v>489</v>
      </c>
      <c r="C89">
        <v>104.49</v>
      </c>
      <c r="D89" s="1">
        <f t="shared" si="6"/>
        <v>276799.23159492802</v>
      </c>
      <c r="E89" s="1">
        <f t="shared" si="7"/>
        <v>2748332.6656943108</v>
      </c>
      <c r="F89" s="1">
        <f t="shared" si="8"/>
        <v>488.96602442988518</v>
      </c>
      <c r="G89" s="1">
        <f t="shared" si="9"/>
        <v>3.397557011481922E-2</v>
      </c>
      <c r="I89">
        <v>995.2</v>
      </c>
      <c r="J89">
        <v>104</v>
      </c>
    </row>
    <row r="90" spans="1:10" x14ac:dyDescent="0.3">
      <c r="A90">
        <v>1024.02</v>
      </c>
      <c r="B90">
        <f t="shared" si="5"/>
        <v>492.78999999999996</v>
      </c>
      <c r="C90">
        <v>103.83</v>
      </c>
      <c r="D90" s="1">
        <f t="shared" si="6"/>
        <v>276802.85378546955</v>
      </c>
      <c r="E90" s="1">
        <f t="shared" si="7"/>
        <v>2748331.5513156843</v>
      </c>
      <c r="F90" s="1">
        <f t="shared" si="8"/>
        <v>492.75576110177332</v>
      </c>
      <c r="G90" s="1">
        <f t="shared" si="9"/>
        <v>3.4238898226647052E-2</v>
      </c>
      <c r="I90">
        <v>1002.34</v>
      </c>
      <c r="J90">
        <v>103.79</v>
      </c>
    </row>
    <row r="91" spans="1:10" x14ac:dyDescent="0.3">
      <c r="A91">
        <v>1026.21</v>
      </c>
      <c r="B91">
        <f t="shared" si="5"/>
        <v>494.98</v>
      </c>
      <c r="C91">
        <v>104.32</v>
      </c>
      <c r="D91" s="1">
        <f t="shared" si="6"/>
        <v>276804.9468190542</v>
      </c>
      <c r="E91" s="1">
        <f t="shared" si="7"/>
        <v>2748330.9073871374</v>
      </c>
      <c r="F91" s="1">
        <f t="shared" si="8"/>
        <v>494.94560894123958</v>
      </c>
      <c r="G91" s="1">
        <f t="shared" si="9"/>
        <v>3.4391058760434134E-2</v>
      </c>
      <c r="I91">
        <v>1006.3</v>
      </c>
      <c r="J91">
        <v>103.19</v>
      </c>
    </row>
    <row r="92" spans="1:10" x14ac:dyDescent="0.3">
      <c r="A92">
        <v>1030.54</v>
      </c>
      <c r="B92">
        <f t="shared" si="5"/>
        <v>499.30999999999995</v>
      </c>
      <c r="C92">
        <v>104.05</v>
      </c>
      <c r="D92" s="1">
        <f t="shared" si="6"/>
        <v>276809.08510006854</v>
      </c>
      <c r="E92" s="1">
        <f t="shared" si="7"/>
        <v>2748329.6342316084</v>
      </c>
      <c r="F92" s="1">
        <f t="shared" si="8"/>
        <v>499.27530809416078</v>
      </c>
      <c r="G92" s="1">
        <f t="shared" si="9"/>
        <v>3.4691905839167703E-2</v>
      </c>
      <c r="I92">
        <v>1008.47</v>
      </c>
      <c r="J92">
        <v>102.43</v>
      </c>
    </row>
    <row r="93" spans="1:10" x14ac:dyDescent="0.3">
      <c r="A93">
        <v>1034.18</v>
      </c>
      <c r="B93">
        <f t="shared" si="5"/>
        <v>502.95000000000005</v>
      </c>
      <c r="C93">
        <v>104.7</v>
      </c>
      <c r="D93" s="1">
        <f t="shared" si="6"/>
        <v>276812.56393214536</v>
      </c>
      <c r="E93" s="1">
        <f t="shared" si="7"/>
        <v>2748328.5639576763</v>
      </c>
      <c r="F93" s="1">
        <f t="shared" si="8"/>
        <v>502.91505518818138</v>
      </c>
      <c r="G93" s="1">
        <f t="shared" si="9"/>
        <v>3.4944811818661492E-2</v>
      </c>
      <c r="I93">
        <v>1010.67</v>
      </c>
      <c r="J93">
        <v>104.03</v>
      </c>
    </row>
    <row r="94" spans="1:10" x14ac:dyDescent="0.3">
      <c r="A94">
        <v>1035.1600000000001</v>
      </c>
      <c r="B94">
        <f t="shared" si="5"/>
        <v>503.93000000000006</v>
      </c>
      <c r="C94">
        <v>107.66</v>
      </c>
      <c r="D94" s="1">
        <f t="shared" si="6"/>
        <v>276813.50054078136</v>
      </c>
      <c r="E94" s="1">
        <f t="shared" si="7"/>
        <v>2748328.2758070026</v>
      </c>
      <c r="F94" s="1">
        <f t="shared" si="8"/>
        <v>503.89498709795521</v>
      </c>
      <c r="G94" s="1">
        <f t="shared" si="9"/>
        <v>3.5012902044854854E-2</v>
      </c>
      <c r="I94">
        <v>1016.03</v>
      </c>
      <c r="J94">
        <v>104.23</v>
      </c>
    </row>
    <row r="95" spans="1:10" x14ac:dyDescent="0.3">
      <c r="A95">
        <v>1036.3599999999999</v>
      </c>
      <c r="B95">
        <f t="shared" si="5"/>
        <v>505.12999999999988</v>
      </c>
      <c r="C95">
        <v>107.57</v>
      </c>
      <c r="D95" s="1">
        <f t="shared" si="6"/>
        <v>276814.64740849897</v>
      </c>
      <c r="E95" s="1">
        <f t="shared" si="7"/>
        <v>2748327.9229694423</v>
      </c>
      <c r="F95" s="1">
        <f t="shared" si="8"/>
        <v>505.09490372240094</v>
      </c>
      <c r="G95" s="1">
        <f t="shared" si="9"/>
        <v>3.5096277598938741E-2</v>
      </c>
      <c r="I95">
        <v>1020.23</v>
      </c>
      <c r="J95">
        <v>104.49</v>
      </c>
    </row>
    <row r="96" spans="1:10" x14ac:dyDescent="0.3">
      <c r="A96">
        <v>1042.21</v>
      </c>
      <c r="B96">
        <f t="shared" si="5"/>
        <v>510.98</v>
      </c>
      <c r="C96">
        <v>110.06</v>
      </c>
      <c r="D96" s="1">
        <f t="shared" si="6"/>
        <v>276820.23838862235</v>
      </c>
      <c r="E96" s="1">
        <f t="shared" si="7"/>
        <v>2748326.2028863374</v>
      </c>
      <c r="F96" s="1">
        <f t="shared" si="8"/>
        <v>510.94449726621463</v>
      </c>
      <c r="G96" s="1">
        <f t="shared" si="9"/>
        <v>3.5502733785392593E-2</v>
      </c>
      <c r="I96">
        <v>1024.02</v>
      </c>
      <c r="J96">
        <v>103.83</v>
      </c>
    </row>
    <row r="97" spans="1:10" x14ac:dyDescent="0.3">
      <c r="A97">
        <v>1049.8699999999999</v>
      </c>
      <c r="B97">
        <f t="shared" si="5"/>
        <v>518.63999999999987</v>
      </c>
      <c r="C97">
        <v>115.6</v>
      </c>
      <c r="D97" s="1">
        <f t="shared" si="6"/>
        <v>276827.55922755314</v>
      </c>
      <c r="E97" s="1">
        <f t="shared" si="7"/>
        <v>2748323.9506065799</v>
      </c>
      <c r="F97" s="1">
        <f t="shared" si="8"/>
        <v>518.60396505168262</v>
      </c>
      <c r="G97" s="1">
        <f t="shared" si="9"/>
        <v>3.6034948317251292E-2</v>
      </c>
      <c r="I97">
        <v>1026.21</v>
      </c>
      <c r="J97">
        <v>104.32</v>
      </c>
    </row>
    <row r="98" spans="1:10" x14ac:dyDescent="0.3">
      <c r="A98">
        <v>1051.8399999999999</v>
      </c>
      <c r="B98">
        <f t="shared" si="5"/>
        <v>520.6099999999999</v>
      </c>
      <c r="C98">
        <v>115.58</v>
      </c>
      <c r="D98" s="1">
        <f t="shared" si="6"/>
        <v>276829.44200205617</v>
      </c>
      <c r="E98" s="1">
        <f t="shared" si="7"/>
        <v>2748323.371364919</v>
      </c>
      <c r="F98" s="1">
        <f t="shared" si="8"/>
        <v>520.57382817661392</v>
      </c>
      <c r="G98" s="1">
        <f t="shared" si="9"/>
        <v>3.617182338598468E-2</v>
      </c>
      <c r="I98">
        <v>1030.54</v>
      </c>
      <c r="J98">
        <v>104.05</v>
      </c>
    </row>
    <row r="99" spans="1:10" x14ac:dyDescent="0.3">
      <c r="A99">
        <v>1054.27</v>
      </c>
      <c r="B99">
        <f t="shared" si="5"/>
        <v>523.04</v>
      </c>
      <c r="C99">
        <v>115.66</v>
      </c>
      <c r="D99" s="1">
        <f t="shared" si="6"/>
        <v>276831.7644091844</v>
      </c>
      <c r="E99" s="1">
        <f t="shared" si="7"/>
        <v>2748322.6568688601</v>
      </c>
      <c r="F99" s="1">
        <f t="shared" si="8"/>
        <v>523.00365934099761</v>
      </c>
      <c r="G99" s="1">
        <f t="shared" si="9"/>
        <v>3.634065900234873E-2</v>
      </c>
      <c r="I99">
        <v>1034.18</v>
      </c>
      <c r="J99">
        <v>104.7</v>
      </c>
    </row>
    <row r="100" spans="1:10" x14ac:dyDescent="0.3">
      <c r="A100">
        <v>1055.94</v>
      </c>
      <c r="B100">
        <f t="shared" si="5"/>
        <v>524.71</v>
      </c>
      <c r="C100">
        <v>115.66</v>
      </c>
      <c r="D100" s="1">
        <f t="shared" si="6"/>
        <v>276833.36046675808</v>
      </c>
      <c r="E100" s="1">
        <f t="shared" si="7"/>
        <v>2748322.1658365889</v>
      </c>
      <c r="F100" s="1">
        <f t="shared" si="8"/>
        <v>524.6735433099758</v>
      </c>
      <c r="G100" s="1">
        <f t="shared" si="9"/>
        <v>3.6456690024238014E-2</v>
      </c>
      <c r="I100">
        <v>1035.1600000000001</v>
      </c>
      <c r="J100">
        <v>107.66</v>
      </c>
    </row>
    <row r="101" spans="1:10" x14ac:dyDescent="0.3">
      <c r="A101" s="5">
        <v>1056.47</v>
      </c>
      <c r="B101">
        <f t="shared" si="5"/>
        <v>525.24</v>
      </c>
      <c r="C101" s="5">
        <v>115.98</v>
      </c>
      <c r="D101" s="2">
        <v>276833.86700000003</v>
      </c>
      <c r="E101" s="2">
        <v>2748322.01</v>
      </c>
      <c r="F101" s="1">
        <f t="shared" si="8"/>
        <v>525.20350648579199</v>
      </c>
      <c r="G101" s="1">
        <f t="shared" si="9"/>
        <v>3.6493514208018496E-2</v>
      </c>
      <c r="I101">
        <v>1036.3599999999999</v>
      </c>
      <c r="J101">
        <v>107.57</v>
      </c>
    </row>
    <row r="102" spans="1:10" x14ac:dyDescent="0.3">
      <c r="D102" s="1"/>
      <c r="E102" s="1"/>
      <c r="I102">
        <v>1042.21</v>
      </c>
      <c r="J102">
        <v>110.06</v>
      </c>
    </row>
    <row r="103" spans="1:10" x14ac:dyDescent="0.3">
      <c r="D103" s="1"/>
      <c r="E103" s="1"/>
      <c r="I103">
        <v>1049.8699999999999</v>
      </c>
      <c r="J103">
        <v>115.6</v>
      </c>
    </row>
    <row r="104" spans="1:10" x14ac:dyDescent="0.3">
      <c r="D104" s="1"/>
      <c r="E104" s="1"/>
      <c r="I104">
        <v>1051.8399999999999</v>
      </c>
      <c r="J104">
        <v>115.58</v>
      </c>
    </row>
    <row r="105" spans="1:10" x14ac:dyDescent="0.3">
      <c r="D105" s="1"/>
      <c r="E105" s="1"/>
      <c r="I105">
        <v>1054.27</v>
      </c>
      <c r="J105">
        <v>115.66</v>
      </c>
    </row>
    <row r="106" spans="1:10" x14ac:dyDescent="0.3">
      <c r="D106" s="1"/>
      <c r="E106" s="1"/>
      <c r="I106">
        <v>1055.94</v>
      </c>
      <c r="J106">
        <v>115.66</v>
      </c>
    </row>
    <row r="107" spans="1:10" x14ac:dyDescent="0.3">
      <c r="D107" s="1"/>
      <c r="E107" s="1"/>
      <c r="I107" s="5">
        <v>1056.47</v>
      </c>
      <c r="J107" s="5">
        <v>115.98</v>
      </c>
    </row>
    <row r="108" spans="1:10" x14ac:dyDescent="0.3">
      <c r="D108" s="1"/>
      <c r="E108" s="1"/>
    </row>
    <row r="109" spans="1:10" x14ac:dyDescent="0.3">
      <c r="D109" s="1"/>
      <c r="E109" s="1"/>
    </row>
    <row r="110" spans="1:10" x14ac:dyDescent="0.3">
      <c r="D110" s="1"/>
      <c r="E110" s="1"/>
    </row>
    <row r="111" spans="1:10" x14ac:dyDescent="0.3">
      <c r="D111" s="1"/>
      <c r="E111" s="1"/>
    </row>
    <row r="112" spans="1:10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1:5" x14ac:dyDescent="0.3">
      <c r="D145" s="1"/>
      <c r="E145" s="1"/>
    </row>
    <row r="146" spans="1:5" x14ac:dyDescent="0.3">
      <c r="D146" s="1"/>
      <c r="E146" s="1"/>
    </row>
    <row r="147" spans="1:5" x14ac:dyDescent="0.3">
      <c r="D147" s="1"/>
      <c r="E147" s="1"/>
    </row>
    <row r="148" spans="1:5" x14ac:dyDescent="0.3">
      <c r="D148" s="1"/>
      <c r="E148" s="1"/>
    </row>
    <row r="149" spans="1:5" x14ac:dyDescent="0.3">
      <c r="D149" s="1"/>
      <c r="E149" s="1"/>
    </row>
    <row r="150" spans="1:5" x14ac:dyDescent="0.3">
      <c r="D150" s="1"/>
      <c r="E150" s="1"/>
    </row>
    <row r="151" spans="1:5" x14ac:dyDescent="0.3">
      <c r="D151" s="1"/>
      <c r="E151" s="1"/>
    </row>
    <row r="152" spans="1:5" x14ac:dyDescent="0.3">
      <c r="A152" s="5"/>
      <c r="C152" s="5"/>
      <c r="D152" s="2"/>
      <c r="E152" s="2"/>
    </row>
    <row r="153" spans="1:5" x14ac:dyDescent="0.3">
      <c r="D153" s="1"/>
      <c r="E153" s="1"/>
    </row>
    <row r="154" spans="1:5" x14ac:dyDescent="0.3">
      <c r="D154" s="1"/>
      <c r="E154" s="1"/>
    </row>
    <row r="155" spans="1:5" x14ac:dyDescent="0.3">
      <c r="D155" s="1"/>
      <c r="E155" s="1"/>
    </row>
    <row r="156" spans="1:5" x14ac:dyDescent="0.3">
      <c r="D156" s="1"/>
      <c r="E156" s="1"/>
    </row>
    <row r="157" spans="1:5" x14ac:dyDescent="0.3">
      <c r="D157" s="1"/>
      <c r="E157" s="1"/>
    </row>
    <row r="158" spans="1:5" x14ac:dyDescent="0.3">
      <c r="D158" s="1"/>
      <c r="E158" s="1"/>
    </row>
    <row r="159" spans="1:5" x14ac:dyDescent="0.3">
      <c r="D159" s="1"/>
      <c r="E159" s="1"/>
    </row>
    <row r="160" spans="1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2"/>
      <c r="E182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zoomScale="85" zoomScaleNormal="85" workbookViewId="0">
      <selection activeCell="I15" sqref="I15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859.85</v>
      </c>
      <c r="B1">
        <f t="shared" ref="B1:B32" si="0">A1-859.85</f>
        <v>0</v>
      </c>
      <c r="C1" s="5">
        <v>113.6</v>
      </c>
      <c r="D1" s="2">
        <v>276859.03999999998</v>
      </c>
      <c r="E1" s="2">
        <v>2748998.2910000002</v>
      </c>
    </row>
    <row r="2" spans="1:10" x14ac:dyDescent="0.3">
      <c r="A2">
        <v>859.89</v>
      </c>
      <c r="B2">
        <f t="shared" si="0"/>
        <v>3.999999999996362E-2</v>
      </c>
      <c r="C2">
        <v>113.44</v>
      </c>
      <c r="D2" s="1">
        <f t="shared" ref="D2:D33" si="1">(((B2*($D$169-$D$1))+$B$169*$D$1)/$B$169)</f>
        <v>276859.07525082701</v>
      </c>
      <c r="E2" s="1">
        <f t="shared" ref="E2:E33" si="2">(((B2*($E$169-$E$1))+$B$169*$E$1)/$B$169)</f>
        <v>2748998.2721261093</v>
      </c>
      <c r="F2" s="1">
        <f t="shared" ref="F2:F65" si="3">SQRT(((D2-$D$1)^2)+((E2-$E$1)^2))</f>
        <v>3.9985554423460697E-2</v>
      </c>
      <c r="G2" s="1">
        <f t="shared" ref="G2:G65" si="4">B2-F2</f>
        <v>1.4445576502923607E-5</v>
      </c>
    </row>
    <row r="3" spans="1:10" x14ac:dyDescent="0.3">
      <c r="A3">
        <v>860.46</v>
      </c>
      <c r="B3">
        <f t="shared" si="0"/>
        <v>0.61000000000001364</v>
      </c>
      <c r="C3">
        <v>113.44</v>
      </c>
      <c r="D3" s="1">
        <f t="shared" si="1"/>
        <v>276859.57757511205</v>
      </c>
      <c r="E3" s="1">
        <f t="shared" si="2"/>
        <v>2748998.0031731646</v>
      </c>
      <c r="F3" s="1">
        <f t="shared" si="3"/>
        <v>0.60977970484231636</v>
      </c>
      <c r="G3" s="1">
        <f t="shared" si="4"/>
        <v>2.2029515769728114E-4</v>
      </c>
    </row>
    <row r="4" spans="1:10" x14ac:dyDescent="0.3">
      <c r="A4">
        <v>862.32</v>
      </c>
      <c r="B4">
        <f t="shared" si="0"/>
        <v>2.4700000000000273</v>
      </c>
      <c r="C4">
        <v>112.55</v>
      </c>
      <c r="D4" s="1">
        <f t="shared" si="1"/>
        <v>276861.21673856856</v>
      </c>
      <c r="E4" s="1">
        <f t="shared" si="2"/>
        <v>2748997.1255372395</v>
      </c>
      <c r="F4" s="1">
        <f t="shared" si="3"/>
        <v>2.4691079851996895</v>
      </c>
      <c r="G4" s="1">
        <f t="shared" si="4"/>
        <v>8.9201480033773706E-4</v>
      </c>
    </row>
    <row r="5" spans="1:10" x14ac:dyDescent="0.3">
      <c r="A5">
        <v>863.64</v>
      </c>
      <c r="B5">
        <f t="shared" si="0"/>
        <v>3.7899999999999636</v>
      </c>
      <c r="C5">
        <v>112.12</v>
      </c>
      <c r="D5" s="1">
        <f t="shared" si="1"/>
        <v>276862.38001586025</v>
      </c>
      <c r="E5" s="1">
        <f t="shared" si="2"/>
        <v>2748996.5026988406</v>
      </c>
      <c r="F5" s="1">
        <f t="shared" si="3"/>
        <v>3.7886312811371168</v>
      </c>
      <c r="G5" s="1">
        <f t="shared" si="4"/>
        <v>1.3687188628468405E-3</v>
      </c>
    </row>
    <row r="6" spans="1:10" x14ac:dyDescent="0.3">
      <c r="A6">
        <v>865.36</v>
      </c>
      <c r="B6">
        <f t="shared" si="0"/>
        <v>5.5099999999999909</v>
      </c>
      <c r="C6">
        <v>108.57</v>
      </c>
      <c r="D6" s="1">
        <f t="shared" si="1"/>
        <v>276863.89580142213</v>
      </c>
      <c r="E6" s="1">
        <f t="shared" si="2"/>
        <v>2748995.6911215335</v>
      </c>
      <c r="F6" s="1">
        <f t="shared" si="3"/>
        <v>5.5080101209867198</v>
      </c>
      <c r="G6" s="1">
        <f t="shared" si="4"/>
        <v>1.9898790132710786E-3</v>
      </c>
    </row>
    <row r="7" spans="1:10" x14ac:dyDescent="0.3">
      <c r="A7">
        <v>871.23</v>
      </c>
      <c r="B7">
        <f t="shared" si="0"/>
        <v>11.379999999999995</v>
      </c>
      <c r="C7">
        <v>105.23</v>
      </c>
      <c r="D7" s="1">
        <f t="shared" si="1"/>
        <v>276869.06886028749</v>
      </c>
      <c r="E7" s="1">
        <f t="shared" si="2"/>
        <v>2748992.9213780495</v>
      </c>
      <c r="F7" s="1">
        <f t="shared" si="3"/>
        <v>11.37589023151347</v>
      </c>
      <c r="G7" s="1">
        <f t="shared" si="4"/>
        <v>4.1097684865256667E-3</v>
      </c>
    </row>
    <row r="8" spans="1:10" x14ac:dyDescent="0.3">
      <c r="A8">
        <v>878.41</v>
      </c>
      <c r="B8">
        <f t="shared" si="0"/>
        <v>18.559999999999945</v>
      </c>
      <c r="C8">
        <v>105.79</v>
      </c>
      <c r="D8" s="1">
        <f t="shared" si="1"/>
        <v>276875.3963837378</v>
      </c>
      <c r="E8" s="1">
        <f t="shared" si="2"/>
        <v>2748989.5335146394</v>
      </c>
      <c r="F8" s="1">
        <f t="shared" si="3"/>
        <v>18.553297249384613</v>
      </c>
      <c r="G8" s="1">
        <f t="shared" si="4"/>
        <v>6.7027506153323202E-3</v>
      </c>
    </row>
    <row r="9" spans="1:10" x14ac:dyDescent="0.3">
      <c r="A9">
        <v>883.35</v>
      </c>
      <c r="B9">
        <f t="shared" si="0"/>
        <v>23.5</v>
      </c>
      <c r="C9">
        <v>105.82</v>
      </c>
      <c r="D9" s="1">
        <f t="shared" si="1"/>
        <v>276879.7498608749</v>
      </c>
      <c r="E9" s="1">
        <f t="shared" si="2"/>
        <v>2748987.2025891175</v>
      </c>
      <c r="F9" s="1">
        <f t="shared" si="3"/>
        <v>23.491513219952477</v>
      </c>
      <c r="G9" s="1">
        <f t="shared" si="4"/>
        <v>8.4867800475230126E-3</v>
      </c>
    </row>
    <row r="10" spans="1:10" x14ac:dyDescent="0.3">
      <c r="A10">
        <v>884.9</v>
      </c>
      <c r="B10">
        <f t="shared" si="0"/>
        <v>25.049999999999955</v>
      </c>
      <c r="C10">
        <v>105.71</v>
      </c>
      <c r="D10" s="1">
        <f t="shared" si="1"/>
        <v>276881.11583042197</v>
      </c>
      <c r="E10" s="1">
        <f t="shared" si="2"/>
        <v>2748986.4712258466</v>
      </c>
      <c r="F10" s="1">
        <f t="shared" si="3"/>
        <v>25.040953453566519</v>
      </c>
      <c r="G10" s="1">
        <f t="shared" si="4"/>
        <v>9.0465464334350543E-3</v>
      </c>
    </row>
    <row r="11" spans="1:10" x14ac:dyDescent="0.3">
      <c r="A11">
        <v>886.82</v>
      </c>
      <c r="B11">
        <f t="shared" si="0"/>
        <v>26.970000000000027</v>
      </c>
      <c r="C11">
        <v>104.83</v>
      </c>
      <c r="D11" s="1">
        <f t="shared" si="1"/>
        <v>276882.807870119</v>
      </c>
      <c r="E11" s="1">
        <f t="shared" si="2"/>
        <v>2748985.5652790847</v>
      </c>
      <c r="F11" s="1">
        <f t="shared" si="3"/>
        <v>26.960260065753225</v>
      </c>
      <c r="G11" s="1">
        <f t="shared" si="4"/>
        <v>9.7399342468023065E-3</v>
      </c>
    </row>
    <row r="12" spans="1:10" x14ac:dyDescent="0.3">
      <c r="A12">
        <v>888.87</v>
      </c>
      <c r="B12">
        <f t="shared" si="0"/>
        <v>29.019999999999982</v>
      </c>
      <c r="C12">
        <v>104.64</v>
      </c>
      <c r="D12" s="1">
        <f t="shared" si="1"/>
        <v>276884.61447500385</v>
      </c>
      <c r="E12" s="1">
        <f t="shared" si="2"/>
        <v>2748984.5979921781</v>
      </c>
      <c r="F12" s="1">
        <f t="shared" si="3"/>
        <v>29.009519729583552</v>
      </c>
      <c r="G12" s="1">
        <f t="shared" si="4"/>
        <v>1.048027041642996E-2</v>
      </c>
    </row>
    <row r="13" spans="1:10" x14ac:dyDescent="0.3">
      <c r="A13">
        <v>892.17</v>
      </c>
      <c r="B13">
        <f t="shared" si="0"/>
        <v>32.319999999999936</v>
      </c>
      <c r="C13">
        <v>105.06</v>
      </c>
      <c r="D13" s="1">
        <f t="shared" si="1"/>
        <v>276887.52266823308</v>
      </c>
      <c r="E13" s="1">
        <f t="shared" si="2"/>
        <v>2748983.0408961819</v>
      </c>
      <c r="F13" s="1">
        <f t="shared" si="3"/>
        <v>32.30832796887762</v>
      </c>
      <c r="G13" s="1">
        <f t="shared" si="4"/>
        <v>1.1672031122316184E-2</v>
      </c>
      <c r="I13" s="5">
        <v>859.85</v>
      </c>
      <c r="J13" s="5">
        <v>113.6</v>
      </c>
    </row>
    <row r="14" spans="1:10" x14ac:dyDescent="0.3">
      <c r="A14">
        <v>895.13</v>
      </c>
      <c r="B14">
        <f t="shared" si="0"/>
        <v>35.279999999999973</v>
      </c>
      <c r="C14">
        <v>105.2</v>
      </c>
      <c r="D14" s="1">
        <f t="shared" si="1"/>
        <v>276890.13122943265</v>
      </c>
      <c r="E14" s="1">
        <f t="shared" si="2"/>
        <v>2748981.6442282582</v>
      </c>
      <c r="F14" s="1">
        <f t="shared" si="3"/>
        <v>35.267258995649236</v>
      </c>
      <c r="G14" s="1">
        <f t="shared" si="4"/>
        <v>1.2741004350736773E-2</v>
      </c>
      <c r="I14">
        <v>859.89</v>
      </c>
      <c r="J14">
        <v>113.44</v>
      </c>
    </row>
    <row r="15" spans="1:10" x14ac:dyDescent="0.3">
      <c r="A15">
        <v>899.98</v>
      </c>
      <c r="B15">
        <f t="shared" si="0"/>
        <v>40.129999999999995</v>
      </c>
      <c r="C15">
        <v>104.65</v>
      </c>
      <c r="D15" s="1">
        <f t="shared" si="1"/>
        <v>276894.40539220901</v>
      </c>
      <c r="E15" s="1">
        <f t="shared" si="2"/>
        <v>2748979.3557689907</v>
      </c>
      <c r="F15" s="1">
        <f t="shared" si="3"/>
        <v>40.115507468828461</v>
      </c>
      <c r="G15" s="1">
        <f t="shared" si="4"/>
        <v>1.449253117153404E-2</v>
      </c>
      <c r="I15">
        <v>860.46</v>
      </c>
      <c r="J15">
        <v>113.44</v>
      </c>
    </row>
    <row r="16" spans="1:10" x14ac:dyDescent="0.3">
      <c r="A16">
        <v>903.31</v>
      </c>
      <c r="B16">
        <f t="shared" si="0"/>
        <v>43.459999999999923</v>
      </c>
      <c r="C16">
        <v>105.1</v>
      </c>
      <c r="D16" s="1">
        <f t="shared" si="1"/>
        <v>276897.34002355847</v>
      </c>
      <c r="E16" s="1">
        <f t="shared" si="2"/>
        <v>2748977.7845175765</v>
      </c>
      <c r="F16" s="1">
        <f t="shared" si="3"/>
        <v>43.444304873901643</v>
      </c>
      <c r="G16" s="1">
        <f t="shared" si="4"/>
        <v>1.5695126098279388E-2</v>
      </c>
      <c r="I16">
        <v>862.32</v>
      </c>
      <c r="J16">
        <v>112.55</v>
      </c>
    </row>
    <row r="17" spans="1:10" x14ac:dyDescent="0.3">
      <c r="A17">
        <v>907</v>
      </c>
      <c r="B17">
        <f t="shared" si="0"/>
        <v>47.149999999999977</v>
      </c>
      <c r="C17">
        <v>104.93</v>
      </c>
      <c r="D17" s="1">
        <f t="shared" si="1"/>
        <v>276900.5919123512</v>
      </c>
      <c r="E17" s="1">
        <f t="shared" si="2"/>
        <v>2748976.043401144</v>
      </c>
      <c r="F17" s="1">
        <f t="shared" si="3"/>
        <v>47.132972269005762</v>
      </c>
      <c r="G17" s="1">
        <f t="shared" si="4"/>
        <v>1.7027730994215062E-2</v>
      </c>
      <c r="I17">
        <v>863.64</v>
      </c>
      <c r="J17">
        <v>112.12</v>
      </c>
    </row>
    <row r="18" spans="1:10" x14ac:dyDescent="0.3">
      <c r="A18">
        <v>908.17</v>
      </c>
      <c r="B18">
        <f t="shared" si="0"/>
        <v>48.319999999999936</v>
      </c>
      <c r="C18">
        <v>104.7</v>
      </c>
      <c r="D18" s="1">
        <f t="shared" si="1"/>
        <v>276901.62299904157</v>
      </c>
      <c r="E18" s="1">
        <f t="shared" si="2"/>
        <v>2748975.4913398363</v>
      </c>
      <c r="F18" s="1">
        <f t="shared" si="3"/>
        <v>48.3025497356739</v>
      </c>
      <c r="G18" s="1">
        <f t="shared" si="4"/>
        <v>1.7450264326036802E-2</v>
      </c>
      <c r="I18">
        <v>865.36</v>
      </c>
      <c r="J18">
        <v>108.57</v>
      </c>
    </row>
    <row r="19" spans="1:10" x14ac:dyDescent="0.3">
      <c r="A19">
        <v>909.72</v>
      </c>
      <c r="B19">
        <f t="shared" si="0"/>
        <v>49.870000000000005</v>
      </c>
      <c r="C19">
        <v>105.07</v>
      </c>
      <c r="D19" s="1">
        <f t="shared" si="1"/>
        <v>276902.98896858864</v>
      </c>
      <c r="E19" s="1">
        <f t="shared" si="2"/>
        <v>2748974.7599765654</v>
      </c>
      <c r="F19" s="1">
        <f t="shared" si="3"/>
        <v>49.851989969287935</v>
      </c>
      <c r="G19" s="1">
        <f t="shared" si="4"/>
        <v>1.8010030712069636E-2</v>
      </c>
      <c r="I19">
        <v>871.23</v>
      </c>
      <c r="J19">
        <v>105.23</v>
      </c>
    </row>
    <row r="20" spans="1:10" x14ac:dyDescent="0.3">
      <c r="A20">
        <v>909.78</v>
      </c>
      <c r="B20">
        <f t="shared" si="0"/>
        <v>49.92999999999995</v>
      </c>
      <c r="C20">
        <v>105.72</v>
      </c>
      <c r="D20" s="1">
        <f t="shared" si="1"/>
        <v>276903.04184482922</v>
      </c>
      <c r="E20" s="1">
        <f t="shared" si="2"/>
        <v>2748974.7316657291</v>
      </c>
      <c r="F20" s="1">
        <f t="shared" si="3"/>
        <v>49.911968300948786</v>
      </c>
      <c r="G20" s="1">
        <f t="shared" si="4"/>
        <v>1.8031699051164196E-2</v>
      </c>
      <c r="I20">
        <v>878.41</v>
      </c>
      <c r="J20">
        <v>105.79</v>
      </c>
    </row>
    <row r="21" spans="1:10" x14ac:dyDescent="0.3">
      <c r="A21">
        <v>912.35</v>
      </c>
      <c r="B21">
        <f t="shared" si="0"/>
        <v>52.5</v>
      </c>
      <c r="C21">
        <v>105.58</v>
      </c>
      <c r="D21" s="1">
        <f t="shared" si="1"/>
        <v>276905.30671046529</v>
      </c>
      <c r="E21" s="1">
        <f t="shared" si="2"/>
        <v>2748973.5190182407</v>
      </c>
      <c r="F21" s="1">
        <f t="shared" si="3"/>
        <v>52.48104017234995</v>
      </c>
      <c r="G21" s="1">
        <f t="shared" si="4"/>
        <v>1.8959827650050443E-2</v>
      </c>
      <c r="I21">
        <v>883.35</v>
      </c>
      <c r="J21">
        <v>105.82</v>
      </c>
    </row>
    <row r="22" spans="1:10" x14ac:dyDescent="0.3">
      <c r="A22">
        <v>924.4</v>
      </c>
      <c r="B22">
        <f t="shared" si="0"/>
        <v>64.549999999999955</v>
      </c>
      <c r="C22">
        <v>105.56</v>
      </c>
      <c r="D22" s="1">
        <f t="shared" si="1"/>
        <v>276915.92602210538</v>
      </c>
      <c r="E22" s="1">
        <f t="shared" si="2"/>
        <v>2748967.8332586181</v>
      </c>
      <c r="F22" s="1">
        <f t="shared" si="3"/>
        <v>64.526688440315283</v>
      </c>
      <c r="G22" s="1">
        <f t="shared" si="4"/>
        <v>2.3311559684671579E-2</v>
      </c>
      <c r="I22">
        <v>884.9</v>
      </c>
      <c r="J22">
        <v>105.71</v>
      </c>
    </row>
    <row r="23" spans="1:10" x14ac:dyDescent="0.3">
      <c r="A23">
        <v>932.06</v>
      </c>
      <c r="B23">
        <f t="shared" si="0"/>
        <v>72.209999999999923</v>
      </c>
      <c r="C23">
        <v>105.38</v>
      </c>
      <c r="D23" s="1">
        <f t="shared" si="1"/>
        <v>276922.67655547999</v>
      </c>
      <c r="E23" s="1">
        <f t="shared" si="2"/>
        <v>2748964.2189085176</v>
      </c>
      <c r="F23" s="1">
        <f t="shared" si="3"/>
        <v>72.183922111216631</v>
      </c>
      <c r="G23" s="1">
        <f t="shared" si="4"/>
        <v>2.6077888783291314E-2</v>
      </c>
      <c r="I23">
        <v>886.82</v>
      </c>
      <c r="J23">
        <v>104.83</v>
      </c>
    </row>
    <row r="24" spans="1:10" x14ac:dyDescent="0.3">
      <c r="A24">
        <v>938.72</v>
      </c>
      <c r="B24">
        <f t="shared" si="0"/>
        <v>78.87</v>
      </c>
      <c r="C24">
        <v>105.74</v>
      </c>
      <c r="D24" s="1">
        <f t="shared" si="1"/>
        <v>276928.54581817903</v>
      </c>
      <c r="E24" s="1">
        <f t="shared" si="2"/>
        <v>2748961.0764056887</v>
      </c>
      <c r="F24" s="1">
        <f t="shared" si="3"/>
        <v>78.841516921685411</v>
      </c>
      <c r="G24" s="1">
        <f t="shared" si="4"/>
        <v>2.8483078314593513E-2</v>
      </c>
      <c r="I24">
        <v>888.87</v>
      </c>
      <c r="J24">
        <v>104.64</v>
      </c>
    </row>
    <row r="25" spans="1:10" x14ac:dyDescent="0.3">
      <c r="A25">
        <v>944.85</v>
      </c>
      <c r="B25">
        <f t="shared" si="0"/>
        <v>85</v>
      </c>
      <c r="C25">
        <v>105.65</v>
      </c>
      <c r="D25" s="1">
        <f t="shared" si="1"/>
        <v>276933.94800742</v>
      </c>
      <c r="E25" s="1">
        <f t="shared" si="2"/>
        <v>2748958.1839819141</v>
      </c>
      <c r="F25" s="1">
        <f t="shared" si="3"/>
        <v>84.969303135887685</v>
      </c>
      <c r="G25" s="1">
        <f t="shared" si="4"/>
        <v>3.069686411231487E-2</v>
      </c>
      <c r="I25">
        <v>892.17</v>
      </c>
      <c r="J25">
        <v>105.06</v>
      </c>
    </row>
    <row r="26" spans="1:10" x14ac:dyDescent="0.3">
      <c r="A26">
        <v>948.91</v>
      </c>
      <c r="B26">
        <f t="shared" si="0"/>
        <v>89.059999999999945</v>
      </c>
      <c r="C26">
        <v>105.83</v>
      </c>
      <c r="D26" s="1">
        <f t="shared" si="1"/>
        <v>276937.52596636268</v>
      </c>
      <c r="E26" s="1">
        <f t="shared" si="2"/>
        <v>2748956.2682819911</v>
      </c>
      <c r="F26" s="1">
        <f t="shared" si="3"/>
        <v>89.027836909344671</v>
      </c>
      <c r="G26" s="1">
        <f t="shared" si="4"/>
        <v>3.2163090655274118E-2</v>
      </c>
      <c r="I26">
        <v>895.13</v>
      </c>
      <c r="J26">
        <v>105.2</v>
      </c>
    </row>
    <row r="27" spans="1:10" x14ac:dyDescent="0.3">
      <c r="A27">
        <v>949.1</v>
      </c>
      <c r="B27">
        <f t="shared" si="0"/>
        <v>89.25</v>
      </c>
      <c r="C27">
        <v>106.43</v>
      </c>
      <c r="D27" s="1">
        <f t="shared" si="1"/>
        <v>276937.69340779097</v>
      </c>
      <c r="E27" s="1">
        <f t="shared" si="2"/>
        <v>2748956.1786310095</v>
      </c>
      <c r="F27" s="1">
        <f t="shared" si="3"/>
        <v>89.217768292766308</v>
      </c>
      <c r="G27" s="1">
        <f t="shared" si="4"/>
        <v>3.2231707233691509E-2</v>
      </c>
      <c r="I27">
        <v>899.98</v>
      </c>
      <c r="J27">
        <v>104.65</v>
      </c>
    </row>
    <row r="28" spans="1:10" x14ac:dyDescent="0.3">
      <c r="A28">
        <v>949.74</v>
      </c>
      <c r="B28">
        <f t="shared" si="0"/>
        <v>89.889999999999986</v>
      </c>
      <c r="C28">
        <v>106.42</v>
      </c>
      <c r="D28" s="1">
        <f t="shared" si="1"/>
        <v>276938.25742102333</v>
      </c>
      <c r="E28" s="1">
        <f t="shared" si="2"/>
        <v>2748955.8766487557</v>
      </c>
      <c r="F28" s="1">
        <f t="shared" si="3"/>
        <v>89.857537163439048</v>
      </c>
      <c r="G28" s="1">
        <f t="shared" si="4"/>
        <v>3.2462836560938513E-2</v>
      </c>
      <c r="I28">
        <v>903.31</v>
      </c>
      <c r="J28">
        <v>105.1</v>
      </c>
    </row>
    <row r="29" spans="1:10" x14ac:dyDescent="0.3">
      <c r="A29">
        <v>950</v>
      </c>
      <c r="B29">
        <f t="shared" si="0"/>
        <v>90.149999999999977</v>
      </c>
      <c r="C29">
        <v>107.45</v>
      </c>
      <c r="D29" s="1">
        <f t="shared" si="1"/>
        <v>276938.48655139894</v>
      </c>
      <c r="E29" s="1">
        <f t="shared" si="2"/>
        <v>2748955.7539684651</v>
      </c>
      <c r="F29" s="1">
        <f t="shared" si="3"/>
        <v>90.117443267114581</v>
      </c>
      <c r="G29" s="1">
        <f t="shared" si="4"/>
        <v>3.25567328853964E-2</v>
      </c>
      <c r="I29">
        <v>907</v>
      </c>
      <c r="J29">
        <v>104.93</v>
      </c>
    </row>
    <row r="30" spans="1:10" x14ac:dyDescent="0.3">
      <c r="A30">
        <v>950.48</v>
      </c>
      <c r="B30">
        <f t="shared" si="0"/>
        <v>90.63</v>
      </c>
      <c r="C30">
        <v>107.5</v>
      </c>
      <c r="D30" s="1">
        <f t="shared" si="1"/>
        <v>276938.90956132323</v>
      </c>
      <c r="E30" s="1">
        <f t="shared" si="2"/>
        <v>2748955.5274817748</v>
      </c>
      <c r="F30" s="1">
        <f t="shared" si="3"/>
        <v>90.597269920144797</v>
      </c>
      <c r="G30" s="1">
        <f t="shared" si="4"/>
        <v>3.2730079855198824E-2</v>
      </c>
      <c r="I30">
        <v>908.17</v>
      </c>
      <c r="J30">
        <v>104.7</v>
      </c>
    </row>
    <row r="31" spans="1:10" x14ac:dyDescent="0.3">
      <c r="A31">
        <v>950.61</v>
      </c>
      <c r="B31">
        <f t="shared" si="0"/>
        <v>90.759999999999991</v>
      </c>
      <c r="C31">
        <v>108.38</v>
      </c>
      <c r="D31" s="1">
        <f t="shared" si="1"/>
        <v>276939.02412651107</v>
      </c>
      <c r="E31" s="1">
        <f t="shared" si="2"/>
        <v>2748955.4661416295</v>
      </c>
      <c r="F31" s="1">
        <f t="shared" si="3"/>
        <v>90.727222972008207</v>
      </c>
      <c r="G31" s="1">
        <f t="shared" si="4"/>
        <v>3.277702799178428E-2</v>
      </c>
      <c r="I31">
        <v>909.72</v>
      </c>
      <c r="J31">
        <v>105.07</v>
      </c>
    </row>
    <row r="32" spans="1:10" x14ac:dyDescent="0.3">
      <c r="A32">
        <v>955.5</v>
      </c>
      <c r="B32">
        <f t="shared" si="0"/>
        <v>95.649999999999977</v>
      </c>
      <c r="C32">
        <v>108.66</v>
      </c>
      <c r="D32" s="1">
        <f t="shared" si="1"/>
        <v>276943.3335401144</v>
      </c>
      <c r="E32" s="1">
        <f t="shared" si="2"/>
        <v>2748953.1588084716</v>
      </c>
      <c r="F32" s="1">
        <f t="shared" si="3"/>
        <v>95.61545699933977</v>
      </c>
      <c r="G32" s="1">
        <f t="shared" si="4"/>
        <v>3.4543000660207213E-2</v>
      </c>
      <c r="I32">
        <v>909.78</v>
      </c>
      <c r="J32">
        <v>105.72</v>
      </c>
    </row>
    <row r="33" spans="1:10" x14ac:dyDescent="0.3">
      <c r="A33">
        <v>958.4</v>
      </c>
      <c r="B33">
        <f t="shared" ref="B33:B64" si="5">A33-859.85</f>
        <v>98.549999999999955</v>
      </c>
      <c r="C33">
        <v>108.73</v>
      </c>
      <c r="D33" s="1">
        <f t="shared" si="1"/>
        <v>276945.88922507345</v>
      </c>
      <c r="E33" s="1">
        <f t="shared" si="2"/>
        <v>2748951.7904513837</v>
      </c>
      <c r="F33" s="1">
        <f t="shared" si="3"/>
        <v>98.514409694721664</v>
      </c>
      <c r="G33" s="1">
        <f t="shared" si="4"/>
        <v>3.5590305278290657E-2</v>
      </c>
      <c r="I33">
        <v>912.35</v>
      </c>
      <c r="J33">
        <v>105.58</v>
      </c>
    </row>
    <row r="34" spans="1:10" x14ac:dyDescent="0.3">
      <c r="A34">
        <v>958.74</v>
      </c>
      <c r="B34">
        <f t="shared" si="5"/>
        <v>98.889999999999986</v>
      </c>
      <c r="C34">
        <v>109.29</v>
      </c>
      <c r="D34" s="1">
        <f t="shared" ref="D34:D65" si="6">(((B34*($D$169-$D$1))+$B$169*$D$1)/$B$169)</f>
        <v>276946.18885710312</v>
      </c>
      <c r="E34" s="1">
        <f t="shared" ref="E34:E65" si="7">(((B34*($E$169-$E$1))+$B$169*$E$1)/$B$169)</f>
        <v>2748951.6300233114</v>
      </c>
      <c r="F34" s="1">
        <f t="shared" si="3"/>
        <v>98.854286907244116</v>
      </c>
      <c r="G34" s="1">
        <f t="shared" si="4"/>
        <v>3.571309275586998E-2</v>
      </c>
      <c r="I34">
        <v>924.4</v>
      </c>
      <c r="J34">
        <v>105.56</v>
      </c>
    </row>
    <row r="35" spans="1:10" x14ac:dyDescent="0.3">
      <c r="A35">
        <v>959.25</v>
      </c>
      <c r="B35">
        <f t="shared" si="5"/>
        <v>99.399999999999977</v>
      </c>
      <c r="C35">
        <v>109.41</v>
      </c>
      <c r="D35" s="1">
        <f t="shared" si="6"/>
        <v>276946.63830514764</v>
      </c>
      <c r="E35" s="1">
        <f t="shared" si="7"/>
        <v>2748951.3893812029</v>
      </c>
      <c r="F35" s="1">
        <f t="shared" si="3"/>
        <v>99.364102726053432</v>
      </c>
      <c r="G35" s="1">
        <f t="shared" si="4"/>
        <v>3.5897273946545738E-2</v>
      </c>
      <c r="I35">
        <v>932.06</v>
      </c>
      <c r="J35">
        <v>105.38</v>
      </c>
    </row>
    <row r="36" spans="1:10" x14ac:dyDescent="0.3">
      <c r="A36">
        <v>959.55</v>
      </c>
      <c r="B36">
        <f t="shared" si="5"/>
        <v>99.699999999999932</v>
      </c>
      <c r="C36">
        <v>109.83</v>
      </c>
      <c r="D36" s="1">
        <f t="shared" si="6"/>
        <v>276946.90268635028</v>
      </c>
      <c r="E36" s="1">
        <f t="shared" si="7"/>
        <v>2748951.2478270214</v>
      </c>
      <c r="F36" s="1">
        <f t="shared" si="3"/>
        <v>99.663994384152417</v>
      </c>
      <c r="G36" s="1">
        <f t="shared" si="4"/>
        <v>3.6005615847514605E-2</v>
      </c>
      <c r="I36">
        <v>938.72</v>
      </c>
      <c r="J36">
        <v>105.74</v>
      </c>
    </row>
    <row r="37" spans="1:10" x14ac:dyDescent="0.3">
      <c r="A37">
        <v>960.25</v>
      </c>
      <c r="B37">
        <f t="shared" si="5"/>
        <v>100.39999999999998</v>
      </c>
      <c r="C37">
        <v>109.79</v>
      </c>
      <c r="D37" s="1">
        <f t="shared" si="6"/>
        <v>276947.51957582316</v>
      </c>
      <c r="E37" s="1">
        <f t="shared" si="7"/>
        <v>2748950.9175339313</v>
      </c>
      <c r="F37" s="1">
        <f t="shared" si="3"/>
        <v>100.36374158643468</v>
      </c>
      <c r="G37" s="1">
        <f t="shared" si="4"/>
        <v>3.6258413565292358E-2</v>
      </c>
      <c r="I37">
        <v>944.85</v>
      </c>
      <c r="J37">
        <v>105.65</v>
      </c>
    </row>
    <row r="38" spans="1:10" x14ac:dyDescent="0.3">
      <c r="A38">
        <v>961.57</v>
      </c>
      <c r="B38">
        <f t="shared" si="5"/>
        <v>101.72000000000003</v>
      </c>
      <c r="C38">
        <v>107.89</v>
      </c>
      <c r="D38" s="1">
        <f t="shared" si="6"/>
        <v>276948.68285311485</v>
      </c>
      <c r="E38" s="1">
        <f t="shared" si="7"/>
        <v>2748950.2946955329</v>
      </c>
      <c r="F38" s="1">
        <f t="shared" si="3"/>
        <v>101.68326488215232</v>
      </c>
      <c r="G38" s="1">
        <f t="shared" si="4"/>
        <v>3.6735117847712218E-2</v>
      </c>
      <c r="I38">
        <v>948.91</v>
      </c>
      <c r="J38">
        <v>105.83</v>
      </c>
    </row>
    <row r="39" spans="1:10" x14ac:dyDescent="0.3">
      <c r="A39">
        <v>961.79</v>
      </c>
      <c r="B39">
        <f t="shared" si="5"/>
        <v>101.93999999999994</v>
      </c>
      <c r="C39">
        <v>107.12</v>
      </c>
      <c r="D39" s="1">
        <f t="shared" si="6"/>
        <v>276948.87673266348</v>
      </c>
      <c r="E39" s="1">
        <f t="shared" si="7"/>
        <v>2748950.1908891331</v>
      </c>
      <c r="F39" s="1">
        <f t="shared" si="3"/>
        <v>101.90318543145568</v>
      </c>
      <c r="G39" s="1">
        <f t="shared" si="4"/>
        <v>3.6814568544258464E-2</v>
      </c>
      <c r="I39">
        <v>949.1</v>
      </c>
      <c r="J39">
        <v>106.43</v>
      </c>
    </row>
    <row r="40" spans="1:10" x14ac:dyDescent="0.3">
      <c r="A40">
        <v>962.73</v>
      </c>
      <c r="B40">
        <f t="shared" si="5"/>
        <v>102.88</v>
      </c>
      <c r="C40">
        <v>107.09</v>
      </c>
      <c r="D40" s="1">
        <f t="shared" si="6"/>
        <v>276949.70512709848</v>
      </c>
      <c r="E40" s="1">
        <f t="shared" si="7"/>
        <v>2748949.7473526974</v>
      </c>
      <c r="F40" s="1">
        <f t="shared" si="3"/>
        <v>102.84284596044721</v>
      </c>
      <c r="G40" s="1">
        <f t="shared" si="4"/>
        <v>3.7154039552788731E-2</v>
      </c>
      <c r="I40">
        <v>949.74</v>
      </c>
      <c r="J40">
        <v>106.42</v>
      </c>
    </row>
    <row r="41" spans="1:10" x14ac:dyDescent="0.3">
      <c r="A41">
        <v>962.86</v>
      </c>
      <c r="B41">
        <f t="shared" si="5"/>
        <v>103.00999999999999</v>
      </c>
      <c r="C41">
        <v>106.6</v>
      </c>
      <c r="D41" s="1">
        <f t="shared" si="6"/>
        <v>276949.81969228626</v>
      </c>
      <c r="E41" s="1">
        <f t="shared" si="7"/>
        <v>2748949.6860125521</v>
      </c>
      <c r="F41" s="1">
        <f t="shared" si="3"/>
        <v>102.97279901225932</v>
      </c>
      <c r="G41" s="1">
        <f t="shared" si="4"/>
        <v>3.7200987740675373E-2</v>
      </c>
      <c r="I41">
        <v>950</v>
      </c>
      <c r="J41">
        <v>107.45</v>
      </c>
    </row>
    <row r="42" spans="1:10" x14ac:dyDescent="0.3">
      <c r="A42">
        <v>965.55</v>
      </c>
      <c r="B42">
        <f t="shared" si="5"/>
        <v>105.69999999999993</v>
      </c>
      <c r="C42">
        <v>105.83</v>
      </c>
      <c r="D42" s="1">
        <f t="shared" si="6"/>
        <v>276952.19031040347</v>
      </c>
      <c r="E42" s="1">
        <f t="shared" si="7"/>
        <v>2748948.4167433917</v>
      </c>
      <c r="F42" s="1">
        <f t="shared" si="3"/>
        <v>105.66182754676238</v>
      </c>
      <c r="G42" s="1">
        <f t="shared" si="4"/>
        <v>3.817245323755003E-2</v>
      </c>
      <c r="I42">
        <v>950.48</v>
      </c>
      <c r="J42">
        <v>107.5</v>
      </c>
    </row>
    <row r="43" spans="1:10" x14ac:dyDescent="0.3">
      <c r="A43">
        <v>967.74</v>
      </c>
      <c r="B43">
        <f t="shared" si="5"/>
        <v>107.88999999999999</v>
      </c>
      <c r="C43">
        <v>105.4</v>
      </c>
      <c r="D43" s="1">
        <f t="shared" si="6"/>
        <v>276954.1202931829</v>
      </c>
      <c r="E43" s="1">
        <f t="shared" si="7"/>
        <v>2748947.383397867</v>
      </c>
      <c r="F43" s="1">
        <f t="shared" si="3"/>
        <v>107.85103665104917</v>
      </c>
      <c r="G43" s="1">
        <f t="shared" si="4"/>
        <v>3.8963348950815657E-2</v>
      </c>
      <c r="I43">
        <v>950.61</v>
      </c>
      <c r="J43">
        <v>108.38</v>
      </c>
    </row>
    <row r="44" spans="1:10" x14ac:dyDescent="0.3">
      <c r="A44">
        <v>971.82</v>
      </c>
      <c r="B44">
        <f t="shared" si="5"/>
        <v>111.97000000000003</v>
      </c>
      <c r="C44">
        <v>104.9</v>
      </c>
      <c r="D44" s="1">
        <f t="shared" si="6"/>
        <v>276957.71587753901</v>
      </c>
      <c r="E44" s="1">
        <f t="shared" si="7"/>
        <v>2748945.4582609986</v>
      </c>
      <c r="F44" s="1">
        <f t="shared" si="3"/>
        <v>111.92956320164092</v>
      </c>
      <c r="G44" s="1">
        <f t="shared" si="4"/>
        <v>4.0436798359110071E-2</v>
      </c>
      <c r="I44">
        <v>955.5</v>
      </c>
      <c r="J44">
        <v>108.66</v>
      </c>
    </row>
    <row r="45" spans="1:10" x14ac:dyDescent="0.3">
      <c r="A45">
        <v>976.51</v>
      </c>
      <c r="B45">
        <f t="shared" si="5"/>
        <v>116.65999999999997</v>
      </c>
      <c r="C45">
        <v>104.62</v>
      </c>
      <c r="D45" s="1">
        <f t="shared" si="6"/>
        <v>276961.84903700725</v>
      </c>
      <c r="E45" s="1">
        <f t="shared" si="7"/>
        <v>2748943.245297295</v>
      </c>
      <c r="F45" s="1">
        <f t="shared" si="3"/>
        <v>116.61786945690649</v>
      </c>
      <c r="G45" s="1">
        <f t="shared" si="4"/>
        <v>4.2130543093477968E-2</v>
      </c>
      <c r="I45">
        <v>958.4</v>
      </c>
      <c r="J45">
        <v>108.73</v>
      </c>
    </row>
    <row r="46" spans="1:10" x14ac:dyDescent="0.3">
      <c r="A46">
        <v>980.31</v>
      </c>
      <c r="B46">
        <f t="shared" si="5"/>
        <v>120.45999999999992</v>
      </c>
      <c r="C46">
        <v>104.33</v>
      </c>
      <c r="D46" s="1">
        <f t="shared" si="6"/>
        <v>276965.19786557427</v>
      </c>
      <c r="E46" s="1">
        <f t="shared" si="7"/>
        <v>2748941.4522776627</v>
      </c>
      <c r="F46" s="1">
        <f t="shared" si="3"/>
        <v>120.41649712663664</v>
      </c>
      <c r="G46" s="1">
        <f t="shared" si="4"/>
        <v>4.3502873363280514E-2</v>
      </c>
      <c r="I46">
        <v>958.74</v>
      </c>
      <c r="J46">
        <v>109.29</v>
      </c>
    </row>
    <row r="47" spans="1:10" x14ac:dyDescent="0.3">
      <c r="A47">
        <v>981.85</v>
      </c>
      <c r="B47">
        <f t="shared" si="5"/>
        <v>122</v>
      </c>
      <c r="C47">
        <v>104.25</v>
      </c>
      <c r="D47" s="1">
        <f t="shared" si="6"/>
        <v>276966.55502241454</v>
      </c>
      <c r="E47" s="1">
        <f t="shared" si="7"/>
        <v>2748940.7256328645</v>
      </c>
      <c r="F47" s="1">
        <f t="shared" si="3"/>
        <v>121.95594097160632</v>
      </c>
      <c r="G47" s="1">
        <f t="shared" si="4"/>
        <v>4.4059028393675703E-2</v>
      </c>
      <c r="I47">
        <v>959.25</v>
      </c>
      <c r="J47">
        <v>109.41</v>
      </c>
    </row>
    <row r="48" spans="1:10" x14ac:dyDescent="0.3">
      <c r="A48">
        <v>985.88</v>
      </c>
      <c r="B48">
        <f t="shared" si="5"/>
        <v>126.02999999999997</v>
      </c>
      <c r="C48">
        <v>105.42</v>
      </c>
      <c r="D48" s="1">
        <f t="shared" si="6"/>
        <v>276970.10654323694</v>
      </c>
      <c r="E48" s="1">
        <f t="shared" si="7"/>
        <v>2748938.8240883602</v>
      </c>
      <c r="F48" s="1">
        <f t="shared" si="3"/>
        <v>125.9844855790131</v>
      </c>
      <c r="G48" s="1">
        <f t="shared" si="4"/>
        <v>4.5514420986876303E-2</v>
      </c>
      <c r="I48">
        <v>959.55</v>
      </c>
      <c r="J48">
        <v>109.83</v>
      </c>
    </row>
    <row r="49" spans="1:10" x14ac:dyDescent="0.3">
      <c r="A49">
        <v>988.38</v>
      </c>
      <c r="B49">
        <f t="shared" si="5"/>
        <v>128.52999999999997</v>
      </c>
      <c r="C49">
        <v>105.73</v>
      </c>
      <c r="D49" s="1">
        <f t="shared" si="6"/>
        <v>276972.3097199258</v>
      </c>
      <c r="E49" s="1">
        <f t="shared" si="7"/>
        <v>2748937.6444701813</v>
      </c>
      <c r="F49" s="1">
        <f t="shared" si="3"/>
        <v>128.4835827300432</v>
      </c>
      <c r="G49" s="1">
        <f t="shared" si="4"/>
        <v>4.6417269956776863E-2</v>
      </c>
      <c r="I49">
        <v>960.25</v>
      </c>
      <c r="J49">
        <v>109.79</v>
      </c>
    </row>
    <row r="50" spans="1:10" x14ac:dyDescent="0.3">
      <c r="A50">
        <v>993.96</v>
      </c>
      <c r="B50">
        <f t="shared" si="5"/>
        <v>134.11000000000001</v>
      </c>
      <c r="C50">
        <v>105.71</v>
      </c>
      <c r="D50" s="1">
        <f t="shared" si="6"/>
        <v>276977.22721029527</v>
      </c>
      <c r="E50" s="1">
        <f t="shared" si="7"/>
        <v>2748935.0115624056</v>
      </c>
      <c r="F50" s="1">
        <f t="shared" si="3"/>
        <v>134.06156757128383</v>
      </c>
      <c r="G50" s="1">
        <f t="shared" si="4"/>
        <v>4.8432428716182585E-2</v>
      </c>
      <c r="I50">
        <v>961.57</v>
      </c>
      <c r="J50">
        <v>107.89</v>
      </c>
    </row>
    <row r="51" spans="1:10" x14ac:dyDescent="0.3">
      <c r="A51">
        <v>998.65</v>
      </c>
      <c r="B51">
        <f t="shared" si="5"/>
        <v>138.79999999999995</v>
      </c>
      <c r="C51">
        <v>104.96</v>
      </c>
      <c r="D51" s="1">
        <f t="shared" si="6"/>
        <v>276981.36036976345</v>
      </c>
      <c r="E51" s="1">
        <f t="shared" si="7"/>
        <v>2748932.7985987016</v>
      </c>
      <c r="F51" s="1">
        <f t="shared" si="3"/>
        <v>138.74987382671787</v>
      </c>
      <c r="G51" s="1">
        <f t="shared" si="4"/>
        <v>5.0126173282080799E-2</v>
      </c>
      <c r="I51">
        <v>961.79</v>
      </c>
      <c r="J51">
        <v>107.12</v>
      </c>
    </row>
    <row r="52" spans="1:10" x14ac:dyDescent="0.3">
      <c r="A52">
        <v>1003.1</v>
      </c>
      <c r="B52">
        <f t="shared" si="5"/>
        <v>143.25</v>
      </c>
      <c r="C52">
        <v>104.47</v>
      </c>
      <c r="D52" s="1">
        <f t="shared" si="6"/>
        <v>276985.28202426957</v>
      </c>
      <c r="E52" s="1">
        <f t="shared" si="7"/>
        <v>2748930.6988783428</v>
      </c>
      <c r="F52" s="1">
        <f t="shared" si="3"/>
        <v>143.1982667557138</v>
      </c>
      <c r="G52" s="1">
        <f t="shared" si="4"/>
        <v>5.1733244286197078E-2</v>
      </c>
      <c r="I52">
        <v>962.73</v>
      </c>
      <c r="J52">
        <v>107.09</v>
      </c>
    </row>
    <row r="53" spans="1:10" x14ac:dyDescent="0.3">
      <c r="A53">
        <v>1008.81</v>
      </c>
      <c r="B53">
        <f t="shared" si="5"/>
        <v>148.95999999999992</v>
      </c>
      <c r="C53">
        <v>104.59</v>
      </c>
      <c r="D53" s="1">
        <f t="shared" si="6"/>
        <v>276990.31407982687</v>
      </c>
      <c r="E53" s="1">
        <f t="shared" si="7"/>
        <v>2748928.0046304222</v>
      </c>
      <c r="F53" s="1">
        <f t="shared" si="3"/>
        <v>148.90620464859802</v>
      </c>
      <c r="G53" s="1">
        <f t="shared" si="4"/>
        <v>5.379535140190228E-2</v>
      </c>
      <c r="I53">
        <v>962.86</v>
      </c>
      <c r="J53">
        <v>106.6</v>
      </c>
    </row>
    <row r="54" spans="1:10" x14ac:dyDescent="0.3">
      <c r="A54">
        <v>1012.14</v>
      </c>
      <c r="B54">
        <f t="shared" si="5"/>
        <v>152.28999999999996</v>
      </c>
      <c r="C54">
        <v>103.41</v>
      </c>
      <c r="D54" s="1">
        <f t="shared" si="6"/>
        <v>276993.24871117639</v>
      </c>
      <c r="E54" s="1">
        <f t="shared" si="7"/>
        <v>2748926.433379008</v>
      </c>
      <c r="F54" s="1">
        <f t="shared" si="3"/>
        <v>152.23500205372252</v>
      </c>
      <c r="G54" s="1">
        <f t="shared" si="4"/>
        <v>5.4997946277438814E-2</v>
      </c>
      <c r="I54">
        <v>965.55</v>
      </c>
      <c r="J54">
        <v>105.83</v>
      </c>
    </row>
    <row r="55" spans="1:10" x14ac:dyDescent="0.3">
      <c r="A55">
        <v>1015.69</v>
      </c>
      <c r="B55">
        <f t="shared" si="5"/>
        <v>155.84000000000003</v>
      </c>
      <c r="C55">
        <v>102.76</v>
      </c>
      <c r="D55" s="1">
        <f t="shared" si="6"/>
        <v>276996.37722207449</v>
      </c>
      <c r="E55" s="1">
        <f t="shared" si="7"/>
        <v>2748924.7583211935</v>
      </c>
      <c r="F55" s="1">
        <f t="shared" si="3"/>
        <v>155.78372000831888</v>
      </c>
      <c r="G55" s="1">
        <f t="shared" si="4"/>
        <v>5.6279991681151387E-2</v>
      </c>
      <c r="I55">
        <v>967.74</v>
      </c>
      <c r="J55">
        <v>105.4</v>
      </c>
    </row>
    <row r="56" spans="1:10" x14ac:dyDescent="0.3">
      <c r="A56">
        <v>1019.17</v>
      </c>
      <c r="B56">
        <f t="shared" si="5"/>
        <v>159.31999999999994</v>
      </c>
      <c r="C56">
        <v>102.83</v>
      </c>
      <c r="D56" s="1">
        <f t="shared" si="6"/>
        <v>276999.44404402532</v>
      </c>
      <c r="E56" s="1">
        <f t="shared" si="7"/>
        <v>2748923.1162926881</v>
      </c>
      <c r="F56" s="1">
        <f t="shared" si="3"/>
        <v>159.26246324271267</v>
      </c>
      <c r="G56" s="1">
        <f t="shared" si="4"/>
        <v>5.7536757287266482E-2</v>
      </c>
      <c r="I56">
        <v>971.82</v>
      </c>
      <c r="J56">
        <v>104.9</v>
      </c>
    </row>
    <row r="57" spans="1:10" x14ac:dyDescent="0.3">
      <c r="A57">
        <v>1021.2</v>
      </c>
      <c r="B57">
        <f t="shared" si="5"/>
        <v>161.35000000000002</v>
      </c>
      <c r="C57">
        <v>102.96</v>
      </c>
      <c r="D57" s="1">
        <f t="shared" si="6"/>
        <v>277001.23302349669</v>
      </c>
      <c r="E57" s="1">
        <f t="shared" si="7"/>
        <v>2748922.1584427273</v>
      </c>
      <c r="F57" s="1">
        <f t="shared" si="3"/>
        <v>161.29173012913711</v>
      </c>
      <c r="G57" s="1">
        <f t="shared" si="4"/>
        <v>5.8269870862915241E-2</v>
      </c>
      <c r="I57">
        <v>976.51</v>
      </c>
      <c r="J57">
        <v>104.62</v>
      </c>
    </row>
    <row r="58" spans="1:10" x14ac:dyDescent="0.3">
      <c r="A58">
        <v>1024.6199999999999</v>
      </c>
      <c r="B58">
        <f t="shared" si="5"/>
        <v>164.76999999999987</v>
      </c>
      <c r="C58">
        <v>102.09</v>
      </c>
      <c r="D58" s="1">
        <f t="shared" si="6"/>
        <v>277004.24696920702</v>
      </c>
      <c r="E58" s="1">
        <f t="shared" si="7"/>
        <v>2748920.5447250577</v>
      </c>
      <c r="F58" s="1">
        <f t="shared" si="3"/>
        <v>164.71049503214118</v>
      </c>
      <c r="G58" s="1">
        <f t="shared" si="4"/>
        <v>5.9504967858686086E-2</v>
      </c>
      <c r="I58">
        <v>980.31</v>
      </c>
      <c r="J58">
        <v>104.33</v>
      </c>
    </row>
    <row r="59" spans="1:10" x14ac:dyDescent="0.3">
      <c r="A59">
        <v>1031.17</v>
      </c>
      <c r="B59">
        <f t="shared" si="5"/>
        <v>171.32000000000005</v>
      </c>
      <c r="C59">
        <v>101.88</v>
      </c>
      <c r="D59" s="1">
        <f t="shared" si="6"/>
        <v>277010.01929213171</v>
      </c>
      <c r="E59" s="1">
        <f t="shared" si="7"/>
        <v>2748917.454125429</v>
      </c>
      <c r="F59" s="1">
        <f t="shared" si="3"/>
        <v>171.25812956771281</v>
      </c>
      <c r="G59" s="1">
        <f t="shared" si="4"/>
        <v>6.1870432287236099E-2</v>
      </c>
      <c r="I59">
        <v>981.85</v>
      </c>
      <c r="J59">
        <v>104.25</v>
      </c>
    </row>
    <row r="60" spans="1:10" x14ac:dyDescent="0.3">
      <c r="A60">
        <v>1038.8599999999999</v>
      </c>
      <c r="B60">
        <f t="shared" si="5"/>
        <v>179.00999999999988</v>
      </c>
      <c r="C60">
        <v>101.25</v>
      </c>
      <c r="D60" s="1">
        <f t="shared" si="6"/>
        <v>277016.79626362654</v>
      </c>
      <c r="E60" s="1">
        <f t="shared" si="7"/>
        <v>2748913.8256199104</v>
      </c>
      <c r="F60" s="1">
        <f t="shared" si="3"/>
        <v>178.94535240439325</v>
      </c>
      <c r="G60" s="1">
        <f t="shared" si="4"/>
        <v>6.4647595606629693E-2</v>
      </c>
      <c r="I60">
        <v>985.88</v>
      </c>
      <c r="J60">
        <v>105.42</v>
      </c>
    </row>
    <row r="61" spans="1:10" x14ac:dyDescent="0.3">
      <c r="A61">
        <v>1043.1099999999999</v>
      </c>
      <c r="B61">
        <f t="shared" si="5"/>
        <v>183.25999999999988</v>
      </c>
      <c r="C61">
        <v>100.59</v>
      </c>
      <c r="D61" s="1">
        <f t="shared" si="6"/>
        <v>277020.54166399752</v>
      </c>
      <c r="E61" s="1">
        <f t="shared" si="7"/>
        <v>2748911.8202690063</v>
      </c>
      <c r="F61" s="1">
        <f t="shared" si="3"/>
        <v>183.1938175610521</v>
      </c>
      <c r="G61" s="1">
        <f t="shared" si="4"/>
        <v>6.61824389477772E-2</v>
      </c>
      <c r="I61">
        <v>988.38</v>
      </c>
      <c r="J61">
        <v>105.73</v>
      </c>
    </row>
    <row r="62" spans="1:10" x14ac:dyDescent="0.3">
      <c r="A62">
        <v>1044.3399999999999</v>
      </c>
      <c r="B62">
        <f t="shared" si="5"/>
        <v>184.4899999999999</v>
      </c>
      <c r="C62">
        <v>98.72</v>
      </c>
      <c r="D62" s="1">
        <f t="shared" si="6"/>
        <v>277021.62562692841</v>
      </c>
      <c r="E62" s="1">
        <f t="shared" si="7"/>
        <v>2748911.2398968618</v>
      </c>
      <c r="F62" s="1">
        <f t="shared" si="3"/>
        <v>184.42337335954957</v>
      </c>
      <c r="G62" s="1">
        <f t="shared" si="4"/>
        <v>6.6626640450323293E-2</v>
      </c>
      <c r="I62">
        <v>993.96</v>
      </c>
      <c r="J62">
        <v>105.71</v>
      </c>
    </row>
    <row r="63" spans="1:10" x14ac:dyDescent="0.3">
      <c r="A63">
        <v>1048.1300000000001</v>
      </c>
      <c r="B63">
        <f t="shared" si="5"/>
        <v>188.28000000000009</v>
      </c>
      <c r="C63">
        <v>98.94</v>
      </c>
      <c r="D63" s="1">
        <f t="shared" si="6"/>
        <v>277024.96564278868</v>
      </c>
      <c r="E63" s="1">
        <f t="shared" si="7"/>
        <v>2748909.4515957027</v>
      </c>
      <c r="F63" s="1">
        <f t="shared" si="3"/>
        <v>188.21200464046689</v>
      </c>
      <c r="G63" s="1">
        <f t="shared" si="4"/>
        <v>6.7995359533199462E-2</v>
      </c>
      <c r="I63">
        <v>998.65</v>
      </c>
      <c r="J63">
        <v>104.96</v>
      </c>
    </row>
    <row r="64" spans="1:10" x14ac:dyDescent="0.3">
      <c r="A64">
        <v>1048.8</v>
      </c>
      <c r="B64">
        <f t="shared" si="5"/>
        <v>188.94999999999993</v>
      </c>
      <c r="C64">
        <v>100.42</v>
      </c>
      <c r="D64" s="1">
        <f t="shared" si="6"/>
        <v>277025.55609414127</v>
      </c>
      <c r="E64" s="1">
        <f t="shared" si="7"/>
        <v>2748909.1354580307</v>
      </c>
      <c r="F64" s="1">
        <f t="shared" si="3"/>
        <v>188.88176267691873</v>
      </c>
      <c r="G64" s="1">
        <f t="shared" si="4"/>
        <v>6.8237323081206114E-2</v>
      </c>
      <c r="I64">
        <v>1003.1</v>
      </c>
      <c r="J64">
        <v>104.47</v>
      </c>
    </row>
    <row r="65" spans="1:10" x14ac:dyDescent="0.3">
      <c r="A65">
        <v>1051.8599999999999</v>
      </c>
      <c r="B65">
        <f t="shared" ref="B65:B128" si="8">A65-859.85</f>
        <v>192.00999999999988</v>
      </c>
      <c r="C65">
        <v>100.95</v>
      </c>
      <c r="D65" s="1">
        <f t="shared" si="6"/>
        <v>277028.25278240844</v>
      </c>
      <c r="E65" s="1">
        <f t="shared" si="7"/>
        <v>2748907.6916053793</v>
      </c>
      <c r="F65" s="1">
        <f t="shared" si="3"/>
        <v>191.94065758999446</v>
      </c>
      <c r="G65" s="1">
        <f t="shared" si="4"/>
        <v>6.9342410005418742E-2</v>
      </c>
      <c r="I65">
        <v>1008.81</v>
      </c>
      <c r="J65">
        <v>104.59</v>
      </c>
    </row>
    <row r="66" spans="1:10" x14ac:dyDescent="0.3">
      <c r="A66">
        <v>1057.42</v>
      </c>
      <c r="B66">
        <f t="shared" si="8"/>
        <v>197.57000000000005</v>
      </c>
      <c r="C66">
        <v>101.28</v>
      </c>
      <c r="D66" s="1">
        <f t="shared" ref="D66:D97" si="9">(((B66*($D$169-$D$1))+$B$169*$D$1)/$B$169)</f>
        <v>277033.15264736436</v>
      </c>
      <c r="E66" s="1">
        <f t="shared" ref="E66:E97" si="10">(((B66*($E$169-$E$1))+$B$169*$E$1)/$B$169)</f>
        <v>2748905.0681345495</v>
      </c>
      <c r="F66" s="1">
        <f t="shared" ref="F66:F129" si="11">SQRT(((D66-$D$1)^2)+((E66-$E$1)^2))</f>
        <v>197.49864965377787</v>
      </c>
      <c r="G66" s="1">
        <f t="shared" ref="G66:G129" si="12">B66-F66</f>
        <v>7.1350346222175176E-2</v>
      </c>
      <c r="I66">
        <v>1012.14</v>
      </c>
      <c r="J66">
        <v>103.41</v>
      </c>
    </row>
    <row r="67" spans="1:10" x14ac:dyDescent="0.3">
      <c r="A67">
        <v>1060.78</v>
      </c>
      <c r="B67">
        <f t="shared" si="8"/>
        <v>200.92999999999995</v>
      </c>
      <c r="C67">
        <v>101.07</v>
      </c>
      <c r="D67" s="1">
        <f t="shared" si="9"/>
        <v>277036.11371683417</v>
      </c>
      <c r="E67" s="1">
        <f t="shared" si="10"/>
        <v>2748903.4827277167</v>
      </c>
      <c r="F67" s="1">
        <f t="shared" si="11"/>
        <v>200.85743622495258</v>
      </c>
      <c r="G67" s="1">
        <f t="shared" si="12"/>
        <v>7.2563775047370882E-2</v>
      </c>
      <c r="I67">
        <v>1015.69</v>
      </c>
      <c r="J67">
        <v>102.76</v>
      </c>
    </row>
    <row r="68" spans="1:10" x14ac:dyDescent="0.3">
      <c r="A68">
        <v>1061.1099999999999</v>
      </c>
      <c r="B68">
        <f t="shared" si="8"/>
        <v>201.25999999999988</v>
      </c>
      <c r="C68">
        <v>101.13</v>
      </c>
      <c r="D68" s="1">
        <f t="shared" si="9"/>
        <v>277036.40453615703</v>
      </c>
      <c r="E68" s="1">
        <f t="shared" si="10"/>
        <v>2748903.3270181171</v>
      </c>
      <c r="F68" s="1">
        <f t="shared" si="11"/>
        <v>201.18731704883066</v>
      </c>
      <c r="G68" s="1">
        <f t="shared" si="12"/>
        <v>7.2682951169213084E-2</v>
      </c>
      <c r="I68">
        <v>1019.17</v>
      </c>
      <c r="J68">
        <v>102.83</v>
      </c>
    </row>
    <row r="69" spans="1:10" x14ac:dyDescent="0.3">
      <c r="A69">
        <v>1062.5999999999999</v>
      </c>
      <c r="B69">
        <f t="shared" si="8"/>
        <v>202.74999999999989</v>
      </c>
      <c r="C69">
        <v>99.96</v>
      </c>
      <c r="D69" s="1">
        <f t="shared" si="9"/>
        <v>277037.71762946359</v>
      </c>
      <c r="E69" s="1">
        <f t="shared" si="10"/>
        <v>2748902.6239656825</v>
      </c>
      <c r="F69" s="1">
        <f t="shared" si="11"/>
        <v>202.6767789508352</v>
      </c>
      <c r="G69" s="1">
        <f t="shared" si="12"/>
        <v>7.3221049164686747E-2</v>
      </c>
      <c r="I69">
        <v>1021.2</v>
      </c>
      <c r="J69">
        <v>102.96</v>
      </c>
    </row>
    <row r="70" spans="1:10" x14ac:dyDescent="0.3">
      <c r="A70">
        <v>1065.92</v>
      </c>
      <c r="B70">
        <f t="shared" si="8"/>
        <v>206.07000000000005</v>
      </c>
      <c r="C70">
        <v>100.58</v>
      </c>
      <c r="D70" s="1">
        <f t="shared" si="9"/>
        <v>277040.6434481063</v>
      </c>
      <c r="E70" s="1">
        <f t="shared" si="10"/>
        <v>2748901.0574327409</v>
      </c>
      <c r="F70" s="1">
        <f t="shared" si="11"/>
        <v>205.99557996731531</v>
      </c>
      <c r="G70" s="1">
        <f t="shared" si="12"/>
        <v>7.4420032684741955E-2</v>
      </c>
      <c r="I70">
        <v>1024.6199999999999</v>
      </c>
      <c r="J70">
        <v>102.09</v>
      </c>
    </row>
    <row r="71" spans="1:10" x14ac:dyDescent="0.3">
      <c r="A71">
        <v>1069.8699999999999</v>
      </c>
      <c r="B71">
        <f t="shared" si="8"/>
        <v>210.01999999999987</v>
      </c>
      <c r="C71">
        <v>100.64</v>
      </c>
      <c r="D71" s="1">
        <f t="shared" si="9"/>
        <v>277044.1244672747</v>
      </c>
      <c r="E71" s="1">
        <f t="shared" si="10"/>
        <v>2748899.1936360179</v>
      </c>
      <c r="F71" s="1">
        <f t="shared" si="11"/>
        <v>209.9441534661463</v>
      </c>
      <c r="G71" s="1">
        <f t="shared" si="12"/>
        <v>7.5846533853564324E-2</v>
      </c>
      <c r="I71">
        <v>1031.17</v>
      </c>
      <c r="J71">
        <v>101.88</v>
      </c>
    </row>
    <row r="72" spans="1:10" x14ac:dyDescent="0.3">
      <c r="A72">
        <v>1072.26</v>
      </c>
      <c r="B72">
        <f t="shared" si="8"/>
        <v>212.40999999999997</v>
      </c>
      <c r="C72">
        <v>100.79</v>
      </c>
      <c r="D72" s="1">
        <f t="shared" si="9"/>
        <v>277046.23070418916</v>
      </c>
      <c r="E72" s="1">
        <f t="shared" si="10"/>
        <v>2748898.0659210389</v>
      </c>
      <c r="F72" s="1">
        <f t="shared" si="11"/>
        <v>212.33329034244775</v>
      </c>
      <c r="G72" s="1">
        <f t="shared" si="12"/>
        <v>7.6709657552214594E-2</v>
      </c>
      <c r="I72">
        <v>1038.8599999999999</v>
      </c>
      <c r="J72">
        <v>101.25</v>
      </c>
    </row>
    <row r="73" spans="1:10" x14ac:dyDescent="0.3">
      <c r="A73">
        <v>1075.5</v>
      </c>
      <c r="B73">
        <f t="shared" si="8"/>
        <v>215.64999999999998</v>
      </c>
      <c r="C73">
        <v>99.03</v>
      </c>
      <c r="D73" s="1">
        <f t="shared" si="9"/>
        <v>277049.08602117794</v>
      </c>
      <c r="E73" s="1">
        <f t="shared" si="10"/>
        <v>2748896.5371358786</v>
      </c>
      <c r="F73" s="1">
        <f t="shared" si="11"/>
        <v>215.57212025040337</v>
      </c>
      <c r="G73" s="1">
        <f t="shared" si="12"/>
        <v>7.7879749596604597E-2</v>
      </c>
      <c r="I73">
        <v>1043.1099999999999</v>
      </c>
      <c r="J73">
        <v>100.59</v>
      </c>
    </row>
    <row r="74" spans="1:10" x14ac:dyDescent="0.3">
      <c r="A74">
        <v>1079.27</v>
      </c>
      <c r="B74">
        <f t="shared" si="8"/>
        <v>219.41999999999996</v>
      </c>
      <c r="C74">
        <v>99.72</v>
      </c>
      <c r="D74" s="1">
        <f t="shared" si="9"/>
        <v>277052.40841162467</v>
      </c>
      <c r="E74" s="1">
        <f t="shared" si="10"/>
        <v>2748894.7582716653</v>
      </c>
      <c r="F74" s="1">
        <f t="shared" si="11"/>
        <v>219.34075875386353</v>
      </c>
      <c r="G74" s="1">
        <f t="shared" si="12"/>
        <v>7.9241246136433574E-2</v>
      </c>
      <c r="I74">
        <v>1044.3399999999999</v>
      </c>
      <c r="J74">
        <v>98.72</v>
      </c>
    </row>
    <row r="75" spans="1:10" x14ac:dyDescent="0.3">
      <c r="A75">
        <v>1082.78</v>
      </c>
      <c r="B75">
        <f t="shared" si="8"/>
        <v>222.92999999999995</v>
      </c>
      <c r="C75">
        <v>99.48</v>
      </c>
      <c r="D75" s="1">
        <f t="shared" si="9"/>
        <v>277055.50167169579</v>
      </c>
      <c r="E75" s="1">
        <f t="shared" si="10"/>
        <v>2748893.1020877417</v>
      </c>
      <c r="F75" s="1">
        <f t="shared" si="11"/>
        <v>222.84949115408773</v>
      </c>
      <c r="G75" s="1">
        <f t="shared" si="12"/>
        <v>8.0508845912220295E-2</v>
      </c>
      <c r="I75">
        <v>1048.1300000000001</v>
      </c>
      <c r="J75">
        <v>98.94</v>
      </c>
    </row>
    <row r="76" spans="1:10" x14ac:dyDescent="0.3">
      <c r="A76">
        <v>1088.1199999999999</v>
      </c>
      <c r="B76">
        <f t="shared" si="8"/>
        <v>228.26999999999987</v>
      </c>
      <c r="C76">
        <v>98.11</v>
      </c>
      <c r="D76" s="1">
        <f t="shared" si="9"/>
        <v>277060.20765710308</v>
      </c>
      <c r="E76" s="1">
        <f t="shared" si="10"/>
        <v>2748890.5824233112</v>
      </c>
      <c r="F76" s="1">
        <f t="shared" si="11"/>
        <v>228.18756266878756</v>
      </c>
      <c r="G76" s="1">
        <f t="shared" si="12"/>
        <v>8.2437331212304343E-2</v>
      </c>
      <c r="I76">
        <v>1048.8</v>
      </c>
      <c r="J76">
        <v>100.42</v>
      </c>
    </row>
    <row r="77" spans="1:10" x14ac:dyDescent="0.3">
      <c r="A77">
        <v>1092.3399999999999</v>
      </c>
      <c r="B77">
        <f t="shared" si="8"/>
        <v>232.4899999999999</v>
      </c>
      <c r="C77">
        <v>98.09</v>
      </c>
      <c r="D77" s="1">
        <f t="shared" si="9"/>
        <v>277063.92661935382</v>
      </c>
      <c r="E77" s="1">
        <f t="shared" si="10"/>
        <v>2748888.5912278248</v>
      </c>
      <c r="F77" s="1">
        <f t="shared" si="11"/>
        <v>232.40603865988709</v>
      </c>
      <c r="G77" s="1">
        <f t="shared" si="12"/>
        <v>8.3961340112807648E-2</v>
      </c>
      <c r="I77">
        <v>1051.8599999999999</v>
      </c>
      <c r="J77">
        <v>100.95</v>
      </c>
    </row>
    <row r="78" spans="1:10" x14ac:dyDescent="0.3">
      <c r="A78">
        <v>1093.6199999999999</v>
      </c>
      <c r="B78">
        <f t="shared" si="8"/>
        <v>233.76999999999987</v>
      </c>
      <c r="C78">
        <v>95.52</v>
      </c>
      <c r="D78" s="1">
        <f t="shared" si="9"/>
        <v>277065.05464581854</v>
      </c>
      <c r="E78" s="1">
        <f t="shared" si="10"/>
        <v>2748887.9872633172</v>
      </c>
      <c r="F78" s="1">
        <f t="shared" si="11"/>
        <v>233.68557640123257</v>
      </c>
      <c r="G78" s="1">
        <f t="shared" si="12"/>
        <v>8.4423598767301655E-2</v>
      </c>
      <c r="I78">
        <v>1057.42</v>
      </c>
      <c r="J78">
        <v>101.28</v>
      </c>
    </row>
    <row r="79" spans="1:10" x14ac:dyDescent="0.3">
      <c r="A79">
        <v>1098.54</v>
      </c>
      <c r="B79">
        <f t="shared" si="8"/>
        <v>238.68999999999994</v>
      </c>
      <c r="C79">
        <v>96.03</v>
      </c>
      <c r="D79" s="1">
        <f t="shared" si="9"/>
        <v>277069.3904975421</v>
      </c>
      <c r="E79" s="1">
        <f t="shared" si="10"/>
        <v>2748885.6657747407</v>
      </c>
      <c r="F79" s="1">
        <f t="shared" si="11"/>
        <v>238.60379959456304</v>
      </c>
      <c r="G79" s="1">
        <f t="shared" si="12"/>
        <v>8.6200405436898109E-2</v>
      </c>
      <c r="I79">
        <v>1060.78</v>
      </c>
      <c r="J79">
        <v>101.07</v>
      </c>
    </row>
    <row r="80" spans="1:10" x14ac:dyDescent="0.3">
      <c r="A80">
        <v>1102.03</v>
      </c>
      <c r="B80">
        <f t="shared" si="8"/>
        <v>242.17999999999995</v>
      </c>
      <c r="C80">
        <v>97</v>
      </c>
      <c r="D80" s="1">
        <f t="shared" si="9"/>
        <v>277072.46613219974</v>
      </c>
      <c r="E80" s="1">
        <f t="shared" si="10"/>
        <v>2748884.019027763</v>
      </c>
      <c r="F80" s="1">
        <f t="shared" si="11"/>
        <v>242.09253921738139</v>
      </c>
      <c r="G80" s="1">
        <f t="shared" si="12"/>
        <v>8.7460782618563826E-2</v>
      </c>
      <c r="I80">
        <v>1061.1099999999999</v>
      </c>
      <c r="J80">
        <v>101.13</v>
      </c>
    </row>
    <row r="81" spans="1:10" x14ac:dyDescent="0.3">
      <c r="A81">
        <v>1104.02</v>
      </c>
      <c r="B81">
        <f t="shared" si="8"/>
        <v>244.16999999999996</v>
      </c>
      <c r="C81">
        <v>98.96</v>
      </c>
      <c r="D81" s="1">
        <f t="shared" si="9"/>
        <v>277074.21986084402</v>
      </c>
      <c r="E81" s="1">
        <f t="shared" si="10"/>
        <v>2748883.0800516927</v>
      </c>
      <c r="F81" s="1">
        <f t="shared" si="11"/>
        <v>244.08182054955086</v>
      </c>
      <c r="G81" s="1">
        <f t="shared" si="12"/>
        <v>8.8179450449104024E-2</v>
      </c>
      <c r="I81">
        <v>1062.5999999999999</v>
      </c>
      <c r="J81">
        <v>99.96</v>
      </c>
    </row>
    <row r="82" spans="1:10" x14ac:dyDescent="0.3">
      <c r="A82">
        <v>1107.02</v>
      </c>
      <c r="B82">
        <f t="shared" si="8"/>
        <v>247.16999999999996</v>
      </c>
      <c r="C82">
        <v>99.29</v>
      </c>
      <c r="D82" s="1">
        <f t="shared" si="9"/>
        <v>277076.86367287062</v>
      </c>
      <c r="E82" s="1">
        <f t="shared" si="10"/>
        <v>2748881.664509878</v>
      </c>
      <c r="F82" s="1">
        <f t="shared" si="11"/>
        <v>247.08073713074594</v>
      </c>
      <c r="G82" s="1">
        <f t="shared" si="12"/>
        <v>8.9262869254014277E-2</v>
      </c>
      <c r="I82">
        <v>1065.92</v>
      </c>
      <c r="J82">
        <v>100.58</v>
      </c>
    </row>
    <row r="83" spans="1:10" x14ac:dyDescent="0.3">
      <c r="A83">
        <v>1109.78</v>
      </c>
      <c r="B83">
        <f t="shared" si="8"/>
        <v>249.92999999999995</v>
      </c>
      <c r="C83">
        <v>99.68</v>
      </c>
      <c r="D83" s="1">
        <f t="shared" si="9"/>
        <v>277079.29597993504</v>
      </c>
      <c r="E83" s="1">
        <f t="shared" si="10"/>
        <v>2748880.3622114081</v>
      </c>
      <c r="F83" s="1">
        <f t="shared" si="11"/>
        <v>249.83974038562005</v>
      </c>
      <c r="G83" s="1">
        <f t="shared" si="12"/>
        <v>9.0259614379903041E-2</v>
      </c>
      <c r="I83">
        <v>1069.8699999999999</v>
      </c>
      <c r="J83">
        <v>100.64</v>
      </c>
    </row>
    <row r="84" spans="1:10" x14ac:dyDescent="0.3">
      <c r="A84">
        <v>1113.44</v>
      </c>
      <c r="B84">
        <f t="shared" si="8"/>
        <v>253.59000000000003</v>
      </c>
      <c r="C84">
        <v>100.29</v>
      </c>
      <c r="D84" s="1">
        <f t="shared" si="9"/>
        <v>277082.52143060754</v>
      </c>
      <c r="E84" s="1">
        <f t="shared" si="10"/>
        <v>2748878.6352503942</v>
      </c>
      <c r="F84" s="1">
        <f t="shared" si="11"/>
        <v>253.49841861472527</v>
      </c>
      <c r="G84" s="1">
        <f t="shared" si="12"/>
        <v>9.1581385274764671E-2</v>
      </c>
      <c r="I84">
        <v>1072.26</v>
      </c>
      <c r="J84">
        <v>100.79</v>
      </c>
    </row>
    <row r="85" spans="1:10" x14ac:dyDescent="0.3">
      <c r="A85">
        <v>1117.6500000000001</v>
      </c>
      <c r="B85">
        <f t="shared" si="8"/>
        <v>257.80000000000007</v>
      </c>
      <c r="C85">
        <v>101</v>
      </c>
      <c r="D85" s="1">
        <f t="shared" si="9"/>
        <v>277086.23158015148</v>
      </c>
      <c r="E85" s="1">
        <f t="shared" si="10"/>
        <v>2748876.648773381</v>
      </c>
      <c r="F85" s="1">
        <f t="shared" si="11"/>
        <v>257.70689821696067</v>
      </c>
      <c r="G85" s="1">
        <f t="shared" si="12"/>
        <v>9.3101783039401198E-2</v>
      </c>
      <c r="I85">
        <v>1075.5</v>
      </c>
      <c r="J85">
        <v>99.03</v>
      </c>
    </row>
    <row r="86" spans="1:10" x14ac:dyDescent="0.3">
      <c r="A86">
        <v>1122</v>
      </c>
      <c r="B86">
        <f t="shared" si="8"/>
        <v>262.14999999999998</v>
      </c>
      <c r="C86">
        <v>101.57</v>
      </c>
      <c r="D86" s="1">
        <f t="shared" si="9"/>
        <v>277090.06510759005</v>
      </c>
      <c r="E86" s="1">
        <f t="shared" si="10"/>
        <v>2748874.5962377493</v>
      </c>
      <c r="F86" s="1">
        <f t="shared" si="11"/>
        <v>262.05532725992356</v>
      </c>
      <c r="G86" s="1">
        <f t="shared" si="12"/>
        <v>9.4672740076418904E-2</v>
      </c>
      <c r="I86">
        <v>1079.27</v>
      </c>
      <c r="J86">
        <v>99.72</v>
      </c>
    </row>
    <row r="87" spans="1:10" x14ac:dyDescent="0.3">
      <c r="A87">
        <v>1125.49</v>
      </c>
      <c r="B87">
        <f t="shared" si="8"/>
        <v>265.64</v>
      </c>
      <c r="C87">
        <v>102.24</v>
      </c>
      <c r="D87" s="1">
        <f t="shared" si="9"/>
        <v>277093.14074224763</v>
      </c>
      <c r="E87" s="1">
        <f t="shared" si="10"/>
        <v>2748872.9494907712</v>
      </c>
      <c r="F87" s="1">
        <f t="shared" si="11"/>
        <v>265.54406688291039</v>
      </c>
      <c r="G87" s="1">
        <f t="shared" si="12"/>
        <v>9.5933117089600728E-2</v>
      </c>
      <c r="I87">
        <v>1082.78</v>
      </c>
      <c r="J87">
        <v>99.48</v>
      </c>
    </row>
    <row r="88" spans="1:10" x14ac:dyDescent="0.3">
      <c r="A88">
        <v>1128.93</v>
      </c>
      <c r="B88">
        <f t="shared" si="8"/>
        <v>269.08000000000004</v>
      </c>
      <c r="C88">
        <v>102.14</v>
      </c>
      <c r="D88" s="1">
        <f t="shared" si="9"/>
        <v>277096.17231337144</v>
      </c>
      <c r="E88" s="1">
        <f t="shared" si="10"/>
        <v>2748871.326336157</v>
      </c>
      <c r="F88" s="1">
        <f t="shared" si="11"/>
        <v>268.98282456266094</v>
      </c>
      <c r="G88" s="1">
        <f t="shared" si="12"/>
        <v>9.717543733910361E-2</v>
      </c>
      <c r="I88">
        <v>1088.1199999999999</v>
      </c>
      <c r="J88">
        <v>98.11</v>
      </c>
    </row>
    <row r="89" spans="1:10" x14ac:dyDescent="0.3">
      <c r="A89">
        <v>1134.47</v>
      </c>
      <c r="B89">
        <f t="shared" si="8"/>
        <v>274.62</v>
      </c>
      <c r="C89">
        <v>101.2</v>
      </c>
      <c r="D89" s="1">
        <f t="shared" si="9"/>
        <v>277101.05455291388</v>
      </c>
      <c r="E89" s="1">
        <f t="shared" si="10"/>
        <v>2748868.7123022722</v>
      </c>
      <c r="F89" s="1">
        <f t="shared" si="11"/>
        <v>274.52082384947806</v>
      </c>
      <c r="G89" s="1">
        <f t="shared" si="12"/>
        <v>9.9176150521941508E-2</v>
      </c>
      <c r="I89">
        <v>1092.3399999999999</v>
      </c>
      <c r="J89">
        <v>98.09</v>
      </c>
    </row>
    <row r="90" spans="1:10" x14ac:dyDescent="0.3">
      <c r="A90">
        <v>1135.53</v>
      </c>
      <c r="B90">
        <f t="shared" si="8"/>
        <v>275.67999999999995</v>
      </c>
      <c r="C90">
        <v>101.16</v>
      </c>
      <c r="D90" s="1">
        <f t="shared" si="9"/>
        <v>277101.98869982996</v>
      </c>
      <c r="E90" s="1">
        <f t="shared" si="10"/>
        <v>2748868.2121441644</v>
      </c>
      <c r="F90" s="1">
        <f t="shared" si="11"/>
        <v>275.58044104152015</v>
      </c>
      <c r="G90" s="1">
        <f t="shared" si="12"/>
        <v>9.9558958479804005E-2</v>
      </c>
      <c r="I90">
        <v>1093.6199999999999</v>
      </c>
      <c r="J90">
        <v>95.52</v>
      </c>
    </row>
    <row r="91" spans="1:10" x14ac:dyDescent="0.3">
      <c r="A91">
        <v>1136.47</v>
      </c>
      <c r="B91">
        <f t="shared" si="8"/>
        <v>276.62</v>
      </c>
      <c r="C91">
        <v>99.73</v>
      </c>
      <c r="D91" s="1">
        <f t="shared" si="9"/>
        <v>277102.81709426496</v>
      </c>
      <c r="E91" s="1">
        <f t="shared" si="10"/>
        <v>2748867.7686077296</v>
      </c>
      <c r="F91" s="1">
        <f t="shared" si="11"/>
        <v>276.52010157007209</v>
      </c>
      <c r="G91" s="1">
        <f t="shared" si="12"/>
        <v>9.9898429927918642E-2</v>
      </c>
      <c r="I91">
        <v>1098.54</v>
      </c>
      <c r="J91">
        <v>96.03</v>
      </c>
    </row>
    <row r="92" spans="1:10" x14ac:dyDescent="0.3">
      <c r="A92">
        <v>1138.78</v>
      </c>
      <c r="B92">
        <f t="shared" si="8"/>
        <v>278.92999999999995</v>
      </c>
      <c r="C92">
        <v>100.19</v>
      </c>
      <c r="D92" s="1">
        <f t="shared" si="9"/>
        <v>277104.85282952542</v>
      </c>
      <c r="E92" s="1">
        <f t="shared" si="10"/>
        <v>2748866.6786405318</v>
      </c>
      <c r="F92" s="1">
        <f t="shared" si="11"/>
        <v>278.82926733779772</v>
      </c>
      <c r="G92" s="1">
        <f t="shared" si="12"/>
        <v>0.10073266220223331</v>
      </c>
      <c r="I92">
        <v>1102.03</v>
      </c>
      <c r="J92">
        <v>97</v>
      </c>
    </row>
    <row r="93" spans="1:10" x14ac:dyDescent="0.3">
      <c r="A93">
        <v>1140.31</v>
      </c>
      <c r="B93">
        <f t="shared" si="8"/>
        <v>280.45999999999992</v>
      </c>
      <c r="C93">
        <v>100.81</v>
      </c>
      <c r="D93" s="1">
        <f t="shared" si="9"/>
        <v>277106.20117365901</v>
      </c>
      <c r="E93" s="1">
        <f t="shared" si="10"/>
        <v>2748865.9567142059</v>
      </c>
      <c r="F93" s="1">
        <f t="shared" si="11"/>
        <v>280.35871479444552</v>
      </c>
      <c r="G93" s="1">
        <f t="shared" si="12"/>
        <v>0.10128520555440446</v>
      </c>
      <c r="I93">
        <v>1104.02</v>
      </c>
      <c r="J93">
        <v>98.96</v>
      </c>
    </row>
    <row r="94" spans="1:10" x14ac:dyDescent="0.3">
      <c r="A94">
        <v>1142.49</v>
      </c>
      <c r="B94">
        <f t="shared" si="8"/>
        <v>282.64</v>
      </c>
      <c r="C94">
        <v>101.43</v>
      </c>
      <c r="D94" s="1">
        <f t="shared" si="9"/>
        <v>277108.12234373164</v>
      </c>
      <c r="E94" s="1">
        <f t="shared" si="10"/>
        <v>2748864.9280871539</v>
      </c>
      <c r="F94" s="1">
        <f t="shared" si="11"/>
        <v>282.53792751008791</v>
      </c>
      <c r="G94" s="1">
        <f t="shared" si="12"/>
        <v>0.10207248991207507</v>
      </c>
      <c r="I94">
        <v>1107.02</v>
      </c>
      <c r="J94">
        <v>99.29</v>
      </c>
    </row>
    <row r="95" spans="1:10" x14ac:dyDescent="0.3">
      <c r="A95">
        <v>1147.1099999999999</v>
      </c>
      <c r="B95">
        <f t="shared" si="8"/>
        <v>287.25999999999988</v>
      </c>
      <c r="C95">
        <v>100.47</v>
      </c>
      <c r="D95" s="1">
        <f t="shared" si="9"/>
        <v>277112.19381425262</v>
      </c>
      <c r="E95" s="1">
        <f t="shared" si="10"/>
        <v>2748862.7481527594</v>
      </c>
      <c r="F95" s="1">
        <f t="shared" si="11"/>
        <v>287.15625904515093</v>
      </c>
      <c r="G95" s="1">
        <f t="shared" si="12"/>
        <v>0.10374095484894497</v>
      </c>
      <c r="I95">
        <v>1109.78</v>
      </c>
      <c r="J95">
        <v>99.68</v>
      </c>
    </row>
    <row r="96" spans="1:10" x14ac:dyDescent="0.3">
      <c r="A96">
        <v>1151.47</v>
      </c>
      <c r="B96">
        <f t="shared" si="8"/>
        <v>291.62</v>
      </c>
      <c r="C96">
        <v>100.09</v>
      </c>
      <c r="D96" s="1">
        <f t="shared" si="9"/>
        <v>277116.03615439788</v>
      </c>
      <c r="E96" s="1">
        <f t="shared" si="10"/>
        <v>2748860.690898655</v>
      </c>
      <c r="F96" s="1">
        <f t="shared" si="11"/>
        <v>291.51468447665559</v>
      </c>
      <c r="G96" s="1">
        <f t="shared" si="12"/>
        <v>0.10531552334441585</v>
      </c>
      <c r="I96">
        <v>1113.44</v>
      </c>
      <c r="J96">
        <v>100.29</v>
      </c>
    </row>
    <row r="97" spans="1:10" x14ac:dyDescent="0.3">
      <c r="A97">
        <v>1154.07</v>
      </c>
      <c r="B97">
        <f t="shared" si="8"/>
        <v>294.21999999999991</v>
      </c>
      <c r="C97">
        <v>98.47</v>
      </c>
      <c r="D97" s="1">
        <f t="shared" si="9"/>
        <v>277118.32745815429</v>
      </c>
      <c r="E97" s="1">
        <f t="shared" si="10"/>
        <v>2748859.464095749</v>
      </c>
      <c r="F97" s="1">
        <f t="shared" si="11"/>
        <v>294.1137455137187</v>
      </c>
      <c r="G97" s="1">
        <f t="shared" si="12"/>
        <v>0.10625448628121603</v>
      </c>
      <c r="I97">
        <v>1117.6500000000001</v>
      </c>
      <c r="J97">
        <v>101</v>
      </c>
    </row>
    <row r="98" spans="1:10" x14ac:dyDescent="0.3">
      <c r="A98">
        <v>1156.82</v>
      </c>
      <c r="B98">
        <f t="shared" si="8"/>
        <v>296.96999999999991</v>
      </c>
      <c r="C98">
        <v>98.68</v>
      </c>
      <c r="D98" s="1">
        <f t="shared" ref="D98:D129" si="13">(((B98*($D$169-$D$1))+$B$169*$D$1)/$B$169)</f>
        <v>277120.75095251197</v>
      </c>
      <c r="E98" s="1">
        <f t="shared" ref="E98:E129" si="14">(((B98*($E$169-$E$1))+$B$169*$E$1)/$B$169)</f>
        <v>2748858.1665157522</v>
      </c>
      <c r="F98" s="1">
        <f t="shared" si="11"/>
        <v>296.86275237977998</v>
      </c>
      <c r="G98" s="1">
        <f t="shared" si="12"/>
        <v>0.10724762021993683</v>
      </c>
      <c r="I98">
        <v>1122</v>
      </c>
      <c r="J98">
        <v>101.57</v>
      </c>
    </row>
    <row r="99" spans="1:10" x14ac:dyDescent="0.3">
      <c r="A99">
        <v>1159.57</v>
      </c>
      <c r="B99">
        <f t="shared" si="8"/>
        <v>299.71999999999991</v>
      </c>
      <c r="C99">
        <v>98.64</v>
      </c>
      <c r="D99" s="1">
        <f t="shared" si="13"/>
        <v>277123.1744468697</v>
      </c>
      <c r="E99" s="1">
        <f t="shared" si="14"/>
        <v>2748856.868935755</v>
      </c>
      <c r="F99" s="1">
        <f t="shared" si="11"/>
        <v>299.6117592461124</v>
      </c>
      <c r="G99" s="1">
        <f t="shared" si="12"/>
        <v>0.10824075388751453</v>
      </c>
      <c r="I99">
        <v>1125.49</v>
      </c>
      <c r="J99">
        <v>102.24</v>
      </c>
    </row>
    <row r="100" spans="1:10" x14ac:dyDescent="0.3">
      <c r="A100">
        <v>1160.6099999999999</v>
      </c>
      <c r="B100">
        <f t="shared" si="8"/>
        <v>300.75999999999988</v>
      </c>
      <c r="C100">
        <v>98.36</v>
      </c>
      <c r="D100" s="1">
        <f t="shared" si="13"/>
        <v>277124.09096837224</v>
      </c>
      <c r="E100" s="1">
        <f t="shared" si="14"/>
        <v>2748856.3782145926</v>
      </c>
      <c r="F100" s="1">
        <f t="shared" si="11"/>
        <v>300.65138366091708</v>
      </c>
      <c r="G100" s="1">
        <f t="shared" si="12"/>
        <v>0.10861633908280055</v>
      </c>
      <c r="I100">
        <v>1128.93</v>
      </c>
      <c r="J100">
        <v>102.14</v>
      </c>
    </row>
    <row r="101" spans="1:10" x14ac:dyDescent="0.3">
      <c r="A101">
        <v>1162.7</v>
      </c>
      <c r="B101">
        <f t="shared" si="8"/>
        <v>302.85000000000002</v>
      </c>
      <c r="C101">
        <v>99.32</v>
      </c>
      <c r="D101" s="1">
        <f t="shared" si="13"/>
        <v>277125.93282408407</v>
      </c>
      <c r="E101" s="1">
        <f t="shared" si="14"/>
        <v>2748855.392053795</v>
      </c>
      <c r="F101" s="1">
        <f t="shared" si="11"/>
        <v>302.74062887911958</v>
      </c>
      <c r="G101" s="1">
        <f t="shared" si="12"/>
        <v>0.10937112088043932</v>
      </c>
      <c r="I101">
        <v>1134.47</v>
      </c>
      <c r="J101">
        <v>101.2</v>
      </c>
    </row>
    <row r="102" spans="1:10" x14ac:dyDescent="0.3">
      <c r="A102">
        <v>1164.28</v>
      </c>
      <c r="B102">
        <f t="shared" si="8"/>
        <v>304.42999999999995</v>
      </c>
      <c r="C102">
        <v>100.38</v>
      </c>
      <c r="D102" s="1">
        <f t="shared" si="13"/>
        <v>277127.32523175143</v>
      </c>
      <c r="E102" s="1">
        <f t="shared" si="14"/>
        <v>2748854.646535106</v>
      </c>
      <c r="F102" s="1">
        <f t="shared" si="11"/>
        <v>304.32005827856403</v>
      </c>
      <c r="G102" s="1">
        <f t="shared" si="12"/>
        <v>0.10994172143591641</v>
      </c>
      <c r="I102">
        <v>1135.53</v>
      </c>
      <c r="J102">
        <v>101.16</v>
      </c>
    </row>
    <row r="103" spans="1:10" x14ac:dyDescent="0.3">
      <c r="A103">
        <v>1169.3900000000001</v>
      </c>
      <c r="B103">
        <f t="shared" si="8"/>
        <v>309.54000000000008</v>
      </c>
      <c r="C103">
        <v>100.16</v>
      </c>
      <c r="D103" s="1">
        <f t="shared" si="13"/>
        <v>277131.82852490339</v>
      </c>
      <c r="E103" s="1">
        <f t="shared" si="14"/>
        <v>2748852.2353955479</v>
      </c>
      <c r="F103" s="1">
        <f t="shared" si="11"/>
        <v>309.42821285541879</v>
      </c>
      <c r="G103" s="1">
        <f t="shared" si="12"/>
        <v>0.11178714458128525</v>
      </c>
      <c r="I103">
        <v>1136.47</v>
      </c>
      <c r="J103">
        <v>99.73</v>
      </c>
    </row>
    <row r="104" spans="1:10" x14ac:dyDescent="0.3">
      <c r="A104">
        <v>1173.55</v>
      </c>
      <c r="B104">
        <f t="shared" si="8"/>
        <v>313.69999999999993</v>
      </c>
      <c r="C104">
        <v>100.19</v>
      </c>
      <c r="D104" s="1">
        <f t="shared" si="13"/>
        <v>277135.49461091356</v>
      </c>
      <c r="E104" s="1">
        <f t="shared" si="14"/>
        <v>2748850.2725108978</v>
      </c>
      <c r="F104" s="1">
        <f t="shared" si="11"/>
        <v>313.58671051485749</v>
      </c>
      <c r="G104" s="1">
        <f t="shared" si="12"/>
        <v>0.1132894851424453</v>
      </c>
      <c r="I104">
        <v>1138.78</v>
      </c>
      <c r="J104">
        <v>100.19</v>
      </c>
    </row>
    <row r="105" spans="1:10" x14ac:dyDescent="0.3">
      <c r="A105">
        <v>1178.74</v>
      </c>
      <c r="B105">
        <f t="shared" si="8"/>
        <v>318.89</v>
      </c>
      <c r="C105">
        <v>100.66</v>
      </c>
      <c r="D105" s="1">
        <f t="shared" si="13"/>
        <v>277140.06840571959</v>
      </c>
      <c r="E105" s="1">
        <f t="shared" si="14"/>
        <v>2748847.8236235585</v>
      </c>
      <c r="F105" s="1">
        <f t="shared" si="11"/>
        <v>318.77483620033934</v>
      </c>
      <c r="G105" s="1">
        <f t="shared" si="12"/>
        <v>0.1151637996606496</v>
      </c>
      <c r="I105">
        <v>1140.31</v>
      </c>
      <c r="J105">
        <v>100.81</v>
      </c>
    </row>
    <row r="106" spans="1:10" x14ac:dyDescent="0.3">
      <c r="A106">
        <v>1183.98</v>
      </c>
      <c r="B106">
        <f t="shared" si="8"/>
        <v>324.13</v>
      </c>
      <c r="C106">
        <v>100.97</v>
      </c>
      <c r="D106" s="1">
        <f t="shared" si="13"/>
        <v>277144.68626405939</v>
      </c>
      <c r="E106" s="1">
        <f t="shared" si="14"/>
        <v>2748845.3511438551</v>
      </c>
      <c r="F106" s="1">
        <f t="shared" si="11"/>
        <v>324.01294382905752</v>
      </c>
      <c r="G106" s="1">
        <f t="shared" si="12"/>
        <v>0.117056170942476</v>
      </c>
      <c r="I106">
        <v>1142.49</v>
      </c>
      <c r="J106">
        <v>101.43</v>
      </c>
    </row>
    <row r="107" spans="1:10" x14ac:dyDescent="0.3">
      <c r="A107">
        <v>1190.1099999999999</v>
      </c>
      <c r="B107">
        <f t="shared" si="8"/>
        <v>330.25999999999988</v>
      </c>
      <c r="C107">
        <v>102.14</v>
      </c>
      <c r="D107" s="1">
        <f t="shared" si="13"/>
        <v>277150.08845330036</v>
      </c>
      <c r="E107" s="1">
        <f t="shared" si="14"/>
        <v>2748842.4587200806</v>
      </c>
      <c r="F107" s="1">
        <f t="shared" si="11"/>
        <v>330.14073004325974</v>
      </c>
      <c r="G107" s="1">
        <f t="shared" si="12"/>
        <v>0.11926995674014051</v>
      </c>
      <c r="I107">
        <v>1147.1099999999999</v>
      </c>
      <c r="J107">
        <v>100.47</v>
      </c>
    </row>
    <row r="108" spans="1:10" x14ac:dyDescent="0.3">
      <c r="A108">
        <v>1198.04</v>
      </c>
      <c r="B108">
        <f t="shared" si="8"/>
        <v>338.18999999999994</v>
      </c>
      <c r="C108">
        <v>101.92</v>
      </c>
      <c r="D108" s="1">
        <f t="shared" si="13"/>
        <v>277157.07692975731</v>
      </c>
      <c r="E108" s="1">
        <f t="shared" si="14"/>
        <v>2748838.7169712163</v>
      </c>
      <c r="F108" s="1">
        <f t="shared" si="11"/>
        <v>338.06786620664946</v>
      </c>
      <c r="G108" s="1">
        <f t="shared" si="12"/>
        <v>0.12213379335048558</v>
      </c>
      <c r="I108">
        <v>1151.47</v>
      </c>
      <c r="J108">
        <v>100.09</v>
      </c>
    </row>
    <row r="109" spans="1:10" x14ac:dyDescent="0.3">
      <c r="A109">
        <v>1205.28</v>
      </c>
      <c r="B109">
        <f t="shared" si="8"/>
        <v>345.42999999999995</v>
      </c>
      <c r="C109">
        <v>101.82</v>
      </c>
      <c r="D109" s="1">
        <f t="shared" si="13"/>
        <v>277163.45732944814</v>
      </c>
      <c r="E109" s="1">
        <f t="shared" si="14"/>
        <v>2748835.3007969698</v>
      </c>
      <c r="F109" s="1">
        <f t="shared" si="11"/>
        <v>345.30525155613014</v>
      </c>
      <c r="G109" s="1">
        <f t="shared" si="12"/>
        <v>0.12474844386980521</v>
      </c>
      <c r="I109">
        <v>1154.07</v>
      </c>
      <c r="J109">
        <v>98.47</v>
      </c>
    </row>
    <row r="110" spans="1:10" x14ac:dyDescent="0.3">
      <c r="A110">
        <v>1211.51</v>
      </c>
      <c r="B110">
        <f t="shared" si="8"/>
        <v>351.65999999999997</v>
      </c>
      <c r="C110">
        <v>100.99</v>
      </c>
      <c r="D110" s="1">
        <f t="shared" si="13"/>
        <v>277168.94764575665</v>
      </c>
      <c r="E110" s="1">
        <f t="shared" si="14"/>
        <v>2748832.3611884681</v>
      </c>
      <c r="F110" s="1">
        <f t="shared" si="11"/>
        <v>351.5330016563654</v>
      </c>
      <c r="G110" s="1">
        <f t="shared" si="12"/>
        <v>0.1269983436345683</v>
      </c>
      <c r="I110">
        <v>1156.82</v>
      </c>
      <c r="J110">
        <v>98.68</v>
      </c>
    </row>
    <row r="111" spans="1:10" x14ac:dyDescent="0.3">
      <c r="A111">
        <v>1215.29</v>
      </c>
      <c r="B111">
        <f t="shared" si="8"/>
        <v>355.43999999999994</v>
      </c>
      <c r="C111">
        <v>101.25</v>
      </c>
      <c r="D111" s="1">
        <f t="shared" si="13"/>
        <v>277172.27884891018</v>
      </c>
      <c r="E111" s="1">
        <f t="shared" si="14"/>
        <v>2748830.5776057811</v>
      </c>
      <c r="F111" s="1">
        <f t="shared" si="11"/>
        <v>355.31163654890946</v>
      </c>
      <c r="G111" s="1">
        <f t="shared" si="12"/>
        <v>0.12836345109047897</v>
      </c>
      <c r="I111">
        <v>1159.57</v>
      </c>
      <c r="J111">
        <v>98.64</v>
      </c>
    </row>
    <row r="112" spans="1:10" x14ac:dyDescent="0.3">
      <c r="A112">
        <v>1218.82</v>
      </c>
      <c r="B112">
        <f t="shared" si="8"/>
        <v>358.96999999999991</v>
      </c>
      <c r="C112">
        <v>102.26</v>
      </c>
      <c r="D112" s="1">
        <f t="shared" si="13"/>
        <v>277175.38973439479</v>
      </c>
      <c r="E112" s="1">
        <f t="shared" si="14"/>
        <v>2748828.9119849126</v>
      </c>
      <c r="F112" s="1">
        <f t="shared" si="11"/>
        <v>358.84036172609996</v>
      </c>
      <c r="G112" s="1">
        <f t="shared" si="12"/>
        <v>0.12963827389995686</v>
      </c>
      <c r="I112">
        <v>1160.6099999999999</v>
      </c>
      <c r="J112">
        <v>98.36</v>
      </c>
    </row>
    <row r="113" spans="1:10" x14ac:dyDescent="0.3">
      <c r="A113">
        <v>1222.8599999999999</v>
      </c>
      <c r="B113">
        <f t="shared" si="8"/>
        <v>363.00999999999988</v>
      </c>
      <c r="C113">
        <v>101.55</v>
      </c>
      <c r="D113" s="1">
        <f t="shared" si="13"/>
        <v>277178.95006792399</v>
      </c>
      <c r="E113" s="1">
        <f t="shared" si="14"/>
        <v>2748827.0057219355</v>
      </c>
      <c r="F113" s="1">
        <f t="shared" si="11"/>
        <v>362.87890272215105</v>
      </c>
      <c r="G113" s="1">
        <f t="shared" si="12"/>
        <v>0.13109727784882352</v>
      </c>
      <c r="I113">
        <v>1162.7</v>
      </c>
      <c r="J113">
        <v>99.32</v>
      </c>
    </row>
    <row r="114" spans="1:10" x14ac:dyDescent="0.3">
      <c r="A114">
        <v>1226.05</v>
      </c>
      <c r="B114">
        <f t="shared" si="8"/>
        <v>366.19999999999993</v>
      </c>
      <c r="C114">
        <v>100.31</v>
      </c>
      <c r="D114" s="1">
        <f t="shared" si="13"/>
        <v>277181.76132137887</v>
      </c>
      <c r="E114" s="1">
        <f t="shared" si="14"/>
        <v>2748825.5005291388</v>
      </c>
      <c r="F114" s="1">
        <f t="shared" si="11"/>
        <v>366.06775068698761</v>
      </c>
      <c r="G114" s="1">
        <f t="shared" si="12"/>
        <v>0.13224931301232346</v>
      </c>
      <c r="I114">
        <v>1164.28</v>
      </c>
      <c r="J114">
        <v>100.38</v>
      </c>
    </row>
    <row r="115" spans="1:10" x14ac:dyDescent="0.3">
      <c r="A115">
        <v>1232.3</v>
      </c>
      <c r="B115">
        <f t="shared" si="8"/>
        <v>372.44999999999993</v>
      </c>
      <c r="C115">
        <v>100.66</v>
      </c>
      <c r="D115" s="1">
        <f t="shared" si="13"/>
        <v>277187.26926310093</v>
      </c>
      <c r="E115" s="1">
        <f t="shared" si="14"/>
        <v>2748822.5514836917</v>
      </c>
      <c r="F115" s="1">
        <f t="shared" si="11"/>
        <v>372.31549356446027</v>
      </c>
      <c r="G115" s="1">
        <f t="shared" si="12"/>
        <v>0.13450643553966302</v>
      </c>
      <c r="I115">
        <v>1169.3900000000001</v>
      </c>
      <c r="J115">
        <v>100.16</v>
      </c>
    </row>
    <row r="116" spans="1:10" x14ac:dyDescent="0.3">
      <c r="A116">
        <v>1235.24</v>
      </c>
      <c r="B116">
        <f t="shared" si="8"/>
        <v>375.39</v>
      </c>
      <c r="C116">
        <v>101.4</v>
      </c>
      <c r="D116" s="1">
        <f t="shared" si="13"/>
        <v>277189.86019888701</v>
      </c>
      <c r="E116" s="1">
        <f t="shared" si="14"/>
        <v>2748821.1642527129</v>
      </c>
      <c r="F116" s="1">
        <f t="shared" si="11"/>
        <v>375.25443181426562</v>
      </c>
      <c r="G116" s="1">
        <f t="shared" si="12"/>
        <v>0.13556818573437113</v>
      </c>
      <c r="I116">
        <v>1173.55</v>
      </c>
      <c r="J116">
        <v>100.19</v>
      </c>
    </row>
    <row r="117" spans="1:10" x14ac:dyDescent="0.3">
      <c r="A117">
        <v>1239.8800000000001</v>
      </c>
      <c r="B117">
        <f t="shared" si="8"/>
        <v>380.03000000000009</v>
      </c>
      <c r="C117">
        <v>101.63</v>
      </c>
      <c r="D117" s="1">
        <f t="shared" si="13"/>
        <v>277193.94929482148</v>
      </c>
      <c r="E117" s="1">
        <f t="shared" si="14"/>
        <v>2748818.9748813729</v>
      </c>
      <c r="F117" s="1">
        <f t="shared" si="11"/>
        <v>379.89275612651471</v>
      </c>
      <c r="G117" s="1">
        <f t="shared" si="12"/>
        <v>0.13724387348537448</v>
      </c>
      <c r="I117">
        <v>1178.74</v>
      </c>
      <c r="J117">
        <v>100.66</v>
      </c>
    </row>
    <row r="118" spans="1:10" x14ac:dyDescent="0.3">
      <c r="A118">
        <v>1243.4000000000001</v>
      </c>
      <c r="B118">
        <f t="shared" si="8"/>
        <v>383.55000000000007</v>
      </c>
      <c r="C118">
        <v>101.75</v>
      </c>
      <c r="D118" s="1">
        <f t="shared" si="13"/>
        <v>277197.05136759934</v>
      </c>
      <c r="E118" s="1">
        <f t="shared" si="14"/>
        <v>2748817.3139789766</v>
      </c>
      <c r="F118" s="1">
        <f t="shared" si="11"/>
        <v>383.41148491533193</v>
      </c>
      <c r="G118" s="1">
        <f t="shared" si="12"/>
        <v>0.13851508466814266</v>
      </c>
      <c r="I118">
        <v>1183.98</v>
      </c>
      <c r="J118">
        <v>100.97</v>
      </c>
    </row>
    <row r="119" spans="1:10" x14ac:dyDescent="0.3">
      <c r="A119">
        <v>1247.73</v>
      </c>
      <c r="B119">
        <f t="shared" si="8"/>
        <v>387.88</v>
      </c>
      <c r="C119">
        <v>101.82</v>
      </c>
      <c r="D119" s="1">
        <f t="shared" si="13"/>
        <v>277200.86726962437</v>
      </c>
      <c r="E119" s="1">
        <f t="shared" si="14"/>
        <v>2748815.2708802908</v>
      </c>
      <c r="F119" s="1">
        <f t="shared" si="11"/>
        <v>387.73992118083765</v>
      </c>
      <c r="G119" s="1">
        <f t="shared" si="12"/>
        <v>0.14007881916234055</v>
      </c>
      <c r="I119">
        <v>1190.1099999999999</v>
      </c>
      <c r="J119">
        <v>102.14</v>
      </c>
    </row>
    <row r="120" spans="1:10" x14ac:dyDescent="0.3">
      <c r="A120">
        <v>1248.8699999999999</v>
      </c>
      <c r="B120">
        <f t="shared" si="8"/>
        <v>389.01999999999987</v>
      </c>
      <c r="C120">
        <v>101.97</v>
      </c>
      <c r="D120" s="1">
        <f t="shared" si="13"/>
        <v>277201.87191819446</v>
      </c>
      <c r="E120" s="1">
        <f t="shared" si="14"/>
        <v>2748814.7329744007</v>
      </c>
      <c r="F120" s="1">
        <f t="shared" si="11"/>
        <v>388.87950948189518</v>
      </c>
      <c r="G120" s="1">
        <f t="shared" si="12"/>
        <v>0.14049051810468427</v>
      </c>
      <c r="I120">
        <v>1198.04</v>
      </c>
      <c r="J120">
        <v>101.92</v>
      </c>
    </row>
    <row r="121" spans="1:10" x14ac:dyDescent="0.3">
      <c r="A121">
        <v>1252.1199999999999</v>
      </c>
      <c r="B121">
        <f t="shared" si="8"/>
        <v>392.26999999999987</v>
      </c>
      <c r="C121">
        <v>100.35</v>
      </c>
      <c r="D121" s="1">
        <f t="shared" si="13"/>
        <v>277204.73604788992</v>
      </c>
      <c r="E121" s="1">
        <f t="shared" si="14"/>
        <v>2748813.1994707682</v>
      </c>
      <c r="F121" s="1">
        <f t="shared" si="11"/>
        <v>392.12833577817275</v>
      </c>
      <c r="G121" s="1">
        <f t="shared" si="12"/>
        <v>0.14166422182711358</v>
      </c>
      <c r="I121">
        <v>1205.28</v>
      </c>
      <c r="J121">
        <v>101.82</v>
      </c>
    </row>
    <row r="122" spans="1:10" x14ac:dyDescent="0.3">
      <c r="A122">
        <v>1254.68</v>
      </c>
      <c r="B122">
        <f t="shared" si="8"/>
        <v>394.83000000000004</v>
      </c>
      <c r="C122">
        <v>100.38</v>
      </c>
      <c r="D122" s="1">
        <f t="shared" si="13"/>
        <v>277206.99210081931</v>
      </c>
      <c r="E122" s="1">
        <f t="shared" si="14"/>
        <v>2748811.9915417531</v>
      </c>
      <c r="F122" s="1">
        <f t="shared" si="11"/>
        <v>394.68741126081244</v>
      </c>
      <c r="G122" s="1">
        <f t="shared" si="12"/>
        <v>0.14258873918760173</v>
      </c>
      <c r="I122">
        <v>1211.51</v>
      </c>
      <c r="J122">
        <v>100.99</v>
      </c>
    </row>
    <row r="123" spans="1:10" x14ac:dyDescent="0.3">
      <c r="A123">
        <v>1256.8900000000001</v>
      </c>
      <c r="B123">
        <f t="shared" si="8"/>
        <v>397.04000000000008</v>
      </c>
      <c r="C123">
        <v>101.19</v>
      </c>
      <c r="D123" s="1">
        <f t="shared" si="13"/>
        <v>277208.93970901222</v>
      </c>
      <c r="E123" s="1">
        <f t="shared" si="14"/>
        <v>2748810.9487592825</v>
      </c>
      <c r="F123" s="1">
        <f t="shared" si="11"/>
        <v>396.89661314250509</v>
      </c>
      <c r="G123" s="1">
        <f t="shared" si="12"/>
        <v>0.14338685749498836</v>
      </c>
      <c r="I123">
        <v>1215.29</v>
      </c>
      <c r="J123">
        <v>101.25</v>
      </c>
    </row>
    <row r="124" spans="1:10" x14ac:dyDescent="0.3">
      <c r="A124">
        <v>1260.49</v>
      </c>
      <c r="B124">
        <f t="shared" si="8"/>
        <v>400.64</v>
      </c>
      <c r="C124">
        <v>100.96</v>
      </c>
      <c r="D124" s="1">
        <f t="shared" si="13"/>
        <v>277212.11228344415</v>
      </c>
      <c r="E124" s="1">
        <f t="shared" si="14"/>
        <v>2748809.2501091049</v>
      </c>
      <c r="F124" s="1">
        <f t="shared" si="11"/>
        <v>400.49531303994945</v>
      </c>
      <c r="G124" s="1">
        <f t="shared" si="12"/>
        <v>0.14468696005053516</v>
      </c>
      <c r="I124">
        <v>1218.82</v>
      </c>
      <c r="J124">
        <v>102.26</v>
      </c>
    </row>
    <row r="125" spans="1:10" x14ac:dyDescent="0.3">
      <c r="A125">
        <v>1264.0999999999999</v>
      </c>
      <c r="B125">
        <f t="shared" si="8"/>
        <v>404.24999999999989</v>
      </c>
      <c r="C125">
        <v>101.63</v>
      </c>
      <c r="D125" s="1">
        <f t="shared" si="13"/>
        <v>277215.29367058276</v>
      </c>
      <c r="E125" s="1">
        <f t="shared" si="14"/>
        <v>2748807.5467404546</v>
      </c>
      <c r="F125" s="1">
        <f t="shared" si="11"/>
        <v>404.10400932593552</v>
      </c>
      <c r="G125" s="1">
        <f t="shared" si="12"/>
        <v>0.14599067406436461</v>
      </c>
      <c r="I125">
        <v>1222.8599999999999</v>
      </c>
      <c r="J125">
        <v>101.55</v>
      </c>
    </row>
    <row r="126" spans="1:10" x14ac:dyDescent="0.3">
      <c r="A126">
        <v>1267.5</v>
      </c>
      <c r="B126">
        <f t="shared" si="8"/>
        <v>407.65</v>
      </c>
      <c r="C126">
        <v>101.21</v>
      </c>
      <c r="D126" s="1">
        <f t="shared" si="13"/>
        <v>277218.2899908796</v>
      </c>
      <c r="E126" s="1">
        <f t="shared" si="14"/>
        <v>2748805.9424597309</v>
      </c>
      <c r="F126" s="1">
        <f t="shared" si="11"/>
        <v>407.50278145153368</v>
      </c>
      <c r="G126" s="1">
        <f t="shared" si="12"/>
        <v>0.14721854846629867</v>
      </c>
      <c r="I126">
        <v>1226.05</v>
      </c>
      <c r="J126">
        <v>100.31</v>
      </c>
    </row>
    <row r="127" spans="1:10" x14ac:dyDescent="0.3">
      <c r="A127">
        <v>1268.6099999999999</v>
      </c>
      <c r="B127">
        <f t="shared" si="8"/>
        <v>408.75999999999988</v>
      </c>
      <c r="C127">
        <v>101.72</v>
      </c>
      <c r="D127" s="1">
        <f t="shared" si="13"/>
        <v>277219.26820132945</v>
      </c>
      <c r="E127" s="1">
        <f t="shared" si="14"/>
        <v>2748805.4187092595</v>
      </c>
      <c r="F127" s="1">
        <f t="shared" si="11"/>
        <v>408.61238058659228</v>
      </c>
      <c r="G127" s="1">
        <f t="shared" si="12"/>
        <v>0.14761941340759677</v>
      </c>
      <c r="I127">
        <v>1232.3</v>
      </c>
      <c r="J127">
        <v>100.66</v>
      </c>
    </row>
    <row r="128" spans="1:10" x14ac:dyDescent="0.3">
      <c r="A128">
        <v>1270.1300000000001</v>
      </c>
      <c r="B128">
        <f t="shared" si="8"/>
        <v>410.28000000000009</v>
      </c>
      <c r="C128">
        <v>102.04</v>
      </c>
      <c r="D128" s="1">
        <f t="shared" si="13"/>
        <v>277220.60773275624</v>
      </c>
      <c r="E128" s="1">
        <f t="shared" si="14"/>
        <v>2748804.7015014067</v>
      </c>
      <c r="F128" s="1">
        <f t="shared" si="11"/>
        <v>410.1318316543759</v>
      </c>
      <c r="G128" s="1">
        <f t="shared" si="12"/>
        <v>0.14816834562418535</v>
      </c>
      <c r="I128">
        <v>1235.24</v>
      </c>
      <c r="J128">
        <v>101.4</v>
      </c>
    </row>
    <row r="129" spans="1:10" x14ac:dyDescent="0.3">
      <c r="A129">
        <v>1272.07</v>
      </c>
      <c r="B129">
        <f t="shared" ref="B129:B169" si="15">A129-859.85</f>
        <v>412.21999999999991</v>
      </c>
      <c r="C129">
        <v>102.02</v>
      </c>
      <c r="D129" s="1">
        <f t="shared" si="13"/>
        <v>277222.31739786681</v>
      </c>
      <c r="E129" s="1">
        <f t="shared" si="14"/>
        <v>2748803.7861176995</v>
      </c>
      <c r="F129" s="1">
        <f t="shared" si="11"/>
        <v>412.07113104379999</v>
      </c>
      <c r="G129" s="1">
        <f t="shared" si="12"/>
        <v>0.14886895619991947</v>
      </c>
      <c r="I129">
        <v>1239.8800000000001</v>
      </c>
      <c r="J129">
        <v>101.63</v>
      </c>
    </row>
    <row r="130" spans="1:10" x14ac:dyDescent="0.3">
      <c r="A130">
        <v>1273.8499999999999</v>
      </c>
      <c r="B130">
        <f t="shared" si="15"/>
        <v>413.99999999999989</v>
      </c>
      <c r="C130">
        <v>100.78</v>
      </c>
      <c r="D130" s="1">
        <f t="shared" ref="D130:D161" si="16">(((B130*($D$169-$D$1))+$B$169*$D$1)/$B$169)</f>
        <v>277223.8860596692</v>
      </c>
      <c r="E130" s="1">
        <f t="shared" ref="E130:E161" si="17">(((B130*($E$169-$E$1))+$B$169*$E$1)/$B$169)</f>
        <v>2748802.9462295566</v>
      </c>
      <c r="F130" s="1">
        <f t="shared" ref="F130:F169" si="18">SQRT(((D130-$D$1)^2)+((E130-$E$1)^2))</f>
        <v>413.85048821503932</v>
      </c>
      <c r="G130" s="1">
        <f t="shared" ref="G130:G169" si="19">B130-F130</f>
        <v>0.14951178496056627</v>
      </c>
      <c r="I130">
        <v>1243.4000000000001</v>
      </c>
      <c r="J130">
        <v>101.75</v>
      </c>
    </row>
    <row r="131" spans="1:10" x14ac:dyDescent="0.3">
      <c r="A131">
        <v>1276.04</v>
      </c>
      <c r="B131">
        <f t="shared" si="15"/>
        <v>416.18999999999994</v>
      </c>
      <c r="C131">
        <v>100.71</v>
      </c>
      <c r="D131" s="1">
        <f t="shared" si="16"/>
        <v>277225.81604244857</v>
      </c>
      <c r="E131" s="1">
        <f t="shared" si="17"/>
        <v>2748801.9128840314</v>
      </c>
      <c r="F131" s="1">
        <f t="shared" si="18"/>
        <v>416.03969731949462</v>
      </c>
      <c r="G131" s="1">
        <f t="shared" si="19"/>
        <v>0.15030268050531959</v>
      </c>
      <c r="I131">
        <v>1247.73</v>
      </c>
      <c r="J131">
        <v>101.82</v>
      </c>
    </row>
    <row r="132" spans="1:10" x14ac:dyDescent="0.3">
      <c r="A132">
        <v>1277.26</v>
      </c>
      <c r="B132">
        <f t="shared" si="15"/>
        <v>417.40999999999997</v>
      </c>
      <c r="C132">
        <v>101.05</v>
      </c>
      <c r="D132" s="1">
        <f t="shared" si="16"/>
        <v>277226.89119267272</v>
      </c>
      <c r="E132" s="1">
        <f t="shared" si="17"/>
        <v>2748801.3372303601</v>
      </c>
      <c r="F132" s="1">
        <f t="shared" si="18"/>
        <v>417.25925672917924</v>
      </c>
      <c r="G132" s="1">
        <f t="shared" si="19"/>
        <v>0.15074327082072614</v>
      </c>
      <c r="I132">
        <v>1248.8699999999999</v>
      </c>
      <c r="J132">
        <v>101.97</v>
      </c>
    </row>
    <row r="133" spans="1:10" x14ac:dyDescent="0.3">
      <c r="A133">
        <v>1278.28</v>
      </c>
      <c r="B133">
        <f t="shared" si="15"/>
        <v>418.42999999999995</v>
      </c>
      <c r="C133">
        <v>101.91</v>
      </c>
      <c r="D133" s="1">
        <f t="shared" si="16"/>
        <v>277227.79008876177</v>
      </c>
      <c r="E133" s="1">
        <f t="shared" si="17"/>
        <v>2748800.8559461432</v>
      </c>
      <c r="F133" s="1">
        <f t="shared" si="18"/>
        <v>418.2788883667979</v>
      </c>
      <c r="G133" s="1">
        <f t="shared" si="19"/>
        <v>0.15111163320204923</v>
      </c>
      <c r="I133">
        <v>1252.1199999999999</v>
      </c>
      <c r="J133">
        <v>100.35</v>
      </c>
    </row>
    <row r="134" spans="1:10" x14ac:dyDescent="0.3">
      <c r="A134">
        <v>1282.56</v>
      </c>
      <c r="B134">
        <f t="shared" si="15"/>
        <v>422.70999999999992</v>
      </c>
      <c r="C134">
        <v>101.84</v>
      </c>
      <c r="D134" s="1">
        <f t="shared" si="16"/>
        <v>277231.56192725303</v>
      </c>
      <c r="E134" s="1">
        <f t="shared" si="17"/>
        <v>2748798.8364398205</v>
      </c>
      <c r="F134" s="1">
        <f t="shared" si="18"/>
        <v>422.55734268950692</v>
      </c>
      <c r="G134" s="1">
        <f t="shared" si="19"/>
        <v>0.15265731049299802</v>
      </c>
      <c r="I134">
        <v>1254.68</v>
      </c>
      <c r="J134">
        <v>100.38</v>
      </c>
    </row>
    <row r="135" spans="1:10" x14ac:dyDescent="0.3">
      <c r="A135">
        <v>1285.71</v>
      </c>
      <c r="B135">
        <f t="shared" si="15"/>
        <v>425.86</v>
      </c>
      <c r="C135">
        <v>102.87</v>
      </c>
      <c r="D135" s="1">
        <f t="shared" si="16"/>
        <v>277234.337929881</v>
      </c>
      <c r="E135" s="1">
        <f t="shared" si="17"/>
        <v>2748797.3501209151</v>
      </c>
      <c r="F135" s="1">
        <f t="shared" si="18"/>
        <v>425.70620509980284</v>
      </c>
      <c r="G135" s="1">
        <f t="shared" si="19"/>
        <v>0.15379490019716968</v>
      </c>
      <c r="I135">
        <v>1256.8900000000001</v>
      </c>
      <c r="J135">
        <v>101.19</v>
      </c>
    </row>
    <row r="136" spans="1:10" x14ac:dyDescent="0.3">
      <c r="A136">
        <v>1289.6600000000001</v>
      </c>
      <c r="B136">
        <f t="shared" si="15"/>
        <v>429.81000000000006</v>
      </c>
      <c r="C136">
        <v>103.45</v>
      </c>
      <c r="D136" s="1">
        <f t="shared" si="16"/>
        <v>277237.81894904928</v>
      </c>
      <c r="E136" s="1">
        <f t="shared" si="17"/>
        <v>2748795.486324192</v>
      </c>
      <c r="F136" s="1">
        <f t="shared" si="18"/>
        <v>429.65477859853115</v>
      </c>
      <c r="G136" s="1">
        <f t="shared" si="19"/>
        <v>0.15522140146890706</v>
      </c>
      <c r="I136">
        <v>1260.49</v>
      </c>
      <c r="J136">
        <v>100.96</v>
      </c>
    </row>
    <row r="137" spans="1:10" x14ac:dyDescent="0.3">
      <c r="A137">
        <v>1294.3800000000001</v>
      </c>
      <c r="B137">
        <f t="shared" si="15"/>
        <v>434.53000000000009</v>
      </c>
      <c r="C137">
        <v>103.29</v>
      </c>
      <c r="D137" s="1">
        <f t="shared" si="16"/>
        <v>277241.97854663781</v>
      </c>
      <c r="E137" s="1">
        <f t="shared" si="17"/>
        <v>2748793.2592050703</v>
      </c>
      <c r="F137" s="1">
        <f t="shared" si="18"/>
        <v>434.37307401962715</v>
      </c>
      <c r="G137" s="1">
        <f t="shared" si="19"/>
        <v>0.15692598037293237</v>
      </c>
      <c r="I137">
        <v>1264.0999999999999</v>
      </c>
      <c r="J137">
        <v>101.63</v>
      </c>
    </row>
    <row r="138" spans="1:10" x14ac:dyDescent="0.3">
      <c r="A138">
        <v>1299.49</v>
      </c>
      <c r="B138">
        <f t="shared" si="15"/>
        <v>439.64</v>
      </c>
      <c r="C138">
        <v>103.54</v>
      </c>
      <c r="D138" s="1">
        <f t="shared" si="16"/>
        <v>277246.48183978978</v>
      </c>
      <c r="E138" s="1">
        <f t="shared" si="17"/>
        <v>2748790.8480655127</v>
      </c>
      <c r="F138" s="1">
        <f t="shared" si="18"/>
        <v>439.4812285962621</v>
      </c>
      <c r="G138" s="1">
        <f t="shared" si="19"/>
        <v>0.15877140373788734</v>
      </c>
      <c r="I138">
        <v>1267.5</v>
      </c>
      <c r="J138">
        <v>101.21</v>
      </c>
    </row>
    <row r="139" spans="1:10" x14ac:dyDescent="0.3">
      <c r="A139">
        <v>1303.48</v>
      </c>
      <c r="B139">
        <f t="shared" si="15"/>
        <v>443.63</v>
      </c>
      <c r="C139">
        <v>104.08</v>
      </c>
      <c r="D139" s="1">
        <f t="shared" si="16"/>
        <v>277249.99810978514</v>
      </c>
      <c r="E139" s="1">
        <f t="shared" si="17"/>
        <v>2748788.9653948988</v>
      </c>
      <c r="F139" s="1">
        <f t="shared" si="18"/>
        <v>443.46978764946522</v>
      </c>
      <c r="G139" s="1">
        <f t="shared" si="19"/>
        <v>0.16021235053477767</v>
      </c>
      <c r="I139">
        <v>1268.6099999999999</v>
      </c>
      <c r="J139">
        <v>101.72</v>
      </c>
    </row>
    <row r="140" spans="1:10" x14ac:dyDescent="0.3">
      <c r="A140">
        <v>1308.03</v>
      </c>
      <c r="B140">
        <f t="shared" si="15"/>
        <v>448.17999999999995</v>
      </c>
      <c r="C140">
        <v>103.77</v>
      </c>
      <c r="D140" s="1">
        <f t="shared" si="16"/>
        <v>277254.00789135881</v>
      </c>
      <c r="E140" s="1">
        <f t="shared" si="17"/>
        <v>2748786.8184898128</v>
      </c>
      <c r="F140" s="1">
        <f t="shared" si="18"/>
        <v>448.01814446449413</v>
      </c>
      <c r="G140" s="1">
        <f t="shared" si="19"/>
        <v>0.16185553550582199</v>
      </c>
      <c r="I140">
        <v>1270.1300000000001</v>
      </c>
      <c r="J140">
        <v>102.04</v>
      </c>
    </row>
    <row r="141" spans="1:10" x14ac:dyDescent="0.3">
      <c r="A141">
        <v>1310.5899999999999</v>
      </c>
      <c r="B141">
        <f t="shared" si="15"/>
        <v>450.7399999999999</v>
      </c>
      <c r="C141">
        <v>103.88</v>
      </c>
      <c r="D141" s="1">
        <f t="shared" si="16"/>
        <v>277256.26394428813</v>
      </c>
      <c r="E141" s="1">
        <f t="shared" si="17"/>
        <v>2748785.6105607976</v>
      </c>
      <c r="F141" s="1">
        <f t="shared" si="18"/>
        <v>450.57721994708243</v>
      </c>
      <c r="G141" s="1">
        <f t="shared" si="19"/>
        <v>0.16278005291746922</v>
      </c>
      <c r="I141">
        <v>1272.07</v>
      </c>
      <c r="J141">
        <v>102.02</v>
      </c>
    </row>
    <row r="142" spans="1:10" x14ac:dyDescent="0.3">
      <c r="A142">
        <v>1312.86</v>
      </c>
      <c r="B142">
        <f t="shared" si="15"/>
        <v>453.00999999999988</v>
      </c>
      <c r="C142">
        <v>103.89</v>
      </c>
      <c r="D142" s="1">
        <f t="shared" si="16"/>
        <v>277258.26442872162</v>
      </c>
      <c r="E142" s="1">
        <f t="shared" si="17"/>
        <v>2748784.5394674907</v>
      </c>
      <c r="F142" s="1">
        <f t="shared" si="18"/>
        <v>452.84640016043596</v>
      </c>
      <c r="G142" s="1">
        <f t="shared" si="19"/>
        <v>0.16359983956391488</v>
      </c>
      <c r="I142">
        <v>1273.8499999999999</v>
      </c>
      <c r="J142">
        <v>100.78</v>
      </c>
    </row>
    <row r="143" spans="1:10" x14ac:dyDescent="0.3">
      <c r="A143">
        <v>1315.32</v>
      </c>
      <c r="B143">
        <f t="shared" si="15"/>
        <v>455.46999999999991</v>
      </c>
      <c r="C143">
        <v>103.23</v>
      </c>
      <c r="D143" s="1">
        <f t="shared" si="16"/>
        <v>277260.4323545834</v>
      </c>
      <c r="E143" s="1">
        <f t="shared" si="17"/>
        <v>2748783.3787232027</v>
      </c>
      <c r="F143" s="1">
        <f t="shared" si="18"/>
        <v>455.30551175699128</v>
      </c>
      <c r="G143" s="1">
        <f t="shared" si="19"/>
        <v>0.16448824300863407</v>
      </c>
      <c r="I143">
        <v>1276.04</v>
      </c>
      <c r="J143">
        <v>100.71</v>
      </c>
    </row>
    <row r="144" spans="1:10" x14ac:dyDescent="0.3">
      <c r="A144">
        <v>1327.44</v>
      </c>
      <c r="B144">
        <f t="shared" si="15"/>
        <v>467.59000000000003</v>
      </c>
      <c r="C144">
        <v>103.42</v>
      </c>
      <c r="D144" s="1">
        <f t="shared" si="16"/>
        <v>277271.11335517082</v>
      </c>
      <c r="E144" s="1">
        <f t="shared" si="17"/>
        <v>2748777.6599342711</v>
      </c>
      <c r="F144" s="1">
        <f t="shared" si="18"/>
        <v>467.42113474521051</v>
      </c>
      <c r="G144" s="1">
        <f t="shared" si="19"/>
        <v>0.16886525478952308</v>
      </c>
      <c r="I144">
        <v>1277.26</v>
      </c>
      <c r="J144">
        <v>101.05</v>
      </c>
    </row>
    <row r="145" spans="1:10" x14ac:dyDescent="0.3">
      <c r="A145">
        <v>1332.65</v>
      </c>
      <c r="B145">
        <f t="shared" si="15"/>
        <v>472.80000000000007</v>
      </c>
      <c r="C145">
        <v>103.59</v>
      </c>
      <c r="D145" s="1">
        <f t="shared" si="16"/>
        <v>277275.70477539033</v>
      </c>
      <c r="E145" s="1">
        <f t="shared" si="17"/>
        <v>2748775.2016099859</v>
      </c>
      <c r="F145" s="1">
        <f t="shared" si="18"/>
        <v>472.62925320809825</v>
      </c>
      <c r="G145" s="1">
        <f t="shared" si="19"/>
        <v>0.17074679190181996</v>
      </c>
      <c r="I145">
        <v>1278.28</v>
      </c>
      <c r="J145">
        <v>101.91</v>
      </c>
    </row>
    <row r="146" spans="1:10" x14ac:dyDescent="0.3">
      <c r="A146">
        <v>1342.05</v>
      </c>
      <c r="B146">
        <f t="shared" si="15"/>
        <v>482.19999999999993</v>
      </c>
      <c r="C146">
        <v>108.48</v>
      </c>
      <c r="D146" s="1">
        <f t="shared" si="16"/>
        <v>277283.9887197403</v>
      </c>
      <c r="E146" s="1">
        <f t="shared" si="17"/>
        <v>2748770.7662456329</v>
      </c>
      <c r="F146" s="1">
        <f t="shared" si="18"/>
        <v>482.02585849603531</v>
      </c>
      <c r="G146" s="1">
        <f t="shared" si="19"/>
        <v>0.17414150396461991</v>
      </c>
      <c r="I146">
        <v>1282.56</v>
      </c>
      <c r="J146">
        <v>101.84</v>
      </c>
    </row>
    <row r="147" spans="1:10" x14ac:dyDescent="0.3">
      <c r="A147">
        <v>1352.77</v>
      </c>
      <c r="B147">
        <f t="shared" si="15"/>
        <v>492.91999999999996</v>
      </c>
      <c r="C147">
        <v>114.14</v>
      </c>
      <c r="D147" s="1">
        <f t="shared" si="16"/>
        <v>277293.43594138202</v>
      </c>
      <c r="E147" s="1">
        <f t="shared" si="17"/>
        <v>2748765.7080428815</v>
      </c>
      <c r="F147" s="1">
        <f t="shared" si="18"/>
        <v>492.74198707974125</v>
      </c>
      <c r="G147" s="1">
        <f t="shared" si="19"/>
        <v>0.17801292025870907</v>
      </c>
      <c r="I147">
        <v>1285.71</v>
      </c>
      <c r="J147">
        <v>102.87</v>
      </c>
    </row>
    <row r="148" spans="1:10" x14ac:dyDescent="0.3">
      <c r="A148">
        <v>1365.96</v>
      </c>
      <c r="B148">
        <f t="shared" si="15"/>
        <v>506.11</v>
      </c>
      <c r="C148">
        <v>121.13</v>
      </c>
      <c r="D148" s="1">
        <f t="shared" si="16"/>
        <v>277305.05990159226</v>
      </c>
      <c r="E148" s="1">
        <f t="shared" si="17"/>
        <v>2748759.4843773688</v>
      </c>
      <c r="F148" s="1">
        <f t="shared" si="18"/>
        <v>505.92722364881541</v>
      </c>
      <c r="G148" s="1">
        <f t="shared" si="19"/>
        <v>0.18277635118460012</v>
      </c>
      <c r="I148">
        <v>1289.6600000000001</v>
      </c>
      <c r="J148">
        <v>103.45</v>
      </c>
    </row>
    <row r="149" spans="1:10" x14ac:dyDescent="0.3">
      <c r="A149">
        <v>1377.65</v>
      </c>
      <c r="B149">
        <f t="shared" si="15"/>
        <v>517.80000000000007</v>
      </c>
      <c r="C149">
        <v>126.26</v>
      </c>
      <c r="D149" s="1">
        <f t="shared" si="16"/>
        <v>277315.36195578915</v>
      </c>
      <c r="E149" s="1">
        <f t="shared" si="17"/>
        <v>2748753.968482764</v>
      </c>
      <c r="F149" s="1">
        <f t="shared" si="18"/>
        <v>517.61300192702095</v>
      </c>
      <c r="G149" s="1">
        <f t="shared" si="19"/>
        <v>0.1869980729791223</v>
      </c>
      <c r="I149">
        <v>1294.3800000000001</v>
      </c>
      <c r="J149">
        <v>103.29</v>
      </c>
    </row>
    <row r="150" spans="1:10" x14ac:dyDescent="0.3">
      <c r="A150">
        <v>1384.16</v>
      </c>
      <c r="B150">
        <f t="shared" si="15"/>
        <v>524.31000000000006</v>
      </c>
      <c r="C150">
        <v>130.29</v>
      </c>
      <c r="D150" s="1">
        <f t="shared" si="16"/>
        <v>277321.09902788687</v>
      </c>
      <c r="E150" s="1">
        <f t="shared" si="17"/>
        <v>2748750.8967570257</v>
      </c>
      <c r="F150" s="1">
        <f t="shared" si="18"/>
        <v>524.12065090844021</v>
      </c>
      <c r="G150" s="1">
        <f t="shared" si="19"/>
        <v>0.18934909155984769</v>
      </c>
      <c r="I150">
        <v>1299.49</v>
      </c>
      <c r="J150">
        <v>103.54</v>
      </c>
    </row>
    <row r="151" spans="1:10" x14ac:dyDescent="0.3">
      <c r="A151">
        <v>1395.32</v>
      </c>
      <c r="B151">
        <f t="shared" si="15"/>
        <v>535.46999999999991</v>
      </c>
      <c r="C151">
        <v>136</v>
      </c>
      <c r="D151" s="1">
        <f t="shared" si="16"/>
        <v>277330.9340086258</v>
      </c>
      <c r="E151" s="1">
        <f t="shared" si="17"/>
        <v>2748745.6309414748</v>
      </c>
      <c r="F151" s="1">
        <f t="shared" si="18"/>
        <v>535.27662059070155</v>
      </c>
      <c r="G151" s="1">
        <f t="shared" si="19"/>
        <v>0.19337940929835895</v>
      </c>
      <c r="I151">
        <v>1303.48</v>
      </c>
      <c r="J151">
        <v>104.08</v>
      </c>
    </row>
    <row r="152" spans="1:10" x14ac:dyDescent="0.3">
      <c r="A152">
        <v>1404.78</v>
      </c>
      <c r="B152">
        <f t="shared" si="15"/>
        <v>544.92999999999995</v>
      </c>
      <c r="C152">
        <v>143.18</v>
      </c>
      <c r="D152" s="1">
        <f t="shared" si="16"/>
        <v>277339.27082921629</v>
      </c>
      <c r="E152" s="1">
        <f t="shared" si="17"/>
        <v>2748741.1672662855</v>
      </c>
      <c r="F152" s="1">
        <f t="shared" si="18"/>
        <v>544.73320421024812</v>
      </c>
      <c r="G152" s="1">
        <f t="shared" si="19"/>
        <v>0.19679578975183176</v>
      </c>
      <c r="I152">
        <v>1308.03</v>
      </c>
      <c r="J152">
        <v>103.77</v>
      </c>
    </row>
    <row r="153" spans="1:10" x14ac:dyDescent="0.3">
      <c r="A153">
        <v>1405.18</v>
      </c>
      <c r="B153">
        <f t="shared" si="15"/>
        <v>545.33000000000004</v>
      </c>
      <c r="C153">
        <v>144.71</v>
      </c>
      <c r="D153" s="1">
        <f t="shared" si="16"/>
        <v>277339.62333748653</v>
      </c>
      <c r="E153" s="1">
        <f t="shared" si="17"/>
        <v>2748740.9785273764</v>
      </c>
      <c r="F153" s="1">
        <f t="shared" si="18"/>
        <v>545.1330597546513</v>
      </c>
      <c r="G153" s="1">
        <f t="shared" si="19"/>
        <v>0.19694024534874188</v>
      </c>
      <c r="I153">
        <v>1310.5899999999999</v>
      </c>
      <c r="J153">
        <v>103.88</v>
      </c>
    </row>
    <row r="154" spans="1:10" x14ac:dyDescent="0.3">
      <c r="A154">
        <v>1408.4</v>
      </c>
      <c r="B154">
        <f t="shared" si="15"/>
        <v>548.55000000000007</v>
      </c>
      <c r="C154">
        <v>144.68</v>
      </c>
      <c r="D154" s="1">
        <f t="shared" si="16"/>
        <v>277342.4610290617</v>
      </c>
      <c r="E154" s="1">
        <f t="shared" si="17"/>
        <v>2748739.459179162</v>
      </c>
      <c r="F154" s="1">
        <f t="shared" si="18"/>
        <v>548.35189688509843</v>
      </c>
      <c r="G154" s="1">
        <f t="shared" si="19"/>
        <v>0.19810311490164167</v>
      </c>
      <c r="I154">
        <v>1312.86</v>
      </c>
      <c r="J154">
        <v>103.89</v>
      </c>
    </row>
    <row r="155" spans="1:10" x14ac:dyDescent="0.3">
      <c r="A155">
        <v>1414.51</v>
      </c>
      <c r="B155">
        <f t="shared" si="15"/>
        <v>554.66</v>
      </c>
      <c r="C155">
        <v>145.44999999999999</v>
      </c>
      <c r="D155" s="1">
        <f t="shared" si="16"/>
        <v>277347.84559288918</v>
      </c>
      <c r="E155" s="1">
        <f t="shared" si="17"/>
        <v>2748736.5761923324</v>
      </c>
      <c r="F155" s="1">
        <f t="shared" si="18"/>
        <v>554.45969032233438</v>
      </c>
      <c r="G155" s="1">
        <f t="shared" si="19"/>
        <v>0.20030967766558661</v>
      </c>
      <c r="I155">
        <v>1315.32</v>
      </c>
      <c r="J155">
        <v>103.23</v>
      </c>
    </row>
    <row r="156" spans="1:10" x14ac:dyDescent="0.3">
      <c r="A156">
        <v>1423.69</v>
      </c>
      <c r="B156">
        <f t="shared" si="15"/>
        <v>563.84</v>
      </c>
      <c r="C156">
        <v>146.83000000000001</v>
      </c>
      <c r="D156" s="1">
        <f t="shared" si="16"/>
        <v>277355.93565769057</v>
      </c>
      <c r="E156" s="1">
        <f t="shared" si="17"/>
        <v>2748732.2446343792</v>
      </c>
      <c r="F156" s="1">
        <f t="shared" si="18"/>
        <v>563.63637506101941</v>
      </c>
      <c r="G156" s="1">
        <f t="shared" si="19"/>
        <v>0.20362493898062439</v>
      </c>
      <c r="I156">
        <v>1327.44</v>
      </c>
      <c r="J156">
        <v>103.42</v>
      </c>
    </row>
    <row r="157" spans="1:10" x14ac:dyDescent="0.3">
      <c r="A157">
        <v>1428.14</v>
      </c>
      <c r="B157">
        <f t="shared" si="15"/>
        <v>568.29000000000008</v>
      </c>
      <c r="C157">
        <v>147.41</v>
      </c>
      <c r="D157" s="1">
        <f t="shared" si="16"/>
        <v>277359.85731219669</v>
      </c>
      <c r="E157" s="1">
        <f t="shared" si="17"/>
        <v>2748730.1449140208</v>
      </c>
      <c r="F157" s="1">
        <f t="shared" si="18"/>
        <v>568.08476798979552</v>
      </c>
      <c r="G157" s="1">
        <f t="shared" si="19"/>
        <v>0.20523201020455417</v>
      </c>
      <c r="I157">
        <v>1332.65</v>
      </c>
      <c r="J157">
        <v>103.59</v>
      </c>
    </row>
    <row r="158" spans="1:10" x14ac:dyDescent="0.3">
      <c r="A158">
        <v>1439.25</v>
      </c>
      <c r="B158">
        <f t="shared" si="15"/>
        <v>579.4</v>
      </c>
      <c r="C158">
        <v>147.22999999999999</v>
      </c>
      <c r="D158" s="1">
        <f t="shared" si="16"/>
        <v>277369.64822940173</v>
      </c>
      <c r="E158" s="1">
        <f t="shared" si="17"/>
        <v>2748724.9026908334</v>
      </c>
      <c r="F158" s="1">
        <f t="shared" si="18"/>
        <v>579.1907557289378</v>
      </c>
      <c r="G158" s="1">
        <f t="shared" si="19"/>
        <v>0.20924427106217536</v>
      </c>
      <c r="I158">
        <v>1342.05</v>
      </c>
      <c r="J158">
        <v>108.48</v>
      </c>
    </row>
    <row r="159" spans="1:10" x14ac:dyDescent="0.3">
      <c r="A159">
        <v>1447.88</v>
      </c>
      <c r="B159">
        <f t="shared" si="15"/>
        <v>588.03000000000009</v>
      </c>
      <c r="C159">
        <v>146.66999999999999</v>
      </c>
      <c r="D159" s="1">
        <f t="shared" si="16"/>
        <v>277377.25359533163</v>
      </c>
      <c r="E159" s="1">
        <f t="shared" si="17"/>
        <v>2748720.8306488791</v>
      </c>
      <c r="F159" s="1">
        <f t="shared" si="18"/>
        <v>587.8176390946611</v>
      </c>
      <c r="G159" s="1">
        <f t="shared" si="19"/>
        <v>0.21236090533898277</v>
      </c>
      <c r="I159">
        <v>1352.77</v>
      </c>
      <c r="J159">
        <v>114.14</v>
      </c>
    </row>
    <row r="160" spans="1:10" x14ac:dyDescent="0.3">
      <c r="A160">
        <v>1448.68</v>
      </c>
      <c r="B160">
        <f t="shared" si="15"/>
        <v>588.83000000000004</v>
      </c>
      <c r="C160">
        <v>146.63</v>
      </c>
      <c r="D160" s="1">
        <f t="shared" si="16"/>
        <v>277377.95861187199</v>
      </c>
      <c r="E160" s="1">
        <f t="shared" si="17"/>
        <v>2748720.4531710618</v>
      </c>
      <c r="F160" s="1">
        <f t="shared" si="18"/>
        <v>588.61735018292507</v>
      </c>
      <c r="G160" s="1">
        <f t="shared" si="19"/>
        <v>0.21264981707497554</v>
      </c>
      <c r="I160">
        <v>1365.96</v>
      </c>
      <c r="J160">
        <v>121.13</v>
      </c>
    </row>
    <row r="161" spans="1:10" x14ac:dyDescent="0.3">
      <c r="A161">
        <v>1449.49</v>
      </c>
      <c r="B161">
        <f t="shared" si="15"/>
        <v>589.64</v>
      </c>
      <c r="C161">
        <v>147.93</v>
      </c>
      <c r="D161" s="1">
        <f t="shared" si="16"/>
        <v>277378.67244111921</v>
      </c>
      <c r="E161" s="1">
        <f t="shared" si="17"/>
        <v>2748720.0709747719</v>
      </c>
      <c r="F161" s="1">
        <f t="shared" si="18"/>
        <v>589.42705765988467</v>
      </c>
      <c r="G161" s="1">
        <f t="shared" si="19"/>
        <v>0.21294234011531898</v>
      </c>
      <c r="I161">
        <v>1377.65</v>
      </c>
      <c r="J161">
        <v>126.26</v>
      </c>
    </row>
    <row r="162" spans="1:10" x14ac:dyDescent="0.3">
      <c r="A162">
        <v>1453.71</v>
      </c>
      <c r="B162">
        <f t="shared" si="15"/>
        <v>593.86</v>
      </c>
      <c r="C162">
        <v>148.54</v>
      </c>
      <c r="D162" s="1">
        <f t="shared" ref="D162:D168" si="20">(((B162*($D$169-$D$1))+$B$169*$D$1)/$B$169)</f>
        <v>277382.39140336995</v>
      </c>
      <c r="E162" s="1">
        <f t="shared" ref="E162:E168" si="21">(((B162*($E$169-$E$1))+$B$169*$E$1)/$B$169)</f>
        <v>2748718.0797792855</v>
      </c>
      <c r="F162" s="1">
        <f t="shared" si="18"/>
        <v>593.64553365098425</v>
      </c>
      <c r="G162" s="1">
        <f t="shared" si="19"/>
        <v>0.21446634901576545</v>
      </c>
      <c r="I162">
        <v>1384.16</v>
      </c>
      <c r="J162">
        <v>130.29</v>
      </c>
    </row>
    <row r="163" spans="1:10" x14ac:dyDescent="0.3">
      <c r="A163">
        <v>1459.39</v>
      </c>
      <c r="B163">
        <f t="shared" si="15"/>
        <v>599.54000000000008</v>
      </c>
      <c r="C163">
        <v>148.37</v>
      </c>
      <c r="D163" s="1">
        <f t="shared" si="20"/>
        <v>277387.39702080697</v>
      </c>
      <c r="E163" s="1">
        <f t="shared" si="21"/>
        <v>2748715.3996867826</v>
      </c>
      <c r="F163" s="1">
        <f t="shared" si="18"/>
        <v>599.32348237825772</v>
      </c>
      <c r="G163" s="1">
        <f t="shared" si="19"/>
        <v>0.216517621742355</v>
      </c>
      <c r="I163">
        <v>1395.32</v>
      </c>
      <c r="J163">
        <v>136</v>
      </c>
    </row>
    <row r="164" spans="1:10" x14ac:dyDescent="0.3">
      <c r="A164">
        <v>1466.51</v>
      </c>
      <c r="B164">
        <f t="shared" si="15"/>
        <v>606.66</v>
      </c>
      <c r="C164">
        <v>148.28</v>
      </c>
      <c r="D164" s="1">
        <f t="shared" si="20"/>
        <v>277393.67166801676</v>
      </c>
      <c r="E164" s="1">
        <f t="shared" si="21"/>
        <v>2748712.0401342092</v>
      </c>
      <c r="F164" s="1">
        <f t="shared" si="18"/>
        <v>606.4409110642996</v>
      </c>
      <c r="G164" s="1">
        <f t="shared" si="19"/>
        <v>0.2190889357003698</v>
      </c>
      <c r="I164">
        <v>1404.78</v>
      </c>
      <c r="J164">
        <v>143.18</v>
      </c>
    </row>
    <row r="165" spans="1:10" x14ac:dyDescent="0.3">
      <c r="A165">
        <v>1474.53</v>
      </c>
      <c r="B165">
        <f t="shared" si="15"/>
        <v>614.67999999999995</v>
      </c>
      <c r="C165">
        <v>148.47999999999999</v>
      </c>
      <c r="D165" s="1">
        <f t="shared" si="20"/>
        <v>277400.73945883446</v>
      </c>
      <c r="E165" s="1">
        <f t="shared" si="21"/>
        <v>2748708.2559190909</v>
      </c>
      <c r="F165" s="1">
        <f t="shared" si="18"/>
        <v>614.45801472485812</v>
      </c>
      <c r="G165" s="1">
        <f t="shared" si="19"/>
        <v>0.22198527514183297</v>
      </c>
      <c r="I165">
        <v>1405.18</v>
      </c>
      <c r="J165">
        <v>144.71</v>
      </c>
    </row>
    <row r="166" spans="1:10" x14ac:dyDescent="0.3">
      <c r="A166">
        <v>1482.78</v>
      </c>
      <c r="B166">
        <f t="shared" si="15"/>
        <v>622.92999999999995</v>
      </c>
      <c r="C166">
        <v>148.21</v>
      </c>
      <c r="D166" s="1">
        <f t="shared" si="20"/>
        <v>277408.0099419076</v>
      </c>
      <c r="E166" s="1">
        <f t="shared" si="21"/>
        <v>2748704.3631791002</v>
      </c>
      <c r="F166" s="1">
        <f t="shared" si="18"/>
        <v>622.70503532336443</v>
      </c>
      <c r="G166" s="1">
        <f t="shared" si="19"/>
        <v>0.22496467663552266</v>
      </c>
      <c r="I166">
        <v>1408.4</v>
      </c>
      <c r="J166">
        <v>144.68</v>
      </c>
    </row>
    <row r="167" spans="1:10" x14ac:dyDescent="0.3">
      <c r="A167">
        <v>1497.96</v>
      </c>
      <c r="B167">
        <f t="shared" si="15"/>
        <v>638.11</v>
      </c>
      <c r="C167">
        <v>149.24</v>
      </c>
      <c r="D167" s="1">
        <f t="shared" si="20"/>
        <v>277421.38763076212</v>
      </c>
      <c r="E167" s="1">
        <f t="shared" si="21"/>
        <v>2748697.2005375172</v>
      </c>
      <c r="F167" s="1">
        <f t="shared" si="18"/>
        <v>637.87955322460812</v>
      </c>
      <c r="G167" s="1">
        <f t="shared" si="19"/>
        <v>0.23044677539189706</v>
      </c>
      <c r="I167">
        <v>1414.51</v>
      </c>
      <c r="J167">
        <v>145.44999999999999</v>
      </c>
    </row>
    <row r="168" spans="1:10" x14ac:dyDescent="0.3">
      <c r="A168">
        <v>1503.92</v>
      </c>
      <c r="B168">
        <f t="shared" si="15"/>
        <v>644.07000000000005</v>
      </c>
      <c r="C168">
        <v>150.08000000000001</v>
      </c>
      <c r="D168" s="1">
        <f t="shared" si="20"/>
        <v>277426.64000398823</v>
      </c>
      <c r="E168" s="1">
        <f t="shared" si="21"/>
        <v>2748694.3883277783</v>
      </c>
      <c r="F168" s="1">
        <f t="shared" si="18"/>
        <v>643.83740083274324</v>
      </c>
      <c r="G168" s="1">
        <f t="shared" si="19"/>
        <v>0.23259916725680796</v>
      </c>
      <c r="I168">
        <v>1423.69</v>
      </c>
      <c r="J168">
        <v>146.83000000000001</v>
      </c>
    </row>
    <row r="169" spans="1:10" x14ac:dyDescent="0.3">
      <c r="A169" s="5">
        <v>1506.75</v>
      </c>
      <c r="B169">
        <f t="shared" si="15"/>
        <v>646.9</v>
      </c>
      <c r="C169" s="5">
        <v>150.68</v>
      </c>
      <c r="D169" s="2">
        <v>277429.13400000002</v>
      </c>
      <c r="E169" s="2">
        <v>2748693.0529999998</v>
      </c>
      <c r="F169" s="1">
        <f t="shared" si="18"/>
        <v>646.6663788077027</v>
      </c>
      <c r="G169" s="1">
        <f t="shared" si="19"/>
        <v>0.23362119229727796</v>
      </c>
      <c r="I169">
        <v>1428.14</v>
      </c>
      <c r="J169">
        <v>147.41</v>
      </c>
    </row>
    <row r="170" spans="1:10" x14ac:dyDescent="0.3">
      <c r="I170">
        <v>1439.25</v>
      </c>
      <c r="J170">
        <v>147.22999999999999</v>
      </c>
    </row>
    <row r="171" spans="1:10" x14ac:dyDescent="0.3">
      <c r="D171" s="1"/>
      <c r="E171" s="1"/>
      <c r="I171">
        <v>1447.88</v>
      </c>
      <c r="J171">
        <v>146.66999999999999</v>
      </c>
    </row>
    <row r="172" spans="1:10" x14ac:dyDescent="0.3">
      <c r="D172" s="1"/>
      <c r="E172" s="1"/>
      <c r="I172">
        <v>1448.68</v>
      </c>
      <c r="J172">
        <v>146.63</v>
      </c>
    </row>
    <row r="173" spans="1:10" x14ac:dyDescent="0.3">
      <c r="D173" s="1"/>
      <c r="E173" s="1"/>
      <c r="I173">
        <v>1449.49</v>
      </c>
      <c r="J173">
        <v>147.93</v>
      </c>
    </row>
    <row r="174" spans="1:10" x14ac:dyDescent="0.3">
      <c r="D174" s="1"/>
      <c r="E174" s="1"/>
      <c r="I174">
        <v>1453.71</v>
      </c>
      <c r="J174">
        <v>148.54</v>
      </c>
    </row>
    <row r="175" spans="1:10" x14ac:dyDescent="0.3">
      <c r="D175" s="1"/>
      <c r="E175" s="1"/>
      <c r="I175">
        <v>1459.39</v>
      </c>
      <c r="J175">
        <v>148.37</v>
      </c>
    </row>
    <row r="176" spans="1:10" x14ac:dyDescent="0.3">
      <c r="D176" s="1"/>
      <c r="E176" s="1"/>
      <c r="I176">
        <v>1466.51</v>
      </c>
      <c r="J176">
        <v>148.28</v>
      </c>
    </row>
    <row r="177" spans="4:10" x14ac:dyDescent="0.3">
      <c r="D177" s="1"/>
      <c r="E177" s="1"/>
      <c r="I177">
        <v>1474.53</v>
      </c>
      <c r="J177">
        <v>148.47999999999999</v>
      </c>
    </row>
    <row r="178" spans="4:10" x14ac:dyDescent="0.3">
      <c r="D178" s="1"/>
      <c r="E178" s="1"/>
      <c r="I178">
        <v>1482.78</v>
      </c>
      <c r="J178">
        <v>148.21</v>
      </c>
    </row>
    <row r="179" spans="4:10" x14ac:dyDescent="0.3">
      <c r="D179" s="1"/>
      <c r="E179" s="1"/>
      <c r="I179">
        <v>1497.96</v>
      </c>
      <c r="J179">
        <v>149.24</v>
      </c>
    </row>
    <row r="180" spans="4:10" x14ac:dyDescent="0.3">
      <c r="D180" s="1"/>
      <c r="E180" s="1"/>
      <c r="I180">
        <v>1503.92</v>
      </c>
      <c r="J180">
        <v>150.08000000000001</v>
      </c>
    </row>
    <row r="181" spans="4:10" x14ac:dyDescent="0.3">
      <c r="D181" s="1"/>
      <c r="E181" s="1"/>
      <c r="I181" s="5">
        <v>1506.75</v>
      </c>
      <c r="J181" s="5">
        <v>150.68</v>
      </c>
    </row>
    <row r="182" spans="4:10" x14ac:dyDescent="0.3">
      <c r="D182" s="2"/>
      <c r="E182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"/>
  <sheetViews>
    <sheetView tabSelected="1" workbookViewId="0">
      <selection activeCell="F2" sqref="F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21" x14ac:dyDescent="0.3">
      <c r="A1" s="5">
        <v>472.92</v>
      </c>
      <c r="B1">
        <f>A1-472.92</f>
        <v>0</v>
      </c>
      <c r="C1" s="5">
        <v>110.18</v>
      </c>
      <c r="D1" s="2">
        <v>276768.11499999999</v>
      </c>
      <c r="E1" s="2">
        <v>2749561.409</v>
      </c>
    </row>
    <row r="2" spans="1:21" x14ac:dyDescent="0.3">
      <c r="A2">
        <v>579.67999999999995</v>
      </c>
      <c r="B2">
        <f t="shared" ref="B2:B65" si="0">A2-472.92</f>
        <v>106.75999999999993</v>
      </c>
      <c r="C2">
        <v>107.91</v>
      </c>
      <c r="D2" s="1">
        <f>(((B2*($D$152-$D$1))+$B$152*$D$1)/$B$152)</f>
        <v>276866.21475887834</v>
      </c>
      <c r="E2" s="1">
        <f>(((B2*($E$152-$E$1))+$B$152*$E$1)/$B$152)</f>
        <v>2749519.2889633174</v>
      </c>
      <c r="F2" s="1">
        <f>SQRT(((D2-$D$1)^2)+((E2-$E$1)^2))</f>
        <v>106.75982475693895</v>
      </c>
      <c r="G2" s="1">
        <f>B2-F2</f>
        <v>1.7524306097982389E-4</v>
      </c>
      <c r="I2" s="5">
        <v>472.92</v>
      </c>
      <c r="J2" s="5">
        <v>109.88</v>
      </c>
      <c r="K2" t="s">
        <v>0</v>
      </c>
      <c r="N2">
        <v>-4.6100000000000003</v>
      </c>
      <c r="O2">
        <v>5.01</v>
      </c>
      <c r="P2">
        <v>462.22</v>
      </c>
      <c r="Q2">
        <v>-2.8</v>
      </c>
      <c r="R2">
        <v>741.73</v>
      </c>
      <c r="S2">
        <v>-5.69</v>
      </c>
      <c r="T2">
        <v>1051.4100000000001</v>
      </c>
      <c r="U2">
        <v>-5.19</v>
      </c>
    </row>
    <row r="3" spans="1:21" x14ac:dyDescent="0.3">
      <c r="A3">
        <v>586.71</v>
      </c>
      <c r="B3">
        <f t="shared" si="0"/>
        <v>113.79000000000002</v>
      </c>
      <c r="C3">
        <v>107.79</v>
      </c>
      <c r="D3" s="1">
        <f t="shared" ref="D3:D66" si="1">(((B3*($D$152-$D$1))+$B$152*$D$1)/$B$152)</f>
        <v>276872.67449384381</v>
      </c>
      <c r="E3" s="1">
        <f t="shared" ref="E3:E66" si="2">(((B3*($E$152-$E$1))+$B$152*$E$1)/$B$152)</f>
        <v>2749516.5154165034</v>
      </c>
      <c r="F3" s="1">
        <f t="shared" ref="F3:F66" si="3">SQRT(((D3-$D$1)^2)+((E3-$E$1)^2))</f>
        <v>113.78981321734415</v>
      </c>
      <c r="G3" s="1">
        <f t="shared" ref="G3:G33" si="4">B3-F3</f>
        <v>1.8678265587368514E-4</v>
      </c>
      <c r="I3" s="5">
        <v>472.92</v>
      </c>
      <c r="J3" s="5">
        <v>110.18</v>
      </c>
      <c r="N3">
        <v>7.84</v>
      </c>
      <c r="O3">
        <v>5.57</v>
      </c>
      <c r="P3">
        <v>468.73</v>
      </c>
      <c r="Q3">
        <v>-3.18</v>
      </c>
      <c r="R3">
        <v>749.23</v>
      </c>
      <c r="S3">
        <v>-5.7</v>
      </c>
      <c r="T3">
        <v>1058.47</v>
      </c>
      <c r="U3">
        <v>-5.46</v>
      </c>
    </row>
    <row r="4" spans="1:21" x14ac:dyDescent="0.3">
      <c r="A4">
        <v>595.05999999999995</v>
      </c>
      <c r="B4">
        <f t="shared" si="0"/>
        <v>122.13999999999993</v>
      </c>
      <c r="C4">
        <v>107.96</v>
      </c>
      <c r="D4" s="1">
        <f t="shared" si="1"/>
        <v>276880.34715201764</v>
      </c>
      <c r="E4" s="1">
        <f t="shared" si="2"/>
        <v>2749513.2210899172</v>
      </c>
      <c r="F4" s="1">
        <f t="shared" si="3"/>
        <v>122.1397995112802</v>
      </c>
      <c r="G4" s="1">
        <f t="shared" si="4"/>
        <v>2.0048871972733195E-4</v>
      </c>
      <c r="I4" s="5">
        <v>472.92</v>
      </c>
      <c r="J4" s="5">
        <v>109.88</v>
      </c>
      <c r="K4" t="s">
        <v>0</v>
      </c>
      <c r="N4">
        <v>19.37</v>
      </c>
      <c r="O4">
        <v>5.4</v>
      </c>
      <c r="P4">
        <v>476.57</v>
      </c>
      <c r="Q4">
        <v>-3.53</v>
      </c>
      <c r="R4">
        <v>754.83</v>
      </c>
      <c r="S4">
        <v>-5.74</v>
      </c>
      <c r="T4">
        <v>1065.33</v>
      </c>
      <c r="U4">
        <v>-5.36</v>
      </c>
    </row>
    <row r="5" spans="1:21" x14ac:dyDescent="0.3">
      <c r="A5">
        <v>599.33000000000004</v>
      </c>
      <c r="B5">
        <f t="shared" si="0"/>
        <v>126.41000000000003</v>
      </c>
      <c r="C5">
        <v>108.28</v>
      </c>
      <c r="D5" s="1">
        <f t="shared" si="1"/>
        <v>276884.2707748203</v>
      </c>
      <c r="E5" s="1">
        <f t="shared" si="2"/>
        <v>2749511.5364462622</v>
      </c>
      <c r="F5" s="1">
        <f t="shared" si="3"/>
        <v>126.40979250215759</v>
      </c>
      <c r="G5" s="1">
        <f t="shared" si="4"/>
        <v>2.0749784243889735E-4</v>
      </c>
      <c r="I5">
        <v>579.67999999999995</v>
      </c>
      <c r="J5">
        <v>107.91</v>
      </c>
      <c r="N5">
        <v>43.62</v>
      </c>
      <c r="O5">
        <v>5.32</v>
      </c>
      <c r="P5">
        <v>484</v>
      </c>
      <c r="Q5">
        <v>-3.65</v>
      </c>
      <c r="R5">
        <v>760.5</v>
      </c>
      <c r="S5">
        <v>-5.75</v>
      </c>
      <c r="T5">
        <v>1071.77</v>
      </c>
      <c r="U5">
        <v>-5.0599999999999996</v>
      </c>
    </row>
    <row r="6" spans="1:21" x14ac:dyDescent="0.3">
      <c r="A6">
        <v>601.16</v>
      </c>
      <c r="B6">
        <f t="shared" si="0"/>
        <v>128.23999999999995</v>
      </c>
      <c r="C6">
        <v>108</v>
      </c>
      <c r="D6" s="1">
        <f t="shared" si="1"/>
        <v>276885.95232744998</v>
      </c>
      <c r="E6" s="1">
        <f t="shared" si="2"/>
        <v>2749510.8144561243</v>
      </c>
      <c r="F6" s="1">
        <f t="shared" si="3"/>
        <v>128.23978949819872</v>
      </c>
      <c r="G6" s="1">
        <f t="shared" si="4"/>
        <v>2.1050180123438622E-4</v>
      </c>
      <c r="I6">
        <v>586.71</v>
      </c>
      <c r="J6">
        <v>107.79</v>
      </c>
      <c r="N6">
        <v>60.55</v>
      </c>
      <c r="O6">
        <v>5.19</v>
      </c>
      <c r="P6">
        <v>491.29</v>
      </c>
      <c r="Q6">
        <v>-3.96</v>
      </c>
      <c r="R6">
        <v>765.96</v>
      </c>
      <c r="S6">
        <v>-5.5</v>
      </c>
      <c r="T6">
        <v>1077.47</v>
      </c>
      <c r="U6">
        <v>-4.51</v>
      </c>
    </row>
    <row r="7" spans="1:21" x14ac:dyDescent="0.3">
      <c r="A7">
        <v>605.39</v>
      </c>
      <c r="B7">
        <f t="shared" si="0"/>
        <v>132.46999999999997</v>
      </c>
      <c r="C7">
        <v>110.92</v>
      </c>
      <c r="D7" s="1">
        <f t="shared" si="1"/>
        <v>276889.83919500385</v>
      </c>
      <c r="E7" s="1">
        <f t="shared" si="2"/>
        <v>2749509.1455936739</v>
      </c>
      <c r="F7" s="1">
        <f t="shared" si="3"/>
        <v>132.46978255489284</v>
      </c>
      <c r="G7" s="1">
        <f t="shared" si="4"/>
        <v>2.1744510712551346E-4</v>
      </c>
      <c r="I7">
        <v>595.05999999999995</v>
      </c>
      <c r="J7">
        <v>107.96</v>
      </c>
      <c r="N7">
        <v>79.489999999999995</v>
      </c>
      <c r="O7">
        <v>4.58</v>
      </c>
      <c r="P7">
        <v>496.32</v>
      </c>
      <c r="Q7">
        <v>-4.0599999999999996</v>
      </c>
      <c r="R7">
        <v>772.76</v>
      </c>
      <c r="S7">
        <v>-5.66</v>
      </c>
      <c r="T7">
        <v>1083.77</v>
      </c>
      <c r="U7">
        <v>-4.8499999999999996</v>
      </c>
    </row>
    <row r="8" spans="1:21" x14ac:dyDescent="0.3">
      <c r="A8">
        <v>609.01</v>
      </c>
      <c r="B8">
        <f t="shared" si="0"/>
        <v>136.08999999999997</v>
      </c>
      <c r="C8">
        <v>111.54</v>
      </c>
      <c r="D8" s="1">
        <f t="shared" si="1"/>
        <v>276893.16554501455</v>
      </c>
      <c r="E8" s="1">
        <f t="shared" si="2"/>
        <v>2749507.7173946034</v>
      </c>
      <c r="F8" s="1">
        <f t="shared" si="3"/>
        <v>136.08977661271513</v>
      </c>
      <c r="G8" s="1">
        <f t="shared" si="4"/>
        <v>2.2338728484783132E-4</v>
      </c>
      <c r="I8">
        <v>599.33000000000004</v>
      </c>
      <c r="J8">
        <v>108.28</v>
      </c>
      <c r="N8">
        <v>86.93</v>
      </c>
      <c r="O8">
        <v>3.05</v>
      </c>
      <c r="P8">
        <v>503.08</v>
      </c>
      <c r="Q8">
        <v>-4.3600000000000003</v>
      </c>
      <c r="R8">
        <v>778.42</v>
      </c>
      <c r="S8">
        <v>-5.44</v>
      </c>
      <c r="T8">
        <v>1089.18</v>
      </c>
      <c r="U8">
        <v>-4.87</v>
      </c>
    </row>
    <row r="9" spans="1:21" x14ac:dyDescent="0.3">
      <c r="A9">
        <v>615.57000000000005</v>
      </c>
      <c r="B9">
        <f t="shared" si="0"/>
        <v>142.65000000000003</v>
      </c>
      <c r="C9">
        <v>110.6</v>
      </c>
      <c r="D9" s="1">
        <f t="shared" si="1"/>
        <v>276899.19340580737</v>
      </c>
      <c r="E9" s="1">
        <f t="shared" si="2"/>
        <v>2749505.1292769504</v>
      </c>
      <c r="F9" s="1">
        <f t="shared" si="3"/>
        <v>142.64976584468633</v>
      </c>
      <c r="G9" s="1">
        <f t="shared" si="4"/>
        <v>2.3415531370574172E-4</v>
      </c>
      <c r="I9">
        <v>601.16</v>
      </c>
      <c r="J9">
        <v>108</v>
      </c>
      <c r="N9">
        <v>99.87</v>
      </c>
      <c r="O9">
        <v>4.07</v>
      </c>
      <c r="P9">
        <v>508.67</v>
      </c>
      <c r="Q9">
        <v>-4.53</v>
      </c>
      <c r="R9">
        <v>783.99</v>
      </c>
      <c r="S9">
        <v>-5.37</v>
      </c>
      <c r="T9">
        <v>1096.24</v>
      </c>
      <c r="U9">
        <v>-4.8499999999999996</v>
      </c>
    </row>
    <row r="10" spans="1:21" x14ac:dyDescent="0.3">
      <c r="A10">
        <v>619.92999999999995</v>
      </c>
      <c r="B10">
        <f t="shared" si="0"/>
        <v>147.00999999999993</v>
      </c>
      <c r="C10">
        <v>110.43</v>
      </c>
      <c r="D10" s="1">
        <f t="shared" si="1"/>
        <v>276903.19972791971</v>
      </c>
      <c r="E10" s="1">
        <f t="shared" si="2"/>
        <v>2749503.4091255832</v>
      </c>
      <c r="F10" s="1">
        <f t="shared" si="3"/>
        <v>147.00975868799287</v>
      </c>
      <c r="G10" s="1">
        <f t="shared" si="4"/>
        <v>2.4131200706278833E-4</v>
      </c>
      <c r="I10">
        <v>605.39</v>
      </c>
      <c r="J10">
        <v>110.92</v>
      </c>
      <c r="N10">
        <v>103.77</v>
      </c>
      <c r="O10">
        <v>3.02</v>
      </c>
      <c r="P10">
        <v>518.64</v>
      </c>
      <c r="Q10">
        <v>-4.8499999999999996</v>
      </c>
      <c r="R10">
        <v>789.55</v>
      </c>
      <c r="S10">
        <v>-5.16</v>
      </c>
      <c r="T10">
        <v>1103.27</v>
      </c>
      <c r="U10">
        <v>-4.8600000000000003</v>
      </c>
    </row>
    <row r="11" spans="1:21" x14ac:dyDescent="0.3">
      <c r="A11">
        <v>621.4</v>
      </c>
      <c r="B11">
        <f t="shared" si="0"/>
        <v>148.47999999999996</v>
      </c>
      <c r="C11">
        <v>110.93</v>
      </c>
      <c r="D11" s="1">
        <f t="shared" si="1"/>
        <v>276904.55048331077</v>
      </c>
      <c r="E11" s="1">
        <f t="shared" si="2"/>
        <v>2749502.8291662922</v>
      </c>
      <c r="F11" s="1">
        <f t="shared" si="3"/>
        <v>148.47975627497547</v>
      </c>
      <c r="G11" s="1">
        <f t="shared" si="4"/>
        <v>2.4372502448954947E-4</v>
      </c>
      <c r="I11">
        <v>609.01</v>
      </c>
      <c r="J11">
        <v>111.54</v>
      </c>
      <c r="N11">
        <v>116.04</v>
      </c>
      <c r="O11">
        <v>2.42</v>
      </c>
      <c r="P11">
        <v>524.09</v>
      </c>
      <c r="Q11">
        <v>-4.88</v>
      </c>
      <c r="R11">
        <v>795</v>
      </c>
      <c r="S11">
        <v>-5.45</v>
      </c>
      <c r="T11">
        <v>1110.1400000000001</v>
      </c>
      <c r="U11">
        <v>-4.7300000000000004</v>
      </c>
    </row>
    <row r="12" spans="1:21" x14ac:dyDescent="0.3">
      <c r="A12">
        <v>623.20000000000005</v>
      </c>
      <c r="B12">
        <f t="shared" si="0"/>
        <v>150.28000000000003</v>
      </c>
      <c r="C12">
        <v>110.79</v>
      </c>
      <c r="D12" s="1">
        <f t="shared" si="1"/>
        <v>276906.20446950389</v>
      </c>
      <c r="E12" s="1">
        <f t="shared" si="2"/>
        <v>2749502.1190120582</v>
      </c>
      <c r="F12" s="1">
        <f t="shared" si="3"/>
        <v>150.27975332026816</v>
      </c>
      <c r="G12" s="1">
        <f t="shared" si="4"/>
        <v>2.4667973187320058E-4</v>
      </c>
      <c r="I12">
        <v>615.57000000000005</v>
      </c>
      <c r="J12">
        <v>110.6</v>
      </c>
      <c r="N12">
        <v>130.13</v>
      </c>
      <c r="O12">
        <v>2.59</v>
      </c>
      <c r="P12">
        <v>530.79</v>
      </c>
      <c r="Q12">
        <v>-5.36</v>
      </c>
      <c r="R12">
        <v>800.65</v>
      </c>
      <c r="S12">
        <v>-5.46</v>
      </c>
      <c r="T12">
        <v>1116.6199999999999</v>
      </c>
      <c r="U12">
        <v>-4.4800000000000004</v>
      </c>
    </row>
    <row r="13" spans="1:21" x14ac:dyDescent="0.3">
      <c r="A13">
        <v>624.62</v>
      </c>
      <c r="B13">
        <f t="shared" si="0"/>
        <v>151.69999999999999</v>
      </c>
      <c r="C13">
        <v>110.41</v>
      </c>
      <c r="D13" s="1">
        <f t="shared" si="1"/>
        <v>276907.50928083411</v>
      </c>
      <c r="E13" s="1">
        <f t="shared" si="2"/>
        <v>2749501.5587792736</v>
      </c>
      <c r="F13" s="1">
        <f t="shared" si="3"/>
        <v>151.69975098942575</v>
      </c>
      <c r="G13" s="1">
        <f t="shared" si="4"/>
        <v>2.490105742367632E-4</v>
      </c>
      <c r="I13">
        <v>619.92999999999995</v>
      </c>
      <c r="J13">
        <v>110.43</v>
      </c>
      <c r="N13">
        <v>139.31</v>
      </c>
      <c r="O13">
        <v>4.17</v>
      </c>
      <c r="P13">
        <v>537.5</v>
      </c>
      <c r="Q13">
        <v>-5.33</v>
      </c>
      <c r="R13">
        <v>806.07</v>
      </c>
      <c r="S13">
        <v>-5.76</v>
      </c>
      <c r="T13">
        <v>1121.6400000000001</v>
      </c>
      <c r="U13">
        <v>-2.65</v>
      </c>
    </row>
    <row r="14" spans="1:21" x14ac:dyDescent="0.3">
      <c r="A14">
        <v>625.41</v>
      </c>
      <c r="B14">
        <f t="shared" si="0"/>
        <v>152.48999999999995</v>
      </c>
      <c r="C14">
        <v>110.49</v>
      </c>
      <c r="D14" s="1">
        <f t="shared" si="1"/>
        <v>276908.23519699665</v>
      </c>
      <c r="E14" s="1">
        <f t="shared" si="2"/>
        <v>2749501.2471004711</v>
      </c>
      <c r="F14" s="1">
        <f t="shared" si="3"/>
        <v>152.48974969260479</v>
      </c>
      <c r="G14" s="1">
        <f t="shared" si="4"/>
        <v>2.5030739516296308E-4</v>
      </c>
      <c r="I14">
        <v>621.4</v>
      </c>
      <c r="J14">
        <v>110.93</v>
      </c>
      <c r="N14">
        <v>150.80000000000001</v>
      </c>
      <c r="O14">
        <v>4.5999999999999996</v>
      </c>
      <c r="P14">
        <v>544.42999999999995</v>
      </c>
      <c r="Q14">
        <v>-5.81</v>
      </c>
      <c r="R14">
        <v>811.58</v>
      </c>
      <c r="S14">
        <v>-5.63</v>
      </c>
      <c r="T14">
        <v>1129.26</v>
      </c>
      <c r="U14">
        <v>-1.63</v>
      </c>
    </row>
    <row r="15" spans="1:21" x14ac:dyDescent="0.3">
      <c r="A15">
        <v>628.12</v>
      </c>
      <c r="B15">
        <f t="shared" si="0"/>
        <v>155.19999999999999</v>
      </c>
      <c r="C15">
        <v>110.49</v>
      </c>
      <c r="D15" s="1">
        <f t="shared" si="1"/>
        <v>276910.72536509857</v>
      </c>
      <c r="E15" s="1">
        <f t="shared" si="2"/>
        <v>2749500.1779238181</v>
      </c>
      <c r="F15" s="1">
        <f t="shared" si="3"/>
        <v>155.19974524443782</v>
      </c>
      <c r="G15" s="1">
        <f t="shared" si="4"/>
        <v>2.5475556216747464E-4</v>
      </c>
      <c r="I15">
        <v>623.20000000000005</v>
      </c>
      <c r="J15">
        <v>110.79</v>
      </c>
      <c r="N15">
        <v>168.93</v>
      </c>
      <c r="O15">
        <v>4.68</v>
      </c>
      <c r="P15">
        <v>551.61</v>
      </c>
      <c r="Q15">
        <v>-5.8</v>
      </c>
      <c r="R15">
        <v>817.06</v>
      </c>
      <c r="S15">
        <v>-5.56</v>
      </c>
      <c r="T15">
        <v>1135.31</v>
      </c>
      <c r="U15">
        <v>-1.38</v>
      </c>
    </row>
    <row r="16" spans="1:21" x14ac:dyDescent="0.3">
      <c r="A16">
        <v>628.82000000000005</v>
      </c>
      <c r="B16">
        <f t="shared" si="0"/>
        <v>155.90000000000003</v>
      </c>
      <c r="C16">
        <v>110.73</v>
      </c>
      <c r="D16" s="1">
        <f t="shared" si="1"/>
        <v>276911.36858195142</v>
      </c>
      <c r="E16" s="1">
        <f t="shared" si="2"/>
        <v>2749499.9017527276</v>
      </c>
      <c r="F16" s="1">
        <f t="shared" si="3"/>
        <v>155.89974409518769</v>
      </c>
      <c r="G16" s="1">
        <f t="shared" si="4"/>
        <v>2.5590481234871731E-4</v>
      </c>
      <c r="I16">
        <v>624.62</v>
      </c>
      <c r="J16">
        <v>110.41</v>
      </c>
      <c r="N16">
        <v>185.64</v>
      </c>
      <c r="O16">
        <v>3.06</v>
      </c>
      <c r="P16">
        <v>559.55999999999995</v>
      </c>
      <c r="Q16">
        <v>-6.26</v>
      </c>
      <c r="R16">
        <v>827.66</v>
      </c>
      <c r="S16">
        <v>-5.82</v>
      </c>
      <c r="T16">
        <v>1141.1099999999999</v>
      </c>
      <c r="U16">
        <v>-1.24</v>
      </c>
    </row>
    <row r="17" spans="1:21" x14ac:dyDescent="0.3">
      <c r="A17">
        <v>635.03</v>
      </c>
      <c r="B17">
        <f t="shared" si="0"/>
        <v>162.10999999999996</v>
      </c>
      <c r="C17">
        <v>111.09</v>
      </c>
      <c r="D17" s="1">
        <f t="shared" si="1"/>
        <v>276917.07483431784</v>
      </c>
      <c r="E17" s="1">
        <f t="shared" si="2"/>
        <v>2749497.45172062</v>
      </c>
      <c r="F17" s="1">
        <f t="shared" si="3"/>
        <v>162.10973390171884</v>
      </c>
      <c r="G17" s="1">
        <f t="shared" si="4"/>
        <v>2.6609828111645584E-4</v>
      </c>
      <c r="I17">
        <v>625.41</v>
      </c>
      <c r="J17">
        <v>110.49</v>
      </c>
      <c r="N17">
        <v>226.43</v>
      </c>
      <c r="O17">
        <v>3.48</v>
      </c>
      <c r="P17">
        <v>566.84</v>
      </c>
      <c r="Q17">
        <v>-6.42</v>
      </c>
      <c r="R17">
        <v>834.63</v>
      </c>
      <c r="S17">
        <v>-5.82</v>
      </c>
      <c r="T17">
        <v>1145.9100000000001</v>
      </c>
      <c r="U17">
        <v>-1.1299999999999999</v>
      </c>
    </row>
    <row r="18" spans="1:21" x14ac:dyDescent="0.3">
      <c r="A18">
        <v>641.23</v>
      </c>
      <c r="B18">
        <f t="shared" si="0"/>
        <v>168.31</v>
      </c>
      <c r="C18">
        <v>111.53</v>
      </c>
      <c r="D18" s="1">
        <f t="shared" si="1"/>
        <v>276922.77189787204</v>
      </c>
      <c r="E18" s="1">
        <f t="shared" si="2"/>
        <v>2749495.0056338138</v>
      </c>
      <c r="F18" s="1">
        <f t="shared" si="3"/>
        <v>168.30972372463154</v>
      </c>
      <c r="G18" s="1">
        <f t="shared" si="4"/>
        <v>2.7627536846352996E-4</v>
      </c>
      <c r="I18">
        <v>628.12</v>
      </c>
      <c r="J18">
        <v>110.49</v>
      </c>
      <c r="N18">
        <v>237.42</v>
      </c>
      <c r="O18">
        <v>3.08</v>
      </c>
      <c r="P18">
        <v>573.71</v>
      </c>
      <c r="Q18">
        <v>-6.47</v>
      </c>
      <c r="R18">
        <v>841.56</v>
      </c>
      <c r="S18">
        <v>-5.91</v>
      </c>
      <c r="T18">
        <v>1152.6199999999999</v>
      </c>
      <c r="U18">
        <v>-1.01</v>
      </c>
    </row>
    <row r="19" spans="1:21" x14ac:dyDescent="0.3">
      <c r="A19">
        <v>646.11</v>
      </c>
      <c r="B19">
        <f t="shared" si="0"/>
        <v>173.19</v>
      </c>
      <c r="C19">
        <v>108.67</v>
      </c>
      <c r="D19" s="1">
        <f t="shared" si="1"/>
        <v>276927.25603821792</v>
      </c>
      <c r="E19" s="1">
        <f t="shared" si="2"/>
        <v>2749493.0803267788</v>
      </c>
      <c r="F19" s="1">
        <f t="shared" si="3"/>
        <v>173.18971571443424</v>
      </c>
      <c r="G19" s="1">
        <f t="shared" si="4"/>
        <v>2.842855657547716E-4</v>
      </c>
      <c r="I19">
        <v>628.82000000000005</v>
      </c>
      <c r="J19">
        <v>110.73</v>
      </c>
      <c r="N19">
        <v>237.49</v>
      </c>
      <c r="O19">
        <v>4.0199999999999996</v>
      </c>
      <c r="P19">
        <v>579.69000000000005</v>
      </c>
      <c r="Q19">
        <v>-6.97</v>
      </c>
      <c r="R19">
        <v>847.82</v>
      </c>
      <c r="S19">
        <v>-5.92</v>
      </c>
      <c r="T19">
        <v>1156.8900000000001</v>
      </c>
      <c r="U19">
        <v>1.28</v>
      </c>
    </row>
    <row r="20" spans="1:21" x14ac:dyDescent="0.3">
      <c r="A20">
        <v>651.28</v>
      </c>
      <c r="B20">
        <f t="shared" si="0"/>
        <v>178.35999999999996</v>
      </c>
      <c r="C20">
        <v>108.92</v>
      </c>
      <c r="D20" s="1">
        <f t="shared" si="1"/>
        <v>276932.00665411714</v>
      </c>
      <c r="E20" s="1">
        <f t="shared" si="2"/>
        <v>2749491.0406060065</v>
      </c>
      <c r="F20" s="1">
        <f t="shared" si="3"/>
        <v>178.35970722804979</v>
      </c>
      <c r="G20" s="1">
        <f t="shared" si="4"/>
        <v>2.9277195017129998E-4</v>
      </c>
      <c r="I20">
        <v>635.03</v>
      </c>
      <c r="J20">
        <v>111.09</v>
      </c>
      <c r="N20">
        <v>242.29</v>
      </c>
      <c r="O20">
        <v>4.0199999999999996</v>
      </c>
      <c r="P20">
        <v>585.61</v>
      </c>
      <c r="Q20">
        <v>-7.57</v>
      </c>
      <c r="R20">
        <v>853.08</v>
      </c>
      <c r="S20">
        <v>-6.11</v>
      </c>
      <c r="T20">
        <v>1157.08</v>
      </c>
      <c r="U20">
        <v>3.55</v>
      </c>
    </row>
    <row r="21" spans="1:21" x14ac:dyDescent="0.3">
      <c r="A21">
        <v>652.16999999999996</v>
      </c>
      <c r="B21">
        <f t="shared" si="0"/>
        <v>179.24999999999994</v>
      </c>
      <c r="C21">
        <v>108.61</v>
      </c>
      <c r="D21" s="1">
        <f t="shared" si="1"/>
        <v>276932.82445840153</v>
      </c>
      <c r="E21" s="1">
        <f t="shared" si="2"/>
        <v>2749490.6894741911</v>
      </c>
      <c r="F21" s="1">
        <f t="shared" si="3"/>
        <v>179.24970576703927</v>
      </c>
      <c r="G21" s="1">
        <f t="shared" si="4"/>
        <v>2.9423296066966032E-4</v>
      </c>
      <c r="I21">
        <v>641.23</v>
      </c>
      <c r="J21">
        <v>111.53</v>
      </c>
      <c r="N21">
        <v>242.29</v>
      </c>
      <c r="O21">
        <v>4.03</v>
      </c>
      <c r="P21">
        <v>590.63</v>
      </c>
      <c r="Q21">
        <v>-7.64</v>
      </c>
      <c r="R21">
        <v>860.13</v>
      </c>
      <c r="S21">
        <v>-6.11</v>
      </c>
      <c r="T21">
        <v>1157.58</v>
      </c>
      <c r="U21">
        <v>3.55</v>
      </c>
    </row>
    <row r="22" spans="1:21" x14ac:dyDescent="0.3">
      <c r="A22">
        <v>653.29</v>
      </c>
      <c r="B22">
        <f t="shared" si="0"/>
        <v>180.36999999999995</v>
      </c>
      <c r="C22">
        <v>109.74</v>
      </c>
      <c r="D22" s="1">
        <f t="shared" si="1"/>
        <v>276933.85360536614</v>
      </c>
      <c r="E22" s="1">
        <f t="shared" si="2"/>
        <v>2749490.2476004455</v>
      </c>
      <c r="F22" s="1">
        <f t="shared" si="3"/>
        <v>180.36970392852834</v>
      </c>
      <c r="G22" s="1">
        <f t="shared" si="4"/>
        <v>2.9607147160959357E-4</v>
      </c>
      <c r="I22">
        <v>646.11</v>
      </c>
      <c r="J22">
        <v>108.67</v>
      </c>
      <c r="N22">
        <v>242.29</v>
      </c>
      <c r="O22">
        <v>4.0199999999999996</v>
      </c>
      <c r="P22">
        <v>597.30999999999995</v>
      </c>
      <c r="Q22">
        <v>-7.74</v>
      </c>
      <c r="R22">
        <v>866.52</v>
      </c>
      <c r="S22">
        <v>-6.27</v>
      </c>
      <c r="T22">
        <v>1158.28</v>
      </c>
      <c r="U22">
        <v>2.67</v>
      </c>
    </row>
    <row r="23" spans="1:21" x14ac:dyDescent="0.3">
      <c r="A23">
        <v>657.29</v>
      </c>
      <c r="B23">
        <f t="shared" si="0"/>
        <v>184.36999999999995</v>
      </c>
      <c r="C23">
        <v>110.37</v>
      </c>
      <c r="D23" s="1">
        <f t="shared" si="1"/>
        <v>276937.52913023985</v>
      </c>
      <c r="E23" s="1">
        <f t="shared" si="2"/>
        <v>2749488.6694799252</v>
      </c>
      <c r="F23" s="1">
        <f t="shared" si="3"/>
        <v>184.36969736277638</v>
      </c>
      <c r="G23" s="1">
        <f t="shared" si="4"/>
        <v>3.0263722356949074E-4</v>
      </c>
      <c r="I23">
        <v>651.28</v>
      </c>
      <c r="J23">
        <v>108.92</v>
      </c>
      <c r="N23">
        <v>242.77</v>
      </c>
      <c r="O23">
        <v>4.01</v>
      </c>
      <c r="P23">
        <v>602.86</v>
      </c>
      <c r="Q23">
        <v>-7.9</v>
      </c>
      <c r="R23">
        <v>875.52</v>
      </c>
      <c r="S23">
        <v>-5.34</v>
      </c>
      <c r="T23">
        <v>1177.32</v>
      </c>
      <c r="U23">
        <v>2.4300000000000002</v>
      </c>
    </row>
    <row r="24" spans="1:21" x14ac:dyDescent="0.3">
      <c r="A24">
        <v>657.37</v>
      </c>
      <c r="B24">
        <f t="shared" si="0"/>
        <v>184.45</v>
      </c>
      <c r="C24">
        <v>110.37</v>
      </c>
      <c r="D24" s="1">
        <f t="shared" si="1"/>
        <v>276937.60264073731</v>
      </c>
      <c r="E24" s="1">
        <f t="shared" si="2"/>
        <v>2749488.6379175149</v>
      </c>
      <c r="F24" s="1">
        <f t="shared" si="3"/>
        <v>184.44969723140332</v>
      </c>
      <c r="G24" s="1">
        <f t="shared" si="4"/>
        <v>3.0276859666855671E-4</v>
      </c>
      <c r="I24">
        <v>652.16999999999996</v>
      </c>
      <c r="J24">
        <v>108.61</v>
      </c>
      <c r="N24">
        <v>242.84</v>
      </c>
      <c r="O24">
        <v>3.04</v>
      </c>
      <c r="P24">
        <v>607.94000000000005</v>
      </c>
      <c r="Q24">
        <v>-7.84</v>
      </c>
      <c r="R24">
        <v>882.09</v>
      </c>
      <c r="S24">
        <v>-5.49</v>
      </c>
      <c r="T24">
        <v>1194.8</v>
      </c>
      <c r="U24">
        <v>2.5299999999999998</v>
      </c>
    </row>
    <row r="25" spans="1:21" x14ac:dyDescent="0.3">
      <c r="A25">
        <v>658.38</v>
      </c>
      <c r="B25">
        <f t="shared" si="0"/>
        <v>185.45999999999998</v>
      </c>
      <c r="C25">
        <v>109.53</v>
      </c>
      <c r="D25" s="1">
        <f t="shared" si="1"/>
        <v>276938.5307107679</v>
      </c>
      <c r="E25" s="1">
        <f t="shared" si="2"/>
        <v>2749488.2394420835</v>
      </c>
      <c r="F25" s="1">
        <f t="shared" si="3"/>
        <v>185.45969557351694</v>
      </c>
      <c r="G25" s="1">
        <f t="shared" si="4"/>
        <v>3.0442648304074282E-4</v>
      </c>
      <c r="I25">
        <v>653.29</v>
      </c>
      <c r="J25">
        <v>109.74</v>
      </c>
      <c r="N25">
        <v>252.81</v>
      </c>
      <c r="O25">
        <v>1.99</v>
      </c>
      <c r="P25">
        <v>613.08000000000004</v>
      </c>
      <c r="Q25">
        <v>-7.78</v>
      </c>
      <c r="R25">
        <v>888.13</v>
      </c>
      <c r="S25">
        <v>-5.71</v>
      </c>
      <c r="T25">
        <v>1194.8800000000001</v>
      </c>
      <c r="U25">
        <v>2.93</v>
      </c>
    </row>
    <row r="26" spans="1:21" x14ac:dyDescent="0.3">
      <c r="A26">
        <v>658.44</v>
      </c>
      <c r="B26">
        <f t="shared" si="0"/>
        <v>185.52000000000004</v>
      </c>
      <c r="C26">
        <v>109.54</v>
      </c>
      <c r="D26" s="1">
        <f t="shared" si="1"/>
        <v>276938.58584364102</v>
      </c>
      <c r="E26" s="1">
        <f t="shared" si="2"/>
        <v>2749488.2157702758</v>
      </c>
      <c r="F26" s="1">
        <f t="shared" si="3"/>
        <v>185.51969547501392</v>
      </c>
      <c r="G26" s="1">
        <f t="shared" si="4"/>
        <v>3.0452498612021373E-4</v>
      </c>
      <c r="I26">
        <v>657.29</v>
      </c>
      <c r="J26">
        <v>110.37</v>
      </c>
      <c r="N26">
        <v>256.24</v>
      </c>
      <c r="O26">
        <v>2.16</v>
      </c>
      <c r="P26">
        <v>618.21</v>
      </c>
      <c r="Q26">
        <v>-7.76</v>
      </c>
      <c r="R26">
        <v>896.18</v>
      </c>
      <c r="S26">
        <v>-6.05</v>
      </c>
      <c r="T26">
        <v>1195.49</v>
      </c>
      <c r="U26">
        <v>2.93</v>
      </c>
    </row>
    <row r="27" spans="1:21" x14ac:dyDescent="0.3">
      <c r="A27">
        <v>667.46</v>
      </c>
      <c r="B27">
        <f t="shared" si="0"/>
        <v>194.54000000000002</v>
      </c>
      <c r="C27">
        <v>109.4</v>
      </c>
      <c r="D27" s="1">
        <f t="shared" si="1"/>
        <v>276946.87415223115</v>
      </c>
      <c r="E27" s="1">
        <f t="shared" si="2"/>
        <v>2749484.6571085025</v>
      </c>
      <c r="F27" s="1">
        <f t="shared" si="3"/>
        <v>194.53968066913507</v>
      </c>
      <c r="G27" s="1">
        <f t="shared" si="4"/>
        <v>3.1933086495428142E-4</v>
      </c>
      <c r="I27">
        <v>657.37</v>
      </c>
      <c r="J27">
        <v>110.37</v>
      </c>
      <c r="N27">
        <v>275.04000000000002</v>
      </c>
      <c r="O27">
        <v>5.43</v>
      </c>
      <c r="P27">
        <v>623.38</v>
      </c>
      <c r="Q27">
        <v>-7.53</v>
      </c>
      <c r="R27">
        <v>902.16</v>
      </c>
      <c r="S27">
        <v>-5.7</v>
      </c>
      <c r="T27">
        <v>1195.6400000000001</v>
      </c>
      <c r="U27">
        <v>2.5499999999999998</v>
      </c>
    </row>
    <row r="28" spans="1:21" x14ac:dyDescent="0.3">
      <c r="A28">
        <v>671.15</v>
      </c>
      <c r="B28">
        <f t="shared" si="0"/>
        <v>198.22999999999996</v>
      </c>
      <c r="C28">
        <v>106.76</v>
      </c>
      <c r="D28" s="1">
        <f t="shared" si="1"/>
        <v>276950.26482392714</v>
      </c>
      <c r="E28" s="1">
        <f t="shared" si="2"/>
        <v>2749483.2012923229</v>
      </c>
      <c r="F28" s="1">
        <f t="shared" si="3"/>
        <v>198.22967461201932</v>
      </c>
      <c r="G28" s="1">
        <f t="shared" si="4"/>
        <v>3.2538798063797003E-4</v>
      </c>
      <c r="I28">
        <v>658.38</v>
      </c>
      <c r="J28">
        <v>109.53</v>
      </c>
      <c r="N28">
        <v>292.07</v>
      </c>
      <c r="O28">
        <v>4.28</v>
      </c>
      <c r="P28">
        <v>627.45000000000005</v>
      </c>
      <c r="Q28">
        <v>-7.45</v>
      </c>
      <c r="R28">
        <v>908.51</v>
      </c>
      <c r="S28">
        <v>-5.78</v>
      </c>
      <c r="T28">
        <v>1197.94</v>
      </c>
      <c r="U28">
        <v>2.59</v>
      </c>
    </row>
    <row r="29" spans="1:21" x14ac:dyDescent="0.3">
      <c r="A29">
        <v>676.58</v>
      </c>
      <c r="B29">
        <f t="shared" si="0"/>
        <v>203.66000000000003</v>
      </c>
      <c r="C29">
        <v>106.96</v>
      </c>
      <c r="D29" s="1">
        <f t="shared" si="1"/>
        <v>276955.25434894313</v>
      </c>
      <c r="E29" s="1">
        <f t="shared" si="2"/>
        <v>2749481.0589937167</v>
      </c>
      <c r="F29" s="1">
        <f t="shared" si="3"/>
        <v>203.65966569888297</v>
      </c>
      <c r="G29" s="1">
        <f t="shared" si="4"/>
        <v>3.3430111705001764E-4</v>
      </c>
      <c r="I29">
        <v>658.44</v>
      </c>
      <c r="J29">
        <v>109.54</v>
      </c>
      <c r="N29">
        <v>316.89999999999998</v>
      </c>
      <c r="O29">
        <v>2.2400000000000002</v>
      </c>
      <c r="P29">
        <v>632.74</v>
      </c>
      <c r="Q29">
        <v>-7.22</v>
      </c>
      <c r="R29">
        <v>915.63</v>
      </c>
      <c r="S29">
        <v>-5.77</v>
      </c>
      <c r="T29">
        <v>1201.8499999999999</v>
      </c>
      <c r="U29">
        <v>2.76</v>
      </c>
    </row>
    <row r="30" spans="1:21" x14ac:dyDescent="0.3">
      <c r="A30">
        <v>682.74</v>
      </c>
      <c r="B30">
        <f t="shared" si="0"/>
        <v>209.82</v>
      </c>
      <c r="C30">
        <v>107.67</v>
      </c>
      <c r="D30" s="1">
        <f t="shared" si="1"/>
        <v>276960.91465724859</v>
      </c>
      <c r="E30" s="1">
        <f t="shared" si="2"/>
        <v>2749478.6286881156</v>
      </c>
      <c r="F30" s="1">
        <f t="shared" si="3"/>
        <v>209.81965558748217</v>
      </c>
      <c r="G30" s="1">
        <f t="shared" si="4"/>
        <v>3.4441251781913707E-4</v>
      </c>
      <c r="I30">
        <v>667.46</v>
      </c>
      <c r="J30">
        <v>109.4</v>
      </c>
      <c r="N30">
        <v>334.25</v>
      </c>
      <c r="O30">
        <v>2.11</v>
      </c>
      <c r="P30">
        <v>638.01</v>
      </c>
      <c r="Q30">
        <v>-7.44</v>
      </c>
      <c r="R30">
        <v>921.72</v>
      </c>
      <c r="S30">
        <v>-5.92</v>
      </c>
      <c r="T30">
        <v>1204.17</v>
      </c>
      <c r="U30">
        <v>4.03</v>
      </c>
    </row>
    <row r="31" spans="1:21" x14ac:dyDescent="0.3">
      <c r="A31">
        <v>690.5</v>
      </c>
      <c r="B31">
        <f t="shared" si="0"/>
        <v>217.57999999999998</v>
      </c>
      <c r="C31">
        <v>108.25</v>
      </c>
      <c r="D31" s="1">
        <f t="shared" si="1"/>
        <v>276968.04517550353</v>
      </c>
      <c r="E31" s="1">
        <f t="shared" si="2"/>
        <v>2749475.5671343068</v>
      </c>
      <c r="F31" s="1">
        <f t="shared" si="3"/>
        <v>217.5796428496229</v>
      </c>
      <c r="G31" s="1">
        <f t="shared" si="4"/>
        <v>3.5715037708428099E-4</v>
      </c>
      <c r="I31">
        <v>671.15</v>
      </c>
      <c r="J31">
        <v>106.76</v>
      </c>
      <c r="N31">
        <v>366.49</v>
      </c>
      <c r="O31">
        <v>1.96</v>
      </c>
      <c r="P31">
        <v>643.41</v>
      </c>
      <c r="Q31">
        <v>-7.38</v>
      </c>
      <c r="R31">
        <v>927.84</v>
      </c>
      <c r="S31">
        <v>-6.02</v>
      </c>
      <c r="T31">
        <v>1206.32</v>
      </c>
      <c r="U31">
        <v>4.4000000000000004</v>
      </c>
    </row>
    <row r="32" spans="1:21" x14ac:dyDescent="0.3">
      <c r="A32">
        <v>692.49</v>
      </c>
      <c r="B32">
        <f t="shared" si="0"/>
        <v>219.57</v>
      </c>
      <c r="C32">
        <v>110.45</v>
      </c>
      <c r="D32" s="1">
        <f t="shared" si="1"/>
        <v>276969.87374912819</v>
      </c>
      <c r="E32" s="1">
        <f t="shared" si="2"/>
        <v>2749474.7820193479</v>
      </c>
      <c r="F32" s="1">
        <f t="shared" si="3"/>
        <v>219.56963958315515</v>
      </c>
      <c r="G32" s="1">
        <f t="shared" si="4"/>
        <v>3.6041684484189318E-4</v>
      </c>
      <c r="I32">
        <v>676.58</v>
      </c>
      <c r="J32">
        <v>106.96</v>
      </c>
      <c r="N32">
        <v>382.31</v>
      </c>
      <c r="O32">
        <v>-0.01</v>
      </c>
      <c r="P32">
        <v>648.66</v>
      </c>
      <c r="Q32">
        <v>-6.93</v>
      </c>
      <c r="R32">
        <v>933.76</v>
      </c>
      <c r="S32">
        <v>-6.11</v>
      </c>
      <c r="T32">
        <v>1206.32</v>
      </c>
      <c r="U32">
        <v>4.5999999999999996</v>
      </c>
    </row>
    <row r="33" spans="1:21" x14ac:dyDescent="0.3">
      <c r="A33">
        <v>692.55</v>
      </c>
      <c r="B33">
        <f t="shared" si="0"/>
        <v>219.62999999999994</v>
      </c>
      <c r="C33">
        <v>110.36</v>
      </c>
      <c r="D33" s="1">
        <f t="shared" si="1"/>
        <v>276969.92888200126</v>
      </c>
      <c r="E33" s="1">
        <f t="shared" si="2"/>
        <v>2749474.7583475402</v>
      </c>
      <c r="F33" s="1">
        <f t="shared" si="3"/>
        <v>219.62963948459864</v>
      </c>
      <c r="G33" s="1">
        <f t="shared" si="4"/>
        <v>3.6051540129733439E-4</v>
      </c>
      <c r="I33">
        <v>682.74</v>
      </c>
      <c r="J33">
        <v>107.67</v>
      </c>
      <c r="N33">
        <v>387.23</v>
      </c>
      <c r="O33">
        <v>-0.08</v>
      </c>
      <c r="P33">
        <v>653.92999999999995</v>
      </c>
      <c r="Q33">
        <v>-6.73</v>
      </c>
      <c r="R33">
        <v>940.03</v>
      </c>
      <c r="S33">
        <v>-6.27</v>
      </c>
      <c r="T33">
        <v>1206.32</v>
      </c>
      <c r="U33">
        <v>4.4000000000000004</v>
      </c>
    </row>
    <row r="34" spans="1:21" x14ac:dyDescent="0.3">
      <c r="A34">
        <v>699.36</v>
      </c>
      <c r="B34">
        <f t="shared" si="0"/>
        <v>226.44</v>
      </c>
      <c r="C34">
        <v>111.06</v>
      </c>
      <c r="D34" s="1">
        <f t="shared" si="1"/>
        <v>276976.18646309868</v>
      </c>
      <c r="E34" s="1">
        <f t="shared" si="2"/>
        <v>2749472.0715973545</v>
      </c>
      <c r="F34" s="1">
        <f t="shared" si="3"/>
        <v>226.43962830625293</v>
      </c>
      <c r="G34" s="1">
        <f t="shared" ref="G34:G65" si="5">B34-F34</f>
        <v>3.7169374706991221E-4</v>
      </c>
      <c r="I34">
        <v>690.5</v>
      </c>
      <c r="J34">
        <v>108.25</v>
      </c>
      <c r="N34">
        <v>394.78</v>
      </c>
      <c r="O34">
        <v>-0.36</v>
      </c>
      <c r="P34">
        <v>661.82</v>
      </c>
      <c r="Q34">
        <v>-6.5</v>
      </c>
      <c r="R34">
        <v>945.96</v>
      </c>
      <c r="S34">
        <v>-6.31</v>
      </c>
      <c r="T34">
        <v>1208</v>
      </c>
      <c r="U34">
        <v>4.47</v>
      </c>
    </row>
    <row r="35" spans="1:21" x14ac:dyDescent="0.3">
      <c r="A35">
        <v>702.04</v>
      </c>
      <c r="B35">
        <f t="shared" si="0"/>
        <v>229.11999999999995</v>
      </c>
      <c r="C35">
        <v>111.87</v>
      </c>
      <c r="D35" s="1">
        <f t="shared" si="1"/>
        <v>276978.64906476409</v>
      </c>
      <c r="E35" s="1">
        <f t="shared" si="2"/>
        <v>2749471.0142566063</v>
      </c>
      <c r="F35" s="1">
        <f t="shared" si="3"/>
        <v>229.11962390702354</v>
      </c>
      <c r="G35" s="1">
        <f t="shared" si="5"/>
        <v>3.7609297640983641E-4</v>
      </c>
      <c r="I35">
        <v>692.49</v>
      </c>
      <c r="J35">
        <v>110.45</v>
      </c>
      <c r="N35">
        <v>400.6</v>
      </c>
      <c r="O35">
        <v>-0.28999999999999998</v>
      </c>
      <c r="P35">
        <v>667.3</v>
      </c>
      <c r="Q35">
        <v>-6.87</v>
      </c>
      <c r="R35">
        <v>953.73</v>
      </c>
      <c r="S35">
        <v>-6.4</v>
      </c>
      <c r="T35">
        <v>1211.5</v>
      </c>
      <c r="U35">
        <v>3.13</v>
      </c>
    </row>
    <row r="36" spans="1:21" x14ac:dyDescent="0.3">
      <c r="A36">
        <v>709.11</v>
      </c>
      <c r="B36">
        <f t="shared" si="0"/>
        <v>236.19</v>
      </c>
      <c r="C36">
        <v>116.49</v>
      </c>
      <c r="D36" s="1">
        <f t="shared" si="1"/>
        <v>276985.14555497828</v>
      </c>
      <c r="E36" s="1">
        <f t="shared" si="2"/>
        <v>2749468.2249285867</v>
      </c>
      <c r="F36" s="1">
        <f t="shared" si="3"/>
        <v>236.18961230192593</v>
      </c>
      <c r="G36" s="1">
        <f t="shared" si="5"/>
        <v>3.8769807406424661E-4</v>
      </c>
      <c r="I36">
        <v>692.55</v>
      </c>
      <c r="J36">
        <v>110.36</v>
      </c>
      <c r="N36">
        <v>407.27</v>
      </c>
      <c r="O36">
        <v>-0.8</v>
      </c>
      <c r="P36">
        <v>672.61</v>
      </c>
      <c r="Q36">
        <v>-6.89</v>
      </c>
      <c r="R36">
        <v>960.7</v>
      </c>
      <c r="S36">
        <v>-6.1</v>
      </c>
      <c r="T36">
        <v>1214.5999999999999</v>
      </c>
      <c r="U36">
        <v>2.56</v>
      </c>
    </row>
    <row r="37" spans="1:21" x14ac:dyDescent="0.3">
      <c r="A37">
        <v>714.03</v>
      </c>
      <c r="B37">
        <f t="shared" si="0"/>
        <v>241.10999999999996</v>
      </c>
      <c r="C37">
        <v>116.43</v>
      </c>
      <c r="D37" s="1">
        <f t="shared" si="1"/>
        <v>276989.6664505729</v>
      </c>
      <c r="E37" s="1">
        <f t="shared" si="2"/>
        <v>2749466.2838403466</v>
      </c>
      <c r="F37" s="1">
        <f t="shared" si="3"/>
        <v>241.10960422604211</v>
      </c>
      <c r="G37" s="1">
        <f t="shared" si="5"/>
        <v>3.9577395784817782E-4</v>
      </c>
      <c r="I37">
        <v>699.36</v>
      </c>
      <c r="J37">
        <v>111.06</v>
      </c>
      <c r="N37">
        <v>413.6</v>
      </c>
      <c r="O37">
        <v>-1.01</v>
      </c>
      <c r="P37">
        <v>677.93</v>
      </c>
      <c r="Q37">
        <v>-6.86</v>
      </c>
      <c r="R37">
        <v>966.8</v>
      </c>
      <c r="S37">
        <v>-5.5</v>
      </c>
      <c r="T37">
        <v>1215.8599999999999</v>
      </c>
      <c r="U37">
        <v>2.4700000000000002</v>
      </c>
    </row>
    <row r="38" spans="1:21" x14ac:dyDescent="0.3">
      <c r="A38">
        <v>718.26</v>
      </c>
      <c r="B38">
        <f t="shared" si="0"/>
        <v>245.33999999999997</v>
      </c>
      <c r="C38">
        <v>116.4</v>
      </c>
      <c r="D38" s="1">
        <f t="shared" si="1"/>
        <v>276993.55331812683</v>
      </c>
      <c r="E38" s="1">
        <f t="shared" si="2"/>
        <v>2749464.6149778967</v>
      </c>
      <c r="F38" s="1">
        <f t="shared" si="3"/>
        <v>245.33959728260601</v>
      </c>
      <c r="G38" s="1">
        <f t="shared" si="5"/>
        <v>4.0271739396757766E-4</v>
      </c>
      <c r="I38">
        <v>702.04</v>
      </c>
      <c r="J38">
        <v>111.87</v>
      </c>
      <c r="N38">
        <v>418.78</v>
      </c>
      <c r="O38">
        <v>-1.18</v>
      </c>
      <c r="P38">
        <v>682.62</v>
      </c>
      <c r="Q38">
        <v>-6.83</v>
      </c>
      <c r="R38">
        <v>973.56</v>
      </c>
      <c r="S38">
        <v>-5.73</v>
      </c>
      <c r="T38">
        <v>1216.8499999999999</v>
      </c>
      <c r="U38">
        <v>2.34</v>
      </c>
    </row>
    <row r="39" spans="1:21" x14ac:dyDescent="0.3">
      <c r="A39">
        <v>723.73</v>
      </c>
      <c r="B39">
        <f t="shared" si="0"/>
        <v>250.81</v>
      </c>
      <c r="C39">
        <v>114.68</v>
      </c>
      <c r="D39" s="1">
        <f t="shared" si="1"/>
        <v>276998.57959839155</v>
      </c>
      <c r="E39" s="1">
        <f t="shared" si="2"/>
        <v>2749462.4568980853</v>
      </c>
      <c r="F39" s="1">
        <f t="shared" si="3"/>
        <v>250.80958830378316</v>
      </c>
      <c r="G39" s="1">
        <f t="shared" si="5"/>
        <v>4.1169621684389313E-4</v>
      </c>
      <c r="I39">
        <v>709.11</v>
      </c>
      <c r="J39">
        <v>116.49</v>
      </c>
      <c r="N39">
        <v>424.58</v>
      </c>
      <c r="O39">
        <v>-1.36</v>
      </c>
      <c r="P39">
        <v>688.84</v>
      </c>
      <c r="Q39">
        <v>-6.49</v>
      </c>
      <c r="R39">
        <v>982.77</v>
      </c>
      <c r="S39">
        <v>-5.92</v>
      </c>
      <c r="T39">
        <v>1216.9000000000001</v>
      </c>
      <c r="U39">
        <v>0.78</v>
      </c>
    </row>
    <row r="40" spans="1:21" x14ac:dyDescent="0.3">
      <c r="A40">
        <v>731.05</v>
      </c>
      <c r="B40">
        <f t="shared" si="0"/>
        <v>258.12999999999994</v>
      </c>
      <c r="C40">
        <v>114.28</v>
      </c>
      <c r="D40" s="1">
        <f t="shared" si="1"/>
        <v>277005.3058089104</v>
      </c>
      <c r="E40" s="1">
        <f t="shared" si="2"/>
        <v>2749459.568937534</v>
      </c>
      <c r="F40" s="1">
        <f t="shared" si="3"/>
        <v>258.12957628805469</v>
      </c>
      <c r="G40" s="1">
        <f t="shared" si="5"/>
        <v>4.2371194524548628E-4</v>
      </c>
      <c r="I40">
        <v>714.03</v>
      </c>
      <c r="J40">
        <v>116.43</v>
      </c>
      <c r="N40">
        <v>430</v>
      </c>
      <c r="O40">
        <v>-1.48</v>
      </c>
      <c r="P40">
        <v>693.88</v>
      </c>
      <c r="Q40">
        <v>-6.5</v>
      </c>
      <c r="R40">
        <v>990.48</v>
      </c>
      <c r="S40">
        <v>-5.5</v>
      </c>
      <c r="T40">
        <v>1223.56</v>
      </c>
      <c r="U40">
        <v>0.52</v>
      </c>
    </row>
    <row r="41" spans="1:21" x14ac:dyDescent="0.3">
      <c r="A41">
        <v>739.71</v>
      </c>
      <c r="B41">
        <f t="shared" si="0"/>
        <v>266.79000000000002</v>
      </c>
      <c r="C41">
        <v>114.38</v>
      </c>
      <c r="D41" s="1">
        <f t="shared" si="1"/>
        <v>277013.2633202619</v>
      </c>
      <c r="E41" s="1">
        <f t="shared" si="2"/>
        <v>2749456.1523066075</v>
      </c>
      <c r="F41" s="1">
        <f t="shared" si="3"/>
        <v>266.78956207311728</v>
      </c>
      <c r="G41" s="1">
        <f t="shared" si="5"/>
        <v>4.3792688273924796E-4</v>
      </c>
      <c r="I41">
        <v>718.26</v>
      </c>
      <c r="J41">
        <v>116.4</v>
      </c>
      <c r="N41">
        <v>435.6</v>
      </c>
      <c r="O41">
        <v>-1.73</v>
      </c>
      <c r="P41">
        <v>699.03</v>
      </c>
      <c r="Q41">
        <v>-6.54</v>
      </c>
      <c r="R41">
        <v>996.78</v>
      </c>
      <c r="S41">
        <v>-5.29</v>
      </c>
      <c r="T41">
        <v>1223.6199999999999</v>
      </c>
      <c r="U41">
        <v>0.95</v>
      </c>
    </row>
    <row r="42" spans="1:21" x14ac:dyDescent="0.3">
      <c r="A42">
        <v>749.12</v>
      </c>
      <c r="B42">
        <f t="shared" si="0"/>
        <v>276.2</v>
      </c>
      <c r="C42">
        <v>113.09</v>
      </c>
      <c r="D42" s="1">
        <f t="shared" si="1"/>
        <v>277021.90999252722</v>
      </c>
      <c r="E42" s="1">
        <f t="shared" si="2"/>
        <v>2749452.4397780839</v>
      </c>
      <c r="F42" s="1">
        <f t="shared" si="3"/>
        <v>276.19954662686177</v>
      </c>
      <c r="G42" s="1">
        <f t="shared" si="5"/>
        <v>4.5337313821391945E-4</v>
      </c>
      <c r="I42">
        <v>723.73</v>
      </c>
      <c r="J42">
        <v>114.68</v>
      </c>
      <c r="N42">
        <v>438.89</v>
      </c>
      <c r="O42">
        <v>-2.0099999999999998</v>
      </c>
      <c r="P42">
        <v>704.3</v>
      </c>
      <c r="Q42">
        <v>-6.17</v>
      </c>
      <c r="R42">
        <v>1003.53</v>
      </c>
      <c r="S42">
        <v>-5.86</v>
      </c>
      <c r="T42">
        <v>1223.77</v>
      </c>
      <c r="U42">
        <v>0.95</v>
      </c>
    </row>
    <row r="43" spans="1:21" x14ac:dyDescent="0.3">
      <c r="A43">
        <v>756.01</v>
      </c>
      <c r="B43">
        <f t="shared" si="0"/>
        <v>283.08999999999997</v>
      </c>
      <c r="C43">
        <v>111.8</v>
      </c>
      <c r="D43" s="1">
        <f t="shared" si="1"/>
        <v>277028.2410841221</v>
      </c>
      <c r="E43" s="1">
        <f t="shared" si="2"/>
        <v>2749449.721465488</v>
      </c>
      <c r="F43" s="1">
        <f t="shared" si="3"/>
        <v>283.08953531714303</v>
      </c>
      <c r="G43" s="1">
        <f t="shared" si="5"/>
        <v>4.6468285694345468E-4</v>
      </c>
      <c r="I43">
        <v>731.05</v>
      </c>
      <c r="J43">
        <v>114.28</v>
      </c>
      <c r="N43">
        <v>441.08</v>
      </c>
      <c r="O43">
        <v>-2.04</v>
      </c>
      <c r="P43">
        <v>710.12</v>
      </c>
      <c r="Q43">
        <v>-6</v>
      </c>
      <c r="R43">
        <v>1013.6</v>
      </c>
      <c r="S43">
        <v>-5.91</v>
      </c>
      <c r="T43">
        <v>1223.83</v>
      </c>
      <c r="U43">
        <v>2.57</v>
      </c>
    </row>
    <row r="44" spans="1:21" x14ac:dyDescent="0.3">
      <c r="A44">
        <v>763.39</v>
      </c>
      <c r="B44">
        <f t="shared" si="0"/>
        <v>290.46999999999997</v>
      </c>
      <c r="C44">
        <v>110.77</v>
      </c>
      <c r="D44" s="1">
        <f t="shared" si="1"/>
        <v>277035.02242751408</v>
      </c>
      <c r="E44" s="1">
        <f t="shared" si="2"/>
        <v>2749446.8098331285</v>
      </c>
      <c r="F44" s="1">
        <f t="shared" si="3"/>
        <v>290.46952320309521</v>
      </c>
      <c r="G44" s="1">
        <f t="shared" si="5"/>
        <v>4.7679690476343239E-4</v>
      </c>
      <c r="I44">
        <v>739.71</v>
      </c>
      <c r="J44">
        <v>114.38</v>
      </c>
      <c r="N44">
        <v>446.53</v>
      </c>
      <c r="O44">
        <v>-2.23</v>
      </c>
      <c r="P44">
        <v>715</v>
      </c>
      <c r="Q44">
        <v>-5.81</v>
      </c>
      <c r="R44">
        <v>1020.5</v>
      </c>
      <c r="S44">
        <v>-5.78</v>
      </c>
      <c r="T44">
        <v>1224.08</v>
      </c>
      <c r="U44">
        <v>2.57</v>
      </c>
    </row>
    <row r="45" spans="1:21" x14ac:dyDescent="0.3">
      <c r="A45">
        <v>773.68</v>
      </c>
      <c r="B45">
        <f t="shared" si="0"/>
        <v>300.75999999999993</v>
      </c>
      <c r="C45">
        <v>107.59</v>
      </c>
      <c r="D45" s="1">
        <f t="shared" si="1"/>
        <v>277044.47771525156</v>
      </c>
      <c r="E45" s="1">
        <f t="shared" si="2"/>
        <v>2749442.7501180903</v>
      </c>
      <c r="F45" s="1">
        <f t="shared" si="3"/>
        <v>300.75950631239436</v>
      </c>
      <c r="G45" s="1">
        <f t="shared" si="5"/>
        <v>4.9368760556944835E-4</v>
      </c>
      <c r="I45">
        <v>749.12</v>
      </c>
      <c r="J45">
        <v>113.09</v>
      </c>
      <c r="N45">
        <v>451.97</v>
      </c>
      <c r="O45">
        <v>-2.52</v>
      </c>
      <c r="P45">
        <v>720.2</v>
      </c>
      <c r="Q45">
        <v>-5.77</v>
      </c>
      <c r="R45">
        <v>1032.8699999999999</v>
      </c>
      <c r="S45">
        <v>-5.55</v>
      </c>
    </row>
    <row r="46" spans="1:21" x14ac:dyDescent="0.3">
      <c r="A46">
        <v>777.98</v>
      </c>
      <c r="B46">
        <f t="shared" si="0"/>
        <v>305.06</v>
      </c>
      <c r="C46">
        <v>106.82</v>
      </c>
      <c r="D46" s="1">
        <f t="shared" si="1"/>
        <v>277048.42890449078</v>
      </c>
      <c r="E46" s="1">
        <f t="shared" si="2"/>
        <v>2749441.0536385309</v>
      </c>
      <c r="F46" s="1">
        <f t="shared" si="3"/>
        <v>305.05949925420396</v>
      </c>
      <c r="G46" s="1">
        <f t="shared" si="5"/>
        <v>5.0074579604597602E-4</v>
      </c>
      <c r="I46">
        <v>756.01</v>
      </c>
      <c r="J46">
        <v>111.8</v>
      </c>
      <c r="N46">
        <v>455.87</v>
      </c>
      <c r="O46">
        <v>-2.5499999999999998</v>
      </c>
      <c r="P46">
        <v>725.68</v>
      </c>
      <c r="Q46">
        <v>-5.62</v>
      </c>
      <c r="R46">
        <v>1037.8699999999999</v>
      </c>
      <c r="S46">
        <v>-5.48</v>
      </c>
    </row>
    <row r="47" spans="1:21" x14ac:dyDescent="0.3">
      <c r="A47">
        <v>786.82</v>
      </c>
      <c r="B47">
        <f t="shared" si="0"/>
        <v>313.90000000000003</v>
      </c>
      <c r="C47">
        <v>107.12</v>
      </c>
      <c r="D47" s="1">
        <f t="shared" si="1"/>
        <v>277056.55181446159</v>
      </c>
      <c r="E47" s="1">
        <f t="shared" si="2"/>
        <v>2749437.5659921817</v>
      </c>
      <c r="F47" s="1">
        <f t="shared" si="3"/>
        <v>313.8994847435203</v>
      </c>
      <c r="G47" s="1">
        <f t="shared" si="5"/>
        <v>5.1525647972994193E-4</v>
      </c>
      <c r="I47">
        <v>763.39</v>
      </c>
      <c r="J47">
        <v>110.77</v>
      </c>
      <c r="N47">
        <v>457.34</v>
      </c>
      <c r="O47">
        <v>-2.61</v>
      </c>
      <c r="P47">
        <v>731.07</v>
      </c>
      <c r="Q47">
        <v>-5.75</v>
      </c>
      <c r="R47">
        <v>1044.79</v>
      </c>
      <c r="S47">
        <v>-5.2</v>
      </c>
    </row>
    <row r="48" spans="1:21" x14ac:dyDescent="0.3">
      <c r="A48">
        <v>791.8</v>
      </c>
      <c r="B48">
        <f t="shared" si="0"/>
        <v>318.87999999999994</v>
      </c>
      <c r="C48">
        <v>104.33</v>
      </c>
      <c r="D48" s="1">
        <f t="shared" si="1"/>
        <v>277061.12784292927</v>
      </c>
      <c r="E48" s="1">
        <f t="shared" si="2"/>
        <v>2749435.6012321338</v>
      </c>
      <c r="F48" s="1">
        <f t="shared" si="3"/>
        <v>318.87947656908</v>
      </c>
      <c r="G48" s="1">
        <f t="shared" si="5"/>
        <v>5.2343091994089264E-4</v>
      </c>
      <c r="I48">
        <v>773.68</v>
      </c>
      <c r="J48">
        <v>107.59</v>
      </c>
      <c r="N48" t="s">
        <v>3</v>
      </c>
      <c r="O48">
        <v>-2.8</v>
      </c>
    </row>
    <row r="49" spans="1:15" x14ac:dyDescent="0.3">
      <c r="A49">
        <v>805.25</v>
      </c>
      <c r="B49">
        <f t="shared" si="0"/>
        <v>332.33</v>
      </c>
      <c r="C49">
        <v>103.95</v>
      </c>
      <c r="D49" s="1">
        <f t="shared" si="1"/>
        <v>277073.48679531703</v>
      </c>
      <c r="E49" s="1">
        <f t="shared" si="2"/>
        <v>2749430.2948018853</v>
      </c>
      <c r="F49" s="1">
        <f t="shared" si="3"/>
        <v>332.32945449120223</v>
      </c>
      <c r="G49" s="1">
        <f t="shared" si="5"/>
        <v>5.4550879775661087E-4</v>
      </c>
      <c r="I49">
        <v>777.98</v>
      </c>
      <c r="J49">
        <v>106.82</v>
      </c>
      <c r="N49">
        <v>468.73</v>
      </c>
      <c r="O49">
        <v>-3.18</v>
      </c>
    </row>
    <row r="50" spans="1:15" x14ac:dyDescent="0.3">
      <c r="A50">
        <v>813.42</v>
      </c>
      <c r="B50">
        <f t="shared" si="0"/>
        <v>340.49999999999994</v>
      </c>
      <c r="C50">
        <v>103.74</v>
      </c>
      <c r="D50" s="1">
        <f t="shared" si="1"/>
        <v>277080.99405487155</v>
      </c>
      <c r="E50" s="1">
        <f t="shared" si="2"/>
        <v>2749427.0714907227</v>
      </c>
      <c r="F50" s="1">
        <f t="shared" si="3"/>
        <v>340.4994410805171</v>
      </c>
      <c r="G50" s="1">
        <f t="shared" si="5"/>
        <v>5.5891948284170212E-4</v>
      </c>
      <c r="I50">
        <v>786.82</v>
      </c>
      <c r="J50">
        <v>107.12</v>
      </c>
      <c r="N50">
        <v>476.57</v>
      </c>
      <c r="O50">
        <v>-3.53</v>
      </c>
    </row>
    <row r="51" spans="1:15" x14ac:dyDescent="0.3">
      <c r="A51">
        <v>820.43</v>
      </c>
      <c r="B51">
        <f t="shared" si="0"/>
        <v>347.50999999999993</v>
      </c>
      <c r="C51">
        <v>103.5</v>
      </c>
      <c r="D51" s="1">
        <f t="shared" si="1"/>
        <v>277087.43541221268</v>
      </c>
      <c r="E51" s="1">
        <f t="shared" si="2"/>
        <v>2749424.3058345108</v>
      </c>
      <c r="F51" s="1">
        <f t="shared" si="3"/>
        <v>347.50942957397604</v>
      </c>
      <c r="G51" s="1">
        <f t="shared" si="5"/>
        <v>5.7042602389856256E-4</v>
      </c>
      <c r="I51">
        <v>791.8</v>
      </c>
      <c r="J51">
        <v>104.33</v>
      </c>
      <c r="N51">
        <v>484</v>
      </c>
      <c r="O51">
        <v>-3.65</v>
      </c>
    </row>
    <row r="52" spans="1:15" x14ac:dyDescent="0.3">
      <c r="A52">
        <v>839.92</v>
      </c>
      <c r="B52">
        <f t="shared" si="0"/>
        <v>366.99999999999994</v>
      </c>
      <c r="C52">
        <v>103.77</v>
      </c>
      <c r="D52" s="1">
        <f t="shared" si="1"/>
        <v>277105.3444071596</v>
      </c>
      <c r="E52" s="1">
        <f t="shared" si="2"/>
        <v>2749416.6164422766</v>
      </c>
      <c r="F52" s="1">
        <f t="shared" si="3"/>
        <v>366.99939758165004</v>
      </c>
      <c r="G52" s="1">
        <f t="shared" si="5"/>
        <v>6.024183498993807E-4</v>
      </c>
      <c r="I52">
        <v>805.25</v>
      </c>
      <c r="J52">
        <v>103.95</v>
      </c>
      <c r="N52">
        <v>491.29</v>
      </c>
      <c r="O52">
        <v>-3.96</v>
      </c>
    </row>
    <row r="53" spans="1:15" x14ac:dyDescent="0.3">
      <c r="A53">
        <v>850.65</v>
      </c>
      <c r="B53">
        <f t="shared" si="0"/>
        <v>377.72999999999996</v>
      </c>
      <c r="C53">
        <v>103.44</v>
      </c>
      <c r="D53" s="1">
        <f t="shared" si="1"/>
        <v>277115.20400263328</v>
      </c>
      <c r="E53" s="1">
        <f t="shared" si="2"/>
        <v>2749412.3831339814</v>
      </c>
      <c r="F53" s="1">
        <f t="shared" si="3"/>
        <v>377.72937996874168</v>
      </c>
      <c r="G53" s="1">
        <f t="shared" si="5"/>
        <v>6.2003125827914118E-4</v>
      </c>
      <c r="I53">
        <v>813.42</v>
      </c>
      <c r="J53">
        <v>103.74</v>
      </c>
      <c r="N53">
        <v>496.32</v>
      </c>
      <c r="O53">
        <v>-4.0599999999999996</v>
      </c>
    </row>
    <row r="54" spans="1:15" x14ac:dyDescent="0.3">
      <c r="A54">
        <v>860.91</v>
      </c>
      <c r="B54">
        <f t="shared" si="0"/>
        <v>387.98999999999995</v>
      </c>
      <c r="C54">
        <v>103.53</v>
      </c>
      <c r="D54" s="1">
        <f t="shared" si="1"/>
        <v>277124.63172393426</v>
      </c>
      <c r="E54" s="1">
        <f t="shared" si="2"/>
        <v>2749408.3352548475</v>
      </c>
      <c r="F54" s="1">
        <f t="shared" si="3"/>
        <v>387.98936312716211</v>
      </c>
      <c r="G54" s="1">
        <f t="shared" si="5"/>
        <v>6.3687283784474857E-4</v>
      </c>
      <c r="I54">
        <v>820.43</v>
      </c>
      <c r="J54">
        <v>103.5</v>
      </c>
      <c r="N54">
        <v>503.08</v>
      </c>
      <c r="O54">
        <v>-4.3600000000000003</v>
      </c>
    </row>
    <row r="55" spans="1:15" x14ac:dyDescent="0.3">
      <c r="A55">
        <v>875.12</v>
      </c>
      <c r="B55">
        <f t="shared" si="0"/>
        <v>402.2</v>
      </c>
      <c r="C55">
        <v>103.6</v>
      </c>
      <c r="D55" s="1">
        <f t="shared" si="1"/>
        <v>277137.68902604794</v>
      </c>
      <c r="E55" s="1">
        <f t="shared" si="2"/>
        <v>2749402.7289816993</v>
      </c>
      <c r="F55" s="1">
        <f t="shared" si="3"/>
        <v>402.19933980202887</v>
      </c>
      <c r="G55" s="1">
        <f t="shared" si="5"/>
        <v>6.6019797111493972E-4</v>
      </c>
      <c r="I55">
        <v>839.92</v>
      </c>
      <c r="J55">
        <v>103.77</v>
      </c>
      <c r="N55">
        <v>508.67</v>
      </c>
      <c r="O55">
        <v>-4.53</v>
      </c>
    </row>
    <row r="56" spans="1:15" x14ac:dyDescent="0.3">
      <c r="A56">
        <v>880.74</v>
      </c>
      <c r="B56">
        <f t="shared" si="0"/>
        <v>407.82</v>
      </c>
      <c r="C56">
        <v>104.07</v>
      </c>
      <c r="D56" s="1">
        <f t="shared" si="1"/>
        <v>277142.85313849547</v>
      </c>
      <c r="E56" s="1">
        <f t="shared" si="2"/>
        <v>2749400.5117223687</v>
      </c>
      <c r="F56" s="1">
        <f t="shared" si="3"/>
        <v>407.8193305769484</v>
      </c>
      <c r="G56" s="1">
        <f t="shared" si="5"/>
        <v>6.6942305159045645E-4</v>
      </c>
      <c r="I56">
        <v>850.65</v>
      </c>
      <c r="J56">
        <v>103.44</v>
      </c>
      <c r="N56">
        <v>518.64</v>
      </c>
      <c r="O56">
        <v>-4.8499999999999996</v>
      </c>
    </row>
    <row r="57" spans="1:15" x14ac:dyDescent="0.3">
      <c r="A57">
        <v>883.76</v>
      </c>
      <c r="B57">
        <f t="shared" si="0"/>
        <v>410.84</v>
      </c>
      <c r="C57">
        <v>104.93</v>
      </c>
      <c r="D57" s="1">
        <f t="shared" si="1"/>
        <v>277145.62815977511</v>
      </c>
      <c r="E57" s="1">
        <f t="shared" si="2"/>
        <v>2749399.3202413758</v>
      </c>
      <c r="F57" s="1">
        <f t="shared" si="3"/>
        <v>410.83932561977781</v>
      </c>
      <c r="G57" s="1">
        <f t="shared" si="5"/>
        <v>6.7438022216492755E-4</v>
      </c>
      <c r="I57">
        <v>860.91</v>
      </c>
      <c r="J57">
        <v>103.53</v>
      </c>
      <c r="N57">
        <v>524.09</v>
      </c>
      <c r="O57">
        <v>-4.88</v>
      </c>
    </row>
    <row r="58" spans="1:15" x14ac:dyDescent="0.3">
      <c r="A58">
        <v>890.76</v>
      </c>
      <c r="B58">
        <f t="shared" si="0"/>
        <v>417.84</v>
      </c>
      <c r="C58">
        <v>105.39</v>
      </c>
      <c r="D58" s="1">
        <f t="shared" si="1"/>
        <v>277152.06032830401</v>
      </c>
      <c r="E58" s="1">
        <f t="shared" si="2"/>
        <v>2749396.5585304657</v>
      </c>
      <c r="F58" s="1">
        <f t="shared" si="3"/>
        <v>417.83931412943451</v>
      </c>
      <c r="G58" s="1">
        <f t="shared" si="5"/>
        <v>6.8587056546220992E-4</v>
      </c>
      <c r="I58">
        <v>875.12</v>
      </c>
      <c r="J58">
        <v>103.6</v>
      </c>
      <c r="N58">
        <v>530.79</v>
      </c>
      <c r="O58">
        <v>-5.36</v>
      </c>
    </row>
    <row r="59" spans="1:15" x14ac:dyDescent="0.3">
      <c r="A59">
        <v>894.84</v>
      </c>
      <c r="B59">
        <f t="shared" si="0"/>
        <v>421.92</v>
      </c>
      <c r="C59">
        <v>106.2</v>
      </c>
      <c r="D59" s="1">
        <f t="shared" si="1"/>
        <v>277155.80936367513</v>
      </c>
      <c r="E59" s="1">
        <f t="shared" si="2"/>
        <v>2749394.9488475351</v>
      </c>
      <c r="F59" s="1">
        <f t="shared" si="3"/>
        <v>421.91930743225595</v>
      </c>
      <c r="G59" s="1">
        <f t="shared" si="5"/>
        <v>6.9256774406767363E-4</v>
      </c>
      <c r="I59">
        <v>880.74</v>
      </c>
      <c r="J59">
        <v>104.07</v>
      </c>
      <c r="N59">
        <v>537.5</v>
      </c>
      <c r="O59">
        <v>-5.33</v>
      </c>
    </row>
    <row r="60" spans="1:15" x14ac:dyDescent="0.3">
      <c r="A60">
        <v>897.38</v>
      </c>
      <c r="B60">
        <f t="shared" si="0"/>
        <v>424.46</v>
      </c>
      <c r="C60">
        <v>107.02</v>
      </c>
      <c r="D60" s="1">
        <f t="shared" si="1"/>
        <v>277158.14332196995</v>
      </c>
      <c r="E60" s="1">
        <f t="shared" si="2"/>
        <v>2749393.9467410045</v>
      </c>
      <c r="F60" s="1">
        <f t="shared" si="3"/>
        <v>424.45930326308638</v>
      </c>
      <c r="G60" s="1">
        <f t="shared" si="5"/>
        <v>6.9673691359639633E-4</v>
      </c>
      <c r="I60">
        <v>883.76</v>
      </c>
      <c r="J60">
        <v>104.93</v>
      </c>
      <c r="N60">
        <v>544.42999999999995</v>
      </c>
      <c r="O60">
        <v>-5.81</v>
      </c>
    </row>
    <row r="61" spans="1:15" x14ac:dyDescent="0.3">
      <c r="A61">
        <v>909.41</v>
      </c>
      <c r="B61">
        <f t="shared" si="0"/>
        <v>436.48999999999995</v>
      </c>
      <c r="C61">
        <v>106.7</v>
      </c>
      <c r="D61" s="1">
        <f t="shared" si="1"/>
        <v>277169.19746302755</v>
      </c>
      <c r="E61" s="1">
        <f t="shared" si="2"/>
        <v>2749389.2005435405</v>
      </c>
      <c r="F61" s="1">
        <f t="shared" si="3"/>
        <v>436.48928351610448</v>
      </c>
      <c r="G61" s="1">
        <f t="shared" si="5"/>
        <v>7.1648389547362967E-4</v>
      </c>
      <c r="I61">
        <v>890.76</v>
      </c>
      <c r="J61">
        <v>105.39</v>
      </c>
      <c r="N61">
        <v>551.61</v>
      </c>
      <c r="O61">
        <v>-5.8</v>
      </c>
    </row>
    <row r="62" spans="1:15" x14ac:dyDescent="0.3">
      <c r="A62">
        <v>915.46</v>
      </c>
      <c r="B62">
        <f t="shared" si="0"/>
        <v>442.54</v>
      </c>
      <c r="C62">
        <v>100.6</v>
      </c>
      <c r="D62" s="1">
        <f t="shared" si="1"/>
        <v>277174.75669439894</v>
      </c>
      <c r="E62" s="1">
        <f t="shared" si="2"/>
        <v>2749386.8136362536</v>
      </c>
      <c r="F62" s="1">
        <f t="shared" si="3"/>
        <v>442.53927358527477</v>
      </c>
      <c r="G62" s="1">
        <f t="shared" si="5"/>
        <v>7.2641472524992423E-4</v>
      </c>
      <c r="I62">
        <v>894.84</v>
      </c>
      <c r="J62">
        <v>106.2</v>
      </c>
      <c r="N62">
        <v>559.55999999999995</v>
      </c>
      <c r="O62">
        <v>-6.26</v>
      </c>
    </row>
    <row r="63" spans="1:15" x14ac:dyDescent="0.3">
      <c r="A63">
        <v>921.58</v>
      </c>
      <c r="B63">
        <f t="shared" si="0"/>
        <v>448.66</v>
      </c>
      <c r="C63">
        <v>106.5</v>
      </c>
      <c r="D63" s="1">
        <f t="shared" si="1"/>
        <v>277180.38024745567</v>
      </c>
      <c r="E63" s="1">
        <f t="shared" si="2"/>
        <v>2749384.3991118581</v>
      </c>
      <c r="F63" s="1">
        <f t="shared" si="3"/>
        <v>448.65926353937675</v>
      </c>
      <c r="G63" s="1">
        <f t="shared" si="5"/>
        <v>7.3646062327270556E-4</v>
      </c>
      <c r="I63">
        <v>897.38</v>
      </c>
      <c r="J63">
        <v>107.02</v>
      </c>
      <c r="N63">
        <v>566.84</v>
      </c>
      <c r="O63">
        <v>-6.42</v>
      </c>
    </row>
    <row r="64" spans="1:15" x14ac:dyDescent="0.3">
      <c r="A64">
        <v>931.94</v>
      </c>
      <c r="B64">
        <f t="shared" si="0"/>
        <v>459.02000000000004</v>
      </c>
      <c r="C64">
        <v>105.93</v>
      </c>
      <c r="D64" s="1">
        <f t="shared" si="1"/>
        <v>277189.89985687844</v>
      </c>
      <c r="E64" s="1">
        <f t="shared" si="2"/>
        <v>2749380.3117797105</v>
      </c>
      <c r="F64" s="1">
        <f t="shared" si="3"/>
        <v>459.01924653392155</v>
      </c>
      <c r="G64" s="1">
        <f t="shared" si="5"/>
        <v>7.5346607849269276E-4</v>
      </c>
      <c r="I64">
        <v>909.41</v>
      </c>
      <c r="J64">
        <v>106.7</v>
      </c>
      <c r="N64">
        <v>573.71</v>
      </c>
      <c r="O64">
        <v>-6.47</v>
      </c>
    </row>
    <row r="65" spans="1:15" x14ac:dyDescent="0.3">
      <c r="A65">
        <v>950.04</v>
      </c>
      <c r="B65">
        <f t="shared" si="0"/>
        <v>477.11999999999995</v>
      </c>
      <c r="C65">
        <v>105.07</v>
      </c>
      <c r="D65" s="1">
        <f t="shared" si="1"/>
        <v>277206.53160693188</v>
      </c>
      <c r="E65" s="1">
        <f t="shared" si="2"/>
        <v>2749373.170784357</v>
      </c>
      <c r="F65" s="1">
        <f t="shared" si="3"/>
        <v>477.1192168233469</v>
      </c>
      <c r="G65" s="1">
        <f t="shared" si="5"/>
        <v>7.8317665304439288E-4</v>
      </c>
      <c r="I65">
        <v>915.46</v>
      </c>
      <c r="J65">
        <v>100.6</v>
      </c>
      <c r="N65">
        <v>579.69000000000005</v>
      </c>
      <c r="O65">
        <v>-6.97</v>
      </c>
    </row>
    <row r="66" spans="1:15" x14ac:dyDescent="0.3">
      <c r="A66">
        <v>958.64</v>
      </c>
      <c r="B66">
        <f t="shared" ref="B66:B129" si="6">A66-472.92</f>
        <v>485.71999999999997</v>
      </c>
      <c r="C66">
        <v>106.68</v>
      </c>
      <c r="D66" s="1">
        <f t="shared" si="1"/>
        <v>277214.43398541026</v>
      </c>
      <c r="E66" s="1">
        <f t="shared" si="2"/>
        <v>2749369.7778252386</v>
      </c>
      <c r="F66" s="1">
        <f t="shared" si="3"/>
        <v>485.71920270672888</v>
      </c>
      <c r="G66" s="1">
        <f t="shared" ref="G66:G97" si="7">B66-F66</f>
        <v>7.9729327109134829E-4</v>
      </c>
      <c r="I66">
        <v>921.58</v>
      </c>
      <c r="J66">
        <v>106.5</v>
      </c>
      <c r="N66">
        <v>585.61</v>
      </c>
      <c r="O66">
        <v>-7.57</v>
      </c>
    </row>
    <row r="67" spans="1:15" x14ac:dyDescent="0.3">
      <c r="A67">
        <v>965.61</v>
      </c>
      <c r="B67">
        <f t="shared" si="6"/>
        <v>492.69</v>
      </c>
      <c r="C67">
        <v>105.12</v>
      </c>
      <c r="D67" s="1">
        <f t="shared" ref="D67:D130" si="8">(((B67*($D$152-$D$1))+$B$152*$D$1)/$B$152)</f>
        <v>277220.83858750266</v>
      </c>
      <c r="E67" s="1">
        <f t="shared" ref="E67:E130" si="9">(((B67*($E$152-$E$1))+$B$152*$E$1)/$B$152)</f>
        <v>2749367.0279502324</v>
      </c>
      <c r="F67" s="1">
        <f t="shared" ref="F67:F130" si="10">SQRT(((D67-$D$1)^2)+((E67-$E$1)^2))</f>
        <v>492.68919126569057</v>
      </c>
      <c r="G67" s="1">
        <f t="shared" si="7"/>
        <v>8.0873430943029234E-4</v>
      </c>
      <c r="I67">
        <v>931.94</v>
      </c>
      <c r="J67">
        <v>105.93</v>
      </c>
      <c r="N67">
        <v>590.63</v>
      </c>
      <c r="O67">
        <v>-7.64</v>
      </c>
    </row>
    <row r="68" spans="1:15" x14ac:dyDescent="0.3">
      <c r="A68">
        <v>973.41</v>
      </c>
      <c r="B68">
        <f t="shared" si="6"/>
        <v>500.48999999999995</v>
      </c>
      <c r="C68">
        <v>105.63</v>
      </c>
      <c r="D68" s="1">
        <f t="shared" si="8"/>
        <v>277228.00586100633</v>
      </c>
      <c r="E68" s="1">
        <f t="shared" si="9"/>
        <v>2749363.9506152184</v>
      </c>
      <c r="F68" s="1">
        <f t="shared" si="10"/>
        <v>500.48917846214482</v>
      </c>
      <c r="G68" s="1">
        <f t="shared" si="7"/>
        <v>8.2153785513128241E-4</v>
      </c>
      <c r="I68">
        <v>950.04</v>
      </c>
      <c r="J68">
        <v>105.07</v>
      </c>
      <c r="N68">
        <v>597.30999999999995</v>
      </c>
      <c r="O68">
        <v>-7.74</v>
      </c>
    </row>
    <row r="69" spans="1:15" x14ac:dyDescent="0.3">
      <c r="A69">
        <v>977.35</v>
      </c>
      <c r="B69">
        <f t="shared" si="6"/>
        <v>504.43</v>
      </c>
      <c r="C69">
        <v>106.53</v>
      </c>
      <c r="D69" s="1">
        <f t="shared" si="8"/>
        <v>277231.62625300692</v>
      </c>
      <c r="E69" s="1">
        <f t="shared" si="9"/>
        <v>2749362.3961665058</v>
      </c>
      <c r="F69" s="1">
        <f t="shared" si="10"/>
        <v>504.42917199489585</v>
      </c>
      <c r="G69" s="1">
        <f t="shared" si="7"/>
        <v>8.2800510415381723E-4</v>
      </c>
      <c r="I69">
        <v>958.64</v>
      </c>
      <c r="J69">
        <v>106.68</v>
      </c>
      <c r="N69">
        <v>602.86</v>
      </c>
      <c r="O69">
        <v>-7.9</v>
      </c>
    </row>
    <row r="70" spans="1:15" x14ac:dyDescent="0.3">
      <c r="A70">
        <v>981.53</v>
      </c>
      <c r="B70">
        <f t="shared" si="6"/>
        <v>508.60999999999996</v>
      </c>
      <c r="C70">
        <v>109.09</v>
      </c>
      <c r="D70" s="1">
        <f t="shared" si="8"/>
        <v>277235.46717649989</v>
      </c>
      <c r="E70" s="1">
        <f t="shared" si="9"/>
        <v>2749360.7470305623</v>
      </c>
      <c r="F70" s="1">
        <f t="shared" si="10"/>
        <v>508.60916513352777</v>
      </c>
      <c r="G70" s="1">
        <f t="shared" si="7"/>
        <v>8.3486647218933285E-4</v>
      </c>
      <c r="I70">
        <v>965.61</v>
      </c>
      <c r="J70">
        <v>105.12</v>
      </c>
      <c r="N70">
        <v>607.94000000000005</v>
      </c>
      <c r="O70">
        <v>-7.84</v>
      </c>
    </row>
    <row r="71" spans="1:15" x14ac:dyDescent="0.3">
      <c r="A71">
        <v>987</v>
      </c>
      <c r="B71">
        <f t="shared" si="6"/>
        <v>514.07999999999993</v>
      </c>
      <c r="C71">
        <v>108.18</v>
      </c>
      <c r="D71" s="1">
        <f t="shared" si="8"/>
        <v>277240.49345676467</v>
      </c>
      <c r="E71" s="1">
        <f t="shared" si="9"/>
        <v>2749358.5889507509</v>
      </c>
      <c r="F71" s="1">
        <f t="shared" si="10"/>
        <v>514.07915615475838</v>
      </c>
      <c r="G71" s="1">
        <f t="shared" si="7"/>
        <v>8.4384524154756946E-4</v>
      </c>
      <c r="I71">
        <v>973.41</v>
      </c>
      <c r="J71">
        <v>105.63</v>
      </c>
      <c r="N71">
        <v>613.08000000000004</v>
      </c>
      <c r="O71">
        <v>-7.78</v>
      </c>
    </row>
    <row r="72" spans="1:15" x14ac:dyDescent="0.3">
      <c r="A72">
        <v>990.84</v>
      </c>
      <c r="B72">
        <f t="shared" si="6"/>
        <v>517.92000000000007</v>
      </c>
      <c r="C72">
        <v>108.37</v>
      </c>
      <c r="D72" s="1">
        <f t="shared" si="8"/>
        <v>277244.02196064335</v>
      </c>
      <c r="E72" s="1">
        <f t="shared" si="9"/>
        <v>2749357.0739550516</v>
      </c>
      <c r="F72" s="1">
        <f t="shared" si="10"/>
        <v>517.91914985146173</v>
      </c>
      <c r="G72" s="1">
        <f t="shared" si="7"/>
        <v>8.5014853834763926E-4</v>
      </c>
      <c r="I72">
        <v>977.35</v>
      </c>
      <c r="J72">
        <v>106.53</v>
      </c>
      <c r="N72">
        <v>618.21</v>
      </c>
      <c r="O72">
        <v>-7.76</v>
      </c>
    </row>
    <row r="73" spans="1:15" x14ac:dyDescent="0.3">
      <c r="A73">
        <v>991.27</v>
      </c>
      <c r="B73">
        <f t="shared" si="6"/>
        <v>518.34999999999991</v>
      </c>
      <c r="C73">
        <v>108.83</v>
      </c>
      <c r="D73" s="1">
        <f t="shared" si="8"/>
        <v>277244.41707956727</v>
      </c>
      <c r="E73" s="1">
        <f t="shared" si="9"/>
        <v>2749356.9043070958</v>
      </c>
      <c r="F73" s="1">
        <f t="shared" si="10"/>
        <v>518.34914914558226</v>
      </c>
      <c r="G73" s="1">
        <f t="shared" si="7"/>
        <v>8.5085441764931602E-4</v>
      </c>
      <c r="I73">
        <v>981.53</v>
      </c>
      <c r="J73">
        <v>109.09</v>
      </c>
      <c r="N73">
        <v>623.38</v>
      </c>
      <c r="O73">
        <v>-7.53</v>
      </c>
    </row>
    <row r="74" spans="1:15" x14ac:dyDescent="0.3">
      <c r="A74">
        <v>992.38</v>
      </c>
      <c r="B74">
        <f t="shared" si="6"/>
        <v>519.46</v>
      </c>
      <c r="C74">
        <v>108.89</v>
      </c>
      <c r="D74" s="1">
        <f t="shared" si="8"/>
        <v>277245.43703771976</v>
      </c>
      <c r="E74" s="1">
        <f t="shared" si="9"/>
        <v>2749356.4663786511</v>
      </c>
      <c r="F74" s="1">
        <f t="shared" si="10"/>
        <v>519.45914732374354</v>
      </c>
      <c r="G74" s="1">
        <f t="shared" si="7"/>
        <v>8.5267625649976253E-4</v>
      </c>
      <c r="I74">
        <v>987</v>
      </c>
      <c r="J74">
        <v>108.18</v>
      </c>
      <c r="N74">
        <v>627.45000000000005</v>
      </c>
      <c r="O74">
        <v>-7.45</v>
      </c>
    </row>
    <row r="75" spans="1:15" x14ac:dyDescent="0.3">
      <c r="A75">
        <v>992.76</v>
      </c>
      <c r="B75">
        <f t="shared" si="6"/>
        <v>519.83999999999992</v>
      </c>
      <c r="C75">
        <v>108.71</v>
      </c>
      <c r="D75" s="1">
        <f t="shared" si="8"/>
        <v>277245.78621258272</v>
      </c>
      <c r="E75" s="1">
        <f t="shared" si="9"/>
        <v>2749356.3164572017</v>
      </c>
      <c r="F75" s="1">
        <f t="shared" si="10"/>
        <v>519.83914669993203</v>
      </c>
      <c r="G75" s="1">
        <f t="shared" si="7"/>
        <v>8.5330006788808532E-4</v>
      </c>
      <c r="I75">
        <v>990.84</v>
      </c>
      <c r="J75">
        <v>108.37</v>
      </c>
      <c r="N75">
        <v>632.74</v>
      </c>
      <c r="O75">
        <v>-7.22</v>
      </c>
    </row>
    <row r="76" spans="1:15" x14ac:dyDescent="0.3">
      <c r="A76">
        <v>999.05</v>
      </c>
      <c r="B76">
        <f t="shared" si="6"/>
        <v>526.12999999999988</v>
      </c>
      <c r="C76">
        <v>108.66</v>
      </c>
      <c r="D76" s="1">
        <f t="shared" si="8"/>
        <v>277251.5659754466</v>
      </c>
      <c r="E76" s="1">
        <f t="shared" si="9"/>
        <v>2749353.8348626839</v>
      </c>
      <c r="F76" s="1">
        <f t="shared" si="10"/>
        <v>526.12913637509018</v>
      </c>
      <c r="G76" s="1">
        <f t="shared" si="7"/>
        <v>8.6362490969804639E-4</v>
      </c>
      <c r="I76">
        <v>991.27</v>
      </c>
      <c r="J76">
        <v>108.83</v>
      </c>
      <c r="N76">
        <v>638.01</v>
      </c>
      <c r="O76">
        <v>-7.44</v>
      </c>
    </row>
    <row r="77" spans="1:15" x14ac:dyDescent="0.3">
      <c r="A77">
        <v>1003.5</v>
      </c>
      <c r="B77">
        <f t="shared" si="6"/>
        <v>530.57999999999993</v>
      </c>
      <c r="C77">
        <v>108.09</v>
      </c>
      <c r="D77" s="1">
        <f t="shared" si="8"/>
        <v>277255.65499686857</v>
      </c>
      <c r="E77" s="1">
        <f t="shared" si="9"/>
        <v>2749352.0792036052</v>
      </c>
      <c r="F77" s="1">
        <f t="shared" si="10"/>
        <v>530.57912907058869</v>
      </c>
      <c r="G77" s="1">
        <f t="shared" si="7"/>
        <v>8.7092941123501078E-4</v>
      </c>
      <c r="I77">
        <v>992.38</v>
      </c>
      <c r="J77">
        <v>108.89</v>
      </c>
      <c r="N77">
        <v>643.41</v>
      </c>
      <c r="O77">
        <v>-7.38</v>
      </c>
    </row>
    <row r="78" spans="1:15" x14ac:dyDescent="0.3">
      <c r="A78">
        <v>1009.01</v>
      </c>
      <c r="B78">
        <f t="shared" si="6"/>
        <v>536.08999999999992</v>
      </c>
      <c r="C78">
        <v>103.54</v>
      </c>
      <c r="D78" s="1">
        <f t="shared" si="8"/>
        <v>277260.71803238202</v>
      </c>
      <c r="E78" s="1">
        <f t="shared" si="9"/>
        <v>2749349.9053425887</v>
      </c>
      <c r="F78" s="1">
        <f t="shared" si="10"/>
        <v>536.08912002607929</v>
      </c>
      <c r="G78" s="1">
        <f t="shared" si="7"/>
        <v>8.7997392063243751E-4</v>
      </c>
      <c r="I78">
        <v>992.76</v>
      </c>
      <c r="J78">
        <v>108.71</v>
      </c>
      <c r="N78">
        <v>648.66</v>
      </c>
      <c r="O78">
        <v>-6.93</v>
      </c>
    </row>
    <row r="79" spans="1:15" x14ac:dyDescent="0.3">
      <c r="A79">
        <v>1011.18</v>
      </c>
      <c r="B79">
        <f t="shared" si="6"/>
        <v>538.26</v>
      </c>
      <c r="C79">
        <v>102.64</v>
      </c>
      <c r="D79" s="1">
        <f t="shared" si="8"/>
        <v>277262.712004626</v>
      </c>
      <c r="E79" s="1">
        <f t="shared" si="9"/>
        <v>2749349.0492122066</v>
      </c>
      <c r="F79" s="1">
        <f t="shared" si="10"/>
        <v>538.25911646404893</v>
      </c>
      <c r="G79" s="1">
        <f t="shared" si="7"/>
        <v>8.8353595106127614E-4</v>
      </c>
      <c r="I79">
        <v>999.05</v>
      </c>
      <c r="J79">
        <v>108.66</v>
      </c>
      <c r="N79">
        <v>653.92999999999995</v>
      </c>
      <c r="O79">
        <v>-6.73</v>
      </c>
    </row>
    <row r="80" spans="1:15" x14ac:dyDescent="0.3">
      <c r="A80">
        <v>1020.07</v>
      </c>
      <c r="B80">
        <f t="shared" si="6"/>
        <v>547.15000000000009</v>
      </c>
      <c r="C80">
        <v>102.9</v>
      </c>
      <c r="D80" s="1">
        <f t="shared" si="8"/>
        <v>277270.88085865777</v>
      </c>
      <c r="E80" s="1">
        <f t="shared" si="9"/>
        <v>2749345.5418393505</v>
      </c>
      <c r="F80" s="1">
        <f t="shared" si="10"/>
        <v>547.14910187148098</v>
      </c>
      <c r="G80" s="1">
        <f t="shared" si="7"/>
        <v>8.9812851911119651E-4</v>
      </c>
      <c r="I80">
        <v>1003.5</v>
      </c>
      <c r="J80">
        <v>108.09</v>
      </c>
      <c r="N80">
        <v>661.82</v>
      </c>
      <c r="O80">
        <v>-6.5</v>
      </c>
    </row>
    <row r="81" spans="1:15" x14ac:dyDescent="0.3">
      <c r="A81">
        <v>1025.1199999999999</v>
      </c>
      <c r="B81">
        <f t="shared" si="6"/>
        <v>552.19999999999982</v>
      </c>
      <c r="C81">
        <v>102.41</v>
      </c>
      <c r="D81" s="1">
        <f t="shared" si="8"/>
        <v>277275.52120881074</v>
      </c>
      <c r="E81" s="1">
        <f t="shared" si="9"/>
        <v>2749343.5494621941</v>
      </c>
      <c r="F81" s="1">
        <f t="shared" si="10"/>
        <v>552.19909358191899</v>
      </c>
      <c r="G81" s="1">
        <f t="shared" si="7"/>
        <v>9.0641808083091746E-4</v>
      </c>
      <c r="I81">
        <v>1009.01</v>
      </c>
      <c r="J81">
        <v>103.54</v>
      </c>
      <c r="N81">
        <v>667.3</v>
      </c>
      <c r="O81">
        <v>-6.87</v>
      </c>
    </row>
    <row r="82" spans="1:15" x14ac:dyDescent="0.3">
      <c r="A82">
        <v>1026.6500000000001</v>
      </c>
      <c r="B82">
        <f t="shared" si="6"/>
        <v>553.73</v>
      </c>
      <c r="C82">
        <v>101.6</v>
      </c>
      <c r="D82" s="1">
        <f t="shared" si="8"/>
        <v>277276.92709707492</v>
      </c>
      <c r="E82" s="1">
        <f t="shared" si="9"/>
        <v>2749342.9458310953</v>
      </c>
      <c r="F82" s="1">
        <f t="shared" si="10"/>
        <v>553.72909107039845</v>
      </c>
      <c r="G82" s="1">
        <f t="shared" si="7"/>
        <v>9.0892960156452318E-4</v>
      </c>
      <c r="I82">
        <v>1011.18</v>
      </c>
      <c r="J82">
        <v>102.64</v>
      </c>
      <c r="N82">
        <v>672.61</v>
      </c>
      <c r="O82">
        <v>-6.89</v>
      </c>
    </row>
    <row r="83" spans="1:15" x14ac:dyDescent="0.3">
      <c r="A83">
        <v>1036.8900000000001</v>
      </c>
      <c r="B83">
        <f t="shared" si="6"/>
        <v>563.97</v>
      </c>
      <c r="C83">
        <v>101.87</v>
      </c>
      <c r="D83" s="1">
        <f t="shared" si="8"/>
        <v>277286.3364407515</v>
      </c>
      <c r="E83" s="1">
        <f t="shared" si="9"/>
        <v>2749338.9058425631</v>
      </c>
      <c r="F83" s="1">
        <f t="shared" si="10"/>
        <v>563.96907426200289</v>
      </c>
      <c r="G83" s="1">
        <f t="shared" si="7"/>
        <v>9.2573799713591143E-4</v>
      </c>
      <c r="I83">
        <v>1020.07</v>
      </c>
      <c r="J83">
        <v>102.9</v>
      </c>
      <c r="N83">
        <v>677.93</v>
      </c>
      <c r="O83">
        <v>-6.86</v>
      </c>
    </row>
    <row r="84" spans="1:15" x14ac:dyDescent="0.3">
      <c r="A84">
        <v>1045.7</v>
      </c>
      <c r="B84">
        <f t="shared" si="6"/>
        <v>572.78</v>
      </c>
      <c r="C84">
        <v>101.57</v>
      </c>
      <c r="D84" s="1">
        <f t="shared" si="8"/>
        <v>277294.43178428581</v>
      </c>
      <c r="E84" s="1">
        <f t="shared" si="9"/>
        <v>2749335.4300321178</v>
      </c>
      <c r="F84" s="1">
        <f t="shared" si="10"/>
        <v>572.77905980062417</v>
      </c>
      <c r="G84" s="1">
        <f t="shared" si="7"/>
        <v>9.4019937580469559E-4</v>
      </c>
      <c r="I84">
        <v>1025.1199999999999</v>
      </c>
      <c r="J84">
        <v>102.41</v>
      </c>
      <c r="N84">
        <v>682.62</v>
      </c>
      <c r="O84">
        <v>-6.83</v>
      </c>
    </row>
    <row r="85" spans="1:15" x14ac:dyDescent="0.3">
      <c r="A85">
        <v>1049.8399999999999</v>
      </c>
      <c r="B85">
        <f t="shared" si="6"/>
        <v>576.91999999999985</v>
      </c>
      <c r="C85">
        <v>101.88</v>
      </c>
      <c r="D85" s="1">
        <f t="shared" si="8"/>
        <v>277298.23595253006</v>
      </c>
      <c r="E85" s="1">
        <f t="shared" si="9"/>
        <v>2749333.7966773794</v>
      </c>
      <c r="F85" s="1">
        <f t="shared" si="10"/>
        <v>576.91905300494273</v>
      </c>
      <c r="G85" s="1">
        <f t="shared" si="7"/>
        <v>9.4699505712014798E-4</v>
      </c>
      <c r="I85">
        <v>1026.6500000000001</v>
      </c>
      <c r="J85">
        <v>101.6</v>
      </c>
      <c r="N85">
        <v>688.84</v>
      </c>
      <c r="O85">
        <v>-6.49</v>
      </c>
    </row>
    <row r="86" spans="1:15" x14ac:dyDescent="0.3">
      <c r="A86">
        <v>1055.5899999999999</v>
      </c>
      <c r="B86">
        <f t="shared" si="6"/>
        <v>582.66999999999985</v>
      </c>
      <c r="C86">
        <v>101.37</v>
      </c>
      <c r="D86" s="1">
        <f t="shared" si="8"/>
        <v>277303.51951953594</v>
      </c>
      <c r="E86" s="1">
        <f t="shared" si="9"/>
        <v>2749331.5281291315</v>
      </c>
      <c r="F86" s="1">
        <f t="shared" si="10"/>
        <v>582.6690435665513</v>
      </c>
      <c r="G86" s="1">
        <f t="shared" si="7"/>
        <v>9.5643344855034229E-4</v>
      </c>
      <c r="I86">
        <v>1036.8900000000001</v>
      </c>
      <c r="J86">
        <v>101.87</v>
      </c>
      <c r="N86">
        <v>693.88</v>
      </c>
      <c r="O86">
        <v>-6.5</v>
      </c>
    </row>
    <row r="87" spans="1:15" x14ac:dyDescent="0.3">
      <c r="A87">
        <v>1059.78</v>
      </c>
      <c r="B87">
        <f t="shared" si="6"/>
        <v>586.8599999999999</v>
      </c>
      <c r="C87">
        <v>101.34</v>
      </c>
      <c r="D87" s="1">
        <f t="shared" si="8"/>
        <v>277307.36963184114</v>
      </c>
      <c r="E87" s="1">
        <f t="shared" si="9"/>
        <v>2749329.8750478867</v>
      </c>
      <c r="F87" s="1">
        <f t="shared" si="10"/>
        <v>586.85903668880178</v>
      </c>
      <c r="G87" s="1">
        <f t="shared" si="7"/>
        <v>9.6331119812020916E-4</v>
      </c>
      <c r="I87">
        <v>1045.7</v>
      </c>
      <c r="J87">
        <v>101.57</v>
      </c>
      <c r="N87">
        <v>699.03</v>
      </c>
      <c r="O87">
        <v>-6.54</v>
      </c>
    </row>
    <row r="88" spans="1:15" x14ac:dyDescent="0.3">
      <c r="A88">
        <v>1067.0999999999999</v>
      </c>
      <c r="B88">
        <f t="shared" si="6"/>
        <v>594.17999999999984</v>
      </c>
      <c r="C88">
        <v>99.8</v>
      </c>
      <c r="D88" s="1">
        <f t="shared" si="8"/>
        <v>277314.09584236</v>
      </c>
      <c r="E88" s="1">
        <f t="shared" si="9"/>
        <v>2749326.987087335</v>
      </c>
      <c r="F88" s="1">
        <f t="shared" si="10"/>
        <v>594.179024673257</v>
      </c>
      <c r="G88" s="1">
        <f t="shared" si="7"/>
        <v>9.7532674283229426E-4</v>
      </c>
      <c r="I88">
        <v>1049.8399999999999</v>
      </c>
      <c r="J88">
        <v>101.88</v>
      </c>
      <c r="N88">
        <v>704.3</v>
      </c>
      <c r="O88">
        <v>-6.17</v>
      </c>
    </row>
    <row r="89" spans="1:15" x14ac:dyDescent="0.3">
      <c r="A89">
        <v>1072.71</v>
      </c>
      <c r="B89">
        <f t="shared" si="6"/>
        <v>599.79</v>
      </c>
      <c r="C89">
        <v>98.93</v>
      </c>
      <c r="D89" s="1">
        <f t="shared" si="8"/>
        <v>277319.2507659953</v>
      </c>
      <c r="E89" s="1">
        <f t="shared" si="9"/>
        <v>2749324.7737733056</v>
      </c>
      <c r="F89" s="1">
        <f t="shared" si="10"/>
        <v>599.78901546455802</v>
      </c>
      <c r="G89" s="1">
        <f t="shared" si="7"/>
        <v>9.8453544194399001E-4</v>
      </c>
      <c r="I89">
        <v>1055.5899999999999</v>
      </c>
      <c r="J89">
        <v>101.37</v>
      </c>
      <c r="N89">
        <v>710.12</v>
      </c>
      <c r="O89">
        <v>-6</v>
      </c>
    </row>
    <row r="90" spans="1:15" x14ac:dyDescent="0.3">
      <c r="A90">
        <v>1076.04</v>
      </c>
      <c r="B90">
        <f t="shared" si="6"/>
        <v>603.11999999999989</v>
      </c>
      <c r="C90">
        <v>97.67</v>
      </c>
      <c r="D90" s="1">
        <f t="shared" si="8"/>
        <v>277322.31064045266</v>
      </c>
      <c r="E90" s="1">
        <f t="shared" si="9"/>
        <v>2749323.4599879724</v>
      </c>
      <c r="F90" s="1">
        <f t="shared" si="10"/>
        <v>603.11900999856755</v>
      </c>
      <c r="G90" s="1">
        <f t="shared" si="7"/>
        <v>9.9000143234206917E-4</v>
      </c>
      <c r="I90">
        <v>1059.78</v>
      </c>
      <c r="J90">
        <v>101.34</v>
      </c>
      <c r="N90">
        <v>715</v>
      </c>
      <c r="O90">
        <v>-5.81</v>
      </c>
    </row>
    <row r="91" spans="1:15" x14ac:dyDescent="0.3">
      <c r="A91">
        <v>1087.01</v>
      </c>
      <c r="B91">
        <f t="shared" si="6"/>
        <v>614.08999999999992</v>
      </c>
      <c r="C91">
        <v>97.6</v>
      </c>
      <c r="D91" s="1">
        <f t="shared" si="8"/>
        <v>277332.39076741866</v>
      </c>
      <c r="E91" s="1">
        <f t="shared" si="9"/>
        <v>2749319.1319924463</v>
      </c>
      <c r="F91" s="1">
        <f t="shared" si="10"/>
        <v>614.08899199148652</v>
      </c>
      <c r="G91" s="1">
        <f t="shared" si="7"/>
        <v>1.0080085133949979E-3</v>
      </c>
      <c r="I91">
        <v>1067.0999999999999</v>
      </c>
      <c r="J91">
        <v>99.8</v>
      </c>
      <c r="N91">
        <v>720.2</v>
      </c>
      <c r="O91">
        <v>-5.77</v>
      </c>
    </row>
    <row r="92" spans="1:15" x14ac:dyDescent="0.3">
      <c r="A92">
        <v>1096.08</v>
      </c>
      <c r="B92">
        <f t="shared" si="6"/>
        <v>623.15999999999985</v>
      </c>
      <c r="C92">
        <v>97.02</v>
      </c>
      <c r="D92" s="1">
        <f t="shared" si="8"/>
        <v>277340.72502006975</v>
      </c>
      <c r="E92" s="1">
        <f t="shared" si="9"/>
        <v>2749315.5536041665</v>
      </c>
      <c r="F92" s="1">
        <f t="shared" si="10"/>
        <v>623.15897710353966</v>
      </c>
      <c r="G92" s="1">
        <f t="shared" si="7"/>
        <v>1.0228964601992629E-3</v>
      </c>
      <c r="I92">
        <v>1072.71</v>
      </c>
      <c r="J92">
        <v>98.93</v>
      </c>
      <c r="N92">
        <v>725.68</v>
      </c>
      <c r="O92">
        <v>-5.62</v>
      </c>
    </row>
    <row r="93" spans="1:15" x14ac:dyDescent="0.3">
      <c r="A93">
        <v>1101.5</v>
      </c>
      <c r="B93">
        <f t="shared" si="6"/>
        <v>628.57999999999993</v>
      </c>
      <c r="C93">
        <v>97.46</v>
      </c>
      <c r="D93" s="1">
        <f t="shared" si="8"/>
        <v>277345.70535627351</v>
      </c>
      <c r="E93" s="1">
        <f t="shared" si="9"/>
        <v>2749313.4152508616</v>
      </c>
      <c r="F93" s="1">
        <f t="shared" si="10"/>
        <v>628.57896820678479</v>
      </c>
      <c r="G93" s="1">
        <f t="shared" si="7"/>
        <v>1.0317932151338027E-3</v>
      </c>
      <c r="I93">
        <v>1076.04</v>
      </c>
      <c r="J93">
        <v>97.67</v>
      </c>
      <c r="N93">
        <v>731.07</v>
      </c>
      <c r="O93">
        <v>-5.75</v>
      </c>
    </row>
    <row r="94" spans="1:15" x14ac:dyDescent="0.3">
      <c r="A94">
        <v>1111.1199999999999</v>
      </c>
      <c r="B94">
        <f t="shared" si="6"/>
        <v>638.19999999999982</v>
      </c>
      <c r="C94">
        <v>97.29</v>
      </c>
      <c r="D94" s="1">
        <f t="shared" si="8"/>
        <v>277354.5449935947</v>
      </c>
      <c r="E94" s="1">
        <f t="shared" si="9"/>
        <v>2749309.6198710105</v>
      </c>
      <c r="F94" s="1">
        <f t="shared" si="10"/>
        <v>638.19895241589893</v>
      </c>
      <c r="G94" s="1">
        <f t="shared" si="7"/>
        <v>1.0475841008883435E-3</v>
      </c>
      <c r="I94">
        <v>1087.01</v>
      </c>
      <c r="J94">
        <v>97.6</v>
      </c>
    </row>
    <row r="95" spans="1:15" x14ac:dyDescent="0.3">
      <c r="A95">
        <v>1115.27</v>
      </c>
      <c r="B95">
        <f t="shared" si="6"/>
        <v>642.34999999999991</v>
      </c>
      <c r="C95">
        <v>97.79</v>
      </c>
      <c r="D95" s="1">
        <f t="shared" si="8"/>
        <v>277358.35835065122</v>
      </c>
      <c r="E95" s="1">
        <f t="shared" si="9"/>
        <v>2749307.9825709709</v>
      </c>
      <c r="F95" s="1">
        <f t="shared" si="10"/>
        <v>642.34894560388932</v>
      </c>
      <c r="G95" s="1">
        <f t="shared" si="7"/>
        <v>1.0543961105895505E-3</v>
      </c>
      <c r="I95">
        <v>1096.08</v>
      </c>
      <c r="J95">
        <v>97.02</v>
      </c>
    </row>
    <row r="96" spans="1:15" x14ac:dyDescent="0.3">
      <c r="A96">
        <v>1123.56</v>
      </c>
      <c r="B96">
        <f t="shared" si="6"/>
        <v>650.63999999999987</v>
      </c>
      <c r="C96">
        <v>97.64</v>
      </c>
      <c r="D96" s="1">
        <f t="shared" si="8"/>
        <v>277365.97587595187</v>
      </c>
      <c r="E96" s="1">
        <f t="shared" si="9"/>
        <v>2749304.7119161934</v>
      </c>
      <c r="F96" s="1">
        <f t="shared" si="10"/>
        <v>650.63893199590746</v>
      </c>
      <c r="G96" s="1">
        <f t="shared" si="7"/>
        <v>1.0680040924171408E-3</v>
      </c>
      <c r="I96">
        <v>1101.5</v>
      </c>
      <c r="J96">
        <v>97.46</v>
      </c>
    </row>
    <row r="97" spans="1:10" x14ac:dyDescent="0.3">
      <c r="A97">
        <v>1131.4100000000001</v>
      </c>
      <c r="B97">
        <f t="shared" si="6"/>
        <v>658.49</v>
      </c>
      <c r="C97">
        <v>97.52</v>
      </c>
      <c r="D97" s="1">
        <f t="shared" si="8"/>
        <v>277373.18909351644</v>
      </c>
      <c r="E97" s="1">
        <f t="shared" si="9"/>
        <v>2749301.6148546725</v>
      </c>
      <c r="F97" s="1">
        <f t="shared" si="10"/>
        <v>658.48891911042392</v>
      </c>
      <c r="G97" s="1">
        <f t="shared" si="7"/>
        <v>1.0808895760874293E-3</v>
      </c>
      <c r="I97">
        <v>1111.1199999999999</v>
      </c>
      <c r="J97">
        <v>97.29</v>
      </c>
    </row>
    <row r="98" spans="1:10" x14ac:dyDescent="0.3">
      <c r="A98">
        <v>1135.2</v>
      </c>
      <c r="B98">
        <f t="shared" si="6"/>
        <v>662.28</v>
      </c>
      <c r="C98">
        <v>99.19</v>
      </c>
      <c r="D98" s="1">
        <f t="shared" si="8"/>
        <v>277376.67165333423</v>
      </c>
      <c r="E98" s="1">
        <f t="shared" si="9"/>
        <v>2749300.1195854796</v>
      </c>
      <c r="F98" s="1">
        <f t="shared" si="10"/>
        <v>662.27891288924889</v>
      </c>
      <c r="G98" s="1">
        <f t="shared" ref="G98:G123" si="11">B98-F98</f>
        <v>1.0871107510865841E-3</v>
      </c>
      <c r="I98">
        <v>1115.27</v>
      </c>
      <c r="J98">
        <v>97.79</v>
      </c>
    </row>
    <row r="99" spans="1:10" x14ac:dyDescent="0.3">
      <c r="A99">
        <v>1140.51</v>
      </c>
      <c r="B99">
        <f t="shared" si="6"/>
        <v>667.58999999999992</v>
      </c>
      <c r="C99">
        <v>98.96</v>
      </c>
      <c r="D99" s="1">
        <f t="shared" si="8"/>
        <v>277381.55091260409</v>
      </c>
      <c r="E99" s="1">
        <f t="shared" si="9"/>
        <v>2749298.0246304888</v>
      </c>
      <c r="F99" s="1">
        <f t="shared" si="10"/>
        <v>667.5889041732255</v>
      </c>
      <c r="G99" s="1">
        <f t="shared" si="11"/>
        <v>1.095826774417219E-3</v>
      </c>
      <c r="I99">
        <v>1123.56</v>
      </c>
      <c r="J99">
        <v>97.64</v>
      </c>
    </row>
    <row r="100" spans="1:10" x14ac:dyDescent="0.3">
      <c r="A100">
        <v>1142.08</v>
      </c>
      <c r="B100">
        <f t="shared" si="6"/>
        <v>669.15999999999985</v>
      </c>
      <c r="C100">
        <v>97.98</v>
      </c>
      <c r="D100" s="1">
        <f t="shared" si="8"/>
        <v>277382.993556117</v>
      </c>
      <c r="E100" s="1">
        <f t="shared" si="9"/>
        <v>2749297.4052181849</v>
      </c>
      <c r="F100" s="1">
        <f t="shared" si="10"/>
        <v>669.15890159601861</v>
      </c>
      <c r="G100" s="1">
        <f t="shared" si="11"/>
        <v>1.0984039812456103E-3</v>
      </c>
      <c r="I100">
        <v>1131.4100000000001</v>
      </c>
      <c r="J100">
        <v>97.52</v>
      </c>
    </row>
    <row r="101" spans="1:10" x14ac:dyDescent="0.3">
      <c r="A101">
        <v>1147.18</v>
      </c>
      <c r="B101">
        <f t="shared" si="6"/>
        <v>674.26</v>
      </c>
      <c r="C101">
        <v>97.96</v>
      </c>
      <c r="D101" s="1">
        <f t="shared" si="8"/>
        <v>277387.67985033093</v>
      </c>
      <c r="E101" s="1">
        <f t="shared" si="9"/>
        <v>2749295.3931145216</v>
      </c>
      <c r="F101" s="1">
        <f t="shared" si="10"/>
        <v>674.25889322457215</v>
      </c>
      <c r="G101" s="1">
        <f t="shared" si="11"/>
        <v>1.1067754278428765E-3</v>
      </c>
      <c r="I101">
        <v>1135.2</v>
      </c>
      <c r="J101">
        <v>99.19</v>
      </c>
    </row>
    <row r="102" spans="1:10" x14ac:dyDescent="0.3">
      <c r="A102">
        <v>1153.53</v>
      </c>
      <c r="B102">
        <f t="shared" si="6"/>
        <v>680.6099999999999</v>
      </c>
      <c r="C102">
        <v>97.67</v>
      </c>
      <c r="D102" s="1">
        <f t="shared" si="8"/>
        <v>277393.51474606787</v>
      </c>
      <c r="E102" s="1">
        <f t="shared" si="9"/>
        <v>2749292.8878481961</v>
      </c>
      <c r="F102" s="1">
        <f t="shared" si="10"/>
        <v>680.60888280117376</v>
      </c>
      <c r="G102" s="1">
        <f t="shared" si="11"/>
        <v>1.1171988261367005E-3</v>
      </c>
      <c r="I102">
        <v>1140.51</v>
      </c>
      <c r="J102">
        <v>98.96</v>
      </c>
    </row>
    <row r="103" spans="1:10" x14ac:dyDescent="0.3">
      <c r="A103">
        <v>1160.5</v>
      </c>
      <c r="B103">
        <f t="shared" si="6"/>
        <v>687.57999999999993</v>
      </c>
      <c r="C103">
        <v>96.92</v>
      </c>
      <c r="D103" s="1">
        <f t="shared" si="8"/>
        <v>277399.91934816027</v>
      </c>
      <c r="E103" s="1">
        <f t="shared" si="9"/>
        <v>2749290.1379731898</v>
      </c>
      <c r="F103" s="1">
        <f t="shared" si="10"/>
        <v>687.57887136013551</v>
      </c>
      <c r="G103" s="1">
        <f t="shared" si="11"/>
        <v>1.1286398644188012E-3</v>
      </c>
      <c r="I103">
        <v>1142.08</v>
      </c>
      <c r="J103">
        <v>97.98</v>
      </c>
    </row>
    <row r="104" spans="1:10" x14ac:dyDescent="0.3">
      <c r="A104">
        <v>1167.8800000000001</v>
      </c>
      <c r="B104">
        <f t="shared" si="6"/>
        <v>694.96</v>
      </c>
      <c r="C104">
        <v>97.59</v>
      </c>
      <c r="D104" s="1">
        <f t="shared" si="8"/>
        <v>277406.70069155213</v>
      </c>
      <c r="E104" s="1">
        <f t="shared" si="9"/>
        <v>2749287.2263408299</v>
      </c>
      <c r="F104" s="1">
        <f t="shared" si="10"/>
        <v>694.95885924616448</v>
      </c>
      <c r="G104" s="1">
        <f t="shared" si="11"/>
        <v>1.1407538355570068E-3</v>
      </c>
      <c r="I104">
        <v>1147.18</v>
      </c>
      <c r="J104">
        <v>97.96</v>
      </c>
    </row>
    <row r="105" spans="1:10" x14ac:dyDescent="0.3">
      <c r="A105">
        <v>1174.3699999999999</v>
      </c>
      <c r="B105">
        <f t="shared" si="6"/>
        <v>701.44999999999982</v>
      </c>
      <c r="C105">
        <v>97.3</v>
      </c>
      <c r="D105" s="1">
        <f t="shared" si="8"/>
        <v>277412.66423065972</v>
      </c>
      <c r="E105" s="1">
        <f t="shared" si="9"/>
        <v>2749284.6658402858</v>
      </c>
      <c r="F105" s="1">
        <f t="shared" si="10"/>
        <v>701.4488485931272</v>
      </c>
      <c r="G105" s="1">
        <f t="shared" si="11"/>
        <v>1.1514068726228288E-3</v>
      </c>
      <c r="I105">
        <v>1153.53</v>
      </c>
      <c r="J105">
        <v>97.67</v>
      </c>
    </row>
    <row r="106" spans="1:10" x14ac:dyDescent="0.3">
      <c r="A106">
        <v>1184.8699999999999</v>
      </c>
      <c r="B106">
        <f t="shared" si="6"/>
        <v>711.94999999999982</v>
      </c>
      <c r="C106">
        <v>96.62</v>
      </c>
      <c r="D106" s="1">
        <f t="shared" si="8"/>
        <v>277422.31248345308</v>
      </c>
      <c r="E106" s="1">
        <f t="shared" si="9"/>
        <v>2749280.5232739206</v>
      </c>
      <c r="F106" s="1">
        <f t="shared" si="10"/>
        <v>711.94883135761222</v>
      </c>
      <c r="G106" s="1">
        <f t="shared" si="11"/>
        <v>1.1686423875971741E-3</v>
      </c>
      <c r="I106">
        <v>1160.5</v>
      </c>
      <c r="J106">
        <v>96.92</v>
      </c>
    </row>
    <row r="107" spans="1:10" x14ac:dyDescent="0.3">
      <c r="A107">
        <v>1191.76</v>
      </c>
      <c r="B107">
        <f t="shared" si="6"/>
        <v>718.83999999999992</v>
      </c>
      <c r="C107">
        <v>96.77</v>
      </c>
      <c r="D107" s="1">
        <f t="shared" si="8"/>
        <v>277428.64357504807</v>
      </c>
      <c r="E107" s="1">
        <f t="shared" si="9"/>
        <v>2749277.8049613247</v>
      </c>
      <c r="F107" s="1">
        <f t="shared" si="10"/>
        <v>718.83882004800046</v>
      </c>
      <c r="G107" s="1">
        <f t="shared" si="11"/>
        <v>1.1799519994610819E-3</v>
      </c>
      <c r="I107">
        <v>1167.8800000000001</v>
      </c>
      <c r="J107">
        <v>97.59</v>
      </c>
    </row>
    <row r="108" spans="1:10" x14ac:dyDescent="0.3">
      <c r="A108">
        <v>1198.1300000000001</v>
      </c>
      <c r="B108">
        <f t="shared" si="6"/>
        <v>725.21</v>
      </c>
      <c r="C108">
        <v>96.03</v>
      </c>
      <c r="D108" s="1">
        <f t="shared" si="8"/>
        <v>277434.49684840936</v>
      </c>
      <c r="E108" s="1">
        <f t="shared" si="9"/>
        <v>2749275.2918043961</v>
      </c>
      <c r="F108" s="1">
        <f t="shared" si="10"/>
        <v>725.20880959191572</v>
      </c>
      <c r="G108" s="1">
        <f t="shared" si="11"/>
        <v>1.1904080843123666E-3</v>
      </c>
      <c r="I108">
        <v>1174.3699999999999</v>
      </c>
      <c r="J108">
        <v>97.3</v>
      </c>
    </row>
    <row r="109" spans="1:10" x14ac:dyDescent="0.3">
      <c r="A109">
        <v>1203.32</v>
      </c>
      <c r="B109">
        <f t="shared" si="6"/>
        <v>730.39999999999986</v>
      </c>
      <c r="C109">
        <v>95.18</v>
      </c>
      <c r="D109" s="1">
        <f t="shared" si="8"/>
        <v>277439.26584193291</v>
      </c>
      <c r="E109" s="1">
        <f t="shared" si="9"/>
        <v>2749273.2441930212</v>
      </c>
      <c r="F109" s="1">
        <f t="shared" si="10"/>
        <v>730.39880107266129</v>
      </c>
      <c r="G109" s="1">
        <f t="shared" si="11"/>
        <v>1.1989273385779597E-3</v>
      </c>
      <c r="I109">
        <v>1184.8699999999999</v>
      </c>
      <c r="J109">
        <v>96.62</v>
      </c>
    </row>
    <row r="110" spans="1:10" x14ac:dyDescent="0.3">
      <c r="A110">
        <v>1207.71</v>
      </c>
      <c r="B110">
        <f t="shared" si="6"/>
        <v>734.79</v>
      </c>
      <c r="C110">
        <v>95.83</v>
      </c>
      <c r="D110" s="1">
        <f t="shared" si="8"/>
        <v>277443.29973048181</v>
      </c>
      <c r="E110" s="1">
        <f t="shared" si="9"/>
        <v>2749271.5122057507</v>
      </c>
      <c r="F110" s="1">
        <f t="shared" si="10"/>
        <v>734.78879386653261</v>
      </c>
      <c r="G110" s="1">
        <f t="shared" si="11"/>
        <v>1.206133467348991E-3</v>
      </c>
      <c r="I110">
        <v>1191.76</v>
      </c>
      <c r="J110">
        <v>96.77</v>
      </c>
    </row>
    <row r="111" spans="1:10" x14ac:dyDescent="0.3">
      <c r="A111">
        <v>1210.6600000000001</v>
      </c>
      <c r="B111">
        <f t="shared" si="6"/>
        <v>737.74</v>
      </c>
      <c r="C111">
        <v>96.93</v>
      </c>
      <c r="D111" s="1">
        <f t="shared" si="8"/>
        <v>277446.0104300761</v>
      </c>
      <c r="E111" s="1">
        <f t="shared" si="9"/>
        <v>2749270.3483418669</v>
      </c>
      <c r="F111" s="1">
        <f t="shared" si="10"/>
        <v>737.73878902424656</v>
      </c>
      <c r="G111" s="1">
        <f t="shared" si="11"/>
        <v>1.2109757534517485E-3</v>
      </c>
      <c r="I111">
        <v>1198.1300000000001</v>
      </c>
      <c r="J111">
        <v>96.03</v>
      </c>
    </row>
    <row r="112" spans="1:10" x14ac:dyDescent="0.3">
      <c r="A112">
        <v>1217.6600000000001</v>
      </c>
      <c r="B112">
        <f t="shared" si="6"/>
        <v>744.74</v>
      </c>
      <c r="C112">
        <v>95.6</v>
      </c>
      <c r="D112" s="1">
        <f t="shared" si="8"/>
        <v>277452.44259860506</v>
      </c>
      <c r="E112" s="1">
        <f t="shared" si="9"/>
        <v>2749267.5866309567</v>
      </c>
      <c r="F112" s="1">
        <f t="shared" si="10"/>
        <v>744.73877753395675</v>
      </c>
      <c r="G112" s="1">
        <f t="shared" si="11"/>
        <v>1.2224660432593737E-3</v>
      </c>
      <c r="I112">
        <v>1203.32</v>
      </c>
      <c r="J112">
        <v>95.18</v>
      </c>
    </row>
    <row r="113" spans="1:10" x14ac:dyDescent="0.3">
      <c r="A113">
        <v>1221.8800000000001</v>
      </c>
      <c r="B113">
        <f t="shared" si="6"/>
        <v>748.96</v>
      </c>
      <c r="C113">
        <v>94.79</v>
      </c>
      <c r="D113" s="1">
        <f t="shared" si="8"/>
        <v>277456.32027734676</v>
      </c>
      <c r="E113" s="1">
        <f t="shared" si="9"/>
        <v>2749265.9217138081</v>
      </c>
      <c r="F113" s="1">
        <f t="shared" si="10"/>
        <v>748.95877060690214</v>
      </c>
      <c r="G113" s="1">
        <f t="shared" si="11"/>
        <v>1.2293930979012657E-3</v>
      </c>
      <c r="I113">
        <v>1207.71</v>
      </c>
      <c r="J113">
        <v>95.83</v>
      </c>
    </row>
    <row r="114" spans="1:10" x14ac:dyDescent="0.3">
      <c r="A114">
        <v>1232.27</v>
      </c>
      <c r="B114">
        <f t="shared" si="6"/>
        <v>759.34999999999991</v>
      </c>
      <c r="C114">
        <v>94.27</v>
      </c>
      <c r="D114" s="1">
        <f t="shared" si="8"/>
        <v>277465.86745320616</v>
      </c>
      <c r="E114" s="1">
        <f t="shared" si="9"/>
        <v>2749261.8225457571</v>
      </c>
      <c r="F114" s="1">
        <f t="shared" si="10"/>
        <v>759.3487535520652</v>
      </c>
      <c r="G114" s="1">
        <f t="shared" si="11"/>
        <v>1.2464479347045199E-3</v>
      </c>
      <c r="I114">
        <v>1210.6600000000001</v>
      </c>
      <c r="J114">
        <v>96.93</v>
      </c>
    </row>
    <row r="115" spans="1:10" x14ac:dyDescent="0.3">
      <c r="A115">
        <v>1237.9000000000001</v>
      </c>
      <c r="B115">
        <f t="shared" si="6"/>
        <v>764.98</v>
      </c>
      <c r="C115">
        <v>94.4</v>
      </c>
      <c r="D115" s="1">
        <f t="shared" si="8"/>
        <v>277471.04075446585</v>
      </c>
      <c r="E115" s="1">
        <f t="shared" si="9"/>
        <v>2749259.6013411246</v>
      </c>
      <c r="F115" s="1">
        <f t="shared" si="10"/>
        <v>764.97874431073353</v>
      </c>
      <c r="G115" s="1">
        <f t="shared" si="11"/>
        <v>1.2556892664861152E-3</v>
      </c>
      <c r="I115">
        <v>1217.6600000000001</v>
      </c>
      <c r="J115">
        <v>95.6</v>
      </c>
    </row>
    <row r="116" spans="1:10" x14ac:dyDescent="0.3">
      <c r="A116">
        <v>1246.18</v>
      </c>
      <c r="B116">
        <f t="shared" si="6"/>
        <v>773.26</v>
      </c>
      <c r="C116">
        <v>94.51</v>
      </c>
      <c r="D116" s="1">
        <f t="shared" si="8"/>
        <v>277478.64909095439</v>
      </c>
      <c r="E116" s="1">
        <f t="shared" si="9"/>
        <v>2749256.3346316479</v>
      </c>
      <c r="F116" s="1">
        <f t="shared" si="10"/>
        <v>773.25873071942385</v>
      </c>
      <c r="G116" s="1">
        <f t="shared" si="11"/>
        <v>1.2692805761389536E-3</v>
      </c>
      <c r="I116">
        <v>1221.8800000000001</v>
      </c>
      <c r="J116">
        <v>94.79</v>
      </c>
    </row>
    <row r="117" spans="1:10" x14ac:dyDescent="0.3">
      <c r="A117">
        <v>1249.5999999999999</v>
      </c>
      <c r="B117">
        <f t="shared" si="6"/>
        <v>776.67999999999984</v>
      </c>
      <c r="C117">
        <v>95.11</v>
      </c>
      <c r="D117" s="1">
        <f t="shared" si="8"/>
        <v>277481.79166472139</v>
      </c>
      <c r="E117" s="1">
        <f t="shared" si="9"/>
        <v>2749254.9853386036</v>
      </c>
      <c r="F117" s="1">
        <f t="shared" si="10"/>
        <v>776.67872510544157</v>
      </c>
      <c r="G117" s="1">
        <f t="shared" si="11"/>
        <v>1.2748945582643501E-3</v>
      </c>
      <c r="I117">
        <v>1232.27</v>
      </c>
      <c r="J117">
        <v>94.27</v>
      </c>
    </row>
    <row r="118" spans="1:10" x14ac:dyDescent="0.3">
      <c r="A118">
        <v>1255.6300000000001</v>
      </c>
      <c r="B118">
        <f t="shared" si="6"/>
        <v>782.71</v>
      </c>
      <c r="C118">
        <v>94.88</v>
      </c>
      <c r="D118" s="1">
        <f t="shared" si="8"/>
        <v>277487.33251846838</v>
      </c>
      <c r="E118" s="1">
        <f t="shared" si="9"/>
        <v>2749252.6063219192</v>
      </c>
      <c r="F118" s="1">
        <f t="shared" si="10"/>
        <v>782.70871520742833</v>
      </c>
      <c r="G118" s="1">
        <f t="shared" si="11"/>
        <v>1.2847925717096587E-3</v>
      </c>
      <c r="I118">
        <v>1237.9000000000001</v>
      </c>
      <c r="J118">
        <v>94.4</v>
      </c>
    </row>
    <row r="119" spans="1:10" x14ac:dyDescent="0.3">
      <c r="A119">
        <v>1259.6099999999999</v>
      </c>
      <c r="B119">
        <f t="shared" si="6"/>
        <v>786.68999999999983</v>
      </c>
      <c r="C119">
        <v>95.08</v>
      </c>
      <c r="D119" s="1">
        <f t="shared" si="8"/>
        <v>277490.9896657177</v>
      </c>
      <c r="E119" s="1">
        <f t="shared" si="9"/>
        <v>2749251.0360920015</v>
      </c>
      <c r="F119" s="1">
        <f t="shared" si="10"/>
        <v>786.68870867449289</v>
      </c>
      <c r="G119" s="1">
        <f t="shared" si="11"/>
        <v>1.2913255069406659E-3</v>
      </c>
      <c r="I119">
        <v>1246.18</v>
      </c>
      <c r="J119">
        <v>94.51</v>
      </c>
    </row>
    <row r="120" spans="1:10" x14ac:dyDescent="0.3">
      <c r="A120">
        <v>1267.3499999999999</v>
      </c>
      <c r="B120">
        <f t="shared" si="6"/>
        <v>794.42999999999984</v>
      </c>
      <c r="C120">
        <v>95.12</v>
      </c>
      <c r="D120" s="1">
        <f t="shared" si="8"/>
        <v>277498.10180634831</v>
      </c>
      <c r="E120" s="1">
        <f t="shared" si="9"/>
        <v>2749247.9824287952</v>
      </c>
      <c r="F120" s="1">
        <f t="shared" si="10"/>
        <v>794.42869596950356</v>
      </c>
      <c r="G120" s="1">
        <f t="shared" si="11"/>
        <v>1.3040304962714799E-3</v>
      </c>
      <c r="I120">
        <v>1249.5999999999999</v>
      </c>
      <c r="J120">
        <v>95.11</v>
      </c>
    </row>
    <row r="121" spans="1:10" x14ac:dyDescent="0.3">
      <c r="A121">
        <v>1272.58</v>
      </c>
      <c r="B121">
        <f t="shared" si="6"/>
        <v>799.65999999999985</v>
      </c>
      <c r="C121">
        <v>96.21</v>
      </c>
      <c r="D121" s="1">
        <f t="shared" si="8"/>
        <v>277502.90755512059</v>
      </c>
      <c r="E121" s="1">
        <f t="shared" si="9"/>
        <v>2749245.9190362152</v>
      </c>
      <c r="F121" s="1">
        <f t="shared" si="10"/>
        <v>799.65868738456265</v>
      </c>
      <c r="G121" s="1">
        <f t="shared" si="11"/>
        <v>1.3126154372002929E-3</v>
      </c>
      <c r="I121">
        <v>1255.6300000000001</v>
      </c>
      <c r="J121">
        <v>94.88</v>
      </c>
    </row>
    <row r="122" spans="1:10" x14ac:dyDescent="0.3">
      <c r="A122">
        <v>1275.76</v>
      </c>
      <c r="B122">
        <f t="shared" si="6"/>
        <v>802.83999999999992</v>
      </c>
      <c r="C122">
        <v>96.77</v>
      </c>
      <c r="D122" s="1">
        <f t="shared" si="8"/>
        <v>277505.82959739515</v>
      </c>
      <c r="E122" s="1">
        <f t="shared" si="9"/>
        <v>2749244.6644304018</v>
      </c>
      <c r="F122" s="1">
        <f t="shared" si="10"/>
        <v>802.838682164646</v>
      </c>
      <c r="G122" s="1">
        <f t="shared" si="11"/>
        <v>1.3178353539160526E-3</v>
      </c>
      <c r="I122">
        <v>1259.6099999999999</v>
      </c>
      <c r="J122">
        <v>95.08</v>
      </c>
    </row>
    <row r="123" spans="1:10" x14ac:dyDescent="0.3">
      <c r="A123">
        <v>1284.1500000000001</v>
      </c>
      <c r="B123">
        <f t="shared" si="6"/>
        <v>811.23</v>
      </c>
      <c r="C123">
        <v>96.46</v>
      </c>
      <c r="D123" s="1">
        <f t="shared" si="8"/>
        <v>277513.53901081771</v>
      </c>
      <c r="E123" s="1">
        <f t="shared" si="9"/>
        <v>2749241.3543226104</v>
      </c>
      <c r="F123" s="1">
        <f t="shared" si="10"/>
        <v>811.22866839289543</v>
      </c>
      <c r="G123" s="1">
        <f t="shared" si="11"/>
        <v>1.3316071045892386E-3</v>
      </c>
      <c r="I123">
        <v>1267.3499999999999</v>
      </c>
      <c r="J123">
        <v>95.12</v>
      </c>
    </row>
    <row r="124" spans="1:10" x14ac:dyDescent="0.3">
      <c r="A124">
        <v>1288.01</v>
      </c>
      <c r="B124">
        <f t="shared" si="6"/>
        <v>815.08999999999992</v>
      </c>
      <c r="C124">
        <v>96.37</v>
      </c>
      <c r="D124" s="1">
        <f t="shared" si="8"/>
        <v>277517.08589232084</v>
      </c>
      <c r="E124" s="1">
        <f t="shared" si="9"/>
        <v>2749239.8314363086</v>
      </c>
      <c r="F124" s="1">
        <f t="shared" si="10"/>
        <v>815.08866205683591</v>
      </c>
      <c r="G124" s="1">
        <f t="shared" ref="G124:G152" si="12">B124-F124</f>
        <v>1.3379431640032635E-3</v>
      </c>
      <c r="I124">
        <v>1272.58</v>
      </c>
      <c r="J124">
        <v>96.21</v>
      </c>
    </row>
    <row r="125" spans="1:10" x14ac:dyDescent="0.3">
      <c r="A125">
        <v>1295.56</v>
      </c>
      <c r="B125">
        <f t="shared" si="6"/>
        <v>822.63999999999987</v>
      </c>
      <c r="C125">
        <v>96.49</v>
      </c>
      <c r="D125" s="1">
        <f t="shared" si="8"/>
        <v>277524.02344551985</v>
      </c>
      <c r="E125" s="1">
        <f t="shared" si="9"/>
        <v>2749236.8527338272</v>
      </c>
      <c r="F125" s="1">
        <f t="shared" si="10"/>
        <v>822.63864966355345</v>
      </c>
      <c r="G125" s="1">
        <f t="shared" si="12"/>
        <v>1.3503364464213519E-3</v>
      </c>
      <c r="I125">
        <v>1275.76</v>
      </c>
      <c r="J125">
        <v>96.77</v>
      </c>
    </row>
    <row r="126" spans="1:10" x14ac:dyDescent="0.3">
      <c r="A126">
        <v>1299.1300000000001</v>
      </c>
      <c r="B126">
        <f t="shared" si="6"/>
        <v>826.21</v>
      </c>
      <c r="C126">
        <v>96.88</v>
      </c>
      <c r="D126" s="1">
        <f t="shared" si="8"/>
        <v>277527.30385146965</v>
      </c>
      <c r="E126" s="1">
        <f t="shared" si="9"/>
        <v>2749235.4442612627</v>
      </c>
      <c r="F126" s="1">
        <f t="shared" si="10"/>
        <v>826.20864380368096</v>
      </c>
      <c r="G126" s="1">
        <f t="shared" si="12"/>
        <v>1.3561963190795723E-3</v>
      </c>
      <c r="I126">
        <v>1284.1500000000001</v>
      </c>
      <c r="J126">
        <v>96.46</v>
      </c>
    </row>
    <row r="127" spans="1:10" x14ac:dyDescent="0.3">
      <c r="A127">
        <v>1301.81</v>
      </c>
      <c r="B127">
        <f t="shared" si="6"/>
        <v>828.88999999999987</v>
      </c>
      <c r="C127">
        <v>98.67</v>
      </c>
      <c r="D127" s="1">
        <f t="shared" si="8"/>
        <v>277529.766453135</v>
      </c>
      <c r="E127" s="1">
        <f t="shared" si="9"/>
        <v>2749234.3869205141</v>
      </c>
      <c r="F127" s="1">
        <f t="shared" si="10"/>
        <v>828.88863940458191</v>
      </c>
      <c r="G127" s="1">
        <f t="shared" si="12"/>
        <v>1.3605954179638502E-3</v>
      </c>
      <c r="I127">
        <v>1288.01</v>
      </c>
      <c r="J127">
        <v>96.37</v>
      </c>
    </row>
    <row r="128" spans="1:10" x14ac:dyDescent="0.3">
      <c r="A128">
        <v>1308.4100000000001</v>
      </c>
      <c r="B128">
        <f t="shared" si="6"/>
        <v>835.49</v>
      </c>
      <c r="C128">
        <v>99.23</v>
      </c>
      <c r="D128" s="1">
        <f t="shared" si="8"/>
        <v>277535.83106917655</v>
      </c>
      <c r="E128" s="1">
        <f t="shared" si="9"/>
        <v>2749231.7830216559</v>
      </c>
      <c r="F128" s="1">
        <f t="shared" si="10"/>
        <v>835.48862857086647</v>
      </c>
      <c r="G128" s="1">
        <f t="shared" si="12"/>
        <v>1.3714291335418238E-3</v>
      </c>
      <c r="I128">
        <v>1295.56</v>
      </c>
      <c r="J128">
        <v>96.49</v>
      </c>
    </row>
    <row r="129" spans="1:10" x14ac:dyDescent="0.3">
      <c r="A129">
        <v>1317.5</v>
      </c>
      <c r="B129">
        <f t="shared" si="6"/>
        <v>844.57999999999993</v>
      </c>
      <c r="C129">
        <v>100.07</v>
      </c>
      <c r="D129" s="1">
        <f t="shared" si="8"/>
        <v>277544.18369945203</v>
      </c>
      <c r="E129" s="1">
        <f t="shared" si="9"/>
        <v>2749228.1967427735</v>
      </c>
      <c r="F129" s="1">
        <f t="shared" si="10"/>
        <v>844.57861365010319</v>
      </c>
      <c r="G129" s="1">
        <f t="shared" si="12"/>
        <v>1.3863498967339183E-3</v>
      </c>
      <c r="I129">
        <v>1299.1300000000001</v>
      </c>
      <c r="J129">
        <v>96.88</v>
      </c>
    </row>
    <row r="130" spans="1:10" x14ac:dyDescent="0.3">
      <c r="A130">
        <v>1321.45</v>
      </c>
      <c r="B130">
        <f t="shared" ref="B130:B152" si="13">A130-472.92</f>
        <v>848.53</v>
      </c>
      <c r="C130">
        <v>99.94</v>
      </c>
      <c r="D130" s="1">
        <f t="shared" si="8"/>
        <v>277547.81328026473</v>
      </c>
      <c r="E130" s="1">
        <f t="shared" si="9"/>
        <v>2749226.6383487601</v>
      </c>
      <c r="F130" s="1">
        <f t="shared" si="10"/>
        <v>848.52860716618193</v>
      </c>
      <c r="G130" s="1">
        <f t="shared" si="12"/>
        <v>1.3928338180448918E-3</v>
      </c>
      <c r="I130">
        <v>1301.81</v>
      </c>
      <c r="J130">
        <v>98.67</v>
      </c>
    </row>
    <row r="131" spans="1:10" x14ac:dyDescent="0.3">
      <c r="A131">
        <v>1323.95</v>
      </c>
      <c r="B131">
        <f t="shared" si="13"/>
        <v>851.03</v>
      </c>
      <c r="C131">
        <v>103.07</v>
      </c>
      <c r="D131" s="1">
        <f t="shared" ref="D131:D151" si="14">(((B131*($D$152-$D$1))+$B$152*$D$1)/$B$152)</f>
        <v>277550.11048331077</v>
      </c>
      <c r="E131" s="1">
        <f t="shared" ref="E131:E151" si="15">(((B131*($E$152-$E$1))+$B$152*$E$1)/$B$152)</f>
        <v>2749225.6520234351</v>
      </c>
      <c r="F131" s="1">
        <f t="shared" ref="F131:F151" si="16">SQRT(((D131-$D$1)^2)+((E131-$E$1)^2))</f>
        <v>851.02860306246168</v>
      </c>
      <c r="G131" s="1">
        <f t="shared" si="12"/>
        <v>1.3969375382885119E-3</v>
      </c>
      <c r="I131">
        <v>1308.4100000000001</v>
      </c>
      <c r="J131">
        <v>99.23</v>
      </c>
    </row>
    <row r="132" spans="1:10" x14ac:dyDescent="0.3">
      <c r="A132">
        <v>1328.72</v>
      </c>
      <c r="B132">
        <f t="shared" si="13"/>
        <v>855.8</v>
      </c>
      <c r="C132">
        <v>105.09</v>
      </c>
      <c r="D132" s="1">
        <f t="shared" si="14"/>
        <v>277554.49354672263</v>
      </c>
      <c r="E132" s="1">
        <f t="shared" si="15"/>
        <v>2749223.7701147152</v>
      </c>
      <c r="F132" s="1">
        <f t="shared" si="16"/>
        <v>855.79859523252151</v>
      </c>
      <c r="G132" s="1">
        <f t="shared" si="12"/>
        <v>1.4047674784478659E-3</v>
      </c>
      <c r="I132">
        <v>1317.5</v>
      </c>
      <c r="J132">
        <v>100.07</v>
      </c>
    </row>
    <row r="133" spans="1:10" x14ac:dyDescent="0.3">
      <c r="A133">
        <v>1333.72</v>
      </c>
      <c r="B133">
        <f t="shared" si="13"/>
        <v>860.8</v>
      </c>
      <c r="C133">
        <v>105.93</v>
      </c>
      <c r="D133" s="1">
        <f t="shared" si="14"/>
        <v>277559.08795281471</v>
      </c>
      <c r="E133" s="1">
        <f t="shared" si="15"/>
        <v>2749221.7974640648</v>
      </c>
      <c r="F133" s="1">
        <f t="shared" si="16"/>
        <v>860.79858702526474</v>
      </c>
      <c r="G133" s="1">
        <f t="shared" si="12"/>
        <v>1.4129747352171762E-3</v>
      </c>
      <c r="I133">
        <v>1321.45</v>
      </c>
      <c r="J133">
        <v>99.94</v>
      </c>
    </row>
    <row r="134" spans="1:10" x14ac:dyDescent="0.3">
      <c r="A134">
        <v>1344.28</v>
      </c>
      <c r="B134">
        <f t="shared" si="13"/>
        <v>871.3599999999999</v>
      </c>
      <c r="C134">
        <v>105.76</v>
      </c>
      <c r="D134" s="1">
        <f t="shared" si="14"/>
        <v>277568.79133848124</v>
      </c>
      <c r="E134" s="1">
        <f t="shared" si="15"/>
        <v>2749217.6312258914</v>
      </c>
      <c r="F134" s="1">
        <f t="shared" si="16"/>
        <v>871.35856969148392</v>
      </c>
      <c r="G134" s="1">
        <f t="shared" si="12"/>
        <v>1.4303085159781403E-3</v>
      </c>
      <c r="I134">
        <v>1323.95</v>
      </c>
      <c r="J134">
        <v>103.07</v>
      </c>
    </row>
    <row r="135" spans="1:10" x14ac:dyDescent="0.3">
      <c r="A135">
        <v>1357.37</v>
      </c>
      <c r="B135">
        <f t="shared" si="13"/>
        <v>884.44999999999982</v>
      </c>
      <c r="C135">
        <v>106.14</v>
      </c>
      <c r="D135" s="1">
        <f t="shared" si="14"/>
        <v>277580.81949363032</v>
      </c>
      <c r="E135" s="1">
        <f t="shared" si="15"/>
        <v>2749212.4668264897</v>
      </c>
      <c r="F135" s="1">
        <f t="shared" si="16"/>
        <v>884.44854820449416</v>
      </c>
      <c r="G135" s="1">
        <f t="shared" si="12"/>
        <v>1.4517955056589926E-3</v>
      </c>
      <c r="I135">
        <v>1328.72</v>
      </c>
      <c r="J135">
        <v>105.09</v>
      </c>
    </row>
    <row r="136" spans="1:10" x14ac:dyDescent="0.3">
      <c r="A136">
        <v>1364.3</v>
      </c>
      <c r="B136">
        <f t="shared" si="13"/>
        <v>891.37999999999988</v>
      </c>
      <c r="C136">
        <v>105.93</v>
      </c>
      <c r="D136" s="1">
        <f t="shared" si="14"/>
        <v>277587.18734047399</v>
      </c>
      <c r="E136" s="1">
        <f t="shared" si="15"/>
        <v>2749209.7327326881</v>
      </c>
      <c r="F136" s="1">
        <f t="shared" si="16"/>
        <v>891.37853682932609</v>
      </c>
      <c r="G136" s="1">
        <f t="shared" si="12"/>
        <v>1.4631706737873174E-3</v>
      </c>
      <c r="I136">
        <v>1333.72</v>
      </c>
      <c r="J136">
        <v>105.93</v>
      </c>
    </row>
    <row r="137" spans="1:10" x14ac:dyDescent="0.3">
      <c r="A137">
        <v>1372.25</v>
      </c>
      <c r="B137">
        <f t="shared" si="13"/>
        <v>899.32999999999993</v>
      </c>
      <c r="C137">
        <v>105.74</v>
      </c>
      <c r="D137" s="1">
        <f t="shared" si="14"/>
        <v>277594.49244616041</v>
      </c>
      <c r="E137" s="1">
        <f t="shared" si="15"/>
        <v>2749206.5962181543</v>
      </c>
      <c r="F137" s="1">
        <f t="shared" si="16"/>
        <v>899.32852377965298</v>
      </c>
      <c r="G137" s="1">
        <f t="shared" si="12"/>
        <v>1.4762203469445012E-3</v>
      </c>
      <c r="I137">
        <v>1344.28</v>
      </c>
      <c r="J137">
        <v>105.76</v>
      </c>
    </row>
    <row r="138" spans="1:10" x14ac:dyDescent="0.3">
      <c r="A138">
        <v>1383.65</v>
      </c>
      <c r="B138">
        <f t="shared" si="13"/>
        <v>910.73</v>
      </c>
      <c r="C138">
        <v>105.88</v>
      </c>
      <c r="D138" s="1">
        <f t="shared" si="14"/>
        <v>277604.96769205038</v>
      </c>
      <c r="E138" s="1">
        <f t="shared" si="15"/>
        <v>2749202.0985746719</v>
      </c>
      <c r="F138" s="1">
        <f t="shared" si="16"/>
        <v>910.72850506692964</v>
      </c>
      <c r="G138" s="1">
        <f t="shared" si="12"/>
        <v>1.4949330703757369E-3</v>
      </c>
      <c r="I138">
        <v>1357.37</v>
      </c>
      <c r="J138">
        <v>106.14</v>
      </c>
    </row>
    <row r="139" spans="1:10" x14ac:dyDescent="0.3">
      <c r="A139">
        <v>1395.4</v>
      </c>
      <c r="B139">
        <f t="shared" si="13"/>
        <v>922.48</v>
      </c>
      <c r="C139">
        <v>106.02</v>
      </c>
      <c r="D139" s="1">
        <f t="shared" si="14"/>
        <v>277615.76454636682</v>
      </c>
      <c r="E139" s="1">
        <f t="shared" si="15"/>
        <v>2749197.462845644</v>
      </c>
      <c r="F139" s="1">
        <f t="shared" si="16"/>
        <v>922.47848577969989</v>
      </c>
      <c r="G139" s="1">
        <f t="shared" si="12"/>
        <v>1.5142203001232701E-3</v>
      </c>
      <c r="I139">
        <v>1364.3</v>
      </c>
      <c r="J139">
        <v>105.93</v>
      </c>
    </row>
    <row r="140" spans="1:10" x14ac:dyDescent="0.3">
      <c r="A140">
        <v>1397.49</v>
      </c>
      <c r="B140">
        <f t="shared" si="13"/>
        <v>924.56999999999994</v>
      </c>
      <c r="C140">
        <v>105.62</v>
      </c>
      <c r="D140" s="1">
        <f t="shared" si="14"/>
        <v>277617.68500811327</v>
      </c>
      <c r="E140" s="1">
        <f t="shared" si="15"/>
        <v>2749196.6382776722</v>
      </c>
      <c r="F140" s="1">
        <f t="shared" si="16"/>
        <v>924.56848234898905</v>
      </c>
      <c r="G140" s="1">
        <f t="shared" si="12"/>
        <v>1.5176510108858565E-3</v>
      </c>
      <c r="I140">
        <v>1372.25</v>
      </c>
      <c r="J140">
        <v>105.74</v>
      </c>
    </row>
    <row r="141" spans="1:10" x14ac:dyDescent="0.3">
      <c r="A141">
        <v>1399.45</v>
      </c>
      <c r="B141">
        <f t="shared" si="13"/>
        <v>926.53</v>
      </c>
      <c r="C141">
        <v>105.4</v>
      </c>
      <c r="D141" s="1">
        <f t="shared" si="14"/>
        <v>277619.48601530143</v>
      </c>
      <c r="E141" s="1">
        <f t="shared" si="15"/>
        <v>2749195.8649986172</v>
      </c>
      <c r="F141" s="1">
        <f t="shared" si="16"/>
        <v>926.52847913182643</v>
      </c>
      <c r="G141" s="1">
        <f t="shared" si="12"/>
        <v>1.5208681735430218E-3</v>
      </c>
      <c r="I141">
        <v>1383.65</v>
      </c>
      <c r="J141">
        <v>105.88</v>
      </c>
    </row>
    <row r="142" spans="1:10" x14ac:dyDescent="0.3">
      <c r="A142">
        <v>1402.83</v>
      </c>
      <c r="B142">
        <f t="shared" si="13"/>
        <v>929.90999999999985</v>
      </c>
      <c r="C142">
        <v>106.43</v>
      </c>
      <c r="D142" s="1">
        <f t="shared" si="14"/>
        <v>277622.59183381964</v>
      </c>
      <c r="E142" s="1">
        <f t="shared" si="15"/>
        <v>2749194.5314867776</v>
      </c>
      <c r="F142" s="1">
        <f t="shared" si="16"/>
        <v>929.90847358366091</v>
      </c>
      <c r="G142" s="1">
        <f t="shared" si="12"/>
        <v>1.5264163389474561E-3</v>
      </c>
      <c r="I142">
        <v>1395.4</v>
      </c>
      <c r="J142">
        <v>106.02</v>
      </c>
    </row>
    <row r="143" spans="1:10" x14ac:dyDescent="0.3">
      <c r="A143">
        <v>1417.79</v>
      </c>
      <c r="B143">
        <f t="shared" si="13"/>
        <v>944.86999999999989</v>
      </c>
      <c r="C143">
        <v>106.39</v>
      </c>
      <c r="D143" s="1">
        <f t="shared" si="14"/>
        <v>277636.33829684719</v>
      </c>
      <c r="E143" s="1">
        <f t="shared" si="15"/>
        <v>2749188.6293160324</v>
      </c>
      <c r="F143" s="1">
        <f t="shared" si="16"/>
        <v>944.86844902726284</v>
      </c>
      <c r="G143" s="1">
        <f t="shared" si="12"/>
        <v>1.5509727370499604E-3</v>
      </c>
      <c r="I143">
        <v>1397.49</v>
      </c>
      <c r="J143">
        <v>105.62</v>
      </c>
    </row>
    <row r="144" spans="1:10" x14ac:dyDescent="0.3">
      <c r="A144">
        <v>1420.8</v>
      </c>
      <c r="B144">
        <f t="shared" si="13"/>
        <v>947.87999999999988</v>
      </c>
      <c r="C144">
        <v>106.72</v>
      </c>
      <c r="D144" s="1">
        <f t="shared" si="14"/>
        <v>277639.10412931466</v>
      </c>
      <c r="E144" s="1">
        <f t="shared" si="15"/>
        <v>2749187.4417803409</v>
      </c>
      <c r="F144" s="1">
        <f t="shared" si="16"/>
        <v>947.87844408652722</v>
      </c>
      <c r="G144" s="1">
        <f t="shared" si="12"/>
        <v>1.5559134726572665E-3</v>
      </c>
      <c r="I144">
        <v>1399.45</v>
      </c>
      <c r="J144">
        <v>105.4</v>
      </c>
    </row>
    <row r="145" spans="1:12" x14ac:dyDescent="0.3">
      <c r="A145">
        <v>1427.01</v>
      </c>
      <c r="B145">
        <f t="shared" si="13"/>
        <v>954.08999999999992</v>
      </c>
      <c r="C145">
        <v>108.51</v>
      </c>
      <c r="D145" s="1">
        <f t="shared" si="14"/>
        <v>277644.81038168102</v>
      </c>
      <c r="E145" s="1">
        <f t="shared" si="15"/>
        <v>2749184.9917482333</v>
      </c>
      <c r="F145" s="1">
        <f t="shared" si="16"/>
        <v>954.088433893005</v>
      </c>
      <c r="G145" s="1">
        <f t="shared" si="12"/>
        <v>1.5661069949146622E-3</v>
      </c>
      <c r="I145">
        <v>1402.83</v>
      </c>
      <c r="J145">
        <v>106.43</v>
      </c>
    </row>
    <row r="146" spans="1:12" x14ac:dyDescent="0.3">
      <c r="A146">
        <v>1429.21</v>
      </c>
      <c r="B146">
        <f t="shared" si="13"/>
        <v>956.29</v>
      </c>
      <c r="C146">
        <v>109.08</v>
      </c>
      <c r="D146" s="1">
        <f t="shared" si="14"/>
        <v>277646.8319203615</v>
      </c>
      <c r="E146" s="1">
        <f t="shared" si="15"/>
        <v>2749184.1237819474</v>
      </c>
      <c r="F146" s="1">
        <f t="shared" si="16"/>
        <v>956.28843028166955</v>
      </c>
      <c r="G146" s="1">
        <f t="shared" si="12"/>
        <v>1.569718330415526E-3</v>
      </c>
      <c r="I146">
        <v>1417.79</v>
      </c>
      <c r="J146">
        <v>106.39</v>
      </c>
    </row>
    <row r="147" spans="1:12" x14ac:dyDescent="0.3">
      <c r="A147">
        <v>1437.7</v>
      </c>
      <c r="B147">
        <f t="shared" si="13"/>
        <v>964.78</v>
      </c>
      <c r="C147">
        <v>109</v>
      </c>
      <c r="D147" s="1">
        <f t="shared" si="14"/>
        <v>277654.63322190591</v>
      </c>
      <c r="E147" s="1">
        <f t="shared" si="15"/>
        <v>2749180.7742211432</v>
      </c>
      <c r="F147" s="1">
        <f t="shared" si="16"/>
        <v>964.77841634572962</v>
      </c>
      <c r="G147" s="1">
        <f t="shared" si="12"/>
        <v>1.5836542703482337E-3</v>
      </c>
      <c r="I147">
        <v>1420.8</v>
      </c>
      <c r="J147">
        <v>106.72</v>
      </c>
    </row>
    <row r="148" spans="1:12" x14ac:dyDescent="0.3">
      <c r="A148">
        <v>1444.81</v>
      </c>
      <c r="B148">
        <f t="shared" si="13"/>
        <v>971.88999999999987</v>
      </c>
      <c r="C148">
        <v>108.89</v>
      </c>
      <c r="D148" s="1">
        <f t="shared" si="14"/>
        <v>277661.16646736889</v>
      </c>
      <c r="E148" s="1">
        <f t="shared" si="15"/>
        <v>2749177.9691119189</v>
      </c>
      <c r="F148" s="1">
        <f t="shared" si="16"/>
        <v>971.88840467481521</v>
      </c>
      <c r="G148" s="1">
        <f t="shared" si="12"/>
        <v>1.5953251846667627E-3</v>
      </c>
      <c r="I148">
        <v>1427.01</v>
      </c>
      <c r="J148">
        <v>108.51</v>
      </c>
    </row>
    <row r="149" spans="1:12" x14ac:dyDescent="0.3">
      <c r="A149">
        <v>1451.19</v>
      </c>
      <c r="B149">
        <f t="shared" si="13"/>
        <v>978.27</v>
      </c>
      <c r="C149">
        <v>109.09</v>
      </c>
      <c r="D149" s="1">
        <f t="shared" si="14"/>
        <v>277667.02892954234</v>
      </c>
      <c r="E149" s="1">
        <f t="shared" si="15"/>
        <v>2749175.4520096895</v>
      </c>
      <c r="F149" s="1">
        <f t="shared" si="16"/>
        <v>978.26839420211184</v>
      </c>
      <c r="G149" s="1">
        <f t="shared" si="12"/>
        <v>1.6057978881462986E-3</v>
      </c>
      <c r="I149">
        <v>1429.21</v>
      </c>
      <c r="J149">
        <v>109.08</v>
      </c>
    </row>
    <row r="150" spans="1:12" x14ac:dyDescent="0.3">
      <c r="A150">
        <v>1456.2</v>
      </c>
      <c r="B150">
        <f t="shared" si="13"/>
        <v>983.28</v>
      </c>
      <c r="C150">
        <v>109.13</v>
      </c>
      <c r="D150" s="1">
        <f t="shared" si="14"/>
        <v>277671.63252444664</v>
      </c>
      <c r="E150" s="1">
        <f t="shared" si="15"/>
        <v>2749173.4754137378</v>
      </c>
      <c r="F150" s="1">
        <f t="shared" si="16"/>
        <v>983.27838597847347</v>
      </c>
      <c r="G150" s="1">
        <f t="shared" si="12"/>
        <v>1.6140215265068036E-3</v>
      </c>
      <c r="I150">
        <v>1437.7</v>
      </c>
      <c r="J150">
        <v>109</v>
      </c>
    </row>
    <row r="151" spans="1:12" x14ac:dyDescent="0.3">
      <c r="A151">
        <v>1456.46</v>
      </c>
      <c r="B151">
        <f t="shared" si="13"/>
        <v>983.54</v>
      </c>
      <c r="C151">
        <v>109.19</v>
      </c>
      <c r="D151" s="1">
        <f t="shared" si="14"/>
        <v>277671.87143356341</v>
      </c>
      <c r="E151" s="1">
        <f t="shared" si="15"/>
        <v>2749173.3728359039</v>
      </c>
      <c r="F151" s="1">
        <f t="shared" si="16"/>
        <v>983.53838555172149</v>
      </c>
      <c r="G151" s="1">
        <f t="shared" si="12"/>
        <v>1.6144482784739012E-3</v>
      </c>
      <c r="I151">
        <v>1444.81</v>
      </c>
      <c r="J151">
        <v>108.89</v>
      </c>
    </row>
    <row r="152" spans="1:12" x14ac:dyDescent="0.3">
      <c r="A152" s="5">
        <v>1456.49</v>
      </c>
      <c r="B152">
        <f t="shared" si="13"/>
        <v>983.56999999999994</v>
      </c>
      <c r="C152" s="5">
        <v>109.17</v>
      </c>
      <c r="D152" s="2">
        <v>277671.89899999998</v>
      </c>
      <c r="E152" s="2">
        <v>2749173.361</v>
      </c>
      <c r="F152" s="1">
        <f t="shared" ref="F152" si="17">SQRT(((D152-$D$1)^2)+((E152-$E$1)^2))</f>
        <v>983.56838550246994</v>
      </c>
      <c r="G152" s="1">
        <f t="shared" si="12"/>
        <v>1.6144975299994258E-3</v>
      </c>
      <c r="I152">
        <v>1451.19</v>
      </c>
      <c r="J152">
        <v>109.09</v>
      </c>
    </row>
    <row r="153" spans="1:12" x14ac:dyDescent="0.3">
      <c r="D153" s="1"/>
      <c r="E153" s="1"/>
      <c r="I153">
        <v>1456.2</v>
      </c>
      <c r="J153">
        <v>109.13</v>
      </c>
    </row>
    <row r="154" spans="1:12" x14ac:dyDescent="0.3">
      <c r="D154" s="1"/>
      <c r="E154" s="1"/>
      <c r="I154">
        <v>1456.46</v>
      </c>
      <c r="J154">
        <v>109.19</v>
      </c>
      <c r="K154" s="5"/>
      <c r="L154" s="5"/>
    </row>
    <row r="155" spans="1:12" x14ac:dyDescent="0.3">
      <c r="D155" s="1"/>
      <c r="E155" s="1"/>
      <c r="I155" s="5">
        <v>1456.49</v>
      </c>
      <c r="J155" s="5">
        <v>108.97</v>
      </c>
      <c r="K155" t="s">
        <v>0</v>
      </c>
    </row>
    <row r="156" spans="1:12" x14ac:dyDescent="0.3">
      <c r="D156" s="1"/>
      <c r="E156" s="1"/>
      <c r="I156" s="5">
        <v>1456.49</v>
      </c>
      <c r="J156" s="5">
        <v>109.17</v>
      </c>
      <c r="K156" s="5"/>
      <c r="L156" s="5"/>
    </row>
    <row r="157" spans="1:12" x14ac:dyDescent="0.3">
      <c r="D157" s="1"/>
      <c r="E157" s="1"/>
      <c r="I157" s="5">
        <v>1456.49</v>
      </c>
      <c r="J157" s="5">
        <v>108.97</v>
      </c>
      <c r="K157" t="s">
        <v>0</v>
      </c>
    </row>
    <row r="158" spans="1:12" x14ac:dyDescent="0.3">
      <c r="D158" s="1"/>
      <c r="E158" s="1"/>
      <c r="I158">
        <v>1456.87</v>
      </c>
      <c r="J158">
        <v>109.18</v>
      </c>
    </row>
    <row r="159" spans="1:12" x14ac:dyDescent="0.3">
      <c r="D159" s="1"/>
      <c r="E159" s="1"/>
      <c r="I159">
        <v>1456.9</v>
      </c>
      <c r="J159">
        <v>110.93</v>
      </c>
    </row>
    <row r="160" spans="1:12" x14ac:dyDescent="0.3">
      <c r="D160" s="1"/>
      <c r="E160" s="1"/>
      <c r="I160">
        <v>1457.13</v>
      </c>
      <c r="J160">
        <v>110.91</v>
      </c>
    </row>
    <row r="161" spans="4:10" x14ac:dyDescent="0.3">
      <c r="D161" s="1"/>
      <c r="E161" s="1"/>
      <c r="I161">
        <v>1457.21</v>
      </c>
      <c r="J161">
        <v>108.95</v>
      </c>
    </row>
    <row r="162" spans="4:10" x14ac:dyDescent="0.3">
      <c r="D162" s="1"/>
      <c r="E162" s="1"/>
      <c r="I162">
        <v>1466.5</v>
      </c>
      <c r="J162">
        <v>109.67</v>
      </c>
    </row>
    <row r="163" spans="4:10" x14ac:dyDescent="0.3">
      <c r="D163" s="1"/>
      <c r="E163" s="1"/>
      <c r="I163">
        <v>1478.36</v>
      </c>
      <c r="J163">
        <v>109.88</v>
      </c>
    </row>
    <row r="164" spans="4:10" x14ac:dyDescent="0.3">
      <c r="D164" s="1"/>
      <c r="E164" s="1"/>
      <c r="I164">
        <v>1478.56</v>
      </c>
      <c r="J164">
        <v>109.96</v>
      </c>
    </row>
    <row r="165" spans="4:10" x14ac:dyDescent="0.3">
      <c r="D165" s="1"/>
      <c r="E165" s="1"/>
      <c r="I165">
        <v>1478.71</v>
      </c>
      <c r="J165">
        <v>113.13</v>
      </c>
    </row>
    <row r="166" spans="4:10" x14ac:dyDescent="0.3">
      <c r="D166" s="1"/>
      <c r="E166" s="1"/>
      <c r="I166">
        <v>1478.95</v>
      </c>
      <c r="J166">
        <v>113.15</v>
      </c>
    </row>
    <row r="167" spans="4:10" x14ac:dyDescent="0.3">
      <c r="D167" s="1"/>
      <c r="E167" s="1"/>
      <c r="I167">
        <v>1479.17</v>
      </c>
      <c r="J167">
        <v>112.16</v>
      </c>
    </row>
    <row r="168" spans="4:10" x14ac:dyDescent="0.3">
      <c r="D168" s="1"/>
      <c r="E168" s="1"/>
      <c r="I168">
        <v>1482.85</v>
      </c>
      <c r="J168">
        <v>112.73</v>
      </c>
    </row>
    <row r="169" spans="4:10" x14ac:dyDescent="0.3">
      <c r="D169" s="1"/>
      <c r="E169" s="1"/>
      <c r="I169">
        <v>1482.95</v>
      </c>
      <c r="J169">
        <v>113.92</v>
      </c>
    </row>
    <row r="170" spans="4:10" x14ac:dyDescent="0.3">
      <c r="D170" s="1"/>
      <c r="E170" s="1"/>
      <c r="I170">
        <v>1483.24</v>
      </c>
      <c r="J170">
        <v>113.93</v>
      </c>
    </row>
    <row r="171" spans="4:10" x14ac:dyDescent="0.3">
      <c r="D171" s="1"/>
      <c r="E171" s="1"/>
      <c r="I171">
        <v>1483.41</v>
      </c>
      <c r="J171">
        <v>112.18</v>
      </c>
    </row>
    <row r="172" spans="4:10" x14ac:dyDescent="0.3">
      <c r="D172" s="1"/>
      <c r="E172" s="1"/>
      <c r="I172">
        <v>1495.71</v>
      </c>
      <c r="J172">
        <v>113.77</v>
      </c>
    </row>
    <row r="173" spans="4:10" x14ac:dyDescent="0.3">
      <c r="D173" s="1"/>
      <c r="E173" s="1"/>
      <c r="I173">
        <v>1507.69</v>
      </c>
      <c r="J173">
        <v>115.45</v>
      </c>
    </row>
    <row r="174" spans="4:10" x14ac:dyDescent="0.3">
      <c r="D174" s="1"/>
      <c r="E174" s="1"/>
      <c r="I174">
        <v>1514.26</v>
      </c>
      <c r="J174">
        <v>114.96</v>
      </c>
    </row>
    <row r="175" spans="4:10" x14ac:dyDescent="0.3">
      <c r="D175" s="1"/>
      <c r="E175" s="1"/>
      <c r="I175">
        <v>1526.98</v>
      </c>
      <c r="J175">
        <v>112.04</v>
      </c>
    </row>
    <row r="176" spans="4:10" x14ac:dyDescent="0.3">
      <c r="D176" s="1"/>
      <c r="E176" s="1"/>
      <c r="I176">
        <v>1530.69</v>
      </c>
      <c r="J176">
        <v>111.09</v>
      </c>
    </row>
    <row r="177" spans="4:10" x14ac:dyDescent="0.3">
      <c r="D177" s="1"/>
      <c r="E177" s="1"/>
      <c r="I177">
        <v>1539.41</v>
      </c>
      <c r="J177">
        <v>112.36</v>
      </c>
    </row>
    <row r="178" spans="4:10" x14ac:dyDescent="0.3">
      <c r="D178" s="1"/>
      <c r="E178" s="1"/>
      <c r="I178">
        <v>1547.92</v>
      </c>
      <c r="J178">
        <v>112.36</v>
      </c>
    </row>
    <row r="179" spans="4:10" x14ac:dyDescent="0.3">
      <c r="D179" s="1"/>
      <c r="E179" s="1"/>
      <c r="I179">
        <v>1557.25</v>
      </c>
      <c r="J179">
        <v>120.4</v>
      </c>
    </row>
    <row r="180" spans="4:10" x14ac:dyDescent="0.3">
      <c r="D180" s="1"/>
      <c r="E180" s="1"/>
      <c r="I180">
        <v>1562.08</v>
      </c>
      <c r="J180">
        <v>123.83</v>
      </c>
    </row>
    <row r="181" spans="4:10" x14ac:dyDescent="0.3">
      <c r="D181" s="1"/>
      <c r="E181" s="1"/>
      <c r="I181">
        <v>1579.67</v>
      </c>
      <c r="J181">
        <v>137.08000000000001</v>
      </c>
    </row>
    <row r="182" spans="4:10" x14ac:dyDescent="0.3">
      <c r="D182" s="2"/>
      <c r="E182" s="2"/>
      <c r="I182">
        <v>1586.47</v>
      </c>
      <c r="J182">
        <v>142.28</v>
      </c>
    </row>
    <row r="183" spans="4:10" x14ac:dyDescent="0.3">
      <c r="I183">
        <v>1588.41</v>
      </c>
      <c r="J183">
        <v>142.32</v>
      </c>
    </row>
    <row r="184" spans="4:10" x14ac:dyDescent="0.3">
      <c r="I184">
        <v>1594.73</v>
      </c>
      <c r="J184">
        <v>142.37</v>
      </c>
    </row>
    <row r="185" spans="4:10" x14ac:dyDescent="0.3">
      <c r="I185">
        <v>1594.85</v>
      </c>
      <c r="J185">
        <v>141.96</v>
      </c>
    </row>
    <row r="186" spans="4:10" x14ac:dyDescent="0.3">
      <c r="I186">
        <v>1595.08</v>
      </c>
      <c r="J186">
        <v>141.96</v>
      </c>
    </row>
    <row r="187" spans="4:10" x14ac:dyDescent="0.3">
      <c r="I187">
        <v>1595.91</v>
      </c>
      <c r="J187">
        <v>146.88999999999999</v>
      </c>
    </row>
    <row r="188" spans="4:10" x14ac:dyDescent="0.3">
      <c r="I188">
        <v>1596.3</v>
      </c>
      <c r="J188">
        <v>146.88999999999999</v>
      </c>
    </row>
    <row r="189" spans="4:10" x14ac:dyDescent="0.3">
      <c r="I189">
        <v>1596.4</v>
      </c>
      <c r="J189">
        <v>146.13999999999999</v>
      </c>
    </row>
    <row r="190" spans="4:10" x14ac:dyDescent="0.3">
      <c r="I190">
        <v>1633.87</v>
      </c>
      <c r="J190">
        <v>146.30000000000001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E2" sqref="E2"/>
    </sheetView>
  </sheetViews>
  <sheetFormatPr defaultRowHeight="16.2" x14ac:dyDescent="0.3"/>
  <cols>
    <col min="1" max="1" width="9.109375" customWidth="1"/>
    <col min="2" max="2" width="9.6640625" bestFit="1" customWidth="1"/>
    <col min="4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633.71</v>
      </c>
      <c r="B1">
        <f>A1-633.71</f>
        <v>0</v>
      </c>
      <c r="C1" s="5">
        <v>106.07</v>
      </c>
      <c r="D1" s="2">
        <v>277246.34700000001</v>
      </c>
      <c r="E1" s="2">
        <v>2750093.1529999999</v>
      </c>
    </row>
    <row r="2" spans="1:10" x14ac:dyDescent="0.3">
      <c r="A2">
        <v>634.09</v>
      </c>
      <c r="B2">
        <f t="shared" ref="B2:B65" si="0">A2-633.71</f>
        <v>0.37999999999999545</v>
      </c>
      <c r="C2">
        <v>105.78</v>
      </c>
      <c r="D2" s="1">
        <f>(((B2*($D$151-$D$1))+$B$151*$D$1)/$B$151)</f>
        <v>277246.68634746852</v>
      </c>
      <c r="E2" s="1">
        <f>(((B2*($E$151-$E$1))+$B$151*$E$1)/$B$151)</f>
        <v>2750092.9819964482</v>
      </c>
      <c r="F2" s="1">
        <f t="shared" ref="F2" si="1">SQRT(((D2-$D$1)^2)+((E2-$E$1)^2))</f>
        <v>0.3799985777303635</v>
      </c>
      <c r="G2" s="1">
        <f>B2-F2</f>
        <v>1.4222696319565742E-6</v>
      </c>
    </row>
    <row r="3" spans="1:10" x14ac:dyDescent="0.3">
      <c r="A3">
        <v>634.28</v>
      </c>
      <c r="B3">
        <f t="shared" si="0"/>
        <v>0.56999999999993634</v>
      </c>
      <c r="C3">
        <v>105.42</v>
      </c>
      <c r="D3" s="1">
        <f t="shared" ref="D3:D66" si="2">(((B3*($D$151-$D$1))+$B$151*$D$1)/$B$151)</f>
        <v>277246.85602120275</v>
      </c>
      <c r="E3" s="1">
        <f t="shared" ref="E3:E66" si="3">(((B3*($E$151-$E$1))+$B$151*$E$1)/$B$151)</f>
        <v>2750092.8964946726</v>
      </c>
      <c r="F3" s="1">
        <f t="shared" ref="F3:F66" si="4">SQRT(((D3-$D$1)^2)+((E3-$E$1)^2))</f>
        <v>0.56999786646477857</v>
      </c>
      <c r="G3" s="1">
        <f t="shared" ref="G3:G66" si="5">B3-F3</f>
        <v>2.1335351577667083E-6</v>
      </c>
    </row>
    <row r="4" spans="1:10" x14ac:dyDescent="0.3">
      <c r="A4">
        <v>634.87</v>
      </c>
      <c r="B4">
        <f t="shared" si="0"/>
        <v>1.1599999999999682</v>
      </c>
      <c r="C4">
        <v>105.42</v>
      </c>
      <c r="D4" s="1">
        <f t="shared" si="2"/>
        <v>277247.38290279853</v>
      </c>
      <c r="E4" s="1">
        <f t="shared" si="3"/>
        <v>2750092.6309891585</v>
      </c>
      <c r="F4" s="1">
        <f t="shared" si="4"/>
        <v>1.159995657982549</v>
      </c>
      <c r="G4" s="1">
        <f t="shared" si="5"/>
        <v>4.3420174191677319E-6</v>
      </c>
    </row>
    <row r="5" spans="1:10" x14ac:dyDescent="0.3">
      <c r="A5">
        <v>635.01</v>
      </c>
      <c r="B5">
        <f t="shared" si="0"/>
        <v>1.2999999999999545</v>
      </c>
      <c r="C5">
        <v>105.83</v>
      </c>
      <c r="D5" s="1">
        <f t="shared" si="2"/>
        <v>277247.50792555005</v>
      </c>
      <c r="E5" s="1">
        <f t="shared" si="3"/>
        <v>2750092.5679878499</v>
      </c>
      <c r="F5" s="1">
        <f t="shared" si="4"/>
        <v>1.2999951339805222</v>
      </c>
      <c r="G5" s="1">
        <f t="shared" si="5"/>
        <v>4.8660194322813766E-6</v>
      </c>
    </row>
    <row r="6" spans="1:10" x14ac:dyDescent="0.3">
      <c r="A6">
        <v>636.69000000000005</v>
      </c>
      <c r="B6">
        <f t="shared" si="0"/>
        <v>2.9800000000000182</v>
      </c>
      <c r="C6">
        <v>105.97</v>
      </c>
      <c r="D6" s="1">
        <f t="shared" si="2"/>
        <v>277249.00819856871</v>
      </c>
      <c r="E6" s="1">
        <f t="shared" si="3"/>
        <v>2750091.8119721483</v>
      </c>
      <c r="F6" s="1">
        <f t="shared" si="4"/>
        <v>2.9799888457953698</v>
      </c>
      <c r="G6" s="1">
        <f t="shared" si="5"/>
        <v>1.1154204648367028E-5</v>
      </c>
    </row>
    <row r="7" spans="1:10" x14ac:dyDescent="0.3">
      <c r="A7">
        <v>636.9</v>
      </c>
      <c r="B7">
        <f t="shared" si="0"/>
        <v>3.1899999999999409</v>
      </c>
      <c r="C7">
        <v>105.97</v>
      </c>
      <c r="D7" s="1">
        <f t="shared" si="2"/>
        <v>277249.19573269598</v>
      </c>
      <c r="E7" s="1">
        <f t="shared" si="3"/>
        <v>2750091.7174701854</v>
      </c>
      <c r="F7" s="1">
        <f t="shared" si="4"/>
        <v>3.1899880597923294</v>
      </c>
      <c r="G7" s="1">
        <f t="shared" si="5"/>
        <v>1.1940207611527143E-5</v>
      </c>
    </row>
    <row r="8" spans="1:10" x14ac:dyDescent="0.3">
      <c r="A8">
        <v>637.05999999999995</v>
      </c>
      <c r="B8">
        <f t="shared" si="0"/>
        <v>3.3499999999999091</v>
      </c>
      <c r="C8">
        <v>105.97</v>
      </c>
      <c r="D8" s="1">
        <f t="shared" si="2"/>
        <v>277249.33861584065</v>
      </c>
      <c r="E8" s="1">
        <f t="shared" si="3"/>
        <v>2750091.64546869</v>
      </c>
      <c r="F8" s="1">
        <f t="shared" si="4"/>
        <v>3.3499874609472564</v>
      </c>
      <c r="G8" s="1">
        <f t="shared" si="5"/>
        <v>1.2539052652638105E-5</v>
      </c>
    </row>
    <row r="9" spans="1:10" x14ac:dyDescent="0.3">
      <c r="A9">
        <v>640.70000000000005</v>
      </c>
      <c r="B9">
        <f t="shared" si="0"/>
        <v>6.9900000000000091</v>
      </c>
      <c r="C9">
        <v>99.96</v>
      </c>
      <c r="D9" s="1">
        <f t="shared" si="2"/>
        <v>277252.58920738089</v>
      </c>
      <c r="E9" s="1">
        <f t="shared" si="3"/>
        <v>2750090.0074346694</v>
      </c>
      <c r="F9" s="1">
        <f t="shared" si="4"/>
        <v>6.9899738364689359</v>
      </c>
      <c r="G9" s="1">
        <f t="shared" si="5"/>
        <v>2.6163531073208901E-5</v>
      </c>
    </row>
    <row r="10" spans="1:10" x14ac:dyDescent="0.3">
      <c r="A10">
        <v>641.98</v>
      </c>
      <c r="B10">
        <f t="shared" si="0"/>
        <v>8.2699999999999818</v>
      </c>
      <c r="C10">
        <v>99.32</v>
      </c>
      <c r="D10" s="1">
        <f t="shared" si="2"/>
        <v>277253.73227253789</v>
      </c>
      <c r="E10" s="1">
        <f t="shared" si="3"/>
        <v>2750089.4314227062</v>
      </c>
      <c r="F10" s="1">
        <f t="shared" si="4"/>
        <v>8.2699690453964667</v>
      </c>
      <c r="G10" s="1">
        <f t="shared" si="5"/>
        <v>3.0954603515098711E-5</v>
      </c>
    </row>
    <row r="11" spans="1:10" x14ac:dyDescent="0.3">
      <c r="A11">
        <v>642.02</v>
      </c>
      <c r="B11">
        <f t="shared" si="0"/>
        <v>8.3099999999999454</v>
      </c>
      <c r="C11">
        <v>99.3</v>
      </c>
      <c r="D11" s="1">
        <f t="shared" si="2"/>
        <v>277253.76799332409</v>
      </c>
      <c r="E11" s="1">
        <f t="shared" si="3"/>
        <v>2750089.4134223321</v>
      </c>
      <c r="F11" s="1">
        <f t="shared" si="4"/>
        <v>8.309968895815965</v>
      </c>
      <c r="G11" s="1">
        <f t="shared" si="5"/>
        <v>3.110418398044601E-5</v>
      </c>
    </row>
    <row r="12" spans="1:10" x14ac:dyDescent="0.3">
      <c r="A12">
        <v>644.20000000000005</v>
      </c>
      <c r="B12">
        <f t="shared" si="0"/>
        <v>10.490000000000009</v>
      </c>
      <c r="C12">
        <v>99.8</v>
      </c>
      <c r="D12" s="1">
        <f t="shared" si="2"/>
        <v>277255.71477616963</v>
      </c>
      <c r="E12" s="1">
        <f t="shared" si="3"/>
        <v>2750088.4324019575</v>
      </c>
      <c r="F12" s="1">
        <f t="shared" si="4"/>
        <v>10.489960735992643</v>
      </c>
      <c r="G12" s="1">
        <f t="shared" si="5"/>
        <v>3.9264007366313081E-5</v>
      </c>
      <c r="I12" s="5">
        <v>633.71</v>
      </c>
      <c r="J12" s="5">
        <v>106.07</v>
      </c>
    </row>
    <row r="13" spans="1:10" x14ac:dyDescent="0.3">
      <c r="A13">
        <v>650.22</v>
      </c>
      <c r="B13">
        <f t="shared" si="0"/>
        <v>16.509999999999991</v>
      </c>
      <c r="C13">
        <v>99.4</v>
      </c>
      <c r="D13" s="1">
        <f t="shared" si="2"/>
        <v>277261.09075448621</v>
      </c>
      <c r="E13" s="1">
        <f t="shared" si="3"/>
        <v>2750085.7233456927</v>
      </c>
      <c r="F13" s="1">
        <f t="shared" si="4"/>
        <v>16.509938203213444</v>
      </c>
      <c r="G13" s="1">
        <f t="shared" si="5"/>
        <v>6.1796786546608473E-5</v>
      </c>
      <c r="I13">
        <v>634.09</v>
      </c>
      <c r="J13">
        <v>105.78</v>
      </c>
    </row>
    <row r="14" spans="1:10" x14ac:dyDescent="0.3">
      <c r="A14">
        <v>651.36</v>
      </c>
      <c r="B14">
        <f t="shared" si="0"/>
        <v>17.649999999999977</v>
      </c>
      <c r="C14">
        <v>99.57</v>
      </c>
      <c r="D14" s="1">
        <f t="shared" si="2"/>
        <v>277262.1087968917</v>
      </c>
      <c r="E14" s="1">
        <f t="shared" si="3"/>
        <v>2750085.2103350381</v>
      </c>
      <c r="F14" s="1">
        <f t="shared" si="4"/>
        <v>17.649933936143</v>
      </c>
      <c r="G14" s="1">
        <f t="shared" si="5"/>
        <v>6.6063856976938951E-5</v>
      </c>
      <c r="I14">
        <v>634.28</v>
      </c>
      <c r="J14">
        <v>105.42</v>
      </c>
    </row>
    <row r="15" spans="1:10" x14ac:dyDescent="0.3">
      <c r="A15">
        <v>651.73</v>
      </c>
      <c r="B15">
        <f t="shared" si="0"/>
        <v>18.019999999999982</v>
      </c>
      <c r="C15">
        <v>99.32</v>
      </c>
      <c r="D15" s="1">
        <f t="shared" si="2"/>
        <v>277262.43921416363</v>
      </c>
      <c r="E15" s="1">
        <f t="shared" si="3"/>
        <v>2750085.0438315799</v>
      </c>
      <c r="F15" s="1">
        <f t="shared" si="4"/>
        <v>18.01993255129489</v>
      </c>
      <c r="G15" s="1">
        <f t="shared" si="5"/>
        <v>6.7448705092232331E-5</v>
      </c>
      <c r="I15">
        <v>634.87</v>
      </c>
      <c r="J15">
        <v>105.42</v>
      </c>
    </row>
    <row r="16" spans="1:10" x14ac:dyDescent="0.3">
      <c r="A16">
        <v>652.69000000000005</v>
      </c>
      <c r="B16">
        <f t="shared" si="0"/>
        <v>18.980000000000018</v>
      </c>
      <c r="C16">
        <v>98.64</v>
      </c>
      <c r="D16" s="1">
        <f t="shared" si="2"/>
        <v>277263.29651303141</v>
      </c>
      <c r="E16" s="1">
        <f t="shared" si="3"/>
        <v>2750084.6118226075</v>
      </c>
      <c r="F16" s="1">
        <f t="shared" si="4"/>
        <v>18.979928958016526</v>
      </c>
      <c r="G16" s="1">
        <f t="shared" si="5"/>
        <v>7.1041983492392546E-5</v>
      </c>
      <c r="I16">
        <v>635.01</v>
      </c>
      <c r="J16">
        <v>105.83</v>
      </c>
    </row>
    <row r="17" spans="1:10" x14ac:dyDescent="0.3">
      <c r="A17">
        <v>653.05999999999995</v>
      </c>
      <c r="B17">
        <f t="shared" si="0"/>
        <v>19.349999999999909</v>
      </c>
      <c r="C17">
        <v>98.81</v>
      </c>
      <c r="D17" s="1">
        <f t="shared" si="2"/>
        <v>277263.62693030335</v>
      </c>
      <c r="E17" s="1">
        <f t="shared" si="3"/>
        <v>2750084.4453191492</v>
      </c>
      <c r="F17" s="1">
        <f t="shared" si="4"/>
        <v>19.349927573168415</v>
      </c>
      <c r="G17" s="1">
        <f t="shared" si="5"/>
        <v>7.2426831493999089E-5</v>
      </c>
      <c r="I17">
        <v>636.69000000000005</v>
      </c>
      <c r="J17">
        <v>105.97</v>
      </c>
    </row>
    <row r="18" spans="1:10" x14ac:dyDescent="0.3">
      <c r="A18">
        <v>654.66</v>
      </c>
      <c r="B18">
        <f t="shared" si="0"/>
        <v>20.949999999999932</v>
      </c>
      <c r="C18">
        <v>99.08</v>
      </c>
      <c r="D18" s="1">
        <f t="shared" si="2"/>
        <v>277265.05576174962</v>
      </c>
      <c r="E18" s="1">
        <f t="shared" si="3"/>
        <v>2750083.7253041952</v>
      </c>
      <c r="F18" s="1">
        <f t="shared" si="4"/>
        <v>20.949921584353817</v>
      </c>
      <c r="G18" s="1">
        <f t="shared" si="5"/>
        <v>7.8415646115104209E-5</v>
      </c>
      <c r="I18">
        <v>636.9</v>
      </c>
      <c r="J18">
        <v>105.97</v>
      </c>
    </row>
    <row r="19" spans="1:10" x14ac:dyDescent="0.3">
      <c r="A19">
        <v>658.61</v>
      </c>
      <c r="B19">
        <f t="shared" si="0"/>
        <v>24.899999999999977</v>
      </c>
      <c r="C19">
        <v>99.34</v>
      </c>
      <c r="D19" s="1">
        <f t="shared" si="2"/>
        <v>277268.58318938263</v>
      </c>
      <c r="E19" s="1">
        <f t="shared" si="3"/>
        <v>2750081.9477672772</v>
      </c>
      <c r="F19" s="1">
        <f t="shared" si="4"/>
        <v>24.899906799606871</v>
      </c>
      <c r="G19" s="1">
        <f t="shared" si="5"/>
        <v>9.320039310622974E-5</v>
      </c>
      <c r="I19">
        <v>637.05999999999995</v>
      </c>
      <c r="J19">
        <v>105.97</v>
      </c>
    </row>
    <row r="20" spans="1:10" x14ac:dyDescent="0.3">
      <c r="A20">
        <v>662.22</v>
      </c>
      <c r="B20">
        <f t="shared" si="0"/>
        <v>28.509999999999991</v>
      </c>
      <c r="C20">
        <v>99.2</v>
      </c>
      <c r="D20" s="1">
        <f t="shared" si="2"/>
        <v>277271.80699033325</v>
      </c>
      <c r="E20" s="1">
        <f t="shared" si="3"/>
        <v>2750080.3232335374</v>
      </c>
      <c r="F20" s="1">
        <f t="shared" si="4"/>
        <v>28.509893287287532</v>
      </c>
      <c r="G20" s="1">
        <f t="shared" si="5"/>
        <v>1.0671271245854541E-4</v>
      </c>
      <c r="I20">
        <v>640.70000000000005</v>
      </c>
      <c r="J20">
        <v>99.96</v>
      </c>
    </row>
    <row r="21" spans="1:10" x14ac:dyDescent="0.3">
      <c r="A21">
        <v>662.91</v>
      </c>
      <c r="B21">
        <f t="shared" si="0"/>
        <v>29.199999999999932</v>
      </c>
      <c r="C21">
        <v>98.66</v>
      </c>
      <c r="D21" s="1">
        <f t="shared" si="2"/>
        <v>277272.42317389447</v>
      </c>
      <c r="E21" s="1">
        <f t="shared" si="3"/>
        <v>2750080.0127270883</v>
      </c>
      <c r="F21" s="1">
        <f t="shared" si="4"/>
        <v>29.199890704697289</v>
      </c>
      <c r="G21" s="1">
        <f t="shared" si="5"/>
        <v>1.0929530264291998E-4</v>
      </c>
      <c r="I21">
        <v>641.98</v>
      </c>
      <c r="J21">
        <v>99.32</v>
      </c>
    </row>
    <row r="22" spans="1:10" x14ac:dyDescent="0.3">
      <c r="A22">
        <v>669.96</v>
      </c>
      <c r="B22">
        <f t="shared" si="0"/>
        <v>36.25</v>
      </c>
      <c r="C22">
        <v>98.84</v>
      </c>
      <c r="D22" s="1">
        <f t="shared" si="2"/>
        <v>277278.71896245459</v>
      </c>
      <c r="E22" s="1">
        <f t="shared" si="3"/>
        <v>2750076.8401611969</v>
      </c>
      <c r="F22" s="1">
        <f t="shared" si="4"/>
        <v>36.249864316638714</v>
      </c>
      <c r="G22" s="1">
        <f t="shared" si="5"/>
        <v>1.3568336128599867E-4</v>
      </c>
      <c r="I22">
        <v>642.02</v>
      </c>
      <c r="J22">
        <v>99.3</v>
      </c>
    </row>
    <row r="23" spans="1:10" x14ac:dyDescent="0.3">
      <c r="A23">
        <v>670.2</v>
      </c>
      <c r="B23">
        <f t="shared" si="0"/>
        <v>36.490000000000009</v>
      </c>
      <c r="C23">
        <v>99.2</v>
      </c>
      <c r="D23" s="1">
        <f t="shared" si="2"/>
        <v>277278.93328717153</v>
      </c>
      <c r="E23" s="1">
        <f t="shared" si="3"/>
        <v>2750076.7321589538</v>
      </c>
      <c r="F23" s="1">
        <f t="shared" si="4"/>
        <v>36.489863418319125</v>
      </c>
      <c r="G23" s="1">
        <f t="shared" si="5"/>
        <v>1.3658168088426237E-4</v>
      </c>
      <c r="I23">
        <v>644.20000000000005</v>
      </c>
      <c r="J23">
        <v>99.8</v>
      </c>
    </row>
    <row r="24" spans="1:10" x14ac:dyDescent="0.3">
      <c r="A24">
        <v>671.1</v>
      </c>
      <c r="B24">
        <f t="shared" si="0"/>
        <v>37.389999999999986</v>
      </c>
      <c r="C24">
        <v>99.15</v>
      </c>
      <c r="D24" s="1">
        <f t="shared" si="2"/>
        <v>277279.73700486007</v>
      </c>
      <c r="E24" s="1">
        <f t="shared" si="3"/>
        <v>2750076.3271505418</v>
      </c>
      <c r="F24" s="1">
        <f t="shared" si="4"/>
        <v>37.389860049777823</v>
      </c>
      <c r="G24" s="1">
        <f t="shared" si="5"/>
        <v>1.3995022216306552E-4</v>
      </c>
      <c r="I24">
        <v>650.22</v>
      </c>
      <c r="J24">
        <v>99.4</v>
      </c>
    </row>
    <row r="25" spans="1:10" x14ac:dyDescent="0.3">
      <c r="A25">
        <v>671.39</v>
      </c>
      <c r="B25">
        <f t="shared" si="0"/>
        <v>37.67999999999995</v>
      </c>
      <c r="C25">
        <v>98.67</v>
      </c>
      <c r="D25" s="1">
        <f t="shared" si="2"/>
        <v>277279.99598055973</v>
      </c>
      <c r="E25" s="1">
        <f t="shared" si="3"/>
        <v>2750076.1966478317</v>
      </c>
      <c r="F25" s="1">
        <f t="shared" si="4"/>
        <v>37.679858964194679</v>
      </c>
      <c r="G25" s="1">
        <f t="shared" si="5"/>
        <v>1.4103580527091708E-4</v>
      </c>
      <c r="I25">
        <v>651.36</v>
      </c>
      <c r="J25">
        <v>99.57</v>
      </c>
    </row>
    <row r="26" spans="1:10" x14ac:dyDescent="0.3">
      <c r="A26">
        <v>685.6</v>
      </c>
      <c r="B26">
        <f t="shared" si="0"/>
        <v>51.889999999999986</v>
      </c>
      <c r="C26">
        <v>98.63</v>
      </c>
      <c r="D26" s="1">
        <f t="shared" si="2"/>
        <v>277292.68578984193</v>
      </c>
      <c r="E26" s="1">
        <f t="shared" si="3"/>
        <v>2750069.802015021</v>
      </c>
      <c r="F26" s="1">
        <f t="shared" si="4"/>
        <v>51.889805776286458</v>
      </c>
      <c r="G26" s="1">
        <f t="shared" si="5"/>
        <v>1.9422371352817436E-4</v>
      </c>
      <c r="I26">
        <v>651.73</v>
      </c>
      <c r="J26">
        <v>99.32</v>
      </c>
    </row>
    <row r="27" spans="1:10" x14ac:dyDescent="0.3">
      <c r="A27">
        <v>685.69</v>
      </c>
      <c r="B27">
        <f t="shared" si="0"/>
        <v>51.980000000000018</v>
      </c>
      <c r="C27">
        <v>98.62</v>
      </c>
      <c r="D27" s="1">
        <f t="shared" si="2"/>
        <v>277292.76616161078</v>
      </c>
      <c r="E27" s="1">
        <f t="shared" si="3"/>
        <v>2750069.7615141799</v>
      </c>
      <c r="F27" s="1">
        <f t="shared" si="4"/>
        <v>51.979805439390425</v>
      </c>
      <c r="G27" s="1">
        <f t="shared" si="5"/>
        <v>1.9456060959299748E-4</v>
      </c>
      <c r="I27">
        <v>652.69000000000005</v>
      </c>
      <c r="J27">
        <v>98.64</v>
      </c>
    </row>
    <row r="28" spans="1:10" x14ac:dyDescent="0.3">
      <c r="A28">
        <v>690.54</v>
      </c>
      <c r="B28">
        <f t="shared" si="0"/>
        <v>56.829999999999927</v>
      </c>
      <c r="C28">
        <v>98.94</v>
      </c>
      <c r="D28" s="1">
        <f t="shared" si="2"/>
        <v>277297.09730693226</v>
      </c>
      <c r="E28" s="1">
        <f t="shared" si="3"/>
        <v>2750067.5789688504</v>
      </c>
      <c r="F28" s="1">
        <f t="shared" si="4"/>
        <v>56.829787285840645</v>
      </c>
      <c r="G28" s="1">
        <f t="shared" si="5"/>
        <v>2.1271415928225679E-4</v>
      </c>
      <c r="I28">
        <v>653.05999999999995</v>
      </c>
      <c r="J28">
        <v>98.81</v>
      </c>
    </row>
    <row r="29" spans="1:10" x14ac:dyDescent="0.3">
      <c r="A29">
        <v>702.72</v>
      </c>
      <c r="B29">
        <f t="shared" si="0"/>
        <v>69.009999999999991</v>
      </c>
      <c r="C29">
        <v>98.8</v>
      </c>
      <c r="D29" s="1">
        <f t="shared" si="2"/>
        <v>277307.97428631701</v>
      </c>
      <c r="E29" s="1">
        <f t="shared" si="3"/>
        <v>2750062.0978550124</v>
      </c>
      <c r="F29" s="1">
        <f t="shared" si="4"/>
        <v>69.009741696332199</v>
      </c>
      <c r="G29" s="1">
        <f t="shared" si="5"/>
        <v>2.5830366779189262E-4</v>
      </c>
      <c r="I29">
        <v>654.66</v>
      </c>
      <c r="J29">
        <v>99.08</v>
      </c>
    </row>
    <row r="30" spans="1:10" x14ac:dyDescent="0.3">
      <c r="A30">
        <v>703.45</v>
      </c>
      <c r="B30">
        <f t="shared" si="0"/>
        <v>69.740000000000009</v>
      </c>
      <c r="C30">
        <v>98.88</v>
      </c>
      <c r="D30" s="1">
        <f t="shared" si="2"/>
        <v>277308.62619066442</v>
      </c>
      <c r="E30" s="1">
        <f t="shared" si="3"/>
        <v>2750061.7693481897</v>
      </c>
      <c r="F30" s="1">
        <f t="shared" si="4"/>
        <v>69.739738963951908</v>
      </c>
      <c r="G30" s="1">
        <f t="shared" si="5"/>
        <v>2.6103604810145953E-4</v>
      </c>
      <c r="I30">
        <v>658.61</v>
      </c>
      <c r="J30">
        <v>99.34</v>
      </c>
    </row>
    <row r="31" spans="1:10" x14ac:dyDescent="0.3">
      <c r="A31">
        <v>716.56</v>
      </c>
      <c r="B31">
        <f t="shared" si="0"/>
        <v>82.849999999999909</v>
      </c>
      <c r="C31">
        <v>99.46</v>
      </c>
      <c r="D31" s="1">
        <f t="shared" si="2"/>
        <v>277320.33367832727</v>
      </c>
      <c r="E31" s="1">
        <f t="shared" si="3"/>
        <v>2750055.8697256595</v>
      </c>
      <c r="F31" s="1">
        <f t="shared" si="4"/>
        <v>82.849689893481653</v>
      </c>
      <c r="G31" s="1">
        <f t="shared" si="5"/>
        <v>3.1010651825624791E-4</v>
      </c>
      <c r="I31">
        <v>662.22</v>
      </c>
      <c r="J31">
        <v>99.2</v>
      </c>
    </row>
    <row r="32" spans="1:10" x14ac:dyDescent="0.3">
      <c r="A32">
        <v>728.09</v>
      </c>
      <c r="B32">
        <f t="shared" si="0"/>
        <v>94.38</v>
      </c>
      <c r="C32">
        <v>99.05</v>
      </c>
      <c r="D32" s="1">
        <f t="shared" si="2"/>
        <v>277330.630194937</v>
      </c>
      <c r="E32" s="1">
        <f t="shared" si="3"/>
        <v>2750050.6811178969</v>
      </c>
      <c r="F32" s="1">
        <f t="shared" si="4"/>
        <v>94.379646736773395</v>
      </c>
      <c r="G32" s="1">
        <f t="shared" si="5"/>
        <v>3.5326322660012011E-4</v>
      </c>
      <c r="I32">
        <v>662.91</v>
      </c>
      <c r="J32">
        <v>98.66</v>
      </c>
    </row>
    <row r="33" spans="1:10" x14ac:dyDescent="0.3">
      <c r="A33">
        <v>737.34</v>
      </c>
      <c r="B33">
        <f t="shared" si="0"/>
        <v>103.63</v>
      </c>
      <c r="C33">
        <v>98.55</v>
      </c>
      <c r="D33" s="1">
        <f t="shared" si="2"/>
        <v>277338.89062673575</v>
      </c>
      <c r="E33" s="1">
        <f t="shared" si="3"/>
        <v>2750046.5185314436</v>
      </c>
      <c r="F33" s="1">
        <f t="shared" si="4"/>
        <v>103.62961211420603</v>
      </c>
      <c r="G33" s="1">
        <f t="shared" si="5"/>
        <v>3.8788579396964451E-4</v>
      </c>
      <c r="I33">
        <v>669.96</v>
      </c>
      <c r="J33">
        <v>98.84</v>
      </c>
    </row>
    <row r="34" spans="1:10" x14ac:dyDescent="0.3">
      <c r="A34">
        <v>738.69</v>
      </c>
      <c r="B34">
        <f t="shared" si="0"/>
        <v>104.98000000000002</v>
      </c>
      <c r="C34">
        <v>98.61</v>
      </c>
      <c r="D34" s="1">
        <f t="shared" si="2"/>
        <v>277340.09620326851</v>
      </c>
      <c r="E34" s="1">
        <f t="shared" si="3"/>
        <v>2750045.9110188261</v>
      </c>
      <c r="F34" s="1">
        <f t="shared" si="4"/>
        <v>104.97960706113254</v>
      </c>
      <c r="G34" s="1">
        <f t="shared" si="5"/>
        <v>3.9293886747771012E-4</v>
      </c>
      <c r="I34">
        <v>670.2</v>
      </c>
      <c r="J34">
        <v>99.2</v>
      </c>
    </row>
    <row r="35" spans="1:10" x14ac:dyDescent="0.3">
      <c r="A35">
        <v>746.59</v>
      </c>
      <c r="B35">
        <f t="shared" si="0"/>
        <v>112.88</v>
      </c>
      <c r="C35">
        <v>100.15</v>
      </c>
      <c r="D35" s="1">
        <f t="shared" si="2"/>
        <v>277347.15105853451</v>
      </c>
      <c r="E35" s="1">
        <f t="shared" si="3"/>
        <v>2750042.3559449902</v>
      </c>
      <c r="F35" s="1">
        <f t="shared" si="4"/>
        <v>112.87957749163866</v>
      </c>
      <c r="G35" s="1">
        <f t="shared" si="5"/>
        <v>4.2250836133916891E-4</v>
      </c>
      <c r="I35">
        <v>671.1</v>
      </c>
      <c r="J35">
        <v>99.15</v>
      </c>
    </row>
    <row r="36" spans="1:10" x14ac:dyDescent="0.3">
      <c r="A36">
        <v>748.34</v>
      </c>
      <c r="B36">
        <f t="shared" si="0"/>
        <v>114.63</v>
      </c>
      <c r="C36">
        <v>100.15</v>
      </c>
      <c r="D36" s="1">
        <f t="shared" si="2"/>
        <v>277348.71384292882</v>
      </c>
      <c r="E36" s="1">
        <f t="shared" si="3"/>
        <v>2750041.5684286342</v>
      </c>
      <c r="F36" s="1">
        <f t="shared" si="4"/>
        <v>114.62957094134853</v>
      </c>
      <c r="G36" s="1">
        <f t="shared" si="5"/>
        <v>4.290586514628103E-4</v>
      </c>
      <c r="I36">
        <v>671.39</v>
      </c>
      <c r="J36">
        <v>98.67</v>
      </c>
    </row>
    <row r="37" spans="1:10" x14ac:dyDescent="0.3">
      <c r="A37">
        <v>751.31</v>
      </c>
      <c r="B37">
        <f t="shared" si="0"/>
        <v>117.59999999999991</v>
      </c>
      <c r="C37">
        <v>100.3</v>
      </c>
      <c r="D37" s="1">
        <f t="shared" si="2"/>
        <v>277351.366111301</v>
      </c>
      <c r="E37" s="1">
        <f t="shared" si="3"/>
        <v>2750040.2319008759</v>
      </c>
      <c r="F37" s="1">
        <f t="shared" si="4"/>
        <v>117.5995598246174</v>
      </c>
      <c r="G37" s="1">
        <f t="shared" si="5"/>
        <v>4.4017538250784582E-4</v>
      </c>
      <c r="I37">
        <v>685.6</v>
      </c>
      <c r="J37">
        <v>98.63</v>
      </c>
    </row>
    <row r="38" spans="1:10" x14ac:dyDescent="0.3">
      <c r="A38">
        <v>761.43</v>
      </c>
      <c r="B38">
        <f t="shared" si="0"/>
        <v>127.71999999999991</v>
      </c>
      <c r="C38">
        <v>100.32</v>
      </c>
      <c r="D38" s="1">
        <f t="shared" si="2"/>
        <v>277360.40347019868</v>
      </c>
      <c r="E38" s="1">
        <f t="shared" si="3"/>
        <v>2750035.6778062917</v>
      </c>
      <c r="F38" s="1">
        <f t="shared" si="4"/>
        <v>127.71952194545815</v>
      </c>
      <c r="G38" s="1">
        <f t="shared" si="5"/>
        <v>4.7805454175886553E-4</v>
      </c>
      <c r="I38">
        <v>685.69</v>
      </c>
      <c r="J38">
        <v>98.62</v>
      </c>
    </row>
    <row r="39" spans="1:10" x14ac:dyDescent="0.3">
      <c r="A39">
        <v>771.52</v>
      </c>
      <c r="B39">
        <f t="shared" si="0"/>
        <v>137.80999999999995</v>
      </c>
      <c r="C39">
        <v>100.34</v>
      </c>
      <c r="D39" s="1">
        <f t="shared" si="2"/>
        <v>277369.41403850674</v>
      </c>
      <c r="E39" s="1">
        <f t="shared" si="3"/>
        <v>2750031.1372119873</v>
      </c>
      <c r="F39" s="1">
        <f t="shared" si="4"/>
        <v>137.809484178877</v>
      </c>
      <c r="G39" s="1">
        <f t="shared" si="5"/>
        <v>5.1582112294568105E-4</v>
      </c>
      <c r="I39">
        <v>690.54</v>
      </c>
      <c r="J39">
        <v>98.94</v>
      </c>
    </row>
    <row r="40" spans="1:10" x14ac:dyDescent="0.3">
      <c r="A40">
        <v>789.87</v>
      </c>
      <c r="B40">
        <f t="shared" si="0"/>
        <v>156.15999999999997</v>
      </c>
      <c r="C40">
        <v>100.1</v>
      </c>
      <c r="D40" s="1">
        <f t="shared" si="2"/>
        <v>277385.80094915617</v>
      </c>
      <c r="E40" s="1">
        <f t="shared" si="3"/>
        <v>2750022.8795404825</v>
      </c>
      <c r="F40" s="1">
        <f t="shared" si="4"/>
        <v>156.1594154951658</v>
      </c>
      <c r="G40" s="1">
        <f t="shared" si="5"/>
        <v>5.8450483416550014E-4</v>
      </c>
      <c r="I40">
        <v>702.72</v>
      </c>
      <c r="J40">
        <v>98.8</v>
      </c>
    </row>
    <row r="41" spans="1:10" x14ac:dyDescent="0.3">
      <c r="A41">
        <v>799.18</v>
      </c>
      <c r="B41">
        <f t="shared" si="0"/>
        <v>165.46999999999991</v>
      </c>
      <c r="C41">
        <v>99.89</v>
      </c>
      <c r="D41" s="1">
        <f t="shared" si="2"/>
        <v>277394.11496213416</v>
      </c>
      <c r="E41" s="1">
        <f t="shared" si="3"/>
        <v>2750018.6899534687</v>
      </c>
      <c r="F41" s="1">
        <f t="shared" si="4"/>
        <v>165.46938064786139</v>
      </c>
      <c r="G41" s="1">
        <f t="shared" si="5"/>
        <v>6.1935213852848392E-4</v>
      </c>
      <c r="I41">
        <v>703.45</v>
      </c>
      <c r="J41">
        <v>98.88</v>
      </c>
    </row>
    <row r="42" spans="1:10" x14ac:dyDescent="0.3">
      <c r="A42">
        <v>807.96</v>
      </c>
      <c r="B42">
        <f t="shared" si="0"/>
        <v>174.25</v>
      </c>
      <c r="C42">
        <v>99.43</v>
      </c>
      <c r="D42" s="1">
        <f t="shared" si="2"/>
        <v>277401.95567469561</v>
      </c>
      <c r="E42" s="1">
        <f t="shared" si="3"/>
        <v>2750014.7388714086</v>
      </c>
      <c r="F42" s="1">
        <f t="shared" si="4"/>
        <v>174.2493477843021</v>
      </c>
      <c r="G42" s="1">
        <f t="shared" si="5"/>
        <v>6.5221569789741807E-4</v>
      </c>
      <c r="I42">
        <v>716.56</v>
      </c>
      <c r="J42">
        <v>99.46</v>
      </c>
    </row>
    <row r="43" spans="1:10" x14ac:dyDescent="0.3">
      <c r="A43">
        <v>816.87</v>
      </c>
      <c r="B43">
        <f t="shared" si="0"/>
        <v>183.15999999999997</v>
      </c>
      <c r="C43">
        <v>98.96</v>
      </c>
      <c r="D43" s="1">
        <f t="shared" si="2"/>
        <v>277409.91247981199</v>
      </c>
      <c r="E43" s="1">
        <f t="shared" si="3"/>
        <v>2750010.7292881329</v>
      </c>
      <c r="F43" s="1">
        <f t="shared" si="4"/>
        <v>183.15931443437191</v>
      </c>
      <c r="G43" s="1">
        <f t="shared" si="5"/>
        <v>6.8556562806065813E-4</v>
      </c>
      <c r="I43">
        <v>728.09</v>
      </c>
      <c r="J43">
        <v>99.05</v>
      </c>
    </row>
    <row r="44" spans="1:10" x14ac:dyDescent="0.3">
      <c r="A44">
        <v>823.36</v>
      </c>
      <c r="B44">
        <f t="shared" si="0"/>
        <v>189.64999999999998</v>
      </c>
      <c r="C44">
        <v>100.12</v>
      </c>
      <c r="D44" s="1">
        <f t="shared" si="2"/>
        <v>277415.70817736594</v>
      </c>
      <c r="E44" s="1">
        <f t="shared" si="3"/>
        <v>2750007.8087274758</v>
      </c>
      <c r="F44" s="1">
        <f t="shared" si="4"/>
        <v>189.64929014221747</v>
      </c>
      <c r="G44" s="1">
        <f t="shared" si="5"/>
        <v>7.0985778251042575E-4</v>
      </c>
      <c r="I44">
        <v>737.34</v>
      </c>
      <c r="J44">
        <v>98.55</v>
      </c>
    </row>
    <row r="45" spans="1:10" x14ac:dyDescent="0.3">
      <c r="A45">
        <v>830.19</v>
      </c>
      <c r="B45">
        <f t="shared" si="0"/>
        <v>196.48000000000002</v>
      </c>
      <c r="C45">
        <v>99.83</v>
      </c>
      <c r="D45" s="1">
        <f t="shared" si="2"/>
        <v>277421.80750160222</v>
      </c>
      <c r="E45" s="1">
        <f t="shared" si="3"/>
        <v>2750004.7351636402</v>
      </c>
      <c r="F45" s="1">
        <f t="shared" si="4"/>
        <v>196.479264577793</v>
      </c>
      <c r="G45" s="1">
        <f t="shared" si="5"/>
        <v>7.3542220701483529E-4</v>
      </c>
      <c r="I45">
        <v>738.69</v>
      </c>
      <c r="J45">
        <v>98.61</v>
      </c>
    </row>
    <row r="46" spans="1:10" x14ac:dyDescent="0.3">
      <c r="A46">
        <v>832.14</v>
      </c>
      <c r="B46">
        <f t="shared" si="0"/>
        <v>198.42999999999995</v>
      </c>
      <c r="C46">
        <v>99.52</v>
      </c>
      <c r="D46" s="1">
        <f t="shared" si="2"/>
        <v>277423.54888992739</v>
      </c>
      <c r="E46" s="1">
        <f t="shared" si="3"/>
        <v>2750003.8576454148</v>
      </c>
      <c r="F46" s="1">
        <f t="shared" si="4"/>
        <v>198.42925727907732</v>
      </c>
      <c r="G46" s="1">
        <f t="shared" si="5"/>
        <v>7.4272092263072409E-4</v>
      </c>
      <c r="I46">
        <v>746.59</v>
      </c>
      <c r="J46">
        <v>100.15</v>
      </c>
    </row>
    <row r="47" spans="1:10" x14ac:dyDescent="0.3">
      <c r="A47">
        <v>834.77</v>
      </c>
      <c r="B47">
        <f t="shared" si="0"/>
        <v>201.05999999999995</v>
      </c>
      <c r="C47">
        <v>98.73</v>
      </c>
      <c r="D47" s="1">
        <f t="shared" si="2"/>
        <v>277425.89753161714</v>
      </c>
      <c r="E47" s="1">
        <f t="shared" si="3"/>
        <v>2750002.6741208341</v>
      </c>
      <c r="F47" s="1">
        <f t="shared" si="4"/>
        <v>201.05924743493136</v>
      </c>
      <c r="G47" s="1">
        <f t="shared" si="5"/>
        <v>7.5256506858067951E-4</v>
      </c>
      <c r="I47">
        <v>748.34</v>
      </c>
      <c r="J47">
        <v>100.15</v>
      </c>
    </row>
    <row r="48" spans="1:10" x14ac:dyDescent="0.3">
      <c r="A48">
        <v>836.7</v>
      </c>
      <c r="B48">
        <f t="shared" si="0"/>
        <v>202.99</v>
      </c>
      <c r="C48">
        <v>97.79</v>
      </c>
      <c r="D48" s="1">
        <f t="shared" si="2"/>
        <v>277427.62105954922</v>
      </c>
      <c r="E48" s="1">
        <f t="shared" si="3"/>
        <v>2750001.8056027959</v>
      </c>
      <c r="F48" s="1">
        <f t="shared" si="4"/>
        <v>202.98924021090113</v>
      </c>
      <c r="G48" s="1">
        <f t="shared" si="5"/>
        <v>7.597890988790823E-4</v>
      </c>
      <c r="I48">
        <v>751.31</v>
      </c>
      <c r="J48">
        <v>100.3</v>
      </c>
    </row>
    <row r="49" spans="1:10" x14ac:dyDescent="0.3">
      <c r="A49">
        <v>837.67</v>
      </c>
      <c r="B49">
        <f t="shared" si="0"/>
        <v>203.95999999999992</v>
      </c>
      <c r="C49">
        <v>97.27</v>
      </c>
      <c r="D49" s="1">
        <f t="shared" si="2"/>
        <v>277428.48728861357</v>
      </c>
      <c r="E49" s="1">
        <f t="shared" si="3"/>
        <v>2750001.3690937301</v>
      </c>
      <c r="F49" s="1">
        <f t="shared" si="4"/>
        <v>203.95923658020124</v>
      </c>
      <c r="G49" s="1">
        <f t="shared" si="5"/>
        <v>7.6341979868743692E-4</v>
      </c>
      <c r="I49">
        <v>761.43</v>
      </c>
      <c r="J49">
        <v>100.32</v>
      </c>
    </row>
    <row r="50" spans="1:10" x14ac:dyDescent="0.3">
      <c r="A50">
        <v>838.31</v>
      </c>
      <c r="B50">
        <f t="shared" si="0"/>
        <v>204.59999999999991</v>
      </c>
      <c r="C50">
        <v>97.1</v>
      </c>
      <c r="D50" s="1">
        <f t="shared" si="2"/>
        <v>277429.05882119207</v>
      </c>
      <c r="E50" s="1">
        <f t="shared" si="3"/>
        <v>2750001.0810877485</v>
      </c>
      <c r="F50" s="1">
        <f t="shared" si="4"/>
        <v>204.59923418466499</v>
      </c>
      <c r="G50" s="1">
        <f t="shared" si="5"/>
        <v>7.6581533491548726E-4</v>
      </c>
      <c r="I50">
        <v>771.52</v>
      </c>
      <c r="J50">
        <v>100.34</v>
      </c>
    </row>
    <row r="51" spans="1:10" x14ac:dyDescent="0.3">
      <c r="A51">
        <v>841.15</v>
      </c>
      <c r="B51">
        <f t="shared" si="0"/>
        <v>207.43999999999994</v>
      </c>
      <c r="C51">
        <v>97.53</v>
      </c>
      <c r="D51" s="1">
        <f t="shared" si="2"/>
        <v>277431.5949970092</v>
      </c>
      <c r="E51" s="1">
        <f t="shared" si="3"/>
        <v>2749999.803061205</v>
      </c>
      <c r="F51" s="1">
        <f t="shared" si="4"/>
        <v>207.43922355461999</v>
      </c>
      <c r="G51" s="1">
        <f t="shared" si="5"/>
        <v>7.7644537995524843E-4</v>
      </c>
      <c r="I51">
        <v>789.87</v>
      </c>
      <c r="J51">
        <v>100.1</v>
      </c>
    </row>
    <row r="52" spans="1:10" x14ac:dyDescent="0.3">
      <c r="A52">
        <v>847.98</v>
      </c>
      <c r="B52">
        <f t="shared" si="0"/>
        <v>214.26999999999998</v>
      </c>
      <c r="C52">
        <v>97.33</v>
      </c>
      <c r="D52" s="1">
        <f t="shared" si="2"/>
        <v>277437.69432124548</v>
      </c>
      <c r="E52" s="1">
        <f t="shared" si="3"/>
        <v>2749996.7294973698</v>
      </c>
      <c r="F52" s="1">
        <f t="shared" si="4"/>
        <v>214.26919798998597</v>
      </c>
      <c r="G52" s="1">
        <f t="shared" si="5"/>
        <v>8.020100140129216E-4</v>
      </c>
      <c r="I52">
        <v>799.18</v>
      </c>
      <c r="J52">
        <v>99.89</v>
      </c>
    </row>
    <row r="53" spans="1:10" x14ac:dyDescent="0.3">
      <c r="A53">
        <v>855.02</v>
      </c>
      <c r="B53">
        <f t="shared" si="0"/>
        <v>221.30999999999995</v>
      </c>
      <c r="C53">
        <v>97.13</v>
      </c>
      <c r="D53" s="1">
        <f t="shared" si="2"/>
        <v>277443.98117960908</v>
      </c>
      <c r="E53" s="1">
        <f t="shared" si="3"/>
        <v>2749993.5614315718</v>
      </c>
      <c r="F53" s="1">
        <f t="shared" si="4"/>
        <v>221.30917163940089</v>
      </c>
      <c r="G53" s="1">
        <f t="shared" si="5"/>
        <v>8.2836059905844195E-4</v>
      </c>
      <c r="I53">
        <v>807.96</v>
      </c>
      <c r="J53">
        <v>99.43</v>
      </c>
    </row>
    <row r="54" spans="1:10" x14ac:dyDescent="0.3">
      <c r="A54">
        <v>860.79</v>
      </c>
      <c r="B54">
        <f t="shared" si="0"/>
        <v>227.07999999999993</v>
      </c>
      <c r="C54">
        <v>97.14</v>
      </c>
      <c r="D54" s="1">
        <f t="shared" si="2"/>
        <v>277449.1339030122</v>
      </c>
      <c r="E54" s="1">
        <f t="shared" si="3"/>
        <v>2749990.9648776436</v>
      </c>
      <c r="F54" s="1">
        <f t="shared" si="4"/>
        <v>227.0791500424148</v>
      </c>
      <c r="G54" s="1">
        <f t="shared" si="5"/>
        <v>8.4995758513173314E-4</v>
      </c>
      <c r="I54">
        <v>816.87</v>
      </c>
      <c r="J54">
        <v>98.96</v>
      </c>
    </row>
    <row r="55" spans="1:10" x14ac:dyDescent="0.3">
      <c r="A55">
        <v>872.46</v>
      </c>
      <c r="B55">
        <f t="shared" si="0"/>
        <v>238.75</v>
      </c>
      <c r="C55">
        <v>97.25</v>
      </c>
      <c r="D55" s="1">
        <f t="shared" si="2"/>
        <v>277459.55544237344</v>
      </c>
      <c r="E55" s="1">
        <f t="shared" si="3"/>
        <v>2749985.7132685725</v>
      </c>
      <c r="F55" s="1">
        <f t="shared" si="4"/>
        <v>238.74910636170449</v>
      </c>
      <c r="G55" s="1">
        <f t="shared" si="5"/>
        <v>8.9363829550848095E-4</v>
      </c>
      <c r="I55">
        <v>823.36</v>
      </c>
      <c r="J55">
        <v>100.12</v>
      </c>
    </row>
    <row r="56" spans="1:10" x14ac:dyDescent="0.3">
      <c r="A56">
        <v>880.04</v>
      </c>
      <c r="B56">
        <f t="shared" si="0"/>
        <v>246.32999999999993</v>
      </c>
      <c r="C56">
        <v>96.6</v>
      </c>
      <c r="D56" s="1">
        <f t="shared" si="2"/>
        <v>277466.32453135011</v>
      </c>
      <c r="E56" s="1">
        <f t="shared" si="3"/>
        <v>2749982.3021977274</v>
      </c>
      <c r="F56" s="1">
        <f t="shared" si="4"/>
        <v>246.32907798990078</v>
      </c>
      <c r="G56" s="1">
        <f t="shared" si="5"/>
        <v>9.2201009914560927E-4</v>
      </c>
      <c r="I56">
        <v>830.19</v>
      </c>
      <c r="J56">
        <v>99.83</v>
      </c>
    </row>
    <row r="57" spans="1:10" x14ac:dyDescent="0.3">
      <c r="A57">
        <v>891.14</v>
      </c>
      <c r="B57">
        <f t="shared" si="0"/>
        <v>257.42999999999995</v>
      </c>
      <c r="C57">
        <v>97.41</v>
      </c>
      <c r="D57" s="1">
        <f t="shared" si="2"/>
        <v>277476.23704950867</v>
      </c>
      <c r="E57" s="1">
        <f t="shared" si="3"/>
        <v>2749977.3070939835</v>
      </c>
      <c r="F57" s="1">
        <f t="shared" si="4"/>
        <v>257.42903644277771</v>
      </c>
      <c r="G57" s="1">
        <f t="shared" si="5"/>
        <v>9.6355722223506746E-4</v>
      </c>
      <c r="I57">
        <v>832.14</v>
      </c>
      <c r="J57">
        <v>99.52</v>
      </c>
    </row>
    <row r="58" spans="1:10" x14ac:dyDescent="0.3">
      <c r="A58">
        <v>905.1</v>
      </c>
      <c r="B58">
        <f t="shared" si="0"/>
        <v>271.39</v>
      </c>
      <c r="C58">
        <v>97.14</v>
      </c>
      <c r="D58" s="1">
        <f t="shared" si="2"/>
        <v>277488.70360387739</v>
      </c>
      <c r="E58" s="1">
        <f t="shared" si="3"/>
        <v>2749971.0249635093</v>
      </c>
      <c r="F58" s="1">
        <f t="shared" si="4"/>
        <v>271.38898419066254</v>
      </c>
      <c r="G58" s="1">
        <f t="shared" si="5"/>
        <v>1.0158093374457167E-3</v>
      </c>
      <c r="I58">
        <v>834.77</v>
      </c>
      <c r="J58">
        <v>98.73</v>
      </c>
    </row>
    <row r="59" spans="1:10" x14ac:dyDescent="0.3">
      <c r="A59">
        <v>910.34</v>
      </c>
      <c r="B59">
        <f t="shared" si="0"/>
        <v>276.63</v>
      </c>
      <c r="C59">
        <v>97.09</v>
      </c>
      <c r="D59" s="1">
        <f t="shared" si="2"/>
        <v>277493.38302686391</v>
      </c>
      <c r="E59" s="1">
        <f t="shared" si="3"/>
        <v>2749968.6669145352</v>
      </c>
      <c r="F59" s="1">
        <f t="shared" si="4"/>
        <v>276.6289645771601</v>
      </c>
      <c r="G59" s="1">
        <f t="shared" si="5"/>
        <v>1.0354228398909981E-3</v>
      </c>
      <c r="I59">
        <v>836.7</v>
      </c>
      <c r="J59">
        <v>97.79</v>
      </c>
    </row>
    <row r="60" spans="1:10" x14ac:dyDescent="0.3">
      <c r="A60">
        <v>913.29</v>
      </c>
      <c r="B60">
        <f t="shared" si="0"/>
        <v>279.57999999999993</v>
      </c>
      <c r="C60">
        <v>95.29</v>
      </c>
      <c r="D60" s="1">
        <f t="shared" si="2"/>
        <v>277496.017434843</v>
      </c>
      <c r="E60" s="1">
        <f t="shared" si="3"/>
        <v>2749967.3393869633</v>
      </c>
      <c r="F60" s="1">
        <f t="shared" si="4"/>
        <v>279.57895353553357</v>
      </c>
      <c r="G60" s="1">
        <f t="shared" si="5"/>
        <v>1.046464466355701E-3</v>
      </c>
      <c r="I60">
        <v>837.67</v>
      </c>
      <c r="J60">
        <v>97.27</v>
      </c>
    </row>
    <row r="61" spans="1:10" x14ac:dyDescent="0.3">
      <c r="A61">
        <v>915.56</v>
      </c>
      <c r="B61">
        <f t="shared" si="0"/>
        <v>281.84999999999991</v>
      </c>
      <c r="C61">
        <v>95.92</v>
      </c>
      <c r="D61" s="1">
        <f t="shared" si="2"/>
        <v>277498.04458945739</v>
      </c>
      <c r="E61" s="1">
        <f t="shared" si="3"/>
        <v>2749966.3178657475</v>
      </c>
      <c r="F61" s="1">
        <f t="shared" si="4"/>
        <v>281.84894503881418</v>
      </c>
      <c r="G61" s="1">
        <f t="shared" si="5"/>
        <v>1.0549611857300079E-3</v>
      </c>
      <c r="I61">
        <v>838.31</v>
      </c>
      <c r="J61">
        <v>97.1</v>
      </c>
    </row>
    <row r="62" spans="1:10" x14ac:dyDescent="0.3">
      <c r="A62">
        <v>926.02</v>
      </c>
      <c r="B62">
        <f t="shared" si="0"/>
        <v>292.30999999999995</v>
      </c>
      <c r="C62">
        <v>97.82</v>
      </c>
      <c r="D62" s="1">
        <f t="shared" si="2"/>
        <v>277507.38557503739</v>
      </c>
      <c r="E62" s="1">
        <f t="shared" si="3"/>
        <v>2749961.6107679848</v>
      </c>
      <c r="F62" s="1">
        <f t="shared" si="4"/>
        <v>292.30890588738492</v>
      </c>
      <c r="G62" s="1">
        <f t="shared" si="5"/>
        <v>1.0941126150214586E-3</v>
      </c>
      <c r="I62">
        <v>841.15</v>
      </c>
      <c r="J62">
        <v>97.53</v>
      </c>
    </row>
    <row r="63" spans="1:10" x14ac:dyDescent="0.3">
      <c r="A63">
        <v>929.75</v>
      </c>
      <c r="B63">
        <f t="shared" si="0"/>
        <v>296.03999999999996</v>
      </c>
      <c r="C63">
        <v>98.5</v>
      </c>
      <c r="D63" s="1">
        <f t="shared" si="2"/>
        <v>277510.71653834649</v>
      </c>
      <c r="E63" s="1">
        <f t="shared" si="3"/>
        <v>2749959.9322331236</v>
      </c>
      <c r="F63" s="1">
        <f t="shared" si="4"/>
        <v>296.03889192580101</v>
      </c>
      <c r="G63" s="1">
        <f t="shared" si="5"/>
        <v>1.1080741989530907E-3</v>
      </c>
      <c r="I63">
        <v>847.98</v>
      </c>
      <c r="J63">
        <v>97.33</v>
      </c>
    </row>
    <row r="64" spans="1:10" x14ac:dyDescent="0.3">
      <c r="A64">
        <v>936.69</v>
      </c>
      <c r="B64">
        <f t="shared" si="0"/>
        <v>302.98</v>
      </c>
      <c r="C64">
        <v>97.74</v>
      </c>
      <c r="D64" s="1">
        <f t="shared" si="2"/>
        <v>277516.91409474472</v>
      </c>
      <c r="E64" s="1">
        <f t="shared" si="3"/>
        <v>2749956.8091682601</v>
      </c>
      <c r="F64" s="1">
        <f t="shared" si="4"/>
        <v>302.9788659495855</v>
      </c>
      <c r="G64" s="1">
        <f t="shared" si="5"/>
        <v>1.1340504145209707E-3</v>
      </c>
      <c r="I64">
        <v>855.02</v>
      </c>
      <c r="J64">
        <v>97.13</v>
      </c>
    </row>
    <row r="65" spans="1:10" x14ac:dyDescent="0.3">
      <c r="A65">
        <v>945.38</v>
      </c>
      <c r="B65">
        <f t="shared" si="0"/>
        <v>311.66999999999996</v>
      </c>
      <c r="C65">
        <v>97.36</v>
      </c>
      <c r="D65" s="1">
        <f t="shared" si="2"/>
        <v>277524.67443553731</v>
      </c>
      <c r="E65" s="1">
        <f t="shared" si="3"/>
        <v>2749952.8985870411</v>
      </c>
      <c r="F65" s="1">
        <f t="shared" si="4"/>
        <v>311.66883342292226</v>
      </c>
      <c r="G65" s="1">
        <f t="shared" si="5"/>
        <v>1.166577077697184E-3</v>
      </c>
      <c r="I65">
        <v>860.79</v>
      </c>
      <c r="J65">
        <v>97.14</v>
      </c>
    </row>
    <row r="66" spans="1:10" x14ac:dyDescent="0.3">
      <c r="A66">
        <v>951.71</v>
      </c>
      <c r="B66">
        <f t="shared" ref="B66:B129" si="6">A66-633.71</f>
        <v>318</v>
      </c>
      <c r="C66">
        <v>97.52</v>
      </c>
      <c r="D66" s="1">
        <f t="shared" si="2"/>
        <v>277530.3272499466</v>
      </c>
      <c r="E66" s="1">
        <f t="shared" si="3"/>
        <v>2749950.050027879</v>
      </c>
      <c r="F66" s="1">
        <f t="shared" si="4"/>
        <v>317.99880972982248</v>
      </c>
      <c r="G66" s="1">
        <f t="shared" si="5"/>
        <v>1.1902701775170499E-3</v>
      </c>
      <c r="I66">
        <v>872.46</v>
      </c>
      <c r="J66">
        <v>97.25</v>
      </c>
    </row>
    <row r="67" spans="1:10" x14ac:dyDescent="0.3">
      <c r="A67">
        <v>953.38</v>
      </c>
      <c r="B67">
        <f t="shared" si="6"/>
        <v>319.66999999999996</v>
      </c>
      <c r="C67">
        <v>97.35</v>
      </c>
      <c r="D67" s="1">
        <f t="shared" ref="D67:D130" si="7">(((B67*($D$151-$D$1))+$B$151*$D$1)/$B$151)</f>
        <v>277531.81859276863</v>
      </c>
      <c r="E67" s="1">
        <f t="shared" ref="E67:E130" si="8">(((B67*($E$151-$E$1))+$B$151*$E$1)/$B$151)</f>
        <v>2749949.2985122707</v>
      </c>
      <c r="F67" s="1">
        <f t="shared" ref="F67:F130" si="9">SQRT(((D67-$D$1)^2)+((E67-$E$1)^2))</f>
        <v>319.66880347900684</v>
      </c>
      <c r="G67" s="1">
        <f t="shared" ref="G67:G130" si="10">B67-F67</f>
        <v>1.1965209931190657E-3</v>
      </c>
      <c r="I67">
        <v>880.04</v>
      </c>
      <c r="J67">
        <v>96.6</v>
      </c>
    </row>
    <row r="68" spans="1:10" x14ac:dyDescent="0.3">
      <c r="A68">
        <v>957.66</v>
      </c>
      <c r="B68">
        <f t="shared" si="6"/>
        <v>323.94999999999993</v>
      </c>
      <c r="C68">
        <v>96.18</v>
      </c>
      <c r="D68" s="1">
        <f t="shared" si="7"/>
        <v>277535.64071688743</v>
      </c>
      <c r="E68" s="1">
        <f t="shared" si="8"/>
        <v>2749947.3724722681</v>
      </c>
      <c r="F68" s="1">
        <f t="shared" si="9"/>
        <v>323.94878745925382</v>
      </c>
      <c r="G68" s="1">
        <f t="shared" si="10"/>
        <v>1.2125407461098803E-3</v>
      </c>
      <c r="I68">
        <v>891.14</v>
      </c>
      <c r="J68">
        <v>97.41</v>
      </c>
    </row>
    <row r="69" spans="1:10" x14ac:dyDescent="0.3">
      <c r="A69">
        <v>965.4</v>
      </c>
      <c r="B69">
        <f t="shared" si="6"/>
        <v>331.68999999999994</v>
      </c>
      <c r="C69">
        <v>96.77</v>
      </c>
      <c r="D69" s="1">
        <f t="shared" si="7"/>
        <v>277542.55268900876</v>
      </c>
      <c r="E69" s="1">
        <f t="shared" si="8"/>
        <v>2749943.889399928</v>
      </c>
      <c r="F69" s="1">
        <f t="shared" si="9"/>
        <v>331.68875848839548</v>
      </c>
      <c r="G69" s="1">
        <f t="shared" si="10"/>
        <v>1.2415116044621755E-3</v>
      </c>
      <c r="I69">
        <v>905.1</v>
      </c>
      <c r="J69">
        <v>97.14</v>
      </c>
    </row>
    <row r="70" spans="1:10" x14ac:dyDescent="0.3">
      <c r="A70">
        <v>972.9</v>
      </c>
      <c r="B70">
        <f t="shared" si="6"/>
        <v>339.18999999999994</v>
      </c>
      <c r="C70">
        <v>96.19</v>
      </c>
      <c r="D70" s="1">
        <f t="shared" si="7"/>
        <v>277549.25033641316</v>
      </c>
      <c r="E70" s="1">
        <f t="shared" si="8"/>
        <v>2749940.5143298307</v>
      </c>
      <c r="F70" s="1">
        <f t="shared" si="9"/>
        <v>339.18873041606622</v>
      </c>
      <c r="G70" s="1">
        <f t="shared" si="10"/>
        <v>1.2695839337197867E-3</v>
      </c>
      <c r="I70">
        <v>910.34</v>
      </c>
      <c r="J70">
        <v>97.09</v>
      </c>
    </row>
    <row r="71" spans="1:10" x14ac:dyDescent="0.3">
      <c r="A71">
        <v>980.74</v>
      </c>
      <c r="B71">
        <f t="shared" si="6"/>
        <v>347.03</v>
      </c>
      <c r="C71">
        <v>95.59</v>
      </c>
      <c r="D71" s="1">
        <f t="shared" si="7"/>
        <v>277556.25161049986</v>
      </c>
      <c r="E71" s="1">
        <f t="shared" si="8"/>
        <v>2749936.9862565557</v>
      </c>
      <c r="F71" s="1">
        <f t="shared" si="9"/>
        <v>347.02870107104786</v>
      </c>
      <c r="G71" s="1">
        <f t="shared" si="10"/>
        <v>1.2989289521101455E-3</v>
      </c>
      <c r="I71">
        <v>913.29</v>
      </c>
      <c r="J71">
        <v>95.29</v>
      </c>
    </row>
    <row r="72" spans="1:10" x14ac:dyDescent="0.3">
      <c r="A72">
        <v>984.85</v>
      </c>
      <c r="B72">
        <f t="shared" si="6"/>
        <v>351.14</v>
      </c>
      <c r="C72">
        <v>94.83</v>
      </c>
      <c r="D72" s="1">
        <f t="shared" si="7"/>
        <v>277559.92192127754</v>
      </c>
      <c r="E72" s="1">
        <f t="shared" si="8"/>
        <v>2749935.1367181428</v>
      </c>
      <c r="F72" s="1">
        <f t="shared" si="9"/>
        <v>351.13868568724632</v>
      </c>
      <c r="G72" s="1">
        <f t="shared" si="10"/>
        <v>1.3143127536636712E-3</v>
      </c>
      <c r="I72">
        <v>915.56</v>
      </c>
      <c r="J72">
        <v>95.92</v>
      </c>
    </row>
    <row r="73" spans="1:10" x14ac:dyDescent="0.3">
      <c r="A73">
        <v>993.93</v>
      </c>
      <c r="B73">
        <f t="shared" si="6"/>
        <v>360.21999999999991</v>
      </c>
      <c r="C73">
        <v>94.4</v>
      </c>
      <c r="D73" s="1">
        <f t="shared" si="7"/>
        <v>277568.0305397351</v>
      </c>
      <c r="E73" s="1">
        <f t="shared" si="8"/>
        <v>2749931.0506332782</v>
      </c>
      <c r="F73" s="1">
        <f t="shared" si="9"/>
        <v>360.2186517009975</v>
      </c>
      <c r="G73" s="1">
        <f t="shared" si="10"/>
        <v>1.3482990024158426E-3</v>
      </c>
      <c r="I73">
        <v>926.02</v>
      </c>
      <c r="J73">
        <v>97.82</v>
      </c>
    </row>
    <row r="74" spans="1:10" x14ac:dyDescent="0.3">
      <c r="A74">
        <v>1007.17</v>
      </c>
      <c r="B74">
        <f t="shared" si="6"/>
        <v>373.45999999999992</v>
      </c>
      <c r="C74">
        <v>93.14</v>
      </c>
      <c r="D74" s="1">
        <f t="shared" si="7"/>
        <v>277579.854119953</v>
      </c>
      <c r="E74" s="1">
        <f t="shared" si="8"/>
        <v>2749925.0925095333</v>
      </c>
      <c r="F74" s="1">
        <f t="shared" si="9"/>
        <v>373.45860214384118</v>
      </c>
      <c r="G74" s="1">
        <f t="shared" si="10"/>
        <v>1.3978561587464355E-3</v>
      </c>
      <c r="I74">
        <v>929.75</v>
      </c>
      <c r="J74">
        <v>98.5</v>
      </c>
    </row>
    <row r="75" spans="1:10" x14ac:dyDescent="0.3">
      <c r="A75">
        <v>1014.31</v>
      </c>
      <c r="B75">
        <f t="shared" si="6"/>
        <v>380.59999999999991</v>
      </c>
      <c r="C75">
        <v>92.65</v>
      </c>
      <c r="D75" s="1">
        <f t="shared" si="7"/>
        <v>277586.23028028203</v>
      </c>
      <c r="E75" s="1">
        <f t="shared" si="8"/>
        <v>2749921.8794428008</v>
      </c>
      <c r="F75" s="1">
        <f t="shared" si="9"/>
        <v>380.59857541893854</v>
      </c>
      <c r="G75" s="1">
        <f t="shared" si="10"/>
        <v>1.4245810613715548E-3</v>
      </c>
      <c r="I75">
        <v>936.69</v>
      </c>
      <c r="J75">
        <v>97.74</v>
      </c>
    </row>
    <row r="76" spans="1:10" x14ac:dyDescent="0.3">
      <c r="A76">
        <v>1022.43</v>
      </c>
      <c r="B76">
        <f t="shared" si="6"/>
        <v>388.71999999999991</v>
      </c>
      <c r="C76">
        <v>92.22</v>
      </c>
      <c r="D76" s="1">
        <f t="shared" si="7"/>
        <v>277593.48159987183</v>
      </c>
      <c r="E76" s="1">
        <f t="shared" si="8"/>
        <v>2749918.2253669086</v>
      </c>
      <c r="F76" s="1">
        <f t="shared" si="9"/>
        <v>388.71854502596813</v>
      </c>
      <c r="G76" s="1">
        <f t="shared" si="10"/>
        <v>1.4549740317875148E-3</v>
      </c>
      <c r="I76">
        <v>945.38</v>
      </c>
      <c r="J76">
        <v>97.36</v>
      </c>
    </row>
    <row r="77" spans="1:10" x14ac:dyDescent="0.3">
      <c r="A77">
        <v>1039.73</v>
      </c>
      <c r="B77">
        <f t="shared" si="6"/>
        <v>406.02</v>
      </c>
      <c r="C77">
        <v>90.69</v>
      </c>
      <c r="D77" s="1">
        <f t="shared" si="7"/>
        <v>277608.93083988462</v>
      </c>
      <c r="E77" s="1">
        <f t="shared" si="8"/>
        <v>2749910.4402052178</v>
      </c>
      <c r="F77" s="1">
        <f t="shared" si="9"/>
        <v>406.01848027222178</v>
      </c>
      <c r="G77" s="1">
        <f t="shared" si="10"/>
        <v>1.5197277782021956E-3</v>
      </c>
      <c r="I77">
        <v>951.71</v>
      </c>
      <c r="J77">
        <v>97.52</v>
      </c>
    </row>
    <row r="78" spans="1:10" x14ac:dyDescent="0.3">
      <c r="A78">
        <v>1049.24</v>
      </c>
      <c r="B78">
        <f t="shared" si="6"/>
        <v>415.53</v>
      </c>
      <c r="C78">
        <v>90.29</v>
      </c>
      <c r="D78" s="1">
        <f t="shared" si="7"/>
        <v>277617.42345679342</v>
      </c>
      <c r="E78" s="1">
        <f t="shared" si="8"/>
        <v>2749906.1606163345</v>
      </c>
      <c r="F78" s="1">
        <f t="shared" si="9"/>
        <v>415.52844467643979</v>
      </c>
      <c r="G78" s="1">
        <f t="shared" si="10"/>
        <v>1.5553235601828419E-3</v>
      </c>
      <c r="I78">
        <v>953.38</v>
      </c>
      <c r="J78">
        <v>97.35</v>
      </c>
    </row>
    <row r="79" spans="1:10" x14ac:dyDescent="0.3">
      <c r="A79">
        <v>1054.5</v>
      </c>
      <c r="B79">
        <f t="shared" si="6"/>
        <v>420.78999999999996</v>
      </c>
      <c r="C79">
        <v>90.76</v>
      </c>
      <c r="D79" s="1">
        <f t="shared" si="7"/>
        <v>277622.12074017304</v>
      </c>
      <c r="E79" s="1">
        <f t="shared" si="8"/>
        <v>2749903.7935671732</v>
      </c>
      <c r="F79" s="1">
        <f t="shared" si="9"/>
        <v>420.78842498825185</v>
      </c>
      <c r="G79" s="1">
        <f t="shared" si="10"/>
        <v>1.5750117481161396E-3</v>
      </c>
      <c r="I79">
        <v>957.66</v>
      </c>
      <c r="J79">
        <v>96.18</v>
      </c>
    </row>
    <row r="80" spans="1:10" x14ac:dyDescent="0.3">
      <c r="A80">
        <v>1059.78</v>
      </c>
      <c r="B80">
        <f t="shared" si="6"/>
        <v>426.06999999999994</v>
      </c>
      <c r="C80">
        <v>90.77</v>
      </c>
      <c r="D80" s="1">
        <f t="shared" si="7"/>
        <v>277626.83588394575</v>
      </c>
      <c r="E80" s="1">
        <f t="shared" si="8"/>
        <v>2749901.417517825</v>
      </c>
      <c r="F80" s="1">
        <f t="shared" si="9"/>
        <v>426.06840522516887</v>
      </c>
      <c r="G80" s="1">
        <f t="shared" si="10"/>
        <v>1.5947748310622956E-3</v>
      </c>
      <c r="I80">
        <v>965.4</v>
      </c>
      <c r="J80">
        <v>96.77</v>
      </c>
    </row>
    <row r="81" spans="1:10" x14ac:dyDescent="0.3">
      <c r="A81">
        <v>1068.48</v>
      </c>
      <c r="B81">
        <f t="shared" si="6"/>
        <v>434.77</v>
      </c>
      <c r="C81">
        <v>92.18</v>
      </c>
      <c r="D81" s="1">
        <f t="shared" si="7"/>
        <v>277634.60515493486</v>
      </c>
      <c r="E81" s="1">
        <f t="shared" si="8"/>
        <v>2749897.5024365121</v>
      </c>
      <c r="F81" s="1">
        <f t="shared" si="9"/>
        <v>434.76837266124164</v>
      </c>
      <c r="G81" s="1">
        <f t="shared" si="10"/>
        <v>1.627338758339647E-3</v>
      </c>
      <c r="I81">
        <v>972.9</v>
      </c>
      <c r="J81">
        <v>96.19</v>
      </c>
    </row>
    <row r="82" spans="1:10" x14ac:dyDescent="0.3">
      <c r="A82">
        <v>1076.92</v>
      </c>
      <c r="B82">
        <f t="shared" si="6"/>
        <v>443.21000000000004</v>
      </c>
      <c r="C82">
        <v>92.73</v>
      </c>
      <c r="D82" s="1">
        <f t="shared" si="7"/>
        <v>277642.14224081393</v>
      </c>
      <c r="E82" s="1">
        <f t="shared" si="8"/>
        <v>2749893.7043576296</v>
      </c>
      <c r="F82" s="1">
        <f t="shared" si="9"/>
        <v>443.20834107031959</v>
      </c>
      <c r="G82" s="1">
        <f t="shared" si="10"/>
        <v>1.6589296804454534E-3</v>
      </c>
      <c r="I82">
        <v>980.74</v>
      </c>
      <c r="J82">
        <v>95.59</v>
      </c>
    </row>
    <row r="83" spans="1:10" x14ac:dyDescent="0.3">
      <c r="A83">
        <v>1080.8399999999999</v>
      </c>
      <c r="B83">
        <f t="shared" si="6"/>
        <v>447.12999999999988</v>
      </c>
      <c r="C83">
        <v>92.33</v>
      </c>
      <c r="D83" s="1">
        <f t="shared" si="7"/>
        <v>277645.64287785732</v>
      </c>
      <c r="E83" s="1">
        <f t="shared" si="8"/>
        <v>2749891.9403209919</v>
      </c>
      <c r="F83" s="1">
        <f t="shared" si="9"/>
        <v>447.12832639794112</v>
      </c>
      <c r="G83" s="1">
        <f t="shared" si="10"/>
        <v>1.6736020587586609E-3</v>
      </c>
      <c r="I83">
        <v>984.85</v>
      </c>
      <c r="J83">
        <v>94.83</v>
      </c>
    </row>
    <row r="84" spans="1:10" x14ac:dyDescent="0.3">
      <c r="A84">
        <v>1086.46</v>
      </c>
      <c r="B84">
        <f t="shared" si="6"/>
        <v>452.75</v>
      </c>
      <c r="C84">
        <v>92.87</v>
      </c>
      <c r="D84" s="1">
        <f t="shared" si="7"/>
        <v>277650.66164831235</v>
      </c>
      <c r="E84" s="1">
        <f t="shared" si="8"/>
        <v>2749889.4112684657</v>
      </c>
      <c r="F84" s="1">
        <f t="shared" si="9"/>
        <v>452.74830536237857</v>
      </c>
      <c r="G84" s="1">
        <f t="shared" si="10"/>
        <v>1.6946376214264092E-3</v>
      </c>
      <c r="I84">
        <v>993.93</v>
      </c>
      <c r="J84">
        <v>94.4</v>
      </c>
    </row>
    <row r="85" spans="1:10" x14ac:dyDescent="0.3">
      <c r="A85">
        <v>1087.29</v>
      </c>
      <c r="B85">
        <f t="shared" si="6"/>
        <v>453.57999999999993</v>
      </c>
      <c r="C85">
        <v>93.76</v>
      </c>
      <c r="D85" s="1">
        <f t="shared" si="7"/>
        <v>277651.40285462508</v>
      </c>
      <c r="E85" s="1">
        <f t="shared" si="8"/>
        <v>2749889.037760708</v>
      </c>
      <c r="F85" s="1">
        <f t="shared" si="9"/>
        <v>453.57830225578635</v>
      </c>
      <c r="G85" s="1">
        <f t="shared" si="10"/>
        <v>1.6977442135726051E-3</v>
      </c>
      <c r="I85">
        <v>1007.17</v>
      </c>
      <c r="J85">
        <v>93.14</v>
      </c>
    </row>
    <row r="86" spans="1:10" x14ac:dyDescent="0.3">
      <c r="A86">
        <v>1089.51</v>
      </c>
      <c r="B86">
        <f t="shared" si="6"/>
        <v>455.79999999999995</v>
      </c>
      <c r="C86">
        <v>92.97</v>
      </c>
      <c r="D86" s="1">
        <f t="shared" si="7"/>
        <v>277653.38535825675</v>
      </c>
      <c r="E86" s="1">
        <f t="shared" si="8"/>
        <v>2749888.0387399597</v>
      </c>
      <c r="F86" s="1">
        <f t="shared" si="9"/>
        <v>455.79829394612096</v>
      </c>
      <c r="G86" s="1">
        <f t="shared" si="10"/>
        <v>1.7060538789905877E-3</v>
      </c>
      <c r="I86">
        <v>1014.31</v>
      </c>
      <c r="J86">
        <v>92.65</v>
      </c>
    </row>
    <row r="87" spans="1:10" x14ac:dyDescent="0.3">
      <c r="A87">
        <v>1091.1400000000001</v>
      </c>
      <c r="B87">
        <f t="shared" si="6"/>
        <v>457.43000000000006</v>
      </c>
      <c r="C87">
        <v>91.05</v>
      </c>
      <c r="D87" s="1">
        <f t="shared" si="7"/>
        <v>277654.84098029271</v>
      </c>
      <c r="E87" s="1">
        <f t="shared" si="8"/>
        <v>2749887.305224725</v>
      </c>
      <c r="F87" s="1">
        <f t="shared" si="9"/>
        <v>457.42828784519941</v>
      </c>
      <c r="G87" s="1">
        <f t="shared" si="10"/>
        <v>1.7121548006571174E-3</v>
      </c>
      <c r="I87">
        <v>1022.43</v>
      </c>
      <c r="J87">
        <v>92.22</v>
      </c>
    </row>
    <row r="88" spans="1:10" x14ac:dyDescent="0.3">
      <c r="A88">
        <v>1095.5999999999999</v>
      </c>
      <c r="B88">
        <f t="shared" si="6"/>
        <v>461.88999999999987</v>
      </c>
      <c r="C88">
        <v>91.21</v>
      </c>
      <c r="D88" s="1">
        <f t="shared" si="7"/>
        <v>277658.82384794916</v>
      </c>
      <c r="E88" s="1">
        <f t="shared" si="8"/>
        <v>2749885.2981830407</v>
      </c>
      <c r="F88" s="1">
        <f t="shared" si="9"/>
        <v>461.88827115139276</v>
      </c>
      <c r="G88" s="1">
        <f t="shared" si="10"/>
        <v>1.7288486071151965E-3</v>
      </c>
      <c r="I88">
        <v>1039.73</v>
      </c>
      <c r="J88">
        <v>90.69</v>
      </c>
    </row>
    <row r="89" spans="1:10" x14ac:dyDescent="0.3">
      <c r="A89">
        <v>1096.6600000000001</v>
      </c>
      <c r="B89">
        <f t="shared" si="6"/>
        <v>462.95000000000005</v>
      </c>
      <c r="C89">
        <v>92.67</v>
      </c>
      <c r="D89" s="1">
        <f t="shared" si="7"/>
        <v>277659.77044878231</v>
      </c>
      <c r="E89" s="1">
        <f t="shared" si="8"/>
        <v>2749884.8211731333</v>
      </c>
      <c r="F89" s="1">
        <f t="shared" si="9"/>
        <v>462.94826718395444</v>
      </c>
      <c r="G89" s="1">
        <f t="shared" si="10"/>
        <v>1.7328160456031583E-3</v>
      </c>
      <c r="I89">
        <v>1049.24</v>
      </c>
      <c r="J89">
        <v>90.29</v>
      </c>
    </row>
    <row r="90" spans="1:10" x14ac:dyDescent="0.3">
      <c r="A90">
        <v>1098.17</v>
      </c>
      <c r="B90">
        <f t="shared" si="6"/>
        <v>464.46000000000004</v>
      </c>
      <c r="C90">
        <v>92.43</v>
      </c>
      <c r="D90" s="1">
        <f t="shared" si="7"/>
        <v>277661.11890845973</v>
      </c>
      <c r="E90" s="1">
        <f t="shared" si="8"/>
        <v>2749884.1416590204</v>
      </c>
      <c r="F90" s="1">
        <f t="shared" si="9"/>
        <v>464.45826153203581</v>
      </c>
      <c r="G90" s="1">
        <f t="shared" si="10"/>
        <v>1.7384679642304945E-3</v>
      </c>
      <c r="I90">
        <v>1054.5</v>
      </c>
      <c r="J90">
        <v>90.76</v>
      </c>
    </row>
    <row r="91" spans="1:10" x14ac:dyDescent="0.3">
      <c r="A91">
        <v>1099.23</v>
      </c>
      <c r="B91">
        <f t="shared" si="6"/>
        <v>465.52</v>
      </c>
      <c r="C91">
        <v>91.59</v>
      </c>
      <c r="D91" s="1">
        <f t="shared" si="7"/>
        <v>277662.06550929288</v>
      </c>
      <c r="E91" s="1">
        <f t="shared" si="8"/>
        <v>2749883.6646491135</v>
      </c>
      <c r="F91" s="1">
        <f t="shared" si="9"/>
        <v>465.51825756438791</v>
      </c>
      <c r="G91" s="1">
        <f t="shared" si="10"/>
        <v>1.742435612072768E-3</v>
      </c>
      <c r="I91">
        <v>1059.78</v>
      </c>
      <c r="J91">
        <v>90.77</v>
      </c>
    </row>
    <row r="92" spans="1:10" x14ac:dyDescent="0.3">
      <c r="A92">
        <v>1102.99</v>
      </c>
      <c r="B92">
        <f t="shared" si="6"/>
        <v>469.28</v>
      </c>
      <c r="C92">
        <v>91.97</v>
      </c>
      <c r="D92" s="1">
        <f t="shared" si="7"/>
        <v>277665.42326319159</v>
      </c>
      <c r="E92" s="1">
        <f t="shared" si="8"/>
        <v>2749881.9726139717</v>
      </c>
      <c r="F92" s="1">
        <f t="shared" si="9"/>
        <v>469.27824349064502</v>
      </c>
      <c r="G92" s="1">
        <f t="shared" si="10"/>
        <v>1.7565093549478661E-3</v>
      </c>
      <c r="I92">
        <v>1068.48</v>
      </c>
      <c r="J92">
        <v>92.18</v>
      </c>
    </row>
    <row r="93" spans="1:10" x14ac:dyDescent="0.3">
      <c r="A93">
        <v>1104.04</v>
      </c>
      <c r="B93">
        <f t="shared" si="6"/>
        <v>470.32999999999993</v>
      </c>
      <c r="C93">
        <v>94.23</v>
      </c>
      <c r="D93" s="1">
        <f t="shared" si="7"/>
        <v>277666.36093382823</v>
      </c>
      <c r="E93" s="1">
        <f t="shared" si="8"/>
        <v>2749881.5001041577</v>
      </c>
      <c r="F93" s="1">
        <f t="shared" si="9"/>
        <v>470.32823956068017</v>
      </c>
      <c r="G93" s="1">
        <f t="shared" si="10"/>
        <v>1.7604393197530044E-3</v>
      </c>
      <c r="I93">
        <v>1076.92</v>
      </c>
      <c r="J93">
        <v>92.73</v>
      </c>
    </row>
    <row r="94" spans="1:10" x14ac:dyDescent="0.3">
      <c r="A94">
        <v>1106.3499999999999</v>
      </c>
      <c r="B94">
        <f t="shared" si="6"/>
        <v>472.63999999999987</v>
      </c>
      <c r="C94">
        <v>95.4</v>
      </c>
      <c r="D94" s="1">
        <f t="shared" si="7"/>
        <v>277668.42380922881</v>
      </c>
      <c r="E94" s="1">
        <f t="shared" si="8"/>
        <v>2749880.4605825678</v>
      </c>
      <c r="F94" s="1">
        <f t="shared" si="9"/>
        <v>472.6382309143803</v>
      </c>
      <c r="G94" s="1">
        <f t="shared" si="10"/>
        <v>1.7690856195713422E-3</v>
      </c>
      <c r="I94">
        <v>1080.8399999999999</v>
      </c>
      <c r="J94">
        <v>92.33</v>
      </c>
    </row>
    <row r="95" spans="1:10" x14ac:dyDescent="0.3">
      <c r="A95">
        <v>1112.1199999999999</v>
      </c>
      <c r="B95">
        <f t="shared" si="6"/>
        <v>478.40999999999985</v>
      </c>
      <c r="C95">
        <v>94.9</v>
      </c>
      <c r="D95" s="1">
        <f t="shared" si="7"/>
        <v>277673.57653263194</v>
      </c>
      <c r="E95" s="1">
        <f t="shared" si="8"/>
        <v>2749877.8640286396</v>
      </c>
      <c r="F95" s="1">
        <f t="shared" si="9"/>
        <v>478.40820931739421</v>
      </c>
      <c r="G95" s="1">
        <f t="shared" si="10"/>
        <v>1.7906826056446334E-3</v>
      </c>
      <c r="I95">
        <v>1086.46</v>
      </c>
      <c r="J95">
        <v>92.87</v>
      </c>
    </row>
    <row r="96" spans="1:10" x14ac:dyDescent="0.3">
      <c r="A96">
        <v>1115.75</v>
      </c>
      <c r="B96">
        <f t="shared" si="6"/>
        <v>482.03999999999996</v>
      </c>
      <c r="C96">
        <v>94.76</v>
      </c>
      <c r="D96" s="1">
        <f t="shared" si="7"/>
        <v>277676.81819397566</v>
      </c>
      <c r="E96" s="1">
        <f t="shared" si="8"/>
        <v>2749876.2304947129</v>
      </c>
      <c r="F96" s="1">
        <f t="shared" si="9"/>
        <v>482.03819573017984</v>
      </c>
      <c r="G96" s="1">
        <f t="shared" si="10"/>
        <v>1.8042698201270468E-3</v>
      </c>
      <c r="I96">
        <v>1087.29</v>
      </c>
      <c r="J96">
        <v>93.76</v>
      </c>
    </row>
    <row r="97" spans="1:10" x14ac:dyDescent="0.3">
      <c r="A97">
        <v>1117.21</v>
      </c>
      <c r="B97">
        <f t="shared" si="6"/>
        <v>483.5</v>
      </c>
      <c r="C97">
        <v>94.64</v>
      </c>
      <c r="D97" s="1">
        <f t="shared" si="7"/>
        <v>277678.12200267037</v>
      </c>
      <c r="E97" s="1">
        <f t="shared" si="8"/>
        <v>2749875.5734810671</v>
      </c>
      <c r="F97" s="1">
        <f t="shared" si="9"/>
        <v>483.49819026552484</v>
      </c>
      <c r="G97" s="1">
        <f t="shared" si="10"/>
        <v>1.8097344751595301E-3</v>
      </c>
      <c r="I97">
        <v>1089.51</v>
      </c>
      <c r="J97">
        <v>92.97</v>
      </c>
    </row>
    <row r="98" spans="1:10" x14ac:dyDescent="0.3">
      <c r="A98">
        <v>1118.45</v>
      </c>
      <c r="B98">
        <f t="shared" si="6"/>
        <v>484.74</v>
      </c>
      <c r="C98">
        <v>93.29</v>
      </c>
      <c r="D98" s="1">
        <f t="shared" si="7"/>
        <v>277679.22934704123</v>
      </c>
      <c r="E98" s="1">
        <f t="shared" si="8"/>
        <v>2749875.015469478</v>
      </c>
      <c r="F98" s="1">
        <f t="shared" si="9"/>
        <v>484.73818562408485</v>
      </c>
      <c r="G98" s="1">
        <f t="shared" si="10"/>
        <v>1.8143759151598715E-3</v>
      </c>
      <c r="I98">
        <v>1091.1400000000001</v>
      </c>
      <c r="J98">
        <v>91.05</v>
      </c>
    </row>
    <row r="99" spans="1:10" x14ac:dyDescent="0.3">
      <c r="A99">
        <v>1120.74</v>
      </c>
      <c r="B99">
        <f t="shared" si="6"/>
        <v>487.03</v>
      </c>
      <c r="C99">
        <v>93.61</v>
      </c>
      <c r="D99" s="1">
        <f t="shared" si="7"/>
        <v>277681.27436204872</v>
      </c>
      <c r="E99" s="1">
        <f t="shared" si="8"/>
        <v>2749873.9849480749</v>
      </c>
      <c r="F99" s="1">
        <f t="shared" si="9"/>
        <v>487.02817705268001</v>
      </c>
      <c r="G99" s="1">
        <f t="shared" si="10"/>
        <v>1.8229473199653512E-3</v>
      </c>
      <c r="I99">
        <v>1095.5999999999999</v>
      </c>
      <c r="J99">
        <v>91.21</v>
      </c>
    </row>
    <row r="100" spans="1:10" x14ac:dyDescent="0.3">
      <c r="A100">
        <v>1123.3699999999999</v>
      </c>
      <c r="B100">
        <f t="shared" si="6"/>
        <v>489.65999999999985</v>
      </c>
      <c r="C100">
        <v>95.08</v>
      </c>
      <c r="D100" s="1">
        <f t="shared" si="7"/>
        <v>277683.62300373852</v>
      </c>
      <c r="E100" s="1">
        <f t="shared" si="8"/>
        <v>2749872.8014234942</v>
      </c>
      <c r="F100" s="1">
        <f t="shared" si="9"/>
        <v>489.65816720858606</v>
      </c>
      <c r="G100" s="1">
        <f t="shared" si="10"/>
        <v>1.8327914137898915E-3</v>
      </c>
      <c r="I100">
        <v>1096.6600000000001</v>
      </c>
      <c r="J100">
        <v>92.67</v>
      </c>
    </row>
    <row r="101" spans="1:10" x14ac:dyDescent="0.3">
      <c r="A101">
        <v>1133.73</v>
      </c>
      <c r="B101">
        <f t="shared" si="6"/>
        <v>500.02</v>
      </c>
      <c r="C101">
        <v>95.81</v>
      </c>
      <c r="D101" s="1">
        <f t="shared" si="7"/>
        <v>277692.87468735315</v>
      </c>
      <c r="E101" s="1">
        <f t="shared" si="8"/>
        <v>2749868.1393266665</v>
      </c>
      <c r="F101" s="1">
        <f t="shared" si="9"/>
        <v>500.01812843131677</v>
      </c>
      <c r="G101" s="1">
        <f t="shared" si="10"/>
        <v>1.871568683213809E-3</v>
      </c>
      <c r="I101">
        <v>1098.17</v>
      </c>
      <c r="J101">
        <v>92.43</v>
      </c>
    </row>
    <row r="102" spans="1:10" x14ac:dyDescent="0.3">
      <c r="A102">
        <v>1139.17</v>
      </c>
      <c r="B102">
        <f t="shared" si="6"/>
        <v>505.46000000000004</v>
      </c>
      <c r="C102">
        <v>96.23</v>
      </c>
      <c r="D102" s="1">
        <f t="shared" si="7"/>
        <v>277697.73271427047</v>
      </c>
      <c r="E102" s="1">
        <f t="shared" si="8"/>
        <v>2749865.6912758225</v>
      </c>
      <c r="F102" s="1">
        <f t="shared" si="9"/>
        <v>505.45810806954631</v>
      </c>
      <c r="G102" s="1">
        <f t="shared" si="10"/>
        <v>1.8919304537234893E-3</v>
      </c>
      <c r="I102">
        <v>1099.23</v>
      </c>
      <c r="J102">
        <v>91.59</v>
      </c>
    </row>
    <row r="103" spans="1:10" x14ac:dyDescent="0.3">
      <c r="A103">
        <v>1142.3</v>
      </c>
      <c r="B103">
        <f t="shared" si="6"/>
        <v>508.58999999999992</v>
      </c>
      <c r="C103">
        <v>96.17</v>
      </c>
      <c r="D103" s="1">
        <f t="shared" si="7"/>
        <v>277700.52786578721</v>
      </c>
      <c r="E103" s="1">
        <f t="shared" si="8"/>
        <v>2749864.2827465688</v>
      </c>
      <c r="F103" s="1">
        <f t="shared" si="9"/>
        <v>508.58809635386615</v>
      </c>
      <c r="G103" s="1">
        <f t="shared" si="10"/>
        <v>1.9036461337691435E-3</v>
      </c>
      <c r="I103">
        <v>1102.99</v>
      </c>
      <c r="J103">
        <v>91.97</v>
      </c>
    </row>
    <row r="104" spans="1:10" x14ac:dyDescent="0.3">
      <c r="A104">
        <v>1145.57</v>
      </c>
      <c r="B104">
        <f t="shared" si="6"/>
        <v>511.8599999999999</v>
      </c>
      <c r="C104">
        <v>96.26</v>
      </c>
      <c r="D104" s="1">
        <f t="shared" si="7"/>
        <v>277703.44804005558</v>
      </c>
      <c r="E104" s="1">
        <f t="shared" si="8"/>
        <v>2749862.8112160065</v>
      </c>
      <c r="F104" s="1">
        <f t="shared" si="9"/>
        <v>511.85808411428792</v>
      </c>
      <c r="G104" s="1">
        <f t="shared" si="10"/>
        <v>1.9158857119805361E-3</v>
      </c>
      <c r="I104">
        <v>1104.04</v>
      </c>
      <c r="J104">
        <v>94.23</v>
      </c>
    </row>
    <row r="105" spans="1:10" x14ac:dyDescent="0.3">
      <c r="A105">
        <v>1148.5899999999999</v>
      </c>
      <c r="B105">
        <f t="shared" si="6"/>
        <v>514.87999999999988</v>
      </c>
      <c r="C105">
        <v>95.64</v>
      </c>
      <c r="D105" s="1">
        <f t="shared" si="7"/>
        <v>277706.14495941042</v>
      </c>
      <c r="E105" s="1">
        <f t="shared" si="8"/>
        <v>2749861.4521877808</v>
      </c>
      <c r="F105" s="1">
        <f t="shared" si="9"/>
        <v>514.87807281045082</v>
      </c>
      <c r="G105" s="1">
        <f t="shared" si="10"/>
        <v>1.9271895490646784E-3</v>
      </c>
      <c r="I105">
        <v>1106.3499999999999</v>
      </c>
      <c r="J105">
        <v>95.4</v>
      </c>
    </row>
    <row r="106" spans="1:10" x14ac:dyDescent="0.3">
      <c r="A106">
        <v>1151.7</v>
      </c>
      <c r="B106">
        <f t="shared" si="6"/>
        <v>517.99</v>
      </c>
      <c r="C106">
        <v>96.24</v>
      </c>
      <c r="D106" s="1">
        <f t="shared" si="7"/>
        <v>277708.92225053406</v>
      </c>
      <c r="E106" s="1">
        <f t="shared" si="8"/>
        <v>2749860.0526587134</v>
      </c>
      <c r="F106" s="1">
        <f t="shared" si="9"/>
        <v>517.98806116987521</v>
      </c>
      <c r="G106" s="1">
        <f t="shared" si="10"/>
        <v>1.9388301248000062E-3</v>
      </c>
      <c r="I106">
        <v>1112.1199999999999</v>
      </c>
      <c r="J106">
        <v>94.9</v>
      </c>
    </row>
    <row r="107" spans="1:10" x14ac:dyDescent="0.3">
      <c r="A107">
        <v>1156.28</v>
      </c>
      <c r="B107">
        <f t="shared" si="6"/>
        <v>522.56999999999994</v>
      </c>
      <c r="C107">
        <v>96.44</v>
      </c>
      <c r="D107" s="1">
        <f t="shared" si="7"/>
        <v>277713.01228054904</v>
      </c>
      <c r="E107" s="1">
        <f t="shared" si="8"/>
        <v>2749857.9916159078</v>
      </c>
      <c r="F107" s="1">
        <f t="shared" si="9"/>
        <v>522.568044026856</v>
      </c>
      <c r="G107" s="1">
        <f t="shared" si="10"/>
        <v>1.9559731439358075E-3</v>
      </c>
      <c r="I107">
        <v>1115.75</v>
      </c>
      <c r="J107">
        <v>94.76</v>
      </c>
    </row>
    <row r="108" spans="1:10" x14ac:dyDescent="0.3">
      <c r="A108">
        <v>1159.8399999999999</v>
      </c>
      <c r="B108">
        <f t="shared" si="6"/>
        <v>526.12999999999988</v>
      </c>
      <c r="C108">
        <v>95.77</v>
      </c>
      <c r="D108" s="1">
        <f t="shared" si="7"/>
        <v>277716.19143051701</v>
      </c>
      <c r="E108" s="1">
        <f t="shared" si="8"/>
        <v>2749856.3895826349</v>
      </c>
      <c r="F108" s="1">
        <f t="shared" si="9"/>
        <v>526.12803070185214</v>
      </c>
      <c r="G108" s="1">
        <f t="shared" si="10"/>
        <v>1.969298147741938E-3</v>
      </c>
      <c r="I108">
        <v>1117.21</v>
      </c>
      <c r="J108">
        <v>94.64</v>
      </c>
    </row>
    <row r="109" spans="1:10" x14ac:dyDescent="0.3">
      <c r="A109">
        <v>1164.55</v>
      </c>
      <c r="B109">
        <f t="shared" si="6"/>
        <v>530.83999999999992</v>
      </c>
      <c r="C109">
        <v>94.99</v>
      </c>
      <c r="D109" s="1">
        <f t="shared" si="7"/>
        <v>277720.39755308698</v>
      </c>
      <c r="E109" s="1">
        <f t="shared" si="8"/>
        <v>2749854.2700386136</v>
      </c>
      <c r="F109" s="1">
        <f t="shared" si="9"/>
        <v>530.83801307251406</v>
      </c>
      <c r="G109" s="1">
        <f t="shared" si="10"/>
        <v>1.9869274858592689E-3</v>
      </c>
      <c r="I109">
        <v>1118.45</v>
      </c>
      <c r="J109">
        <v>93.29</v>
      </c>
    </row>
    <row r="110" spans="1:10" x14ac:dyDescent="0.3">
      <c r="A110">
        <v>1169.3499999999999</v>
      </c>
      <c r="B110">
        <f t="shared" si="6"/>
        <v>535.63999999999987</v>
      </c>
      <c r="C110">
        <v>95.2</v>
      </c>
      <c r="D110" s="1">
        <f t="shared" si="7"/>
        <v>277724.68404742575</v>
      </c>
      <c r="E110" s="1">
        <f t="shared" si="8"/>
        <v>2749852.1099937516</v>
      </c>
      <c r="F110" s="1">
        <f t="shared" si="9"/>
        <v>535.63799510601825</v>
      </c>
      <c r="G110" s="1">
        <f t="shared" si="10"/>
        <v>2.0048939816206257E-3</v>
      </c>
      <c r="I110">
        <v>1120.74</v>
      </c>
      <c r="J110">
        <v>93.61</v>
      </c>
    </row>
    <row r="111" spans="1:10" x14ac:dyDescent="0.3">
      <c r="A111">
        <v>1173.6300000000001</v>
      </c>
      <c r="B111">
        <f t="shared" si="6"/>
        <v>539.92000000000007</v>
      </c>
      <c r="C111">
        <v>96.53</v>
      </c>
      <c r="D111" s="1">
        <f t="shared" si="7"/>
        <v>277728.50617154455</v>
      </c>
      <c r="E111" s="1">
        <f t="shared" si="8"/>
        <v>2749850.1839537495</v>
      </c>
      <c r="F111" s="1">
        <f t="shared" si="9"/>
        <v>539.91797908605565</v>
      </c>
      <c r="G111" s="1">
        <f t="shared" si="10"/>
        <v>2.0209139444204993E-3</v>
      </c>
      <c r="I111">
        <v>1123.3699999999999</v>
      </c>
      <c r="J111">
        <v>95.08</v>
      </c>
    </row>
    <row r="112" spans="1:10" x14ac:dyDescent="0.3">
      <c r="A112">
        <v>1177.2</v>
      </c>
      <c r="B112">
        <f t="shared" si="6"/>
        <v>543.49</v>
      </c>
      <c r="C112">
        <v>96.73</v>
      </c>
      <c r="D112" s="1">
        <f t="shared" si="7"/>
        <v>277731.69425170904</v>
      </c>
      <c r="E112" s="1">
        <f t="shared" si="8"/>
        <v>2749848.5774203832</v>
      </c>
      <c r="F112" s="1">
        <f t="shared" si="9"/>
        <v>543.48796572357833</v>
      </c>
      <c r="G112" s="1">
        <f t="shared" si="10"/>
        <v>2.0342764216820797E-3</v>
      </c>
      <c r="I112">
        <v>1133.73</v>
      </c>
      <c r="J112">
        <v>95.81</v>
      </c>
    </row>
    <row r="113" spans="1:10" x14ac:dyDescent="0.3">
      <c r="A113">
        <v>1182.44</v>
      </c>
      <c r="B113">
        <f t="shared" si="6"/>
        <v>548.73</v>
      </c>
      <c r="C113">
        <v>96.77</v>
      </c>
      <c r="D113" s="1">
        <f t="shared" si="7"/>
        <v>277736.37367469561</v>
      </c>
      <c r="E113" s="1">
        <f t="shared" si="8"/>
        <v>2749846.2193714082</v>
      </c>
      <c r="F113" s="1">
        <f t="shared" si="9"/>
        <v>548.72794611054701</v>
      </c>
      <c r="G113" s="1">
        <f t="shared" si="10"/>
        <v>2.0538894530091056E-3</v>
      </c>
      <c r="I113">
        <v>1139.17</v>
      </c>
      <c r="J113">
        <v>96.23</v>
      </c>
    </row>
    <row r="114" spans="1:10" x14ac:dyDescent="0.3">
      <c r="A114">
        <v>1186.08</v>
      </c>
      <c r="B114">
        <f t="shared" si="6"/>
        <v>552.36999999999989</v>
      </c>
      <c r="C114">
        <v>95.94</v>
      </c>
      <c r="D114" s="1">
        <f t="shared" si="7"/>
        <v>277739.62426623586</v>
      </c>
      <c r="E114" s="1">
        <f t="shared" si="8"/>
        <v>2749844.5813373877</v>
      </c>
      <c r="F114" s="1">
        <f t="shared" si="9"/>
        <v>552.36793248606864</v>
      </c>
      <c r="G114" s="1">
        <f t="shared" si="10"/>
        <v>2.0675139312515967E-3</v>
      </c>
      <c r="I114">
        <v>1142.3</v>
      </c>
      <c r="J114">
        <v>96.17</v>
      </c>
    </row>
    <row r="115" spans="1:10" x14ac:dyDescent="0.3">
      <c r="A115">
        <v>1193.3499999999999</v>
      </c>
      <c r="B115">
        <f t="shared" si="6"/>
        <v>559.63999999999987</v>
      </c>
      <c r="C115">
        <v>96.27</v>
      </c>
      <c r="D115" s="1">
        <f t="shared" si="7"/>
        <v>277746.11651911982</v>
      </c>
      <c r="E115" s="1">
        <f t="shared" si="8"/>
        <v>2749841.3097694404</v>
      </c>
      <c r="F115" s="1">
        <f t="shared" si="9"/>
        <v>559.63790527437595</v>
      </c>
      <c r="G115" s="1">
        <f t="shared" si="10"/>
        <v>2.0947256239196577E-3</v>
      </c>
      <c r="I115">
        <v>1145.57</v>
      </c>
      <c r="J115">
        <v>96.26</v>
      </c>
    </row>
    <row r="116" spans="1:10" x14ac:dyDescent="0.3">
      <c r="A116">
        <v>1200.43</v>
      </c>
      <c r="B116">
        <f t="shared" si="6"/>
        <v>566.72</v>
      </c>
      <c r="C116">
        <v>96.52</v>
      </c>
      <c r="D116" s="1">
        <f t="shared" si="7"/>
        <v>277752.43909826962</v>
      </c>
      <c r="E116" s="1">
        <f t="shared" si="8"/>
        <v>2749838.1237032688</v>
      </c>
      <c r="F116" s="1">
        <f t="shared" si="9"/>
        <v>566.71787877400084</v>
      </c>
      <c r="G116" s="1">
        <f t="shared" si="10"/>
        <v>2.1212259991898463E-3</v>
      </c>
      <c r="I116">
        <v>1148.5899999999999</v>
      </c>
      <c r="J116">
        <v>95.64</v>
      </c>
    </row>
    <row r="117" spans="1:10" x14ac:dyDescent="0.3">
      <c r="A117">
        <v>1208.29</v>
      </c>
      <c r="B117">
        <f t="shared" si="6"/>
        <v>574.57999999999993</v>
      </c>
      <c r="C117">
        <v>95.82</v>
      </c>
      <c r="D117" s="1">
        <f t="shared" si="7"/>
        <v>277759.45823274943</v>
      </c>
      <c r="E117" s="1">
        <f t="shared" si="8"/>
        <v>2749834.586629807</v>
      </c>
      <c r="F117" s="1">
        <f t="shared" si="9"/>
        <v>574.57784935408745</v>
      </c>
      <c r="G117" s="1">
        <f t="shared" si="10"/>
        <v>2.1506459124793764E-3</v>
      </c>
      <c r="I117">
        <v>1151.7</v>
      </c>
      <c r="J117">
        <v>96.24</v>
      </c>
    </row>
    <row r="118" spans="1:10" x14ac:dyDescent="0.3">
      <c r="A118">
        <v>1213.83</v>
      </c>
      <c r="B118">
        <f t="shared" si="6"/>
        <v>580.11999999999989</v>
      </c>
      <c r="C118">
        <v>95.74</v>
      </c>
      <c r="D118" s="1">
        <f t="shared" si="7"/>
        <v>277764.40556163213</v>
      </c>
      <c r="E118" s="1">
        <f t="shared" si="8"/>
        <v>2749832.0935780285</v>
      </c>
      <c r="F118" s="1">
        <f t="shared" si="9"/>
        <v>580.11782861794745</v>
      </c>
      <c r="G118" s="1">
        <f t="shared" si="10"/>
        <v>2.1713820524382754E-3</v>
      </c>
      <c r="I118">
        <v>1156.28</v>
      </c>
      <c r="J118">
        <v>96.44</v>
      </c>
    </row>
    <row r="119" spans="1:10" x14ac:dyDescent="0.3">
      <c r="A119">
        <v>1214.08</v>
      </c>
      <c r="B119">
        <f t="shared" si="6"/>
        <v>580.36999999999989</v>
      </c>
      <c r="C119">
        <v>97.55</v>
      </c>
      <c r="D119" s="1">
        <f t="shared" si="7"/>
        <v>277764.62881654559</v>
      </c>
      <c r="E119" s="1">
        <f t="shared" si="8"/>
        <v>2749831.9810756915</v>
      </c>
      <c r="F119" s="1">
        <f t="shared" si="9"/>
        <v>580.3678276823639</v>
      </c>
      <c r="G119" s="1">
        <f t="shared" si="10"/>
        <v>2.1723176359955687E-3</v>
      </c>
      <c r="I119">
        <v>1159.8399999999999</v>
      </c>
      <c r="J119">
        <v>95.77</v>
      </c>
    </row>
    <row r="120" spans="1:10" x14ac:dyDescent="0.3">
      <c r="A120">
        <v>1214.93</v>
      </c>
      <c r="B120">
        <f t="shared" si="6"/>
        <v>581.22</v>
      </c>
      <c r="C120">
        <v>97.57</v>
      </c>
      <c r="D120" s="1">
        <f t="shared" si="7"/>
        <v>277765.38788325142</v>
      </c>
      <c r="E120" s="1">
        <f t="shared" si="8"/>
        <v>2749831.5985677475</v>
      </c>
      <c r="F120" s="1">
        <f t="shared" si="9"/>
        <v>581.21782450066701</v>
      </c>
      <c r="G120" s="1">
        <f t="shared" si="10"/>
        <v>2.1754993330205252E-3</v>
      </c>
      <c r="I120">
        <v>1164.55</v>
      </c>
      <c r="J120">
        <v>94.99</v>
      </c>
    </row>
    <row r="121" spans="1:10" x14ac:dyDescent="0.3">
      <c r="A121">
        <v>1215.21</v>
      </c>
      <c r="B121">
        <f t="shared" si="6"/>
        <v>581.5</v>
      </c>
      <c r="C121">
        <v>95.69</v>
      </c>
      <c r="D121" s="1">
        <f t="shared" si="7"/>
        <v>277765.63792875456</v>
      </c>
      <c r="E121" s="1">
        <f t="shared" si="8"/>
        <v>2749831.4725651303</v>
      </c>
      <c r="F121" s="1">
        <f t="shared" si="9"/>
        <v>581.49782345276697</v>
      </c>
      <c r="G121" s="1">
        <f t="shared" si="10"/>
        <v>2.1765472330343982E-3</v>
      </c>
      <c r="I121">
        <v>1169.3499999999999</v>
      </c>
      <c r="J121">
        <v>95.2</v>
      </c>
    </row>
    <row r="122" spans="1:10" x14ac:dyDescent="0.3">
      <c r="A122">
        <v>1217.8599999999999</v>
      </c>
      <c r="B122">
        <f t="shared" si="6"/>
        <v>584.14999999999986</v>
      </c>
      <c r="C122">
        <v>95.76</v>
      </c>
      <c r="D122" s="1">
        <f t="shared" si="7"/>
        <v>277768.00443083741</v>
      </c>
      <c r="E122" s="1">
        <f t="shared" si="8"/>
        <v>2749830.2800403628</v>
      </c>
      <c r="F122" s="1">
        <f t="shared" si="9"/>
        <v>584.14781353372598</v>
      </c>
      <c r="G122" s="1">
        <f t="shared" si="10"/>
        <v>2.186466273883525E-3</v>
      </c>
      <c r="I122">
        <v>1173.6300000000001</v>
      </c>
      <c r="J122">
        <v>96.53</v>
      </c>
    </row>
    <row r="123" spans="1:10" x14ac:dyDescent="0.3">
      <c r="A123">
        <v>1220.28</v>
      </c>
      <c r="B123">
        <f t="shared" si="6"/>
        <v>586.56999999999994</v>
      </c>
      <c r="C123">
        <v>95.5</v>
      </c>
      <c r="D123" s="1">
        <f t="shared" si="7"/>
        <v>277770.16553839995</v>
      </c>
      <c r="E123" s="1">
        <f t="shared" si="8"/>
        <v>2749829.1910177446</v>
      </c>
      <c r="F123" s="1">
        <f t="shared" si="9"/>
        <v>586.56780447584458</v>
      </c>
      <c r="G123" s="1">
        <f t="shared" si="10"/>
        <v>2.1955241553541782E-3</v>
      </c>
      <c r="I123">
        <v>1177.2</v>
      </c>
      <c r="J123">
        <v>96.73</v>
      </c>
    </row>
    <row r="124" spans="1:10" x14ac:dyDescent="0.3">
      <c r="A124">
        <v>1222.3</v>
      </c>
      <c r="B124">
        <f t="shared" si="6"/>
        <v>588.58999999999992</v>
      </c>
      <c r="C124">
        <v>94.5</v>
      </c>
      <c r="D124" s="1">
        <f t="shared" si="7"/>
        <v>277771.96943810082</v>
      </c>
      <c r="E124" s="1">
        <f t="shared" si="8"/>
        <v>2749828.2819988653</v>
      </c>
      <c r="F124" s="1">
        <f t="shared" si="9"/>
        <v>588.58779691486632</v>
      </c>
      <c r="G124" s="1">
        <f t="shared" si="10"/>
        <v>2.2030851336012347E-3</v>
      </c>
      <c r="I124">
        <v>1182.44</v>
      </c>
      <c r="J124">
        <v>96.77</v>
      </c>
    </row>
    <row r="125" spans="1:10" x14ac:dyDescent="0.3">
      <c r="A125">
        <v>1229.96</v>
      </c>
      <c r="B125">
        <f t="shared" si="6"/>
        <v>596.25</v>
      </c>
      <c r="C125">
        <v>94.48</v>
      </c>
      <c r="D125" s="1">
        <f t="shared" si="7"/>
        <v>277778.80996864988</v>
      </c>
      <c r="E125" s="1">
        <f t="shared" si="8"/>
        <v>2749824.8349272725</v>
      </c>
      <c r="F125" s="1">
        <f t="shared" si="9"/>
        <v>596.24776824369212</v>
      </c>
      <c r="G125" s="1">
        <f t="shared" si="10"/>
        <v>2.2317563078786407E-3</v>
      </c>
      <c r="I125">
        <v>1186.08</v>
      </c>
      <c r="J125">
        <v>95.94</v>
      </c>
    </row>
    <row r="126" spans="1:10" x14ac:dyDescent="0.3">
      <c r="A126">
        <v>1237.81</v>
      </c>
      <c r="B126">
        <f t="shared" si="6"/>
        <v>604.09999999999991</v>
      </c>
      <c r="C126">
        <v>94.53</v>
      </c>
      <c r="D126" s="1">
        <f t="shared" si="7"/>
        <v>277785.82017293316</v>
      </c>
      <c r="E126" s="1">
        <f t="shared" si="8"/>
        <v>2749821.3023539041</v>
      </c>
      <c r="F126" s="1">
        <f t="shared" si="9"/>
        <v>604.0977388612522</v>
      </c>
      <c r="G126" s="1">
        <f t="shared" si="10"/>
        <v>2.2611387477127209E-3</v>
      </c>
      <c r="I126">
        <v>1193.3499999999999</v>
      </c>
      <c r="J126">
        <v>96.27</v>
      </c>
    </row>
    <row r="127" spans="1:10" x14ac:dyDescent="0.3">
      <c r="A127">
        <v>1242.74</v>
      </c>
      <c r="B127">
        <f t="shared" si="6"/>
        <v>609.03</v>
      </c>
      <c r="C127">
        <v>95.06</v>
      </c>
      <c r="D127" s="1">
        <f t="shared" si="7"/>
        <v>277790.22275982698</v>
      </c>
      <c r="E127" s="1">
        <f t="shared" si="8"/>
        <v>2749819.083807827</v>
      </c>
      <c r="F127" s="1">
        <f t="shared" si="9"/>
        <v>609.02772040827983</v>
      </c>
      <c r="G127" s="1">
        <f t="shared" si="10"/>
        <v>2.2795917201392513E-3</v>
      </c>
      <c r="I127">
        <v>1200.43</v>
      </c>
      <c r="J127">
        <v>96.52</v>
      </c>
    </row>
    <row r="128" spans="1:10" x14ac:dyDescent="0.3">
      <c r="A128">
        <v>1249.6300000000001</v>
      </c>
      <c r="B128">
        <f t="shared" si="6"/>
        <v>615.92000000000007</v>
      </c>
      <c r="C128">
        <v>95.66</v>
      </c>
      <c r="D128" s="1">
        <f t="shared" si="7"/>
        <v>277796.37566524243</v>
      </c>
      <c r="E128" s="1">
        <f t="shared" si="8"/>
        <v>2749815.983243431</v>
      </c>
      <c r="F128" s="1">
        <f t="shared" si="9"/>
        <v>615.91769461906631</v>
      </c>
      <c r="G128" s="1">
        <f t="shared" si="10"/>
        <v>2.3053809337625353E-3</v>
      </c>
      <c r="I128">
        <v>1208.29</v>
      </c>
      <c r="J128">
        <v>95.82</v>
      </c>
    </row>
    <row r="129" spans="1:10" x14ac:dyDescent="0.3">
      <c r="A129">
        <v>1256.1500000000001</v>
      </c>
      <c r="B129">
        <f t="shared" si="6"/>
        <v>622.44000000000005</v>
      </c>
      <c r="C129">
        <v>96.38</v>
      </c>
      <c r="D129" s="1">
        <f t="shared" si="7"/>
        <v>277802.19815338601</v>
      </c>
      <c r="E129" s="1">
        <f t="shared" si="8"/>
        <v>2749813.0491824932</v>
      </c>
      <c r="F129" s="1">
        <f t="shared" si="9"/>
        <v>622.43767021475287</v>
      </c>
      <c r="G129" s="1">
        <f t="shared" si="10"/>
        <v>2.3297852471841907E-3</v>
      </c>
      <c r="I129">
        <v>1213.83</v>
      </c>
      <c r="J129">
        <v>95.74</v>
      </c>
    </row>
    <row r="130" spans="1:10" x14ac:dyDescent="0.3">
      <c r="A130">
        <v>1259.51</v>
      </c>
      <c r="B130">
        <f t="shared" ref="B130:B151" si="11">A130-633.71</f>
        <v>625.79999999999995</v>
      </c>
      <c r="C130">
        <v>96.35</v>
      </c>
      <c r="D130" s="1">
        <f t="shared" si="7"/>
        <v>277805.19869942323</v>
      </c>
      <c r="E130" s="1">
        <f t="shared" si="8"/>
        <v>2749811.5371510899</v>
      </c>
      <c r="F130" s="1">
        <f t="shared" si="9"/>
        <v>625.79765763827868</v>
      </c>
      <c r="G130" s="1">
        <f t="shared" si="10"/>
        <v>2.3423617212756653E-3</v>
      </c>
      <c r="I130">
        <v>1214.08</v>
      </c>
      <c r="J130">
        <v>97.55</v>
      </c>
    </row>
    <row r="131" spans="1:10" x14ac:dyDescent="0.3">
      <c r="A131">
        <v>1263.5899999999999</v>
      </c>
      <c r="B131">
        <f t="shared" si="11"/>
        <v>629.87999999999988</v>
      </c>
      <c r="C131">
        <v>98.29</v>
      </c>
      <c r="D131" s="1">
        <f t="shared" ref="D131:D150" si="12">(((B131*($D$151-$D$1))+$B$151*$D$1)/$B$151)</f>
        <v>277808.84221961116</v>
      </c>
      <c r="E131" s="1">
        <f t="shared" ref="E131:E150" si="13">(((B131*($E$151-$E$1))+$B$151*$E$1)/$B$151)</f>
        <v>2749809.7011129567</v>
      </c>
      <c r="F131" s="1">
        <f t="shared" ref="F131:F151" si="14">SQRT(((D131-$D$1)^2)+((E131-$E$1)^2))</f>
        <v>629.87764236695125</v>
      </c>
      <c r="G131" s="1">
        <f t="shared" ref="G131:G151" si="15">B131-F131</f>
        <v>2.357633048632124E-3</v>
      </c>
      <c r="I131">
        <v>1214.93</v>
      </c>
      <c r="J131">
        <v>97.57</v>
      </c>
    </row>
    <row r="132" spans="1:10" x14ac:dyDescent="0.3">
      <c r="A132">
        <v>1267.71</v>
      </c>
      <c r="B132">
        <f t="shared" si="11"/>
        <v>634</v>
      </c>
      <c r="C132">
        <v>100.99</v>
      </c>
      <c r="D132" s="1">
        <f t="shared" si="12"/>
        <v>277812.52146058535</v>
      </c>
      <c r="E132" s="1">
        <f t="shared" si="13"/>
        <v>2749807.84707445</v>
      </c>
      <c r="F132" s="1">
        <f t="shared" si="14"/>
        <v>633.99762694588571</v>
      </c>
      <c r="G132" s="1">
        <f t="shared" si="15"/>
        <v>2.3730541142867878E-3</v>
      </c>
      <c r="I132">
        <v>1215.21</v>
      </c>
      <c r="J132">
        <v>95.69</v>
      </c>
    </row>
    <row r="133" spans="1:10" x14ac:dyDescent="0.3">
      <c r="A133">
        <v>1273.19</v>
      </c>
      <c r="B133">
        <f t="shared" si="11"/>
        <v>639.48</v>
      </c>
      <c r="C133">
        <v>101.25</v>
      </c>
      <c r="D133" s="1">
        <f t="shared" si="12"/>
        <v>277817.41520828882</v>
      </c>
      <c r="E133" s="1">
        <f t="shared" si="13"/>
        <v>2749805.3810232324</v>
      </c>
      <c r="F133" s="1">
        <f t="shared" si="14"/>
        <v>639.47760643427318</v>
      </c>
      <c r="G133" s="1">
        <f t="shared" si="15"/>
        <v>2.3935657268339128E-3</v>
      </c>
      <c r="I133">
        <v>1217.8599999999999</v>
      </c>
      <c r="J133">
        <v>95.76</v>
      </c>
    </row>
    <row r="134" spans="1:10" x14ac:dyDescent="0.3">
      <c r="A134">
        <v>1277.54</v>
      </c>
      <c r="B134">
        <f t="shared" si="11"/>
        <v>643.82999999999993</v>
      </c>
      <c r="C134">
        <v>102.79</v>
      </c>
      <c r="D134" s="1">
        <f t="shared" si="12"/>
        <v>277821.29984378337</v>
      </c>
      <c r="E134" s="1">
        <f t="shared" si="13"/>
        <v>2749803.4234825759</v>
      </c>
      <c r="F134" s="1">
        <f t="shared" si="14"/>
        <v>643.82759015230965</v>
      </c>
      <c r="G134" s="1">
        <f t="shared" si="15"/>
        <v>2.4098476902736365E-3</v>
      </c>
      <c r="I134">
        <v>1220.28</v>
      </c>
      <c r="J134">
        <v>95.5</v>
      </c>
    </row>
    <row r="135" spans="1:10" x14ac:dyDescent="0.3">
      <c r="A135">
        <v>1281.0899999999999</v>
      </c>
      <c r="B135">
        <f t="shared" si="11"/>
        <v>647.37999999999988</v>
      </c>
      <c r="C135">
        <v>104.74</v>
      </c>
      <c r="D135" s="1">
        <f t="shared" si="12"/>
        <v>277824.47006355476</v>
      </c>
      <c r="E135" s="1">
        <f t="shared" si="13"/>
        <v>2749801.8259493969</v>
      </c>
      <c r="F135" s="1">
        <f t="shared" si="14"/>
        <v>647.37757686451778</v>
      </c>
      <c r="G135" s="1">
        <f t="shared" si="15"/>
        <v>2.4231354821040441E-3</v>
      </c>
      <c r="I135">
        <v>1222.3</v>
      </c>
      <c r="J135">
        <v>94.5</v>
      </c>
    </row>
    <row r="136" spans="1:10" x14ac:dyDescent="0.3">
      <c r="A136">
        <v>1287.8800000000001</v>
      </c>
      <c r="B136">
        <f t="shared" si="11"/>
        <v>654.17000000000007</v>
      </c>
      <c r="C136">
        <v>105.1</v>
      </c>
      <c r="D136" s="1">
        <f t="shared" si="12"/>
        <v>277830.5336670049</v>
      </c>
      <c r="E136" s="1">
        <f t="shared" si="13"/>
        <v>2749798.7703859354</v>
      </c>
      <c r="F136" s="1">
        <f t="shared" si="14"/>
        <v>654.16755144972581</v>
      </c>
      <c r="G136" s="1">
        <f t="shared" si="15"/>
        <v>2.4485502742663812E-3</v>
      </c>
      <c r="I136">
        <v>1229.96</v>
      </c>
      <c r="J136">
        <v>94.48</v>
      </c>
    </row>
    <row r="137" spans="1:10" x14ac:dyDescent="0.3">
      <c r="A137">
        <v>1295</v>
      </c>
      <c r="B137">
        <f t="shared" si="11"/>
        <v>661.29</v>
      </c>
      <c r="C137">
        <v>105.21</v>
      </c>
      <c r="D137" s="1">
        <f t="shared" si="12"/>
        <v>277836.89196694084</v>
      </c>
      <c r="E137" s="1">
        <f t="shared" si="13"/>
        <v>2749795.5663193897</v>
      </c>
      <c r="F137" s="1">
        <f t="shared" si="14"/>
        <v>661.2875247997182</v>
      </c>
      <c r="G137" s="1">
        <f t="shared" si="15"/>
        <v>2.4752002817649554E-3</v>
      </c>
      <c r="I137">
        <v>1237.81</v>
      </c>
      <c r="J137">
        <v>94.53</v>
      </c>
    </row>
    <row r="138" spans="1:10" x14ac:dyDescent="0.3">
      <c r="A138">
        <v>1309.23</v>
      </c>
      <c r="B138">
        <f t="shared" si="11"/>
        <v>675.52</v>
      </c>
      <c r="C138">
        <v>105.88</v>
      </c>
      <c r="D138" s="1">
        <f t="shared" si="12"/>
        <v>277849.59963661613</v>
      </c>
      <c r="E138" s="1">
        <f t="shared" si="13"/>
        <v>2749789.1626863917</v>
      </c>
      <c r="F138" s="1">
        <f t="shared" si="14"/>
        <v>675.51747153712449</v>
      </c>
      <c r="G138" s="1">
        <f t="shared" si="15"/>
        <v>2.5284628754889127E-3</v>
      </c>
      <c r="I138">
        <v>1242.74</v>
      </c>
      <c r="J138">
        <v>95.06</v>
      </c>
    </row>
    <row r="139" spans="1:10" x14ac:dyDescent="0.3">
      <c r="A139">
        <v>1315.35</v>
      </c>
      <c r="B139">
        <f t="shared" si="11"/>
        <v>681.63999999999987</v>
      </c>
      <c r="C139">
        <v>105.74</v>
      </c>
      <c r="D139" s="1">
        <f t="shared" si="12"/>
        <v>277855.06491689815</v>
      </c>
      <c r="E139" s="1">
        <f t="shared" si="13"/>
        <v>2749786.4086291925</v>
      </c>
      <c r="F139" s="1">
        <f t="shared" si="14"/>
        <v>681.63744863002773</v>
      </c>
      <c r="G139" s="1">
        <f t="shared" si="15"/>
        <v>2.5513699721386729E-3</v>
      </c>
      <c r="I139">
        <v>1249.6300000000001</v>
      </c>
      <c r="J139">
        <v>95.66</v>
      </c>
    </row>
    <row r="140" spans="1:10" x14ac:dyDescent="0.3">
      <c r="A140">
        <v>1324.84</v>
      </c>
      <c r="B140">
        <f t="shared" si="11"/>
        <v>691.12999999999988</v>
      </c>
      <c r="C140">
        <v>105.06</v>
      </c>
      <c r="D140" s="1">
        <f t="shared" si="12"/>
        <v>277863.53967341379</v>
      </c>
      <c r="E140" s="1">
        <f t="shared" si="13"/>
        <v>2749782.1380404965</v>
      </c>
      <c r="F140" s="1">
        <f t="shared" si="14"/>
        <v>691.1274131088793</v>
      </c>
      <c r="G140" s="1">
        <f t="shared" si="15"/>
        <v>2.5868911205861878E-3</v>
      </c>
      <c r="I140">
        <v>1256.1500000000001</v>
      </c>
      <c r="J140">
        <v>96.38</v>
      </c>
    </row>
    <row r="141" spans="1:10" x14ac:dyDescent="0.3">
      <c r="A141">
        <v>1331.36</v>
      </c>
      <c r="B141">
        <f t="shared" si="11"/>
        <v>697.64999999999986</v>
      </c>
      <c r="C141">
        <v>105.04</v>
      </c>
      <c r="D141" s="1">
        <f t="shared" si="12"/>
        <v>277869.36216155736</v>
      </c>
      <c r="E141" s="1">
        <f t="shared" si="13"/>
        <v>2749779.2039795583</v>
      </c>
      <c r="F141" s="1">
        <f t="shared" si="14"/>
        <v>697.64738870477538</v>
      </c>
      <c r="G141" s="1">
        <f t="shared" si="15"/>
        <v>2.6112952244830012E-3</v>
      </c>
      <c r="I141">
        <v>1259.51</v>
      </c>
      <c r="J141">
        <v>96.35</v>
      </c>
    </row>
    <row r="142" spans="1:10" x14ac:dyDescent="0.3">
      <c r="A142">
        <v>1341.06</v>
      </c>
      <c r="B142">
        <f t="shared" si="11"/>
        <v>707.34999999999991</v>
      </c>
      <c r="C142">
        <v>105.06</v>
      </c>
      <c r="D142" s="1">
        <f t="shared" si="12"/>
        <v>277878.02445220039</v>
      </c>
      <c r="E142" s="1">
        <f t="shared" si="13"/>
        <v>2749774.8388888994</v>
      </c>
      <c r="F142" s="1">
        <f t="shared" si="14"/>
        <v>707.34735239772783</v>
      </c>
      <c r="G142" s="1">
        <f t="shared" si="15"/>
        <v>2.6476022720771653E-3</v>
      </c>
      <c r="I142">
        <v>1263.5899999999999</v>
      </c>
      <c r="J142">
        <v>98.29</v>
      </c>
    </row>
    <row r="143" spans="1:10" x14ac:dyDescent="0.3">
      <c r="A143">
        <v>1351.86</v>
      </c>
      <c r="B143">
        <f t="shared" si="11"/>
        <v>718.14999999999986</v>
      </c>
      <c r="C143">
        <v>105.46</v>
      </c>
      <c r="D143" s="1">
        <f t="shared" si="12"/>
        <v>277887.66906446277</v>
      </c>
      <c r="E143" s="1">
        <f t="shared" si="13"/>
        <v>2749769.9787879596</v>
      </c>
      <c r="F143" s="1">
        <f t="shared" si="14"/>
        <v>718.14731197345179</v>
      </c>
      <c r="G143" s="1">
        <f t="shared" si="15"/>
        <v>2.6880265480713206E-3</v>
      </c>
      <c r="I143">
        <v>1267.71</v>
      </c>
      <c r="J143">
        <v>100.99</v>
      </c>
    </row>
    <row r="144" spans="1:10" x14ac:dyDescent="0.3">
      <c r="A144">
        <v>1358.93</v>
      </c>
      <c r="B144">
        <f t="shared" si="11"/>
        <v>725.22</v>
      </c>
      <c r="C144">
        <v>105.93</v>
      </c>
      <c r="D144" s="1">
        <f t="shared" si="12"/>
        <v>277893.98271341593</v>
      </c>
      <c r="E144" s="1">
        <f t="shared" si="13"/>
        <v>2749766.7972218813</v>
      </c>
      <c r="F144" s="1">
        <f t="shared" si="14"/>
        <v>725.21728551044623</v>
      </c>
      <c r="G144" s="1">
        <f t="shared" si="15"/>
        <v>2.7144895537958291E-3</v>
      </c>
      <c r="I144">
        <v>1273.19</v>
      </c>
      <c r="J144">
        <v>101.25</v>
      </c>
    </row>
    <row r="145" spans="1:10" x14ac:dyDescent="0.3">
      <c r="A145">
        <v>1362.24</v>
      </c>
      <c r="B145">
        <f t="shared" si="11"/>
        <v>728.53</v>
      </c>
      <c r="C145">
        <v>106.88</v>
      </c>
      <c r="D145" s="1">
        <f t="shared" si="12"/>
        <v>277896.93860847043</v>
      </c>
      <c r="E145" s="1">
        <f t="shared" si="13"/>
        <v>2749765.307690945</v>
      </c>
      <c r="F145" s="1">
        <f t="shared" si="14"/>
        <v>728.52727312123557</v>
      </c>
      <c r="G145" s="1">
        <f t="shared" si="15"/>
        <v>2.7268787644061376E-3</v>
      </c>
      <c r="I145">
        <v>1277.54</v>
      </c>
      <c r="J145">
        <v>102.79</v>
      </c>
    </row>
    <row r="146" spans="1:10" x14ac:dyDescent="0.3">
      <c r="A146">
        <v>1370.71</v>
      </c>
      <c r="B146">
        <f t="shared" si="11"/>
        <v>737</v>
      </c>
      <c r="C146">
        <v>106.66</v>
      </c>
      <c r="D146" s="1">
        <f t="shared" si="12"/>
        <v>277904.50248493912</v>
      </c>
      <c r="E146" s="1">
        <f t="shared" si="13"/>
        <v>2749761.4961117818</v>
      </c>
      <c r="F146" s="1">
        <f t="shared" si="14"/>
        <v>736.99724141815443</v>
      </c>
      <c r="G146" s="1">
        <f t="shared" si="15"/>
        <v>2.7585818455690969E-3</v>
      </c>
      <c r="I146">
        <v>1281.0899999999999</v>
      </c>
      <c r="J146">
        <v>104.74</v>
      </c>
    </row>
    <row r="147" spans="1:10" x14ac:dyDescent="0.3">
      <c r="A147">
        <v>1377.27</v>
      </c>
      <c r="B147">
        <f t="shared" si="11"/>
        <v>743.56</v>
      </c>
      <c r="C147">
        <v>106.77</v>
      </c>
      <c r="D147" s="1">
        <f t="shared" si="12"/>
        <v>277910.36069386883</v>
      </c>
      <c r="E147" s="1">
        <f t="shared" si="13"/>
        <v>2749758.54405047</v>
      </c>
      <c r="F147" s="1">
        <f t="shared" si="14"/>
        <v>743.5572168642085</v>
      </c>
      <c r="G147" s="1">
        <f t="shared" si="15"/>
        <v>2.7831357914465116E-3</v>
      </c>
      <c r="I147">
        <v>1287.8800000000001</v>
      </c>
      <c r="J147">
        <v>105.1</v>
      </c>
    </row>
    <row r="148" spans="1:10" x14ac:dyDescent="0.3">
      <c r="A148">
        <v>1380.29</v>
      </c>
      <c r="B148">
        <f t="shared" si="11"/>
        <v>746.57999999999993</v>
      </c>
      <c r="C148">
        <v>106.68</v>
      </c>
      <c r="D148" s="1">
        <f t="shared" si="12"/>
        <v>277913.05761322367</v>
      </c>
      <c r="E148" s="1">
        <f t="shared" si="13"/>
        <v>2749757.1850222442</v>
      </c>
      <c r="F148" s="1">
        <f t="shared" si="14"/>
        <v>746.57720556037145</v>
      </c>
      <c r="G148" s="1">
        <f t="shared" si="15"/>
        <v>2.7944396284738104E-3</v>
      </c>
      <c r="I148">
        <v>1295</v>
      </c>
      <c r="J148">
        <v>105.21</v>
      </c>
    </row>
    <row r="149" spans="1:10" x14ac:dyDescent="0.3">
      <c r="A149">
        <v>1381.98</v>
      </c>
      <c r="B149">
        <f t="shared" si="11"/>
        <v>748.27</v>
      </c>
      <c r="C149">
        <v>106.97</v>
      </c>
      <c r="D149" s="1">
        <f t="shared" si="12"/>
        <v>277914.5668164388</v>
      </c>
      <c r="E149" s="1">
        <f t="shared" si="13"/>
        <v>2749756.4245064491</v>
      </c>
      <c r="F149" s="1">
        <f t="shared" si="14"/>
        <v>748.26719923466089</v>
      </c>
      <c r="G149" s="1">
        <f t="shared" si="15"/>
        <v>2.8007653390886844E-3</v>
      </c>
      <c r="I149">
        <v>1309.23</v>
      </c>
      <c r="J149">
        <v>105.88</v>
      </c>
    </row>
    <row r="150" spans="1:10" x14ac:dyDescent="0.3">
      <c r="A150">
        <v>1382.53</v>
      </c>
      <c r="B150">
        <f t="shared" si="11"/>
        <v>748.81999999999994</v>
      </c>
      <c r="C150">
        <v>107.34</v>
      </c>
      <c r="D150" s="1">
        <f t="shared" si="12"/>
        <v>277915.05797724845</v>
      </c>
      <c r="E150" s="1">
        <f t="shared" si="13"/>
        <v>2749756.1770013086</v>
      </c>
      <c r="F150" s="1">
        <f t="shared" si="14"/>
        <v>748.81719717602061</v>
      </c>
      <c r="G150" s="1">
        <f t="shared" si="15"/>
        <v>2.8028239793229659E-3</v>
      </c>
      <c r="I150">
        <v>1315.35</v>
      </c>
      <c r="J150">
        <v>105.74</v>
      </c>
    </row>
    <row r="151" spans="1:10" x14ac:dyDescent="0.3">
      <c r="A151" s="5">
        <v>1382.67</v>
      </c>
      <c r="B151">
        <f t="shared" si="11"/>
        <v>748.96</v>
      </c>
      <c r="C151" s="5">
        <v>107.5</v>
      </c>
      <c r="D151" s="2">
        <v>277915.18300000002</v>
      </c>
      <c r="E151" s="2">
        <v>2749756.1140000001</v>
      </c>
      <c r="F151" s="1">
        <f t="shared" si="14"/>
        <v>748.95719665207059</v>
      </c>
      <c r="G151" s="1">
        <f t="shared" si="15"/>
        <v>2.8033479294435892E-3</v>
      </c>
      <c r="I151">
        <v>1324.84</v>
      </c>
      <c r="J151">
        <v>105.06</v>
      </c>
    </row>
    <row r="152" spans="1:10" x14ac:dyDescent="0.3">
      <c r="D152" s="1"/>
      <c r="E152" s="1"/>
      <c r="I152">
        <v>1331.36</v>
      </c>
      <c r="J152">
        <v>105.04</v>
      </c>
    </row>
    <row r="153" spans="1:10" x14ac:dyDescent="0.3">
      <c r="D153" s="1"/>
      <c r="E153" s="1"/>
      <c r="I153">
        <v>1341.06</v>
      </c>
      <c r="J153">
        <v>105.06</v>
      </c>
    </row>
    <row r="154" spans="1:10" x14ac:dyDescent="0.3">
      <c r="D154" s="1"/>
      <c r="E154" s="1"/>
      <c r="I154">
        <v>1351.86</v>
      </c>
      <c r="J154">
        <v>105.46</v>
      </c>
    </row>
    <row r="155" spans="1:10" x14ac:dyDescent="0.3">
      <c r="D155" s="1"/>
      <c r="E155" s="1"/>
      <c r="I155">
        <v>1358.93</v>
      </c>
      <c r="J155">
        <v>105.93</v>
      </c>
    </row>
    <row r="156" spans="1:10" x14ac:dyDescent="0.3">
      <c r="D156" s="1"/>
      <c r="E156" s="1"/>
      <c r="I156">
        <v>1362.24</v>
      </c>
      <c r="J156">
        <v>106.88</v>
      </c>
    </row>
    <row r="157" spans="1:10" x14ac:dyDescent="0.3">
      <c r="D157" s="1"/>
      <c r="E157" s="1"/>
      <c r="I157">
        <v>1370.71</v>
      </c>
      <c r="J157">
        <v>106.66</v>
      </c>
    </row>
    <row r="158" spans="1:10" x14ac:dyDescent="0.3">
      <c r="D158" s="1"/>
      <c r="E158" s="1"/>
      <c r="I158">
        <v>1377.27</v>
      </c>
      <c r="J158">
        <v>106.77</v>
      </c>
    </row>
    <row r="159" spans="1:10" x14ac:dyDescent="0.3">
      <c r="D159" s="1"/>
      <c r="E159" s="1"/>
      <c r="I159">
        <v>1380.29</v>
      </c>
      <c r="J159">
        <v>106.68</v>
      </c>
    </row>
    <row r="160" spans="1:10" x14ac:dyDescent="0.3">
      <c r="D160" s="1"/>
      <c r="E160" s="1"/>
      <c r="I160">
        <v>1381.98</v>
      </c>
      <c r="J160">
        <v>106.97</v>
      </c>
    </row>
    <row r="161" spans="4:10" x14ac:dyDescent="0.3">
      <c r="D161" s="1"/>
      <c r="E161" s="1"/>
      <c r="I161">
        <v>1382.53</v>
      </c>
      <c r="J161">
        <v>107.34</v>
      </c>
    </row>
    <row r="162" spans="4:10" x14ac:dyDescent="0.3">
      <c r="D162" s="1"/>
      <c r="E162" s="1"/>
      <c r="I162" s="5">
        <v>1382.67</v>
      </c>
      <c r="J162" s="5">
        <v>107.5</v>
      </c>
    </row>
    <row r="163" spans="4:10" x14ac:dyDescent="0.3">
      <c r="D163" s="1"/>
      <c r="E163" s="1"/>
    </row>
    <row r="164" spans="4:10" x14ac:dyDescent="0.3">
      <c r="D164" s="1"/>
      <c r="E164" s="1"/>
    </row>
    <row r="165" spans="4:10" x14ac:dyDescent="0.3">
      <c r="D165" s="1"/>
      <c r="E165" s="1"/>
    </row>
    <row r="166" spans="4:10" x14ac:dyDescent="0.3">
      <c r="D166" s="1"/>
      <c r="E166" s="1"/>
    </row>
    <row r="167" spans="4:10" x14ac:dyDescent="0.3">
      <c r="D167" s="1"/>
      <c r="E167" s="1"/>
    </row>
    <row r="168" spans="4:10" x14ac:dyDescent="0.3">
      <c r="D168" s="1"/>
      <c r="E168" s="1"/>
    </row>
    <row r="169" spans="4:10" x14ac:dyDescent="0.3">
      <c r="D169" s="1"/>
      <c r="E169" s="1"/>
    </row>
    <row r="170" spans="4:10" x14ac:dyDescent="0.3">
      <c r="D170" s="1"/>
      <c r="E170" s="1"/>
    </row>
    <row r="171" spans="4:10" x14ac:dyDescent="0.3">
      <c r="D171" s="1"/>
      <c r="E171" s="1"/>
    </row>
    <row r="172" spans="4:10" x14ac:dyDescent="0.3">
      <c r="D172" s="1"/>
      <c r="E172" s="1"/>
    </row>
    <row r="173" spans="4:10" x14ac:dyDescent="0.3">
      <c r="D173" s="1"/>
      <c r="E173" s="1"/>
    </row>
    <row r="174" spans="4:10" x14ac:dyDescent="0.3">
      <c r="D174" s="1"/>
      <c r="E174" s="1"/>
    </row>
    <row r="175" spans="4:10" x14ac:dyDescent="0.3">
      <c r="D175" s="1"/>
      <c r="E175" s="1"/>
    </row>
    <row r="176" spans="4:10" x14ac:dyDescent="0.3">
      <c r="D176" s="1"/>
      <c r="E176" s="1"/>
    </row>
    <row r="177" spans="1:5" x14ac:dyDescent="0.3">
      <c r="D177" s="1"/>
      <c r="E177" s="1"/>
    </row>
    <row r="178" spans="1:5" x14ac:dyDescent="0.3">
      <c r="D178" s="1"/>
      <c r="E178" s="1"/>
    </row>
    <row r="179" spans="1:5" x14ac:dyDescent="0.3">
      <c r="D179" s="1"/>
      <c r="E179" s="1"/>
    </row>
    <row r="180" spans="1:5" x14ac:dyDescent="0.3">
      <c r="D180" s="1"/>
      <c r="E180" s="1"/>
    </row>
    <row r="181" spans="1:5" x14ac:dyDescent="0.3">
      <c r="D181" s="1"/>
      <c r="E181" s="1"/>
    </row>
    <row r="182" spans="1:5" x14ac:dyDescent="0.3">
      <c r="D182" s="1"/>
      <c r="E182" s="1"/>
    </row>
    <row r="183" spans="1:5" x14ac:dyDescent="0.3">
      <c r="D183" s="1"/>
      <c r="E183" s="1"/>
    </row>
    <row r="184" spans="1:5" x14ac:dyDescent="0.3">
      <c r="D184" s="1"/>
      <c r="E184" s="1"/>
    </row>
    <row r="185" spans="1:5" x14ac:dyDescent="0.3">
      <c r="D185" s="1"/>
      <c r="E185" s="1"/>
    </row>
    <row r="186" spans="1:5" x14ac:dyDescent="0.3">
      <c r="A186" s="5"/>
      <c r="C186" s="5"/>
      <c r="D186" s="2"/>
      <c r="E186" s="2"/>
    </row>
    <row r="187" spans="1:5" x14ac:dyDescent="0.3">
      <c r="D187" s="1"/>
      <c r="E187" s="1"/>
    </row>
    <row r="188" spans="1:5" x14ac:dyDescent="0.3">
      <c r="D188" s="1"/>
      <c r="E188" s="1"/>
    </row>
    <row r="189" spans="1:5" x14ac:dyDescent="0.3">
      <c r="D189" s="1"/>
      <c r="E189" s="1"/>
    </row>
    <row r="190" spans="1:5" x14ac:dyDescent="0.3">
      <c r="D190" s="1"/>
      <c r="E190" s="1"/>
    </row>
    <row r="191" spans="1:5" x14ac:dyDescent="0.3">
      <c r="D191" s="1"/>
      <c r="E191" s="1"/>
    </row>
    <row r="192" spans="1:5" x14ac:dyDescent="0.3">
      <c r="D192" s="1"/>
      <c r="E192" s="1"/>
    </row>
    <row r="193" spans="4:5" x14ac:dyDescent="0.3">
      <c r="D193" s="1"/>
      <c r="E193" s="1"/>
    </row>
    <row r="194" spans="4:5" x14ac:dyDescent="0.3">
      <c r="D194" s="1"/>
      <c r="E194" s="1"/>
    </row>
    <row r="195" spans="4:5" x14ac:dyDescent="0.3">
      <c r="D195" s="1"/>
      <c r="E195" s="1"/>
    </row>
    <row r="196" spans="4:5" x14ac:dyDescent="0.3">
      <c r="D196" s="1"/>
      <c r="E196" s="1"/>
    </row>
    <row r="197" spans="4:5" x14ac:dyDescent="0.3">
      <c r="D197" s="1"/>
      <c r="E197" s="1"/>
    </row>
    <row r="198" spans="4:5" x14ac:dyDescent="0.3">
      <c r="D198" s="1"/>
      <c r="E198" s="1"/>
    </row>
    <row r="199" spans="4:5" x14ac:dyDescent="0.3">
      <c r="D199" s="1"/>
      <c r="E199" s="1"/>
    </row>
    <row r="200" spans="4:5" x14ac:dyDescent="0.3">
      <c r="D200" s="1"/>
      <c r="E200" s="1"/>
    </row>
    <row r="201" spans="4:5" x14ac:dyDescent="0.3">
      <c r="D201" s="1"/>
      <c r="E201" s="1"/>
    </row>
    <row r="202" spans="4:5" x14ac:dyDescent="0.3">
      <c r="D202" s="1"/>
      <c r="E202" s="1"/>
    </row>
    <row r="203" spans="4:5" x14ac:dyDescent="0.3">
      <c r="D203" s="1"/>
      <c r="E203" s="1"/>
    </row>
    <row r="204" spans="4:5" x14ac:dyDescent="0.3">
      <c r="D204" s="1"/>
      <c r="E204" s="1"/>
    </row>
    <row r="205" spans="4:5" x14ac:dyDescent="0.3">
      <c r="D205" s="1"/>
      <c r="E205" s="1"/>
    </row>
    <row r="206" spans="4:5" x14ac:dyDescent="0.3">
      <c r="D206" s="1"/>
      <c r="E206" s="1"/>
    </row>
    <row r="207" spans="4:5" x14ac:dyDescent="0.3">
      <c r="D207" s="1"/>
      <c r="E207" s="1"/>
    </row>
    <row r="208" spans="4:5" x14ac:dyDescent="0.3">
      <c r="D208" s="1"/>
      <c r="E208" s="1"/>
    </row>
    <row r="209" spans="1:5" x14ac:dyDescent="0.3">
      <c r="D209" s="1"/>
      <c r="E209" s="1"/>
    </row>
    <row r="210" spans="1:5" x14ac:dyDescent="0.3">
      <c r="D210" s="1"/>
      <c r="E210" s="1"/>
    </row>
    <row r="211" spans="1:5" x14ac:dyDescent="0.3">
      <c r="D211" s="1"/>
      <c r="E211" s="1"/>
    </row>
    <row r="212" spans="1:5" x14ac:dyDescent="0.3">
      <c r="D212" s="1"/>
      <c r="E212" s="1"/>
    </row>
    <row r="213" spans="1:5" x14ac:dyDescent="0.3">
      <c r="D213" s="1"/>
      <c r="E213" s="1"/>
    </row>
    <row r="214" spans="1:5" x14ac:dyDescent="0.3">
      <c r="A214" s="5"/>
      <c r="C214" s="5"/>
      <c r="D214" s="2"/>
      <c r="E214" s="2"/>
    </row>
    <row r="215" spans="1:5" x14ac:dyDescent="0.3">
      <c r="D215" s="1"/>
      <c r="E215" s="1"/>
    </row>
    <row r="216" spans="1:5" x14ac:dyDescent="0.3">
      <c r="D216" s="1"/>
      <c r="E216" s="1"/>
    </row>
    <row r="217" spans="1:5" x14ac:dyDescent="0.3">
      <c r="D217" s="1"/>
      <c r="E217" s="1"/>
    </row>
    <row r="218" spans="1:5" x14ac:dyDescent="0.3">
      <c r="D218" s="1"/>
      <c r="E218" s="1"/>
    </row>
    <row r="219" spans="1:5" x14ac:dyDescent="0.3">
      <c r="D219" s="1"/>
      <c r="E219" s="1"/>
    </row>
    <row r="220" spans="1:5" x14ac:dyDescent="0.3">
      <c r="D220" s="1"/>
      <c r="E220" s="1"/>
    </row>
    <row r="221" spans="1:5" x14ac:dyDescent="0.3">
      <c r="D221" s="1"/>
      <c r="E221" s="1"/>
    </row>
    <row r="222" spans="1:5" x14ac:dyDescent="0.3">
      <c r="D222" s="1"/>
      <c r="E222" s="1"/>
    </row>
    <row r="223" spans="1:5" x14ac:dyDescent="0.3">
      <c r="D223" s="1"/>
      <c r="E223" s="1"/>
    </row>
    <row r="224" spans="1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184"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698.27</v>
      </c>
      <c r="B1">
        <f>A1-698.27</f>
        <v>0</v>
      </c>
      <c r="C1" s="5">
        <v>103.53</v>
      </c>
      <c r="D1" s="2">
        <v>277388.22700000001</v>
      </c>
      <c r="E1" s="2">
        <v>2750536.486</v>
      </c>
    </row>
    <row r="2" spans="1:7" x14ac:dyDescent="0.3">
      <c r="A2">
        <v>698.34</v>
      </c>
      <c r="B2">
        <f t="shared" ref="B2:B65" si="0">A2-698.27</f>
        <v>7.0000000000050022E-2</v>
      </c>
      <c r="C2">
        <v>103.37</v>
      </c>
      <c r="D2" s="1">
        <f>(((B2*($D$186-$D$1))+$B$186*$D$1)/$B$186)</f>
        <v>277388.28928171657</v>
      </c>
      <c r="E2" s="1">
        <f>(((B2*($E$186-$E$1))+$B$186*$E$1)/$B$186)</f>
        <v>2750536.4540471938</v>
      </c>
      <c r="F2" s="1">
        <f t="shared" ref="F2" si="1">SQRT(((D2-$D$1)^2)+((E2-$E$1)^2))</f>
        <v>6.9999957475710292E-2</v>
      </c>
      <c r="G2" s="1">
        <f>B2-F2</f>
        <v>4.2524339730065641E-8</v>
      </c>
    </row>
    <row r="3" spans="1:7" x14ac:dyDescent="0.3">
      <c r="A3">
        <v>698.58</v>
      </c>
      <c r="B3">
        <f t="shared" si="0"/>
        <v>0.31000000000005912</v>
      </c>
      <c r="C3">
        <v>103.36</v>
      </c>
      <c r="D3" s="1">
        <f t="shared" ref="D3:D66" si="2">(((B3*($D$186-$D$1))+$B$186*$D$1)/$B$186)</f>
        <v>277388.50281903043</v>
      </c>
      <c r="E3" s="1">
        <f t="shared" ref="E3:E66" si="3">(((B3*($E$186-$E$1))+$B$186*$E$1)/$B$186)</f>
        <v>2750536.3444947163</v>
      </c>
      <c r="F3" s="1">
        <f t="shared" ref="F3:F66" si="4">SQRT(((D3-$D$1)^2)+((E3-$E$1)^2))</f>
        <v>0.30999981108717184</v>
      </c>
      <c r="G3" s="1">
        <f t="shared" ref="G3:G66" si="5">B3-F3</f>
        <v>1.8891288727784783E-7</v>
      </c>
    </row>
    <row r="4" spans="1:7" x14ac:dyDescent="0.3">
      <c r="A4">
        <v>698.98</v>
      </c>
      <c r="B4">
        <f t="shared" si="0"/>
        <v>0.71000000000003638</v>
      </c>
      <c r="C4">
        <v>102.69</v>
      </c>
      <c r="D4" s="1">
        <f t="shared" si="2"/>
        <v>277388.85871455359</v>
      </c>
      <c r="E4" s="1">
        <f t="shared" si="3"/>
        <v>2750536.1619072529</v>
      </c>
      <c r="F4" s="1">
        <f t="shared" si="4"/>
        <v>0.70999956758318383</v>
      </c>
      <c r="G4" s="1">
        <f t="shared" si="5"/>
        <v>4.3241685254713502E-7</v>
      </c>
    </row>
    <row r="5" spans="1:7" x14ac:dyDescent="0.3">
      <c r="A5">
        <v>705.87</v>
      </c>
      <c r="B5">
        <f t="shared" si="0"/>
        <v>7.6000000000000227</v>
      </c>
      <c r="C5">
        <v>102.53</v>
      </c>
      <c r="D5" s="1">
        <f t="shared" si="2"/>
        <v>277394.98901493981</v>
      </c>
      <c r="E5" s="1">
        <f t="shared" si="3"/>
        <v>2750533.0168381995</v>
      </c>
      <c r="F5" s="1">
        <f t="shared" si="4"/>
        <v>7.5999953713558206</v>
      </c>
      <c r="G5" s="1">
        <f t="shared" si="5"/>
        <v>4.6286442021425955E-6</v>
      </c>
    </row>
    <row r="6" spans="1:7" x14ac:dyDescent="0.3">
      <c r="A6">
        <v>714.41</v>
      </c>
      <c r="B6">
        <f t="shared" si="0"/>
        <v>16.139999999999986</v>
      </c>
      <c r="C6">
        <v>102.57</v>
      </c>
      <c r="D6" s="1">
        <f t="shared" si="2"/>
        <v>277402.58738435904</v>
      </c>
      <c r="E6" s="1">
        <f t="shared" si="3"/>
        <v>2750529.1185958604</v>
      </c>
      <c r="F6" s="1">
        <f t="shared" si="4"/>
        <v>16.139990170229968</v>
      </c>
      <c r="G6" s="1">
        <f t="shared" si="5"/>
        <v>9.829770018399131E-6</v>
      </c>
    </row>
    <row r="7" spans="1:7" x14ac:dyDescent="0.3">
      <c r="A7">
        <v>746.99</v>
      </c>
      <c r="B7">
        <f t="shared" si="0"/>
        <v>48.720000000000027</v>
      </c>
      <c r="C7">
        <v>102.25</v>
      </c>
      <c r="D7" s="1">
        <f t="shared" si="2"/>
        <v>277431.5750747195</v>
      </c>
      <c r="E7" s="1">
        <f t="shared" si="3"/>
        <v>2750514.2468469841</v>
      </c>
      <c r="F7" s="1">
        <f t="shared" si="4"/>
        <v>48.719970327888191</v>
      </c>
      <c r="G7" s="1">
        <f t="shared" si="5"/>
        <v>2.9672111836021031E-5</v>
      </c>
    </row>
    <row r="8" spans="1:7" x14ac:dyDescent="0.3">
      <c r="A8">
        <v>755.65</v>
      </c>
      <c r="B8">
        <f t="shared" si="0"/>
        <v>57.379999999999995</v>
      </c>
      <c r="C8">
        <v>102.11</v>
      </c>
      <c r="D8" s="1">
        <f t="shared" si="2"/>
        <v>277439.28021279565</v>
      </c>
      <c r="E8" s="1">
        <f t="shared" si="3"/>
        <v>2750510.2938284064</v>
      </c>
      <c r="F8" s="1">
        <f t="shared" si="4"/>
        <v>57.379965053568064</v>
      </c>
      <c r="G8" s="1">
        <f t="shared" si="5"/>
        <v>3.4946431931359712E-5</v>
      </c>
    </row>
    <row r="9" spans="1:7" x14ac:dyDescent="0.3">
      <c r="A9">
        <v>762.52</v>
      </c>
      <c r="B9">
        <f t="shared" si="0"/>
        <v>64.25</v>
      </c>
      <c r="C9">
        <v>101.89</v>
      </c>
      <c r="D9" s="1">
        <f t="shared" si="2"/>
        <v>277445.3927184057</v>
      </c>
      <c r="E9" s="1">
        <f t="shared" si="3"/>
        <v>2750507.1578887259</v>
      </c>
      <c r="F9" s="1">
        <f t="shared" si="4"/>
        <v>64.249960869620139</v>
      </c>
      <c r="G9" s="1">
        <f t="shared" si="5"/>
        <v>3.9130379860807807E-5</v>
      </c>
    </row>
    <row r="10" spans="1:7" x14ac:dyDescent="0.3">
      <c r="A10">
        <v>767.2</v>
      </c>
      <c r="B10">
        <f t="shared" si="0"/>
        <v>68.930000000000064</v>
      </c>
      <c r="C10">
        <v>101.93</v>
      </c>
      <c r="D10" s="1">
        <f t="shared" si="2"/>
        <v>277449.55669602659</v>
      </c>
      <c r="E10" s="1">
        <f t="shared" si="3"/>
        <v>2750505.0216154065</v>
      </c>
      <c r="F10" s="1">
        <f t="shared" si="4"/>
        <v>68.929958019439397</v>
      </c>
      <c r="G10" s="1">
        <f t="shared" si="5"/>
        <v>4.1980560666843303E-5</v>
      </c>
    </row>
    <row r="11" spans="1:7" x14ac:dyDescent="0.3">
      <c r="A11">
        <v>769.77</v>
      </c>
      <c r="B11">
        <f t="shared" si="0"/>
        <v>71.5</v>
      </c>
      <c r="C11">
        <v>103.61</v>
      </c>
      <c r="D11" s="1">
        <f t="shared" si="2"/>
        <v>277451.84332476283</v>
      </c>
      <c r="E11" s="1">
        <f t="shared" si="3"/>
        <v>2750503.8484909558</v>
      </c>
      <c r="F11" s="1">
        <f t="shared" si="4"/>
        <v>71.499956454126107</v>
      </c>
      <c r="G11" s="1">
        <f t="shared" si="5"/>
        <v>4.3545873893435783E-5</v>
      </c>
    </row>
    <row r="12" spans="1:7" x14ac:dyDescent="0.3">
      <c r="A12">
        <v>771.45</v>
      </c>
      <c r="B12">
        <f t="shared" si="0"/>
        <v>73.180000000000064</v>
      </c>
      <c r="C12">
        <v>103.59</v>
      </c>
      <c r="D12" s="1">
        <f t="shared" si="2"/>
        <v>277453.33808596007</v>
      </c>
      <c r="E12" s="1">
        <f t="shared" si="3"/>
        <v>2750503.0816236101</v>
      </c>
      <c r="F12" s="1">
        <f t="shared" si="4"/>
        <v>73.179955431101405</v>
      </c>
      <c r="G12" s="1">
        <f t="shared" si="5"/>
        <v>4.4568898658781109E-5</v>
      </c>
    </row>
    <row r="13" spans="1:7" x14ac:dyDescent="0.3">
      <c r="A13">
        <v>780.68</v>
      </c>
      <c r="B13">
        <f t="shared" si="0"/>
        <v>82.409999999999968</v>
      </c>
      <c r="C13">
        <v>97.93</v>
      </c>
      <c r="D13" s="1">
        <f t="shared" si="2"/>
        <v>277461.55037515669</v>
      </c>
      <c r="E13" s="1">
        <f t="shared" si="3"/>
        <v>2750498.8684178973</v>
      </c>
      <c r="F13" s="1">
        <f t="shared" si="4"/>
        <v>82.409949809625616</v>
      </c>
      <c r="G13" s="1">
        <f t="shared" si="5"/>
        <v>5.0190374352609979E-5</v>
      </c>
    </row>
    <row r="14" spans="1:7" x14ac:dyDescent="0.3">
      <c r="A14">
        <v>782.34</v>
      </c>
      <c r="B14">
        <f t="shared" si="0"/>
        <v>84.07000000000005</v>
      </c>
      <c r="C14">
        <v>98.14</v>
      </c>
      <c r="D14" s="1">
        <f t="shared" si="2"/>
        <v>277463.02734157775</v>
      </c>
      <c r="E14" s="1">
        <f t="shared" si="3"/>
        <v>2750498.110679925</v>
      </c>
      <c r="F14" s="1">
        <f t="shared" si="4"/>
        <v>84.069948798667795</v>
      </c>
      <c r="G14" s="1">
        <f t="shared" si="5"/>
        <v>5.1201332254890985E-5</v>
      </c>
    </row>
    <row r="15" spans="1:7" x14ac:dyDescent="0.3">
      <c r="A15">
        <v>783.42</v>
      </c>
      <c r="B15">
        <f t="shared" si="0"/>
        <v>85.149999999999977</v>
      </c>
      <c r="C15">
        <v>98.79</v>
      </c>
      <c r="D15" s="1">
        <f t="shared" si="2"/>
        <v>277463.98825949023</v>
      </c>
      <c r="E15" s="1">
        <f t="shared" si="3"/>
        <v>2750497.6176937739</v>
      </c>
      <c r="F15" s="1">
        <f t="shared" si="4"/>
        <v>85.149948141085744</v>
      </c>
      <c r="G15" s="1">
        <f t="shared" si="5"/>
        <v>5.1858914233093856E-5</v>
      </c>
    </row>
    <row r="16" spans="1:7" x14ac:dyDescent="0.3">
      <c r="A16">
        <v>787.5</v>
      </c>
      <c r="B16">
        <f t="shared" si="0"/>
        <v>89.230000000000018</v>
      </c>
      <c r="C16">
        <v>99.03</v>
      </c>
      <c r="D16" s="1">
        <f t="shared" si="2"/>
        <v>277467.61839382636</v>
      </c>
      <c r="E16" s="1">
        <f t="shared" si="3"/>
        <v>2750495.7553016501</v>
      </c>
      <c r="F16" s="1">
        <f t="shared" si="4"/>
        <v>89.229945655922535</v>
      </c>
      <c r="G16" s="1">
        <f t="shared" si="5"/>
        <v>5.4344077483392539E-5</v>
      </c>
    </row>
    <row r="17" spans="1:10" x14ac:dyDescent="0.3">
      <c r="A17">
        <v>792.2</v>
      </c>
      <c r="B17">
        <f t="shared" si="0"/>
        <v>93.930000000000064</v>
      </c>
      <c r="C17">
        <v>98.73</v>
      </c>
      <c r="D17" s="1">
        <f t="shared" si="2"/>
        <v>277471.80016622337</v>
      </c>
      <c r="E17" s="1">
        <f t="shared" si="3"/>
        <v>2750493.6098989574</v>
      </c>
      <c r="F17" s="1">
        <f t="shared" si="4"/>
        <v>93.929942793623141</v>
      </c>
      <c r="G17" s="1">
        <f t="shared" si="5"/>
        <v>5.7206376922636082E-5</v>
      </c>
    </row>
    <row r="18" spans="1:10" x14ac:dyDescent="0.3">
      <c r="A18">
        <v>796.99</v>
      </c>
      <c r="B18">
        <f t="shared" si="0"/>
        <v>98.720000000000027</v>
      </c>
      <c r="C18">
        <v>98.67</v>
      </c>
      <c r="D18" s="1">
        <f t="shared" si="2"/>
        <v>277476.06201511301</v>
      </c>
      <c r="E18" s="1">
        <f t="shared" si="3"/>
        <v>2750491.4234140855</v>
      </c>
      <c r="F18" s="1">
        <f t="shared" si="4"/>
        <v>98.719939876416447</v>
      </c>
      <c r="G18" s="1">
        <f t="shared" si="5"/>
        <v>6.0123583580207196E-5</v>
      </c>
    </row>
    <row r="19" spans="1:10" x14ac:dyDescent="0.3">
      <c r="A19">
        <v>800.96</v>
      </c>
      <c r="B19">
        <f t="shared" si="0"/>
        <v>102.69000000000005</v>
      </c>
      <c r="C19">
        <v>97.64</v>
      </c>
      <c r="D19" s="1">
        <f t="shared" si="2"/>
        <v>277479.59427818033</v>
      </c>
      <c r="E19" s="1">
        <f t="shared" si="3"/>
        <v>2750489.6112335133</v>
      </c>
      <c r="F19" s="1">
        <f t="shared" si="4"/>
        <v>102.68993745865254</v>
      </c>
      <c r="G19" s="1">
        <f t="shared" si="5"/>
        <v>6.2541347517708346E-5</v>
      </c>
    </row>
    <row r="20" spans="1:10" x14ac:dyDescent="0.3">
      <c r="A20">
        <v>803.17</v>
      </c>
      <c r="B20">
        <f t="shared" si="0"/>
        <v>104.89999999999998</v>
      </c>
      <c r="C20">
        <v>97.19</v>
      </c>
      <c r="D20" s="1">
        <f t="shared" si="2"/>
        <v>277481.56060094573</v>
      </c>
      <c r="E20" s="1">
        <f t="shared" si="3"/>
        <v>2750488.6024377793</v>
      </c>
      <c r="F20" s="1">
        <f t="shared" si="4"/>
        <v>104.89993611265768</v>
      </c>
      <c r="G20" s="1">
        <f t="shared" si="5"/>
        <v>6.3887342292900939E-5</v>
      </c>
      <c r="I20" s="5">
        <v>698.27</v>
      </c>
      <c r="J20" s="5">
        <v>103.53</v>
      </c>
    </row>
    <row r="21" spans="1:10" x14ac:dyDescent="0.3">
      <c r="A21">
        <v>810.84</v>
      </c>
      <c r="B21">
        <f t="shared" si="0"/>
        <v>112.57000000000005</v>
      </c>
      <c r="C21">
        <v>97.2</v>
      </c>
      <c r="D21" s="1">
        <f t="shared" si="2"/>
        <v>277488.38489760208</v>
      </c>
      <c r="E21" s="1">
        <f t="shared" si="3"/>
        <v>2750485.1013231729</v>
      </c>
      <c r="F21" s="1">
        <f t="shared" si="4"/>
        <v>112.56993144127667</v>
      </c>
      <c r="G21" s="1">
        <f t="shared" si="5"/>
        <v>6.8558723384626319E-5</v>
      </c>
      <c r="I21">
        <v>698.34</v>
      </c>
      <c r="J21">
        <v>103.37</v>
      </c>
    </row>
    <row r="22" spans="1:10" x14ac:dyDescent="0.3">
      <c r="A22">
        <v>819.76</v>
      </c>
      <c r="B22">
        <f t="shared" si="0"/>
        <v>121.49000000000001</v>
      </c>
      <c r="C22">
        <v>96.92</v>
      </c>
      <c r="D22" s="1">
        <f t="shared" si="2"/>
        <v>277496.32136776828</v>
      </c>
      <c r="E22" s="1">
        <f t="shared" si="3"/>
        <v>2750481.0296227443</v>
      </c>
      <c r="F22" s="1">
        <f t="shared" si="4"/>
        <v>121.48992600850113</v>
      </c>
      <c r="G22" s="1">
        <f t="shared" si="5"/>
        <v>7.3991498879877327E-5</v>
      </c>
      <c r="I22">
        <v>698.58</v>
      </c>
      <c r="J22">
        <v>103.36</v>
      </c>
    </row>
    <row r="23" spans="1:10" x14ac:dyDescent="0.3">
      <c r="A23">
        <v>825.89</v>
      </c>
      <c r="B23">
        <f t="shared" si="0"/>
        <v>127.62</v>
      </c>
      <c r="C23">
        <v>97.08</v>
      </c>
      <c r="D23" s="1">
        <f t="shared" si="2"/>
        <v>277501.77546666056</v>
      </c>
      <c r="E23" s="1">
        <f t="shared" si="3"/>
        <v>2750478.2314698705</v>
      </c>
      <c r="F23" s="1">
        <f t="shared" si="4"/>
        <v>127.61992227536057</v>
      </c>
      <c r="G23" s="1">
        <f t="shared" si="5"/>
        <v>7.7724639439225029E-5</v>
      </c>
      <c r="I23">
        <v>698.98</v>
      </c>
      <c r="J23">
        <v>102.69</v>
      </c>
    </row>
    <row r="24" spans="1:10" x14ac:dyDescent="0.3">
      <c r="A24">
        <v>837.48</v>
      </c>
      <c r="B24">
        <f t="shared" si="0"/>
        <v>139.21000000000004</v>
      </c>
      <c r="C24">
        <v>96.74</v>
      </c>
      <c r="D24" s="1">
        <f t="shared" si="2"/>
        <v>277512.0875394438</v>
      </c>
      <c r="E24" s="1">
        <f t="shared" si="3"/>
        <v>2750472.9409981249</v>
      </c>
      <c r="F24" s="1">
        <f t="shared" si="4"/>
        <v>139.20991521662125</v>
      </c>
      <c r="G24" s="1">
        <f t="shared" si="5"/>
        <v>8.4783378781594365E-5</v>
      </c>
      <c r="I24">
        <v>705.87</v>
      </c>
      <c r="J24">
        <v>102.53</v>
      </c>
    </row>
    <row r="25" spans="1:10" x14ac:dyDescent="0.3">
      <c r="A25">
        <v>842.46</v>
      </c>
      <c r="B25">
        <f t="shared" si="0"/>
        <v>144.19000000000005</v>
      </c>
      <c r="C25">
        <v>97.84</v>
      </c>
      <c r="D25" s="1">
        <f t="shared" si="2"/>
        <v>277516.51843870699</v>
      </c>
      <c r="E25" s="1">
        <f t="shared" si="3"/>
        <v>2750470.6677842084</v>
      </c>
      <c r="F25" s="1">
        <f t="shared" si="4"/>
        <v>144.18991218353523</v>
      </c>
      <c r="G25" s="1">
        <f t="shared" si="5"/>
        <v>8.781646482702854E-5</v>
      </c>
      <c r="I25">
        <v>714.41</v>
      </c>
      <c r="J25">
        <v>102.57</v>
      </c>
    </row>
    <row r="26" spans="1:10" x14ac:dyDescent="0.3">
      <c r="A26">
        <v>847.92</v>
      </c>
      <c r="B26">
        <f t="shared" si="0"/>
        <v>149.64999999999998</v>
      </c>
      <c r="C26">
        <v>91.16</v>
      </c>
      <c r="D26" s="1">
        <f t="shared" si="2"/>
        <v>277521.37641259795</v>
      </c>
      <c r="E26" s="1">
        <f t="shared" si="3"/>
        <v>2750468.1754653356</v>
      </c>
      <c r="F26" s="1">
        <f t="shared" si="4"/>
        <v>149.64990885836158</v>
      </c>
      <c r="G26" s="1">
        <f t="shared" si="5"/>
        <v>9.1141638392855384E-5</v>
      </c>
      <c r="I26">
        <v>746.99</v>
      </c>
      <c r="J26">
        <v>102.25</v>
      </c>
    </row>
    <row r="27" spans="1:10" x14ac:dyDescent="0.3">
      <c r="A27">
        <v>851.44</v>
      </c>
      <c r="B27">
        <f t="shared" si="0"/>
        <v>153.17000000000007</v>
      </c>
      <c r="C27">
        <v>97.16</v>
      </c>
      <c r="D27" s="1">
        <f t="shared" si="2"/>
        <v>277524.50829320162</v>
      </c>
      <c r="E27" s="1">
        <f t="shared" si="3"/>
        <v>2750466.5686956597</v>
      </c>
      <c r="F27" s="1">
        <f t="shared" si="4"/>
        <v>153.16990671445549</v>
      </c>
      <c r="G27" s="1">
        <f t="shared" si="5"/>
        <v>9.3285544579657653E-5</v>
      </c>
      <c r="I27">
        <v>755.65</v>
      </c>
      <c r="J27">
        <v>102.11</v>
      </c>
    </row>
    <row r="28" spans="1:10" x14ac:dyDescent="0.3">
      <c r="A28">
        <v>854.56</v>
      </c>
      <c r="B28">
        <f t="shared" si="0"/>
        <v>156.28999999999996</v>
      </c>
      <c r="C28">
        <v>94.79</v>
      </c>
      <c r="D28" s="1">
        <f t="shared" si="2"/>
        <v>277527.2842782822</v>
      </c>
      <c r="E28" s="1">
        <f t="shared" si="3"/>
        <v>2750465.1445134468</v>
      </c>
      <c r="F28" s="1">
        <f t="shared" si="4"/>
        <v>156.28990481431774</v>
      </c>
      <c r="G28" s="1">
        <f t="shared" si="5"/>
        <v>9.5185682226883728E-5</v>
      </c>
      <c r="I28">
        <v>762.52</v>
      </c>
      <c r="J28">
        <v>101.89</v>
      </c>
    </row>
    <row r="29" spans="1:10" x14ac:dyDescent="0.3">
      <c r="A29">
        <v>858.92</v>
      </c>
      <c r="B29">
        <f t="shared" si="0"/>
        <v>160.64999999999998</v>
      </c>
      <c r="C29">
        <v>94.8</v>
      </c>
      <c r="D29" s="1">
        <f t="shared" si="2"/>
        <v>277531.16353948455</v>
      </c>
      <c r="E29" s="1">
        <f t="shared" si="3"/>
        <v>2750463.1543100979</v>
      </c>
      <c r="F29" s="1">
        <f t="shared" si="4"/>
        <v>160.64990215905738</v>
      </c>
      <c r="G29" s="1">
        <f t="shared" si="5"/>
        <v>9.784094260112397E-5</v>
      </c>
      <c r="I29">
        <v>767.2</v>
      </c>
      <c r="J29">
        <v>101.93</v>
      </c>
    </row>
    <row r="30" spans="1:10" x14ac:dyDescent="0.3">
      <c r="A30">
        <v>867</v>
      </c>
      <c r="B30">
        <f t="shared" si="0"/>
        <v>168.73000000000002</v>
      </c>
      <c r="C30">
        <v>96.38</v>
      </c>
      <c r="D30" s="1">
        <f t="shared" si="2"/>
        <v>277538.35262905213</v>
      </c>
      <c r="E30" s="1">
        <f t="shared" si="3"/>
        <v>2750459.4660433419</v>
      </c>
      <c r="F30" s="1">
        <f t="shared" si="4"/>
        <v>168.72989723790047</v>
      </c>
      <c r="G30" s="1">
        <f t="shared" si="5"/>
        <v>1.0276209954440674E-4</v>
      </c>
      <c r="I30">
        <v>769.77</v>
      </c>
      <c r="J30">
        <v>103.61</v>
      </c>
    </row>
    <row r="31" spans="1:10" x14ac:dyDescent="0.3">
      <c r="A31">
        <v>875.73</v>
      </c>
      <c r="B31">
        <f t="shared" si="0"/>
        <v>177.46000000000004</v>
      </c>
      <c r="C31">
        <v>95.71</v>
      </c>
      <c r="D31" s="1">
        <f t="shared" si="2"/>
        <v>277546.1200488449</v>
      </c>
      <c r="E31" s="1">
        <f t="shared" si="3"/>
        <v>2750455.4810719579</v>
      </c>
      <c r="F31" s="1">
        <f t="shared" si="4"/>
        <v>177.45989192110784</v>
      </c>
      <c r="G31" s="1">
        <f t="shared" si="5"/>
        <v>1.0807889219677236E-4</v>
      </c>
      <c r="I31">
        <v>771.45</v>
      </c>
      <c r="J31">
        <v>103.59</v>
      </c>
    </row>
    <row r="32" spans="1:10" x14ac:dyDescent="0.3">
      <c r="A32">
        <v>882.24</v>
      </c>
      <c r="B32">
        <f t="shared" si="0"/>
        <v>183.97000000000003</v>
      </c>
      <c r="C32">
        <v>95.38</v>
      </c>
      <c r="D32" s="1">
        <f t="shared" si="2"/>
        <v>277551.91224848409</v>
      </c>
      <c r="E32" s="1">
        <f t="shared" si="3"/>
        <v>2750452.5094609945</v>
      </c>
      <c r="F32" s="1">
        <f t="shared" si="4"/>
        <v>183.96988795626581</v>
      </c>
      <c r="G32" s="1">
        <f t="shared" si="5"/>
        <v>1.1204373421946912E-4</v>
      </c>
      <c r="I32">
        <v>780.68</v>
      </c>
      <c r="J32">
        <v>97.93</v>
      </c>
    </row>
    <row r="33" spans="1:10" x14ac:dyDescent="0.3">
      <c r="A33">
        <v>889.25</v>
      </c>
      <c r="B33">
        <f t="shared" si="0"/>
        <v>190.98000000000002</v>
      </c>
      <c r="C33">
        <v>95.33</v>
      </c>
      <c r="D33" s="1">
        <f t="shared" si="2"/>
        <v>277558.14931752725</v>
      </c>
      <c r="E33" s="1">
        <f t="shared" si="3"/>
        <v>2750449.3096157019</v>
      </c>
      <c r="F33" s="1">
        <f t="shared" si="4"/>
        <v>190.97988368705674</v>
      </c>
      <c r="G33" s="1">
        <f t="shared" si="5"/>
        <v>1.1631294327685282E-4</v>
      </c>
      <c r="I33">
        <v>782.34</v>
      </c>
      <c r="J33">
        <v>98.14</v>
      </c>
    </row>
    <row r="34" spans="1:10" x14ac:dyDescent="0.3">
      <c r="A34">
        <v>893.91</v>
      </c>
      <c r="B34">
        <f t="shared" si="0"/>
        <v>195.64</v>
      </c>
      <c r="C34">
        <v>95.33</v>
      </c>
      <c r="D34" s="1">
        <f t="shared" si="2"/>
        <v>277562.29550037195</v>
      </c>
      <c r="E34" s="1">
        <f t="shared" si="3"/>
        <v>2750447.1824717559</v>
      </c>
      <c r="F34" s="1">
        <f t="shared" si="4"/>
        <v>195.63988084894288</v>
      </c>
      <c r="G34" s="1">
        <f t="shared" si="5"/>
        <v>1.1915105710613716E-4</v>
      </c>
      <c r="I34">
        <v>783.42</v>
      </c>
      <c r="J34">
        <v>98.79</v>
      </c>
    </row>
    <row r="35" spans="1:10" x14ac:dyDescent="0.3">
      <c r="A35">
        <v>895.81</v>
      </c>
      <c r="B35">
        <f t="shared" si="0"/>
        <v>197.53999999999996</v>
      </c>
      <c r="C35">
        <v>95.11</v>
      </c>
      <c r="D35" s="1">
        <f t="shared" si="2"/>
        <v>277563.98600410693</v>
      </c>
      <c r="E35" s="1">
        <f t="shared" si="3"/>
        <v>2750446.3151813056</v>
      </c>
      <c r="F35" s="1">
        <f t="shared" si="4"/>
        <v>197.53987969186085</v>
      </c>
      <c r="G35" s="1">
        <f t="shared" si="5"/>
        <v>1.2030813911678706E-4</v>
      </c>
      <c r="I35">
        <v>787.5</v>
      </c>
      <c r="J35">
        <v>99.03</v>
      </c>
    </row>
    <row r="36" spans="1:10" x14ac:dyDescent="0.3">
      <c r="A36">
        <v>897.11</v>
      </c>
      <c r="B36">
        <f t="shared" si="0"/>
        <v>198.84000000000003</v>
      </c>
      <c r="C36">
        <v>94.53</v>
      </c>
      <c r="D36" s="1">
        <f t="shared" si="2"/>
        <v>277565.14266455715</v>
      </c>
      <c r="E36" s="1">
        <f t="shared" si="3"/>
        <v>2750445.7217720505</v>
      </c>
      <c r="F36" s="1">
        <f t="shared" si="4"/>
        <v>198.83987890000896</v>
      </c>
      <c r="G36" s="1">
        <f t="shared" si="5"/>
        <v>1.2109999107678959E-4</v>
      </c>
      <c r="I36">
        <v>792.2</v>
      </c>
      <c r="J36">
        <v>98.73</v>
      </c>
    </row>
    <row r="37" spans="1:10" x14ac:dyDescent="0.3">
      <c r="A37">
        <v>899.9</v>
      </c>
      <c r="B37">
        <f t="shared" si="0"/>
        <v>201.63</v>
      </c>
      <c r="C37">
        <v>94.27</v>
      </c>
      <c r="D37" s="1">
        <f t="shared" si="2"/>
        <v>277567.62503583106</v>
      </c>
      <c r="E37" s="1">
        <f t="shared" si="3"/>
        <v>2750444.4482244947</v>
      </c>
      <c r="F37" s="1">
        <f t="shared" si="4"/>
        <v>201.62987720079909</v>
      </c>
      <c r="G37" s="1">
        <f t="shared" si="5"/>
        <v>1.2279920090918495E-4</v>
      </c>
      <c r="I37">
        <v>796.99</v>
      </c>
      <c r="J37">
        <v>98.67</v>
      </c>
    </row>
    <row r="38" spans="1:10" x14ac:dyDescent="0.3">
      <c r="A38">
        <v>902.78</v>
      </c>
      <c r="B38">
        <f t="shared" si="0"/>
        <v>204.51</v>
      </c>
      <c r="C38">
        <v>94.57</v>
      </c>
      <c r="D38" s="1">
        <f t="shared" si="2"/>
        <v>277570.18748359778</v>
      </c>
      <c r="E38" s="1">
        <f t="shared" si="3"/>
        <v>2750443.1335947597</v>
      </c>
      <c r="F38" s="1">
        <f t="shared" si="4"/>
        <v>204.50987544683733</v>
      </c>
      <c r="G38" s="1">
        <f t="shared" si="5"/>
        <v>1.2455316266368754E-4</v>
      </c>
      <c r="I38">
        <v>800.96</v>
      </c>
      <c r="J38">
        <v>97.64</v>
      </c>
    </row>
    <row r="39" spans="1:10" x14ac:dyDescent="0.3">
      <c r="A39">
        <v>906.8</v>
      </c>
      <c r="B39">
        <f t="shared" si="0"/>
        <v>208.52999999999997</v>
      </c>
      <c r="C39">
        <v>93.62</v>
      </c>
      <c r="D39" s="1">
        <f t="shared" si="2"/>
        <v>277573.76423360541</v>
      </c>
      <c r="E39" s="1">
        <f t="shared" si="3"/>
        <v>2750441.2985907551</v>
      </c>
      <c r="F39" s="1">
        <f t="shared" si="4"/>
        <v>208.52987299835164</v>
      </c>
      <c r="G39" s="1">
        <f t="shared" si="5"/>
        <v>1.2700164833745475E-4</v>
      </c>
      <c r="I39">
        <v>803.17</v>
      </c>
      <c r="J39">
        <v>97.19</v>
      </c>
    </row>
    <row r="40" spans="1:10" x14ac:dyDescent="0.3">
      <c r="A40">
        <v>910.16</v>
      </c>
      <c r="B40">
        <f t="shared" si="0"/>
        <v>211.89</v>
      </c>
      <c r="C40">
        <v>93.04</v>
      </c>
      <c r="D40" s="1">
        <f t="shared" si="2"/>
        <v>277576.75375599985</v>
      </c>
      <c r="E40" s="1">
        <f t="shared" si="3"/>
        <v>2750439.7648560642</v>
      </c>
      <c r="F40" s="1">
        <f t="shared" si="4"/>
        <v>211.88987095203791</v>
      </c>
      <c r="G40" s="1">
        <f t="shared" si="5"/>
        <v>1.2904796207635627E-4</v>
      </c>
      <c r="I40">
        <v>810.84</v>
      </c>
      <c r="J40">
        <v>97.2</v>
      </c>
    </row>
    <row r="41" spans="1:10" x14ac:dyDescent="0.3">
      <c r="A41">
        <v>914.35</v>
      </c>
      <c r="B41">
        <f t="shared" si="0"/>
        <v>216.08000000000004</v>
      </c>
      <c r="C41">
        <v>93.13</v>
      </c>
      <c r="D41" s="1">
        <f t="shared" si="2"/>
        <v>277580.48176160484</v>
      </c>
      <c r="E41" s="1">
        <f t="shared" si="3"/>
        <v>2750437.852252387</v>
      </c>
      <c r="F41" s="1">
        <f t="shared" si="4"/>
        <v>216.07986840037745</v>
      </c>
      <c r="G41" s="1">
        <f t="shared" si="5"/>
        <v>1.3159962259123859E-4</v>
      </c>
      <c r="I41">
        <v>819.76</v>
      </c>
      <c r="J41">
        <v>96.92</v>
      </c>
    </row>
    <row r="42" spans="1:10" x14ac:dyDescent="0.3">
      <c r="A42">
        <v>915.21</v>
      </c>
      <c r="B42">
        <f t="shared" si="0"/>
        <v>216.94000000000005</v>
      </c>
      <c r="C42">
        <v>93.14</v>
      </c>
      <c r="D42" s="1">
        <f t="shared" si="2"/>
        <v>277581.24693697959</v>
      </c>
      <c r="E42" s="1">
        <f t="shared" si="3"/>
        <v>2750437.459689341</v>
      </c>
      <c r="F42" s="1">
        <f t="shared" si="4"/>
        <v>216.93986787664016</v>
      </c>
      <c r="G42" s="1">
        <f t="shared" si="5"/>
        <v>1.3212335989010171E-4</v>
      </c>
      <c r="I42">
        <v>825.89</v>
      </c>
      <c r="J42">
        <v>97.08</v>
      </c>
    </row>
    <row r="43" spans="1:10" x14ac:dyDescent="0.3">
      <c r="A43">
        <v>917.09</v>
      </c>
      <c r="B43">
        <f t="shared" si="0"/>
        <v>218.82000000000005</v>
      </c>
      <c r="C43">
        <v>89.46</v>
      </c>
      <c r="D43" s="1">
        <f t="shared" si="2"/>
        <v>277582.91964593844</v>
      </c>
      <c r="E43" s="1">
        <f t="shared" si="3"/>
        <v>2750436.6015282641</v>
      </c>
      <c r="F43" s="1">
        <f t="shared" si="4"/>
        <v>218.8198667316768</v>
      </c>
      <c r="G43" s="1">
        <f t="shared" si="5"/>
        <v>1.3326832325333271E-4</v>
      </c>
      <c r="I43">
        <v>837.48</v>
      </c>
      <c r="J43">
        <v>96.74</v>
      </c>
    </row>
    <row r="44" spans="1:10" x14ac:dyDescent="0.3">
      <c r="A44">
        <v>919.36</v>
      </c>
      <c r="B44">
        <f t="shared" si="0"/>
        <v>221.09000000000003</v>
      </c>
      <c r="C44">
        <v>89.59</v>
      </c>
      <c r="D44" s="1">
        <f t="shared" si="2"/>
        <v>277584.93935303233</v>
      </c>
      <c r="E44" s="1">
        <f t="shared" si="3"/>
        <v>2750435.5653444105</v>
      </c>
      <c r="F44" s="1">
        <f t="shared" si="4"/>
        <v>221.08986534921698</v>
      </c>
      <c r="G44" s="1">
        <f t="shared" si="5"/>
        <v>1.346507830533028E-4</v>
      </c>
      <c r="I44">
        <v>842.46</v>
      </c>
      <c r="J44">
        <v>97.84</v>
      </c>
    </row>
    <row r="45" spans="1:10" x14ac:dyDescent="0.3">
      <c r="A45">
        <v>920.85</v>
      </c>
      <c r="B45">
        <f t="shared" si="0"/>
        <v>222.58000000000004</v>
      </c>
      <c r="C45">
        <v>89.53</v>
      </c>
      <c r="D45" s="1">
        <f t="shared" si="2"/>
        <v>277586.26506385603</v>
      </c>
      <c r="E45" s="1">
        <f t="shared" si="3"/>
        <v>2750434.8852061103</v>
      </c>
      <c r="F45" s="1">
        <f t="shared" si="4"/>
        <v>222.57986444164652</v>
      </c>
      <c r="G45" s="1">
        <f t="shared" si="5"/>
        <v>1.3555835352008216E-4</v>
      </c>
      <c r="I45">
        <v>847.92</v>
      </c>
      <c r="J45">
        <v>91.16</v>
      </c>
    </row>
    <row r="46" spans="1:10" x14ac:dyDescent="0.3">
      <c r="A46">
        <v>922.85</v>
      </c>
      <c r="B46">
        <f t="shared" si="0"/>
        <v>224.58000000000004</v>
      </c>
      <c r="C46">
        <v>92.54</v>
      </c>
      <c r="D46" s="1">
        <f t="shared" si="2"/>
        <v>277588.04454147175</v>
      </c>
      <c r="E46" s="1">
        <f t="shared" si="3"/>
        <v>2750433.9722687942</v>
      </c>
      <c r="F46" s="1">
        <f t="shared" si="4"/>
        <v>224.57986322364968</v>
      </c>
      <c r="G46" s="1">
        <f t="shared" si="5"/>
        <v>1.3677635035946878E-4</v>
      </c>
      <c r="I46">
        <v>851.44</v>
      </c>
      <c r="J46">
        <v>97.16</v>
      </c>
    </row>
    <row r="47" spans="1:10" x14ac:dyDescent="0.3">
      <c r="A47">
        <v>923.86</v>
      </c>
      <c r="B47">
        <f t="shared" si="0"/>
        <v>225.59000000000003</v>
      </c>
      <c r="C47">
        <v>92.49</v>
      </c>
      <c r="D47" s="1">
        <f t="shared" si="2"/>
        <v>277588.94317766774</v>
      </c>
      <c r="E47" s="1">
        <f t="shared" si="3"/>
        <v>2750433.5112354499</v>
      </c>
      <c r="F47" s="1">
        <f t="shared" si="4"/>
        <v>225.58986260843116</v>
      </c>
      <c r="G47" s="1">
        <f t="shared" si="5"/>
        <v>1.3739156887027093E-4</v>
      </c>
      <c r="I47">
        <v>854.56</v>
      </c>
      <c r="J47">
        <v>94.79</v>
      </c>
    </row>
    <row r="48" spans="1:10" x14ac:dyDescent="0.3">
      <c r="A48">
        <v>925.66</v>
      </c>
      <c r="B48">
        <f t="shared" si="0"/>
        <v>227.39</v>
      </c>
      <c r="C48">
        <v>91.26</v>
      </c>
      <c r="D48" s="1">
        <f t="shared" si="2"/>
        <v>277590.54470752185</v>
      </c>
      <c r="E48" s="1">
        <f t="shared" si="3"/>
        <v>2750432.6895918655</v>
      </c>
      <c r="F48" s="1">
        <f t="shared" si="4"/>
        <v>227.38986151216042</v>
      </c>
      <c r="G48" s="1">
        <f t="shared" si="5"/>
        <v>1.3848783956404986E-4</v>
      </c>
      <c r="I48">
        <v>858.92</v>
      </c>
      <c r="J48">
        <v>94.8</v>
      </c>
    </row>
    <row r="49" spans="1:10" x14ac:dyDescent="0.3">
      <c r="A49">
        <v>927.37</v>
      </c>
      <c r="B49">
        <f t="shared" si="0"/>
        <v>229.10000000000002</v>
      </c>
      <c r="C49">
        <v>88.92</v>
      </c>
      <c r="D49" s="1">
        <f t="shared" si="2"/>
        <v>277592.06616088329</v>
      </c>
      <c r="E49" s="1">
        <f t="shared" si="3"/>
        <v>2750431.9090304608</v>
      </c>
      <c r="F49" s="1">
        <f t="shared" si="4"/>
        <v>229.0998604705326</v>
      </c>
      <c r="G49" s="1">
        <f t="shared" si="5"/>
        <v>1.3952946741824235E-4</v>
      </c>
      <c r="I49">
        <v>867</v>
      </c>
      <c r="J49">
        <v>96.38</v>
      </c>
    </row>
    <row r="50" spans="1:10" x14ac:dyDescent="0.3">
      <c r="A50">
        <v>928.07</v>
      </c>
      <c r="B50">
        <f t="shared" si="0"/>
        <v>229.80000000000007</v>
      </c>
      <c r="C50">
        <v>88.58</v>
      </c>
      <c r="D50" s="1">
        <f t="shared" si="2"/>
        <v>277592.68897804886</v>
      </c>
      <c r="E50" s="1">
        <f t="shared" si="3"/>
        <v>2750431.5895023998</v>
      </c>
      <c r="F50" s="1">
        <f t="shared" si="4"/>
        <v>229.79986004443947</v>
      </c>
      <c r="G50" s="1">
        <f t="shared" si="5"/>
        <v>1.3995556059853698E-4</v>
      </c>
      <c r="I50">
        <v>875.73</v>
      </c>
      <c r="J50">
        <v>95.71</v>
      </c>
    </row>
    <row r="51" spans="1:10" x14ac:dyDescent="0.3">
      <c r="A51">
        <v>930.96</v>
      </c>
      <c r="B51">
        <f t="shared" si="0"/>
        <v>232.69000000000005</v>
      </c>
      <c r="C51">
        <v>89.04</v>
      </c>
      <c r="D51" s="1">
        <f t="shared" si="2"/>
        <v>277595.26032320363</v>
      </c>
      <c r="E51" s="1">
        <f t="shared" si="3"/>
        <v>2750430.2703079786</v>
      </c>
      <c r="F51" s="1">
        <f t="shared" si="4"/>
        <v>232.6898582842058</v>
      </c>
      <c r="G51" s="1">
        <f t="shared" si="5"/>
        <v>1.4171579425692471E-4</v>
      </c>
      <c r="I51">
        <v>882.24</v>
      </c>
      <c r="J51">
        <v>95.38</v>
      </c>
    </row>
    <row r="52" spans="1:10" x14ac:dyDescent="0.3">
      <c r="A52">
        <v>934.55</v>
      </c>
      <c r="B52">
        <f t="shared" si="0"/>
        <v>236.27999999999997</v>
      </c>
      <c r="C52">
        <v>89.09</v>
      </c>
      <c r="D52" s="1">
        <f t="shared" si="2"/>
        <v>277598.45448552386</v>
      </c>
      <c r="E52" s="1">
        <f t="shared" si="3"/>
        <v>2750428.631585496</v>
      </c>
      <c r="F52" s="1">
        <f t="shared" si="4"/>
        <v>236.27985609798796</v>
      </c>
      <c r="G52" s="1">
        <f t="shared" si="5"/>
        <v>1.4390201201308628E-4</v>
      </c>
      <c r="I52">
        <v>889.25</v>
      </c>
      <c r="J52">
        <v>95.33</v>
      </c>
    </row>
    <row r="53" spans="1:10" x14ac:dyDescent="0.3">
      <c r="A53">
        <v>937.41</v>
      </c>
      <c r="B53">
        <f t="shared" si="0"/>
        <v>239.14</v>
      </c>
      <c r="C53">
        <v>89.79</v>
      </c>
      <c r="D53" s="1">
        <f t="shared" si="2"/>
        <v>277600.99913851439</v>
      </c>
      <c r="E53" s="1">
        <f t="shared" si="3"/>
        <v>2750427.3260851344</v>
      </c>
      <c r="F53" s="1">
        <f t="shared" si="4"/>
        <v>239.13985435609308</v>
      </c>
      <c r="G53" s="1">
        <f t="shared" si="5"/>
        <v>1.4564390690452456E-4</v>
      </c>
      <c r="I53">
        <v>893.91</v>
      </c>
      <c r="J53">
        <v>95.33</v>
      </c>
    </row>
    <row r="54" spans="1:10" x14ac:dyDescent="0.3">
      <c r="A54">
        <v>947.3</v>
      </c>
      <c r="B54">
        <f t="shared" si="0"/>
        <v>249.02999999999997</v>
      </c>
      <c r="C54">
        <v>90.27</v>
      </c>
      <c r="D54" s="1">
        <f t="shared" si="2"/>
        <v>277609.79865532421</v>
      </c>
      <c r="E54" s="1">
        <f t="shared" si="3"/>
        <v>2750422.8116101073</v>
      </c>
      <c r="F54" s="1">
        <f t="shared" si="4"/>
        <v>249.02984833265788</v>
      </c>
      <c r="G54" s="1">
        <f t="shared" si="5"/>
        <v>1.5166734209515198E-4</v>
      </c>
      <c r="I54">
        <v>895.81</v>
      </c>
      <c r="J54">
        <v>95.11</v>
      </c>
    </row>
    <row r="55" spans="1:10" x14ac:dyDescent="0.3">
      <c r="A55">
        <v>952.19</v>
      </c>
      <c r="B55">
        <f t="shared" si="0"/>
        <v>253.92000000000007</v>
      </c>
      <c r="C55">
        <v>90.5</v>
      </c>
      <c r="D55" s="1">
        <f t="shared" si="2"/>
        <v>277614.14947809471</v>
      </c>
      <c r="E55" s="1">
        <f t="shared" si="3"/>
        <v>2750420.5794783696</v>
      </c>
      <c r="F55" s="1">
        <f t="shared" si="4"/>
        <v>253.91984535463993</v>
      </c>
      <c r="G55" s="1">
        <f t="shared" si="5"/>
        <v>1.5464536014064834E-4</v>
      </c>
      <c r="I55">
        <v>897.11</v>
      </c>
      <c r="J55">
        <v>94.53</v>
      </c>
    </row>
    <row r="56" spans="1:10" x14ac:dyDescent="0.3">
      <c r="A56">
        <v>958.63</v>
      </c>
      <c r="B56">
        <f t="shared" si="0"/>
        <v>260.36</v>
      </c>
      <c r="C56">
        <v>90.73</v>
      </c>
      <c r="D56" s="1">
        <f t="shared" si="2"/>
        <v>277619.87939601741</v>
      </c>
      <c r="E56" s="1">
        <f t="shared" si="3"/>
        <v>2750417.6398202125</v>
      </c>
      <c r="F56" s="1">
        <f t="shared" si="4"/>
        <v>260.35984143237397</v>
      </c>
      <c r="G56" s="1">
        <f t="shared" si="5"/>
        <v>1.5856762604471442E-4</v>
      </c>
      <c r="I56">
        <v>899.9</v>
      </c>
      <c r="J56">
        <v>94.27</v>
      </c>
    </row>
    <row r="57" spans="1:10" x14ac:dyDescent="0.3">
      <c r="A57">
        <v>963.68</v>
      </c>
      <c r="B57">
        <f t="shared" si="0"/>
        <v>265.40999999999997</v>
      </c>
      <c r="C57">
        <v>90.84</v>
      </c>
      <c r="D57" s="1">
        <f t="shared" si="2"/>
        <v>277624.37257699715</v>
      </c>
      <c r="E57" s="1">
        <f t="shared" si="3"/>
        <v>2750415.3346534898</v>
      </c>
      <c r="F57" s="1">
        <f t="shared" si="4"/>
        <v>265.40983835676366</v>
      </c>
      <c r="G57" s="1">
        <f t="shared" si="5"/>
        <v>1.6164323631073785E-4</v>
      </c>
      <c r="I57">
        <v>902.78</v>
      </c>
      <c r="J57">
        <v>94.57</v>
      </c>
    </row>
    <row r="58" spans="1:10" x14ac:dyDescent="0.3">
      <c r="A58">
        <v>968.41</v>
      </c>
      <c r="B58">
        <f t="shared" si="0"/>
        <v>270.14</v>
      </c>
      <c r="C58">
        <v>90.3</v>
      </c>
      <c r="D58" s="1">
        <f t="shared" si="2"/>
        <v>277628.58104155835</v>
      </c>
      <c r="E58" s="1">
        <f t="shared" si="3"/>
        <v>2750413.1755567375</v>
      </c>
      <c r="F58" s="1">
        <f t="shared" si="4"/>
        <v>270.1398354760737</v>
      </c>
      <c r="G58" s="1">
        <f t="shared" si="5"/>
        <v>1.6452392628707457E-4</v>
      </c>
      <c r="I58">
        <v>906.8</v>
      </c>
      <c r="J58">
        <v>93.62</v>
      </c>
    </row>
    <row r="59" spans="1:10" x14ac:dyDescent="0.3">
      <c r="A59">
        <v>975.25</v>
      </c>
      <c r="B59">
        <f t="shared" si="0"/>
        <v>276.98</v>
      </c>
      <c r="C59">
        <v>89.67</v>
      </c>
      <c r="D59" s="1">
        <f t="shared" si="2"/>
        <v>277634.66685500421</v>
      </c>
      <c r="E59" s="1">
        <f t="shared" si="3"/>
        <v>2750410.053311117</v>
      </c>
      <c r="F59" s="1">
        <f t="shared" si="4"/>
        <v>276.97983131030378</v>
      </c>
      <c r="G59" s="1">
        <f t="shared" si="5"/>
        <v>1.6868969623828889E-4</v>
      </c>
      <c r="I59">
        <v>910.16</v>
      </c>
      <c r="J59">
        <v>93.04</v>
      </c>
    </row>
    <row r="60" spans="1:10" x14ac:dyDescent="0.3">
      <c r="A60">
        <v>979.64</v>
      </c>
      <c r="B60">
        <f t="shared" si="0"/>
        <v>281.37</v>
      </c>
      <c r="C60">
        <v>89.14</v>
      </c>
      <c r="D60" s="1">
        <f t="shared" si="2"/>
        <v>277638.57280837081</v>
      </c>
      <c r="E60" s="1">
        <f t="shared" si="3"/>
        <v>2750408.049413709</v>
      </c>
      <c r="F60" s="1">
        <f t="shared" si="4"/>
        <v>281.36982863649206</v>
      </c>
      <c r="G60" s="1">
        <f t="shared" si="5"/>
        <v>1.7136350794544342E-4</v>
      </c>
      <c r="I60">
        <v>914.35</v>
      </c>
      <c r="J60">
        <v>93.13</v>
      </c>
    </row>
    <row r="61" spans="1:10" x14ac:dyDescent="0.3">
      <c r="A61">
        <v>986.02</v>
      </c>
      <c r="B61">
        <f t="shared" si="0"/>
        <v>287.75</v>
      </c>
      <c r="C61">
        <v>88.98</v>
      </c>
      <c r="D61" s="1">
        <f t="shared" si="2"/>
        <v>277644.24934196501</v>
      </c>
      <c r="E61" s="1">
        <f t="shared" si="3"/>
        <v>2750405.1371436706</v>
      </c>
      <c r="F61" s="1">
        <f t="shared" si="4"/>
        <v>287.74982475111619</v>
      </c>
      <c r="G61" s="1">
        <f t="shared" si="5"/>
        <v>1.7524888380648918E-4</v>
      </c>
      <c r="I61">
        <v>915.21</v>
      </c>
      <c r="J61">
        <v>93.14</v>
      </c>
    </row>
    <row r="62" spans="1:10" x14ac:dyDescent="0.3">
      <c r="A62">
        <v>991.08</v>
      </c>
      <c r="B62">
        <f t="shared" si="0"/>
        <v>292.81000000000006</v>
      </c>
      <c r="C62">
        <v>89.74</v>
      </c>
      <c r="D62" s="1">
        <f t="shared" si="2"/>
        <v>277648.75142033288</v>
      </c>
      <c r="E62" s="1">
        <f t="shared" si="3"/>
        <v>2750402.8274122616</v>
      </c>
      <c r="F62" s="1">
        <f t="shared" si="4"/>
        <v>292.80982166928578</v>
      </c>
      <c r="G62" s="1">
        <f t="shared" si="5"/>
        <v>1.7833071427730829E-4</v>
      </c>
      <c r="I62">
        <v>917.09</v>
      </c>
      <c r="J62">
        <v>89.46</v>
      </c>
    </row>
    <row r="63" spans="1:10" x14ac:dyDescent="0.3">
      <c r="A63">
        <v>993.68</v>
      </c>
      <c r="B63">
        <f t="shared" si="0"/>
        <v>295.40999999999997</v>
      </c>
      <c r="C63">
        <v>89.6</v>
      </c>
      <c r="D63" s="1">
        <f t="shared" si="2"/>
        <v>277651.06474123331</v>
      </c>
      <c r="E63" s="1">
        <f t="shared" si="3"/>
        <v>2750401.6405937509</v>
      </c>
      <c r="F63" s="1">
        <f t="shared" si="4"/>
        <v>295.40982008579448</v>
      </c>
      <c r="G63" s="1">
        <f t="shared" si="5"/>
        <v>1.7991420548923998E-4</v>
      </c>
      <c r="I63">
        <v>919.36</v>
      </c>
      <c r="J63">
        <v>89.59</v>
      </c>
    </row>
    <row r="64" spans="1:10" x14ac:dyDescent="0.3">
      <c r="A64">
        <v>999.61</v>
      </c>
      <c r="B64">
        <f t="shared" si="0"/>
        <v>301.34000000000003</v>
      </c>
      <c r="C64">
        <v>90.37</v>
      </c>
      <c r="D64" s="1">
        <f t="shared" si="2"/>
        <v>277656.34089236398</v>
      </c>
      <c r="E64" s="1">
        <f t="shared" si="3"/>
        <v>2750398.9337346093</v>
      </c>
      <c r="F64" s="1">
        <f t="shared" si="4"/>
        <v>301.33981647416743</v>
      </c>
      <c r="G64" s="1">
        <f t="shared" si="5"/>
        <v>1.8352583259684252E-4</v>
      </c>
      <c r="I64">
        <v>920.85</v>
      </c>
      <c r="J64">
        <v>89.53</v>
      </c>
    </row>
    <row r="65" spans="1:10" x14ac:dyDescent="0.3">
      <c r="A65">
        <v>1006.98</v>
      </c>
      <c r="B65">
        <f t="shared" si="0"/>
        <v>308.71000000000004</v>
      </c>
      <c r="C65">
        <v>90.79</v>
      </c>
      <c r="D65" s="1">
        <f t="shared" si="2"/>
        <v>277662.89826737798</v>
      </c>
      <c r="E65" s="1">
        <f t="shared" si="3"/>
        <v>2750395.5695606</v>
      </c>
      <c r="F65" s="1">
        <f t="shared" si="4"/>
        <v>308.70981198563993</v>
      </c>
      <c r="G65" s="1">
        <f t="shared" si="5"/>
        <v>1.8801436010562611E-4</v>
      </c>
      <c r="I65">
        <v>922.85</v>
      </c>
      <c r="J65">
        <v>92.54</v>
      </c>
    </row>
    <row r="66" spans="1:10" x14ac:dyDescent="0.3">
      <c r="A66">
        <v>1011.62</v>
      </c>
      <c r="B66">
        <f t="shared" ref="B66:B129" si="6">A66-698.27</f>
        <v>313.35000000000002</v>
      </c>
      <c r="C66">
        <v>91.76</v>
      </c>
      <c r="D66" s="1">
        <f t="shared" si="2"/>
        <v>277667.02665544645</v>
      </c>
      <c r="E66" s="1">
        <f t="shared" si="3"/>
        <v>2750393.4515460269</v>
      </c>
      <c r="F66" s="1">
        <f t="shared" si="4"/>
        <v>313.3498091597537</v>
      </c>
      <c r="G66" s="1">
        <f t="shared" si="5"/>
        <v>1.9084024631865759E-4</v>
      </c>
      <c r="I66">
        <v>923.86</v>
      </c>
      <c r="J66">
        <v>92.49</v>
      </c>
    </row>
    <row r="67" spans="1:10" x14ac:dyDescent="0.3">
      <c r="A67">
        <v>1013.61</v>
      </c>
      <c r="B67">
        <f t="shared" si="6"/>
        <v>315.34000000000003</v>
      </c>
      <c r="C67">
        <v>91.63</v>
      </c>
      <c r="D67" s="1">
        <f t="shared" ref="D67:D130" si="7">(((B67*($D$186-$D$1))+$B$186*$D$1)/$B$186)</f>
        <v>277668.79723567417</v>
      </c>
      <c r="E67" s="1">
        <f t="shared" ref="E67:E130" si="8">(((B67*($E$186-$E$1))+$B$186*$E$1)/$B$186)</f>
        <v>2750392.5431733974</v>
      </c>
      <c r="F67" s="1">
        <f t="shared" ref="F67:F130" si="9">SQRT(((D67-$D$1)^2)+((E67-$E$1)^2))</f>
        <v>315.339807947868</v>
      </c>
      <c r="G67" s="1">
        <f t="shared" ref="G67:G130" si="10">B67-F67</f>
        <v>1.9205213203576932E-4</v>
      </c>
      <c r="I67">
        <v>925.66</v>
      </c>
      <c r="J67">
        <v>91.26</v>
      </c>
    </row>
    <row r="68" spans="1:10" x14ac:dyDescent="0.3">
      <c r="A68">
        <v>1015.93</v>
      </c>
      <c r="B68">
        <f t="shared" si="6"/>
        <v>317.65999999999997</v>
      </c>
      <c r="C68">
        <v>91.42</v>
      </c>
      <c r="D68" s="1">
        <f t="shared" si="7"/>
        <v>277670.86142970843</v>
      </c>
      <c r="E68" s="1">
        <f t="shared" si="8"/>
        <v>2750391.4841661109</v>
      </c>
      <c r="F68" s="1">
        <f t="shared" si="9"/>
        <v>317.6598065349508</v>
      </c>
      <c r="G68" s="1">
        <f t="shared" si="10"/>
        <v>1.9346504916484264E-4</v>
      </c>
      <c r="I68">
        <v>927.37</v>
      </c>
      <c r="J68">
        <v>88.92</v>
      </c>
    </row>
    <row r="69" spans="1:10" x14ac:dyDescent="0.3">
      <c r="A69">
        <v>1019.46</v>
      </c>
      <c r="B69">
        <f t="shared" si="6"/>
        <v>321.19000000000005</v>
      </c>
      <c r="C69">
        <v>90.25</v>
      </c>
      <c r="D69" s="1">
        <f t="shared" si="7"/>
        <v>277674.00220770022</v>
      </c>
      <c r="E69" s="1">
        <f t="shared" si="8"/>
        <v>2750389.8728317488</v>
      </c>
      <c r="F69" s="1">
        <f t="shared" si="9"/>
        <v>321.18980438482458</v>
      </c>
      <c r="G69" s="1">
        <f t="shared" si="10"/>
        <v>1.9561517547117546E-4</v>
      </c>
      <c r="I69">
        <v>928.07</v>
      </c>
      <c r="J69">
        <v>88.58</v>
      </c>
    </row>
    <row r="70" spans="1:10" x14ac:dyDescent="0.3">
      <c r="A70">
        <v>1022.32</v>
      </c>
      <c r="B70">
        <f t="shared" si="6"/>
        <v>324.05000000000007</v>
      </c>
      <c r="C70">
        <v>89.74</v>
      </c>
      <c r="D70" s="1">
        <f t="shared" si="7"/>
        <v>277676.54686069075</v>
      </c>
      <c r="E70" s="1">
        <f t="shared" si="8"/>
        <v>2750388.5673313872</v>
      </c>
      <c r="F70" s="1">
        <f t="shared" si="9"/>
        <v>324.04980264292965</v>
      </c>
      <c r="G70" s="1">
        <f t="shared" si="10"/>
        <v>1.9735707041945716E-4</v>
      </c>
      <c r="I70">
        <v>930.96</v>
      </c>
      <c r="J70">
        <v>89.04</v>
      </c>
    </row>
    <row r="71" spans="1:10" x14ac:dyDescent="0.3">
      <c r="A71">
        <v>1028.6600000000001</v>
      </c>
      <c r="B71">
        <f t="shared" si="6"/>
        <v>330.3900000000001</v>
      </c>
      <c r="C71">
        <v>89.23</v>
      </c>
      <c r="D71" s="1">
        <f t="shared" si="7"/>
        <v>277682.18780473259</v>
      </c>
      <c r="E71" s="1">
        <f t="shared" si="8"/>
        <v>2750385.6733200951</v>
      </c>
      <c r="F71" s="1">
        <f t="shared" si="9"/>
        <v>330.38979878190008</v>
      </c>
      <c r="G71" s="1">
        <f t="shared" si="10"/>
        <v>2.0121810001683116E-4</v>
      </c>
      <c r="I71">
        <v>934.55</v>
      </c>
      <c r="J71">
        <v>89.09</v>
      </c>
    </row>
    <row r="72" spans="1:10" x14ac:dyDescent="0.3">
      <c r="A72">
        <v>1032.52</v>
      </c>
      <c r="B72">
        <f t="shared" si="6"/>
        <v>334.25</v>
      </c>
      <c r="C72">
        <v>89.57</v>
      </c>
      <c r="D72" s="1">
        <f t="shared" si="7"/>
        <v>277685.62219653104</v>
      </c>
      <c r="E72" s="1">
        <f t="shared" si="8"/>
        <v>2750383.9113510754</v>
      </c>
      <c r="F72" s="1">
        <f t="shared" si="9"/>
        <v>334.24979643105854</v>
      </c>
      <c r="G72" s="1">
        <f t="shared" si="10"/>
        <v>2.0356894145834303E-4</v>
      </c>
      <c r="I72">
        <v>937.41</v>
      </c>
      <c r="J72">
        <v>89.79</v>
      </c>
    </row>
    <row r="73" spans="1:10" x14ac:dyDescent="0.3">
      <c r="A73">
        <v>1035.8599999999999</v>
      </c>
      <c r="B73">
        <f t="shared" si="6"/>
        <v>337.58999999999992</v>
      </c>
      <c r="C73">
        <v>89.47</v>
      </c>
      <c r="D73" s="1">
        <f t="shared" si="7"/>
        <v>277688.59392414929</v>
      </c>
      <c r="E73" s="1">
        <f t="shared" si="8"/>
        <v>2750382.3867457579</v>
      </c>
      <c r="F73" s="1">
        <f t="shared" si="9"/>
        <v>337.58979439681173</v>
      </c>
      <c r="G73" s="1">
        <f t="shared" si="10"/>
        <v>2.0560318819207168E-4</v>
      </c>
      <c r="I73">
        <v>947.3</v>
      </c>
      <c r="J73">
        <v>90.27</v>
      </c>
    </row>
    <row r="74" spans="1:10" x14ac:dyDescent="0.3">
      <c r="A74">
        <v>1040.57</v>
      </c>
      <c r="B74">
        <f t="shared" si="6"/>
        <v>342.29999999999995</v>
      </c>
      <c r="C74">
        <v>88.83</v>
      </c>
      <c r="D74" s="1">
        <f t="shared" si="7"/>
        <v>277692.78459393437</v>
      </c>
      <c r="E74" s="1">
        <f t="shared" si="8"/>
        <v>2750380.236778379</v>
      </c>
      <c r="F74" s="1">
        <f t="shared" si="9"/>
        <v>342.29979152824041</v>
      </c>
      <c r="G74" s="1">
        <f t="shared" si="10"/>
        <v>2.0847175954941122E-4</v>
      </c>
      <c r="I74">
        <v>952.19</v>
      </c>
      <c r="J74">
        <v>90.5</v>
      </c>
    </row>
    <row r="75" spans="1:10" x14ac:dyDescent="0.3">
      <c r="A75">
        <v>1044.6099999999999</v>
      </c>
      <c r="B75">
        <f t="shared" si="6"/>
        <v>346.33999999999992</v>
      </c>
      <c r="C75">
        <v>88.81</v>
      </c>
      <c r="D75" s="1">
        <f t="shared" si="7"/>
        <v>277696.37913871818</v>
      </c>
      <c r="E75" s="1">
        <f t="shared" si="8"/>
        <v>2750378.3926450009</v>
      </c>
      <c r="F75" s="1">
        <f t="shared" si="9"/>
        <v>346.33978906768783</v>
      </c>
      <c r="G75" s="1">
        <f t="shared" si="10"/>
        <v>2.1093231208624275E-4</v>
      </c>
      <c r="I75">
        <v>958.63</v>
      </c>
      <c r="J75">
        <v>90.73</v>
      </c>
    </row>
    <row r="76" spans="1:10" x14ac:dyDescent="0.3">
      <c r="A76">
        <v>1049.3499999999999</v>
      </c>
      <c r="B76">
        <f t="shared" si="6"/>
        <v>351.07999999999993</v>
      </c>
      <c r="C76">
        <v>89.37</v>
      </c>
      <c r="D76" s="1">
        <f t="shared" si="7"/>
        <v>277700.59650066751</v>
      </c>
      <c r="E76" s="1">
        <f t="shared" si="8"/>
        <v>2750376.228983562</v>
      </c>
      <c r="F76" s="1">
        <f t="shared" si="9"/>
        <v>351.07978618099037</v>
      </c>
      <c r="G76" s="1">
        <f t="shared" si="10"/>
        <v>2.1381900955930178E-4</v>
      </c>
      <c r="I76">
        <v>963.68</v>
      </c>
      <c r="J76">
        <v>90.84</v>
      </c>
    </row>
    <row r="77" spans="1:10" x14ac:dyDescent="0.3">
      <c r="A77">
        <v>1056.68</v>
      </c>
      <c r="B77">
        <f t="shared" si="6"/>
        <v>358.41000000000008</v>
      </c>
      <c r="C77">
        <v>90.14</v>
      </c>
      <c r="D77" s="1">
        <f t="shared" si="7"/>
        <v>277707.1182861292</v>
      </c>
      <c r="E77" s="1">
        <f t="shared" si="8"/>
        <v>2750372.8830682994</v>
      </c>
      <c r="F77" s="1">
        <f t="shared" si="9"/>
        <v>358.40978171664835</v>
      </c>
      <c r="G77" s="1">
        <f t="shared" si="10"/>
        <v>2.182833517281324E-4</v>
      </c>
      <c r="I77">
        <v>968.41</v>
      </c>
      <c r="J77">
        <v>90.3</v>
      </c>
    </row>
    <row r="78" spans="1:10" x14ac:dyDescent="0.3">
      <c r="A78">
        <v>1061.3599999999999</v>
      </c>
      <c r="B78">
        <f t="shared" si="6"/>
        <v>363.08999999999992</v>
      </c>
      <c r="C78">
        <v>90.79</v>
      </c>
      <c r="D78" s="1">
        <f t="shared" si="7"/>
        <v>277711.28226374998</v>
      </c>
      <c r="E78" s="1">
        <f t="shared" si="8"/>
        <v>2750370.74679498</v>
      </c>
      <c r="F78" s="1">
        <f t="shared" si="9"/>
        <v>363.08977886636404</v>
      </c>
      <c r="G78" s="1">
        <f t="shared" si="10"/>
        <v>2.2113363587550339E-4</v>
      </c>
      <c r="I78">
        <v>975.25</v>
      </c>
      <c r="J78">
        <v>89.67</v>
      </c>
    </row>
    <row r="79" spans="1:10" x14ac:dyDescent="0.3">
      <c r="A79">
        <v>1064.32</v>
      </c>
      <c r="B79">
        <f t="shared" si="6"/>
        <v>366.04999999999995</v>
      </c>
      <c r="C79">
        <v>91.44</v>
      </c>
      <c r="D79" s="1">
        <f t="shared" si="7"/>
        <v>277713.91589062131</v>
      </c>
      <c r="E79" s="1">
        <f t="shared" si="8"/>
        <v>2750369.3956477526</v>
      </c>
      <c r="F79" s="1">
        <f t="shared" si="9"/>
        <v>366.04977706360614</v>
      </c>
      <c r="G79" s="1">
        <f t="shared" si="10"/>
        <v>2.229363938113238E-4</v>
      </c>
      <c r="I79">
        <v>979.64</v>
      </c>
      <c r="J79">
        <v>89.14</v>
      </c>
    </row>
    <row r="80" spans="1:10" x14ac:dyDescent="0.3">
      <c r="A80">
        <v>1070.97</v>
      </c>
      <c r="B80">
        <f t="shared" si="6"/>
        <v>372.70000000000005</v>
      </c>
      <c r="C80">
        <v>91.4</v>
      </c>
      <c r="D80" s="1">
        <f t="shared" si="7"/>
        <v>277719.83265369368</v>
      </c>
      <c r="E80" s="1">
        <f t="shared" si="8"/>
        <v>2750366.3601311767</v>
      </c>
      <c r="F80" s="1">
        <f t="shared" si="9"/>
        <v>372.6997730137673</v>
      </c>
      <c r="G80" s="1">
        <f t="shared" si="10"/>
        <v>2.2698623274663987E-4</v>
      </c>
      <c r="I80">
        <v>986.02</v>
      </c>
      <c r="J80">
        <v>88.98</v>
      </c>
    </row>
    <row r="81" spans="1:10" x14ac:dyDescent="0.3">
      <c r="A81">
        <v>1076.52</v>
      </c>
      <c r="B81">
        <f t="shared" si="6"/>
        <v>378.25</v>
      </c>
      <c r="C81">
        <v>91.33</v>
      </c>
      <c r="D81" s="1">
        <f t="shared" si="7"/>
        <v>277724.77070407732</v>
      </c>
      <c r="E81" s="1">
        <f t="shared" si="8"/>
        <v>2750363.8267301251</v>
      </c>
      <c r="F81" s="1">
        <f t="shared" si="9"/>
        <v>378.24976963352555</v>
      </c>
      <c r="G81" s="1">
        <f t="shared" si="10"/>
        <v>2.3036647445451308E-4</v>
      </c>
      <c r="I81">
        <v>991.08</v>
      </c>
      <c r="J81">
        <v>89.74</v>
      </c>
    </row>
    <row r="82" spans="1:10" x14ac:dyDescent="0.3">
      <c r="A82">
        <v>1079.02</v>
      </c>
      <c r="B82">
        <f t="shared" si="6"/>
        <v>380.75</v>
      </c>
      <c r="C82">
        <v>90.77</v>
      </c>
      <c r="D82" s="1">
        <f t="shared" si="7"/>
        <v>277726.99505109701</v>
      </c>
      <c r="E82" s="1">
        <f t="shared" si="8"/>
        <v>2750362.6855584802</v>
      </c>
      <c r="F82" s="1">
        <f t="shared" si="9"/>
        <v>380.74976811094911</v>
      </c>
      <c r="G82" s="1">
        <f t="shared" si="10"/>
        <v>2.3188905089455147E-4</v>
      </c>
      <c r="I82">
        <v>993.68</v>
      </c>
      <c r="J82">
        <v>89.6</v>
      </c>
    </row>
    <row r="83" spans="1:10" x14ac:dyDescent="0.3">
      <c r="A83">
        <v>1080.69</v>
      </c>
      <c r="B83">
        <f t="shared" si="6"/>
        <v>382.42000000000007</v>
      </c>
      <c r="C83">
        <v>90.62</v>
      </c>
      <c r="D83" s="1">
        <f t="shared" si="7"/>
        <v>277728.48091490619</v>
      </c>
      <c r="E83" s="1">
        <f t="shared" si="8"/>
        <v>2750361.9232558217</v>
      </c>
      <c r="F83" s="1">
        <f t="shared" si="9"/>
        <v>382.41976709377121</v>
      </c>
      <c r="G83" s="1">
        <f t="shared" si="10"/>
        <v>2.3290622885951962E-4</v>
      </c>
      <c r="I83">
        <v>999.61</v>
      </c>
      <c r="J83">
        <v>90.37</v>
      </c>
    </row>
    <row r="84" spans="1:10" x14ac:dyDescent="0.3">
      <c r="A84">
        <v>1084.32</v>
      </c>
      <c r="B84">
        <f t="shared" si="6"/>
        <v>386.04999999999995</v>
      </c>
      <c r="C84">
        <v>91.05</v>
      </c>
      <c r="D84" s="1">
        <f t="shared" si="7"/>
        <v>277731.71066677879</v>
      </c>
      <c r="E84" s="1">
        <f t="shared" si="8"/>
        <v>2750360.2662745928</v>
      </c>
      <c r="F84" s="1">
        <f t="shared" si="9"/>
        <v>386.04976488320705</v>
      </c>
      <c r="G84" s="1">
        <f t="shared" si="10"/>
        <v>2.3511679290777465E-4</v>
      </c>
      <c r="I84">
        <v>1006.98</v>
      </c>
      <c r="J84">
        <v>90.79</v>
      </c>
    </row>
    <row r="85" spans="1:10" x14ac:dyDescent="0.3">
      <c r="A85">
        <v>1090.6099999999999</v>
      </c>
      <c r="B85">
        <f t="shared" si="6"/>
        <v>392.33999999999992</v>
      </c>
      <c r="C85">
        <v>91.76</v>
      </c>
      <c r="D85" s="1">
        <f t="shared" si="7"/>
        <v>277737.30712388025</v>
      </c>
      <c r="E85" s="1">
        <f t="shared" si="8"/>
        <v>2750357.3950867346</v>
      </c>
      <c r="F85" s="1">
        <f t="shared" si="9"/>
        <v>392.33976105220984</v>
      </c>
      <c r="G85" s="1">
        <f t="shared" si="10"/>
        <v>2.3894779008060141E-4</v>
      </c>
      <c r="I85">
        <v>1011.62</v>
      </c>
      <c r="J85">
        <v>91.76</v>
      </c>
    </row>
    <row r="86" spans="1:10" x14ac:dyDescent="0.3">
      <c r="A86">
        <v>1094.8800000000001</v>
      </c>
      <c r="B86">
        <f t="shared" si="6"/>
        <v>396.61000000000013</v>
      </c>
      <c r="C86">
        <v>91.94</v>
      </c>
      <c r="D86" s="1">
        <f t="shared" si="7"/>
        <v>277741.10630858986</v>
      </c>
      <c r="E86" s="1">
        <f t="shared" si="8"/>
        <v>2750355.4459655648</v>
      </c>
      <c r="F86" s="1">
        <f t="shared" si="9"/>
        <v>396.60975845175312</v>
      </c>
      <c r="G86" s="1">
        <f t="shared" si="10"/>
        <v>2.4154824700417521E-4</v>
      </c>
      <c r="I86">
        <v>1013.61</v>
      </c>
      <c r="J86">
        <v>91.63</v>
      </c>
    </row>
    <row r="87" spans="1:10" x14ac:dyDescent="0.3">
      <c r="A87">
        <v>1098.9000000000001</v>
      </c>
      <c r="B87">
        <f t="shared" si="6"/>
        <v>400.63000000000011</v>
      </c>
      <c r="C87">
        <v>92.43</v>
      </c>
      <c r="D87" s="1">
        <f t="shared" si="7"/>
        <v>277744.6830585975</v>
      </c>
      <c r="E87" s="1">
        <f t="shared" si="8"/>
        <v>2750353.6109615602</v>
      </c>
      <c r="F87" s="1">
        <f t="shared" si="9"/>
        <v>400.62975600326752</v>
      </c>
      <c r="G87" s="1">
        <f t="shared" si="10"/>
        <v>2.4399673259267729E-4</v>
      </c>
      <c r="I87">
        <v>1015.93</v>
      </c>
      <c r="J87">
        <v>91.42</v>
      </c>
    </row>
    <row r="88" spans="1:10" x14ac:dyDescent="0.3">
      <c r="A88">
        <v>1100.3800000000001</v>
      </c>
      <c r="B88">
        <f t="shared" si="6"/>
        <v>402.11000000000013</v>
      </c>
      <c r="C88">
        <v>92.73</v>
      </c>
      <c r="D88" s="1">
        <f t="shared" si="7"/>
        <v>277745.99987203314</v>
      </c>
      <c r="E88" s="1">
        <f t="shared" si="8"/>
        <v>2750352.9353879462</v>
      </c>
      <c r="F88" s="1">
        <f t="shared" si="9"/>
        <v>402.10975510196891</v>
      </c>
      <c r="G88" s="1">
        <f t="shared" si="10"/>
        <v>2.4489803121241493E-4</v>
      </c>
      <c r="I88">
        <v>1019.46</v>
      </c>
      <c r="J88">
        <v>90.25</v>
      </c>
    </row>
    <row r="89" spans="1:10" x14ac:dyDescent="0.3">
      <c r="A89">
        <v>1104.8599999999999</v>
      </c>
      <c r="B89">
        <f t="shared" si="6"/>
        <v>406.58999999999992</v>
      </c>
      <c r="C89">
        <v>92.65</v>
      </c>
      <c r="D89" s="1">
        <f t="shared" si="7"/>
        <v>277749.98590189248</v>
      </c>
      <c r="E89" s="1">
        <f t="shared" si="8"/>
        <v>2750350.8904083585</v>
      </c>
      <c r="F89" s="1">
        <f t="shared" si="9"/>
        <v>406.58975237356606</v>
      </c>
      <c r="G89" s="1">
        <f t="shared" si="10"/>
        <v>2.4762643386111449E-4</v>
      </c>
      <c r="I89">
        <v>1022.32</v>
      </c>
      <c r="J89">
        <v>89.74</v>
      </c>
    </row>
    <row r="90" spans="1:10" x14ac:dyDescent="0.3">
      <c r="A90">
        <v>1111.17</v>
      </c>
      <c r="B90">
        <f t="shared" si="6"/>
        <v>412.90000000000009</v>
      </c>
      <c r="C90">
        <v>93.18</v>
      </c>
      <c r="D90" s="1">
        <f t="shared" si="7"/>
        <v>277755.60015377012</v>
      </c>
      <c r="E90" s="1">
        <f t="shared" si="8"/>
        <v>2750348.0100911264</v>
      </c>
      <c r="F90" s="1">
        <f t="shared" si="9"/>
        <v>412.89974853071448</v>
      </c>
      <c r="G90" s="1">
        <f t="shared" si="10"/>
        <v>2.5146928561525783E-4</v>
      </c>
      <c r="I90">
        <v>1028.6600000000001</v>
      </c>
      <c r="J90">
        <v>89.23</v>
      </c>
    </row>
    <row r="91" spans="1:10" x14ac:dyDescent="0.3">
      <c r="A91">
        <v>1117.46</v>
      </c>
      <c r="B91">
        <f t="shared" si="6"/>
        <v>419.19000000000005</v>
      </c>
      <c r="C91">
        <v>93.14</v>
      </c>
      <c r="D91" s="1">
        <f t="shared" si="7"/>
        <v>277761.19661087164</v>
      </c>
      <c r="E91" s="1">
        <f t="shared" si="8"/>
        <v>2750345.1389032677</v>
      </c>
      <c r="F91" s="1">
        <f t="shared" si="9"/>
        <v>419.18974469998153</v>
      </c>
      <c r="G91" s="1">
        <f t="shared" si="10"/>
        <v>2.553000185230303E-4</v>
      </c>
      <c r="I91">
        <v>1032.52</v>
      </c>
      <c r="J91">
        <v>89.57</v>
      </c>
    </row>
    <row r="92" spans="1:10" x14ac:dyDescent="0.3">
      <c r="A92">
        <v>1121.6500000000001</v>
      </c>
      <c r="B92">
        <f t="shared" si="6"/>
        <v>423.38000000000011</v>
      </c>
      <c r="C92">
        <v>93.26</v>
      </c>
      <c r="D92" s="1">
        <f t="shared" si="7"/>
        <v>277764.92461647658</v>
      </c>
      <c r="E92" s="1">
        <f t="shared" si="8"/>
        <v>2750343.2262995914</v>
      </c>
      <c r="F92" s="1">
        <f t="shared" si="9"/>
        <v>423.37974214784413</v>
      </c>
      <c r="G92" s="1">
        <f t="shared" si="10"/>
        <v>2.5785215598261857E-4</v>
      </c>
      <c r="I92">
        <v>1035.8599999999999</v>
      </c>
      <c r="J92">
        <v>89.47</v>
      </c>
    </row>
    <row r="93" spans="1:10" x14ac:dyDescent="0.3">
      <c r="A93">
        <v>1127</v>
      </c>
      <c r="B93">
        <f t="shared" si="6"/>
        <v>428.73</v>
      </c>
      <c r="C93">
        <v>93.34</v>
      </c>
      <c r="D93" s="1">
        <f t="shared" si="7"/>
        <v>277769.68471909873</v>
      </c>
      <c r="E93" s="1">
        <f t="shared" si="8"/>
        <v>2750340.7841922711</v>
      </c>
      <c r="F93" s="1">
        <f t="shared" si="9"/>
        <v>428.72973888964469</v>
      </c>
      <c r="G93" s="1">
        <f t="shared" si="10"/>
        <v>2.6111035532494498E-4</v>
      </c>
      <c r="I93">
        <v>1040.57</v>
      </c>
      <c r="J93">
        <v>88.83</v>
      </c>
    </row>
    <row r="94" spans="1:10" x14ac:dyDescent="0.3">
      <c r="A94">
        <v>1130</v>
      </c>
      <c r="B94">
        <f t="shared" si="6"/>
        <v>431.73</v>
      </c>
      <c r="C94">
        <v>93.34</v>
      </c>
      <c r="D94" s="1">
        <f t="shared" si="7"/>
        <v>277772.35393552232</v>
      </c>
      <c r="E94" s="1">
        <f t="shared" si="8"/>
        <v>2750339.4147862974</v>
      </c>
      <c r="F94" s="1">
        <f t="shared" si="9"/>
        <v>431.72973706243681</v>
      </c>
      <c r="G94" s="1">
        <f t="shared" si="10"/>
        <v>2.6293756320683315E-4</v>
      </c>
      <c r="I94">
        <v>1044.6099999999999</v>
      </c>
      <c r="J94">
        <v>88.81</v>
      </c>
    </row>
    <row r="95" spans="1:10" x14ac:dyDescent="0.3">
      <c r="A95">
        <v>1134.96</v>
      </c>
      <c r="B95">
        <f t="shared" si="6"/>
        <v>436.69000000000005</v>
      </c>
      <c r="C95">
        <v>93.83</v>
      </c>
      <c r="D95" s="1">
        <f t="shared" si="7"/>
        <v>277776.76704000932</v>
      </c>
      <c r="E95" s="1">
        <f t="shared" si="8"/>
        <v>2750337.1507017533</v>
      </c>
      <c r="F95" s="1">
        <f t="shared" si="9"/>
        <v>436.68973404184283</v>
      </c>
      <c r="G95" s="1">
        <f t="shared" si="10"/>
        <v>2.6595815722885163E-4</v>
      </c>
      <c r="I95">
        <v>1049.3499999999999</v>
      </c>
      <c r="J95">
        <v>89.37</v>
      </c>
    </row>
    <row r="96" spans="1:10" x14ac:dyDescent="0.3">
      <c r="A96">
        <v>1141.93</v>
      </c>
      <c r="B96">
        <f t="shared" si="6"/>
        <v>443.66000000000008</v>
      </c>
      <c r="C96">
        <v>93.96</v>
      </c>
      <c r="D96" s="1">
        <f t="shared" si="7"/>
        <v>277782.96851950022</v>
      </c>
      <c r="E96" s="1">
        <f t="shared" si="8"/>
        <v>2750333.9691152074</v>
      </c>
      <c r="F96" s="1">
        <f t="shared" si="9"/>
        <v>443.65972979687103</v>
      </c>
      <c r="G96" s="1">
        <f t="shared" si="10"/>
        <v>2.7020312904824095E-4</v>
      </c>
      <c r="I96">
        <v>1056.68</v>
      </c>
      <c r="J96">
        <v>90.14</v>
      </c>
    </row>
    <row r="97" spans="1:10" x14ac:dyDescent="0.3">
      <c r="A97">
        <v>1147.45</v>
      </c>
      <c r="B97">
        <f t="shared" si="6"/>
        <v>449.18000000000006</v>
      </c>
      <c r="C97">
        <v>94.42</v>
      </c>
      <c r="D97" s="1">
        <f t="shared" si="7"/>
        <v>277787.87987771968</v>
      </c>
      <c r="E97" s="1">
        <f t="shared" si="8"/>
        <v>2750331.4494082159</v>
      </c>
      <c r="F97" s="1">
        <f t="shared" si="9"/>
        <v>449.17972643480732</v>
      </c>
      <c r="G97" s="1">
        <f t="shared" si="10"/>
        <v>2.7356519274235325E-4</v>
      </c>
      <c r="I97">
        <v>1061.3599999999999</v>
      </c>
      <c r="J97">
        <v>90.79</v>
      </c>
    </row>
    <row r="98" spans="1:10" x14ac:dyDescent="0.3">
      <c r="A98">
        <v>1155.3</v>
      </c>
      <c r="B98">
        <f t="shared" si="6"/>
        <v>457.03</v>
      </c>
      <c r="C98">
        <v>94.33</v>
      </c>
      <c r="D98" s="1">
        <f t="shared" si="7"/>
        <v>277794.86432736146</v>
      </c>
      <c r="E98" s="1">
        <f t="shared" si="8"/>
        <v>2750327.8661292507</v>
      </c>
      <c r="F98" s="1">
        <f t="shared" si="9"/>
        <v>457.02972165397966</v>
      </c>
      <c r="G98" s="1">
        <f t="shared" si="10"/>
        <v>2.7834602030907263E-4</v>
      </c>
      <c r="I98">
        <v>1064.32</v>
      </c>
      <c r="J98">
        <v>91.44</v>
      </c>
    </row>
    <row r="99" spans="1:10" x14ac:dyDescent="0.3">
      <c r="A99">
        <v>1161.3900000000001</v>
      </c>
      <c r="B99">
        <f t="shared" si="6"/>
        <v>463.12000000000012</v>
      </c>
      <c r="C99">
        <v>94.47</v>
      </c>
      <c r="D99" s="1">
        <f t="shared" si="7"/>
        <v>277800.28283670137</v>
      </c>
      <c r="E99" s="1">
        <f t="shared" si="8"/>
        <v>2750325.0862351237</v>
      </c>
      <c r="F99" s="1">
        <f t="shared" si="9"/>
        <v>463.11971794497282</v>
      </c>
      <c r="G99" s="1">
        <f t="shared" si="10"/>
        <v>2.8205502729861109E-4</v>
      </c>
      <c r="I99">
        <v>1070.97</v>
      </c>
      <c r="J99">
        <v>91.4</v>
      </c>
    </row>
    <row r="100" spans="1:10" x14ac:dyDescent="0.3">
      <c r="A100">
        <v>1165.47</v>
      </c>
      <c r="B100">
        <f t="shared" si="6"/>
        <v>467.20000000000005</v>
      </c>
      <c r="C100">
        <v>94.66</v>
      </c>
      <c r="D100" s="1">
        <f t="shared" si="7"/>
        <v>277803.91297103756</v>
      </c>
      <c r="E100" s="1">
        <f t="shared" si="8"/>
        <v>2750323.223842999</v>
      </c>
      <c r="F100" s="1">
        <f t="shared" si="9"/>
        <v>467.19971546028654</v>
      </c>
      <c r="G100" s="1">
        <f t="shared" si="10"/>
        <v>2.8453971350472784E-4</v>
      </c>
      <c r="I100">
        <v>1076.52</v>
      </c>
      <c r="J100">
        <v>91.33</v>
      </c>
    </row>
    <row r="101" spans="1:10" x14ac:dyDescent="0.3">
      <c r="A101">
        <v>1169.73</v>
      </c>
      <c r="B101">
        <f t="shared" si="6"/>
        <v>471.46000000000004</v>
      </c>
      <c r="C101">
        <v>95.3</v>
      </c>
      <c r="D101" s="1">
        <f t="shared" si="7"/>
        <v>277807.70325835905</v>
      </c>
      <c r="E101" s="1">
        <f t="shared" si="8"/>
        <v>2750321.2792865159</v>
      </c>
      <c r="F101" s="1">
        <f t="shared" si="9"/>
        <v>471.45971286583745</v>
      </c>
      <c r="G101" s="1">
        <f t="shared" si="10"/>
        <v>2.8713416259051883E-4</v>
      </c>
      <c r="I101">
        <v>1079.02</v>
      </c>
      <c r="J101">
        <v>90.77</v>
      </c>
    </row>
    <row r="102" spans="1:10" x14ac:dyDescent="0.3">
      <c r="A102">
        <v>1180.26</v>
      </c>
      <c r="B102">
        <f t="shared" si="6"/>
        <v>481.99</v>
      </c>
      <c r="C102">
        <v>95.49</v>
      </c>
      <c r="D102" s="1">
        <f t="shared" si="7"/>
        <v>277817.07220800593</v>
      </c>
      <c r="E102" s="1">
        <f t="shared" si="8"/>
        <v>2750316.4726715479</v>
      </c>
      <c r="F102" s="1">
        <f t="shared" si="9"/>
        <v>481.98970645256151</v>
      </c>
      <c r="G102" s="1">
        <f t="shared" si="10"/>
        <v>2.9354743850262821E-4</v>
      </c>
      <c r="I102">
        <v>1080.69</v>
      </c>
      <c r="J102">
        <v>90.62</v>
      </c>
    </row>
    <row r="103" spans="1:10" x14ac:dyDescent="0.3">
      <c r="A103">
        <v>1187.1300000000001</v>
      </c>
      <c r="B103">
        <f t="shared" si="6"/>
        <v>488.86000000000013</v>
      </c>
      <c r="C103">
        <v>95.73</v>
      </c>
      <c r="D103" s="1">
        <f t="shared" si="7"/>
        <v>277823.18471361598</v>
      </c>
      <c r="E103" s="1">
        <f t="shared" si="8"/>
        <v>2750313.3367318679</v>
      </c>
      <c r="F103" s="1">
        <f t="shared" si="9"/>
        <v>488.85970226840095</v>
      </c>
      <c r="G103" s="1">
        <f t="shared" si="10"/>
        <v>2.9773159917567682E-4</v>
      </c>
      <c r="I103">
        <v>1084.32</v>
      </c>
      <c r="J103">
        <v>91.05</v>
      </c>
    </row>
    <row r="104" spans="1:10" x14ac:dyDescent="0.3">
      <c r="A104">
        <v>1196.27</v>
      </c>
      <c r="B104">
        <f t="shared" si="6"/>
        <v>498</v>
      </c>
      <c r="C104">
        <v>96.16</v>
      </c>
      <c r="D104" s="1">
        <f t="shared" si="7"/>
        <v>277831.31692631997</v>
      </c>
      <c r="E104" s="1">
        <f t="shared" si="8"/>
        <v>2750309.1646083337</v>
      </c>
      <c r="F104" s="1">
        <f t="shared" si="9"/>
        <v>497.99969670204501</v>
      </c>
      <c r="G104" s="1">
        <f t="shared" si="10"/>
        <v>3.0329795498573731E-4</v>
      </c>
      <c r="I104">
        <v>1090.6099999999999</v>
      </c>
      <c r="J104">
        <v>91.76</v>
      </c>
    </row>
    <row r="105" spans="1:10" x14ac:dyDescent="0.3">
      <c r="A105">
        <v>1208.25</v>
      </c>
      <c r="B105">
        <f t="shared" si="6"/>
        <v>509.98</v>
      </c>
      <c r="C105">
        <v>96.57</v>
      </c>
      <c r="D105" s="1">
        <f t="shared" si="7"/>
        <v>277841.97599723825</v>
      </c>
      <c r="E105" s="1">
        <f t="shared" si="8"/>
        <v>2750303.6961138113</v>
      </c>
      <c r="F105" s="1">
        <f t="shared" si="9"/>
        <v>509.97968940580927</v>
      </c>
      <c r="G105" s="1">
        <f t="shared" si="10"/>
        <v>3.1059419075063488E-4</v>
      </c>
      <c r="I105">
        <v>1094.8800000000001</v>
      </c>
      <c r="J105">
        <v>91.94</v>
      </c>
    </row>
    <row r="106" spans="1:10" x14ac:dyDescent="0.3">
      <c r="A106">
        <v>1219.07</v>
      </c>
      <c r="B106">
        <f t="shared" si="6"/>
        <v>520.79999999999995</v>
      </c>
      <c r="C106">
        <v>96.7</v>
      </c>
      <c r="D106" s="1">
        <f t="shared" si="7"/>
        <v>277851.60297113942</v>
      </c>
      <c r="E106" s="1">
        <f t="shared" si="8"/>
        <v>2750298.7571229325</v>
      </c>
      <c r="F106" s="1">
        <f t="shared" si="9"/>
        <v>520.79968281595177</v>
      </c>
      <c r="G106" s="1">
        <f t="shared" si="10"/>
        <v>3.1718404818548152E-4</v>
      </c>
      <c r="I106">
        <v>1098.9000000000001</v>
      </c>
      <c r="J106">
        <v>92.43</v>
      </c>
    </row>
    <row r="107" spans="1:10" x14ac:dyDescent="0.3">
      <c r="A107">
        <v>1229.03</v>
      </c>
      <c r="B107">
        <f t="shared" si="6"/>
        <v>530.76</v>
      </c>
      <c r="C107">
        <v>96.88</v>
      </c>
      <c r="D107" s="1">
        <f t="shared" si="7"/>
        <v>277860.46476966585</v>
      </c>
      <c r="E107" s="1">
        <f t="shared" si="8"/>
        <v>2750294.2106950991</v>
      </c>
      <c r="F107" s="1">
        <f t="shared" si="9"/>
        <v>530.75967675004404</v>
      </c>
      <c r="G107" s="1">
        <f t="shared" si="10"/>
        <v>3.2324995595445216E-4</v>
      </c>
      <c r="I107">
        <v>1100.3800000000001</v>
      </c>
      <c r="J107">
        <v>92.73</v>
      </c>
    </row>
    <row r="108" spans="1:10" x14ac:dyDescent="0.3">
      <c r="A108">
        <v>1237.43</v>
      </c>
      <c r="B108">
        <f t="shared" si="6"/>
        <v>539.16000000000008</v>
      </c>
      <c r="C108">
        <v>97.34</v>
      </c>
      <c r="D108" s="1">
        <f t="shared" si="7"/>
        <v>277867.9385756519</v>
      </c>
      <c r="E108" s="1">
        <f t="shared" si="8"/>
        <v>2750290.3763583722</v>
      </c>
      <c r="F108" s="1">
        <f t="shared" si="9"/>
        <v>539.15967163412756</v>
      </c>
      <c r="G108" s="1">
        <f t="shared" si="10"/>
        <v>3.2836587251949823E-4</v>
      </c>
      <c r="I108">
        <v>1104.8599999999999</v>
      </c>
      <c r="J108">
        <v>92.65</v>
      </c>
    </row>
    <row r="109" spans="1:10" x14ac:dyDescent="0.3">
      <c r="A109">
        <v>1248.17</v>
      </c>
      <c r="B109">
        <f t="shared" si="6"/>
        <v>549.90000000000009</v>
      </c>
      <c r="C109">
        <v>97.19</v>
      </c>
      <c r="D109" s="1">
        <f t="shared" si="7"/>
        <v>277877.49437044852</v>
      </c>
      <c r="E109" s="1">
        <f t="shared" si="8"/>
        <v>2750285.4738849858</v>
      </c>
      <c r="F109" s="1">
        <f t="shared" si="9"/>
        <v>549.89966509311796</v>
      </c>
      <c r="G109" s="1">
        <f t="shared" si="10"/>
        <v>3.3490688213078101E-4</v>
      </c>
      <c r="I109">
        <v>1111.17</v>
      </c>
      <c r="J109">
        <v>93.18</v>
      </c>
    </row>
    <row r="110" spans="1:10" x14ac:dyDescent="0.3">
      <c r="A110">
        <v>1258.26</v>
      </c>
      <c r="B110">
        <f t="shared" si="6"/>
        <v>559.99</v>
      </c>
      <c r="C110">
        <v>97.53</v>
      </c>
      <c r="D110" s="1">
        <f t="shared" si="7"/>
        <v>277886.47183501988</v>
      </c>
      <c r="E110" s="1">
        <f t="shared" si="8"/>
        <v>2750280.868116227</v>
      </c>
      <c r="F110" s="1">
        <f t="shared" si="9"/>
        <v>559.9896589479049</v>
      </c>
      <c r="G110" s="1">
        <f t="shared" si="10"/>
        <v>3.4105209510926215E-4</v>
      </c>
      <c r="I110">
        <v>1117.46</v>
      </c>
      <c r="J110">
        <v>93.14</v>
      </c>
    </row>
    <row r="111" spans="1:10" x14ac:dyDescent="0.3">
      <c r="A111">
        <v>1263.21</v>
      </c>
      <c r="B111">
        <f t="shared" si="6"/>
        <v>564.94000000000005</v>
      </c>
      <c r="C111">
        <v>97.64</v>
      </c>
      <c r="D111" s="1">
        <f t="shared" si="7"/>
        <v>277890.87604211888</v>
      </c>
      <c r="E111" s="1">
        <f t="shared" si="8"/>
        <v>2750278.6085963701</v>
      </c>
      <c r="F111" s="1">
        <f t="shared" si="9"/>
        <v>564.93965593320934</v>
      </c>
      <c r="G111" s="1">
        <f t="shared" si="10"/>
        <v>3.4406679071707913E-4</v>
      </c>
      <c r="I111">
        <v>1121.6500000000001</v>
      </c>
      <c r="J111">
        <v>93.26</v>
      </c>
    </row>
    <row r="112" spans="1:10" x14ac:dyDescent="0.3">
      <c r="A112">
        <v>1267.1300000000001</v>
      </c>
      <c r="B112">
        <f t="shared" si="6"/>
        <v>568.86000000000013</v>
      </c>
      <c r="C112">
        <v>96.83</v>
      </c>
      <c r="D112" s="1">
        <f t="shared" si="7"/>
        <v>277894.36381824571</v>
      </c>
      <c r="E112" s="1">
        <f t="shared" si="8"/>
        <v>2750276.8192392308</v>
      </c>
      <c r="F112" s="1">
        <f t="shared" si="9"/>
        <v>568.85965354579935</v>
      </c>
      <c r="G112" s="1">
        <f t="shared" si="10"/>
        <v>3.4645420078049938E-4</v>
      </c>
      <c r="I112">
        <v>1127</v>
      </c>
      <c r="J112">
        <v>93.34</v>
      </c>
    </row>
    <row r="113" spans="1:10" x14ac:dyDescent="0.3">
      <c r="A113">
        <v>1275.29</v>
      </c>
      <c r="B113">
        <f t="shared" si="6"/>
        <v>577.02</v>
      </c>
      <c r="C113">
        <v>96.77</v>
      </c>
      <c r="D113" s="1">
        <f t="shared" si="7"/>
        <v>277901.62408691796</v>
      </c>
      <c r="E113" s="1">
        <f t="shared" si="8"/>
        <v>2750273.0944549814</v>
      </c>
      <c r="F113" s="1">
        <f t="shared" si="9"/>
        <v>577.01964857632322</v>
      </c>
      <c r="G113" s="1">
        <f t="shared" si="10"/>
        <v>3.5142367676144204E-4</v>
      </c>
      <c r="I113">
        <v>1130</v>
      </c>
      <c r="J113">
        <v>93.34</v>
      </c>
    </row>
    <row r="114" spans="1:10" x14ac:dyDescent="0.3">
      <c r="A114">
        <v>1282.21</v>
      </c>
      <c r="B114">
        <f t="shared" si="6"/>
        <v>583.94000000000005</v>
      </c>
      <c r="C114">
        <v>96.94</v>
      </c>
      <c r="D114" s="1">
        <f t="shared" si="7"/>
        <v>277907.78107946838</v>
      </c>
      <c r="E114" s="1">
        <f t="shared" si="8"/>
        <v>2750269.9356918689</v>
      </c>
      <c r="F114" s="1">
        <f t="shared" si="9"/>
        <v>583.9396443614927</v>
      </c>
      <c r="G114" s="1">
        <f t="shared" si="10"/>
        <v>3.5563850735798042E-4</v>
      </c>
      <c r="I114">
        <v>1134.96</v>
      </c>
      <c r="J114">
        <v>93.83</v>
      </c>
    </row>
    <row r="115" spans="1:10" x14ac:dyDescent="0.3">
      <c r="A115">
        <v>1292.99</v>
      </c>
      <c r="B115">
        <f t="shared" si="6"/>
        <v>594.72</v>
      </c>
      <c r="C115">
        <v>96.8</v>
      </c>
      <c r="D115" s="1">
        <f t="shared" si="7"/>
        <v>277917.37246381724</v>
      </c>
      <c r="E115" s="1">
        <f t="shared" si="8"/>
        <v>2750265.0149597358</v>
      </c>
      <c r="F115" s="1">
        <f t="shared" si="9"/>
        <v>594.71963779624582</v>
      </c>
      <c r="G115" s="1">
        <f t="shared" si="10"/>
        <v>3.6220375420725759E-4</v>
      </c>
      <c r="I115">
        <v>1141.93</v>
      </c>
      <c r="J115">
        <v>93.96</v>
      </c>
    </row>
    <row r="116" spans="1:10" x14ac:dyDescent="0.3">
      <c r="A116">
        <v>1303.79</v>
      </c>
      <c r="B116">
        <f t="shared" si="6"/>
        <v>605.52</v>
      </c>
      <c r="C116">
        <v>97.43</v>
      </c>
      <c r="D116" s="1">
        <f t="shared" si="7"/>
        <v>277926.98164294229</v>
      </c>
      <c r="E116" s="1">
        <f t="shared" si="8"/>
        <v>2750260.0850982298</v>
      </c>
      <c r="F116" s="1">
        <f t="shared" si="9"/>
        <v>605.5196312187195</v>
      </c>
      <c r="G116" s="1">
        <f t="shared" si="10"/>
        <v>3.6878128048556391E-4</v>
      </c>
      <c r="I116">
        <v>1147.45</v>
      </c>
      <c r="J116">
        <v>94.42</v>
      </c>
    </row>
    <row r="117" spans="1:10" x14ac:dyDescent="0.3">
      <c r="A117">
        <v>1313.6</v>
      </c>
      <c r="B117">
        <f t="shared" si="6"/>
        <v>615.32999999999993</v>
      </c>
      <c r="C117">
        <v>97.49</v>
      </c>
      <c r="D117" s="1">
        <f t="shared" si="7"/>
        <v>277935.70998064749</v>
      </c>
      <c r="E117" s="1">
        <f t="shared" si="8"/>
        <v>2750255.6071406952</v>
      </c>
      <c r="F117" s="1">
        <f t="shared" si="9"/>
        <v>615.32962524408049</v>
      </c>
      <c r="G117" s="1">
        <f t="shared" si="10"/>
        <v>3.7475591943803011E-4</v>
      </c>
      <c r="I117">
        <v>1155.3</v>
      </c>
      <c r="J117">
        <v>94.33</v>
      </c>
    </row>
    <row r="118" spans="1:10" x14ac:dyDescent="0.3">
      <c r="A118">
        <v>1323.69</v>
      </c>
      <c r="B118">
        <f t="shared" si="6"/>
        <v>625.42000000000007</v>
      </c>
      <c r="C118">
        <v>97.98</v>
      </c>
      <c r="D118" s="1">
        <f t="shared" si="7"/>
        <v>277944.68744521891</v>
      </c>
      <c r="E118" s="1">
        <f t="shared" si="8"/>
        <v>2750251.0013719359</v>
      </c>
      <c r="F118" s="1">
        <f t="shared" si="9"/>
        <v>625.41961909913175</v>
      </c>
      <c r="G118" s="1">
        <f t="shared" si="10"/>
        <v>3.8090086832198722E-4</v>
      </c>
      <c r="I118">
        <v>1161.3900000000001</v>
      </c>
      <c r="J118">
        <v>94.47</v>
      </c>
    </row>
    <row r="119" spans="1:10" x14ac:dyDescent="0.3">
      <c r="A119">
        <v>1332.93</v>
      </c>
      <c r="B119">
        <f t="shared" si="6"/>
        <v>634.66000000000008</v>
      </c>
      <c r="C119">
        <v>98.09</v>
      </c>
      <c r="D119" s="1">
        <f t="shared" si="7"/>
        <v>277952.9086318037</v>
      </c>
      <c r="E119" s="1">
        <f t="shared" si="8"/>
        <v>2750246.7836015369</v>
      </c>
      <c r="F119" s="1">
        <f t="shared" si="9"/>
        <v>634.65961347148755</v>
      </c>
      <c r="G119" s="1">
        <f t="shared" si="10"/>
        <v>3.8652851253573317E-4</v>
      </c>
      <c r="I119">
        <v>1165.47</v>
      </c>
      <c r="J119">
        <v>94.66</v>
      </c>
    </row>
    <row r="120" spans="1:10" x14ac:dyDescent="0.3">
      <c r="A120">
        <v>1347.28</v>
      </c>
      <c r="B120">
        <f t="shared" si="6"/>
        <v>649.01</v>
      </c>
      <c r="C120">
        <v>98.02</v>
      </c>
      <c r="D120" s="1">
        <f t="shared" si="7"/>
        <v>277965.67638369661</v>
      </c>
      <c r="E120" s="1">
        <f t="shared" si="8"/>
        <v>2750240.233276295</v>
      </c>
      <c r="F120" s="1">
        <f t="shared" si="9"/>
        <v>649.00960473187718</v>
      </c>
      <c r="G120" s="1">
        <f t="shared" si="10"/>
        <v>3.9526812281565071E-4</v>
      </c>
      <c r="I120">
        <v>1169.73</v>
      </c>
      <c r="J120">
        <v>95.3</v>
      </c>
    </row>
    <row r="121" spans="1:10" x14ac:dyDescent="0.3">
      <c r="A121">
        <v>1355.8</v>
      </c>
      <c r="B121">
        <f t="shared" si="6"/>
        <v>657.53</v>
      </c>
      <c r="C121">
        <v>98.57</v>
      </c>
      <c r="D121" s="1">
        <f t="shared" si="7"/>
        <v>277973.25695833971</v>
      </c>
      <c r="E121" s="1">
        <f t="shared" si="8"/>
        <v>2750236.3441633293</v>
      </c>
      <c r="F121" s="1">
        <f t="shared" si="9"/>
        <v>657.52959954286996</v>
      </c>
      <c r="G121" s="1">
        <f t="shared" si="10"/>
        <v>4.0045713001291006E-4</v>
      </c>
      <c r="I121">
        <v>1180.26</v>
      </c>
      <c r="J121">
        <v>95.49</v>
      </c>
    </row>
    <row r="122" spans="1:10" x14ac:dyDescent="0.3">
      <c r="A122">
        <v>1363.84</v>
      </c>
      <c r="B122">
        <f t="shared" si="6"/>
        <v>665.56999999999994</v>
      </c>
      <c r="C122">
        <v>95.73</v>
      </c>
      <c r="D122" s="1">
        <f t="shared" si="7"/>
        <v>277980.41045835498</v>
      </c>
      <c r="E122" s="1">
        <f t="shared" si="8"/>
        <v>2750232.6741553191</v>
      </c>
      <c r="F122" s="1">
        <f t="shared" si="9"/>
        <v>665.56959464632371</v>
      </c>
      <c r="G122" s="1">
        <f t="shared" si="10"/>
        <v>4.0535367622851481E-4</v>
      </c>
      <c r="I122">
        <v>1187.1300000000001</v>
      </c>
      <c r="J122">
        <v>95.73</v>
      </c>
    </row>
    <row r="123" spans="1:10" x14ac:dyDescent="0.3">
      <c r="A123">
        <v>1372.47</v>
      </c>
      <c r="B123">
        <f t="shared" si="6"/>
        <v>674.2</v>
      </c>
      <c r="C123">
        <v>99.28</v>
      </c>
      <c r="D123" s="1">
        <f t="shared" si="7"/>
        <v>277988.08890426689</v>
      </c>
      <c r="E123" s="1">
        <f t="shared" si="8"/>
        <v>2750228.7348308009</v>
      </c>
      <c r="F123" s="1">
        <f t="shared" si="9"/>
        <v>674.19958939034234</v>
      </c>
      <c r="G123" s="1">
        <f t="shared" si="10"/>
        <v>4.1060965770611801E-4</v>
      </c>
      <c r="I123">
        <v>1196.27</v>
      </c>
      <c r="J123">
        <v>96.16</v>
      </c>
    </row>
    <row r="124" spans="1:10" x14ac:dyDescent="0.3">
      <c r="A124">
        <v>1378.69</v>
      </c>
      <c r="B124">
        <f t="shared" si="6"/>
        <v>680.42000000000007</v>
      </c>
      <c r="C124">
        <v>99.44</v>
      </c>
      <c r="D124" s="1">
        <f t="shared" si="7"/>
        <v>277993.62307965185</v>
      </c>
      <c r="E124" s="1">
        <f t="shared" si="8"/>
        <v>2750225.8955957484</v>
      </c>
      <c r="F124" s="1">
        <f t="shared" si="9"/>
        <v>680.41958560213379</v>
      </c>
      <c r="G124" s="1">
        <f t="shared" si="10"/>
        <v>4.1439786627961439E-4</v>
      </c>
      <c r="I124">
        <v>1208.25</v>
      </c>
      <c r="J124">
        <v>96.57</v>
      </c>
    </row>
    <row r="125" spans="1:10" x14ac:dyDescent="0.3">
      <c r="A125">
        <v>1385.92</v>
      </c>
      <c r="B125">
        <f t="shared" si="6"/>
        <v>687.65000000000009</v>
      </c>
      <c r="C125">
        <v>99.98</v>
      </c>
      <c r="D125" s="1">
        <f t="shared" si="7"/>
        <v>278000.0558912328</v>
      </c>
      <c r="E125" s="1">
        <f t="shared" si="8"/>
        <v>2750222.5953273512</v>
      </c>
      <c r="F125" s="1">
        <f t="shared" si="9"/>
        <v>687.64958119891912</v>
      </c>
      <c r="G125" s="1">
        <f t="shared" si="10"/>
        <v>4.1880108096847835E-4</v>
      </c>
      <c r="I125">
        <v>1219.07</v>
      </c>
      <c r="J125">
        <v>96.7</v>
      </c>
    </row>
    <row r="126" spans="1:10" x14ac:dyDescent="0.3">
      <c r="A126">
        <v>1387.21</v>
      </c>
      <c r="B126">
        <f t="shared" si="6"/>
        <v>688.94</v>
      </c>
      <c r="C126">
        <v>100</v>
      </c>
      <c r="D126" s="1">
        <f t="shared" si="7"/>
        <v>278001.20365429495</v>
      </c>
      <c r="E126" s="1">
        <f t="shared" si="8"/>
        <v>2750222.0064827823</v>
      </c>
      <c r="F126" s="1">
        <f t="shared" si="9"/>
        <v>688.93958041333917</v>
      </c>
      <c r="G126" s="1">
        <f t="shared" si="10"/>
        <v>4.1958666088248719E-4</v>
      </c>
      <c r="I126">
        <v>1229.03</v>
      </c>
      <c r="J126">
        <v>96.88</v>
      </c>
    </row>
    <row r="127" spans="1:10" x14ac:dyDescent="0.3">
      <c r="A127">
        <v>1389.28</v>
      </c>
      <c r="B127">
        <f t="shared" si="6"/>
        <v>691.01</v>
      </c>
      <c r="C127">
        <v>99.52</v>
      </c>
      <c r="D127" s="1">
        <f t="shared" si="7"/>
        <v>278003.04541362717</v>
      </c>
      <c r="E127" s="1">
        <f t="shared" si="8"/>
        <v>2750221.0615926604</v>
      </c>
      <c r="F127" s="1">
        <f t="shared" si="9"/>
        <v>691.00957915255356</v>
      </c>
      <c r="G127" s="1">
        <f t="shared" si="10"/>
        <v>4.2084744643489103E-4</v>
      </c>
      <c r="I127">
        <v>1237.43</v>
      </c>
      <c r="J127">
        <v>97.34</v>
      </c>
    </row>
    <row r="128" spans="1:10" x14ac:dyDescent="0.3">
      <c r="A128">
        <v>1392.55</v>
      </c>
      <c r="B128">
        <f t="shared" si="6"/>
        <v>694.28</v>
      </c>
      <c r="C128">
        <v>99.42</v>
      </c>
      <c r="D128" s="1">
        <f t="shared" si="7"/>
        <v>278005.95485952892</v>
      </c>
      <c r="E128" s="1">
        <f t="shared" si="8"/>
        <v>2750219.5689401492</v>
      </c>
      <c r="F128" s="1">
        <f t="shared" si="9"/>
        <v>694.27957716088281</v>
      </c>
      <c r="G128" s="1">
        <f t="shared" si="10"/>
        <v>4.2283911716367584E-4</v>
      </c>
      <c r="I128">
        <v>1248.17</v>
      </c>
      <c r="J128">
        <v>97.19</v>
      </c>
    </row>
    <row r="129" spans="1:10" x14ac:dyDescent="0.3">
      <c r="A129">
        <v>1394.85</v>
      </c>
      <c r="B129">
        <f t="shared" si="6"/>
        <v>696.57999999999993</v>
      </c>
      <c r="C129">
        <v>99.8</v>
      </c>
      <c r="D129" s="1">
        <f t="shared" si="7"/>
        <v>278008.00125878706</v>
      </c>
      <c r="E129" s="1">
        <f t="shared" si="8"/>
        <v>2750218.5190622355</v>
      </c>
      <c r="F129" s="1">
        <f t="shared" si="9"/>
        <v>696.57957576029685</v>
      </c>
      <c r="G129" s="1">
        <f t="shared" si="10"/>
        <v>4.2423970307936543E-4</v>
      </c>
      <c r="I129">
        <v>1258.26</v>
      </c>
      <c r="J129">
        <v>97.53</v>
      </c>
    </row>
    <row r="130" spans="1:10" x14ac:dyDescent="0.3">
      <c r="A130">
        <v>1397.39</v>
      </c>
      <c r="B130">
        <f t="shared" ref="B130:B186" si="11">A130-698.27</f>
        <v>699.12000000000012</v>
      </c>
      <c r="C130">
        <v>99.8</v>
      </c>
      <c r="D130" s="1">
        <f t="shared" si="7"/>
        <v>278010.26119535905</v>
      </c>
      <c r="E130" s="1">
        <f t="shared" si="8"/>
        <v>2750217.3596318443</v>
      </c>
      <c r="F130" s="1">
        <f t="shared" si="9"/>
        <v>699.11957421332227</v>
      </c>
      <c r="G130" s="1">
        <f t="shared" si="10"/>
        <v>4.2578667785164726E-4</v>
      </c>
      <c r="I130">
        <v>1263.21</v>
      </c>
      <c r="J130">
        <v>97.64</v>
      </c>
    </row>
    <row r="131" spans="1:10" x14ac:dyDescent="0.3">
      <c r="A131">
        <v>1399.89</v>
      </c>
      <c r="B131">
        <f t="shared" si="11"/>
        <v>701.62000000000012</v>
      </c>
      <c r="C131">
        <v>96.99</v>
      </c>
      <c r="D131" s="1">
        <f t="shared" ref="D131:D185" si="12">(((B131*($D$186-$D$1))+$B$186*$D$1)/$B$186)</f>
        <v>278012.48554237874</v>
      </c>
      <c r="E131" s="1">
        <f t="shared" ref="E131:E185" si="13">(((B131*($E$186-$E$1))+$B$186*$E$1)/$B$186)</f>
        <v>2750216.2184601994</v>
      </c>
      <c r="F131" s="1">
        <f t="shared" ref="F131:F186" si="14">SQRT(((D131-$D$1)^2)+((E131-$E$1)^2))</f>
        <v>701.61957269074583</v>
      </c>
      <c r="G131" s="1">
        <f t="shared" ref="G131:G186" si="15">B131-F131</f>
        <v>4.2730925429168565E-4</v>
      </c>
      <c r="I131">
        <v>1267.1300000000001</v>
      </c>
      <c r="J131">
        <v>96.83</v>
      </c>
    </row>
    <row r="132" spans="1:10" x14ac:dyDescent="0.3">
      <c r="A132">
        <v>1403.15</v>
      </c>
      <c r="B132">
        <f t="shared" si="11"/>
        <v>704.88000000000011</v>
      </c>
      <c r="C132">
        <v>97.26</v>
      </c>
      <c r="D132" s="1">
        <f t="shared" si="12"/>
        <v>278015.38609089237</v>
      </c>
      <c r="E132" s="1">
        <f t="shared" si="13"/>
        <v>2750214.7303723744</v>
      </c>
      <c r="F132" s="1">
        <f t="shared" si="14"/>
        <v>704.87957070529524</v>
      </c>
      <c r="G132" s="1">
        <f t="shared" si="15"/>
        <v>4.292947048725182E-4</v>
      </c>
      <c r="I132">
        <v>1275.29</v>
      </c>
      <c r="J132">
        <v>96.77</v>
      </c>
    </row>
    <row r="133" spans="1:10" x14ac:dyDescent="0.3">
      <c r="A133">
        <v>1404.96</v>
      </c>
      <c r="B133">
        <f t="shared" si="11"/>
        <v>706.69</v>
      </c>
      <c r="C133">
        <v>97.69</v>
      </c>
      <c r="D133" s="1">
        <f t="shared" si="12"/>
        <v>278016.99651813466</v>
      </c>
      <c r="E133" s="1">
        <f t="shared" si="13"/>
        <v>2750213.9041641038</v>
      </c>
      <c r="F133" s="1">
        <f t="shared" si="14"/>
        <v>706.68956960285607</v>
      </c>
      <c r="G133" s="1">
        <f t="shared" si="15"/>
        <v>4.3039714398673823E-4</v>
      </c>
      <c r="I133">
        <v>1282.21</v>
      </c>
      <c r="J133">
        <v>96.94</v>
      </c>
    </row>
    <row r="134" spans="1:10" x14ac:dyDescent="0.3">
      <c r="A134">
        <v>1407.52</v>
      </c>
      <c r="B134">
        <f t="shared" si="11"/>
        <v>709.25</v>
      </c>
      <c r="C134">
        <v>99.26</v>
      </c>
      <c r="D134" s="1">
        <f t="shared" si="12"/>
        <v>278019.27424948278</v>
      </c>
      <c r="E134" s="1">
        <f t="shared" si="13"/>
        <v>2750212.7356043388</v>
      </c>
      <c r="F134" s="1">
        <f t="shared" si="14"/>
        <v>709.2495680439755</v>
      </c>
      <c r="G134" s="1">
        <f t="shared" si="15"/>
        <v>4.3195602449941362E-4</v>
      </c>
      <c r="I134">
        <v>1292.99</v>
      </c>
      <c r="J134">
        <v>96.8</v>
      </c>
    </row>
    <row r="135" spans="1:10" x14ac:dyDescent="0.3">
      <c r="A135">
        <v>1411.25</v>
      </c>
      <c r="B135">
        <f t="shared" si="11"/>
        <v>712.98</v>
      </c>
      <c r="C135">
        <v>100.98</v>
      </c>
      <c r="D135" s="1">
        <f t="shared" si="12"/>
        <v>278022.59297523618</v>
      </c>
      <c r="E135" s="1">
        <f t="shared" si="13"/>
        <v>2750211.032976245</v>
      </c>
      <c r="F135" s="1">
        <f t="shared" si="14"/>
        <v>712.97956577212324</v>
      </c>
      <c r="G135" s="1">
        <f t="shared" si="15"/>
        <v>4.3422787678082386E-4</v>
      </c>
      <c r="I135">
        <v>1303.79</v>
      </c>
      <c r="J135">
        <v>97.43</v>
      </c>
    </row>
    <row r="136" spans="1:10" x14ac:dyDescent="0.3">
      <c r="A136">
        <v>1413.43</v>
      </c>
      <c r="B136">
        <f t="shared" si="11"/>
        <v>715.16000000000008</v>
      </c>
      <c r="C136">
        <v>103.02</v>
      </c>
      <c r="D136" s="1">
        <f t="shared" si="12"/>
        <v>278024.53260583727</v>
      </c>
      <c r="E136" s="1">
        <f t="shared" si="13"/>
        <v>2750210.0378745701</v>
      </c>
      <c r="F136" s="1">
        <f t="shared" si="14"/>
        <v>715.1595644446279</v>
      </c>
      <c r="G136" s="1">
        <f t="shared" si="15"/>
        <v>4.3555537217798701E-4</v>
      </c>
      <c r="I136">
        <v>1313.6</v>
      </c>
      <c r="J136">
        <v>97.49</v>
      </c>
    </row>
    <row r="137" spans="1:10" x14ac:dyDescent="0.3">
      <c r="A137">
        <v>1415.7</v>
      </c>
      <c r="B137">
        <f t="shared" si="11"/>
        <v>717.43000000000006</v>
      </c>
      <c r="C137">
        <v>102.97</v>
      </c>
      <c r="D137" s="1">
        <f t="shared" si="12"/>
        <v>278026.55231293116</v>
      </c>
      <c r="E137" s="1">
        <f t="shared" si="13"/>
        <v>2750209.0016907169</v>
      </c>
      <c r="F137" s="1">
        <f t="shared" si="14"/>
        <v>717.42956306195549</v>
      </c>
      <c r="G137" s="1">
        <f t="shared" si="15"/>
        <v>4.3693804457234364E-4</v>
      </c>
      <c r="I137">
        <v>1323.69</v>
      </c>
      <c r="J137">
        <v>97.98</v>
      </c>
    </row>
    <row r="138" spans="1:10" x14ac:dyDescent="0.3">
      <c r="A138">
        <v>1417.23</v>
      </c>
      <c r="B138">
        <f t="shared" si="11"/>
        <v>718.96</v>
      </c>
      <c r="C138">
        <v>103.3</v>
      </c>
      <c r="D138" s="1">
        <f t="shared" si="12"/>
        <v>278027.91361330723</v>
      </c>
      <c r="E138" s="1">
        <f t="shared" si="13"/>
        <v>2750208.3032936701</v>
      </c>
      <c r="F138" s="1">
        <f t="shared" si="14"/>
        <v>718.95956213025124</v>
      </c>
      <c r="G138" s="1">
        <f t="shared" si="15"/>
        <v>4.3786974879367335E-4</v>
      </c>
      <c r="I138">
        <v>1332.93</v>
      </c>
      <c r="J138">
        <v>98.09</v>
      </c>
    </row>
    <row r="139" spans="1:10" x14ac:dyDescent="0.3">
      <c r="A139">
        <v>1418.31</v>
      </c>
      <c r="B139">
        <f t="shared" si="11"/>
        <v>720.04</v>
      </c>
      <c r="C139">
        <v>104.03</v>
      </c>
      <c r="D139" s="1">
        <f t="shared" si="12"/>
        <v>278028.87453121971</v>
      </c>
      <c r="E139" s="1">
        <f t="shared" si="13"/>
        <v>2750207.8103075195</v>
      </c>
      <c r="F139" s="1">
        <f t="shared" si="14"/>
        <v>720.03956147245674</v>
      </c>
      <c r="G139" s="1">
        <f t="shared" si="15"/>
        <v>4.3852754322415421E-4</v>
      </c>
      <c r="I139">
        <v>1347.28</v>
      </c>
      <c r="J139">
        <v>98.02</v>
      </c>
    </row>
    <row r="140" spans="1:10" x14ac:dyDescent="0.3">
      <c r="A140">
        <v>1420.21</v>
      </c>
      <c r="B140">
        <f t="shared" si="11"/>
        <v>721.94</v>
      </c>
      <c r="C140">
        <v>103.49</v>
      </c>
      <c r="D140" s="1">
        <f t="shared" si="12"/>
        <v>278030.56503495469</v>
      </c>
      <c r="E140" s="1">
        <f t="shared" si="13"/>
        <v>2750206.9430170697</v>
      </c>
      <c r="F140" s="1">
        <f t="shared" si="14"/>
        <v>721.93956031516211</v>
      </c>
      <c r="G140" s="1">
        <f t="shared" si="15"/>
        <v>4.3968483794287749E-4</v>
      </c>
      <c r="I140">
        <v>1355.8</v>
      </c>
      <c r="J140">
        <v>98.57</v>
      </c>
    </row>
    <row r="141" spans="1:10" x14ac:dyDescent="0.3">
      <c r="A141">
        <v>1421.85</v>
      </c>
      <c r="B141">
        <f t="shared" si="11"/>
        <v>723.57999999999993</v>
      </c>
      <c r="C141">
        <v>101.88</v>
      </c>
      <c r="D141" s="1">
        <f t="shared" si="12"/>
        <v>278032.02420659963</v>
      </c>
      <c r="E141" s="1">
        <f t="shared" si="13"/>
        <v>2750206.1944084708</v>
      </c>
      <c r="F141" s="1">
        <f t="shared" si="14"/>
        <v>723.57955931632296</v>
      </c>
      <c r="G141" s="1">
        <f t="shared" si="15"/>
        <v>4.4068367697036592E-4</v>
      </c>
      <c r="I141">
        <v>1363.84</v>
      </c>
      <c r="J141">
        <v>95.73</v>
      </c>
    </row>
    <row r="142" spans="1:10" x14ac:dyDescent="0.3">
      <c r="A142">
        <v>1424.43</v>
      </c>
      <c r="B142">
        <f t="shared" si="11"/>
        <v>726.16000000000008</v>
      </c>
      <c r="C142">
        <v>101.37</v>
      </c>
      <c r="D142" s="1">
        <f t="shared" si="12"/>
        <v>278034.31973272387</v>
      </c>
      <c r="E142" s="1">
        <f t="shared" si="13"/>
        <v>2750205.0167193329</v>
      </c>
      <c r="F142" s="1">
        <f t="shared" si="14"/>
        <v>726.1595577451111</v>
      </c>
      <c r="G142" s="1">
        <f t="shared" si="15"/>
        <v>4.4225488898064214E-4</v>
      </c>
      <c r="I142">
        <v>1372.47</v>
      </c>
      <c r="J142">
        <v>99.28</v>
      </c>
    </row>
    <row r="143" spans="1:10" x14ac:dyDescent="0.3">
      <c r="A143">
        <v>1427.98</v>
      </c>
      <c r="B143">
        <f t="shared" si="11"/>
        <v>729.71</v>
      </c>
      <c r="C143">
        <v>101.67</v>
      </c>
      <c r="D143" s="1">
        <f t="shared" si="12"/>
        <v>278037.47830549185</v>
      </c>
      <c r="E143" s="1">
        <f t="shared" si="13"/>
        <v>2750203.396255597</v>
      </c>
      <c r="F143" s="1">
        <f t="shared" si="14"/>
        <v>729.70955558313062</v>
      </c>
      <c r="G143" s="1">
        <f t="shared" si="15"/>
        <v>4.4441686941354419E-4</v>
      </c>
      <c r="I143">
        <v>1378.69</v>
      </c>
      <c r="J143">
        <v>99.44</v>
      </c>
    </row>
    <row r="144" spans="1:10" x14ac:dyDescent="0.3">
      <c r="A144">
        <v>1430.93</v>
      </c>
      <c r="B144">
        <f t="shared" si="11"/>
        <v>732.66000000000008</v>
      </c>
      <c r="C144">
        <v>102.99</v>
      </c>
      <c r="D144" s="1">
        <f t="shared" si="12"/>
        <v>278040.10303497507</v>
      </c>
      <c r="E144" s="1">
        <f t="shared" si="13"/>
        <v>2750202.0496730558</v>
      </c>
      <c r="F144" s="1">
        <f t="shared" si="14"/>
        <v>732.65955378659282</v>
      </c>
      <c r="G144" s="1">
        <f t="shared" si="15"/>
        <v>4.4621340725825576E-4</v>
      </c>
      <c r="I144">
        <v>1385.92</v>
      </c>
      <c r="J144">
        <v>99.98</v>
      </c>
    </row>
    <row r="145" spans="1:10" x14ac:dyDescent="0.3">
      <c r="A145">
        <v>1435.98</v>
      </c>
      <c r="B145">
        <f t="shared" si="11"/>
        <v>737.71</v>
      </c>
      <c r="C145">
        <v>105.76</v>
      </c>
      <c r="D145" s="1">
        <f t="shared" si="12"/>
        <v>278044.59621595481</v>
      </c>
      <c r="E145" s="1">
        <f t="shared" si="13"/>
        <v>2750199.7445063335</v>
      </c>
      <c r="F145" s="1">
        <f t="shared" si="14"/>
        <v>737.70955071076992</v>
      </c>
      <c r="G145" s="1">
        <f t="shared" si="15"/>
        <v>4.4928923011866573E-4</v>
      </c>
      <c r="I145">
        <v>1387.21</v>
      </c>
      <c r="J145">
        <v>100</v>
      </c>
    </row>
    <row r="146" spans="1:10" x14ac:dyDescent="0.3">
      <c r="A146">
        <v>1436.97</v>
      </c>
      <c r="B146">
        <f t="shared" si="11"/>
        <v>738.7</v>
      </c>
      <c r="C146">
        <v>106.13</v>
      </c>
      <c r="D146" s="1">
        <f t="shared" si="12"/>
        <v>278045.47705737461</v>
      </c>
      <c r="E146" s="1">
        <f t="shared" si="13"/>
        <v>2750199.2926023621</v>
      </c>
      <c r="F146" s="1">
        <f t="shared" si="14"/>
        <v>738.69955010783076</v>
      </c>
      <c r="G146" s="1">
        <f t="shared" si="15"/>
        <v>4.4989216928570386E-4</v>
      </c>
      <c r="I146">
        <v>1389.28</v>
      </c>
      <c r="J146">
        <v>99.52</v>
      </c>
    </row>
    <row r="147" spans="1:10" x14ac:dyDescent="0.3">
      <c r="A147">
        <v>1440.24</v>
      </c>
      <c r="B147">
        <f t="shared" si="11"/>
        <v>741.97</v>
      </c>
      <c r="C147">
        <v>106.46</v>
      </c>
      <c r="D147" s="1">
        <f t="shared" si="12"/>
        <v>278048.3865032763</v>
      </c>
      <c r="E147" s="1">
        <f t="shared" si="13"/>
        <v>2750197.7999498504</v>
      </c>
      <c r="F147" s="1">
        <f t="shared" si="14"/>
        <v>741.96954811632077</v>
      </c>
      <c r="G147" s="1">
        <f t="shared" si="15"/>
        <v>4.5188367926130013E-4</v>
      </c>
      <c r="I147">
        <v>1392.55</v>
      </c>
      <c r="J147">
        <v>99.42</v>
      </c>
    </row>
    <row r="148" spans="1:10" x14ac:dyDescent="0.3">
      <c r="A148">
        <v>1446.18</v>
      </c>
      <c r="B148">
        <f t="shared" si="11"/>
        <v>747.91000000000008</v>
      </c>
      <c r="C148">
        <v>104.47</v>
      </c>
      <c r="D148" s="1">
        <f t="shared" si="12"/>
        <v>278053.67155179509</v>
      </c>
      <c r="E148" s="1">
        <f t="shared" si="13"/>
        <v>2750195.0885260222</v>
      </c>
      <c r="F148" s="1">
        <f t="shared" si="14"/>
        <v>747.90954449868616</v>
      </c>
      <c r="G148" s="1">
        <f t="shared" si="15"/>
        <v>4.555013139224684E-4</v>
      </c>
      <c r="I148">
        <v>1394.85</v>
      </c>
      <c r="J148">
        <v>99.8</v>
      </c>
    </row>
    <row r="149" spans="1:10" x14ac:dyDescent="0.3">
      <c r="A149">
        <v>1449</v>
      </c>
      <c r="B149">
        <f t="shared" si="11"/>
        <v>750.73</v>
      </c>
      <c r="C149">
        <v>104.36</v>
      </c>
      <c r="D149" s="1">
        <f t="shared" si="12"/>
        <v>278056.18061523326</v>
      </c>
      <c r="E149" s="1">
        <f t="shared" si="13"/>
        <v>2750193.8012844068</v>
      </c>
      <c r="F149" s="1">
        <f t="shared" si="14"/>
        <v>750.72954278113764</v>
      </c>
      <c r="G149" s="1">
        <f t="shared" si="15"/>
        <v>4.5721886237970466E-4</v>
      </c>
      <c r="I149">
        <v>1397.39</v>
      </c>
      <c r="J149">
        <v>99.8</v>
      </c>
    </row>
    <row r="150" spans="1:10" x14ac:dyDescent="0.3">
      <c r="A150">
        <v>1456.65</v>
      </c>
      <c r="B150">
        <f t="shared" si="11"/>
        <v>758.38000000000011</v>
      </c>
      <c r="C150">
        <v>105.26</v>
      </c>
      <c r="D150" s="1">
        <f t="shared" si="12"/>
        <v>278062.98711711355</v>
      </c>
      <c r="E150" s="1">
        <f t="shared" si="13"/>
        <v>2750190.3092991733</v>
      </c>
      <c r="F150" s="1">
        <f t="shared" si="14"/>
        <v>758.37953812213959</v>
      </c>
      <c r="G150" s="1">
        <f t="shared" si="15"/>
        <v>4.6187786051632429E-4</v>
      </c>
      <c r="I150">
        <v>1399.89</v>
      </c>
      <c r="J150">
        <v>96.99</v>
      </c>
    </row>
    <row r="151" spans="1:10" x14ac:dyDescent="0.3">
      <c r="A151">
        <v>1459.87</v>
      </c>
      <c r="B151">
        <f t="shared" si="11"/>
        <v>761.59999999999991</v>
      </c>
      <c r="C151">
        <v>105.77</v>
      </c>
      <c r="D151" s="1">
        <f t="shared" si="12"/>
        <v>278065.85207607487</v>
      </c>
      <c r="E151" s="1">
        <f t="shared" si="13"/>
        <v>2750188.8394700945</v>
      </c>
      <c r="F151" s="1">
        <f t="shared" si="14"/>
        <v>761.59953616108703</v>
      </c>
      <c r="G151" s="1">
        <f t="shared" si="15"/>
        <v>4.6383891287860024E-4</v>
      </c>
      <c r="I151">
        <v>1403.15</v>
      </c>
      <c r="J151">
        <v>97.26</v>
      </c>
    </row>
    <row r="152" spans="1:10" x14ac:dyDescent="0.3">
      <c r="A152">
        <v>1465.27</v>
      </c>
      <c r="B152">
        <f t="shared" si="11"/>
        <v>767</v>
      </c>
      <c r="C152">
        <v>105.34</v>
      </c>
      <c r="D152" s="1">
        <f t="shared" si="12"/>
        <v>278070.65666563733</v>
      </c>
      <c r="E152" s="1">
        <f t="shared" si="13"/>
        <v>2750186.3745393418</v>
      </c>
      <c r="F152" s="1">
        <f t="shared" si="14"/>
        <v>766.99953287216579</v>
      </c>
      <c r="G152" s="1">
        <f t="shared" si="15"/>
        <v>4.6712783421298809E-4</v>
      </c>
      <c r="I152">
        <v>1404.96</v>
      </c>
      <c r="J152">
        <v>97.69</v>
      </c>
    </row>
    <row r="153" spans="1:10" x14ac:dyDescent="0.3">
      <c r="A153">
        <v>1468.37</v>
      </c>
      <c r="B153">
        <f t="shared" si="11"/>
        <v>770.09999999999991</v>
      </c>
      <c r="C153">
        <v>105.27</v>
      </c>
      <c r="D153" s="1">
        <f t="shared" si="12"/>
        <v>278073.41485594172</v>
      </c>
      <c r="E153" s="1">
        <f t="shared" si="13"/>
        <v>2750184.9594865018</v>
      </c>
      <c r="F153" s="1">
        <f t="shared" si="14"/>
        <v>770.09953098430753</v>
      </c>
      <c r="G153" s="1">
        <f t="shared" si="15"/>
        <v>4.690156923743416E-4</v>
      </c>
      <c r="I153">
        <v>1407.52</v>
      </c>
      <c r="J153">
        <v>99.26</v>
      </c>
    </row>
    <row r="154" spans="1:10" x14ac:dyDescent="0.3">
      <c r="A154">
        <v>1471.51</v>
      </c>
      <c r="B154">
        <f t="shared" si="11"/>
        <v>773.24</v>
      </c>
      <c r="C154">
        <v>104.03</v>
      </c>
      <c r="D154" s="1">
        <f t="shared" si="12"/>
        <v>278076.20863579848</v>
      </c>
      <c r="E154" s="1">
        <f t="shared" si="13"/>
        <v>2750183.526174916</v>
      </c>
      <c r="F154" s="1">
        <f t="shared" si="14"/>
        <v>773.23952907189027</v>
      </c>
      <c r="G154" s="1">
        <f t="shared" si="15"/>
        <v>4.7092810973481392E-4</v>
      </c>
      <c r="I154">
        <v>1411.25</v>
      </c>
      <c r="J154">
        <v>100.98</v>
      </c>
    </row>
    <row r="155" spans="1:10" x14ac:dyDescent="0.3">
      <c r="A155">
        <v>1479.06</v>
      </c>
      <c r="B155">
        <f t="shared" si="11"/>
        <v>780.79</v>
      </c>
      <c r="C155">
        <v>104.06</v>
      </c>
      <c r="D155" s="1">
        <f t="shared" si="12"/>
        <v>278082.92616379791</v>
      </c>
      <c r="E155" s="1">
        <f t="shared" si="13"/>
        <v>2750180.0798365483</v>
      </c>
      <c r="F155" s="1">
        <f t="shared" si="14"/>
        <v>780.78952447370352</v>
      </c>
      <c r="G155" s="1">
        <f t="shared" si="15"/>
        <v>4.7552629644087574E-4</v>
      </c>
      <c r="I155">
        <v>1413.43</v>
      </c>
      <c r="J155">
        <v>103.02</v>
      </c>
    </row>
    <row r="156" spans="1:10" x14ac:dyDescent="0.3">
      <c r="A156">
        <v>1485.38</v>
      </c>
      <c r="B156">
        <f t="shared" si="11"/>
        <v>787.11000000000013</v>
      </c>
      <c r="C156">
        <v>104.28</v>
      </c>
      <c r="D156" s="1">
        <f t="shared" si="12"/>
        <v>278088.54931306368</v>
      </c>
      <c r="E156" s="1">
        <f t="shared" si="13"/>
        <v>2750177.19495463</v>
      </c>
      <c r="F156" s="1">
        <f t="shared" si="14"/>
        <v>787.10952062463184</v>
      </c>
      <c r="G156" s="1">
        <f t="shared" si="15"/>
        <v>4.7937536828612792E-4</v>
      </c>
      <c r="I156">
        <v>1415.7</v>
      </c>
      <c r="J156">
        <v>102.97</v>
      </c>
    </row>
    <row r="157" spans="1:10" x14ac:dyDescent="0.3">
      <c r="A157">
        <v>1490.77</v>
      </c>
      <c r="B157">
        <f t="shared" si="11"/>
        <v>792.5</v>
      </c>
      <c r="C157">
        <v>103.99</v>
      </c>
      <c r="D157" s="1">
        <f t="shared" si="12"/>
        <v>278093.34500523808</v>
      </c>
      <c r="E157" s="1">
        <f t="shared" si="13"/>
        <v>2750174.7345885634</v>
      </c>
      <c r="F157" s="1">
        <f t="shared" si="14"/>
        <v>792.49951734198248</v>
      </c>
      <c r="G157" s="1">
        <f t="shared" si="15"/>
        <v>4.8265801751767867E-4</v>
      </c>
      <c r="I157">
        <v>1417.23</v>
      </c>
      <c r="J157">
        <v>103.3</v>
      </c>
    </row>
    <row r="158" spans="1:10" x14ac:dyDescent="0.3">
      <c r="A158">
        <v>1500.67</v>
      </c>
      <c r="B158">
        <f t="shared" si="11"/>
        <v>802.40000000000009</v>
      </c>
      <c r="C158">
        <v>104.09</v>
      </c>
      <c r="D158" s="1">
        <f t="shared" si="12"/>
        <v>278102.15341943596</v>
      </c>
      <c r="E158" s="1">
        <f t="shared" si="13"/>
        <v>2750170.2155488497</v>
      </c>
      <c r="F158" s="1">
        <f t="shared" si="14"/>
        <v>802.3995113124879</v>
      </c>
      <c r="G158" s="1">
        <f t="shared" si="15"/>
        <v>4.8868751218833495E-4</v>
      </c>
      <c r="I158">
        <v>1418.31</v>
      </c>
      <c r="J158">
        <v>104.03</v>
      </c>
    </row>
    <row r="159" spans="1:10" x14ac:dyDescent="0.3">
      <c r="A159">
        <v>1508.88</v>
      </c>
      <c r="B159">
        <f t="shared" si="11"/>
        <v>810.61000000000013</v>
      </c>
      <c r="C159">
        <v>104.25</v>
      </c>
      <c r="D159" s="1">
        <f t="shared" si="12"/>
        <v>278109.45817504864</v>
      </c>
      <c r="E159" s="1">
        <f t="shared" si="13"/>
        <v>2750166.4679411678</v>
      </c>
      <c r="F159" s="1">
        <f t="shared" si="14"/>
        <v>810.60950631239359</v>
      </c>
      <c r="G159" s="1">
        <f t="shared" si="15"/>
        <v>4.9368760653578647E-4</v>
      </c>
      <c r="I159">
        <v>1420.21</v>
      </c>
      <c r="J159">
        <v>103.49</v>
      </c>
    </row>
    <row r="160" spans="1:10" x14ac:dyDescent="0.3">
      <c r="A160">
        <v>1514.31</v>
      </c>
      <c r="B160">
        <f t="shared" si="11"/>
        <v>816.04</v>
      </c>
      <c r="C160">
        <v>104.19</v>
      </c>
      <c r="D160" s="1">
        <f t="shared" si="12"/>
        <v>278114.28945677541</v>
      </c>
      <c r="E160" s="1">
        <f t="shared" si="13"/>
        <v>2750163.989316355</v>
      </c>
      <c r="F160" s="1">
        <f t="shared" si="14"/>
        <v>816.03950300539793</v>
      </c>
      <c r="G160" s="1">
        <f t="shared" si="15"/>
        <v>4.9699460203100898E-4</v>
      </c>
      <c r="I160">
        <v>1421.85</v>
      </c>
      <c r="J160">
        <v>101.88</v>
      </c>
    </row>
    <row r="161" spans="1:10" x14ac:dyDescent="0.3">
      <c r="A161">
        <v>1527.11</v>
      </c>
      <c r="B161">
        <f t="shared" si="11"/>
        <v>828.83999999999992</v>
      </c>
      <c r="C161">
        <v>104.14</v>
      </c>
      <c r="D161" s="1">
        <f t="shared" si="12"/>
        <v>278125.67811351613</v>
      </c>
      <c r="E161" s="1">
        <f t="shared" si="13"/>
        <v>2750158.1465175333</v>
      </c>
      <c r="F161" s="1">
        <f t="shared" si="14"/>
        <v>828.83949520961039</v>
      </c>
      <c r="G161" s="1">
        <f t="shared" si="15"/>
        <v>5.0479038952744304E-4</v>
      </c>
      <c r="I161">
        <v>1424.43</v>
      </c>
      <c r="J161">
        <v>101.37</v>
      </c>
    </row>
    <row r="162" spans="1:10" x14ac:dyDescent="0.3">
      <c r="A162">
        <v>1544.74</v>
      </c>
      <c r="B162">
        <f t="shared" si="11"/>
        <v>846.47</v>
      </c>
      <c r="C162">
        <v>103.9</v>
      </c>
      <c r="D162" s="1">
        <f t="shared" si="12"/>
        <v>278141.36420869885</v>
      </c>
      <c r="E162" s="1">
        <f t="shared" si="13"/>
        <v>2750150.0989750931</v>
      </c>
      <c r="F162" s="1">
        <f t="shared" si="14"/>
        <v>846.46948447248246</v>
      </c>
      <c r="G162" s="1">
        <f t="shared" si="15"/>
        <v>5.1552751756389625E-4</v>
      </c>
      <c r="I162">
        <v>1427.98</v>
      </c>
      <c r="J162">
        <v>101.67</v>
      </c>
    </row>
    <row r="163" spans="1:10" x14ac:dyDescent="0.3">
      <c r="A163">
        <v>1556.02</v>
      </c>
      <c r="B163">
        <f t="shared" si="11"/>
        <v>857.75</v>
      </c>
      <c r="C163">
        <v>104.09</v>
      </c>
      <c r="D163" s="1">
        <f t="shared" si="12"/>
        <v>278151.40046245168</v>
      </c>
      <c r="E163" s="1">
        <f t="shared" si="13"/>
        <v>2750144.9500086317</v>
      </c>
      <c r="F163" s="1">
        <f t="shared" si="14"/>
        <v>857.74947760244345</v>
      </c>
      <c r="G163" s="1">
        <f t="shared" si="15"/>
        <v>5.2239755655136833E-4</v>
      </c>
      <c r="I163">
        <v>1430.93</v>
      </c>
      <c r="J163">
        <v>102.99</v>
      </c>
    </row>
    <row r="164" spans="1:10" x14ac:dyDescent="0.3">
      <c r="A164">
        <v>1567.01</v>
      </c>
      <c r="B164">
        <f t="shared" si="11"/>
        <v>868.74</v>
      </c>
      <c r="C164">
        <v>104.34</v>
      </c>
      <c r="D164" s="1">
        <f t="shared" si="12"/>
        <v>278161.17869195016</v>
      </c>
      <c r="E164" s="1">
        <f t="shared" si="13"/>
        <v>2750139.9334180807</v>
      </c>
      <c r="F164" s="1">
        <f t="shared" si="14"/>
        <v>868.7394709091468</v>
      </c>
      <c r="G164" s="1">
        <f t="shared" si="15"/>
        <v>5.2909085320607119E-4</v>
      </c>
      <c r="I164">
        <v>1435.98</v>
      </c>
      <c r="J164">
        <v>105.76</v>
      </c>
    </row>
    <row r="165" spans="1:10" x14ac:dyDescent="0.3">
      <c r="A165">
        <v>1571.57</v>
      </c>
      <c r="B165">
        <f t="shared" si="11"/>
        <v>873.3</v>
      </c>
      <c r="C165">
        <v>104.38</v>
      </c>
      <c r="D165" s="1">
        <f t="shared" si="12"/>
        <v>278165.23590091406</v>
      </c>
      <c r="E165" s="1">
        <f t="shared" si="13"/>
        <v>2750137.8519210001</v>
      </c>
      <c r="F165" s="1">
        <f t="shared" si="14"/>
        <v>873.29946813210847</v>
      </c>
      <c r="G165" s="1">
        <f t="shared" si="15"/>
        <v>5.3186789148185198E-4</v>
      </c>
      <c r="I165">
        <v>1436.97</v>
      </c>
      <c r="J165">
        <v>106.13</v>
      </c>
    </row>
    <row r="166" spans="1:10" x14ac:dyDescent="0.3">
      <c r="A166">
        <v>1575.5</v>
      </c>
      <c r="B166">
        <f t="shared" si="11"/>
        <v>877.23</v>
      </c>
      <c r="C166">
        <v>103.78</v>
      </c>
      <c r="D166" s="1">
        <f t="shared" si="12"/>
        <v>278168.73257442901</v>
      </c>
      <c r="E166" s="1">
        <f t="shared" si="13"/>
        <v>2750136.0579991741</v>
      </c>
      <c r="F166" s="1">
        <f t="shared" si="14"/>
        <v>877.22946573869081</v>
      </c>
      <c r="G166" s="1">
        <f t="shared" si="15"/>
        <v>5.3426130921252479E-4</v>
      </c>
      <c r="I166">
        <v>1440.24</v>
      </c>
      <c r="J166">
        <v>106.46</v>
      </c>
    </row>
    <row r="167" spans="1:10" x14ac:dyDescent="0.3">
      <c r="A167">
        <v>1577.7</v>
      </c>
      <c r="B167">
        <f t="shared" si="11"/>
        <v>879.43000000000006</v>
      </c>
      <c r="C167">
        <v>103.14</v>
      </c>
      <c r="D167" s="1">
        <f t="shared" si="12"/>
        <v>278170.68999980635</v>
      </c>
      <c r="E167" s="1">
        <f t="shared" si="13"/>
        <v>2750135.0537681268</v>
      </c>
      <c r="F167" s="1">
        <f t="shared" si="14"/>
        <v>879.42946439875539</v>
      </c>
      <c r="G167" s="1">
        <f t="shared" si="15"/>
        <v>5.3560124467821879E-4</v>
      </c>
      <c r="I167">
        <v>1446.18</v>
      </c>
      <c r="J167">
        <v>104.47</v>
      </c>
    </row>
    <row r="168" spans="1:10" x14ac:dyDescent="0.3">
      <c r="A168">
        <v>1591.03</v>
      </c>
      <c r="B168">
        <f t="shared" si="11"/>
        <v>892.76</v>
      </c>
      <c r="C168">
        <v>103.97</v>
      </c>
      <c r="D168" s="1">
        <f t="shared" si="12"/>
        <v>278182.55021811521</v>
      </c>
      <c r="E168" s="1">
        <f t="shared" si="13"/>
        <v>2750128.9690409163</v>
      </c>
      <c r="F168" s="1">
        <f t="shared" si="14"/>
        <v>892.7594562802102</v>
      </c>
      <c r="G168" s="1">
        <f t="shared" si="15"/>
        <v>5.4371978978906554E-4</v>
      </c>
      <c r="I168">
        <v>1449</v>
      </c>
      <c r="J168">
        <v>104.36</v>
      </c>
    </row>
    <row r="169" spans="1:10" x14ac:dyDescent="0.3">
      <c r="A169">
        <v>1601.08</v>
      </c>
      <c r="B169">
        <f t="shared" si="11"/>
        <v>902.81</v>
      </c>
      <c r="C169">
        <v>104.52</v>
      </c>
      <c r="D169" s="1">
        <f t="shared" si="12"/>
        <v>278191.49209313432</v>
      </c>
      <c r="E169" s="1">
        <f t="shared" si="13"/>
        <v>2750124.3815309033</v>
      </c>
      <c r="F169" s="1">
        <f t="shared" si="14"/>
        <v>902.8094501596596</v>
      </c>
      <c r="G169" s="1">
        <f t="shared" si="15"/>
        <v>5.4984034034077922E-4</v>
      </c>
      <c r="I169">
        <v>1456.65</v>
      </c>
      <c r="J169">
        <v>105.26</v>
      </c>
    </row>
    <row r="170" spans="1:10" x14ac:dyDescent="0.3">
      <c r="A170">
        <v>1606.47</v>
      </c>
      <c r="B170">
        <f t="shared" si="11"/>
        <v>908.2</v>
      </c>
      <c r="C170">
        <v>104.35</v>
      </c>
      <c r="D170" s="1">
        <f t="shared" si="12"/>
        <v>278196.28778530878</v>
      </c>
      <c r="E170" s="1">
        <f t="shared" si="13"/>
        <v>2750121.9211648372</v>
      </c>
      <c r="F170" s="1">
        <f t="shared" si="14"/>
        <v>908.19944687684949</v>
      </c>
      <c r="G170" s="1">
        <f t="shared" si="15"/>
        <v>5.5312315055289218E-4</v>
      </c>
      <c r="I170">
        <v>1459.87</v>
      </c>
      <c r="J170">
        <v>105.77</v>
      </c>
    </row>
    <row r="171" spans="1:10" x14ac:dyDescent="0.3">
      <c r="A171">
        <v>1616.57</v>
      </c>
      <c r="B171">
        <f t="shared" si="11"/>
        <v>918.3</v>
      </c>
      <c r="C171">
        <v>104.43</v>
      </c>
      <c r="D171" s="1">
        <f t="shared" si="12"/>
        <v>278205.27414726827</v>
      </c>
      <c r="E171" s="1">
        <f t="shared" si="13"/>
        <v>2750117.3108313917</v>
      </c>
      <c r="F171" s="1">
        <f t="shared" si="14"/>
        <v>918.29944072562887</v>
      </c>
      <c r="G171" s="1">
        <f t="shared" si="15"/>
        <v>5.5927437108493905E-4</v>
      </c>
      <c r="I171">
        <v>1465.27</v>
      </c>
      <c r="J171">
        <v>105.34</v>
      </c>
    </row>
    <row r="172" spans="1:10" x14ac:dyDescent="0.3">
      <c r="A172">
        <v>1625.33</v>
      </c>
      <c r="B172">
        <f t="shared" si="11"/>
        <v>927.06</v>
      </c>
      <c r="C172">
        <v>104.79</v>
      </c>
      <c r="D172" s="1">
        <f t="shared" si="12"/>
        <v>278213.06825922529</v>
      </c>
      <c r="E172" s="1">
        <f t="shared" si="13"/>
        <v>2750113.3121659481</v>
      </c>
      <c r="F172" s="1">
        <f t="shared" si="14"/>
        <v>927.05943539049747</v>
      </c>
      <c r="G172" s="1">
        <f t="shared" si="15"/>
        <v>5.6460950247583241E-4</v>
      </c>
      <c r="I172">
        <v>1468.37</v>
      </c>
      <c r="J172">
        <v>105.27</v>
      </c>
    </row>
    <row r="173" spans="1:10" x14ac:dyDescent="0.3">
      <c r="A173">
        <v>1633.56</v>
      </c>
      <c r="B173">
        <f t="shared" si="11"/>
        <v>935.29</v>
      </c>
      <c r="C173">
        <v>104.62</v>
      </c>
      <c r="D173" s="1">
        <f t="shared" si="12"/>
        <v>278220.39080961404</v>
      </c>
      <c r="E173" s="1">
        <f t="shared" si="13"/>
        <v>2750109.5554288933</v>
      </c>
      <c r="F173" s="1">
        <f t="shared" si="14"/>
        <v>935.28943037802014</v>
      </c>
      <c r="G173" s="1">
        <f t="shared" si="15"/>
        <v>5.6962197982102225E-4</v>
      </c>
      <c r="I173">
        <v>1471.51</v>
      </c>
      <c r="J173">
        <v>104.03</v>
      </c>
    </row>
    <row r="174" spans="1:10" x14ac:dyDescent="0.3">
      <c r="A174">
        <v>1637.83</v>
      </c>
      <c r="B174">
        <f t="shared" si="11"/>
        <v>939.56</v>
      </c>
      <c r="C174">
        <v>105.24</v>
      </c>
      <c r="D174" s="1">
        <f t="shared" si="12"/>
        <v>278224.18999432365</v>
      </c>
      <c r="E174" s="1">
        <f t="shared" si="13"/>
        <v>2750107.6063077236</v>
      </c>
      <c r="F174" s="1">
        <f t="shared" si="14"/>
        <v>939.55942777756343</v>
      </c>
      <c r="G174" s="1">
        <f t="shared" si="15"/>
        <v>5.7222243651722238E-4</v>
      </c>
      <c r="I174">
        <v>1479.06</v>
      </c>
      <c r="J174">
        <v>104.06</v>
      </c>
    </row>
    <row r="175" spans="1:10" x14ac:dyDescent="0.3">
      <c r="A175">
        <v>1645.5</v>
      </c>
      <c r="B175">
        <f t="shared" si="11"/>
        <v>947.23</v>
      </c>
      <c r="C175">
        <v>106.1</v>
      </c>
      <c r="D175" s="1">
        <f t="shared" si="12"/>
        <v>278231.01429098001</v>
      </c>
      <c r="E175" s="1">
        <f t="shared" si="13"/>
        <v>2750104.1051931167</v>
      </c>
      <c r="F175" s="1">
        <f t="shared" si="14"/>
        <v>947.22942310639496</v>
      </c>
      <c r="G175" s="1">
        <f t="shared" si="15"/>
        <v>5.7689360505719378E-4</v>
      </c>
      <c r="I175">
        <v>1485.38</v>
      </c>
      <c r="J175">
        <v>104.28</v>
      </c>
    </row>
    <row r="176" spans="1:10" x14ac:dyDescent="0.3">
      <c r="A176">
        <v>1652.06</v>
      </c>
      <c r="B176">
        <f t="shared" si="11"/>
        <v>953.79</v>
      </c>
      <c r="C176">
        <v>107.92</v>
      </c>
      <c r="D176" s="1">
        <f t="shared" si="12"/>
        <v>278236.85097755963</v>
      </c>
      <c r="E176" s="1">
        <f t="shared" si="13"/>
        <v>2750101.1107587209</v>
      </c>
      <c r="F176" s="1">
        <f t="shared" si="14"/>
        <v>953.78941911093477</v>
      </c>
      <c r="G176" s="1">
        <f t="shared" si="15"/>
        <v>5.8088906519060401E-4</v>
      </c>
      <c r="I176">
        <v>1490.77</v>
      </c>
      <c r="J176">
        <v>103.99</v>
      </c>
    </row>
    <row r="177" spans="1:10" x14ac:dyDescent="0.3">
      <c r="A177">
        <v>1652.53</v>
      </c>
      <c r="B177">
        <f t="shared" si="11"/>
        <v>954.26</v>
      </c>
      <c r="C177">
        <v>108.29</v>
      </c>
      <c r="D177" s="1">
        <f t="shared" si="12"/>
        <v>278237.26915479935</v>
      </c>
      <c r="E177" s="1">
        <f t="shared" si="13"/>
        <v>2750100.8962184512</v>
      </c>
      <c r="F177" s="1">
        <f t="shared" si="14"/>
        <v>954.25941882490645</v>
      </c>
      <c r="G177" s="1">
        <f t="shared" si="15"/>
        <v>5.8117509354360664E-4</v>
      </c>
      <c r="I177">
        <v>1500.67</v>
      </c>
      <c r="J177">
        <v>104.09</v>
      </c>
    </row>
    <row r="178" spans="1:10" x14ac:dyDescent="0.3">
      <c r="A178">
        <v>1656.22</v>
      </c>
      <c r="B178">
        <f t="shared" si="11"/>
        <v>957.95</v>
      </c>
      <c r="C178">
        <v>108.34</v>
      </c>
      <c r="D178" s="1">
        <f t="shared" si="12"/>
        <v>278240.55229100038</v>
      </c>
      <c r="E178" s="1">
        <f t="shared" si="13"/>
        <v>2750099.2118491037</v>
      </c>
      <c r="F178" s="1">
        <f t="shared" si="14"/>
        <v>957.94941657740048</v>
      </c>
      <c r="G178" s="1">
        <f t="shared" si="15"/>
        <v>5.8342259956134512E-4</v>
      </c>
      <c r="I178">
        <v>1508.88</v>
      </c>
      <c r="J178">
        <v>104.25</v>
      </c>
    </row>
    <row r="179" spans="1:10" x14ac:dyDescent="0.3">
      <c r="A179">
        <v>1658.43</v>
      </c>
      <c r="B179">
        <f t="shared" si="11"/>
        <v>960.16000000000008</v>
      </c>
      <c r="C179">
        <v>107.46</v>
      </c>
      <c r="D179" s="1">
        <f t="shared" si="12"/>
        <v>278242.51861376577</v>
      </c>
      <c r="E179" s="1">
        <f t="shared" si="13"/>
        <v>2750098.2030533697</v>
      </c>
      <c r="F179" s="1">
        <f t="shared" si="14"/>
        <v>960.15941523140566</v>
      </c>
      <c r="G179" s="1">
        <f t="shared" si="15"/>
        <v>5.8476859442180285E-4</v>
      </c>
      <c r="I179">
        <v>1514.31</v>
      </c>
      <c r="J179">
        <v>104.19</v>
      </c>
    </row>
    <row r="180" spans="1:10" x14ac:dyDescent="0.3">
      <c r="A180">
        <v>1661.61</v>
      </c>
      <c r="B180">
        <f t="shared" si="11"/>
        <v>963.33999999999992</v>
      </c>
      <c r="C180">
        <v>107.42</v>
      </c>
      <c r="D180" s="1">
        <f t="shared" si="12"/>
        <v>278245.34798317484</v>
      </c>
      <c r="E180" s="1">
        <f t="shared" si="13"/>
        <v>2750096.7514830371</v>
      </c>
      <c r="F180" s="1">
        <f t="shared" si="14"/>
        <v>963.33941329480297</v>
      </c>
      <c r="G180" s="1">
        <f t="shared" si="15"/>
        <v>5.8670519695169787E-4</v>
      </c>
      <c r="I180">
        <v>1527.11</v>
      </c>
      <c r="J180">
        <v>104.14</v>
      </c>
    </row>
    <row r="181" spans="1:10" x14ac:dyDescent="0.3">
      <c r="A181">
        <v>1663.33</v>
      </c>
      <c r="B181">
        <f t="shared" si="11"/>
        <v>965.06</v>
      </c>
      <c r="C181">
        <v>107.58</v>
      </c>
      <c r="D181" s="1">
        <f t="shared" si="12"/>
        <v>278246.8783339244</v>
      </c>
      <c r="E181" s="1">
        <f t="shared" si="13"/>
        <v>2750095.9663569452</v>
      </c>
      <c r="F181" s="1">
        <f t="shared" si="14"/>
        <v>965.05941224738024</v>
      </c>
      <c r="G181" s="1">
        <f t="shared" si="15"/>
        <v>5.8775261970822612E-4</v>
      </c>
      <c r="I181">
        <v>1544.74</v>
      </c>
      <c r="J181">
        <v>103.9</v>
      </c>
    </row>
    <row r="182" spans="1:10" x14ac:dyDescent="0.3">
      <c r="A182">
        <v>1668.73</v>
      </c>
      <c r="B182">
        <f t="shared" si="11"/>
        <v>970.46</v>
      </c>
      <c r="C182">
        <v>109.21</v>
      </c>
      <c r="D182" s="1">
        <f t="shared" si="12"/>
        <v>278251.68292348692</v>
      </c>
      <c r="E182" s="1">
        <f t="shared" si="13"/>
        <v>2750093.5014261925</v>
      </c>
      <c r="F182" s="1">
        <f t="shared" si="14"/>
        <v>970.45940895851072</v>
      </c>
      <c r="G182" s="1">
        <f t="shared" si="15"/>
        <v>5.9104148931510281E-4</v>
      </c>
      <c r="I182">
        <v>1556.02</v>
      </c>
      <c r="J182">
        <v>104.09</v>
      </c>
    </row>
    <row r="183" spans="1:10" x14ac:dyDescent="0.3">
      <c r="A183">
        <v>1670.55</v>
      </c>
      <c r="B183">
        <f t="shared" si="11"/>
        <v>972.28</v>
      </c>
      <c r="C183">
        <v>110.06</v>
      </c>
      <c r="D183" s="1">
        <f t="shared" si="12"/>
        <v>278253.30224811722</v>
      </c>
      <c r="E183" s="1">
        <f t="shared" si="13"/>
        <v>2750092.6706532347</v>
      </c>
      <c r="F183" s="1">
        <f t="shared" si="14"/>
        <v>972.27940785017313</v>
      </c>
      <c r="G183" s="1">
        <f t="shared" si="15"/>
        <v>5.9214982684352435E-4</v>
      </c>
      <c r="I183">
        <v>1567.01</v>
      </c>
      <c r="J183">
        <v>104.34</v>
      </c>
    </row>
    <row r="184" spans="1:10" x14ac:dyDescent="0.3">
      <c r="A184">
        <v>1672.26</v>
      </c>
      <c r="B184">
        <f t="shared" si="11"/>
        <v>973.99</v>
      </c>
      <c r="C184">
        <v>111.5</v>
      </c>
      <c r="D184" s="1">
        <f t="shared" si="12"/>
        <v>278254.82370147866</v>
      </c>
      <c r="E184" s="1">
        <f t="shared" si="13"/>
        <v>2750091.8900918299</v>
      </c>
      <c r="F184" s="1">
        <f t="shared" si="14"/>
        <v>973.98940680854525</v>
      </c>
      <c r="G184" s="1">
        <f t="shared" si="15"/>
        <v>5.9319145475456025E-4</v>
      </c>
      <c r="I184">
        <v>1571.57</v>
      </c>
      <c r="J184">
        <v>104.38</v>
      </c>
    </row>
    <row r="185" spans="1:10" x14ac:dyDescent="0.3">
      <c r="A185">
        <v>1676.02</v>
      </c>
      <c r="B185">
        <f t="shared" si="11"/>
        <v>977.75</v>
      </c>
      <c r="C185">
        <v>113.81</v>
      </c>
      <c r="D185" s="1">
        <f t="shared" si="12"/>
        <v>278258.16911939625</v>
      </c>
      <c r="E185" s="1">
        <f t="shared" si="13"/>
        <v>2750090.1737696757</v>
      </c>
      <c r="F185" s="1">
        <f t="shared" si="14"/>
        <v>977.7494045187276</v>
      </c>
      <c r="G185" s="1">
        <f t="shared" si="15"/>
        <v>5.9548127239850146E-4</v>
      </c>
      <c r="I185">
        <v>1575.5</v>
      </c>
      <c r="J185">
        <v>103.78</v>
      </c>
    </row>
    <row r="186" spans="1:10" x14ac:dyDescent="0.3">
      <c r="A186" s="5">
        <v>1679.54</v>
      </c>
      <c r="B186">
        <f t="shared" si="11"/>
        <v>981.27</v>
      </c>
      <c r="C186" s="5">
        <v>114.57</v>
      </c>
      <c r="D186" s="2">
        <v>278261.30099999998</v>
      </c>
      <c r="E186" s="2">
        <v>2750088.5669999998</v>
      </c>
      <c r="F186" s="1">
        <f t="shared" si="14"/>
        <v>981.26940237487327</v>
      </c>
      <c r="G186" s="1">
        <f t="shared" si="15"/>
        <v>5.9762512671568402E-4</v>
      </c>
      <c r="I186">
        <v>1577.7</v>
      </c>
      <c r="J186">
        <v>103.14</v>
      </c>
    </row>
    <row r="187" spans="1:10" x14ac:dyDescent="0.3">
      <c r="D187" s="1"/>
      <c r="E187" s="1"/>
      <c r="I187">
        <v>1591.03</v>
      </c>
      <c r="J187">
        <v>103.97</v>
      </c>
    </row>
    <row r="188" spans="1:10" x14ac:dyDescent="0.3">
      <c r="D188" s="1"/>
      <c r="E188" s="1"/>
      <c r="I188">
        <v>1601.08</v>
      </c>
      <c r="J188">
        <v>104.52</v>
      </c>
    </row>
    <row r="189" spans="1:10" x14ac:dyDescent="0.3">
      <c r="D189" s="1"/>
      <c r="E189" s="1"/>
      <c r="I189">
        <v>1606.47</v>
      </c>
      <c r="J189">
        <v>104.35</v>
      </c>
    </row>
    <row r="190" spans="1:10" x14ac:dyDescent="0.3">
      <c r="D190" s="1"/>
      <c r="E190" s="1"/>
      <c r="I190">
        <v>1616.57</v>
      </c>
      <c r="J190">
        <v>104.43</v>
      </c>
    </row>
    <row r="191" spans="1:10" x14ac:dyDescent="0.3">
      <c r="D191" s="1"/>
      <c r="E191" s="1"/>
      <c r="I191">
        <v>1625.33</v>
      </c>
      <c r="J191">
        <v>104.79</v>
      </c>
    </row>
    <row r="192" spans="1:10" x14ac:dyDescent="0.3">
      <c r="D192" s="1"/>
      <c r="E192" s="1"/>
      <c r="I192">
        <v>1633.56</v>
      </c>
      <c r="J192">
        <v>104.62</v>
      </c>
    </row>
    <row r="193" spans="4:10" x14ac:dyDescent="0.3">
      <c r="D193" s="1"/>
      <c r="E193" s="1"/>
      <c r="I193">
        <v>1637.83</v>
      </c>
      <c r="J193">
        <v>105.24</v>
      </c>
    </row>
    <row r="194" spans="4:10" x14ac:dyDescent="0.3">
      <c r="D194" s="1"/>
      <c r="E194" s="1"/>
      <c r="I194">
        <v>1645.5</v>
      </c>
      <c r="J194">
        <v>106.1</v>
      </c>
    </row>
    <row r="195" spans="4:10" x14ac:dyDescent="0.3">
      <c r="D195" s="1"/>
      <c r="E195" s="1"/>
      <c r="I195">
        <v>1652.06</v>
      </c>
      <c r="J195">
        <v>107.92</v>
      </c>
    </row>
    <row r="196" spans="4:10" x14ac:dyDescent="0.3">
      <c r="D196" s="1"/>
      <c r="E196" s="1"/>
      <c r="I196">
        <v>1652.53</v>
      </c>
      <c r="J196">
        <v>108.29</v>
      </c>
    </row>
    <row r="197" spans="4:10" x14ac:dyDescent="0.3">
      <c r="D197" s="1"/>
      <c r="E197" s="1"/>
      <c r="I197">
        <v>1656.22</v>
      </c>
      <c r="J197">
        <v>108.34</v>
      </c>
    </row>
    <row r="198" spans="4:10" x14ac:dyDescent="0.3">
      <c r="D198" s="1"/>
      <c r="E198" s="1"/>
      <c r="I198">
        <v>1658.43</v>
      </c>
      <c r="J198">
        <v>107.46</v>
      </c>
    </row>
    <row r="199" spans="4:10" x14ac:dyDescent="0.3">
      <c r="D199" s="1"/>
      <c r="E199" s="1"/>
      <c r="I199">
        <v>1661.61</v>
      </c>
      <c r="J199">
        <v>107.42</v>
      </c>
    </row>
    <row r="200" spans="4:10" x14ac:dyDescent="0.3">
      <c r="D200" s="1"/>
      <c r="E200" s="1"/>
      <c r="I200">
        <v>1663.33</v>
      </c>
      <c r="J200">
        <v>107.58</v>
      </c>
    </row>
    <row r="201" spans="4:10" x14ac:dyDescent="0.3">
      <c r="D201" s="1"/>
      <c r="E201" s="1"/>
      <c r="I201">
        <v>1668.73</v>
      </c>
      <c r="J201">
        <v>109.21</v>
      </c>
    </row>
    <row r="202" spans="4:10" x14ac:dyDescent="0.3">
      <c r="D202" s="1"/>
      <c r="E202" s="1"/>
      <c r="I202">
        <v>1670.55</v>
      </c>
      <c r="J202">
        <v>110.06</v>
      </c>
    </row>
    <row r="203" spans="4:10" x14ac:dyDescent="0.3">
      <c r="D203" s="1"/>
      <c r="E203" s="1"/>
      <c r="I203">
        <v>1672.26</v>
      </c>
      <c r="J203">
        <v>111.5</v>
      </c>
    </row>
    <row r="204" spans="4:10" x14ac:dyDescent="0.3">
      <c r="D204" s="1"/>
      <c r="E204" s="1"/>
      <c r="I204">
        <v>1676.02</v>
      </c>
      <c r="J204">
        <v>113.81</v>
      </c>
    </row>
    <row r="205" spans="4:10" x14ac:dyDescent="0.3">
      <c r="D205" s="1"/>
      <c r="E205" s="1"/>
      <c r="I205" s="5">
        <v>1679.54</v>
      </c>
      <c r="J205" s="5">
        <v>114.57</v>
      </c>
    </row>
    <row r="206" spans="4:10" x14ac:dyDescent="0.3">
      <c r="D206" s="1"/>
      <c r="E206" s="1"/>
    </row>
    <row r="207" spans="4:10" x14ac:dyDescent="0.3">
      <c r="D207" s="1"/>
      <c r="E207" s="1"/>
    </row>
    <row r="208" spans="4:10" x14ac:dyDescent="0.3">
      <c r="D208" s="1"/>
      <c r="E208" s="1"/>
    </row>
    <row r="209" spans="1:5" x14ac:dyDescent="0.3">
      <c r="D209" s="1"/>
      <c r="E209" s="1"/>
    </row>
    <row r="210" spans="1:5" x14ac:dyDescent="0.3">
      <c r="D210" s="1"/>
      <c r="E210" s="1"/>
    </row>
    <row r="211" spans="1:5" x14ac:dyDescent="0.3">
      <c r="D211" s="1"/>
      <c r="E211" s="1"/>
    </row>
    <row r="212" spans="1:5" x14ac:dyDescent="0.3">
      <c r="D212" s="1"/>
      <c r="E212" s="1"/>
    </row>
    <row r="213" spans="1:5" x14ac:dyDescent="0.3">
      <c r="D213" s="1"/>
      <c r="E213" s="1"/>
    </row>
    <row r="214" spans="1:5" x14ac:dyDescent="0.3">
      <c r="A214" s="5"/>
      <c r="C214" s="5"/>
      <c r="D214" s="2"/>
      <c r="E214" s="2"/>
    </row>
    <row r="215" spans="1:5" x14ac:dyDescent="0.3">
      <c r="D215" s="1"/>
      <c r="E215" s="1"/>
    </row>
    <row r="216" spans="1:5" x14ac:dyDescent="0.3">
      <c r="D216" s="1"/>
      <c r="E216" s="1"/>
    </row>
    <row r="217" spans="1:5" x14ac:dyDescent="0.3">
      <c r="D217" s="1"/>
      <c r="E217" s="1"/>
    </row>
    <row r="218" spans="1:5" x14ac:dyDescent="0.3">
      <c r="D218" s="1"/>
      <c r="E218" s="1"/>
    </row>
    <row r="219" spans="1:5" x14ac:dyDescent="0.3">
      <c r="D219" s="1"/>
      <c r="E219" s="1"/>
    </row>
    <row r="220" spans="1:5" x14ac:dyDescent="0.3">
      <c r="D220" s="1"/>
      <c r="E220" s="1"/>
    </row>
    <row r="221" spans="1:5" x14ac:dyDescent="0.3">
      <c r="D221" s="1"/>
      <c r="E221" s="1"/>
    </row>
    <row r="222" spans="1:5" x14ac:dyDescent="0.3">
      <c r="D222" s="1"/>
      <c r="E222" s="1"/>
    </row>
    <row r="223" spans="1:5" x14ac:dyDescent="0.3">
      <c r="D223" s="1"/>
      <c r="E223" s="1"/>
    </row>
    <row r="224" spans="1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211" workbookViewId="0">
      <selection activeCell="D2" sqref="D2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-1.1100000000000001</v>
      </c>
      <c r="B1">
        <f>A1+1.11</f>
        <v>0</v>
      </c>
      <c r="C1" s="5">
        <v>99.64</v>
      </c>
      <c r="D1" s="2">
        <v>277178.41800000001</v>
      </c>
      <c r="E1" s="2">
        <v>2751499.909</v>
      </c>
    </row>
    <row r="2" spans="1:10" x14ac:dyDescent="0.3">
      <c r="A2">
        <v>-0.19</v>
      </c>
      <c r="B2">
        <f t="shared" ref="B2:B5" si="0">A2+1.11</f>
        <v>0.92000000000000015</v>
      </c>
      <c r="C2">
        <v>99.66</v>
      </c>
      <c r="D2" s="1">
        <f t="shared" ref="D2:D65" si="1">(((B2*($D$212-$D$1))+$B$212*$D$1)/$B$212)</f>
        <v>277179.23355440574</v>
      </c>
      <c r="E2" s="1">
        <f t="shared" ref="E2:E65" si="2">(((B2*($E$212-$E$1))+$B$212*$E$1)/$B$212)</f>
        <v>2751499.4833785701</v>
      </c>
      <c r="F2" s="1">
        <f t="shared" ref="F2:F3" si="3">SQRT(((D2-$D$1)^2)+((E2-$E$1)^2))</f>
        <v>0.91993618818255296</v>
      </c>
      <c r="G2" s="1">
        <f>B2-F2</f>
        <v>6.3811817447190222E-5</v>
      </c>
    </row>
    <row r="3" spans="1:10" x14ac:dyDescent="0.3">
      <c r="A3">
        <v>2.38</v>
      </c>
      <c r="B3">
        <f t="shared" si="0"/>
        <v>3.49</v>
      </c>
      <c r="C3">
        <v>99.49</v>
      </c>
      <c r="D3" s="1">
        <f t="shared" si="1"/>
        <v>277181.51178790879</v>
      </c>
      <c r="E3" s="1">
        <f t="shared" si="2"/>
        <v>2751498.2944143568</v>
      </c>
      <c r="F3" s="1">
        <f t="shared" si="3"/>
        <v>3.4897579319606158</v>
      </c>
      <c r="G3" s="1">
        <f t="shared" ref="G3:G4" si="4">B3-F3</f>
        <v>2.4206803938442434E-4</v>
      </c>
    </row>
    <row r="4" spans="1:10" x14ac:dyDescent="0.3">
      <c r="A4">
        <v>6.83</v>
      </c>
      <c r="B4">
        <f t="shared" si="0"/>
        <v>7.94</v>
      </c>
      <c r="C4">
        <v>99.17</v>
      </c>
      <c r="D4" s="1">
        <f t="shared" si="1"/>
        <v>277185.4565891106</v>
      </c>
      <c r="E4" s="1">
        <f t="shared" si="2"/>
        <v>2751496.2357020047</v>
      </c>
      <c r="F4" s="1">
        <f t="shared" ref="F4:F5" si="5">SQRT(((D4-$D$1)^2)+((E4-$E$1)^2))</f>
        <v>7.9394492774770864</v>
      </c>
      <c r="G4" s="1">
        <f t="shared" si="4"/>
        <v>5.5072252291399337E-4</v>
      </c>
    </row>
    <row r="5" spans="1:10" x14ac:dyDescent="0.3">
      <c r="A5">
        <v>9.65</v>
      </c>
      <c r="B5">
        <f t="shared" si="0"/>
        <v>10.76</v>
      </c>
      <c r="C5">
        <v>97.72</v>
      </c>
      <c r="D5" s="1">
        <f t="shared" si="1"/>
        <v>277187.95644065872</v>
      </c>
      <c r="E5" s="1">
        <f t="shared" si="2"/>
        <v>2751494.9310797947</v>
      </c>
      <c r="F5" s="1">
        <f t="shared" si="5"/>
        <v>10.759253680920677</v>
      </c>
      <c r="G5" s="1">
        <f t="shared" ref="G5" si="6">B5-F5</f>
        <v>7.463190793224328E-4</v>
      </c>
    </row>
    <row r="6" spans="1:10" x14ac:dyDescent="0.3">
      <c r="A6">
        <v>10.54</v>
      </c>
      <c r="B6">
        <f t="shared" ref="B6:B37" si="7">A6+1.11</f>
        <v>11.649999999999999</v>
      </c>
      <c r="C6">
        <v>97.67</v>
      </c>
      <c r="D6" s="1">
        <f t="shared" si="1"/>
        <v>277188.74540089903</v>
      </c>
      <c r="E6" s="1">
        <f t="shared" si="2"/>
        <v>2751494.519337324</v>
      </c>
      <c r="F6" s="1">
        <f t="shared" ref="F6:F37" si="8">SQRT(((D6-$D$1)^2)+((E6-$E$1)^2))</f>
        <v>11.649191950111955</v>
      </c>
      <c r="G6" s="1">
        <f t="shared" ref="G6:G37" si="9">B6-F6</f>
        <v>8.080498880431719E-4</v>
      </c>
    </row>
    <row r="7" spans="1:10" x14ac:dyDescent="0.3">
      <c r="A7">
        <v>12.85</v>
      </c>
      <c r="B7">
        <f t="shared" si="7"/>
        <v>13.959999999999999</v>
      </c>
      <c r="C7">
        <v>97.64</v>
      </c>
      <c r="D7" s="1">
        <f t="shared" si="1"/>
        <v>277190.79315163521</v>
      </c>
      <c r="E7" s="1">
        <f t="shared" si="2"/>
        <v>2751493.4506574287</v>
      </c>
      <c r="F7" s="1">
        <f t="shared" si="8"/>
        <v>13.959031727247732</v>
      </c>
      <c r="G7" s="1">
        <f t="shared" si="9"/>
        <v>9.6827275226729626E-4</v>
      </c>
    </row>
    <row r="8" spans="1:10" x14ac:dyDescent="0.3">
      <c r="A8">
        <v>13.48</v>
      </c>
      <c r="B8">
        <f t="shared" si="7"/>
        <v>14.59</v>
      </c>
      <c r="C8">
        <v>97.09</v>
      </c>
      <c r="D8" s="1">
        <f t="shared" si="1"/>
        <v>277191.35162910877</v>
      </c>
      <c r="E8" s="1">
        <f t="shared" si="2"/>
        <v>2751493.1591992755</v>
      </c>
      <c r="F8" s="1">
        <f t="shared" si="8"/>
        <v>14.588988030115374</v>
      </c>
      <c r="G8" s="1">
        <f t="shared" si="9"/>
        <v>1.0119698846260405E-3</v>
      </c>
    </row>
    <row r="9" spans="1:10" x14ac:dyDescent="0.3">
      <c r="A9">
        <v>14.34</v>
      </c>
      <c r="B9">
        <f t="shared" si="7"/>
        <v>15.45</v>
      </c>
      <c r="C9">
        <v>97.09</v>
      </c>
      <c r="D9" s="1">
        <f t="shared" si="1"/>
        <v>277192.11399518367</v>
      </c>
      <c r="E9" s="1">
        <f t="shared" si="2"/>
        <v>2751492.7613357645</v>
      </c>
      <c r="F9" s="1">
        <f t="shared" si="8"/>
        <v>15.448928380099932</v>
      </c>
      <c r="G9" s="1">
        <f t="shared" si="9"/>
        <v>1.071619900066878E-3</v>
      </c>
      <c r="I9" s="5">
        <v>-1.1100000000000001</v>
      </c>
      <c r="J9" s="5">
        <v>99.64</v>
      </c>
    </row>
    <row r="10" spans="1:10" x14ac:dyDescent="0.3">
      <c r="A10">
        <v>14.97</v>
      </c>
      <c r="B10">
        <f t="shared" si="7"/>
        <v>16.080000000000002</v>
      </c>
      <c r="C10">
        <v>97.84</v>
      </c>
      <c r="D10" s="1">
        <f t="shared" si="1"/>
        <v>277192.67247265723</v>
      </c>
      <c r="E10" s="1">
        <f t="shared" si="2"/>
        <v>2751492.4698776114</v>
      </c>
      <c r="F10" s="1">
        <f t="shared" si="8"/>
        <v>16.078884682967576</v>
      </c>
      <c r="G10" s="1">
        <f t="shared" si="9"/>
        <v>1.1153170324256223E-3</v>
      </c>
      <c r="I10">
        <v>-0.19</v>
      </c>
      <c r="J10">
        <v>99.66</v>
      </c>
    </row>
    <row r="11" spans="1:10" x14ac:dyDescent="0.3">
      <c r="A11">
        <v>24.84</v>
      </c>
      <c r="B11">
        <f t="shared" si="7"/>
        <v>25.95</v>
      </c>
      <c r="C11">
        <v>97.58</v>
      </c>
      <c r="D11" s="1">
        <f t="shared" si="1"/>
        <v>277201.42195307557</v>
      </c>
      <c r="E11" s="1">
        <f t="shared" si="2"/>
        <v>2751487.9036998763</v>
      </c>
      <c r="F11" s="1">
        <f t="shared" si="8"/>
        <v>25.948200094860816</v>
      </c>
      <c r="G11" s="1">
        <f t="shared" si="9"/>
        <v>1.7999051391832666E-3</v>
      </c>
      <c r="I11">
        <v>2.38</v>
      </c>
      <c r="J11">
        <v>99.49</v>
      </c>
    </row>
    <row r="12" spans="1:10" x14ac:dyDescent="0.3">
      <c r="A12">
        <v>35.43</v>
      </c>
      <c r="B12">
        <f t="shared" si="7"/>
        <v>36.54</v>
      </c>
      <c r="C12">
        <v>97.6</v>
      </c>
      <c r="D12" s="1">
        <f t="shared" si="1"/>
        <v>277210.80969346361</v>
      </c>
      <c r="E12" s="1">
        <f t="shared" si="2"/>
        <v>2751483.0044271089</v>
      </c>
      <c r="F12" s="1">
        <f t="shared" si="8"/>
        <v>36.537465567138646</v>
      </c>
      <c r="G12" s="1">
        <f t="shared" si="9"/>
        <v>2.5344328613527978E-3</v>
      </c>
      <c r="I12">
        <v>6.83</v>
      </c>
      <c r="J12">
        <v>99.17</v>
      </c>
    </row>
    <row r="13" spans="1:10" x14ac:dyDescent="0.3">
      <c r="A13">
        <v>45.07</v>
      </c>
      <c r="B13">
        <f t="shared" si="7"/>
        <v>46.18</v>
      </c>
      <c r="C13">
        <v>97.61</v>
      </c>
      <c r="D13" s="1">
        <f t="shared" si="1"/>
        <v>277219.3552852805</v>
      </c>
      <c r="E13" s="1">
        <f t="shared" si="2"/>
        <v>2751478.5446547316</v>
      </c>
      <c r="F13" s="1">
        <f t="shared" si="8"/>
        <v>46.176796931811765</v>
      </c>
      <c r="G13" s="1">
        <f t="shared" si="9"/>
        <v>3.2030681882346812E-3</v>
      </c>
      <c r="I13">
        <v>9.65</v>
      </c>
      <c r="J13">
        <v>97.72</v>
      </c>
    </row>
    <row r="14" spans="1:10" x14ac:dyDescent="0.3">
      <c r="A14">
        <v>55.26</v>
      </c>
      <c r="B14">
        <f t="shared" si="7"/>
        <v>56.37</v>
      </c>
      <c r="C14">
        <v>97.79</v>
      </c>
      <c r="D14" s="1">
        <f t="shared" si="1"/>
        <v>277228.38843679649</v>
      </c>
      <c r="E14" s="1">
        <f t="shared" si="2"/>
        <v>2751473.8304347601</v>
      </c>
      <c r="F14" s="1">
        <f t="shared" si="8"/>
        <v>56.366090148278239</v>
      </c>
      <c r="G14" s="1">
        <f t="shared" si="9"/>
        <v>3.909851721758173E-3</v>
      </c>
      <c r="I14">
        <v>10.54</v>
      </c>
      <c r="J14">
        <v>97.67</v>
      </c>
    </row>
    <row r="15" spans="1:10" x14ac:dyDescent="0.3">
      <c r="A15">
        <v>55.51</v>
      </c>
      <c r="B15">
        <f t="shared" si="7"/>
        <v>56.62</v>
      </c>
      <c r="C15">
        <v>96.72</v>
      </c>
      <c r="D15" s="1">
        <f t="shared" si="1"/>
        <v>277228.61005484156</v>
      </c>
      <c r="E15" s="1">
        <f t="shared" si="2"/>
        <v>2751473.7147767628</v>
      </c>
      <c r="F15" s="1">
        <f t="shared" si="8"/>
        <v>56.61607280815921</v>
      </c>
      <c r="G15" s="1">
        <f t="shared" si="9"/>
        <v>3.9271918407877138E-3</v>
      </c>
      <c r="I15">
        <v>12.85</v>
      </c>
      <c r="J15">
        <v>97.64</v>
      </c>
    </row>
    <row r="16" spans="1:10" x14ac:dyDescent="0.3">
      <c r="A16">
        <v>56.29</v>
      </c>
      <c r="B16">
        <f t="shared" si="7"/>
        <v>57.4</v>
      </c>
      <c r="C16">
        <v>96.77</v>
      </c>
      <c r="D16" s="1">
        <f t="shared" si="1"/>
        <v>277229.30150314205</v>
      </c>
      <c r="E16" s="1">
        <f t="shared" si="2"/>
        <v>2751473.3539238111</v>
      </c>
      <c r="F16" s="1">
        <f t="shared" si="8"/>
        <v>57.396018706905636</v>
      </c>
      <c r="G16" s="1">
        <f t="shared" si="9"/>
        <v>3.9812930943625702E-3</v>
      </c>
      <c r="I16">
        <v>13.48</v>
      </c>
      <c r="J16">
        <v>97.09</v>
      </c>
    </row>
    <row r="17" spans="1:10" x14ac:dyDescent="0.3">
      <c r="A17">
        <v>56.56</v>
      </c>
      <c r="B17">
        <f t="shared" si="7"/>
        <v>57.67</v>
      </c>
      <c r="C17">
        <v>97.82</v>
      </c>
      <c r="D17" s="1">
        <f t="shared" si="1"/>
        <v>277229.54085063067</v>
      </c>
      <c r="E17" s="1">
        <f t="shared" si="2"/>
        <v>2751473.2290131738</v>
      </c>
      <c r="F17" s="1">
        <f t="shared" si="8"/>
        <v>57.6659999796113</v>
      </c>
      <c r="G17" s="1">
        <f t="shared" si="9"/>
        <v>4.0000203887018415E-3</v>
      </c>
      <c r="I17">
        <v>14.34</v>
      </c>
      <c r="J17">
        <v>97.09</v>
      </c>
    </row>
    <row r="18" spans="1:10" x14ac:dyDescent="0.3">
      <c r="A18">
        <v>58.66</v>
      </c>
      <c r="B18">
        <f t="shared" si="7"/>
        <v>59.769999999999996</v>
      </c>
      <c r="C18">
        <v>97.99</v>
      </c>
      <c r="D18" s="1">
        <f t="shared" si="1"/>
        <v>277231.40244220907</v>
      </c>
      <c r="E18" s="1">
        <f t="shared" si="2"/>
        <v>2751472.2574859965</v>
      </c>
      <c r="F18" s="1">
        <f t="shared" si="8"/>
        <v>59.765854322454857</v>
      </c>
      <c r="G18" s="1">
        <f t="shared" si="9"/>
        <v>4.1456775451393924E-3</v>
      </c>
      <c r="I18">
        <v>14.97</v>
      </c>
      <c r="J18">
        <v>97.84</v>
      </c>
    </row>
    <row r="19" spans="1:10" x14ac:dyDescent="0.3">
      <c r="A19">
        <v>65.92</v>
      </c>
      <c r="B19">
        <f t="shared" si="7"/>
        <v>67.03</v>
      </c>
      <c r="C19">
        <v>98.1</v>
      </c>
      <c r="D19" s="1">
        <f t="shared" si="1"/>
        <v>277237.83823023713</v>
      </c>
      <c r="E19" s="1">
        <f t="shared" si="2"/>
        <v>2751468.8987777536</v>
      </c>
      <c r="F19" s="1">
        <f t="shared" si="8"/>
        <v>67.025350765248334</v>
      </c>
      <c r="G19" s="1">
        <f t="shared" si="9"/>
        <v>4.6492347516675636E-3</v>
      </c>
      <c r="I19">
        <v>24.84</v>
      </c>
      <c r="J19">
        <v>97.58</v>
      </c>
    </row>
    <row r="20" spans="1:10" x14ac:dyDescent="0.3">
      <c r="A20">
        <v>74.97</v>
      </c>
      <c r="B20">
        <f t="shared" si="7"/>
        <v>76.08</v>
      </c>
      <c r="C20">
        <v>97.97</v>
      </c>
      <c r="D20" s="1">
        <f t="shared" si="1"/>
        <v>277245.86080346775</v>
      </c>
      <c r="E20" s="1">
        <f t="shared" si="2"/>
        <v>2751464.71195825</v>
      </c>
      <c r="F20" s="1">
        <f t="shared" si="8"/>
        <v>76.074723052642554</v>
      </c>
      <c r="G20" s="1">
        <f t="shared" si="9"/>
        <v>5.2769473574443282E-3</v>
      </c>
      <c r="I20">
        <v>35.43</v>
      </c>
      <c r="J20">
        <v>97.6</v>
      </c>
    </row>
    <row r="21" spans="1:10" x14ac:dyDescent="0.3">
      <c r="A21">
        <v>80.349999999999994</v>
      </c>
      <c r="B21">
        <f t="shared" si="7"/>
        <v>81.459999999999994</v>
      </c>
      <c r="C21">
        <v>97.84</v>
      </c>
      <c r="D21" s="1">
        <f t="shared" si="1"/>
        <v>277250.63002379704</v>
      </c>
      <c r="E21" s="1">
        <f t="shared" si="2"/>
        <v>2751462.2229981469</v>
      </c>
      <c r="F21" s="1">
        <f t="shared" si="8"/>
        <v>81.454349893266723</v>
      </c>
      <c r="G21" s="1">
        <f t="shared" si="9"/>
        <v>5.6501067332703769E-3</v>
      </c>
      <c r="I21">
        <v>45.07</v>
      </c>
      <c r="J21">
        <v>97.61</v>
      </c>
    </row>
    <row r="22" spans="1:10" x14ac:dyDescent="0.3">
      <c r="A22">
        <v>86.71</v>
      </c>
      <c r="B22">
        <f t="shared" si="7"/>
        <v>87.82</v>
      </c>
      <c r="C22">
        <v>97.88</v>
      </c>
      <c r="D22" s="1">
        <f t="shared" si="1"/>
        <v>277256.26798686304</v>
      </c>
      <c r="E22" s="1">
        <f t="shared" si="2"/>
        <v>2751459.2806586944</v>
      </c>
      <c r="F22" s="1">
        <f t="shared" si="8"/>
        <v>87.81390876059011</v>
      </c>
      <c r="G22" s="1">
        <f t="shared" si="9"/>
        <v>6.0912394098835421E-3</v>
      </c>
      <c r="I22">
        <v>55.26</v>
      </c>
      <c r="J22">
        <v>97.79</v>
      </c>
    </row>
    <row r="23" spans="1:10" x14ac:dyDescent="0.3">
      <c r="A23">
        <v>87.85</v>
      </c>
      <c r="B23">
        <f t="shared" si="7"/>
        <v>88.96</v>
      </c>
      <c r="C23">
        <v>98.87</v>
      </c>
      <c r="D23" s="1">
        <f t="shared" si="1"/>
        <v>277257.27856514836</v>
      </c>
      <c r="E23" s="1">
        <f t="shared" si="2"/>
        <v>2751458.7532582269</v>
      </c>
      <c r="F23" s="1">
        <f t="shared" si="8"/>
        <v>88.95382968939532</v>
      </c>
      <c r="G23" s="1">
        <f t="shared" si="9"/>
        <v>6.1703106046735456E-3</v>
      </c>
      <c r="I23">
        <v>55.51</v>
      </c>
      <c r="J23">
        <v>96.72</v>
      </c>
    </row>
    <row r="24" spans="1:10" x14ac:dyDescent="0.3">
      <c r="A24">
        <v>92.5</v>
      </c>
      <c r="B24">
        <f t="shared" si="7"/>
        <v>93.61</v>
      </c>
      <c r="C24">
        <v>98.97</v>
      </c>
      <c r="D24" s="1">
        <f t="shared" si="1"/>
        <v>277261.4006607862</v>
      </c>
      <c r="E24" s="1">
        <f t="shared" si="2"/>
        <v>2751456.6020194762</v>
      </c>
      <c r="F24" s="1">
        <f t="shared" si="8"/>
        <v>93.603507163140634</v>
      </c>
      <c r="G24" s="1">
        <f t="shared" si="9"/>
        <v>6.492836859365525E-3</v>
      </c>
      <c r="I24">
        <v>56.29</v>
      </c>
      <c r="J24">
        <v>96.77</v>
      </c>
    </row>
    <row r="25" spans="1:10" x14ac:dyDescent="0.3">
      <c r="A25">
        <v>98.32</v>
      </c>
      <c r="B25">
        <f t="shared" si="7"/>
        <v>99.429999999999993</v>
      </c>
      <c r="C25">
        <v>99.12</v>
      </c>
      <c r="D25" s="1">
        <f t="shared" si="1"/>
        <v>277266.55992887483</v>
      </c>
      <c r="E25" s="1">
        <f t="shared" si="2"/>
        <v>2751453.9095012983</v>
      </c>
      <c r="F25" s="1">
        <f t="shared" si="8"/>
        <v>99.423103484949479</v>
      </c>
      <c r="G25" s="1">
        <f t="shared" si="9"/>
        <v>6.8965150505135853E-3</v>
      </c>
      <c r="I25">
        <v>56.56</v>
      </c>
      <c r="J25">
        <v>97.82</v>
      </c>
    </row>
    <row r="26" spans="1:10" x14ac:dyDescent="0.3">
      <c r="A26">
        <v>105.52</v>
      </c>
      <c r="B26">
        <f t="shared" si="7"/>
        <v>106.63</v>
      </c>
      <c r="C26">
        <v>99.21</v>
      </c>
      <c r="D26" s="1">
        <f t="shared" si="1"/>
        <v>277272.94252857205</v>
      </c>
      <c r="E26" s="1">
        <f t="shared" si="2"/>
        <v>2751450.5785509748</v>
      </c>
      <c r="F26" s="1">
        <f t="shared" si="8"/>
        <v>106.62260408932951</v>
      </c>
      <c r="G26" s="1">
        <f t="shared" si="9"/>
        <v>7.3959106704819533E-3</v>
      </c>
      <c r="I26">
        <v>58.66</v>
      </c>
      <c r="J26">
        <v>97.99</v>
      </c>
    </row>
    <row r="27" spans="1:10" x14ac:dyDescent="0.3">
      <c r="A27">
        <v>110.19</v>
      </c>
      <c r="B27">
        <f t="shared" si="7"/>
        <v>111.3</v>
      </c>
      <c r="C27">
        <v>99.02</v>
      </c>
      <c r="D27" s="1">
        <f t="shared" si="1"/>
        <v>277277.0823536535</v>
      </c>
      <c r="E27" s="1">
        <f t="shared" si="2"/>
        <v>2751448.4180595842</v>
      </c>
      <c r="F27" s="1">
        <f t="shared" si="8"/>
        <v>111.29228017595113</v>
      </c>
      <c r="G27" s="1">
        <f t="shared" si="9"/>
        <v>7.7198240488627334E-3</v>
      </c>
      <c r="I27">
        <v>65.92</v>
      </c>
      <c r="J27">
        <v>98.1</v>
      </c>
    </row>
    <row r="28" spans="1:10" x14ac:dyDescent="0.3">
      <c r="A28">
        <v>113.08</v>
      </c>
      <c r="B28">
        <f t="shared" si="7"/>
        <v>114.19</v>
      </c>
      <c r="C28">
        <v>97.99</v>
      </c>
      <c r="D28" s="1">
        <f t="shared" si="1"/>
        <v>277279.64425825421</v>
      </c>
      <c r="E28" s="1">
        <f t="shared" si="2"/>
        <v>2751447.0810531355</v>
      </c>
      <c r="F28" s="1">
        <f t="shared" si="8"/>
        <v>114.18207972387154</v>
      </c>
      <c r="G28" s="1">
        <f t="shared" si="9"/>
        <v>7.9202761284591361E-3</v>
      </c>
      <c r="I28">
        <v>74.97</v>
      </c>
      <c r="J28">
        <v>97.97</v>
      </c>
    </row>
    <row r="29" spans="1:10" x14ac:dyDescent="0.3">
      <c r="A29">
        <v>118.48</v>
      </c>
      <c r="B29">
        <f t="shared" si="7"/>
        <v>119.59</v>
      </c>
      <c r="C29">
        <v>95.34</v>
      </c>
      <c r="D29" s="1">
        <f t="shared" si="1"/>
        <v>277284.43120802712</v>
      </c>
      <c r="E29" s="1">
        <f t="shared" si="2"/>
        <v>2751444.5828403928</v>
      </c>
      <c r="F29" s="1">
        <f t="shared" si="8"/>
        <v>119.58170517715656</v>
      </c>
      <c r="G29" s="1">
        <f t="shared" si="9"/>
        <v>8.2948228434389648E-3</v>
      </c>
      <c r="I29">
        <v>80.349999999999994</v>
      </c>
      <c r="J29">
        <v>97.84</v>
      </c>
    </row>
    <row r="30" spans="1:10" x14ac:dyDescent="0.3">
      <c r="A30">
        <v>123.03</v>
      </c>
      <c r="B30">
        <f t="shared" si="7"/>
        <v>124.14</v>
      </c>
      <c r="C30">
        <v>93.6</v>
      </c>
      <c r="D30" s="1">
        <f t="shared" si="1"/>
        <v>277288.464656447</v>
      </c>
      <c r="E30" s="1">
        <f t="shared" si="2"/>
        <v>2751442.4778648415</v>
      </c>
      <c r="F30" s="1">
        <f t="shared" si="8"/>
        <v>124.13138958683905</v>
      </c>
      <c r="G30" s="1">
        <f t="shared" si="9"/>
        <v>8.6104131609516799E-3</v>
      </c>
      <c r="I30">
        <v>86.71</v>
      </c>
      <c r="J30">
        <v>97.88</v>
      </c>
    </row>
    <row r="31" spans="1:10" x14ac:dyDescent="0.3">
      <c r="A31">
        <v>127.82</v>
      </c>
      <c r="B31">
        <f t="shared" si="7"/>
        <v>128.93</v>
      </c>
      <c r="C31">
        <v>92.42</v>
      </c>
      <c r="D31" s="1">
        <f t="shared" si="1"/>
        <v>277292.71085818997</v>
      </c>
      <c r="E31" s="1">
        <f t="shared" si="2"/>
        <v>2751440.2618576121</v>
      </c>
      <c r="F31" s="1">
        <f t="shared" si="8"/>
        <v>128.92105735013274</v>
      </c>
      <c r="G31" s="1">
        <f t="shared" si="9"/>
        <v>8.9426498672651178E-3</v>
      </c>
      <c r="I31">
        <v>87.85</v>
      </c>
      <c r="J31">
        <v>98.87</v>
      </c>
    </row>
    <row r="32" spans="1:10" x14ac:dyDescent="0.3">
      <c r="A32">
        <v>129.97</v>
      </c>
      <c r="B32">
        <f t="shared" si="7"/>
        <v>131.08000000000001</v>
      </c>
      <c r="C32">
        <v>92.3</v>
      </c>
      <c r="D32" s="1">
        <f t="shared" si="1"/>
        <v>277294.61677337735</v>
      </c>
      <c r="E32" s="1">
        <f t="shared" si="2"/>
        <v>2751439.267198835</v>
      </c>
      <c r="F32" s="1">
        <f t="shared" si="8"/>
        <v>131.07090822500771</v>
      </c>
      <c r="G32" s="1">
        <f t="shared" si="9"/>
        <v>9.0917749922994062E-3</v>
      </c>
      <c r="I32">
        <v>92.5</v>
      </c>
      <c r="J32">
        <v>98.97</v>
      </c>
    </row>
    <row r="33" spans="1:10" x14ac:dyDescent="0.3">
      <c r="A33">
        <v>133.38</v>
      </c>
      <c r="B33">
        <f t="shared" si="7"/>
        <v>134.49</v>
      </c>
      <c r="C33">
        <v>90.9</v>
      </c>
      <c r="D33" s="1">
        <f t="shared" si="1"/>
        <v>277297.63964351179</v>
      </c>
      <c r="E33" s="1">
        <f t="shared" si="2"/>
        <v>2751437.6896237512</v>
      </c>
      <c r="F33" s="1">
        <f t="shared" si="8"/>
        <v>134.48067170578179</v>
      </c>
      <c r="G33" s="1">
        <f t="shared" si="9"/>
        <v>9.3282942182213446E-3</v>
      </c>
      <c r="I33">
        <v>98.32</v>
      </c>
      <c r="J33">
        <v>99.12</v>
      </c>
    </row>
    <row r="34" spans="1:10" x14ac:dyDescent="0.3">
      <c r="A34">
        <v>138.55000000000001</v>
      </c>
      <c r="B34">
        <f t="shared" si="7"/>
        <v>139.66000000000003</v>
      </c>
      <c r="C34">
        <v>91.53</v>
      </c>
      <c r="D34" s="1">
        <f t="shared" si="1"/>
        <v>277302.22270468326</v>
      </c>
      <c r="E34" s="1">
        <f t="shared" si="2"/>
        <v>2751435.2978163664</v>
      </c>
      <c r="F34" s="1">
        <f t="shared" si="8"/>
        <v>139.65031311184671</v>
      </c>
      <c r="G34" s="1">
        <f t="shared" si="9"/>
        <v>9.6868881533112017E-3</v>
      </c>
      <c r="I34">
        <v>105.52</v>
      </c>
      <c r="J34">
        <v>99.21</v>
      </c>
    </row>
    <row r="35" spans="1:10" x14ac:dyDescent="0.3">
      <c r="A35">
        <v>142.58000000000001</v>
      </c>
      <c r="B35">
        <f t="shared" si="7"/>
        <v>143.69000000000003</v>
      </c>
      <c r="C35">
        <v>91.92</v>
      </c>
      <c r="D35" s="1">
        <f t="shared" si="1"/>
        <v>277305.7951875694</v>
      </c>
      <c r="E35" s="1">
        <f t="shared" si="2"/>
        <v>2751433.4334094492</v>
      </c>
      <c r="F35" s="1">
        <f t="shared" si="8"/>
        <v>143.68003358910642</v>
      </c>
      <c r="G35" s="1">
        <f t="shared" si="9"/>
        <v>9.9664108936110551E-3</v>
      </c>
      <c r="I35">
        <v>110.19</v>
      </c>
      <c r="J35">
        <v>99.02</v>
      </c>
    </row>
    <row r="36" spans="1:10" x14ac:dyDescent="0.3">
      <c r="A36">
        <v>151.81</v>
      </c>
      <c r="B36">
        <f t="shared" si="7"/>
        <v>152.92000000000002</v>
      </c>
      <c r="C36">
        <v>91.69</v>
      </c>
      <c r="D36" s="1">
        <f t="shared" si="1"/>
        <v>277313.97732579242</v>
      </c>
      <c r="E36" s="1">
        <f t="shared" si="2"/>
        <v>2751429.1633161874</v>
      </c>
      <c r="F36" s="1">
        <f t="shared" si="8"/>
        <v>152.90939339163774</v>
      </c>
      <c r="G36" s="1">
        <f t="shared" si="9"/>
        <v>1.0606608362280667E-2</v>
      </c>
      <c r="I36">
        <v>113.08</v>
      </c>
      <c r="J36">
        <v>97.99</v>
      </c>
    </row>
    <row r="37" spans="1:10" x14ac:dyDescent="0.3">
      <c r="A37">
        <v>156.49</v>
      </c>
      <c r="B37">
        <f t="shared" si="7"/>
        <v>157.60000000000002</v>
      </c>
      <c r="C37">
        <v>91.53</v>
      </c>
      <c r="D37" s="1">
        <f t="shared" si="1"/>
        <v>277318.12601559563</v>
      </c>
      <c r="E37" s="1">
        <f t="shared" si="2"/>
        <v>2751426.9981984771</v>
      </c>
      <c r="F37" s="1">
        <f t="shared" si="8"/>
        <v>157.58906878453817</v>
      </c>
      <c r="G37" s="1">
        <f t="shared" si="9"/>
        <v>1.0931215461852162E-2</v>
      </c>
      <c r="I37">
        <v>118.48</v>
      </c>
      <c r="J37">
        <v>95.34</v>
      </c>
    </row>
    <row r="38" spans="1:10" x14ac:dyDescent="0.3">
      <c r="A38">
        <v>157.01</v>
      </c>
      <c r="B38">
        <f t="shared" ref="B38:B69" si="10">A38+1.11</f>
        <v>158.12</v>
      </c>
      <c r="C38">
        <v>92.33</v>
      </c>
      <c r="D38" s="1">
        <f t="shared" si="1"/>
        <v>277318.58698112931</v>
      </c>
      <c r="E38" s="1">
        <f t="shared" si="2"/>
        <v>2751426.7576298425</v>
      </c>
      <c r="F38" s="1">
        <f t="shared" ref="F38:F69" si="11">SQRT(((D38-$D$1)^2)+((E38-$E$1)^2))</f>
        <v>158.10903271712482</v>
      </c>
      <c r="G38" s="1">
        <f t="shared" ref="G38:G69" si="12">B38-F38</f>
        <v>1.0967282875185447E-2</v>
      </c>
      <c r="I38">
        <v>123.03</v>
      </c>
      <c r="J38">
        <v>93.6</v>
      </c>
    </row>
    <row r="39" spans="1:10" x14ac:dyDescent="0.3">
      <c r="A39">
        <v>162.26</v>
      </c>
      <c r="B39">
        <f t="shared" si="10"/>
        <v>163.37</v>
      </c>
      <c r="C39">
        <v>92.11</v>
      </c>
      <c r="D39" s="1">
        <f t="shared" si="1"/>
        <v>277323.24096007523</v>
      </c>
      <c r="E39" s="1">
        <f t="shared" si="2"/>
        <v>2751424.3288118984</v>
      </c>
      <c r="F39" s="1">
        <f t="shared" si="11"/>
        <v>163.35866857447945</v>
      </c>
      <c r="G39" s="1">
        <f t="shared" si="12"/>
        <v>1.133142552055233E-2</v>
      </c>
      <c r="I39">
        <v>127.82</v>
      </c>
      <c r="J39">
        <v>92.42</v>
      </c>
    </row>
    <row r="40" spans="1:10" x14ac:dyDescent="0.3">
      <c r="A40">
        <v>165.99</v>
      </c>
      <c r="B40">
        <f t="shared" si="10"/>
        <v>167.10000000000002</v>
      </c>
      <c r="C40">
        <v>91.7</v>
      </c>
      <c r="D40" s="1">
        <f t="shared" si="1"/>
        <v>277326.54750130727</v>
      </c>
      <c r="E40" s="1">
        <f t="shared" si="2"/>
        <v>2751422.6031945781</v>
      </c>
      <c r="F40" s="1">
        <f t="shared" si="11"/>
        <v>167.08840985977517</v>
      </c>
      <c r="G40" s="1">
        <f t="shared" si="12"/>
        <v>1.159014022485394E-2</v>
      </c>
      <c r="I40">
        <v>129.97</v>
      </c>
      <c r="J40">
        <v>92.3</v>
      </c>
    </row>
    <row r="41" spans="1:10" x14ac:dyDescent="0.3">
      <c r="A41">
        <v>173.36</v>
      </c>
      <c r="B41">
        <f t="shared" si="10"/>
        <v>174.47000000000003</v>
      </c>
      <c r="C41">
        <v>91.62</v>
      </c>
      <c r="D41" s="1">
        <f t="shared" si="1"/>
        <v>277333.08080127515</v>
      </c>
      <c r="E41" s="1">
        <f t="shared" si="2"/>
        <v>2751419.1935968166</v>
      </c>
      <c r="F41" s="1">
        <f t="shared" si="11"/>
        <v>174.45789867279805</v>
      </c>
      <c r="G41" s="1">
        <f t="shared" si="12"/>
        <v>1.2101327201975209E-2</v>
      </c>
      <c r="I41">
        <v>133.38</v>
      </c>
      <c r="J41">
        <v>90.9</v>
      </c>
    </row>
    <row r="42" spans="1:10" x14ac:dyDescent="0.3">
      <c r="A42">
        <v>174.93</v>
      </c>
      <c r="B42">
        <f t="shared" si="10"/>
        <v>176.04000000000002</v>
      </c>
      <c r="C42">
        <v>92.38</v>
      </c>
      <c r="D42" s="1">
        <f t="shared" si="1"/>
        <v>277334.47256259806</v>
      </c>
      <c r="E42" s="1">
        <f t="shared" si="2"/>
        <v>2751418.4672645931</v>
      </c>
      <c r="F42" s="1">
        <f t="shared" si="11"/>
        <v>176.02778977693998</v>
      </c>
      <c r="G42" s="1">
        <f t="shared" si="12"/>
        <v>1.2210223060037606E-2</v>
      </c>
      <c r="I42">
        <v>138.55000000000001</v>
      </c>
      <c r="J42">
        <v>91.53</v>
      </c>
    </row>
    <row r="43" spans="1:10" x14ac:dyDescent="0.3">
      <c r="A43">
        <v>178.75</v>
      </c>
      <c r="B43">
        <f t="shared" si="10"/>
        <v>179.86</v>
      </c>
      <c r="C43">
        <v>92.49</v>
      </c>
      <c r="D43" s="1">
        <f t="shared" si="1"/>
        <v>277337.85888632631</v>
      </c>
      <c r="E43" s="1">
        <f t="shared" si="2"/>
        <v>2751416.7000103942</v>
      </c>
      <c r="F43" s="1">
        <f t="shared" si="11"/>
        <v>179.84752481958881</v>
      </c>
      <c r="G43" s="1">
        <f t="shared" si="12"/>
        <v>1.2475180411200881E-2</v>
      </c>
      <c r="I43">
        <v>142.58000000000001</v>
      </c>
      <c r="J43">
        <v>91.92</v>
      </c>
    </row>
    <row r="44" spans="1:10" x14ac:dyDescent="0.3">
      <c r="A44">
        <v>182.06</v>
      </c>
      <c r="B44">
        <f t="shared" si="10"/>
        <v>183.17000000000002</v>
      </c>
      <c r="C44">
        <v>92.55</v>
      </c>
      <c r="D44" s="1">
        <f t="shared" si="1"/>
        <v>277340.79310924269</v>
      </c>
      <c r="E44" s="1">
        <f t="shared" si="2"/>
        <v>2751415.1686985092</v>
      </c>
      <c r="F44" s="1">
        <f t="shared" si="11"/>
        <v>183.15729523641232</v>
      </c>
      <c r="G44" s="1">
        <f t="shared" si="12"/>
        <v>1.2704763587692014E-2</v>
      </c>
      <c r="I44">
        <v>151.81</v>
      </c>
      <c r="J44">
        <v>91.69</v>
      </c>
    </row>
    <row r="45" spans="1:10" x14ac:dyDescent="0.3">
      <c r="A45">
        <v>188.43</v>
      </c>
      <c r="B45">
        <f t="shared" si="10"/>
        <v>189.54000000000002</v>
      </c>
      <c r="C45">
        <v>92.47</v>
      </c>
      <c r="D45" s="1">
        <f t="shared" si="1"/>
        <v>277346.43993703043</v>
      </c>
      <c r="E45" s="1">
        <f t="shared" si="2"/>
        <v>2751412.221732737</v>
      </c>
      <c r="F45" s="1">
        <f t="shared" si="11"/>
        <v>189.5268534100145</v>
      </c>
      <c r="G45" s="1">
        <f t="shared" si="12"/>
        <v>1.3146589985524315E-2</v>
      </c>
      <c r="I45">
        <v>156.49</v>
      </c>
      <c r="J45">
        <v>91.53</v>
      </c>
    </row>
    <row r="46" spans="1:10" x14ac:dyDescent="0.3">
      <c r="A46">
        <v>197.82</v>
      </c>
      <c r="B46">
        <f t="shared" si="10"/>
        <v>198.93</v>
      </c>
      <c r="C46">
        <v>92.39</v>
      </c>
      <c r="D46" s="1">
        <f t="shared" si="1"/>
        <v>277354.76391080226</v>
      </c>
      <c r="E46" s="1">
        <f t="shared" si="2"/>
        <v>2751407.8776183571</v>
      </c>
      <c r="F46" s="1">
        <f t="shared" si="11"/>
        <v>198.91620211480665</v>
      </c>
      <c r="G46" s="1">
        <f t="shared" si="12"/>
        <v>1.3797885193355341E-2</v>
      </c>
      <c r="I46">
        <v>157.01</v>
      </c>
      <c r="J46">
        <v>92.33</v>
      </c>
    </row>
    <row r="47" spans="1:10" x14ac:dyDescent="0.3">
      <c r="A47">
        <v>206.42</v>
      </c>
      <c r="B47">
        <f t="shared" si="10"/>
        <v>207.53</v>
      </c>
      <c r="C47">
        <v>92.02</v>
      </c>
      <c r="D47" s="1">
        <f t="shared" si="1"/>
        <v>277362.38757155178</v>
      </c>
      <c r="E47" s="1">
        <f t="shared" si="2"/>
        <v>2751403.8989832485</v>
      </c>
      <c r="F47" s="1">
        <f t="shared" si="11"/>
        <v>207.51560561452195</v>
      </c>
      <c r="G47" s="1">
        <f t="shared" si="12"/>
        <v>1.4394385478055938E-2</v>
      </c>
      <c r="I47">
        <v>162.26</v>
      </c>
      <c r="J47">
        <v>92.11</v>
      </c>
    </row>
    <row r="48" spans="1:10" x14ac:dyDescent="0.3">
      <c r="A48">
        <v>215.98</v>
      </c>
      <c r="B48">
        <f t="shared" si="10"/>
        <v>217.09</v>
      </c>
      <c r="C48">
        <v>91.66</v>
      </c>
      <c r="D48" s="1">
        <f t="shared" si="1"/>
        <v>277370.86224559427</v>
      </c>
      <c r="E48" s="1">
        <f t="shared" si="2"/>
        <v>2751399.4762214306</v>
      </c>
      <c r="F48" s="1">
        <f t="shared" si="11"/>
        <v>217.07494252795692</v>
      </c>
      <c r="G48" s="1">
        <f t="shared" si="12"/>
        <v>1.5057472043082498E-2</v>
      </c>
      <c r="I48">
        <v>165.99</v>
      </c>
      <c r="J48">
        <v>91.7</v>
      </c>
    </row>
    <row r="49" spans="1:10" x14ac:dyDescent="0.3">
      <c r="A49">
        <v>219.59</v>
      </c>
      <c r="B49">
        <f t="shared" si="10"/>
        <v>220.70000000000002</v>
      </c>
      <c r="C49">
        <v>91.6</v>
      </c>
      <c r="D49" s="1">
        <f t="shared" si="1"/>
        <v>277374.06241016468</v>
      </c>
      <c r="E49" s="1">
        <f t="shared" si="2"/>
        <v>2751397.8061199486</v>
      </c>
      <c r="F49" s="1">
        <f t="shared" si="11"/>
        <v>220.68469213669283</v>
      </c>
      <c r="G49" s="1">
        <f t="shared" si="12"/>
        <v>1.5307863307185698E-2</v>
      </c>
      <c r="I49">
        <v>173.36</v>
      </c>
      <c r="J49">
        <v>91.62</v>
      </c>
    </row>
    <row r="50" spans="1:10" x14ac:dyDescent="0.3">
      <c r="A50">
        <v>219.97</v>
      </c>
      <c r="B50">
        <f t="shared" si="10"/>
        <v>221.08</v>
      </c>
      <c r="C50">
        <v>92.18</v>
      </c>
      <c r="D50" s="1">
        <f t="shared" si="1"/>
        <v>277374.39926959318</v>
      </c>
      <c r="E50" s="1">
        <f t="shared" si="2"/>
        <v>2751397.6303197928</v>
      </c>
      <c r="F50" s="1">
        <f t="shared" si="11"/>
        <v>221.0646657796795</v>
      </c>
      <c r="G50" s="1">
        <f t="shared" si="12"/>
        <v>1.5334220320511349E-2</v>
      </c>
      <c r="I50">
        <v>174.93</v>
      </c>
      <c r="J50">
        <v>92.38</v>
      </c>
    </row>
    <row r="51" spans="1:10" x14ac:dyDescent="0.3">
      <c r="A51">
        <v>221.32</v>
      </c>
      <c r="B51">
        <f t="shared" si="10"/>
        <v>222.43</v>
      </c>
      <c r="C51">
        <v>92.1</v>
      </c>
      <c r="D51" s="1">
        <f t="shared" si="1"/>
        <v>277375.59600703634</v>
      </c>
      <c r="E51" s="1">
        <f t="shared" si="2"/>
        <v>2751397.0057666074</v>
      </c>
      <c r="F51" s="1">
        <f t="shared" si="11"/>
        <v>222.41457214282855</v>
      </c>
      <c r="G51" s="1">
        <f t="shared" si="12"/>
        <v>1.5427857171459891E-2</v>
      </c>
      <c r="I51">
        <v>178.75</v>
      </c>
      <c r="J51">
        <v>92.49</v>
      </c>
    </row>
    <row r="52" spans="1:10" x14ac:dyDescent="0.3">
      <c r="A52">
        <v>221.58</v>
      </c>
      <c r="B52">
        <f t="shared" si="10"/>
        <v>222.69000000000003</v>
      </c>
      <c r="C52">
        <v>91.55</v>
      </c>
      <c r="D52" s="1">
        <f t="shared" si="1"/>
        <v>277375.82648980326</v>
      </c>
      <c r="E52" s="1">
        <f t="shared" si="2"/>
        <v>2751396.8854822898</v>
      </c>
      <c r="F52" s="1">
        <f t="shared" si="11"/>
        <v>222.67455410930697</v>
      </c>
      <c r="G52" s="1">
        <f t="shared" si="12"/>
        <v>1.5445890693058573E-2</v>
      </c>
      <c r="I52">
        <v>182.06</v>
      </c>
      <c r="J52">
        <v>92.55</v>
      </c>
    </row>
    <row r="53" spans="1:10" x14ac:dyDescent="0.3">
      <c r="A53">
        <v>227.37</v>
      </c>
      <c r="B53">
        <f t="shared" si="10"/>
        <v>228.48000000000002</v>
      </c>
      <c r="C53">
        <v>91.8</v>
      </c>
      <c r="D53" s="1">
        <f t="shared" si="1"/>
        <v>277380.95916372642</v>
      </c>
      <c r="E53" s="1">
        <f t="shared" si="2"/>
        <v>2751394.2068430716</v>
      </c>
      <c r="F53" s="1">
        <f t="shared" si="11"/>
        <v>228.46415251185749</v>
      </c>
      <c r="G53" s="1">
        <f t="shared" si="12"/>
        <v>1.5847488142526345E-2</v>
      </c>
      <c r="I53">
        <v>188.43</v>
      </c>
      <c r="J53">
        <v>92.47</v>
      </c>
    </row>
    <row r="54" spans="1:10" x14ac:dyDescent="0.3">
      <c r="A54">
        <v>235.01</v>
      </c>
      <c r="B54">
        <f t="shared" si="10"/>
        <v>236.12</v>
      </c>
      <c r="C54">
        <v>91.39</v>
      </c>
      <c r="D54" s="1">
        <f t="shared" si="1"/>
        <v>277387.73181118298</v>
      </c>
      <c r="E54" s="1">
        <f t="shared" si="2"/>
        <v>2751390.6723346729</v>
      </c>
      <c r="F54" s="1">
        <f t="shared" si="11"/>
        <v>236.10362259763764</v>
      </c>
      <c r="G54" s="1">
        <f t="shared" si="12"/>
        <v>1.6377402362365956E-2</v>
      </c>
      <c r="I54">
        <v>197.82</v>
      </c>
      <c r="J54">
        <v>92.39</v>
      </c>
    </row>
    <row r="55" spans="1:10" x14ac:dyDescent="0.3">
      <c r="A55">
        <v>239.2</v>
      </c>
      <c r="B55">
        <f t="shared" si="10"/>
        <v>240.31</v>
      </c>
      <c r="C55">
        <v>91.46</v>
      </c>
      <c r="D55" s="1">
        <f t="shared" si="1"/>
        <v>277391.44612961792</v>
      </c>
      <c r="E55" s="1">
        <f t="shared" si="2"/>
        <v>2751388.7339066374</v>
      </c>
      <c r="F55" s="1">
        <f t="shared" si="11"/>
        <v>240.29333197715815</v>
      </c>
      <c r="G55" s="1">
        <f t="shared" si="12"/>
        <v>1.6668022841855645E-2</v>
      </c>
      <c r="I55">
        <v>206.42</v>
      </c>
      <c r="J55">
        <v>92.02</v>
      </c>
    </row>
    <row r="56" spans="1:10" x14ac:dyDescent="0.3">
      <c r="A56">
        <v>244.95</v>
      </c>
      <c r="B56">
        <f t="shared" si="10"/>
        <v>246.06</v>
      </c>
      <c r="C56">
        <v>91.26</v>
      </c>
      <c r="D56" s="1">
        <f t="shared" si="1"/>
        <v>277396.54334465391</v>
      </c>
      <c r="E56" s="1">
        <f t="shared" si="2"/>
        <v>2751386.0737726986</v>
      </c>
      <c r="F56" s="1">
        <f t="shared" si="11"/>
        <v>246.04293315422314</v>
      </c>
      <c r="G56" s="1">
        <f t="shared" si="12"/>
        <v>1.7066845776867012E-2</v>
      </c>
      <c r="I56">
        <v>215.98</v>
      </c>
      <c r="J56">
        <v>91.66</v>
      </c>
    </row>
    <row r="57" spans="1:10" x14ac:dyDescent="0.3">
      <c r="A57">
        <v>249.25</v>
      </c>
      <c r="B57">
        <f t="shared" si="10"/>
        <v>250.36</v>
      </c>
      <c r="C57">
        <v>91.4</v>
      </c>
      <c r="D57" s="1">
        <f t="shared" si="1"/>
        <v>277400.35517502867</v>
      </c>
      <c r="E57" s="1">
        <f t="shared" si="2"/>
        <v>2751384.0844551446</v>
      </c>
      <c r="F57" s="1">
        <f t="shared" si="11"/>
        <v>250.34263490397305</v>
      </c>
      <c r="G57" s="1">
        <f t="shared" si="12"/>
        <v>1.7365096026964011E-2</v>
      </c>
      <c r="I57">
        <v>219.59</v>
      </c>
      <c r="J57">
        <v>91.6</v>
      </c>
    </row>
    <row r="58" spans="1:10" x14ac:dyDescent="0.3">
      <c r="A58">
        <v>249.9</v>
      </c>
      <c r="B58">
        <f t="shared" si="10"/>
        <v>251.01000000000002</v>
      </c>
      <c r="C58">
        <v>90.96</v>
      </c>
      <c r="D58" s="1">
        <f t="shared" si="1"/>
        <v>277400.93138194579</v>
      </c>
      <c r="E58" s="1">
        <f t="shared" si="2"/>
        <v>2751383.7837443515</v>
      </c>
      <c r="F58" s="1">
        <f t="shared" si="11"/>
        <v>250.9925898196654</v>
      </c>
      <c r="G58" s="1">
        <f t="shared" si="12"/>
        <v>1.7410180334621828E-2</v>
      </c>
      <c r="I58">
        <v>219.97</v>
      </c>
      <c r="J58">
        <v>92.18</v>
      </c>
    </row>
    <row r="59" spans="1:10" x14ac:dyDescent="0.3">
      <c r="A59">
        <v>251.48</v>
      </c>
      <c r="B59">
        <f t="shared" si="10"/>
        <v>252.59</v>
      </c>
      <c r="C59">
        <v>91.02</v>
      </c>
      <c r="D59" s="1">
        <f t="shared" si="1"/>
        <v>277402.33200799045</v>
      </c>
      <c r="E59" s="1">
        <f t="shared" si="2"/>
        <v>2751383.0527858082</v>
      </c>
      <c r="F59" s="1">
        <f t="shared" si="11"/>
        <v>252.57248023008614</v>
      </c>
      <c r="G59" s="1">
        <f t="shared" si="12"/>
        <v>1.7519769913860728E-2</v>
      </c>
      <c r="I59">
        <v>221.32</v>
      </c>
      <c r="J59">
        <v>92.1</v>
      </c>
    </row>
    <row r="60" spans="1:10" x14ac:dyDescent="0.3">
      <c r="A60">
        <v>251.73</v>
      </c>
      <c r="B60">
        <f t="shared" si="10"/>
        <v>252.84</v>
      </c>
      <c r="C60">
        <v>91.75</v>
      </c>
      <c r="D60" s="1">
        <f t="shared" si="1"/>
        <v>277402.55362603551</v>
      </c>
      <c r="E60" s="1">
        <f t="shared" si="2"/>
        <v>2751382.9371278109</v>
      </c>
      <c r="F60" s="1">
        <f t="shared" si="11"/>
        <v>252.82246288996714</v>
      </c>
      <c r="G60" s="1">
        <f t="shared" si="12"/>
        <v>1.7537110032861847E-2</v>
      </c>
      <c r="I60">
        <v>221.58</v>
      </c>
      <c r="J60">
        <v>91.55</v>
      </c>
    </row>
    <row r="61" spans="1:10" x14ac:dyDescent="0.3">
      <c r="A61">
        <v>257.36</v>
      </c>
      <c r="B61">
        <f t="shared" si="10"/>
        <v>258.47000000000003</v>
      </c>
      <c r="C61">
        <v>91.99</v>
      </c>
      <c r="D61" s="1">
        <f t="shared" si="1"/>
        <v>277407.54446440988</v>
      </c>
      <c r="E61" s="1">
        <f t="shared" si="2"/>
        <v>2751380.3325097105</v>
      </c>
      <c r="F61" s="1">
        <f t="shared" si="11"/>
        <v>258.45207239047227</v>
      </c>
      <c r="G61" s="1">
        <f t="shared" si="12"/>
        <v>1.7927609527760069E-2</v>
      </c>
      <c r="I61">
        <v>227.37</v>
      </c>
      <c r="J61">
        <v>91.8</v>
      </c>
    </row>
    <row r="62" spans="1:10" x14ac:dyDescent="0.3">
      <c r="A62">
        <v>261.45</v>
      </c>
      <c r="B62">
        <f t="shared" si="10"/>
        <v>262.56</v>
      </c>
      <c r="C62">
        <v>92.46</v>
      </c>
      <c r="D62" s="1">
        <f t="shared" si="1"/>
        <v>277411.1701356268</v>
      </c>
      <c r="E62" s="1">
        <f t="shared" si="2"/>
        <v>2751378.4403448743</v>
      </c>
      <c r="F62" s="1">
        <f t="shared" si="11"/>
        <v>262.54178870587839</v>
      </c>
      <c r="G62" s="1">
        <f t="shared" si="12"/>
        <v>1.8211294121613264E-2</v>
      </c>
      <c r="I62">
        <v>235.01</v>
      </c>
      <c r="J62">
        <v>91.39</v>
      </c>
    </row>
    <row r="63" spans="1:10" x14ac:dyDescent="0.3">
      <c r="A63">
        <v>267.97000000000003</v>
      </c>
      <c r="B63">
        <f t="shared" si="10"/>
        <v>269.08000000000004</v>
      </c>
      <c r="C63">
        <v>92.13</v>
      </c>
      <c r="D63" s="1">
        <f t="shared" si="1"/>
        <v>277416.94993424159</v>
      </c>
      <c r="E63" s="1">
        <f t="shared" si="2"/>
        <v>2751375.4239843036</v>
      </c>
      <c r="F63" s="1">
        <f t="shared" si="11"/>
        <v>269.06133647546255</v>
      </c>
      <c r="G63" s="1">
        <f t="shared" si="12"/>
        <v>1.8663524537487319E-2</v>
      </c>
      <c r="I63">
        <v>239.2</v>
      </c>
      <c r="J63">
        <v>91.46</v>
      </c>
    </row>
    <row r="64" spans="1:10" x14ac:dyDescent="0.3">
      <c r="A64">
        <v>277</v>
      </c>
      <c r="B64">
        <f t="shared" ref="B64:B127" si="13">A64+1.11</f>
        <v>278.11</v>
      </c>
      <c r="C64">
        <v>92.47</v>
      </c>
      <c r="D64" s="1">
        <f t="shared" si="1"/>
        <v>277424.95477802854</v>
      </c>
      <c r="E64" s="1">
        <f t="shared" si="2"/>
        <v>2751371.2464174395</v>
      </c>
      <c r="F64" s="1">
        <f t="shared" si="11"/>
        <v>278.09071015014433</v>
      </c>
      <c r="G64" s="1">
        <f t="shared" si="12"/>
        <v>1.9289849855681496E-2</v>
      </c>
      <c r="I64">
        <v>244.95</v>
      </c>
      <c r="J64">
        <v>91.26</v>
      </c>
    </row>
    <row r="65" spans="1:10" x14ac:dyDescent="0.3">
      <c r="A65">
        <v>283.77999999999997</v>
      </c>
      <c r="B65">
        <f t="shared" si="13"/>
        <v>284.89</v>
      </c>
      <c r="C65">
        <v>92.24</v>
      </c>
      <c r="D65" s="1">
        <f t="shared" si="1"/>
        <v>277430.96505941014</v>
      </c>
      <c r="E65" s="1">
        <f t="shared" si="2"/>
        <v>2751368.1097725518</v>
      </c>
      <c r="F65" s="1">
        <f t="shared" si="11"/>
        <v>284.87023988588828</v>
      </c>
      <c r="G65" s="1">
        <f t="shared" si="12"/>
        <v>1.9760114111704752E-2</v>
      </c>
      <c r="I65">
        <v>249.25</v>
      </c>
      <c r="J65">
        <v>91.4</v>
      </c>
    </row>
    <row r="66" spans="1:10" x14ac:dyDescent="0.3">
      <c r="A66">
        <v>288.32</v>
      </c>
      <c r="B66">
        <f t="shared" si="13"/>
        <v>289.43</v>
      </c>
      <c r="C66">
        <v>92.39</v>
      </c>
      <c r="D66" s="1">
        <f t="shared" ref="D66:D129" si="14">(((B66*($D$212-$D$1))+$B$212*$D$1)/$B$212)</f>
        <v>277434.98964310816</v>
      </c>
      <c r="E66" s="1">
        <f t="shared" ref="E66:E129" si="15">(((B66*($E$212-$E$1))+$B$212*$E$1)/$B$212)</f>
        <v>2751366.0094233202</v>
      </c>
      <c r="F66" s="1">
        <f t="shared" ref="F66:F129" si="16">SQRT(((D66-$D$1)^2)+((E66-$E$1)^2))</f>
        <v>289.40992498918877</v>
      </c>
      <c r="G66" s="1">
        <f t="shared" si="12"/>
        <v>2.007501081124019E-2</v>
      </c>
      <c r="I66">
        <v>249.9</v>
      </c>
      <c r="J66">
        <v>90.96</v>
      </c>
    </row>
    <row r="67" spans="1:10" x14ac:dyDescent="0.3">
      <c r="A67">
        <v>294.56</v>
      </c>
      <c r="B67">
        <f t="shared" si="13"/>
        <v>295.67</v>
      </c>
      <c r="C67">
        <v>91.76</v>
      </c>
      <c r="D67" s="1">
        <f t="shared" si="14"/>
        <v>277440.52122951241</v>
      </c>
      <c r="E67" s="1">
        <f t="shared" si="15"/>
        <v>2751363.1225997065</v>
      </c>
      <c r="F67" s="1">
        <f t="shared" si="16"/>
        <v>295.64949217963368</v>
      </c>
      <c r="G67" s="1">
        <f t="shared" ref="G67:G130" si="17">B67-F67</f>
        <v>2.0507820366333362E-2</v>
      </c>
      <c r="I67">
        <v>251.48</v>
      </c>
      <c r="J67">
        <v>91.02</v>
      </c>
    </row>
    <row r="68" spans="1:10" x14ac:dyDescent="0.3">
      <c r="A68">
        <v>297.85000000000002</v>
      </c>
      <c r="B68">
        <f t="shared" si="13"/>
        <v>298.96000000000004</v>
      </c>
      <c r="C68">
        <v>90.15</v>
      </c>
      <c r="D68" s="1">
        <f t="shared" si="14"/>
        <v>277443.43772298517</v>
      </c>
      <c r="E68" s="1">
        <f t="shared" si="15"/>
        <v>2751361.6005404615</v>
      </c>
      <c r="F68" s="1">
        <f t="shared" si="16"/>
        <v>298.93926398358087</v>
      </c>
      <c r="G68" s="1">
        <f t="shared" si="17"/>
        <v>2.0736016419164116E-2</v>
      </c>
      <c r="I68">
        <v>251.73</v>
      </c>
      <c r="J68">
        <v>91.75</v>
      </c>
    </row>
    <row r="69" spans="1:10" x14ac:dyDescent="0.3">
      <c r="A69">
        <v>307.88</v>
      </c>
      <c r="B69">
        <f t="shared" si="13"/>
        <v>308.99</v>
      </c>
      <c r="C69">
        <v>91.28</v>
      </c>
      <c r="D69" s="1">
        <f t="shared" si="14"/>
        <v>277452.32903895236</v>
      </c>
      <c r="E69" s="1">
        <f t="shared" si="15"/>
        <v>2751356.9603416082</v>
      </c>
      <c r="F69" s="1">
        <f t="shared" si="16"/>
        <v>308.96856829778659</v>
      </c>
      <c r="G69" s="1">
        <f t="shared" si="17"/>
        <v>2.1431702213419612E-2</v>
      </c>
      <c r="I69">
        <v>257.36</v>
      </c>
      <c r="J69">
        <v>91.99</v>
      </c>
    </row>
    <row r="70" spans="1:10" x14ac:dyDescent="0.3">
      <c r="A70">
        <v>321.77999999999997</v>
      </c>
      <c r="B70">
        <f t="shared" si="13"/>
        <v>322.89</v>
      </c>
      <c r="C70">
        <v>91.62</v>
      </c>
      <c r="D70" s="1">
        <f t="shared" si="14"/>
        <v>277464.65100225678</v>
      </c>
      <c r="E70" s="1">
        <f t="shared" si="15"/>
        <v>2751350.5297569558</v>
      </c>
      <c r="F70" s="1">
        <f t="shared" si="16"/>
        <v>322.86760418688789</v>
      </c>
      <c r="G70" s="1">
        <f t="shared" si="17"/>
        <v>2.239581311209804E-2</v>
      </c>
      <c r="I70">
        <v>261.45</v>
      </c>
      <c r="J70">
        <v>92.46</v>
      </c>
    </row>
    <row r="71" spans="1:10" x14ac:dyDescent="0.3">
      <c r="A71">
        <v>325.93</v>
      </c>
      <c r="B71">
        <f t="shared" si="13"/>
        <v>327.04000000000002</v>
      </c>
      <c r="C71">
        <v>90.27</v>
      </c>
      <c r="D71" s="1">
        <f t="shared" si="14"/>
        <v>277468.32986180455</v>
      </c>
      <c r="E71" s="1">
        <f t="shared" si="15"/>
        <v>2751348.6098342002</v>
      </c>
      <c r="F71" s="1">
        <f t="shared" si="16"/>
        <v>327.01731634070745</v>
      </c>
      <c r="G71" s="1">
        <f t="shared" si="17"/>
        <v>2.2683659292567881E-2</v>
      </c>
      <c r="I71">
        <v>267.97000000000003</v>
      </c>
      <c r="J71">
        <v>92.13</v>
      </c>
    </row>
    <row r="72" spans="1:10" x14ac:dyDescent="0.3">
      <c r="A72">
        <v>326</v>
      </c>
      <c r="B72">
        <f t="shared" si="13"/>
        <v>327.11</v>
      </c>
      <c r="C72">
        <v>90.27</v>
      </c>
      <c r="D72" s="1">
        <f t="shared" si="14"/>
        <v>277468.39191485714</v>
      </c>
      <c r="E72" s="1">
        <f t="shared" si="15"/>
        <v>2751348.5774499611</v>
      </c>
      <c r="F72" s="1">
        <f t="shared" si="16"/>
        <v>327.08731148539971</v>
      </c>
      <c r="G72" s="1">
        <f t="shared" si="17"/>
        <v>2.2688514600304188E-2</v>
      </c>
      <c r="I72">
        <v>277</v>
      </c>
      <c r="J72">
        <v>92.47</v>
      </c>
    </row>
    <row r="73" spans="1:10" x14ac:dyDescent="0.3">
      <c r="A73">
        <v>326.02</v>
      </c>
      <c r="B73">
        <f t="shared" si="13"/>
        <v>327.13</v>
      </c>
      <c r="C73">
        <v>89.74</v>
      </c>
      <c r="D73" s="1">
        <f t="shared" si="14"/>
        <v>277468.40964430076</v>
      </c>
      <c r="E73" s="1">
        <f t="shared" si="15"/>
        <v>2751348.5681973216</v>
      </c>
      <c r="F73" s="1">
        <f t="shared" si="16"/>
        <v>327.10731009806051</v>
      </c>
      <c r="G73" s="1">
        <f t="shared" si="17"/>
        <v>2.268990193948639E-2</v>
      </c>
      <c r="I73">
        <v>283.77999999999997</v>
      </c>
      <c r="J73">
        <v>92.24</v>
      </c>
    </row>
    <row r="74" spans="1:10" x14ac:dyDescent="0.3">
      <c r="A74">
        <v>327.27999999999997</v>
      </c>
      <c r="B74">
        <f t="shared" si="13"/>
        <v>328.39</v>
      </c>
      <c r="C74">
        <v>89.76</v>
      </c>
      <c r="D74" s="1">
        <f t="shared" si="14"/>
        <v>277469.52659924777</v>
      </c>
      <c r="E74" s="1">
        <f t="shared" si="15"/>
        <v>2751347.9852810148</v>
      </c>
      <c r="F74" s="1">
        <f t="shared" si="16"/>
        <v>328.36722270390806</v>
      </c>
      <c r="G74" s="1">
        <f t="shared" si="17"/>
        <v>2.2777296091931021E-2</v>
      </c>
      <c r="I74">
        <v>288.32</v>
      </c>
      <c r="J74">
        <v>92.39</v>
      </c>
    </row>
    <row r="75" spans="1:10" x14ac:dyDescent="0.3">
      <c r="A75">
        <v>327.43</v>
      </c>
      <c r="B75">
        <f t="shared" si="13"/>
        <v>328.54</v>
      </c>
      <c r="C75">
        <v>95.46</v>
      </c>
      <c r="D75" s="1">
        <f t="shared" si="14"/>
        <v>277469.65957007476</v>
      </c>
      <c r="E75" s="1">
        <f t="shared" si="15"/>
        <v>2751347.9158862163</v>
      </c>
      <c r="F75" s="1">
        <f t="shared" si="16"/>
        <v>328.51721229983843</v>
      </c>
      <c r="G75" s="1">
        <f t="shared" si="17"/>
        <v>2.2787700161586599E-2</v>
      </c>
      <c r="I75">
        <v>294.56</v>
      </c>
      <c r="J75">
        <v>91.76</v>
      </c>
    </row>
    <row r="76" spans="1:10" x14ac:dyDescent="0.3">
      <c r="A76">
        <v>343.9</v>
      </c>
      <c r="B76">
        <f t="shared" si="13"/>
        <v>345.01</v>
      </c>
      <c r="C76">
        <v>95.79</v>
      </c>
      <c r="D76" s="1">
        <f t="shared" si="14"/>
        <v>277484.25976688229</v>
      </c>
      <c r="E76" s="1">
        <f t="shared" si="15"/>
        <v>2751340.2963373517</v>
      </c>
      <c r="F76" s="1">
        <f t="shared" si="16"/>
        <v>344.98606993233858</v>
      </c>
      <c r="G76" s="1">
        <f t="shared" si="17"/>
        <v>2.3930067661410703E-2</v>
      </c>
      <c r="I76">
        <v>297.85000000000002</v>
      </c>
      <c r="J76">
        <v>90.15</v>
      </c>
    </row>
    <row r="77" spans="1:10" x14ac:dyDescent="0.3">
      <c r="A77">
        <v>350.03</v>
      </c>
      <c r="B77">
        <f t="shared" si="13"/>
        <v>351.14</v>
      </c>
      <c r="C77">
        <v>95.61</v>
      </c>
      <c r="D77" s="1">
        <f t="shared" si="14"/>
        <v>277489.69384134671</v>
      </c>
      <c r="E77" s="1">
        <f t="shared" si="15"/>
        <v>2751337.460403257</v>
      </c>
      <c r="F77" s="1">
        <f t="shared" si="16"/>
        <v>351.1156447523386</v>
      </c>
      <c r="G77" s="1">
        <f t="shared" si="17"/>
        <v>2.4355247661389967E-2</v>
      </c>
      <c r="I77">
        <v>307.88</v>
      </c>
      <c r="J77">
        <v>91.28</v>
      </c>
    </row>
    <row r="78" spans="1:10" x14ac:dyDescent="0.3">
      <c r="A78">
        <v>353.9</v>
      </c>
      <c r="B78">
        <f t="shared" si="13"/>
        <v>355.01</v>
      </c>
      <c r="C78">
        <v>95.62</v>
      </c>
      <c r="D78" s="1">
        <f t="shared" si="14"/>
        <v>277493.124488684</v>
      </c>
      <c r="E78" s="1">
        <f t="shared" si="15"/>
        <v>2751335.670017458</v>
      </c>
      <c r="F78" s="1">
        <f t="shared" si="16"/>
        <v>354.98537632728591</v>
      </c>
      <c r="G78" s="1">
        <f t="shared" si="17"/>
        <v>2.4623672714085387E-2</v>
      </c>
      <c r="I78">
        <v>321.77999999999997</v>
      </c>
      <c r="J78">
        <v>91.62</v>
      </c>
    </row>
    <row r="79" spans="1:10" x14ac:dyDescent="0.3">
      <c r="A79">
        <v>357.92</v>
      </c>
      <c r="B79">
        <f t="shared" si="13"/>
        <v>359.03000000000003</v>
      </c>
      <c r="C79">
        <v>92.62</v>
      </c>
      <c r="D79" s="1">
        <f t="shared" si="14"/>
        <v>277496.68810684833</v>
      </c>
      <c r="E79" s="1">
        <f t="shared" si="15"/>
        <v>2751333.810236861</v>
      </c>
      <c r="F79" s="1">
        <f t="shared" si="16"/>
        <v>359.00509749799977</v>
      </c>
      <c r="G79" s="1">
        <f t="shared" si="17"/>
        <v>2.4902502000259119E-2</v>
      </c>
      <c r="I79">
        <v>325.93</v>
      </c>
      <c r="J79">
        <v>90.27</v>
      </c>
    </row>
    <row r="80" spans="1:10" x14ac:dyDescent="0.3">
      <c r="A80">
        <v>362.3</v>
      </c>
      <c r="B80">
        <f t="shared" si="13"/>
        <v>363.41</v>
      </c>
      <c r="C80">
        <v>92.61</v>
      </c>
      <c r="D80" s="1">
        <f t="shared" si="14"/>
        <v>277500.5708549975</v>
      </c>
      <c r="E80" s="1">
        <f t="shared" si="15"/>
        <v>2751331.7839087471</v>
      </c>
      <c r="F80" s="1">
        <f t="shared" si="16"/>
        <v>363.38479369920321</v>
      </c>
      <c r="G80" s="1">
        <f t="shared" si="17"/>
        <v>2.520630079681041E-2</v>
      </c>
      <c r="I80">
        <v>326</v>
      </c>
      <c r="J80">
        <v>90.27</v>
      </c>
    </row>
    <row r="81" spans="1:10" x14ac:dyDescent="0.3">
      <c r="A81">
        <v>367.48</v>
      </c>
      <c r="B81">
        <f t="shared" si="13"/>
        <v>368.59000000000003</v>
      </c>
      <c r="C81">
        <v>89.61</v>
      </c>
      <c r="D81" s="1">
        <f t="shared" si="14"/>
        <v>277505.16278089082</v>
      </c>
      <c r="E81" s="1">
        <f t="shared" si="15"/>
        <v>2751329.3874750426</v>
      </c>
      <c r="F81" s="1">
        <f t="shared" si="16"/>
        <v>368.56443441165021</v>
      </c>
      <c r="G81" s="1">
        <f t="shared" si="17"/>
        <v>2.55655883498207E-2</v>
      </c>
      <c r="I81">
        <v>326.02</v>
      </c>
      <c r="J81">
        <v>89.74</v>
      </c>
    </row>
    <row r="82" spans="1:10" x14ac:dyDescent="0.3">
      <c r="A82">
        <v>369.64</v>
      </c>
      <c r="B82">
        <f t="shared" si="13"/>
        <v>370.75</v>
      </c>
      <c r="C82">
        <v>89.59</v>
      </c>
      <c r="D82" s="1">
        <f t="shared" si="14"/>
        <v>277507.07756079995</v>
      </c>
      <c r="E82" s="1">
        <f t="shared" si="15"/>
        <v>2751328.3881899458</v>
      </c>
      <c r="F82" s="1">
        <f t="shared" si="16"/>
        <v>370.72428459280394</v>
      </c>
      <c r="G82" s="1">
        <f t="shared" si="17"/>
        <v>2.5715407196059914E-2</v>
      </c>
      <c r="I82">
        <v>327.27999999999997</v>
      </c>
      <c r="J82">
        <v>89.76</v>
      </c>
    </row>
    <row r="83" spans="1:10" x14ac:dyDescent="0.3">
      <c r="A83">
        <v>371.04</v>
      </c>
      <c r="B83">
        <f t="shared" si="13"/>
        <v>372.15000000000003</v>
      </c>
      <c r="C83">
        <v>89.47</v>
      </c>
      <c r="D83" s="1">
        <f t="shared" si="14"/>
        <v>277508.3186218522</v>
      </c>
      <c r="E83" s="1">
        <f t="shared" si="15"/>
        <v>2751327.7405051603</v>
      </c>
      <c r="F83" s="1">
        <f t="shared" si="16"/>
        <v>372.12418748830305</v>
      </c>
      <c r="G83" s="1">
        <f t="shared" si="17"/>
        <v>2.581251169698362E-2</v>
      </c>
      <c r="I83">
        <v>327.43</v>
      </c>
      <c r="J83">
        <v>95.46</v>
      </c>
    </row>
    <row r="84" spans="1:10" x14ac:dyDescent="0.3">
      <c r="A84">
        <v>375.55</v>
      </c>
      <c r="B84">
        <f t="shared" si="13"/>
        <v>376.66</v>
      </c>
      <c r="C84">
        <v>88.93</v>
      </c>
      <c r="D84" s="1">
        <f t="shared" si="14"/>
        <v>277512.3166113848</v>
      </c>
      <c r="E84" s="1">
        <f t="shared" si="15"/>
        <v>2751325.6540348884</v>
      </c>
      <c r="F84" s="1">
        <f t="shared" si="16"/>
        <v>376.63387467239681</v>
      </c>
      <c r="G84" s="1">
        <f t="shared" si="17"/>
        <v>2.6125327603210735E-2</v>
      </c>
      <c r="I84">
        <v>343.9</v>
      </c>
      <c r="J84">
        <v>95.79</v>
      </c>
    </row>
    <row r="85" spans="1:10" x14ac:dyDescent="0.3">
      <c r="A85">
        <v>383.7</v>
      </c>
      <c r="B85">
        <f t="shared" si="13"/>
        <v>384.81</v>
      </c>
      <c r="C85">
        <v>87.18</v>
      </c>
      <c r="D85" s="1">
        <f t="shared" si="14"/>
        <v>277519.54135965323</v>
      </c>
      <c r="E85" s="1">
        <f t="shared" si="15"/>
        <v>2751321.8835841753</v>
      </c>
      <c r="F85" s="1">
        <f t="shared" si="16"/>
        <v>384.78330938421772</v>
      </c>
      <c r="G85" s="1">
        <f t="shared" si="17"/>
        <v>2.6690615782285931E-2</v>
      </c>
      <c r="I85">
        <v>350.03</v>
      </c>
      <c r="J85">
        <v>95.61</v>
      </c>
    </row>
    <row r="86" spans="1:10" x14ac:dyDescent="0.3">
      <c r="A86">
        <v>385</v>
      </c>
      <c r="B86">
        <f t="shared" si="13"/>
        <v>386.11</v>
      </c>
      <c r="C86">
        <v>86.39</v>
      </c>
      <c r="D86" s="1">
        <f t="shared" si="14"/>
        <v>277520.69377348747</v>
      </c>
      <c r="E86" s="1">
        <f t="shared" si="15"/>
        <v>2751321.282162589</v>
      </c>
      <c r="F86" s="1">
        <f t="shared" si="16"/>
        <v>386.08321921560241</v>
      </c>
      <c r="G86" s="1">
        <f t="shared" si="17"/>
        <v>2.6780784397601565E-2</v>
      </c>
      <c r="I86">
        <v>353.9</v>
      </c>
      <c r="J86">
        <v>95.62</v>
      </c>
    </row>
    <row r="87" spans="1:10" x14ac:dyDescent="0.3">
      <c r="A87">
        <v>394.76</v>
      </c>
      <c r="B87">
        <f t="shared" si="13"/>
        <v>395.87</v>
      </c>
      <c r="C87">
        <v>86.14</v>
      </c>
      <c r="D87" s="1">
        <f t="shared" si="14"/>
        <v>277529.34574196598</v>
      </c>
      <c r="E87" s="1">
        <f t="shared" si="15"/>
        <v>2751316.766874373</v>
      </c>
      <c r="F87" s="1">
        <f t="shared" si="16"/>
        <v>395.84254225705081</v>
      </c>
      <c r="G87" s="1">
        <f t="shared" si="17"/>
        <v>2.7457742949195563E-2</v>
      </c>
      <c r="I87">
        <v>357.92</v>
      </c>
      <c r="J87">
        <v>92.62</v>
      </c>
    </row>
    <row r="88" spans="1:10" x14ac:dyDescent="0.3">
      <c r="A88">
        <v>398.37</v>
      </c>
      <c r="B88">
        <f t="shared" si="13"/>
        <v>399.48</v>
      </c>
      <c r="C88">
        <v>86.46</v>
      </c>
      <c r="D88" s="1">
        <f t="shared" si="14"/>
        <v>277532.5459065364</v>
      </c>
      <c r="E88" s="1">
        <f t="shared" si="15"/>
        <v>2751315.096772891</v>
      </c>
      <c r="F88" s="1">
        <f t="shared" si="16"/>
        <v>399.45229186578666</v>
      </c>
      <c r="G88" s="1">
        <f t="shared" si="17"/>
        <v>2.7708134213355606E-2</v>
      </c>
      <c r="I88">
        <v>362.3</v>
      </c>
      <c r="J88">
        <v>92.61</v>
      </c>
    </row>
    <row r="89" spans="1:10" x14ac:dyDescent="0.3">
      <c r="A89">
        <v>398.91</v>
      </c>
      <c r="B89">
        <f t="shared" si="13"/>
        <v>400.02000000000004</v>
      </c>
      <c r="C89">
        <v>87.47</v>
      </c>
      <c r="D89" s="1">
        <f t="shared" si="14"/>
        <v>277533.02460151369</v>
      </c>
      <c r="E89" s="1">
        <f t="shared" si="15"/>
        <v>2751314.8469516169</v>
      </c>
      <c r="F89" s="1">
        <f t="shared" si="16"/>
        <v>399.99225441103414</v>
      </c>
      <c r="G89" s="1">
        <f t="shared" si="17"/>
        <v>2.7745588965899515E-2</v>
      </c>
      <c r="I89">
        <v>367.48</v>
      </c>
      <c r="J89">
        <v>89.61</v>
      </c>
    </row>
    <row r="90" spans="1:10" x14ac:dyDescent="0.3">
      <c r="A90">
        <v>402.77</v>
      </c>
      <c r="B90">
        <f t="shared" si="13"/>
        <v>403.88</v>
      </c>
      <c r="C90">
        <v>87.52</v>
      </c>
      <c r="D90" s="1">
        <f t="shared" si="14"/>
        <v>277536.44638412917</v>
      </c>
      <c r="E90" s="1">
        <f t="shared" si="15"/>
        <v>2751313.0611921381</v>
      </c>
      <c r="F90" s="1">
        <f t="shared" si="16"/>
        <v>403.85198667943558</v>
      </c>
      <c r="G90" s="1">
        <f t="shared" si="17"/>
        <v>2.801332056441197E-2</v>
      </c>
      <c r="I90">
        <v>369.64</v>
      </c>
      <c r="J90">
        <v>89.59</v>
      </c>
    </row>
    <row r="91" spans="1:10" x14ac:dyDescent="0.3">
      <c r="A91">
        <v>405.35</v>
      </c>
      <c r="B91">
        <f t="shared" si="13"/>
        <v>406.46000000000004</v>
      </c>
      <c r="C91">
        <v>87.74</v>
      </c>
      <c r="D91" s="1">
        <f t="shared" si="14"/>
        <v>277538.73348235403</v>
      </c>
      <c r="E91" s="1">
        <f t="shared" si="15"/>
        <v>2751311.8676016056</v>
      </c>
      <c r="F91" s="1">
        <f t="shared" si="16"/>
        <v>406.43180772932863</v>
      </c>
      <c r="G91" s="1">
        <f t="shared" si="17"/>
        <v>2.8192270671411279E-2</v>
      </c>
      <c r="I91">
        <v>371.04</v>
      </c>
      <c r="J91">
        <v>89.47</v>
      </c>
    </row>
    <row r="92" spans="1:10" x14ac:dyDescent="0.3">
      <c r="A92">
        <v>408.61</v>
      </c>
      <c r="B92">
        <f t="shared" si="13"/>
        <v>409.72</v>
      </c>
      <c r="C92">
        <v>87.46</v>
      </c>
      <c r="D92" s="1">
        <f t="shared" si="14"/>
        <v>277541.62338166137</v>
      </c>
      <c r="E92" s="1">
        <f t="shared" si="15"/>
        <v>2751310.3594213203</v>
      </c>
      <c r="F92" s="1">
        <f t="shared" si="16"/>
        <v>409.69158161406915</v>
      </c>
      <c r="G92" s="1">
        <f t="shared" si="17"/>
        <v>2.8418385930876866E-2</v>
      </c>
      <c r="I92">
        <v>375.55</v>
      </c>
      <c r="J92">
        <v>88.93</v>
      </c>
    </row>
    <row r="93" spans="1:10" x14ac:dyDescent="0.3">
      <c r="A93">
        <v>412.87</v>
      </c>
      <c r="B93">
        <f t="shared" si="13"/>
        <v>413.98</v>
      </c>
      <c r="C93">
        <v>87.26</v>
      </c>
      <c r="D93" s="1">
        <f t="shared" si="14"/>
        <v>277545.39975314896</v>
      </c>
      <c r="E93" s="1">
        <f t="shared" si="15"/>
        <v>2751308.3886090457</v>
      </c>
      <c r="F93" s="1">
        <f t="shared" si="16"/>
        <v>413.9512861383335</v>
      </c>
      <c r="G93" s="1">
        <f t="shared" si="17"/>
        <v>2.871386166651746E-2</v>
      </c>
      <c r="I93">
        <v>383.7</v>
      </c>
      <c r="J93">
        <v>87.18</v>
      </c>
    </row>
    <row r="94" spans="1:10" x14ac:dyDescent="0.3">
      <c r="A94">
        <v>415.93</v>
      </c>
      <c r="B94">
        <f t="shared" si="13"/>
        <v>417.04</v>
      </c>
      <c r="C94">
        <v>87.63</v>
      </c>
      <c r="D94" s="1">
        <f t="shared" si="14"/>
        <v>277548.11235802027</v>
      </c>
      <c r="E94" s="1">
        <f t="shared" si="15"/>
        <v>2751306.972955158</v>
      </c>
      <c r="F94" s="1">
        <f t="shared" si="16"/>
        <v>417.01107389527601</v>
      </c>
      <c r="G94" s="1">
        <f t="shared" si="17"/>
        <v>2.8926104724007473E-2</v>
      </c>
      <c r="I94">
        <v>385</v>
      </c>
      <c r="J94">
        <v>86.39</v>
      </c>
    </row>
    <row r="95" spans="1:10" x14ac:dyDescent="0.3">
      <c r="A95">
        <v>421.21</v>
      </c>
      <c r="B95">
        <f t="shared" si="13"/>
        <v>422.32</v>
      </c>
      <c r="C95">
        <v>87.45</v>
      </c>
      <c r="D95" s="1">
        <f t="shared" si="14"/>
        <v>277552.79293113161</v>
      </c>
      <c r="E95" s="1">
        <f t="shared" si="15"/>
        <v>2751304.5302582546</v>
      </c>
      <c r="F95" s="1">
        <f t="shared" si="16"/>
        <v>422.29070767162193</v>
      </c>
      <c r="G95" s="1">
        <f t="shared" si="17"/>
        <v>2.9292328378062393E-2</v>
      </c>
      <c r="I95">
        <v>394.76</v>
      </c>
      <c r="J95">
        <v>86.14</v>
      </c>
    </row>
    <row r="96" spans="1:10" x14ac:dyDescent="0.3">
      <c r="A96">
        <v>425.8</v>
      </c>
      <c r="B96">
        <f t="shared" si="13"/>
        <v>426.91</v>
      </c>
      <c r="C96">
        <v>87.85</v>
      </c>
      <c r="D96" s="1">
        <f t="shared" si="14"/>
        <v>277556.86183843861</v>
      </c>
      <c r="E96" s="1">
        <f t="shared" si="15"/>
        <v>2751302.4067774233</v>
      </c>
      <c r="F96" s="1">
        <f t="shared" si="16"/>
        <v>426.88038930695382</v>
      </c>
      <c r="G96" s="1">
        <f t="shared" si="17"/>
        <v>2.961069304620878E-2</v>
      </c>
      <c r="I96">
        <v>398.37</v>
      </c>
      <c r="J96">
        <v>86.46</v>
      </c>
    </row>
    <row r="97" spans="1:10" x14ac:dyDescent="0.3">
      <c r="A97">
        <v>429.79</v>
      </c>
      <c r="B97">
        <f t="shared" si="13"/>
        <v>430.90000000000003</v>
      </c>
      <c r="C97">
        <v>88.19</v>
      </c>
      <c r="D97" s="1">
        <f t="shared" si="14"/>
        <v>277560.39886243746</v>
      </c>
      <c r="E97" s="1">
        <f t="shared" si="15"/>
        <v>2751300.5608757855</v>
      </c>
      <c r="F97" s="1">
        <f t="shared" si="16"/>
        <v>430.87011255862478</v>
      </c>
      <c r="G97" s="1">
        <f t="shared" si="17"/>
        <v>2.9887441375251456E-2</v>
      </c>
      <c r="I97">
        <v>398.91</v>
      </c>
      <c r="J97">
        <v>87.47</v>
      </c>
    </row>
    <row r="98" spans="1:10" x14ac:dyDescent="0.3">
      <c r="A98">
        <v>431.01</v>
      </c>
      <c r="B98">
        <f t="shared" si="13"/>
        <v>432.12</v>
      </c>
      <c r="C98">
        <v>88.59</v>
      </c>
      <c r="D98" s="1">
        <f t="shared" si="14"/>
        <v>277561.48035849736</v>
      </c>
      <c r="E98" s="1">
        <f t="shared" si="15"/>
        <v>2751299.9964647586</v>
      </c>
      <c r="F98" s="1">
        <f t="shared" si="16"/>
        <v>432.09002793882291</v>
      </c>
      <c r="G98" s="1">
        <f t="shared" si="17"/>
        <v>2.9972061177090836E-2</v>
      </c>
      <c r="I98">
        <v>402.77</v>
      </c>
      <c r="J98">
        <v>87.52</v>
      </c>
    </row>
    <row r="99" spans="1:10" x14ac:dyDescent="0.3">
      <c r="A99">
        <v>432.77</v>
      </c>
      <c r="B99">
        <f t="shared" si="13"/>
        <v>433.88</v>
      </c>
      <c r="C99">
        <v>88.64</v>
      </c>
      <c r="D99" s="1">
        <f t="shared" si="14"/>
        <v>277563.04054953443</v>
      </c>
      <c r="E99" s="1">
        <f t="shared" si="15"/>
        <v>2751299.1822324577</v>
      </c>
      <c r="F99" s="1">
        <f t="shared" si="16"/>
        <v>433.84990586416535</v>
      </c>
      <c r="G99" s="1">
        <f t="shared" si="17"/>
        <v>3.0094135834644931E-2</v>
      </c>
      <c r="I99">
        <v>405.35</v>
      </c>
      <c r="J99">
        <v>87.74</v>
      </c>
    </row>
    <row r="100" spans="1:10" x14ac:dyDescent="0.3">
      <c r="A100">
        <v>435.35</v>
      </c>
      <c r="B100">
        <f t="shared" si="13"/>
        <v>436.46000000000004</v>
      </c>
      <c r="C100">
        <v>88.96</v>
      </c>
      <c r="D100" s="1">
        <f t="shared" si="14"/>
        <v>277565.32764775929</v>
      </c>
      <c r="E100" s="1">
        <f t="shared" si="15"/>
        <v>2751297.9886419252</v>
      </c>
      <c r="F100" s="1">
        <f t="shared" si="16"/>
        <v>436.42972691405839</v>
      </c>
      <c r="G100" s="1">
        <f t="shared" si="17"/>
        <v>3.027308594164424E-2</v>
      </c>
      <c r="I100">
        <v>408.61</v>
      </c>
      <c r="J100">
        <v>87.46</v>
      </c>
    </row>
    <row r="101" spans="1:10" x14ac:dyDescent="0.3">
      <c r="A101">
        <v>438.37</v>
      </c>
      <c r="B101">
        <f t="shared" si="13"/>
        <v>439.48</v>
      </c>
      <c r="C101">
        <v>88.83</v>
      </c>
      <c r="D101" s="1">
        <f t="shared" si="14"/>
        <v>277568.00479374337</v>
      </c>
      <c r="E101" s="1">
        <f t="shared" si="15"/>
        <v>2751296.5914933169</v>
      </c>
      <c r="F101" s="1">
        <f t="shared" si="16"/>
        <v>439.44951744546375</v>
      </c>
      <c r="G101" s="1">
        <f t="shared" si="17"/>
        <v>3.0482554536263251E-2</v>
      </c>
      <c r="I101">
        <v>412.87</v>
      </c>
      <c r="J101">
        <v>87.26</v>
      </c>
    </row>
    <row r="102" spans="1:10" x14ac:dyDescent="0.3">
      <c r="A102">
        <v>441.08</v>
      </c>
      <c r="B102">
        <f t="shared" si="13"/>
        <v>442.19</v>
      </c>
      <c r="C102">
        <v>89.46</v>
      </c>
      <c r="D102" s="1">
        <f t="shared" si="14"/>
        <v>277570.40713335166</v>
      </c>
      <c r="E102" s="1">
        <f t="shared" si="15"/>
        <v>2751295.3377606259</v>
      </c>
      <c r="F102" s="1">
        <f t="shared" si="16"/>
        <v>442.1593294784625</v>
      </c>
      <c r="G102" s="1">
        <f t="shared" si="17"/>
        <v>3.0670521537501827E-2</v>
      </c>
      <c r="I102">
        <v>415.93</v>
      </c>
      <c r="J102">
        <v>87.63</v>
      </c>
    </row>
    <row r="103" spans="1:10" x14ac:dyDescent="0.3">
      <c r="A103">
        <v>448.5</v>
      </c>
      <c r="B103">
        <f t="shared" si="13"/>
        <v>449.61</v>
      </c>
      <c r="C103">
        <v>89.69</v>
      </c>
      <c r="D103" s="1">
        <f t="shared" si="14"/>
        <v>277576.98475692858</v>
      </c>
      <c r="E103" s="1">
        <f t="shared" si="15"/>
        <v>2751291.9050312648</v>
      </c>
      <c r="F103" s="1">
        <f t="shared" si="16"/>
        <v>449.57881482356839</v>
      </c>
      <c r="G103" s="1">
        <f t="shared" si="17"/>
        <v>3.1185176431620221E-2</v>
      </c>
      <c r="I103">
        <v>421.21</v>
      </c>
      <c r="J103">
        <v>87.45</v>
      </c>
    </row>
    <row r="104" spans="1:10" x14ac:dyDescent="0.3">
      <c r="A104">
        <v>453.89</v>
      </c>
      <c r="B104">
        <f t="shared" si="13"/>
        <v>455</v>
      </c>
      <c r="C104">
        <v>90.23</v>
      </c>
      <c r="D104" s="1">
        <f t="shared" si="14"/>
        <v>277581.76284197974</v>
      </c>
      <c r="E104" s="1">
        <f t="shared" si="15"/>
        <v>2751289.4114448419</v>
      </c>
      <c r="F104" s="1">
        <f t="shared" si="16"/>
        <v>454.96844097057459</v>
      </c>
      <c r="G104" s="1">
        <f t="shared" si="17"/>
        <v>3.1559029425409335E-2</v>
      </c>
      <c r="I104">
        <v>425.8</v>
      </c>
      <c r="J104">
        <v>87.85</v>
      </c>
    </row>
    <row r="105" spans="1:10" x14ac:dyDescent="0.3">
      <c r="A105">
        <v>458.07</v>
      </c>
      <c r="B105">
        <f t="shared" si="13"/>
        <v>459.18</v>
      </c>
      <c r="C105">
        <v>90.07</v>
      </c>
      <c r="D105" s="1">
        <f t="shared" si="14"/>
        <v>277585.46829569287</v>
      </c>
      <c r="E105" s="1">
        <f t="shared" si="15"/>
        <v>2751287.4776431266</v>
      </c>
      <c r="F105" s="1">
        <f t="shared" si="16"/>
        <v>459.14815104354926</v>
      </c>
      <c r="G105" s="1">
        <f t="shared" si="17"/>
        <v>3.1848956450744481E-2</v>
      </c>
      <c r="I105">
        <v>429.79</v>
      </c>
      <c r="J105">
        <v>88.19</v>
      </c>
    </row>
    <row r="106" spans="1:10" x14ac:dyDescent="0.3">
      <c r="A106">
        <v>470.56</v>
      </c>
      <c r="B106">
        <f t="shared" si="13"/>
        <v>471.67</v>
      </c>
      <c r="C106">
        <v>90.54</v>
      </c>
      <c r="D106" s="1">
        <f t="shared" si="14"/>
        <v>277596.54033322324</v>
      </c>
      <c r="E106" s="1">
        <f t="shared" si="15"/>
        <v>2751281.6993695796</v>
      </c>
      <c r="F106" s="1">
        <f t="shared" si="16"/>
        <v>471.63728473082108</v>
      </c>
      <c r="G106" s="1">
        <f t="shared" si="17"/>
        <v>3.2715269178936524E-2</v>
      </c>
      <c r="I106">
        <v>431.01</v>
      </c>
      <c r="J106">
        <v>88.59</v>
      </c>
    </row>
    <row r="107" spans="1:10" x14ac:dyDescent="0.3">
      <c r="A107">
        <v>473.74</v>
      </c>
      <c r="B107">
        <f t="shared" si="13"/>
        <v>474.85</v>
      </c>
      <c r="C107">
        <v>90.69</v>
      </c>
      <c r="D107" s="1">
        <f t="shared" si="14"/>
        <v>277599.35931475624</v>
      </c>
      <c r="E107" s="1">
        <f t="shared" si="15"/>
        <v>2751280.2281998531</v>
      </c>
      <c r="F107" s="1">
        <f t="shared" si="16"/>
        <v>474.81706416459048</v>
      </c>
      <c r="G107" s="1">
        <f t="shared" si="17"/>
        <v>3.2935835409546144E-2</v>
      </c>
      <c r="I107">
        <v>432.77</v>
      </c>
      <c r="J107">
        <v>88.64</v>
      </c>
    </row>
    <row r="108" spans="1:10" x14ac:dyDescent="0.3">
      <c r="A108">
        <v>480.91</v>
      </c>
      <c r="B108">
        <f t="shared" si="13"/>
        <v>482.02000000000004</v>
      </c>
      <c r="C108">
        <v>90.17</v>
      </c>
      <c r="D108" s="1">
        <f t="shared" si="14"/>
        <v>277605.71532028803</v>
      </c>
      <c r="E108" s="1">
        <f t="shared" si="15"/>
        <v>2751276.9111284893</v>
      </c>
      <c r="F108" s="1">
        <f t="shared" si="16"/>
        <v>481.98656684976385</v>
      </c>
      <c r="G108" s="1">
        <f t="shared" si="17"/>
        <v>3.3433150236191977E-2</v>
      </c>
      <c r="I108">
        <v>435.35</v>
      </c>
      <c r="J108">
        <v>88.96</v>
      </c>
    </row>
    <row r="109" spans="1:10" x14ac:dyDescent="0.3">
      <c r="A109">
        <v>486.92</v>
      </c>
      <c r="B109">
        <f t="shared" si="13"/>
        <v>488.03000000000003</v>
      </c>
      <c r="C109">
        <v>90.1</v>
      </c>
      <c r="D109" s="1">
        <f t="shared" si="14"/>
        <v>277611.04301809089</v>
      </c>
      <c r="E109" s="1">
        <f t="shared" si="15"/>
        <v>2751274.1307102335</v>
      </c>
      <c r="F109" s="1">
        <f t="shared" si="16"/>
        <v>487.99614999304021</v>
      </c>
      <c r="G109" s="1">
        <f t="shared" si="17"/>
        <v>3.3850006959823986E-2</v>
      </c>
      <c r="I109">
        <v>438.37</v>
      </c>
      <c r="J109">
        <v>88.83</v>
      </c>
    </row>
    <row r="110" spans="1:10" x14ac:dyDescent="0.3">
      <c r="A110">
        <v>492.55</v>
      </c>
      <c r="B110">
        <f t="shared" si="13"/>
        <v>493.66</v>
      </c>
      <c r="C110">
        <v>90.12</v>
      </c>
      <c r="D110" s="1">
        <f t="shared" si="14"/>
        <v>277616.03385646531</v>
      </c>
      <c r="E110" s="1">
        <f t="shared" si="15"/>
        <v>2751271.5260921335</v>
      </c>
      <c r="F110" s="1">
        <f t="shared" si="16"/>
        <v>493.62575949338151</v>
      </c>
      <c r="G110" s="1">
        <f t="shared" si="17"/>
        <v>3.424050661851652E-2</v>
      </c>
      <c r="I110">
        <v>441.08</v>
      </c>
      <c r="J110">
        <v>89.46</v>
      </c>
    </row>
    <row r="111" spans="1:10" x14ac:dyDescent="0.3">
      <c r="A111">
        <v>502.19</v>
      </c>
      <c r="B111">
        <f t="shared" si="13"/>
        <v>503.3</v>
      </c>
      <c r="C111">
        <v>90.27</v>
      </c>
      <c r="D111" s="1">
        <f t="shared" si="14"/>
        <v>277624.57944828219</v>
      </c>
      <c r="E111" s="1">
        <f t="shared" si="15"/>
        <v>2751267.0663197562</v>
      </c>
      <c r="F111" s="1">
        <f t="shared" si="16"/>
        <v>503.26509085805463</v>
      </c>
      <c r="G111" s="1">
        <f t="shared" si="17"/>
        <v>3.4909141945377087E-2</v>
      </c>
      <c r="I111">
        <v>448.5</v>
      </c>
      <c r="J111">
        <v>89.69</v>
      </c>
    </row>
    <row r="112" spans="1:10" x14ac:dyDescent="0.3">
      <c r="A112">
        <v>505.92</v>
      </c>
      <c r="B112">
        <f t="shared" si="13"/>
        <v>507.03000000000003</v>
      </c>
      <c r="C112">
        <v>90.5</v>
      </c>
      <c r="D112" s="1">
        <f t="shared" si="14"/>
        <v>277627.88598951424</v>
      </c>
      <c r="E112" s="1">
        <f t="shared" si="15"/>
        <v>2751265.3407024359</v>
      </c>
      <c r="F112" s="1">
        <f t="shared" si="16"/>
        <v>506.99483214335032</v>
      </c>
      <c r="G112" s="1">
        <f t="shared" si="17"/>
        <v>3.5167856649707119E-2</v>
      </c>
      <c r="I112">
        <v>453.89</v>
      </c>
      <c r="J112">
        <v>90.23</v>
      </c>
    </row>
    <row r="113" spans="1:10" x14ac:dyDescent="0.3">
      <c r="A113">
        <v>512.91</v>
      </c>
      <c r="B113">
        <f t="shared" si="13"/>
        <v>514.02</v>
      </c>
      <c r="C113">
        <v>90.29</v>
      </c>
      <c r="D113" s="1">
        <f t="shared" si="14"/>
        <v>277634.08243005368</v>
      </c>
      <c r="E113" s="1">
        <f t="shared" si="15"/>
        <v>2751262.1069048303</v>
      </c>
      <c r="F113" s="1">
        <f t="shared" si="16"/>
        <v>513.98434731343809</v>
      </c>
      <c r="G113" s="1">
        <f t="shared" si="17"/>
        <v>3.5652686561888913E-2</v>
      </c>
      <c r="I113">
        <v>458.07</v>
      </c>
      <c r="J113">
        <v>90.07</v>
      </c>
    </row>
    <row r="114" spans="1:10" x14ac:dyDescent="0.3">
      <c r="A114">
        <v>519.09</v>
      </c>
      <c r="B114">
        <f t="shared" si="13"/>
        <v>520.20000000000005</v>
      </c>
      <c r="C114">
        <v>90.12</v>
      </c>
      <c r="D114" s="1">
        <f t="shared" si="14"/>
        <v>277639.56082812714</v>
      </c>
      <c r="E114" s="1">
        <f t="shared" si="15"/>
        <v>2751259.247839136</v>
      </c>
      <c r="F114" s="1">
        <f t="shared" si="16"/>
        <v>520.16391866552124</v>
      </c>
      <c r="G114" s="1">
        <f t="shared" si="17"/>
        <v>3.6081334478808458E-2</v>
      </c>
      <c r="I114">
        <v>470.56</v>
      </c>
      <c r="J114">
        <v>90.54</v>
      </c>
    </row>
    <row r="115" spans="1:10" x14ac:dyDescent="0.3">
      <c r="A115">
        <v>526.86</v>
      </c>
      <c r="B115">
        <f t="shared" si="13"/>
        <v>527.97</v>
      </c>
      <c r="C115">
        <v>90.04</v>
      </c>
      <c r="D115" s="1">
        <f t="shared" si="14"/>
        <v>277646.44871696713</v>
      </c>
      <c r="E115" s="1">
        <f t="shared" si="15"/>
        <v>2751255.6531885788</v>
      </c>
      <c r="F115" s="1">
        <f t="shared" si="16"/>
        <v>527.93337973440703</v>
      </c>
      <c r="G115" s="1">
        <f t="shared" si="17"/>
        <v>3.6620265593001022E-2</v>
      </c>
      <c r="I115">
        <v>473.74</v>
      </c>
      <c r="J115">
        <v>90.69</v>
      </c>
    </row>
    <row r="116" spans="1:10" x14ac:dyDescent="0.3">
      <c r="A116">
        <v>533.04</v>
      </c>
      <c r="B116">
        <f t="shared" si="13"/>
        <v>534.15</v>
      </c>
      <c r="C116">
        <v>89.96</v>
      </c>
      <c r="D116" s="1">
        <f t="shared" si="14"/>
        <v>277651.9271150406</v>
      </c>
      <c r="E116" s="1">
        <f t="shared" si="15"/>
        <v>2751252.7941228845</v>
      </c>
      <c r="F116" s="1">
        <f t="shared" si="16"/>
        <v>534.11295108649017</v>
      </c>
      <c r="G116" s="1">
        <f t="shared" si="17"/>
        <v>3.704891350980688E-2</v>
      </c>
      <c r="I116">
        <v>480.91</v>
      </c>
      <c r="J116">
        <v>90.17</v>
      </c>
    </row>
    <row r="117" spans="1:10" x14ac:dyDescent="0.3">
      <c r="A117">
        <v>546.23</v>
      </c>
      <c r="B117">
        <f t="shared" si="13"/>
        <v>547.34</v>
      </c>
      <c r="C117">
        <v>90.53</v>
      </c>
      <c r="D117" s="1">
        <f t="shared" si="14"/>
        <v>277663.61968309712</v>
      </c>
      <c r="E117" s="1">
        <f t="shared" si="15"/>
        <v>2751246.6920069447</v>
      </c>
      <c r="F117" s="1">
        <f t="shared" si="16"/>
        <v>547.30203622153726</v>
      </c>
      <c r="G117" s="1">
        <f t="shared" si="17"/>
        <v>3.796377846276755E-2</v>
      </c>
      <c r="I117">
        <v>486.92</v>
      </c>
      <c r="J117">
        <v>90.1</v>
      </c>
    </row>
    <row r="118" spans="1:10" x14ac:dyDescent="0.3">
      <c r="A118">
        <v>556.20000000000005</v>
      </c>
      <c r="B118">
        <f t="shared" si="13"/>
        <v>557.31000000000006</v>
      </c>
      <c r="C118">
        <v>90.52</v>
      </c>
      <c r="D118" s="1">
        <f t="shared" si="14"/>
        <v>277672.45781073347</v>
      </c>
      <c r="E118" s="1">
        <f t="shared" si="15"/>
        <v>2751242.0795660112</v>
      </c>
      <c r="F118" s="1">
        <f t="shared" si="16"/>
        <v>557.27134469711405</v>
      </c>
      <c r="G118" s="1">
        <f t="shared" si="17"/>
        <v>3.8655302886013487E-2</v>
      </c>
      <c r="I118">
        <v>492.55</v>
      </c>
      <c r="J118">
        <v>90.12</v>
      </c>
    </row>
    <row r="119" spans="1:10" x14ac:dyDescent="0.3">
      <c r="A119">
        <v>563.88</v>
      </c>
      <c r="B119">
        <f t="shared" si="13"/>
        <v>564.99</v>
      </c>
      <c r="C119">
        <v>90.76</v>
      </c>
      <c r="D119" s="1">
        <f t="shared" si="14"/>
        <v>277679.26591707725</v>
      </c>
      <c r="E119" s="1">
        <f t="shared" si="15"/>
        <v>2751238.5265523326</v>
      </c>
      <c r="F119" s="1">
        <f t="shared" si="16"/>
        <v>564.95081200864684</v>
      </c>
      <c r="G119" s="1">
        <f t="shared" si="17"/>
        <v>3.9187991353173857E-2</v>
      </c>
      <c r="I119">
        <v>502.19</v>
      </c>
      <c r="J119">
        <v>90.27</v>
      </c>
    </row>
    <row r="120" spans="1:10" x14ac:dyDescent="0.3">
      <c r="A120">
        <v>570.07000000000005</v>
      </c>
      <c r="B120">
        <f t="shared" si="13"/>
        <v>571.18000000000006</v>
      </c>
      <c r="C120">
        <v>91.16</v>
      </c>
      <c r="D120" s="1">
        <f t="shared" si="14"/>
        <v>277684.75317987247</v>
      </c>
      <c r="E120" s="1">
        <f t="shared" si="15"/>
        <v>2751235.6628603186</v>
      </c>
      <c r="F120" s="1">
        <f t="shared" si="16"/>
        <v>571.14038266700868</v>
      </c>
      <c r="G120" s="1">
        <f t="shared" si="17"/>
        <v>3.9617332991383591E-2</v>
      </c>
      <c r="I120">
        <v>505.92</v>
      </c>
      <c r="J120">
        <v>90.5</v>
      </c>
    </row>
    <row r="121" spans="1:10" x14ac:dyDescent="0.3">
      <c r="A121">
        <v>578.20000000000005</v>
      </c>
      <c r="B121">
        <f t="shared" si="13"/>
        <v>579.31000000000006</v>
      </c>
      <c r="C121">
        <v>91.01</v>
      </c>
      <c r="D121" s="1">
        <f t="shared" si="14"/>
        <v>277691.96019869734</v>
      </c>
      <c r="E121" s="1">
        <f t="shared" si="15"/>
        <v>2751231.9016622449</v>
      </c>
      <c r="F121" s="1">
        <f t="shared" si="16"/>
        <v>579.2698187662204</v>
      </c>
      <c r="G121" s="1">
        <f t="shared" si="17"/>
        <v>4.0181233779662762E-2</v>
      </c>
      <c r="I121">
        <v>512.91</v>
      </c>
      <c r="J121">
        <v>90.29</v>
      </c>
    </row>
    <row r="122" spans="1:10" x14ac:dyDescent="0.3">
      <c r="A122">
        <v>583</v>
      </c>
      <c r="B122">
        <f t="shared" si="13"/>
        <v>584.11</v>
      </c>
      <c r="C122">
        <v>91.25</v>
      </c>
      <c r="D122" s="1">
        <f t="shared" si="14"/>
        <v>277696.21526516217</v>
      </c>
      <c r="E122" s="1">
        <f t="shared" si="15"/>
        <v>2751229.6810286958</v>
      </c>
      <c r="F122" s="1">
        <f t="shared" si="16"/>
        <v>584.0694858358961</v>
      </c>
      <c r="G122" s="1">
        <f t="shared" si="17"/>
        <v>4.0514164103910844E-2</v>
      </c>
      <c r="I122">
        <v>519.09</v>
      </c>
      <c r="J122">
        <v>90.12</v>
      </c>
    </row>
    <row r="123" spans="1:10" x14ac:dyDescent="0.3">
      <c r="A123">
        <v>588.07000000000005</v>
      </c>
      <c r="B123">
        <f t="shared" si="13"/>
        <v>589.18000000000006</v>
      </c>
      <c r="C123">
        <v>91.58</v>
      </c>
      <c r="D123" s="1">
        <f t="shared" si="14"/>
        <v>277700.70967911562</v>
      </c>
      <c r="E123" s="1">
        <f t="shared" si="15"/>
        <v>2751227.3354845098</v>
      </c>
      <c r="F123" s="1">
        <f t="shared" si="16"/>
        <v>589.13913417806202</v>
      </c>
      <c r="G123" s="1">
        <f t="shared" si="17"/>
        <v>4.0865821938041336E-2</v>
      </c>
      <c r="I123">
        <v>526.86</v>
      </c>
      <c r="J123">
        <v>90.04</v>
      </c>
    </row>
    <row r="124" spans="1:10" x14ac:dyDescent="0.3">
      <c r="A124">
        <v>591.96</v>
      </c>
      <c r="B124">
        <f t="shared" si="13"/>
        <v>593.07000000000005</v>
      </c>
      <c r="C124">
        <v>91.06</v>
      </c>
      <c r="D124" s="1">
        <f t="shared" si="14"/>
        <v>277704.15805589652</v>
      </c>
      <c r="E124" s="1">
        <f t="shared" si="15"/>
        <v>2751225.5358460713</v>
      </c>
      <c r="F124" s="1">
        <f t="shared" si="16"/>
        <v>593.02886436567019</v>
      </c>
      <c r="G124" s="1">
        <f t="shared" si="17"/>
        <v>4.1135634329862114E-2</v>
      </c>
      <c r="I124">
        <v>533.04</v>
      </c>
      <c r="J124">
        <v>89.96</v>
      </c>
    </row>
    <row r="125" spans="1:10" x14ac:dyDescent="0.3">
      <c r="A125">
        <v>597.64</v>
      </c>
      <c r="B125">
        <f t="shared" si="13"/>
        <v>598.75</v>
      </c>
      <c r="C125">
        <v>91.12</v>
      </c>
      <c r="D125" s="1">
        <f t="shared" si="14"/>
        <v>277709.19321787992</v>
      </c>
      <c r="E125" s="1">
        <f t="shared" si="15"/>
        <v>2751222.9080963717</v>
      </c>
      <c r="F125" s="1">
        <f t="shared" si="16"/>
        <v>598.70847039804278</v>
      </c>
      <c r="G125" s="1">
        <f t="shared" si="17"/>
        <v>4.152960195722244E-2</v>
      </c>
      <c r="I125">
        <v>546.23</v>
      </c>
      <c r="J125">
        <v>90.53</v>
      </c>
    </row>
    <row r="126" spans="1:10" x14ac:dyDescent="0.3">
      <c r="A126">
        <v>601</v>
      </c>
      <c r="B126">
        <f t="shared" si="13"/>
        <v>602.11</v>
      </c>
      <c r="C126">
        <v>91.11</v>
      </c>
      <c r="D126" s="1">
        <f t="shared" si="14"/>
        <v>277712.17176440527</v>
      </c>
      <c r="E126" s="1">
        <f t="shared" si="15"/>
        <v>2751221.353652888</v>
      </c>
      <c r="F126" s="1">
        <f t="shared" si="16"/>
        <v>602.06823734646684</v>
      </c>
      <c r="G126" s="1">
        <f t="shared" si="17"/>
        <v>4.1762653533169214E-2</v>
      </c>
      <c r="I126">
        <v>556.20000000000005</v>
      </c>
      <c r="J126">
        <v>90.52</v>
      </c>
    </row>
    <row r="127" spans="1:10" x14ac:dyDescent="0.3">
      <c r="A127">
        <v>608.04999999999995</v>
      </c>
      <c r="B127">
        <f t="shared" si="13"/>
        <v>609.16</v>
      </c>
      <c r="C127">
        <v>91.03</v>
      </c>
      <c r="D127" s="1">
        <f t="shared" si="14"/>
        <v>277718.42139327555</v>
      </c>
      <c r="E127" s="1">
        <f t="shared" si="15"/>
        <v>2751218.0920973625</v>
      </c>
      <c r="F127" s="1">
        <f t="shared" si="16"/>
        <v>609.11774835518349</v>
      </c>
      <c r="G127" s="1">
        <f t="shared" si="17"/>
        <v>4.2251644816474254E-2</v>
      </c>
      <c r="I127">
        <v>563.88</v>
      </c>
      <c r="J127">
        <v>90.76</v>
      </c>
    </row>
    <row r="128" spans="1:10" x14ac:dyDescent="0.3">
      <c r="A128">
        <v>611.71</v>
      </c>
      <c r="B128">
        <f t="shared" ref="B128:B191" si="18">A128+1.11</f>
        <v>612.82000000000005</v>
      </c>
      <c r="C128">
        <v>90.87</v>
      </c>
      <c r="D128" s="1">
        <f t="shared" si="14"/>
        <v>277721.665881455</v>
      </c>
      <c r="E128" s="1">
        <f t="shared" si="15"/>
        <v>2751216.3988642814</v>
      </c>
      <c r="F128" s="1">
        <f t="shared" si="16"/>
        <v>612.77749449578698</v>
      </c>
      <c r="G128" s="1">
        <f t="shared" si="17"/>
        <v>4.2505504213067979E-2</v>
      </c>
      <c r="I128">
        <v>570.07000000000005</v>
      </c>
      <c r="J128">
        <v>91.16</v>
      </c>
    </row>
    <row r="129" spans="1:10" x14ac:dyDescent="0.3">
      <c r="A129">
        <v>617.70000000000005</v>
      </c>
      <c r="B129">
        <f t="shared" si="18"/>
        <v>618.81000000000006</v>
      </c>
      <c r="C129">
        <v>91.19</v>
      </c>
      <c r="D129" s="1">
        <f t="shared" si="14"/>
        <v>277726.97584981425</v>
      </c>
      <c r="E129" s="1">
        <f t="shared" si="15"/>
        <v>2751213.6276986655</v>
      </c>
      <c r="F129" s="1">
        <f t="shared" si="16"/>
        <v>618.76707902618716</v>
      </c>
      <c r="G129" s="1">
        <f t="shared" si="17"/>
        <v>4.29209738128975E-2</v>
      </c>
      <c r="I129">
        <v>578.20000000000005</v>
      </c>
      <c r="J129">
        <v>91.01</v>
      </c>
    </row>
    <row r="130" spans="1:10" x14ac:dyDescent="0.3">
      <c r="A130">
        <v>624.66</v>
      </c>
      <c r="B130">
        <f t="shared" si="18"/>
        <v>625.77</v>
      </c>
      <c r="C130">
        <v>91.13</v>
      </c>
      <c r="D130" s="1">
        <f t="shared" ref="D130:D193" si="19">(((B130*($D$212-$D$1))+$B$212*$D$1)/$B$212)</f>
        <v>277733.14569618826</v>
      </c>
      <c r="E130" s="1">
        <f t="shared" ref="E130:E193" si="20">(((B130*($E$212-$E$1))+$B$212*$E$1)/$B$212)</f>
        <v>2751210.4077800191</v>
      </c>
      <c r="F130" s="1">
        <f t="shared" ref="F130:F193" si="21">SQRT(((D130-$D$1)^2)+((E130-$E$1)^2))</f>
        <v>625.72659627728365</v>
      </c>
      <c r="G130" s="1">
        <f t="shared" si="17"/>
        <v>4.3403722716334414E-2</v>
      </c>
      <c r="I130">
        <v>583</v>
      </c>
      <c r="J130">
        <v>91.25</v>
      </c>
    </row>
    <row r="131" spans="1:10" x14ac:dyDescent="0.3">
      <c r="A131">
        <v>642.91999999999996</v>
      </c>
      <c r="B131">
        <f t="shared" si="18"/>
        <v>644.03</v>
      </c>
      <c r="C131">
        <v>90.81</v>
      </c>
      <c r="D131" s="1">
        <f t="shared" si="19"/>
        <v>277749.33267819823</v>
      </c>
      <c r="E131" s="1">
        <f t="shared" si="20"/>
        <v>2751201.9601198938</v>
      </c>
      <c r="F131" s="1">
        <f t="shared" si="21"/>
        <v>643.98532975428134</v>
      </c>
      <c r="G131" s="1">
        <f t="shared" ref="G131:G194" si="22">B131-F131</f>
        <v>4.467024571863476E-2</v>
      </c>
      <c r="I131">
        <v>588.07000000000005</v>
      </c>
      <c r="J131">
        <v>91.58</v>
      </c>
    </row>
    <row r="132" spans="1:10" x14ac:dyDescent="0.3">
      <c r="A132">
        <v>649.36</v>
      </c>
      <c r="B132">
        <f t="shared" si="18"/>
        <v>650.47</v>
      </c>
      <c r="C132">
        <v>90.56</v>
      </c>
      <c r="D132" s="1">
        <f t="shared" si="19"/>
        <v>277755.04155903857</v>
      </c>
      <c r="E132" s="1">
        <f t="shared" si="20"/>
        <v>2751198.9807698824</v>
      </c>
      <c r="F132" s="1">
        <f t="shared" si="21"/>
        <v>650.42488307257577</v>
      </c>
      <c r="G132" s="1">
        <f t="shared" si="22"/>
        <v>4.5116927424260211E-2</v>
      </c>
      <c r="I132">
        <v>591.96</v>
      </c>
      <c r="J132">
        <v>91.06</v>
      </c>
    </row>
    <row r="133" spans="1:10" x14ac:dyDescent="0.3">
      <c r="A133">
        <v>656.38</v>
      </c>
      <c r="B133">
        <f t="shared" si="18"/>
        <v>657.49</v>
      </c>
      <c r="C133">
        <v>90.32</v>
      </c>
      <c r="D133" s="1">
        <f t="shared" si="19"/>
        <v>277761.26459374343</v>
      </c>
      <c r="E133" s="1">
        <f t="shared" si="20"/>
        <v>2751195.7330933167</v>
      </c>
      <c r="F133" s="1">
        <f t="shared" si="21"/>
        <v>657.4443961620857</v>
      </c>
      <c r="G133" s="1">
        <f t="shared" si="22"/>
        <v>4.5603837914313772E-2</v>
      </c>
      <c r="I133">
        <v>597.64</v>
      </c>
      <c r="J133">
        <v>91.12</v>
      </c>
    </row>
    <row r="134" spans="1:10" x14ac:dyDescent="0.3">
      <c r="A134">
        <v>661.34</v>
      </c>
      <c r="B134">
        <f t="shared" si="18"/>
        <v>662.45</v>
      </c>
      <c r="C134">
        <v>89.55</v>
      </c>
      <c r="D134" s="1">
        <f t="shared" si="19"/>
        <v>277765.66149575706</v>
      </c>
      <c r="E134" s="1">
        <f t="shared" si="20"/>
        <v>2751193.4384386498</v>
      </c>
      <c r="F134" s="1">
        <f t="shared" si="21"/>
        <v>662.40405213380677</v>
      </c>
      <c r="G134" s="1">
        <f t="shared" si="22"/>
        <v>4.5947866193273512E-2</v>
      </c>
      <c r="I134">
        <v>601</v>
      </c>
      <c r="J134">
        <v>91.11</v>
      </c>
    </row>
    <row r="135" spans="1:10" x14ac:dyDescent="0.3">
      <c r="A135">
        <v>665.55</v>
      </c>
      <c r="B135">
        <f t="shared" si="18"/>
        <v>666.66</v>
      </c>
      <c r="C135">
        <v>88.88</v>
      </c>
      <c r="D135" s="1">
        <f t="shared" si="19"/>
        <v>277769.39354363561</v>
      </c>
      <c r="E135" s="1">
        <f t="shared" si="20"/>
        <v>2751191.4907579743</v>
      </c>
      <c r="F135" s="1">
        <f t="shared" si="21"/>
        <v>666.6137601262036</v>
      </c>
      <c r="G135" s="1">
        <f t="shared" si="22"/>
        <v>4.6239873796366737E-2</v>
      </c>
      <c r="I135">
        <v>608.04999999999995</v>
      </c>
      <c r="J135">
        <v>91.03</v>
      </c>
    </row>
    <row r="136" spans="1:10" x14ac:dyDescent="0.3">
      <c r="A136">
        <v>667.86</v>
      </c>
      <c r="B136">
        <f t="shared" si="18"/>
        <v>668.97</v>
      </c>
      <c r="C136">
        <v>88.14</v>
      </c>
      <c r="D136" s="1">
        <f t="shared" si="19"/>
        <v>277771.44129437179</v>
      </c>
      <c r="E136" s="1">
        <f t="shared" si="20"/>
        <v>2751190.4220780795</v>
      </c>
      <c r="F136" s="1">
        <f t="shared" si="21"/>
        <v>668.923599903124</v>
      </c>
      <c r="G136" s="1">
        <f t="shared" si="22"/>
        <v>4.6400096876027419E-2</v>
      </c>
      <c r="I136">
        <v>611.71</v>
      </c>
      <c r="J136">
        <v>90.87</v>
      </c>
    </row>
    <row r="137" spans="1:10" x14ac:dyDescent="0.3">
      <c r="A137">
        <v>673.11</v>
      </c>
      <c r="B137">
        <f t="shared" si="18"/>
        <v>674.22</v>
      </c>
      <c r="C137">
        <v>88.71</v>
      </c>
      <c r="D137" s="1">
        <f t="shared" si="19"/>
        <v>277776.09527331771</v>
      </c>
      <c r="E137" s="1">
        <f t="shared" si="20"/>
        <v>2751187.9932601354</v>
      </c>
      <c r="F137" s="1">
        <f t="shared" si="21"/>
        <v>674.17323576047863</v>
      </c>
      <c r="G137" s="1">
        <f t="shared" si="22"/>
        <v>4.6764239521394302E-2</v>
      </c>
      <c r="I137">
        <v>617.70000000000005</v>
      </c>
      <c r="J137">
        <v>91.19</v>
      </c>
    </row>
    <row r="138" spans="1:10" x14ac:dyDescent="0.3">
      <c r="A138">
        <v>678.24</v>
      </c>
      <c r="B138">
        <f t="shared" si="18"/>
        <v>679.35</v>
      </c>
      <c r="C138">
        <v>88.04</v>
      </c>
      <c r="D138" s="1">
        <f t="shared" si="19"/>
        <v>277780.64287560206</v>
      </c>
      <c r="E138" s="1">
        <f t="shared" si="20"/>
        <v>2751185.6199580296</v>
      </c>
      <c r="F138" s="1">
        <f t="shared" si="21"/>
        <v>679.30287994132505</v>
      </c>
      <c r="G138" s="1">
        <f t="shared" si="22"/>
        <v>4.7120058674977372E-2</v>
      </c>
      <c r="I138">
        <v>624.66</v>
      </c>
      <c r="J138">
        <v>91.13</v>
      </c>
    </row>
    <row r="139" spans="1:10" x14ac:dyDescent="0.3">
      <c r="A139">
        <v>683.84</v>
      </c>
      <c r="B139">
        <f t="shared" si="18"/>
        <v>684.95</v>
      </c>
      <c r="C139">
        <v>87.49</v>
      </c>
      <c r="D139" s="1">
        <f t="shared" si="19"/>
        <v>277785.60711981106</v>
      </c>
      <c r="E139" s="1">
        <f t="shared" si="20"/>
        <v>2751183.0292188893</v>
      </c>
      <c r="F139" s="1">
        <f t="shared" si="21"/>
        <v>684.90249152245963</v>
      </c>
      <c r="G139" s="1">
        <f t="shared" si="22"/>
        <v>4.7508477540418426E-2</v>
      </c>
      <c r="I139">
        <v>642.91999999999996</v>
      </c>
      <c r="J139">
        <v>90.81</v>
      </c>
    </row>
    <row r="140" spans="1:10" x14ac:dyDescent="0.3">
      <c r="A140">
        <v>689.43</v>
      </c>
      <c r="B140">
        <f t="shared" si="18"/>
        <v>690.54</v>
      </c>
      <c r="C140">
        <v>87.16</v>
      </c>
      <c r="D140" s="1">
        <f t="shared" si="19"/>
        <v>277790.56249929819</v>
      </c>
      <c r="E140" s="1">
        <f t="shared" si="20"/>
        <v>2751180.4431060688</v>
      </c>
      <c r="F140" s="1">
        <f t="shared" si="21"/>
        <v>690.49210379721217</v>
      </c>
      <c r="G140" s="1">
        <f t="shared" si="22"/>
        <v>4.7896202787796938E-2</v>
      </c>
      <c r="I140">
        <v>649.36</v>
      </c>
      <c r="J140">
        <v>90.56</v>
      </c>
    </row>
    <row r="141" spans="1:10" x14ac:dyDescent="0.3">
      <c r="A141">
        <v>696.34</v>
      </c>
      <c r="B141">
        <f t="shared" si="18"/>
        <v>697.45</v>
      </c>
      <c r="C141">
        <v>86.74</v>
      </c>
      <c r="D141" s="1">
        <f t="shared" si="19"/>
        <v>277796.68802206323</v>
      </c>
      <c r="E141" s="1">
        <f t="shared" si="20"/>
        <v>2751177.246319022</v>
      </c>
      <c r="F141" s="1">
        <f t="shared" si="21"/>
        <v>697.40162451627725</v>
      </c>
      <c r="G141" s="1">
        <f t="shared" si="22"/>
        <v>4.8375483722793433E-2</v>
      </c>
      <c r="I141">
        <v>656.38</v>
      </c>
      <c r="J141">
        <v>90.32</v>
      </c>
    </row>
    <row r="142" spans="1:10" x14ac:dyDescent="0.3">
      <c r="A142">
        <v>701.51</v>
      </c>
      <c r="B142">
        <f t="shared" si="18"/>
        <v>702.62</v>
      </c>
      <c r="C142">
        <v>87.06</v>
      </c>
      <c r="D142" s="1">
        <f t="shared" si="19"/>
        <v>277801.27108323469</v>
      </c>
      <c r="E142" s="1">
        <f t="shared" si="20"/>
        <v>2751174.8545116372</v>
      </c>
      <c r="F142" s="1">
        <f t="shared" si="21"/>
        <v>702.57126592234226</v>
      </c>
      <c r="G142" s="1">
        <f t="shared" si="22"/>
        <v>4.8734077657741182E-2</v>
      </c>
      <c r="I142">
        <v>661.34</v>
      </c>
      <c r="J142">
        <v>89.55</v>
      </c>
    </row>
    <row r="143" spans="1:10" x14ac:dyDescent="0.3">
      <c r="A143">
        <v>704.86</v>
      </c>
      <c r="B143">
        <f t="shared" si="18"/>
        <v>705.97</v>
      </c>
      <c r="C143">
        <v>87.07</v>
      </c>
      <c r="D143" s="1">
        <f t="shared" si="19"/>
        <v>277804.2407650383</v>
      </c>
      <c r="E143" s="1">
        <f t="shared" si="20"/>
        <v>2751173.3046944728</v>
      </c>
      <c r="F143" s="1">
        <f t="shared" si="21"/>
        <v>705.92103356470284</v>
      </c>
      <c r="G143" s="1">
        <f t="shared" si="22"/>
        <v>4.8966435297188582E-2</v>
      </c>
      <c r="I143">
        <v>665.55</v>
      </c>
      <c r="J143">
        <v>88.88</v>
      </c>
    </row>
    <row r="144" spans="1:10" x14ac:dyDescent="0.3">
      <c r="A144">
        <v>706.63</v>
      </c>
      <c r="B144">
        <f t="shared" si="18"/>
        <v>707.74</v>
      </c>
      <c r="C144">
        <v>87.86</v>
      </c>
      <c r="D144" s="1">
        <f t="shared" si="19"/>
        <v>277805.80982079724</v>
      </c>
      <c r="E144" s="1">
        <f t="shared" si="20"/>
        <v>2751172.4858358516</v>
      </c>
      <c r="F144" s="1">
        <f t="shared" si="21"/>
        <v>707.69091079664281</v>
      </c>
      <c r="G144" s="1">
        <f t="shared" si="22"/>
        <v>4.908920335719813E-2</v>
      </c>
      <c r="I144">
        <v>667.86</v>
      </c>
      <c r="J144">
        <v>88.14</v>
      </c>
    </row>
    <row r="145" spans="1:10" x14ac:dyDescent="0.3">
      <c r="A145">
        <v>710.14</v>
      </c>
      <c r="B145">
        <f t="shared" si="18"/>
        <v>711.25</v>
      </c>
      <c r="C145">
        <v>87.56</v>
      </c>
      <c r="D145" s="1">
        <f t="shared" si="19"/>
        <v>277808.92133814964</v>
      </c>
      <c r="E145" s="1">
        <f t="shared" si="20"/>
        <v>2751170.861997569</v>
      </c>
      <c r="F145" s="1">
        <f t="shared" si="21"/>
        <v>711.20066734126419</v>
      </c>
      <c r="G145" s="1">
        <f t="shared" si="22"/>
        <v>4.9332658735806945E-2</v>
      </c>
      <c r="I145">
        <v>673.11</v>
      </c>
      <c r="J145">
        <v>88.71</v>
      </c>
    </row>
    <row r="146" spans="1:10" x14ac:dyDescent="0.3">
      <c r="A146">
        <v>719.85</v>
      </c>
      <c r="B146">
        <f t="shared" si="18"/>
        <v>720.96</v>
      </c>
      <c r="C146">
        <v>87.93</v>
      </c>
      <c r="D146" s="1">
        <f t="shared" si="19"/>
        <v>277817.52898301912</v>
      </c>
      <c r="E146" s="1">
        <f t="shared" si="20"/>
        <v>2751166.3698409521</v>
      </c>
      <c r="F146" s="1">
        <f t="shared" si="21"/>
        <v>720.90999385084501</v>
      </c>
      <c r="G146" s="1">
        <f t="shared" si="22"/>
        <v>5.0006149155024104E-2</v>
      </c>
      <c r="I146">
        <v>678.24</v>
      </c>
      <c r="J146">
        <v>88.04</v>
      </c>
    </row>
    <row r="147" spans="1:10" x14ac:dyDescent="0.3">
      <c r="A147">
        <v>727.96</v>
      </c>
      <c r="B147">
        <f t="shared" si="18"/>
        <v>729.07</v>
      </c>
      <c r="C147">
        <v>88.12</v>
      </c>
      <c r="D147" s="1">
        <f t="shared" si="19"/>
        <v>277824.71827240038</v>
      </c>
      <c r="E147" s="1">
        <f t="shared" si="20"/>
        <v>2751162.6178955189</v>
      </c>
      <c r="F147" s="1">
        <f t="shared" si="21"/>
        <v>729.019431336965</v>
      </c>
      <c r="G147" s="1">
        <f t="shared" si="22"/>
        <v>5.0568663035051031E-2</v>
      </c>
      <c r="I147">
        <v>683.84</v>
      </c>
      <c r="J147">
        <v>87.49</v>
      </c>
    </row>
    <row r="148" spans="1:10" x14ac:dyDescent="0.3">
      <c r="A148">
        <v>733.81</v>
      </c>
      <c r="B148">
        <f t="shared" si="18"/>
        <v>734.92</v>
      </c>
      <c r="C148">
        <v>88.03</v>
      </c>
      <c r="D148" s="1">
        <f t="shared" si="19"/>
        <v>277829.90413465438</v>
      </c>
      <c r="E148" s="1">
        <f t="shared" si="20"/>
        <v>2751159.9114983808</v>
      </c>
      <c r="F148" s="1">
        <f t="shared" si="21"/>
        <v>734.86902557814437</v>
      </c>
      <c r="G148" s="1">
        <f t="shared" si="22"/>
        <v>5.0974421855585206E-2</v>
      </c>
      <c r="I148">
        <v>689.43</v>
      </c>
      <c r="J148">
        <v>87.16</v>
      </c>
    </row>
    <row r="149" spans="1:10" x14ac:dyDescent="0.3">
      <c r="A149">
        <v>737.75</v>
      </c>
      <c r="B149">
        <f t="shared" si="18"/>
        <v>738.86</v>
      </c>
      <c r="C149">
        <v>88.16</v>
      </c>
      <c r="D149" s="1">
        <f t="shared" si="19"/>
        <v>277833.39683504426</v>
      </c>
      <c r="E149" s="1">
        <f t="shared" si="20"/>
        <v>2751158.0887283427</v>
      </c>
      <c r="F149" s="1">
        <f t="shared" si="21"/>
        <v>738.80875229778394</v>
      </c>
      <c r="G149" s="1">
        <f t="shared" si="22"/>
        <v>5.1247702216073776E-2</v>
      </c>
      <c r="I149">
        <v>696.34</v>
      </c>
      <c r="J149">
        <v>86.74</v>
      </c>
    </row>
    <row r="150" spans="1:10" x14ac:dyDescent="0.3">
      <c r="A150">
        <v>743.19</v>
      </c>
      <c r="B150">
        <f t="shared" si="18"/>
        <v>744.30000000000007</v>
      </c>
      <c r="C150">
        <v>88.23</v>
      </c>
      <c r="D150" s="1">
        <f t="shared" si="19"/>
        <v>277838.21924370446</v>
      </c>
      <c r="E150" s="1">
        <f t="shared" si="20"/>
        <v>2751155.5720103211</v>
      </c>
      <c r="F150" s="1">
        <f t="shared" si="21"/>
        <v>744.24837497644228</v>
      </c>
      <c r="G150" s="1">
        <f t="shared" si="22"/>
        <v>5.1625023557789973E-2</v>
      </c>
      <c r="I150">
        <v>701.51</v>
      </c>
      <c r="J150">
        <v>87.06</v>
      </c>
    </row>
    <row r="151" spans="1:10" x14ac:dyDescent="0.3">
      <c r="A151">
        <v>749.33</v>
      </c>
      <c r="B151">
        <f t="shared" si="18"/>
        <v>750.44</v>
      </c>
      <c r="C151">
        <v>87.96</v>
      </c>
      <c r="D151" s="1">
        <f t="shared" si="19"/>
        <v>277843.66218289069</v>
      </c>
      <c r="E151" s="1">
        <f t="shared" si="20"/>
        <v>2751152.7314499062</v>
      </c>
      <c r="F151" s="1">
        <f t="shared" si="21"/>
        <v>750.38794910298816</v>
      </c>
      <c r="G151" s="1">
        <f t="shared" si="22"/>
        <v>5.2050897011895358E-2</v>
      </c>
      <c r="I151">
        <v>704.86</v>
      </c>
      <c r="J151">
        <v>87.07</v>
      </c>
    </row>
    <row r="152" spans="1:10" x14ac:dyDescent="0.3">
      <c r="A152">
        <v>756.42</v>
      </c>
      <c r="B152">
        <f t="shared" si="18"/>
        <v>757.53</v>
      </c>
      <c r="C152">
        <v>88.24</v>
      </c>
      <c r="D152" s="1">
        <f t="shared" si="19"/>
        <v>277849.94727064815</v>
      </c>
      <c r="E152" s="1">
        <f t="shared" si="20"/>
        <v>2751149.4513891018</v>
      </c>
      <c r="F152" s="1">
        <f t="shared" si="21"/>
        <v>757.47745733697502</v>
      </c>
      <c r="G152" s="1">
        <f t="shared" si="22"/>
        <v>5.2542663024951253E-2</v>
      </c>
      <c r="I152">
        <v>706.63</v>
      </c>
      <c r="J152">
        <v>87.86</v>
      </c>
    </row>
    <row r="153" spans="1:10" x14ac:dyDescent="0.3">
      <c r="A153">
        <v>760.44</v>
      </c>
      <c r="B153">
        <f t="shared" si="18"/>
        <v>761.55000000000007</v>
      </c>
      <c r="C153">
        <v>88.17</v>
      </c>
      <c r="D153" s="1">
        <f t="shared" si="19"/>
        <v>277853.51088881242</v>
      </c>
      <c r="E153" s="1">
        <f t="shared" si="20"/>
        <v>2751147.5916085043</v>
      </c>
      <c r="F153" s="1">
        <f t="shared" si="21"/>
        <v>761.49717850785271</v>
      </c>
      <c r="G153" s="1">
        <f t="shared" si="22"/>
        <v>5.2821492147359095E-2</v>
      </c>
      <c r="I153">
        <v>710.14</v>
      </c>
      <c r="J153">
        <v>87.56</v>
      </c>
    </row>
    <row r="154" spans="1:10" x14ac:dyDescent="0.3">
      <c r="A154">
        <v>765.1</v>
      </c>
      <c r="B154">
        <f t="shared" si="18"/>
        <v>766.21</v>
      </c>
      <c r="C154">
        <v>87.78</v>
      </c>
      <c r="D154" s="1">
        <f t="shared" si="19"/>
        <v>277857.64184917201</v>
      </c>
      <c r="E154" s="1">
        <f t="shared" si="20"/>
        <v>2751145.4357434339</v>
      </c>
      <c r="F154" s="1">
        <f t="shared" si="21"/>
        <v>766.15685528787674</v>
      </c>
      <c r="G154" s="1">
        <f t="shared" si="22"/>
        <v>5.3144712123298632E-2</v>
      </c>
      <c r="I154">
        <v>719.85</v>
      </c>
      <c r="J154">
        <v>87.93</v>
      </c>
    </row>
    <row r="155" spans="1:10" x14ac:dyDescent="0.3">
      <c r="A155">
        <v>771.83</v>
      </c>
      <c r="B155">
        <f t="shared" si="18"/>
        <v>772.94</v>
      </c>
      <c r="C155">
        <v>87.4</v>
      </c>
      <c r="D155" s="1">
        <f t="shared" si="19"/>
        <v>277863.60780694464</v>
      </c>
      <c r="E155" s="1">
        <f t="shared" si="20"/>
        <v>2751142.3222301458</v>
      </c>
      <c r="F155" s="1">
        <f t="shared" si="21"/>
        <v>772.8863884915894</v>
      </c>
      <c r="G155" s="1">
        <f t="shared" si="22"/>
        <v>5.3611508410654096E-2</v>
      </c>
      <c r="I155">
        <v>727.96</v>
      </c>
      <c r="J155">
        <v>88.12</v>
      </c>
    </row>
    <row r="156" spans="1:10" x14ac:dyDescent="0.3">
      <c r="A156">
        <v>782.77</v>
      </c>
      <c r="B156">
        <f t="shared" si="18"/>
        <v>783.88</v>
      </c>
      <c r="C156">
        <v>86.55</v>
      </c>
      <c r="D156" s="1">
        <f t="shared" si="19"/>
        <v>277873.30581259576</v>
      </c>
      <c r="E156" s="1">
        <f t="shared" si="20"/>
        <v>2751137.2610361818</v>
      </c>
      <c r="F156" s="1">
        <f t="shared" si="21"/>
        <v>783.8256296878626</v>
      </c>
      <c r="G156" s="1">
        <f t="shared" si="22"/>
        <v>5.4370312137393739E-2</v>
      </c>
      <c r="I156">
        <v>733.81</v>
      </c>
      <c r="J156">
        <v>88.03</v>
      </c>
    </row>
    <row r="157" spans="1:10" x14ac:dyDescent="0.3">
      <c r="A157">
        <v>785.92</v>
      </c>
      <c r="B157">
        <f t="shared" si="18"/>
        <v>787.03</v>
      </c>
      <c r="C157">
        <v>86.27</v>
      </c>
      <c r="D157" s="1">
        <f t="shared" si="19"/>
        <v>277876.09819996334</v>
      </c>
      <c r="E157" s="1">
        <f t="shared" si="20"/>
        <v>2751135.8037454155</v>
      </c>
      <c r="F157" s="1">
        <f t="shared" si="21"/>
        <v>786.97541120220978</v>
      </c>
      <c r="G157" s="1">
        <f t="shared" si="22"/>
        <v>5.4588797790188437E-2</v>
      </c>
      <c r="I157">
        <v>737.75</v>
      </c>
      <c r="J157">
        <v>88.16</v>
      </c>
    </row>
    <row r="158" spans="1:10" x14ac:dyDescent="0.3">
      <c r="A158">
        <v>787.46</v>
      </c>
      <c r="B158">
        <f t="shared" si="18"/>
        <v>788.57</v>
      </c>
      <c r="C158">
        <v>87.08</v>
      </c>
      <c r="D158" s="1">
        <f t="shared" si="19"/>
        <v>277877.46336712077</v>
      </c>
      <c r="E158" s="1">
        <f t="shared" si="20"/>
        <v>2751135.0912921517</v>
      </c>
      <c r="F158" s="1">
        <f t="shared" si="21"/>
        <v>788.51530438709347</v>
      </c>
      <c r="G158" s="1">
        <f t="shared" si="22"/>
        <v>5.4695612906584756E-2</v>
      </c>
      <c r="I158">
        <v>743.19</v>
      </c>
      <c r="J158">
        <v>88.23</v>
      </c>
    </row>
    <row r="159" spans="1:10" x14ac:dyDescent="0.3">
      <c r="A159">
        <v>792.17</v>
      </c>
      <c r="B159">
        <f t="shared" si="18"/>
        <v>793.28</v>
      </c>
      <c r="C159">
        <v>87.15</v>
      </c>
      <c r="D159" s="1">
        <f t="shared" si="19"/>
        <v>277881.63865108939</v>
      </c>
      <c r="E159" s="1">
        <f t="shared" si="20"/>
        <v>2751132.9122954821</v>
      </c>
      <c r="F159" s="1">
        <f t="shared" si="21"/>
        <v>793.22497769898519</v>
      </c>
      <c r="G159" s="1">
        <f t="shared" si="22"/>
        <v>5.5022301014787445E-2</v>
      </c>
      <c r="I159">
        <v>749.33</v>
      </c>
      <c r="J159">
        <v>87.96</v>
      </c>
    </row>
    <row r="160" spans="1:10" x14ac:dyDescent="0.3">
      <c r="A160">
        <v>794.19</v>
      </c>
      <c r="B160">
        <f t="shared" si="18"/>
        <v>795.30000000000007</v>
      </c>
      <c r="C160">
        <v>86.12</v>
      </c>
      <c r="D160" s="1">
        <f t="shared" si="19"/>
        <v>277883.42932489334</v>
      </c>
      <c r="E160" s="1">
        <f t="shared" si="20"/>
        <v>2751131.9777788636</v>
      </c>
      <c r="F160" s="1">
        <f t="shared" si="21"/>
        <v>795.2448375907544</v>
      </c>
      <c r="G160" s="1">
        <f t="shared" si="22"/>
        <v>5.5162409245667732E-2</v>
      </c>
      <c r="I160">
        <v>756.42</v>
      </c>
      <c r="J160">
        <v>88.24</v>
      </c>
    </row>
    <row r="161" spans="1:10" x14ac:dyDescent="0.3">
      <c r="A161">
        <v>796.83</v>
      </c>
      <c r="B161">
        <f t="shared" si="18"/>
        <v>797.94</v>
      </c>
      <c r="C161">
        <v>85.59</v>
      </c>
      <c r="D161" s="1">
        <f t="shared" si="19"/>
        <v>277885.76961144898</v>
      </c>
      <c r="E161" s="1">
        <f t="shared" si="20"/>
        <v>2751130.7564304112</v>
      </c>
      <c r="F161" s="1">
        <f t="shared" si="21"/>
        <v>797.88465447922476</v>
      </c>
      <c r="G161" s="1">
        <f t="shared" si="22"/>
        <v>5.5345520775290424E-2</v>
      </c>
      <c r="I161">
        <v>760.44</v>
      </c>
      <c r="J161">
        <v>88.17</v>
      </c>
    </row>
    <row r="162" spans="1:10" x14ac:dyDescent="0.3">
      <c r="A162">
        <v>802.42</v>
      </c>
      <c r="B162">
        <f t="shared" si="18"/>
        <v>803.53</v>
      </c>
      <c r="C162">
        <v>85.3</v>
      </c>
      <c r="D162" s="1">
        <f t="shared" si="19"/>
        <v>277890.72499093617</v>
      </c>
      <c r="E162" s="1">
        <f t="shared" si="20"/>
        <v>2751128.1703175912</v>
      </c>
      <c r="F162" s="1">
        <f t="shared" si="21"/>
        <v>803.47426675381348</v>
      </c>
      <c r="G162" s="1">
        <f t="shared" si="22"/>
        <v>5.573324618649167E-2</v>
      </c>
      <c r="I162">
        <v>765.1</v>
      </c>
      <c r="J162">
        <v>87.78</v>
      </c>
    </row>
    <row r="163" spans="1:10" x14ac:dyDescent="0.3">
      <c r="A163">
        <v>803.91</v>
      </c>
      <c r="B163">
        <f t="shared" si="18"/>
        <v>805.02</v>
      </c>
      <c r="C163">
        <v>85.37</v>
      </c>
      <c r="D163" s="1">
        <f t="shared" si="19"/>
        <v>277892.04583448468</v>
      </c>
      <c r="E163" s="1">
        <f t="shared" si="20"/>
        <v>2751127.480995927</v>
      </c>
      <c r="F163" s="1">
        <f t="shared" si="21"/>
        <v>804.96416340671726</v>
      </c>
      <c r="G163" s="1">
        <f t="shared" si="22"/>
        <v>5.583659328272006E-2</v>
      </c>
      <c r="I163">
        <v>771.83</v>
      </c>
      <c r="J163">
        <v>87.4</v>
      </c>
    </row>
    <row r="164" spans="1:10" x14ac:dyDescent="0.3">
      <c r="A164">
        <v>804.75</v>
      </c>
      <c r="B164">
        <f t="shared" si="18"/>
        <v>805.86</v>
      </c>
      <c r="C164">
        <v>86.94</v>
      </c>
      <c r="D164" s="1">
        <f t="shared" si="19"/>
        <v>277892.79047111602</v>
      </c>
      <c r="E164" s="1">
        <f t="shared" si="20"/>
        <v>2751127.0923850555</v>
      </c>
      <c r="F164" s="1">
        <f t="shared" si="21"/>
        <v>805.80410514409255</v>
      </c>
      <c r="G164" s="1">
        <f t="shared" si="22"/>
        <v>5.58948559074679E-2</v>
      </c>
      <c r="I164">
        <v>782.77</v>
      </c>
      <c r="J164">
        <v>86.55</v>
      </c>
    </row>
    <row r="165" spans="1:10" x14ac:dyDescent="0.3">
      <c r="A165">
        <v>806.83</v>
      </c>
      <c r="B165">
        <f t="shared" si="18"/>
        <v>807.94</v>
      </c>
      <c r="C165">
        <v>87.73</v>
      </c>
      <c r="D165" s="1">
        <f t="shared" si="19"/>
        <v>277894.63433325075</v>
      </c>
      <c r="E165" s="1">
        <f t="shared" si="20"/>
        <v>2751126.1301105176</v>
      </c>
      <c r="F165" s="1">
        <f t="shared" si="21"/>
        <v>807.8839608742237</v>
      </c>
      <c r="G165" s="1">
        <f t="shared" si="22"/>
        <v>5.6039125776351284E-2</v>
      </c>
      <c r="I165">
        <v>785.92</v>
      </c>
      <c r="J165">
        <v>86.27</v>
      </c>
    </row>
    <row r="166" spans="1:10" x14ac:dyDescent="0.3">
      <c r="A166">
        <v>807.77</v>
      </c>
      <c r="B166">
        <f t="shared" si="18"/>
        <v>808.88</v>
      </c>
      <c r="C166">
        <v>87.73</v>
      </c>
      <c r="D166" s="1">
        <f t="shared" si="19"/>
        <v>277895.4676171001</v>
      </c>
      <c r="E166" s="1">
        <f t="shared" si="20"/>
        <v>2751125.6952364482</v>
      </c>
      <c r="F166" s="1">
        <f t="shared" si="21"/>
        <v>808.82389567506709</v>
      </c>
      <c r="G166" s="1">
        <f t="shared" si="22"/>
        <v>5.6104324932903182E-2</v>
      </c>
      <c r="I166">
        <v>787.46</v>
      </c>
      <c r="J166">
        <v>87.08</v>
      </c>
    </row>
    <row r="167" spans="1:10" x14ac:dyDescent="0.3">
      <c r="A167">
        <v>809.12</v>
      </c>
      <c r="B167">
        <f t="shared" si="18"/>
        <v>810.23</v>
      </c>
      <c r="C167">
        <v>87.36</v>
      </c>
      <c r="D167" s="1">
        <f t="shared" si="19"/>
        <v>277896.66435454338</v>
      </c>
      <c r="E167" s="1">
        <f t="shared" si="20"/>
        <v>2751125.0706832628</v>
      </c>
      <c r="F167" s="1">
        <f t="shared" si="21"/>
        <v>810.17380203831931</v>
      </c>
      <c r="G167" s="1">
        <f t="shared" si="22"/>
        <v>5.6197961680709341E-2</v>
      </c>
      <c r="I167">
        <v>792.17</v>
      </c>
      <c r="J167">
        <v>87.15</v>
      </c>
    </row>
    <row r="168" spans="1:10" x14ac:dyDescent="0.3">
      <c r="A168">
        <v>814.44</v>
      </c>
      <c r="B168">
        <f t="shared" si="18"/>
        <v>815.55000000000007</v>
      </c>
      <c r="C168">
        <v>87.04</v>
      </c>
      <c r="D168" s="1">
        <f t="shared" si="19"/>
        <v>277901.38038654189</v>
      </c>
      <c r="E168" s="1">
        <f t="shared" si="20"/>
        <v>2751122.609481079</v>
      </c>
      <c r="F168" s="1">
        <f t="shared" si="21"/>
        <v>815.49343304058164</v>
      </c>
      <c r="G168" s="1">
        <f t="shared" si="22"/>
        <v>5.6566959418432816E-2</v>
      </c>
      <c r="I168">
        <v>794.19</v>
      </c>
      <c r="J168">
        <v>86.12</v>
      </c>
    </row>
    <row r="169" spans="1:10" x14ac:dyDescent="0.3">
      <c r="A169">
        <v>821.02</v>
      </c>
      <c r="B169">
        <f t="shared" si="18"/>
        <v>822.13</v>
      </c>
      <c r="C169">
        <v>87.1</v>
      </c>
      <c r="D169" s="1">
        <f t="shared" si="19"/>
        <v>277907.21337348747</v>
      </c>
      <c r="E169" s="1">
        <f t="shared" si="20"/>
        <v>2751119.5653625894</v>
      </c>
      <c r="F169" s="1">
        <f t="shared" si="21"/>
        <v>822.07297664831231</v>
      </c>
      <c r="G169" s="1">
        <f t="shared" si="22"/>
        <v>5.7023351687689683E-2</v>
      </c>
      <c r="I169">
        <v>796.83</v>
      </c>
      <c r="J169">
        <v>85.59</v>
      </c>
    </row>
    <row r="170" spans="1:10" x14ac:dyDescent="0.3">
      <c r="A170">
        <v>824.38</v>
      </c>
      <c r="B170">
        <f t="shared" si="18"/>
        <v>825.49</v>
      </c>
      <c r="C170">
        <v>86.94</v>
      </c>
      <c r="D170" s="1">
        <f t="shared" si="19"/>
        <v>277910.19192001282</v>
      </c>
      <c r="E170" s="1">
        <f t="shared" si="20"/>
        <v>2751118.0109191048</v>
      </c>
      <c r="F170" s="1">
        <f t="shared" si="21"/>
        <v>825.43274359716713</v>
      </c>
      <c r="G170" s="1">
        <f t="shared" si="22"/>
        <v>5.7256402832877029E-2</v>
      </c>
      <c r="I170">
        <v>802.42</v>
      </c>
      <c r="J170">
        <v>85.3</v>
      </c>
    </row>
    <row r="171" spans="1:10" x14ac:dyDescent="0.3">
      <c r="A171">
        <v>829.61</v>
      </c>
      <c r="B171">
        <f t="shared" si="18"/>
        <v>830.72</v>
      </c>
      <c r="C171">
        <v>87.3</v>
      </c>
      <c r="D171" s="1">
        <f t="shared" si="19"/>
        <v>277914.82816951518</v>
      </c>
      <c r="E171" s="1">
        <f t="shared" si="20"/>
        <v>2751115.5913538001</v>
      </c>
      <c r="F171" s="1">
        <f t="shared" si="21"/>
        <v>830.66238084191252</v>
      </c>
      <c r="G171" s="1">
        <f t="shared" si="22"/>
        <v>5.7619158087504729E-2</v>
      </c>
      <c r="I171">
        <v>803.91</v>
      </c>
      <c r="J171">
        <v>85.37</v>
      </c>
    </row>
    <row r="172" spans="1:10" x14ac:dyDescent="0.3">
      <c r="A172">
        <v>835.28</v>
      </c>
      <c r="B172">
        <f t="shared" si="18"/>
        <v>836.39</v>
      </c>
      <c r="C172">
        <v>87.59</v>
      </c>
      <c r="D172" s="1">
        <f t="shared" si="19"/>
        <v>277919.85446677677</v>
      </c>
      <c r="E172" s="1">
        <f t="shared" si="20"/>
        <v>2751112.9682304207</v>
      </c>
      <c r="F172" s="1">
        <f t="shared" si="21"/>
        <v>836.33198756773947</v>
      </c>
      <c r="G172" s="1">
        <f t="shared" si="22"/>
        <v>5.8012432260511559E-2</v>
      </c>
      <c r="I172">
        <v>804.75</v>
      </c>
      <c r="J172">
        <v>86.94</v>
      </c>
    </row>
    <row r="173" spans="1:10" x14ac:dyDescent="0.3">
      <c r="A173">
        <v>836.52</v>
      </c>
      <c r="B173">
        <f t="shared" si="18"/>
        <v>837.63</v>
      </c>
      <c r="C173">
        <v>88.46</v>
      </c>
      <c r="D173" s="1">
        <f t="shared" si="19"/>
        <v>277920.95369228016</v>
      </c>
      <c r="E173" s="1">
        <f t="shared" si="20"/>
        <v>2751112.3945667543</v>
      </c>
      <c r="F173" s="1">
        <f t="shared" si="21"/>
        <v>837.57190156049523</v>
      </c>
      <c r="G173" s="1">
        <f t="shared" si="22"/>
        <v>5.809843950476079E-2</v>
      </c>
      <c r="I173">
        <v>806.83</v>
      </c>
      <c r="J173">
        <v>87.73</v>
      </c>
    </row>
    <row r="174" spans="1:10" x14ac:dyDescent="0.3">
      <c r="A174">
        <v>839.62</v>
      </c>
      <c r="B174">
        <f t="shared" si="18"/>
        <v>840.73</v>
      </c>
      <c r="C174">
        <v>88.18</v>
      </c>
      <c r="D174" s="1">
        <f t="shared" si="19"/>
        <v>277923.7017560387</v>
      </c>
      <c r="E174" s="1">
        <f t="shared" si="20"/>
        <v>2751110.9604075872</v>
      </c>
      <c r="F174" s="1">
        <f t="shared" si="21"/>
        <v>840.67168654297484</v>
      </c>
      <c r="G174" s="1">
        <f t="shared" si="22"/>
        <v>5.831345702517865E-2</v>
      </c>
      <c r="I174">
        <v>807.77</v>
      </c>
      <c r="J174">
        <v>87.73</v>
      </c>
    </row>
    <row r="175" spans="1:10" x14ac:dyDescent="0.3">
      <c r="A175">
        <v>843.84</v>
      </c>
      <c r="B175">
        <f t="shared" si="18"/>
        <v>844.95</v>
      </c>
      <c r="C175">
        <v>88.43</v>
      </c>
      <c r="D175" s="1">
        <f t="shared" si="19"/>
        <v>277927.44266863907</v>
      </c>
      <c r="E175" s="1">
        <f t="shared" si="20"/>
        <v>2751109.0081005921</v>
      </c>
      <c r="F175" s="1">
        <f t="shared" si="21"/>
        <v>844.89139384170221</v>
      </c>
      <c r="G175" s="1">
        <f t="shared" si="22"/>
        <v>5.8606158297834554E-2</v>
      </c>
      <c r="I175">
        <v>809.12</v>
      </c>
      <c r="J175">
        <v>87.36</v>
      </c>
    </row>
    <row r="176" spans="1:10" x14ac:dyDescent="0.3">
      <c r="A176">
        <v>852.98</v>
      </c>
      <c r="B176">
        <f t="shared" si="18"/>
        <v>854.09</v>
      </c>
      <c r="C176">
        <v>89.38</v>
      </c>
      <c r="D176" s="1">
        <f t="shared" si="19"/>
        <v>277935.54502436589</v>
      </c>
      <c r="E176" s="1">
        <f t="shared" si="20"/>
        <v>2751104.779644209</v>
      </c>
      <c r="F176" s="1">
        <f t="shared" si="21"/>
        <v>854.03075988688033</v>
      </c>
      <c r="G176" s="1">
        <f t="shared" si="22"/>
        <v>5.9240113119699345E-2</v>
      </c>
      <c r="I176">
        <v>814.44</v>
      </c>
      <c r="J176">
        <v>87.04</v>
      </c>
    </row>
    <row r="177" spans="1:10" x14ac:dyDescent="0.3">
      <c r="A177">
        <v>856.77</v>
      </c>
      <c r="B177">
        <f t="shared" si="18"/>
        <v>857.88</v>
      </c>
      <c r="C177">
        <v>89.38</v>
      </c>
      <c r="D177" s="1">
        <f t="shared" si="19"/>
        <v>277938.90475392871</v>
      </c>
      <c r="E177" s="1">
        <f t="shared" si="20"/>
        <v>2751103.0262689698</v>
      </c>
      <c r="F177" s="1">
        <f t="shared" si="21"/>
        <v>857.82049701032236</v>
      </c>
      <c r="G177" s="1">
        <f t="shared" si="22"/>
        <v>5.9502989677639562E-2</v>
      </c>
      <c r="I177">
        <v>821.02</v>
      </c>
      <c r="J177">
        <v>87.1</v>
      </c>
    </row>
    <row r="178" spans="1:10" x14ac:dyDescent="0.3">
      <c r="A178">
        <v>862.84</v>
      </c>
      <c r="B178">
        <f t="shared" si="18"/>
        <v>863.95</v>
      </c>
      <c r="C178">
        <v>89.88</v>
      </c>
      <c r="D178" s="1">
        <f t="shared" si="19"/>
        <v>277944.28564006236</v>
      </c>
      <c r="E178" s="1">
        <f t="shared" si="20"/>
        <v>2751100.2180927941</v>
      </c>
      <c r="F178" s="1">
        <f t="shared" si="21"/>
        <v>863.89007599217609</v>
      </c>
      <c r="G178" s="1">
        <f t="shared" si="22"/>
        <v>5.9924007823951797E-2</v>
      </c>
      <c r="I178">
        <v>824.38</v>
      </c>
      <c r="J178">
        <v>86.94</v>
      </c>
    </row>
    <row r="179" spans="1:10" x14ac:dyDescent="0.3">
      <c r="A179">
        <v>868.97</v>
      </c>
      <c r="B179">
        <f t="shared" si="18"/>
        <v>870.08</v>
      </c>
      <c r="C179">
        <v>90.44</v>
      </c>
      <c r="D179" s="1">
        <f t="shared" si="19"/>
        <v>277949.7197145269</v>
      </c>
      <c r="E179" s="1">
        <f t="shared" si="20"/>
        <v>2751097.3821586994</v>
      </c>
      <c r="F179" s="1">
        <f t="shared" si="21"/>
        <v>870.01965081227934</v>
      </c>
      <c r="G179" s="1">
        <f t="shared" si="22"/>
        <v>6.0349187720703412E-2</v>
      </c>
      <c r="I179">
        <v>829.61</v>
      </c>
      <c r="J179">
        <v>87.3</v>
      </c>
    </row>
    <row r="180" spans="1:10" x14ac:dyDescent="0.3">
      <c r="A180">
        <v>876.43</v>
      </c>
      <c r="B180">
        <f t="shared" si="18"/>
        <v>877.54</v>
      </c>
      <c r="C180">
        <v>91.07</v>
      </c>
      <c r="D180" s="1">
        <f t="shared" si="19"/>
        <v>277956.33279699099</v>
      </c>
      <c r="E180" s="1">
        <f t="shared" si="20"/>
        <v>2751093.9309240584</v>
      </c>
      <c r="F180" s="1">
        <f t="shared" si="21"/>
        <v>877.47913338308615</v>
      </c>
      <c r="G180" s="1">
        <f t="shared" si="22"/>
        <v>6.0866616913813232E-2</v>
      </c>
      <c r="I180">
        <v>835.28</v>
      </c>
      <c r="J180">
        <v>87.59</v>
      </c>
    </row>
    <row r="181" spans="1:10" x14ac:dyDescent="0.3">
      <c r="A181">
        <v>881.62</v>
      </c>
      <c r="B181">
        <f t="shared" si="18"/>
        <v>882.73</v>
      </c>
      <c r="C181">
        <v>91.1</v>
      </c>
      <c r="D181" s="1">
        <f t="shared" si="19"/>
        <v>277960.93358760606</v>
      </c>
      <c r="E181" s="1">
        <f t="shared" si="20"/>
        <v>2751091.5298640341</v>
      </c>
      <c r="F181" s="1">
        <f t="shared" si="21"/>
        <v>882.66877340181202</v>
      </c>
      <c r="G181" s="1">
        <f t="shared" si="22"/>
        <v>6.1226598188000025E-2</v>
      </c>
      <c r="I181">
        <v>836.52</v>
      </c>
      <c r="J181">
        <v>88.46</v>
      </c>
    </row>
    <row r="182" spans="1:10" x14ac:dyDescent="0.3">
      <c r="A182">
        <v>885.13</v>
      </c>
      <c r="B182">
        <f t="shared" si="18"/>
        <v>886.24</v>
      </c>
      <c r="C182">
        <v>91.31</v>
      </c>
      <c r="D182" s="1">
        <f t="shared" si="19"/>
        <v>277964.04510495852</v>
      </c>
      <c r="E182" s="1">
        <f t="shared" si="20"/>
        <v>2751089.9060257515</v>
      </c>
      <c r="F182" s="1">
        <f t="shared" si="21"/>
        <v>886.17852994648513</v>
      </c>
      <c r="G182" s="1">
        <f t="shared" si="22"/>
        <v>6.1470053514881329E-2</v>
      </c>
      <c r="I182">
        <v>839.62</v>
      </c>
      <c r="J182">
        <v>88.18</v>
      </c>
    </row>
    <row r="183" spans="1:10" x14ac:dyDescent="0.3">
      <c r="A183">
        <v>891.33</v>
      </c>
      <c r="B183">
        <f t="shared" si="18"/>
        <v>892.44</v>
      </c>
      <c r="C183">
        <v>90.91</v>
      </c>
      <c r="D183" s="1">
        <f t="shared" si="19"/>
        <v>277969.54123247555</v>
      </c>
      <c r="E183" s="1">
        <f t="shared" si="20"/>
        <v>2751087.0377074173</v>
      </c>
      <c r="F183" s="1">
        <f t="shared" si="21"/>
        <v>892.37809991139284</v>
      </c>
      <c r="G183" s="1">
        <f t="shared" si="22"/>
        <v>6.1900088607217185E-2</v>
      </c>
      <c r="I183">
        <v>843.84</v>
      </c>
      <c r="J183">
        <v>88.43</v>
      </c>
    </row>
    <row r="184" spans="1:10" x14ac:dyDescent="0.3">
      <c r="A184">
        <v>897.34</v>
      </c>
      <c r="B184">
        <f t="shared" si="18"/>
        <v>898.45</v>
      </c>
      <c r="C184">
        <v>91.04</v>
      </c>
      <c r="D184" s="1">
        <f t="shared" si="19"/>
        <v>277974.8689302784</v>
      </c>
      <c r="E184" s="1">
        <f t="shared" si="20"/>
        <v>2751084.2572891614</v>
      </c>
      <c r="F184" s="1">
        <f t="shared" si="21"/>
        <v>898.3876830546692</v>
      </c>
      <c r="G184" s="1">
        <f t="shared" si="22"/>
        <v>6.2316945330849194E-2</v>
      </c>
      <c r="I184">
        <v>852.98</v>
      </c>
      <c r="J184">
        <v>89.38</v>
      </c>
    </row>
    <row r="185" spans="1:10" x14ac:dyDescent="0.3">
      <c r="A185">
        <v>901.81</v>
      </c>
      <c r="B185">
        <f t="shared" si="18"/>
        <v>902.92</v>
      </c>
      <c r="C185">
        <v>91.07</v>
      </c>
      <c r="D185" s="1">
        <f t="shared" si="19"/>
        <v>277978.83146092383</v>
      </c>
      <c r="E185" s="1">
        <f t="shared" si="20"/>
        <v>2751082.189324169</v>
      </c>
      <c r="F185" s="1">
        <f t="shared" si="21"/>
        <v>902.85737301327742</v>
      </c>
      <c r="G185" s="1">
        <f t="shared" si="22"/>
        <v>6.2626986722534639E-2</v>
      </c>
      <c r="I185">
        <v>856.77</v>
      </c>
      <c r="J185">
        <v>89.38</v>
      </c>
    </row>
    <row r="186" spans="1:10" x14ac:dyDescent="0.3">
      <c r="A186">
        <v>911.1</v>
      </c>
      <c r="B186">
        <f t="shared" si="18"/>
        <v>912.21</v>
      </c>
      <c r="C186">
        <v>90.92</v>
      </c>
      <c r="D186" s="1">
        <f t="shared" si="19"/>
        <v>277987.06678747764</v>
      </c>
      <c r="E186" s="1">
        <f t="shared" si="20"/>
        <v>2751077.8914729878</v>
      </c>
      <c r="F186" s="1">
        <f t="shared" si="21"/>
        <v>912.1467286541706</v>
      </c>
      <c r="G186" s="1">
        <f t="shared" si="22"/>
        <v>6.3271345829434722E-2</v>
      </c>
      <c r="I186">
        <v>862.84</v>
      </c>
      <c r="J186">
        <v>89.88</v>
      </c>
    </row>
    <row r="187" spans="1:10" x14ac:dyDescent="0.3">
      <c r="A187">
        <v>916.72</v>
      </c>
      <c r="B187">
        <f t="shared" si="18"/>
        <v>917.83</v>
      </c>
      <c r="C187">
        <v>90.96</v>
      </c>
      <c r="D187" s="1">
        <f t="shared" si="19"/>
        <v>277992.04876113025</v>
      </c>
      <c r="E187" s="1">
        <f t="shared" si="20"/>
        <v>2751075.2914812076</v>
      </c>
      <c r="F187" s="1">
        <f t="shared" si="21"/>
        <v>917.76633884818136</v>
      </c>
      <c r="G187" s="1">
        <f t="shared" si="22"/>
        <v>6.3661151818678263E-2</v>
      </c>
      <c r="I187">
        <v>868.97</v>
      </c>
      <c r="J187">
        <v>90.44</v>
      </c>
    </row>
    <row r="188" spans="1:10" x14ac:dyDescent="0.3">
      <c r="A188">
        <v>926.24</v>
      </c>
      <c r="B188">
        <f t="shared" si="18"/>
        <v>927.35</v>
      </c>
      <c r="C188">
        <v>91.16</v>
      </c>
      <c r="D188" s="1">
        <f t="shared" si="19"/>
        <v>278000.48797628551</v>
      </c>
      <c r="E188" s="1">
        <f t="shared" si="20"/>
        <v>2751070.8872246686</v>
      </c>
      <c r="F188" s="1">
        <f t="shared" si="21"/>
        <v>927.28567853629477</v>
      </c>
      <c r="G188" s="1">
        <f t="shared" si="22"/>
        <v>6.4321463705255155E-2</v>
      </c>
      <c r="I188">
        <v>876.43</v>
      </c>
      <c r="J188">
        <v>91.07</v>
      </c>
    </row>
    <row r="189" spans="1:10" x14ac:dyDescent="0.3">
      <c r="A189">
        <v>932.85</v>
      </c>
      <c r="B189">
        <f t="shared" si="18"/>
        <v>933.96</v>
      </c>
      <c r="C189">
        <v>91.3</v>
      </c>
      <c r="D189" s="1">
        <f t="shared" si="19"/>
        <v>278006.34755739645</v>
      </c>
      <c r="E189" s="1">
        <f t="shared" si="20"/>
        <v>2751067.8292272193</v>
      </c>
      <c r="F189" s="1">
        <f t="shared" si="21"/>
        <v>933.89522006318043</v>
      </c>
      <c r="G189" s="1">
        <f t="shared" si="22"/>
        <v>6.47799368196047E-2</v>
      </c>
      <c r="I189">
        <v>881.62</v>
      </c>
      <c r="J189">
        <v>91.1</v>
      </c>
    </row>
    <row r="190" spans="1:10" x14ac:dyDescent="0.3">
      <c r="A190">
        <v>950.76</v>
      </c>
      <c r="B190">
        <f t="shared" si="18"/>
        <v>951.87</v>
      </c>
      <c r="C190">
        <v>91.21</v>
      </c>
      <c r="D190" s="1">
        <f t="shared" si="19"/>
        <v>278022.2242741434</v>
      </c>
      <c r="E190" s="1">
        <f t="shared" si="20"/>
        <v>2751059.5434882897</v>
      </c>
      <c r="F190" s="1">
        <f t="shared" si="21"/>
        <v>951.80397781666522</v>
      </c>
      <c r="G190" s="1">
        <f t="shared" si="22"/>
        <v>6.6022183334780493E-2</v>
      </c>
      <c r="I190">
        <v>885.13</v>
      </c>
      <c r="J190">
        <v>91.31</v>
      </c>
    </row>
    <row r="191" spans="1:10" x14ac:dyDescent="0.3">
      <c r="A191">
        <v>959.05</v>
      </c>
      <c r="B191">
        <f t="shared" si="18"/>
        <v>960.16</v>
      </c>
      <c r="C191">
        <v>91.46</v>
      </c>
      <c r="D191" s="1">
        <f t="shared" si="19"/>
        <v>278029.57312851708</v>
      </c>
      <c r="E191" s="1">
        <f t="shared" si="20"/>
        <v>2751055.7082690978</v>
      </c>
      <c r="F191" s="1">
        <f t="shared" si="21"/>
        <v>960.09340281813763</v>
      </c>
      <c r="G191" s="1">
        <f t="shared" si="22"/>
        <v>6.6597181862334764E-2</v>
      </c>
      <c r="I191">
        <v>891.33</v>
      </c>
      <c r="J191">
        <v>90.91</v>
      </c>
    </row>
    <row r="192" spans="1:10" x14ac:dyDescent="0.3">
      <c r="A192">
        <v>967.47</v>
      </c>
      <c r="B192">
        <f t="shared" ref="B192:B212" si="23">A192+1.11</f>
        <v>968.58</v>
      </c>
      <c r="C192">
        <v>91.28</v>
      </c>
      <c r="D192" s="1">
        <f t="shared" si="19"/>
        <v>278037.03722427413</v>
      </c>
      <c r="E192" s="1">
        <f t="shared" si="20"/>
        <v>2751051.8129077475</v>
      </c>
      <c r="F192" s="1">
        <f t="shared" si="21"/>
        <v>968.51281880266424</v>
      </c>
      <c r="G192" s="1">
        <f t="shared" si="22"/>
        <v>6.718119733579897E-2</v>
      </c>
      <c r="I192">
        <v>897.34</v>
      </c>
      <c r="J192">
        <v>91.04</v>
      </c>
    </row>
    <row r="193" spans="1:10" x14ac:dyDescent="0.3">
      <c r="A193">
        <v>975.88</v>
      </c>
      <c r="B193">
        <f t="shared" si="23"/>
        <v>976.99</v>
      </c>
      <c r="C193">
        <v>91.57</v>
      </c>
      <c r="D193" s="1">
        <f t="shared" si="19"/>
        <v>278044.49245530937</v>
      </c>
      <c r="E193" s="1">
        <f t="shared" si="20"/>
        <v>2751047.9221727173</v>
      </c>
      <c r="F193" s="1">
        <f t="shared" si="21"/>
        <v>976.92223548064499</v>
      </c>
      <c r="G193" s="1">
        <f t="shared" si="22"/>
        <v>6.7764519355023367E-2</v>
      </c>
      <c r="I193">
        <v>901.81</v>
      </c>
      <c r="J193">
        <v>91.07</v>
      </c>
    </row>
    <row r="194" spans="1:10" x14ac:dyDescent="0.3">
      <c r="A194">
        <v>987.69</v>
      </c>
      <c r="B194">
        <f t="shared" si="23"/>
        <v>988.80000000000007</v>
      </c>
      <c r="C194">
        <v>91.54</v>
      </c>
      <c r="D194" s="1">
        <f t="shared" ref="D194:D211" si="24">(((B194*($D$212-$D$1))+$B$212*$D$1)/$B$212)</f>
        <v>278054.96169175726</v>
      </c>
      <c r="E194" s="1">
        <f t="shared" ref="E194:E211" si="25">(((B194*($E$212-$E$1))+$B$212*$E$1)/$B$212)</f>
        <v>2751042.458488923</v>
      </c>
      <c r="F194" s="1">
        <f t="shared" ref="F194:F212" si="26">SQRT(((D194-$D$1)^2)+((E194-$E$1)^2))</f>
        <v>988.73141633306932</v>
      </c>
      <c r="G194" s="1">
        <f t="shared" si="22"/>
        <v>6.8583666930749132E-2</v>
      </c>
      <c r="I194">
        <v>911.1</v>
      </c>
      <c r="J194">
        <v>90.92</v>
      </c>
    </row>
    <row r="195" spans="1:10" x14ac:dyDescent="0.3">
      <c r="A195">
        <v>995.05</v>
      </c>
      <c r="B195">
        <f t="shared" si="23"/>
        <v>996.16</v>
      </c>
      <c r="C195">
        <v>91.28</v>
      </c>
      <c r="D195" s="1">
        <f t="shared" si="24"/>
        <v>278061.48612700339</v>
      </c>
      <c r="E195" s="1">
        <f t="shared" si="25"/>
        <v>2751039.0535174813</v>
      </c>
      <c r="F195" s="1">
        <f t="shared" si="26"/>
        <v>996.09090583981344</v>
      </c>
      <c r="G195" s="1">
        <f t="shared" ref="G195:G212" si="27">B195-F195</f>
        <v>6.9094160186523368E-2</v>
      </c>
      <c r="I195">
        <v>916.72</v>
      </c>
      <c r="J195">
        <v>90.96</v>
      </c>
    </row>
    <row r="196" spans="1:10" x14ac:dyDescent="0.3">
      <c r="A196">
        <v>1004.05</v>
      </c>
      <c r="B196">
        <f t="shared" si="23"/>
        <v>1005.16</v>
      </c>
      <c r="C196">
        <v>91.32</v>
      </c>
      <c r="D196" s="1">
        <f t="shared" si="24"/>
        <v>278069.46437662496</v>
      </c>
      <c r="E196" s="1">
        <f t="shared" si="25"/>
        <v>2751034.8898295769</v>
      </c>
      <c r="F196" s="1">
        <f t="shared" si="26"/>
        <v>1005.09028159534</v>
      </c>
      <c r="G196" s="1">
        <f t="shared" si="27"/>
        <v>6.9718404659965927E-2</v>
      </c>
      <c r="I196">
        <v>926.24</v>
      </c>
      <c r="J196">
        <v>91.16</v>
      </c>
    </row>
    <row r="197" spans="1:10" x14ac:dyDescent="0.3">
      <c r="A197">
        <v>1012.52</v>
      </c>
      <c r="B197">
        <f t="shared" si="23"/>
        <v>1013.63</v>
      </c>
      <c r="C197">
        <v>91.6</v>
      </c>
      <c r="D197" s="1">
        <f t="shared" si="24"/>
        <v>278076.97279599099</v>
      </c>
      <c r="E197" s="1">
        <f t="shared" si="25"/>
        <v>2751030.9713366269</v>
      </c>
      <c r="F197" s="1">
        <f t="shared" si="26"/>
        <v>1013.5596941118981</v>
      </c>
      <c r="G197" s="1">
        <f t="shared" si="27"/>
        <v>7.0305888101870551E-2</v>
      </c>
      <c r="I197">
        <v>932.85</v>
      </c>
      <c r="J197">
        <v>91.3</v>
      </c>
    </row>
    <row r="198" spans="1:10" x14ac:dyDescent="0.3">
      <c r="A198">
        <v>1017.28</v>
      </c>
      <c r="B198">
        <f t="shared" si="23"/>
        <v>1018.39</v>
      </c>
      <c r="C198">
        <v>91.47</v>
      </c>
      <c r="D198" s="1">
        <f t="shared" si="24"/>
        <v>278081.1924035686</v>
      </c>
      <c r="E198" s="1">
        <f t="shared" si="25"/>
        <v>2751028.7692083577</v>
      </c>
      <c r="F198" s="1">
        <f t="shared" si="26"/>
        <v>1018.3193639558211</v>
      </c>
      <c r="G198" s="1">
        <f t="shared" si="27"/>
        <v>7.0636044178854718E-2</v>
      </c>
      <c r="I198">
        <v>950.76</v>
      </c>
      <c r="J198">
        <v>91.21</v>
      </c>
    </row>
    <row r="199" spans="1:10" x14ac:dyDescent="0.3">
      <c r="A199">
        <v>1021.93</v>
      </c>
      <c r="B199">
        <f t="shared" si="23"/>
        <v>1023.04</v>
      </c>
      <c r="C199">
        <v>91.38</v>
      </c>
      <c r="D199" s="1">
        <f t="shared" si="24"/>
        <v>278085.31449920643</v>
      </c>
      <c r="E199" s="1">
        <f t="shared" si="25"/>
        <v>2751026.617969607</v>
      </c>
      <c r="F199" s="1">
        <f t="shared" si="26"/>
        <v>1022.9690414295665</v>
      </c>
      <c r="G199" s="1">
        <f t="shared" si="27"/>
        <v>7.0958570433504065E-2</v>
      </c>
      <c r="I199">
        <v>959.05</v>
      </c>
      <c r="J199">
        <v>91.46</v>
      </c>
    </row>
    <row r="200" spans="1:10" x14ac:dyDescent="0.3">
      <c r="A200">
        <v>1037.29</v>
      </c>
      <c r="B200">
        <f t="shared" si="23"/>
        <v>1038.3999999999999</v>
      </c>
      <c r="C200">
        <v>91.57</v>
      </c>
      <c r="D200" s="1">
        <f t="shared" si="24"/>
        <v>278098.93071189395</v>
      </c>
      <c r="E200" s="1">
        <f t="shared" si="25"/>
        <v>2751019.5119422507</v>
      </c>
      <c r="F200" s="1">
        <f t="shared" si="26"/>
        <v>1038.3279760521496</v>
      </c>
      <c r="G200" s="1">
        <f t="shared" si="27"/>
        <v>7.2023947850311743E-2</v>
      </c>
      <c r="I200">
        <v>967.47</v>
      </c>
      <c r="J200">
        <v>91.28</v>
      </c>
    </row>
    <row r="201" spans="1:10" x14ac:dyDescent="0.3">
      <c r="A201">
        <v>1042.1600000000001</v>
      </c>
      <c r="B201">
        <f t="shared" si="23"/>
        <v>1043.27</v>
      </c>
      <c r="C201">
        <v>91.44</v>
      </c>
      <c r="D201" s="1">
        <f t="shared" si="24"/>
        <v>278103.24783141143</v>
      </c>
      <c r="E201" s="1">
        <f t="shared" si="25"/>
        <v>2751017.2589244624</v>
      </c>
      <c r="F201" s="1">
        <f t="shared" si="26"/>
        <v>1043.1976382665691</v>
      </c>
      <c r="G201" s="1">
        <f t="shared" si="27"/>
        <v>7.2361733430852837E-2</v>
      </c>
      <c r="I201">
        <v>975.88</v>
      </c>
      <c r="J201">
        <v>91.57</v>
      </c>
    </row>
    <row r="202" spans="1:10" x14ac:dyDescent="0.3">
      <c r="A202">
        <v>1047.95</v>
      </c>
      <c r="B202">
        <f t="shared" si="23"/>
        <v>1049.06</v>
      </c>
      <c r="C202">
        <v>91.52</v>
      </c>
      <c r="D202" s="1">
        <f t="shared" si="24"/>
        <v>278108.38050533459</v>
      </c>
      <c r="E202" s="1">
        <f t="shared" si="25"/>
        <v>2751014.5802852442</v>
      </c>
      <c r="F202" s="1">
        <f t="shared" si="26"/>
        <v>1048.9872366691195</v>
      </c>
      <c r="G202" s="1">
        <f t="shared" si="27"/>
        <v>7.2763330880434296E-2</v>
      </c>
      <c r="I202">
        <v>987.69</v>
      </c>
      <c r="J202">
        <v>91.54</v>
      </c>
    </row>
    <row r="203" spans="1:10" x14ac:dyDescent="0.3">
      <c r="A203">
        <v>1054.4000000000001</v>
      </c>
      <c r="B203">
        <f t="shared" si="23"/>
        <v>1055.51</v>
      </c>
      <c r="C203">
        <v>91.59</v>
      </c>
      <c r="D203" s="1">
        <f t="shared" si="24"/>
        <v>278114.09825089673</v>
      </c>
      <c r="E203" s="1">
        <f t="shared" si="25"/>
        <v>2751011.5963089126</v>
      </c>
      <c r="F203" s="1">
        <f t="shared" si="26"/>
        <v>1055.4367892939599</v>
      </c>
      <c r="G203" s="1">
        <f t="shared" si="27"/>
        <v>7.3210706040072182E-2</v>
      </c>
      <c r="I203">
        <v>995.05</v>
      </c>
      <c r="J203">
        <v>91.28</v>
      </c>
    </row>
    <row r="204" spans="1:10" x14ac:dyDescent="0.3">
      <c r="A204">
        <v>1059.5999999999999</v>
      </c>
      <c r="B204">
        <f t="shared" si="23"/>
        <v>1060.7099999999998</v>
      </c>
      <c r="C204">
        <v>91.36</v>
      </c>
      <c r="D204" s="1">
        <f t="shared" si="24"/>
        <v>278118.70790623367</v>
      </c>
      <c r="E204" s="1">
        <f t="shared" si="25"/>
        <v>2751009.1906225681</v>
      </c>
      <c r="F204" s="1">
        <f t="shared" si="26"/>
        <v>1060.6364286192832</v>
      </c>
      <c r="G204" s="1">
        <f t="shared" si="27"/>
        <v>7.3571380716657586E-2</v>
      </c>
      <c r="I204">
        <v>1004.05</v>
      </c>
      <c r="J204">
        <v>91.32</v>
      </c>
    </row>
    <row r="205" spans="1:10" x14ac:dyDescent="0.3">
      <c r="A205">
        <v>1064.3699999999999</v>
      </c>
      <c r="B205">
        <f t="shared" si="23"/>
        <v>1065.4799999999998</v>
      </c>
      <c r="C205">
        <v>91.5</v>
      </c>
      <c r="D205" s="1">
        <f t="shared" si="24"/>
        <v>278122.93637853308</v>
      </c>
      <c r="E205" s="1">
        <f t="shared" si="25"/>
        <v>2751006.9838679787</v>
      </c>
      <c r="F205" s="1">
        <f t="shared" si="26"/>
        <v>1065.406097769752</v>
      </c>
      <c r="G205" s="1">
        <f t="shared" si="27"/>
        <v>7.3902230247767875E-2</v>
      </c>
      <c r="I205">
        <v>1012.52</v>
      </c>
      <c r="J205">
        <v>91.6</v>
      </c>
    </row>
    <row r="206" spans="1:10" x14ac:dyDescent="0.3">
      <c r="A206">
        <v>1068.6199999999999</v>
      </c>
      <c r="B206">
        <f t="shared" si="23"/>
        <v>1069.7299999999998</v>
      </c>
      <c r="C206">
        <v>91.42</v>
      </c>
      <c r="D206" s="1">
        <f t="shared" si="24"/>
        <v>278126.70388529886</v>
      </c>
      <c r="E206" s="1">
        <f t="shared" si="25"/>
        <v>2751005.0176820238</v>
      </c>
      <c r="F206" s="1">
        <f t="shared" si="26"/>
        <v>1069.655802987686</v>
      </c>
      <c r="G206" s="1">
        <f t="shared" si="27"/>
        <v>7.4197012313788946E-2</v>
      </c>
      <c r="I206">
        <v>1017.28</v>
      </c>
      <c r="J206">
        <v>91.47</v>
      </c>
    </row>
    <row r="207" spans="1:10" x14ac:dyDescent="0.3">
      <c r="A207">
        <v>1073.31</v>
      </c>
      <c r="B207">
        <f t="shared" si="23"/>
        <v>1074.4199999999998</v>
      </c>
      <c r="C207">
        <v>91.67</v>
      </c>
      <c r="D207" s="1">
        <f t="shared" si="24"/>
        <v>278130.86143982387</v>
      </c>
      <c r="E207" s="1">
        <f t="shared" si="25"/>
        <v>2751002.8479379942</v>
      </c>
      <c r="F207" s="1">
        <f t="shared" si="26"/>
        <v>1074.3454776867015</v>
      </c>
      <c r="G207" s="1">
        <f t="shared" si="27"/>
        <v>7.4522313298302834E-2</v>
      </c>
      <c r="I207">
        <v>1021.93</v>
      </c>
      <c r="J207">
        <v>91.38</v>
      </c>
    </row>
    <row r="208" spans="1:10" x14ac:dyDescent="0.3">
      <c r="A208">
        <v>1076.96</v>
      </c>
      <c r="B208">
        <f t="shared" si="23"/>
        <v>1078.07</v>
      </c>
      <c r="C208">
        <v>93.63</v>
      </c>
      <c r="D208" s="1">
        <f t="shared" si="24"/>
        <v>278134.09706328152</v>
      </c>
      <c r="E208" s="1">
        <f t="shared" si="25"/>
        <v>2751001.1593312328</v>
      </c>
      <c r="F208" s="1">
        <f t="shared" si="26"/>
        <v>1077.9952245209745</v>
      </c>
      <c r="G208" s="1">
        <f t="shared" si="27"/>
        <v>7.4775479025447567E-2</v>
      </c>
      <c r="I208">
        <v>1037.29</v>
      </c>
      <c r="J208">
        <v>91.57</v>
      </c>
    </row>
    <row r="209" spans="1:10" x14ac:dyDescent="0.3">
      <c r="A209">
        <v>1078.77</v>
      </c>
      <c r="B209">
        <f t="shared" si="23"/>
        <v>1079.8799999999999</v>
      </c>
      <c r="C209">
        <v>94.6</v>
      </c>
      <c r="D209" s="1">
        <f t="shared" si="24"/>
        <v>278135.70157792757</v>
      </c>
      <c r="E209" s="1">
        <f t="shared" si="25"/>
        <v>2751000.3219673322</v>
      </c>
      <c r="F209" s="1">
        <f t="shared" si="26"/>
        <v>1079.8050989783483</v>
      </c>
      <c r="G209" s="1">
        <f t="shared" si="27"/>
        <v>7.4901021651612609E-2</v>
      </c>
      <c r="I209">
        <v>1042.1600000000001</v>
      </c>
      <c r="J209">
        <v>91.44</v>
      </c>
    </row>
    <row r="210" spans="1:10" x14ac:dyDescent="0.3">
      <c r="A210">
        <v>1083.24</v>
      </c>
      <c r="B210">
        <f t="shared" si="23"/>
        <v>1084.3499999999999</v>
      </c>
      <c r="C210">
        <v>94.74</v>
      </c>
      <c r="D210" s="1">
        <f t="shared" si="24"/>
        <v>278139.66410857299</v>
      </c>
      <c r="E210" s="1">
        <f t="shared" si="25"/>
        <v>2750998.2540023392</v>
      </c>
      <c r="F210" s="1">
        <f t="shared" si="26"/>
        <v>1084.2747889371719</v>
      </c>
      <c r="G210" s="1">
        <f t="shared" si="27"/>
        <v>7.5211062827975184E-2</v>
      </c>
      <c r="I210">
        <v>1047.95</v>
      </c>
      <c r="J210">
        <v>91.52</v>
      </c>
    </row>
    <row r="211" spans="1:10" x14ac:dyDescent="0.3">
      <c r="A211">
        <v>1087.5</v>
      </c>
      <c r="B211">
        <f t="shared" si="23"/>
        <v>1088.6099999999999</v>
      </c>
      <c r="C211">
        <v>94.78</v>
      </c>
      <c r="D211" s="1">
        <f t="shared" si="24"/>
        <v>278143.44048006053</v>
      </c>
      <c r="E211" s="1">
        <f t="shared" si="25"/>
        <v>2750996.2831900651</v>
      </c>
      <c r="F211" s="1">
        <f t="shared" si="26"/>
        <v>1088.5344934611694</v>
      </c>
      <c r="G211" s="1">
        <f t="shared" si="27"/>
        <v>7.5506538830495629E-2</v>
      </c>
      <c r="I211">
        <v>1054.4000000000001</v>
      </c>
      <c r="J211">
        <v>91.59</v>
      </c>
    </row>
    <row r="212" spans="1:10" x14ac:dyDescent="0.3">
      <c r="A212" s="5">
        <v>1088.94</v>
      </c>
      <c r="B212">
        <f t="shared" si="23"/>
        <v>1090.05</v>
      </c>
      <c r="C212" s="5">
        <v>94.81</v>
      </c>
      <c r="D212" s="2">
        <v>278144.717</v>
      </c>
      <c r="E212" s="2">
        <v>2750995.6170000001</v>
      </c>
      <c r="F212" s="1">
        <f t="shared" si="26"/>
        <v>1089.9743935822055</v>
      </c>
      <c r="G212" s="1">
        <f t="shared" si="27"/>
        <v>7.5606417794460867E-2</v>
      </c>
      <c r="I212">
        <v>1059.5999999999999</v>
      </c>
      <c r="J212">
        <v>91.36</v>
      </c>
    </row>
    <row r="213" spans="1:10" x14ac:dyDescent="0.3">
      <c r="I213">
        <v>1064.3699999999999</v>
      </c>
      <c r="J213">
        <v>91.5</v>
      </c>
    </row>
    <row r="214" spans="1:10" x14ac:dyDescent="0.3">
      <c r="I214">
        <v>1068.6199999999999</v>
      </c>
      <c r="J214">
        <v>91.42</v>
      </c>
    </row>
    <row r="215" spans="1:10" x14ac:dyDescent="0.3">
      <c r="D215" s="1"/>
      <c r="E215" s="1"/>
      <c r="I215">
        <v>1073.31</v>
      </c>
      <c r="J215">
        <v>91.67</v>
      </c>
    </row>
    <row r="216" spans="1:10" x14ac:dyDescent="0.3">
      <c r="D216" s="1"/>
      <c r="E216" s="1"/>
      <c r="I216">
        <v>1076.96</v>
      </c>
      <c r="J216">
        <v>93.63</v>
      </c>
    </row>
    <row r="217" spans="1:10" x14ac:dyDescent="0.3">
      <c r="D217" s="1"/>
      <c r="E217" s="1"/>
      <c r="I217">
        <v>1078.77</v>
      </c>
      <c r="J217">
        <v>94.6</v>
      </c>
    </row>
    <row r="218" spans="1:10" x14ac:dyDescent="0.3">
      <c r="D218" s="1"/>
      <c r="E218" s="1"/>
      <c r="I218">
        <v>1083.24</v>
      </c>
      <c r="J218">
        <v>94.74</v>
      </c>
    </row>
    <row r="219" spans="1:10" x14ac:dyDescent="0.3">
      <c r="D219" s="1"/>
      <c r="E219" s="1"/>
      <c r="I219">
        <v>1087.5</v>
      </c>
      <c r="J219">
        <v>94.78</v>
      </c>
    </row>
    <row r="220" spans="1:10" x14ac:dyDescent="0.3">
      <c r="D220" s="1"/>
      <c r="E220" s="1"/>
      <c r="I220" s="5">
        <v>1088.94</v>
      </c>
      <c r="J220" s="5">
        <v>94.81</v>
      </c>
    </row>
    <row r="221" spans="1:10" x14ac:dyDescent="0.3">
      <c r="D221" s="1"/>
      <c r="E221" s="1"/>
    </row>
    <row r="222" spans="1:10" x14ac:dyDescent="0.3">
      <c r="D222" s="1"/>
      <c r="E222" s="1"/>
    </row>
    <row r="223" spans="1:10" x14ac:dyDescent="0.3">
      <c r="D223" s="1"/>
      <c r="E223" s="1"/>
    </row>
    <row r="224" spans="1:10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133"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154</v>
      </c>
      <c r="B1">
        <f>A1-154</f>
        <v>0</v>
      </c>
      <c r="C1" s="5">
        <v>95.04</v>
      </c>
      <c r="D1" s="2">
        <v>277787.93099999998</v>
      </c>
      <c r="E1" s="2">
        <v>2751951.6159999999</v>
      </c>
    </row>
    <row r="2" spans="1:10" x14ac:dyDescent="0.3">
      <c r="A2">
        <v>154.11000000000001</v>
      </c>
      <c r="B2">
        <f t="shared" ref="B2:B65" si="0">A2-154</f>
        <v>0.11000000000001364</v>
      </c>
      <c r="C2">
        <v>95.08</v>
      </c>
      <c r="D2" s="1">
        <f>(((B2*($D$137-$D$1))+$B$137*$D$1)/$B$137)</f>
        <v>277788.02782302484</v>
      </c>
      <c r="E2" s="1">
        <f>(((B2*($E$137-$E$1))+$B$137*$E$1)/$B$137)</f>
        <v>2751951.5637957496</v>
      </c>
      <c r="F2" s="1">
        <f t="shared" ref="F2" si="1">SQRT(((D2-$D$1)^2)+((E2-$E$1)^2))</f>
        <v>0.10999991771554339</v>
      </c>
      <c r="G2" s="1">
        <f>B2-F2</f>
        <v>8.2284470251381414E-8</v>
      </c>
    </row>
    <row r="3" spans="1:10" x14ac:dyDescent="0.3">
      <c r="A3">
        <v>155.36000000000001</v>
      </c>
      <c r="B3">
        <f t="shared" si="0"/>
        <v>1.3600000000000136</v>
      </c>
      <c r="C3">
        <v>94.9</v>
      </c>
      <c r="D3" s="1">
        <f t="shared" ref="D3:D66" si="2">(((B3*($D$137-$D$1))+$B$137*$D$1)/$B$137)</f>
        <v>277789.12808467087</v>
      </c>
      <c r="E3" s="1">
        <f t="shared" ref="E3:E66" si="3">(((B3*($E$137-$E$1))+$B$137*$E$1)/$B$137)</f>
        <v>2751950.9705656343</v>
      </c>
      <c r="F3" s="1">
        <f t="shared" ref="F3:F66" si="4">SQRT(((D3-$D$1)^2)+((E3-$E$1)^2))</f>
        <v>1.3599989814623887</v>
      </c>
      <c r="G3" s="1">
        <f t="shared" ref="G3:G66" si="5">B3-F3</f>
        <v>1.0185376249083333E-6</v>
      </c>
    </row>
    <row r="4" spans="1:10" x14ac:dyDescent="0.3">
      <c r="A4">
        <v>157.11000000000001</v>
      </c>
      <c r="B4">
        <f t="shared" si="0"/>
        <v>3.1100000000000136</v>
      </c>
      <c r="C4">
        <v>94.63</v>
      </c>
      <c r="D4" s="1">
        <f t="shared" si="2"/>
        <v>277790.66845097538</v>
      </c>
      <c r="E4" s="1">
        <f t="shared" si="3"/>
        <v>2751950.1400434724</v>
      </c>
      <c r="F4" s="1">
        <f t="shared" si="4"/>
        <v>3.1099976710346491</v>
      </c>
      <c r="G4" s="1">
        <f t="shared" si="5"/>
        <v>2.3289653645619524E-6</v>
      </c>
    </row>
    <row r="5" spans="1:10" x14ac:dyDescent="0.3">
      <c r="A5">
        <v>161.22</v>
      </c>
      <c r="B5">
        <f t="shared" si="0"/>
        <v>7.2199999999999989</v>
      </c>
      <c r="C5">
        <v>94.44</v>
      </c>
      <c r="D5" s="1">
        <f t="shared" si="2"/>
        <v>277794.28611126775</v>
      </c>
      <c r="E5" s="1">
        <f t="shared" si="3"/>
        <v>2751948.1895028525</v>
      </c>
      <c r="F5" s="1">
        <f t="shared" si="4"/>
        <v>7.2199945932781366</v>
      </c>
      <c r="G5" s="1">
        <f t="shared" si="5"/>
        <v>5.4067218622222413E-6</v>
      </c>
    </row>
    <row r="6" spans="1:10" x14ac:dyDescent="0.3">
      <c r="A6">
        <v>168.76</v>
      </c>
      <c r="B6">
        <f t="shared" si="0"/>
        <v>14.759999999999991</v>
      </c>
      <c r="C6">
        <v>94.65</v>
      </c>
      <c r="D6" s="1">
        <f t="shared" si="2"/>
        <v>277800.92288951681</v>
      </c>
      <c r="E6" s="1">
        <f t="shared" si="3"/>
        <v>2751944.6111387955</v>
      </c>
      <c r="F6" s="1">
        <f t="shared" si="4"/>
        <v>14.759988946828978</v>
      </c>
      <c r="G6" s="1">
        <f t="shared" si="5"/>
        <v>1.1053171013131191E-5</v>
      </c>
    </row>
    <row r="7" spans="1:10" x14ac:dyDescent="0.3">
      <c r="A7">
        <v>177.92</v>
      </c>
      <c r="B7">
        <f t="shared" si="0"/>
        <v>23.919999999999987</v>
      </c>
      <c r="C7">
        <v>94.42</v>
      </c>
      <c r="D7" s="1">
        <f t="shared" si="2"/>
        <v>277808.98560685926</v>
      </c>
      <c r="E7" s="1">
        <f t="shared" si="3"/>
        <v>2751940.2639485085</v>
      </c>
      <c r="F7" s="1">
        <f t="shared" si="4"/>
        <v>23.919982087407845</v>
      </c>
      <c r="G7" s="1">
        <f t="shared" si="5"/>
        <v>1.7912592142010908E-5</v>
      </c>
    </row>
    <row r="8" spans="1:10" x14ac:dyDescent="0.3">
      <c r="A8">
        <v>181.69</v>
      </c>
      <c r="B8">
        <f t="shared" si="0"/>
        <v>27.689999999999998</v>
      </c>
      <c r="C8">
        <v>94.46</v>
      </c>
      <c r="D8" s="1">
        <f t="shared" si="2"/>
        <v>277812.30399598385</v>
      </c>
      <c r="E8" s="1">
        <f t="shared" si="3"/>
        <v>2751938.4747664803</v>
      </c>
      <c r="F8" s="1">
        <f t="shared" si="4"/>
        <v>27.689979264124002</v>
      </c>
      <c r="G8" s="1">
        <f t="shared" si="5"/>
        <v>2.0735875995825381E-5</v>
      </c>
    </row>
    <row r="9" spans="1:10" x14ac:dyDescent="0.3">
      <c r="A9">
        <v>182.3</v>
      </c>
      <c r="B9">
        <f t="shared" si="0"/>
        <v>28.300000000000011</v>
      </c>
      <c r="C9">
        <v>94.73</v>
      </c>
      <c r="D9" s="1">
        <f t="shared" si="2"/>
        <v>277812.84092366713</v>
      </c>
      <c r="E9" s="1">
        <f t="shared" si="3"/>
        <v>2751938.1852701837</v>
      </c>
      <c r="F9" s="1">
        <f t="shared" si="4"/>
        <v>28.29997880739273</v>
      </c>
      <c r="G9" s="1">
        <f t="shared" si="5"/>
        <v>2.1192607281506071E-5</v>
      </c>
    </row>
    <row r="10" spans="1:10" x14ac:dyDescent="0.3">
      <c r="A10">
        <v>183.06</v>
      </c>
      <c r="B10">
        <f t="shared" si="0"/>
        <v>29.060000000000002</v>
      </c>
      <c r="C10">
        <v>94.7</v>
      </c>
      <c r="D10" s="1">
        <f t="shared" si="2"/>
        <v>277813.50988274795</v>
      </c>
      <c r="E10" s="1">
        <f t="shared" si="3"/>
        <v>2751937.8245862736</v>
      </c>
      <c r="F10" s="1">
        <f t="shared" si="4"/>
        <v>29.059978238188087</v>
      </c>
      <c r="G10" s="1">
        <f t="shared" si="5"/>
        <v>2.1761811915155249E-5</v>
      </c>
    </row>
    <row r="11" spans="1:10" x14ac:dyDescent="0.3">
      <c r="A11">
        <v>193.16</v>
      </c>
      <c r="B11">
        <f t="shared" si="0"/>
        <v>39.159999999999997</v>
      </c>
      <c r="C11">
        <v>88.93</v>
      </c>
      <c r="D11" s="1">
        <f t="shared" si="2"/>
        <v>277822.39999684825</v>
      </c>
      <c r="E11" s="1">
        <f t="shared" si="3"/>
        <v>2751933.0312869395</v>
      </c>
      <c r="F11" s="1">
        <f t="shared" si="4"/>
        <v>39.159970674961315</v>
      </c>
      <c r="G11" s="1">
        <f t="shared" si="5"/>
        <v>2.9325038681804472E-5</v>
      </c>
    </row>
    <row r="12" spans="1:10" x14ac:dyDescent="0.3">
      <c r="A12">
        <v>197.36</v>
      </c>
      <c r="B12">
        <f t="shared" si="0"/>
        <v>43.360000000000014</v>
      </c>
      <c r="C12">
        <v>88.85</v>
      </c>
      <c r="D12" s="1">
        <f t="shared" si="2"/>
        <v>277826.0968759791</v>
      </c>
      <c r="E12" s="1">
        <f t="shared" si="3"/>
        <v>2751931.0380337513</v>
      </c>
      <c r="F12" s="1">
        <f t="shared" si="4"/>
        <v>43.359967529768191</v>
      </c>
      <c r="G12" s="1">
        <f t="shared" si="5"/>
        <v>3.2470231822401274E-5</v>
      </c>
    </row>
    <row r="13" spans="1:10" x14ac:dyDescent="0.3">
      <c r="A13">
        <v>200.03</v>
      </c>
      <c r="B13">
        <f t="shared" si="0"/>
        <v>46.03</v>
      </c>
      <c r="C13">
        <v>88.64</v>
      </c>
      <c r="D13" s="1">
        <f t="shared" si="2"/>
        <v>277828.44703485508</v>
      </c>
      <c r="E13" s="1">
        <f t="shared" si="3"/>
        <v>2751929.7708942243</v>
      </c>
      <c r="F13" s="1">
        <f t="shared" si="4"/>
        <v>46.029965530382661</v>
      </c>
      <c r="G13" s="1">
        <f t="shared" si="5"/>
        <v>3.4469617339993874E-5</v>
      </c>
      <c r="I13" s="5">
        <v>154</v>
      </c>
      <c r="J13" s="5">
        <v>95.04</v>
      </c>
    </row>
    <row r="14" spans="1:10" x14ac:dyDescent="0.3">
      <c r="A14">
        <v>207.22</v>
      </c>
      <c r="B14">
        <f t="shared" si="0"/>
        <v>53.22</v>
      </c>
      <c r="C14">
        <v>88.94</v>
      </c>
      <c r="D14" s="1">
        <f t="shared" si="2"/>
        <v>277834.77573984332</v>
      </c>
      <c r="E14" s="1">
        <f t="shared" si="3"/>
        <v>2751926.3586346</v>
      </c>
      <c r="F14" s="1">
        <f t="shared" si="4"/>
        <v>53.219960145958183</v>
      </c>
      <c r="G14" s="1">
        <f t="shared" si="5"/>
        <v>3.9854041816056451E-5</v>
      </c>
      <c r="I14">
        <v>154.11000000000001</v>
      </c>
      <c r="J14">
        <v>95.08</v>
      </c>
    </row>
    <row r="15" spans="1:10" x14ac:dyDescent="0.3">
      <c r="A15">
        <v>214.46</v>
      </c>
      <c r="B15">
        <f t="shared" si="0"/>
        <v>60.460000000000008</v>
      </c>
      <c r="C15">
        <v>88.77</v>
      </c>
      <c r="D15" s="1">
        <f t="shared" si="2"/>
        <v>277841.1484552974</v>
      </c>
      <c r="E15" s="1">
        <f t="shared" si="3"/>
        <v>2751922.9226457705</v>
      </c>
      <c r="F15" s="1">
        <f t="shared" si="4"/>
        <v>60.459954724337237</v>
      </c>
      <c r="G15" s="1">
        <f t="shared" si="5"/>
        <v>4.5275662770905001E-5</v>
      </c>
      <c r="I15">
        <v>155.36000000000001</v>
      </c>
      <c r="J15">
        <v>94.9</v>
      </c>
    </row>
    <row r="16" spans="1:10" x14ac:dyDescent="0.3">
      <c r="A16">
        <v>225.07</v>
      </c>
      <c r="B16">
        <f t="shared" si="0"/>
        <v>71.069999999999993</v>
      </c>
      <c r="C16">
        <v>88.76</v>
      </c>
      <c r="D16" s="1">
        <f t="shared" si="2"/>
        <v>277850.48747614928</v>
      </c>
      <c r="E16" s="1">
        <f t="shared" si="3"/>
        <v>2751917.8873085496</v>
      </c>
      <c r="F16" s="1">
        <f t="shared" si="4"/>
        <v>71.069946778993113</v>
      </c>
      <c r="G16" s="1">
        <f t="shared" si="5"/>
        <v>5.3221006879766719E-5</v>
      </c>
      <c r="I16">
        <v>157.11000000000001</v>
      </c>
      <c r="J16">
        <v>94.63</v>
      </c>
    </row>
    <row r="17" spans="1:10" x14ac:dyDescent="0.3">
      <c r="A17">
        <v>231</v>
      </c>
      <c r="B17">
        <f t="shared" si="0"/>
        <v>77</v>
      </c>
      <c r="C17">
        <v>88.96</v>
      </c>
      <c r="D17" s="1">
        <f t="shared" si="2"/>
        <v>277855.70711739827</v>
      </c>
      <c r="E17" s="1">
        <f t="shared" si="3"/>
        <v>2751915.0730248815</v>
      </c>
      <c r="F17" s="1">
        <f t="shared" si="4"/>
        <v>76.999942338220094</v>
      </c>
      <c r="G17" s="1">
        <f t="shared" si="5"/>
        <v>5.7661779905515687E-5</v>
      </c>
      <c r="I17">
        <v>161.22</v>
      </c>
      <c r="J17">
        <v>94.44</v>
      </c>
    </row>
    <row r="18" spans="1:10" x14ac:dyDescent="0.3">
      <c r="A18">
        <v>238.32</v>
      </c>
      <c r="B18">
        <f t="shared" si="0"/>
        <v>84.32</v>
      </c>
      <c r="C18">
        <v>88.5</v>
      </c>
      <c r="D18" s="1">
        <f t="shared" si="2"/>
        <v>277862.15024959767</v>
      </c>
      <c r="E18" s="1">
        <f t="shared" si="3"/>
        <v>2751911.5990693248</v>
      </c>
      <c r="F18" s="1">
        <f t="shared" si="4"/>
        <v>84.319936856612088</v>
      </c>
      <c r="G18" s="1">
        <f t="shared" si="5"/>
        <v>6.3143387905029158E-5</v>
      </c>
      <c r="I18">
        <v>168.76</v>
      </c>
      <c r="J18">
        <v>94.65</v>
      </c>
    </row>
    <row r="19" spans="1:10" x14ac:dyDescent="0.3">
      <c r="A19">
        <v>242.87</v>
      </c>
      <c r="B19">
        <f t="shared" si="0"/>
        <v>88.87</v>
      </c>
      <c r="C19">
        <v>90.88</v>
      </c>
      <c r="D19" s="1">
        <f t="shared" si="2"/>
        <v>277866.1552019894</v>
      </c>
      <c r="E19" s="1">
        <f t="shared" si="3"/>
        <v>2751909.4397117039</v>
      </c>
      <c r="F19" s="1">
        <f t="shared" si="4"/>
        <v>88.869933449445512</v>
      </c>
      <c r="G19" s="1">
        <f t="shared" si="5"/>
        <v>6.655055449300562E-5</v>
      </c>
      <c r="I19">
        <v>177.92</v>
      </c>
      <c r="J19">
        <v>94.42</v>
      </c>
    </row>
    <row r="20" spans="1:10" x14ac:dyDescent="0.3">
      <c r="A20">
        <v>246.48</v>
      </c>
      <c r="B20">
        <f t="shared" si="0"/>
        <v>92.47999999999999</v>
      </c>
      <c r="C20">
        <v>92.14</v>
      </c>
      <c r="D20" s="1">
        <f t="shared" si="2"/>
        <v>277869.33275762328</v>
      </c>
      <c r="E20" s="1">
        <f t="shared" si="3"/>
        <v>2751907.7264631302</v>
      </c>
      <c r="F20" s="1">
        <f t="shared" si="4"/>
        <v>92.479930746084577</v>
      </c>
      <c r="G20" s="1">
        <f t="shared" si="5"/>
        <v>6.9253915413014511E-5</v>
      </c>
      <c r="I20">
        <v>181.69</v>
      </c>
      <c r="J20">
        <v>94.46</v>
      </c>
    </row>
    <row r="21" spans="1:10" x14ac:dyDescent="0.3">
      <c r="A21">
        <v>253.81</v>
      </c>
      <c r="B21">
        <f t="shared" si="0"/>
        <v>99.81</v>
      </c>
      <c r="C21">
        <v>92.68</v>
      </c>
      <c r="D21" s="1">
        <f t="shared" si="2"/>
        <v>277875.78469191591</v>
      </c>
      <c r="E21" s="1">
        <f t="shared" si="3"/>
        <v>2751904.2477617324</v>
      </c>
      <c r="F21" s="1">
        <f t="shared" si="4"/>
        <v>99.809925257078262</v>
      </c>
      <c r="G21" s="1">
        <f t="shared" si="5"/>
        <v>7.4742921739812118E-5</v>
      </c>
      <c r="I21">
        <v>182.3</v>
      </c>
      <c r="J21">
        <v>94.73</v>
      </c>
    </row>
    <row r="22" spans="1:10" x14ac:dyDescent="0.3">
      <c r="A22">
        <v>260.5</v>
      </c>
      <c r="B22">
        <f t="shared" si="0"/>
        <v>106.5</v>
      </c>
      <c r="C22">
        <v>92.71</v>
      </c>
      <c r="D22" s="1">
        <f t="shared" si="2"/>
        <v>277881.67329224566</v>
      </c>
      <c r="E22" s="1">
        <f t="shared" si="3"/>
        <v>2751901.0727941543</v>
      </c>
      <c r="F22" s="1">
        <f t="shared" si="4"/>
        <v>106.49992024704936</v>
      </c>
      <c r="G22" s="1">
        <f t="shared" si="5"/>
        <v>7.9752950639999654E-5</v>
      </c>
      <c r="I22">
        <v>183.06</v>
      </c>
      <c r="J22">
        <v>94.7</v>
      </c>
    </row>
    <row r="23" spans="1:10" x14ac:dyDescent="0.3">
      <c r="A23">
        <v>264.73</v>
      </c>
      <c r="B23">
        <f t="shared" si="0"/>
        <v>110.73000000000002</v>
      </c>
      <c r="C23">
        <v>90.71</v>
      </c>
      <c r="D23" s="1">
        <f t="shared" si="2"/>
        <v>277885.39657765598</v>
      </c>
      <c r="E23" s="1">
        <f t="shared" si="3"/>
        <v>2751899.065303443</v>
      </c>
      <c r="F23" s="1">
        <f t="shared" si="4"/>
        <v>110.72991707950762</v>
      </c>
      <c r="G23" s="1">
        <f t="shared" si="5"/>
        <v>8.2920492403104618E-5</v>
      </c>
      <c r="I23">
        <v>193.16</v>
      </c>
      <c r="J23">
        <v>88.93</v>
      </c>
    </row>
    <row r="24" spans="1:10" x14ac:dyDescent="0.3">
      <c r="A24">
        <v>273.79000000000002</v>
      </c>
      <c r="B24">
        <f t="shared" si="0"/>
        <v>119.79000000000002</v>
      </c>
      <c r="C24">
        <v>86.93</v>
      </c>
      <c r="D24" s="1">
        <f t="shared" si="2"/>
        <v>277893.37127406674</v>
      </c>
      <c r="E24" s="1">
        <f t="shared" si="3"/>
        <v>2751894.7655715654</v>
      </c>
      <c r="F24" s="1">
        <f t="shared" si="4"/>
        <v>119.7899102949214</v>
      </c>
      <c r="G24" s="1">
        <f t="shared" si="5"/>
        <v>8.9705078622159817E-5</v>
      </c>
      <c r="I24">
        <v>197.36</v>
      </c>
      <c r="J24">
        <v>88.85</v>
      </c>
    </row>
    <row r="25" spans="1:10" x14ac:dyDescent="0.3">
      <c r="A25">
        <v>277.08</v>
      </c>
      <c r="B25">
        <f t="shared" si="0"/>
        <v>123.07999999999998</v>
      </c>
      <c r="C25">
        <v>86.28</v>
      </c>
      <c r="D25" s="1">
        <f t="shared" si="2"/>
        <v>277896.26716271922</v>
      </c>
      <c r="E25" s="1">
        <f t="shared" si="3"/>
        <v>2751893.2041899012</v>
      </c>
      <c r="F25" s="1">
        <f t="shared" si="4"/>
        <v>123.0799078311853</v>
      </c>
      <c r="G25" s="1">
        <f t="shared" si="5"/>
        <v>9.21688146888755E-5</v>
      </c>
      <c r="I25">
        <v>200.03</v>
      </c>
      <c r="J25">
        <v>88.64</v>
      </c>
    </row>
    <row r="26" spans="1:10" x14ac:dyDescent="0.3">
      <c r="A26">
        <v>282.45999999999998</v>
      </c>
      <c r="B26">
        <f t="shared" si="0"/>
        <v>128.45999999999998</v>
      </c>
      <c r="C26">
        <v>86.1</v>
      </c>
      <c r="D26" s="1">
        <f t="shared" si="2"/>
        <v>277901.00268884393</v>
      </c>
      <c r="E26" s="1">
        <f t="shared" si="3"/>
        <v>2751890.6509274836</v>
      </c>
      <c r="F26" s="1">
        <f t="shared" si="4"/>
        <v>128.45990380249754</v>
      </c>
      <c r="G26" s="1">
        <f t="shared" si="5"/>
        <v>9.6197502443828853E-5</v>
      </c>
      <c r="I26">
        <v>207.22</v>
      </c>
      <c r="J26">
        <v>88.94</v>
      </c>
    </row>
    <row r="27" spans="1:10" x14ac:dyDescent="0.3">
      <c r="A27">
        <v>289.17</v>
      </c>
      <c r="B27">
        <f t="shared" si="0"/>
        <v>135.17000000000002</v>
      </c>
      <c r="C27">
        <v>84.84</v>
      </c>
      <c r="D27" s="1">
        <f t="shared" si="2"/>
        <v>277906.90889336006</v>
      </c>
      <c r="E27" s="1">
        <f t="shared" si="3"/>
        <v>2751887.4664682234</v>
      </c>
      <c r="F27" s="1">
        <f t="shared" si="4"/>
        <v>135.1698987776208</v>
      </c>
      <c r="G27" s="1">
        <f t="shared" si="5"/>
        <v>1.0122237921450505E-4</v>
      </c>
      <c r="I27">
        <v>214.46</v>
      </c>
      <c r="J27">
        <v>88.77</v>
      </c>
    </row>
    <row r="28" spans="1:10" x14ac:dyDescent="0.3">
      <c r="A28">
        <v>294.60000000000002</v>
      </c>
      <c r="B28">
        <f t="shared" si="0"/>
        <v>140.60000000000002</v>
      </c>
      <c r="C28">
        <v>84.68</v>
      </c>
      <c r="D28" s="1">
        <f t="shared" si="2"/>
        <v>277911.68842995062</v>
      </c>
      <c r="E28" s="1">
        <f t="shared" si="3"/>
        <v>2751884.8894766015</v>
      </c>
      <c r="F28" s="1">
        <f t="shared" si="4"/>
        <v>140.59989471129461</v>
      </c>
      <c r="G28" s="1">
        <f t="shared" si="5"/>
        <v>1.0528870541293145E-4</v>
      </c>
      <c r="I28">
        <v>225.07</v>
      </c>
      <c r="J28">
        <v>88.76</v>
      </c>
    </row>
    <row r="29" spans="1:10" x14ac:dyDescent="0.3">
      <c r="A29">
        <v>299.64999999999998</v>
      </c>
      <c r="B29">
        <f t="shared" si="0"/>
        <v>145.64999999999998</v>
      </c>
      <c r="C29">
        <v>84.42</v>
      </c>
      <c r="D29" s="1">
        <f t="shared" si="2"/>
        <v>277916.13348700077</v>
      </c>
      <c r="E29" s="1">
        <f t="shared" si="3"/>
        <v>2751882.4928269344</v>
      </c>
      <c r="F29" s="1">
        <f t="shared" si="4"/>
        <v>145.64989092968122</v>
      </c>
      <c r="G29" s="1">
        <f t="shared" si="5"/>
        <v>1.0907031875717621E-4</v>
      </c>
      <c r="I29">
        <v>231</v>
      </c>
      <c r="J29">
        <v>88.96</v>
      </c>
    </row>
    <row r="30" spans="1:10" x14ac:dyDescent="0.3">
      <c r="A30">
        <v>306.3</v>
      </c>
      <c r="B30">
        <f t="shared" si="0"/>
        <v>152.30000000000001</v>
      </c>
      <c r="C30">
        <v>84.9</v>
      </c>
      <c r="D30" s="1">
        <f t="shared" si="2"/>
        <v>277921.98687895789</v>
      </c>
      <c r="E30" s="1">
        <f t="shared" si="3"/>
        <v>2751879.3368427199</v>
      </c>
      <c r="F30" s="1">
        <f t="shared" si="4"/>
        <v>152.29988594967148</v>
      </c>
      <c r="G30" s="1">
        <f t="shared" si="5"/>
        <v>1.1405032853417651E-4</v>
      </c>
      <c r="I30">
        <v>238.32</v>
      </c>
      <c r="J30">
        <v>88.5</v>
      </c>
    </row>
    <row r="31" spans="1:10" x14ac:dyDescent="0.3">
      <c r="A31">
        <v>312.37</v>
      </c>
      <c r="B31">
        <f t="shared" si="0"/>
        <v>158.37</v>
      </c>
      <c r="C31">
        <v>84.76</v>
      </c>
      <c r="D31" s="1">
        <f t="shared" si="2"/>
        <v>277927.32974951126</v>
      </c>
      <c r="E31" s="1">
        <f t="shared" si="3"/>
        <v>2751876.4561172784</v>
      </c>
      <c r="F31" s="1">
        <f t="shared" si="4"/>
        <v>158.3698814043166</v>
      </c>
      <c r="G31" s="1">
        <f t="shared" si="5"/>
        <v>1.1859568340355509E-4</v>
      </c>
      <c r="I31">
        <v>242.87</v>
      </c>
      <c r="J31">
        <v>90.88</v>
      </c>
    </row>
    <row r="32" spans="1:10" x14ac:dyDescent="0.3">
      <c r="A32">
        <v>320.68</v>
      </c>
      <c r="B32">
        <f t="shared" si="0"/>
        <v>166.68</v>
      </c>
      <c r="C32">
        <v>85.2</v>
      </c>
      <c r="D32" s="1">
        <f t="shared" si="2"/>
        <v>277934.64428893436</v>
      </c>
      <c r="E32" s="1">
        <f t="shared" si="3"/>
        <v>2751872.5123234703</v>
      </c>
      <c r="F32" s="1">
        <f t="shared" si="4"/>
        <v>166.67987518126449</v>
      </c>
      <c r="G32" s="1">
        <f t="shared" si="5"/>
        <v>1.2481873551450917E-4</v>
      </c>
      <c r="I32">
        <v>246.48</v>
      </c>
      <c r="J32">
        <v>92.14</v>
      </c>
    </row>
    <row r="33" spans="1:10" x14ac:dyDescent="0.3">
      <c r="A33">
        <v>326.8</v>
      </c>
      <c r="B33">
        <f t="shared" si="0"/>
        <v>172.8</v>
      </c>
      <c r="C33">
        <v>85.11</v>
      </c>
      <c r="D33" s="1">
        <f t="shared" si="2"/>
        <v>277940.03116995358</v>
      </c>
      <c r="E33" s="1">
        <f t="shared" si="3"/>
        <v>2751869.6078688246</v>
      </c>
      <c r="F33" s="1">
        <f t="shared" si="4"/>
        <v>172.79987059827118</v>
      </c>
      <c r="G33" s="1">
        <f t="shared" si="5"/>
        <v>1.2940172882736078E-4</v>
      </c>
      <c r="I33">
        <v>253.81</v>
      </c>
      <c r="J33">
        <v>92.68</v>
      </c>
    </row>
    <row r="34" spans="1:10" x14ac:dyDescent="0.3">
      <c r="A34">
        <v>331.6</v>
      </c>
      <c r="B34">
        <f t="shared" si="0"/>
        <v>177.60000000000002</v>
      </c>
      <c r="C34">
        <v>85.47</v>
      </c>
      <c r="D34" s="1">
        <f t="shared" si="2"/>
        <v>277944.25617467449</v>
      </c>
      <c r="E34" s="1">
        <f t="shared" si="3"/>
        <v>2751867.3298651809</v>
      </c>
      <c r="F34" s="1">
        <f t="shared" si="4"/>
        <v>177.59986700374509</v>
      </c>
      <c r="G34" s="1">
        <f t="shared" si="5"/>
        <v>1.3299625493345957E-4</v>
      </c>
      <c r="I34">
        <v>260.5</v>
      </c>
      <c r="J34">
        <v>92.71</v>
      </c>
    </row>
    <row r="35" spans="1:10" x14ac:dyDescent="0.3">
      <c r="A35">
        <v>338.15</v>
      </c>
      <c r="B35">
        <f t="shared" si="0"/>
        <v>184.14999999999998</v>
      </c>
      <c r="C35">
        <v>85.59</v>
      </c>
      <c r="D35" s="1">
        <f t="shared" si="2"/>
        <v>277950.02154569991</v>
      </c>
      <c r="E35" s="1">
        <f t="shared" si="3"/>
        <v>2751864.2213393752</v>
      </c>
      <c r="F35" s="1">
        <f t="shared" si="4"/>
        <v>184.14986209879126</v>
      </c>
      <c r="G35" s="1">
        <f t="shared" si="5"/>
        <v>1.3790120871703948E-4</v>
      </c>
      <c r="I35">
        <v>264.73</v>
      </c>
      <c r="J35">
        <v>90.71</v>
      </c>
    </row>
    <row r="36" spans="1:10" x14ac:dyDescent="0.3">
      <c r="A36">
        <v>342.76</v>
      </c>
      <c r="B36">
        <f t="shared" si="0"/>
        <v>188.76</v>
      </c>
      <c r="C36">
        <v>85.83</v>
      </c>
      <c r="D36" s="1">
        <f t="shared" si="2"/>
        <v>277954.07931065065</v>
      </c>
      <c r="E36" s="1">
        <f t="shared" si="3"/>
        <v>2751862.0335067092</v>
      </c>
      <c r="F36" s="1">
        <f t="shared" si="4"/>
        <v>188.75985864653669</v>
      </c>
      <c r="G36" s="1">
        <f t="shared" si="5"/>
        <v>1.4135346330590437E-4</v>
      </c>
      <c r="I36">
        <v>273.79000000000002</v>
      </c>
      <c r="J36">
        <v>86.93</v>
      </c>
    </row>
    <row r="37" spans="1:10" x14ac:dyDescent="0.3">
      <c r="A37">
        <v>350.48</v>
      </c>
      <c r="B37">
        <f t="shared" si="0"/>
        <v>196.48000000000002</v>
      </c>
      <c r="C37">
        <v>85.84</v>
      </c>
      <c r="D37" s="1">
        <f t="shared" si="2"/>
        <v>277960.87452657684</v>
      </c>
      <c r="E37" s="1">
        <f t="shared" si="3"/>
        <v>2751858.3697175151</v>
      </c>
      <c r="F37" s="1">
        <f t="shared" si="4"/>
        <v>196.47985286558901</v>
      </c>
      <c r="G37" s="1">
        <f t="shared" si="5"/>
        <v>1.4713441100866476E-4</v>
      </c>
      <c r="I37">
        <v>277.08</v>
      </c>
      <c r="J37">
        <v>86.28</v>
      </c>
    </row>
    <row r="38" spans="1:10" x14ac:dyDescent="0.3">
      <c r="A38">
        <v>357.48</v>
      </c>
      <c r="B38">
        <f t="shared" si="0"/>
        <v>203.48000000000002</v>
      </c>
      <c r="C38">
        <v>85.76</v>
      </c>
      <c r="D38" s="1">
        <f t="shared" si="2"/>
        <v>277967.0359917949</v>
      </c>
      <c r="E38" s="1">
        <f t="shared" si="3"/>
        <v>2751855.0476288684</v>
      </c>
      <c r="F38" s="1">
        <f t="shared" si="4"/>
        <v>203.47984762343606</v>
      </c>
      <c r="G38" s="1">
        <f t="shared" si="5"/>
        <v>1.5237656396038801E-4</v>
      </c>
      <c r="I38">
        <v>282.45999999999998</v>
      </c>
      <c r="J38">
        <v>86.1</v>
      </c>
    </row>
    <row r="39" spans="1:10" x14ac:dyDescent="0.3">
      <c r="A39">
        <v>366.07</v>
      </c>
      <c r="B39">
        <f t="shared" si="0"/>
        <v>212.07</v>
      </c>
      <c r="C39">
        <v>86.37</v>
      </c>
      <c r="D39" s="1">
        <f t="shared" si="2"/>
        <v>277974.59698982671</v>
      </c>
      <c r="E39" s="1">
        <f t="shared" si="3"/>
        <v>2751850.9709515139</v>
      </c>
      <c r="F39" s="1">
        <f t="shared" si="4"/>
        <v>212.06984119094804</v>
      </c>
      <c r="G39" s="1">
        <f t="shared" si="5"/>
        <v>1.5880905195331252E-4</v>
      </c>
      <c r="I39">
        <v>289.17</v>
      </c>
      <c r="J39">
        <v>84.84</v>
      </c>
    </row>
    <row r="40" spans="1:10" x14ac:dyDescent="0.3">
      <c r="A40">
        <v>372.4</v>
      </c>
      <c r="B40">
        <f t="shared" si="0"/>
        <v>218.39999999999998</v>
      </c>
      <c r="C40">
        <v>86.26</v>
      </c>
      <c r="D40" s="1">
        <f t="shared" si="2"/>
        <v>277980.16871480242</v>
      </c>
      <c r="E40" s="1">
        <f t="shared" si="3"/>
        <v>2751847.9668342089</v>
      </c>
      <c r="F40" s="1">
        <f t="shared" si="4"/>
        <v>218.39983645056313</v>
      </c>
      <c r="G40" s="1">
        <f t="shared" si="5"/>
        <v>1.6354943684859791E-4</v>
      </c>
      <c r="I40">
        <v>294.60000000000002</v>
      </c>
      <c r="J40">
        <v>84.68</v>
      </c>
    </row>
    <row r="41" spans="1:10" x14ac:dyDescent="0.3">
      <c r="A41">
        <v>377.78</v>
      </c>
      <c r="B41">
        <f t="shared" si="0"/>
        <v>223.77999999999997</v>
      </c>
      <c r="C41">
        <v>86.31</v>
      </c>
      <c r="D41" s="1">
        <f t="shared" si="2"/>
        <v>277984.90424092714</v>
      </c>
      <c r="E41" s="1">
        <f t="shared" si="3"/>
        <v>2751845.4135717913</v>
      </c>
      <c r="F41" s="1">
        <f t="shared" si="4"/>
        <v>223.77983242187537</v>
      </c>
      <c r="G41" s="1">
        <f t="shared" si="5"/>
        <v>1.6757812460355126E-4</v>
      </c>
      <c r="I41">
        <v>299.64999999999998</v>
      </c>
      <c r="J41">
        <v>84.42</v>
      </c>
    </row>
    <row r="42" spans="1:10" x14ac:dyDescent="0.3">
      <c r="A42">
        <v>386.81</v>
      </c>
      <c r="B42">
        <f t="shared" si="0"/>
        <v>232.81</v>
      </c>
      <c r="C42">
        <v>86.44</v>
      </c>
      <c r="D42" s="1">
        <f t="shared" si="2"/>
        <v>277992.85253105842</v>
      </c>
      <c r="E42" s="1">
        <f t="shared" si="3"/>
        <v>2751841.1280774362</v>
      </c>
      <c r="F42" s="1">
        <f t="shared" si="4"/>
        <v>232.80982565985877</v>
      </c>
      <c r="G42" s="1">
        <f t="shared" si="5"/>
        <v>1.743401412284129E-4</v>
      </c>
      <c r="I42">
        <v>306.3</v>
      </c>
      <c r="J42">
        <v>84.9</v>
      </c>
    </row>
    <row r="43" spans="1:10" x14ac:dyDescent="0.3">
      <c r="A43">
        <v>395.54</v>
      </c>
      <c r="B43">
        <f t="shared" si="0"/>
        <v>241.54000000000002</v>
      </c>
      <c r="C43">
        <v>86.25</v>
      </c>
      <c r="D43" s="1">
        <f t="shared" si="2"/>
        <v>278000.53675839456</v>
      </c>
      <c r="E43" s="1">
        <f t="shared" si="3"/>
        <v>2751836.9849583097</v>
      </c>
      <c r="F43" s="1">
        <f t="shared" si="4"/>
        <v>241.5398191220747</v>
      </c>
      <c r="G43" s="1">
        <f t="shared" si="5"/>
        <v>1.8087792531673585E-4</v>
      </c>
      <c r="I43">
        <v>312.37</v>
      </c>
      <c r="J43">
        <v>84.76</v>
      </c>
    </row>
    <row r="44" spans="1:10" x14ac:dyDescent="0.3">
      <c r="A44">
        <v>402.84</v>
      </c>
      <c r="B44">
        <f t="shared" si="0"/>
        <v>248.83999999999997</v>
      </c>
      <c r="C44">
        <v>86.74</v>
      </c>
      <c r="D44" s="1">
        <f t="shared" si="2"/>
        <v>278006.96228640765</v>
      </c>
      <c r="E44" s="1">
        <f t="shared" si="3"/>
        <v>2751833.5204944345</v>
      </c>
      <c r="F44" s="1">
        <f t="shared" si="4"/>
        <v>248.83981365558677</v>
      </c>
      <c r="G44" s="1">
        <f t="shared" si="5"/>
        <v>1.8634441320841688E-4</v>
      </c>
      <c r="I44">
        <v>320.68</v>
      </c>
      <c r="J44">
        <v>85.2</v>
      </c>
    </row>
    <row r="45" spans="1:10" x14ac:dyDescent="0.3">
      <c r="A45">
        <v>408.92</v>
      </c>
      <c r="B45">
        <f t="shared" si="0"/>
        <v>254.92000000000002</v>
      </c>
      <c r="C45">
        <v>86.48</v>
      </c>
      <c r="D45" s="1">
        <f t="shared" si="2"/>
        <v>278012.31395905418</v>
      </c>
      <c r="E45" s="1">
        <f t="shared" si="3"/>
        <v>2751830.6350231525</v>
      </c>
      <c r="F45" s="1">
        <f t="shared" si="4"/>
        <v>254.91980910256137</v>
      </c>
      <c r="G45" s="1">
        <f t="shared" si="5"/>
        <v>1.9089743864242337E-4</v>
      </c>
      <c r="I45">
        <v>326.8</v>
      </c>
      <c r="J45">
        <v>85.11</v>
      </c>
    </row>
    <row r="46" spans="1:10" x14ac:dyDescent="0.3">
      <c r="A46">
        <v>417.66</v>
      </c>
      <c r="B46">
        <f t="shared" si="0"/>
        <v>263.66000000000003</v>
      </c>
      <c r="C46">
        <v>86.36</v>
      </c>
      <c r="D46" s="1">
        <f t="shared" si="2"/>
        <v>278020.00698848354</v>
      </c>
      <c r="E46" s="1">
        <f t="shared" si="3"/>
        <v>2751826.4871581844</v>
      </c>
      <c r="F46" s="1">
        <f t="shared" si="4"/>
        <v>263.65980255759996</v>
      </c>
      <c r="G46" s="1">
        <f t="shared" si="5"/>
        <v>1.9744240006502878E-4</v>
      </c>
      <c r="I46">
        <v>331.6</v>
      </c>
      <c r="J46">
        <v>85.47</v>
      </c>
    </row>
    <row r="47" spans="1:10" x14ac:dyDescent="0.3">
      <c r="A47">
        <v>426.1</v>
      </c>
      <c r="B47">
        <f t="shared" si="0"/>
        <v>272.10000000000002</v>
      </c>
      <c r="C47">
        <v>85.8</v>
      </c>
      <c r="D47" s="1">
        <f t="shared" si="2"/>
        <v>278027.43595511786</v>
      </c>
      <c r="E47" s="1">
        <f t="shared" si="3"/>
        <v>2751822.4816684444</v>
      </c>
      <c r="F47" s="1">
        <f t="shared" si="4"/>
        <v>272.09979623719454</v>
      </c>
      <c r="G47" s="1">
        <f t="shared" si="5"/>
        <v>2.0376280548362047E-4</v>
      </c>
      <c r="I47">
        <v>338.15</v>
      </c>
      <c r="J47">
        <v>85.59</v>
      </c>
    </row>
    <row r="48" spans="1:10" x14ac:dyDescent="0.3">
      <c r="A48">
        <v>429.32</v>
      </c>
      <c r="B48">
        <f t="shared" si="0"/>
        <v>275.32</v>
      </c>
      <c r="C48">
        <v>85.89</v>
      </c>
      <c r="D48" s="1">
        <f t="shared" si="2"/>
        <v>278030.27022911812</v>
      </c>
      <c r="E48" s="1">
        <f t="shared" si="3"/>
        <v>2751820.9535076665</v>
      </c>
      <c r="F48" s="1">
        <f t="shared" si="4"/>
        <v>275.31979382594477</v>
      </c>
      <c r="G48" s="1">
        <f t="shared" si="5"/>
        <v>2.0617405522216359E-4</v>
      </c>
      <c r="I48">
        <v>342.76</v>
      </c>
      <c r="J48">
        <v>85.83</v>
      </c>
    </row>
    <row r="49" spans="1:10" x14ac:dyDescent="0.3">
      <c r="A49">
        <v>436.28</v>
      </c>
      <c r="B49">
        <f t="shared" si="0"/>
        <v>282.27999999999997</v>
      </c>
      <c r="C49">
        <v>84.89</v>
      </c>
      <c r="D49" s="1">
        <f t="shared" si="2"/>
        <v>278036.39648596349</v>
      </c>
      <c r="E49" s="1">
        <f t="shared" si="3"/>
        <v>2751817.6504023829</v>
      </c>
      <c r="F49" s="1">
        <f t="shared" si="4"/>
        <v>282.27978861398071</v>
      </c>
      <c r="G49" s="1">
        <f t="shared" si="5"/>
        <v>2.1138601925940748E-4</v>
      </c>
      <c r="I49">
        <v>350.48</v>
      </c>
      <c r="J49">
        <v>85.84</v>
      </c>
    </row>
    <row r="50" spans="1:10" x14ac:dyDescent="0.3">
      <c r="A50">
        <v>440.68</v>
      </c>
      <c r="B50">
        <f t="shared" si="0"/>
        <v>286.68</v>
      </c>
      <c r="C50">
        <v>84.28</v>
      </c>
      <c r="D50" s="1">
        <f t="shared" si="2"/>
        <v>278040.26940695767</v>
      </c>
      <c r="E50" s="1">
        <f t="shared" si="3"/>
        <v>2751815.5622323765</v>
      </c>
      <c r="F50" s="1">
        <f t="shared" si="4"/>
        <v>286.67978531884552</v>
      </c>
      <c r="G50" s="1">
        <f t="shared" si="5"/>
        <v>2.1468115448897152E-4</v>
      </c>
      <c r="I50">
        <v>357.48</v>
      </c>
      <c r="J50">
        <v>85.76</v>
      </c>
    </row>
    <row r="51" spans="1:10" x14ac:dyDescent="0.3">
      <c r="A51">
        <v>442.88</v>
      </c>
      <c r="B51">
        <f t="shared" si="0"/>
        <v>288.88</v>
      </c>
      <c r="C51">
        <v>85.88</v>
      </c>
      <c r="D51" s="1">
        <f t="shared" si="2"/>
        <v>278042.20586745476</v>
      </c>
      <c r="E51" s="1">
        <f t="shared" si="3"/>
        <v>2751814.5181473731</v>
      </c>
      <c r="F51" s="1">
        <f t="shared" si="4"/>
        <v>288.87978367138845</v>
      </c>
      <c r="G51" s="1">
        <f t="shared" si="5"/>
        <v>2.1632861154330385E-4</v>
      </c>
      <c r="I51">
        <v>366.07</v>
      </c>
      <c r="J51">
        <v>86.37</v>
      </c>
    </row>
    <row r="52" spans="1:10" x14ac:dyDescent="0.3">
      <c r="A52">
        <v>451.77</v>
      </c>
      <c r="B52">
        <f t="shared" si="0"/>
        <v>297.77</v>
      </c>
      <c r="C52">
        <v>85.78</v>
      </c>
      <c r="D52" s="1">
        <f t="shared" si="2"/>
        <v>278050.03092828166</v>
      </c>
      <c r="E52" s="1">
        <f t="shared" si="3"/>
        <v>2751810.2990947911</v>
      </c>
      <c r="F52" s="1">
        <f t="shared" si="4"/>
        <v>297.76977701417468</v>
      </c>
      <c r="G52" s="1">
        <f t="shared" si="5"/>
        <v>2.2298582530311251E-4</v>
      </c>
      <c r="I52">
        <v>372.4</v>
      </c>
      <c r="J52">
        <v>86.26</v>
      </c>
    </row>
    <row r="53" spans="1:10" x14ac:dyDescent="0.3">
      <c r="A53">
        <v>460.13</v>
      </c>
      <c r="B53">
        <f t="shared" si="0"/>
        <v>306.13</v>
      </c>
      <c r="C53">
        <v>85.45</v>
      </c>
      <c r="D53" s="1">
        <f t="shared" si="2"/>
        <v>278057.38947817066</v>
      </c>
      <c r="E53" s="1">
        <f t="shared" si="3"/>
        <v>2751806.3315717778</v>
      </c>
      <c r="F53" s="1">
        <f t="shared" si="4"/>
        <v>306.12977075397737</v>
      </c>
      <c r="G53" s="1">
        <f t="shared" si="5"/>
        <v>2.2924602262719418E-4</v>
      </c>
      <c r="I53">
        <v>377.78</v>
      </c>
      <c r="J53">
        <v>86.31</v>
      </c>
    </row>
    <row r="54" spans="1:10" x14ac:dyDescent="0.3">
      <c r="A54">
        <v>466.41</v>
      </c>
      <c r="B54">
        <f t="shared" si="0"/>
        <v>312.41000000000003</v>
      </c>
      <c r="C54">
        <v>85.06</v>
      </c>
      <c r="D54" s="1">
        <f t="shared" si="2"/>
        <v>278062.91719268053</v>
      </c>
      <c r="E54" s="1">
        <f t="shared" si="3"/>
        <v>2751803.3511836776</v>
      </c>
      <c r="F54" s="1">
        <f t="shared" si="4"/>
        <v>312.40976605100985</v>
      </c>
      <c r="G54" s="1">
        <f t="shared" si="5"/>
        <v>2.3394899017148418E-4</v>
      </c>
      <c r="I54">
        <v>386.81</v>
      </c>
      <c r="J54">
        <v>86.44</v>
      </c>
    </row>
    <row r="55" spans="1:10" x14ac:dyDescent="0.3">
      <c r="A55">
        <v>475.66</v>
      </c>
      <c r="B55">
        <f t="shared" si="0"/>
        <v>321.66000000000003</v>
      </c>
      <c r="C55">
        <v>85.4</v>
      </c>
      <c r="D55" s="1">
        <f t="shared" si="2"/>
        <v>278071.05912886147</v>
      </c>
      <c r="E55" s="1">
        <f t="shared" si="3"/>
        <v>2751798.9612808223</v>
      </c>
      <c r="F55" s="1">
        <f t="shared" si="4"/>
        <v>321.65975912415212</v>
      </c>
      <c r="G55" s="1">
        <f t="shared" si="5"/>
        <v>2.4087584790777328E-4</v>
      </c>
      <c r="I55">
        <v>395.54</v>
      </c>
      <c r="J55">
        <v>86.25</v>
      </c>
    </row>
    <row r="56" spans="1:10" x14ac:dyDescent="0.3">
      <c r="A56">
        <v>480.27</v>
      </c>
      <c r="B56">
        <f t="shared" si="0"/>
        <v>326.27</v>
      </c>
      <c r="C56">
        <v>85.53</v>
      </c>
      <c r="D56" s="1">
        <f t="shared" si="2"/>
        <v>278075.1168938122</v>
      </c>
      <c r="E56" s="1">
        <f t="shared" si="3"/>
        <v>2751796.7734481562</v>
      </c>
      <c r="F56" s="1">
        <f t="shared" si="4"/>
        <v>326.26975567189754</v>
      </c>
      <c r="G56" s="1">
        <f t="shared" si="5"/>
        <v>2.4432810243979475E-4</v>
      </c>
      <c r="I56">
        <v>402.84</v>
      </c>
      <c r="J56">
        <v>86.74</v>
      </c>
    </row>
    <row r="57" spans="1:10" x14ac:dyDescent="0.3">
      <c r="A57">
        <v>485.2</v>
      </c>
      <c r="B57">
        <f t="shared" si="0"/>
        <v>331.2</v>
      </c>
      <c r="C57">
        <v>84.76</v>
      </c>
      <c r="D57" s="1">
        <f t="shared" si="2"/>
        <v>278079.45632574434</v>
      </c>
      <c r="E57" s="1">
        <f t="shared" si="3"/>
        <v>2751794.4337485805</v>
      </c>
      <c r="F57" s="1">
        <f t="shared" si="4"/>
        <v>331.19975198001816</v>
      </c>
      <c r="G57" s="1">
        <f t="shared" si="5"/>
        <v>2.4801998182510943E-4</v>
      </c>
      <c r="I57">
        <v>408.92</v>
      </c>
      <c r="J57">
        <v>86.48</v>
      </c>
    </row>
    <row r="58" spans="1:10" x14ac:dyDescent="0.3">
      <c r="A58">
        <v>491.05</v>
      </c>
      <c r="B58">
        <f t="shared" si="0"/>
        <v>337.05</v>
      </c>
      <c r="C58">
        <v>84.87</v>
      </c>
      <c r="D58" s="1">
        <f t="shared" si="2"/>
        <v>278084.605550248</v>
      </c>
      <c r="E58" s="1">
        <f t="shared" si="3"/>
        <v>2751791.6574316393</v>
      </c>
      <c r="F58" s="1">
        <f t="shared" si="4"/>
        <v>337.04974759945321</v>
      </c>
      <c r="G58" s="1">
        <f t="shared" si="5"/>
        <v>2.5240054679898094E-4</v>
      </c>
      <c r="I58">
        <v>417.66</v>
      </c>
      <c r="J58">
        <v>86.36</v>
      </c>
    </row>
    <row r="59" spans="1:10" x14ac:dyDescent="0.3">
      <c r="A59">
        <v>494.82</v>
      </c>
      <c r="B59">
        <f t="shared" si="0"/>
        <v>340.82</v>
      </c>
      <c r="C59">
        <v>85.46</v>
      </c>
      <c r="D59" s="1">
        <f t="shared" si="2"/>
        <v>278087.92393937253</v>
      </c>
      <c r="E59" s="1">
        <f t="shared" si="3"/>
        <v>2751789.868249611</v>
      </c>
      <c r="F59" s="1">
        <f t="shared" si="4"/>
        <v>340.81974477611817</v>
      </c>
      <c r="G59" s="1">
        <f t="shared" si="5"/>
        <v>2.5522388182253053E-4</v>
      </c>
      <c r="I59">
        <v>426.1</v>
      </c>
      <c r="J59">
        <v>85.8</v>
      </c>
    </row>
    <row r="60" spans="1:10" x14ac:dyDescent="0.3">
      <c r="A60">
        <v>498.8</v>
      </c>
      <c r="B60">
        <f t="shared" si="0"/>
        <v>344.8</v>
      </c>
      <c r="C60">
        <v>84.7</v>
      </c>
      <c r="D60" s="1">
        <f t="shared" si="2"/>
        <v>278091.42717245361</v>
      </c>
      <c r="E60" s="1">
        <f t="shared" si="3"/>
        <v>2751787.979404923</v>
      </c>
      <c r="F60" s="1">
        <f t="shared" si="4"/>
        <v>344.79974179566369</v>
      </c>
      <c r="G60" s="1">
        <f t="shared" si="5"/>
        <v>2.5820433631906781E-4</v>
      </c>
      <c r="I60">
        <v>429.32</v>
      </c>
      <c r="J60">
        <v>85.89</v>
      </c>
    </row>
    <row r="61" spans="1:10" x14ac:dyDescent="0.3">
      <c r="A61">
        <v>503.51</v>
      </c>
      <c r="B61">
        <f t="shared" si="0"/>
        <v>349.51</v>
      </c>
      <c r="C61">
        <v>85.34</v>
      </c>
      <c r="D61" s="1">
        <f t="shared" si="2"/>
        <v>278095.57295833604</v>
      </c>
      <c r="E61" s="1">
        <f t="shared" si="3"/>
        <v>2751785.7441138476</v>
      </c>
      <c r="F61" s="1">
        <f t="shared" si="4"/>
        <v>349.50973826857421</v>
      </c>
      <c r="G61" s="1">
        <f t="shared" si="5"/>
        <v>2.6173142578045372E-4</v>
      </c>
      <c r="I61">
        <v>436.28</v>
      </c>
      <c r="J61">
        <v>84.89</v>
      </c>
    </row>
    <row r="62" spans="1:10" x14ac:dyDescent="0.3">
      <c r="A62">
        <v>505.64</v>
      </c>
      <c r="B62">
        <f t="shared" si="0"/>
        <v>351.64</v>
      </c>
      <c r="C62">
        <v>85.67</v>
      </c>
      <c r="D62" s="1">
        <f t="shared" si="2"/>
        <v>278097.44780418102</v>
      </c>
      <c r="E62" s="1">
        <f t="shared" si="3"/>
        <v>2751784.7332497304</v>
      </c>
      <c r="F62" s="1">
        <f t="shared" si="4"/>
        <v>351.6397366737059</v>
      </c>
      <c r="G62" s="1">
        <f t="shared" si="5"/>
        <v>2.6332629408898356E-4</v>
      </c>
      <c r="I62">
        <v>440.68</v>
      </c>
      <c r="J62">
        <v>84.28</v>
      </c>
    </row>
    <row r="63" spans="1:10" x14ac:dyDescent="0.3">
      <c r="A63">
        <v>510.49</v>
      </c>
      <c r="B63">
        <f t="shared" si="0"/>
        <v>356.49</v>
      </c>
      <c r="C63">
        <v>85.1</v>
      </c>
      <c r="D63" s="1">
        <f t="shared" si="2"/>
        <v>278101.71681936778</v>
      </c>
      <c r="E63" s="1">
        <f t="shared" si="3"/>
        <v>2751782.431516882</v>
      </c>
      <c r="F63" s="1">
        <f t="shared" si="4"/>
        <v>356.48973304176235</v>
      </c>
      <c r="G63" s="1">
        <f t="shared" si="5"/>
        <v>2.6695823765976456E-4</v>
      </c>
      <c r="I63">
        <v>442.88</v>
      </c>
      <c r="J63">
        <v>85.88</v>
      </c>
    </row>
    <row r="64" spans="1:10" x14ac:dyDescent="0.3">
      <c r="A64">
        <v>513.55999999999995</v>
      </c>
      <c r="B64">
        <f t="shared" si="0"/>
        <v>359.55999999999995</v>
      </c>
      <c r="C64">
        <v>85.17</v>
      </c>
      <c r="D64" s="1">
        <f t="shared" si="2"/>
        <v>278104.41906197055</v>
      </c>
      <c r="E64" s="1">
        <f t="shared" si="3"/>
        <v>2751780.9745437182</v>
      </c>
      <c r="F64" s="1">
        <f t="shared" si="4"/>
        <v>359.55973074281616</v>
      </c>
      <c r="G64" s="1">
        <f t="shared" si="5"/>
        <v>2.6925718378834063E-4</v>
      </c>
      <c r="I64">
        <v>451.77</v>
      </c>
      <c r="J64">
        <v>85.78</v>
      </c>
    </row>
    <row r="65" spans="1:10" x14ac:dyDescent="0.3">
      <c r="A65">
        <v>518.69000000000005</v>
      </c>
      <c r="B65">
        <f t="shared" si="0"/>
        <v>364.69000000000005</v>
      </c>
      <c r="C65">
        <v>84.36</v>
      </c>
      <c r="D65" s="1">
        <f t="shared" si="2"/>
        <v>278108.93453576602</v>
      </c>
      <c r="E65" s="1">
        <f t="shared" si="3"/>
        <v>2751778.5399273243</v>
      </c>
      <c r="F65" s="1">
        <f t="shared" si="4"/>
        <v>364.68972690099469</v>
      </c>
      <c r="G65" s="1">
        <f t="shared" si="5"/>
        <v>2.7309900536920395E-4</v>
      </c>
      <c r="I65">
        <v>460.13</v>
      </c>
      <c r="J65">
        <v>85.45</v>
      </c>
    </row>
    <row r="66" spans="1:10" x14ac:dyDescent="0.3">
      <c r="A66">
        <v>519.94000000000005</v>
      </c>
      <c r="B66">
        <f t="shared" ref="B66:B101" si="6">A66-154</f>
        <v>365.94000000000005</v>
      </c>
      <c r="C66">
        <v>84.37</v>
      </c>
      <c r="D66" s="1">
        <f t="shared" si="2"/>
        <v>278110.03479741211</v>
      </c>
      <c r="E66" s="1">
        <f t="shared" si="3"/>
        <v>2751777.9466972086</v>
      </c>
      <c r="F66" s="1">
        <f t="shared" si="4"/>
        <v>365.93972596501379</v>
      </c>
      <c r="G66" s="1">
        <f t="shared" si="5"/>
        <v>2.7403498626199507E-4</v>
      </c>
      <c r="I66">
        <v>466.41</v>
      </c>
      <c r="J66">
        <v>85.06</v>
      </c>
    </row>
    <row r="67" spans="1:10" x14ac:dyDescent="0.3">
      <c r="A67">
        <v>521.84</v>
      </c>
      <c r="B67">
        <f t="shared" si="6"/>
        <v>367.84000000000003</v>
      </c>
      <c r="C67">
        <v>83.15</v>
      </c>
      <c r="D67" s="1">
        <f t="shared" ref="D67:D130" si="7">(((B67*($D$137-$D$1))+$B$137*$D$1)/$B$137)</f>
        <v>278111.70719511417</v>
      </c>
      <c r="E67" s="1">
        <f t="shared" ref="E67:E130" si="8">(((B67*($E$137-$E$1))+$B$137*$E$1)/$B$137)</f>
        <v>2751777.0449874331</v>
      </c>
      <c r="F67" s="1">
        <f t="shared" ref="F67:F130" si="9">SQRT(((D67-$D$1)^2)+((E67-$E$1)^2))</f>
        <v>367.83972454211266</v>
      </c>
      <c r="G67" s="1">
        <f t="shared" ref="G67:G130" si="10">B67-F67</f>
        <v>2.7545788736915711E-4</v>
      </c>
      <c r="I67">
        <v>475.66</v>
      </c>
      <c r="J67">
        <v>85.4</v>
      </c>
    </row>
    <row r="68" spans="1:10" x14ac:dyDescent="0.3">
      <c r="A68">
        <v>526.73</v>
      </c>
      <c r="B68">
        <f t="shared" si="6"/>
        <v>372.73</v>
      </c>
      <c r="C68">
        <v>83.23</v>
      </c>
      <c r="D68" s="1">
        <f t="shared" si="7"/>
        <v>278116.01141867356</v>
      </c>
      <c r="E68" s="1">
        <f t="shared" si="8"/>
        <v>2751774.7242712206</v>
      </c>
      <c r="F68" s="1">
        <f t="shared" si="9"/>
        <v>372.72972088037096</v>
      </c>
      <c r="G68" s="1">
        <f t="shared" si="10"/>
        <v>2.7911962905591281E-4</v>
      </c>
      <c r="I68">
        <v>480.27</v>
      </c>
      <c r="J68">
        <v>85.53</v>
      </c>
    </row>
    <row r="69" spans="1:10" x14ac:dyDescent="0.3">
      <c r="A69">
        <v>531.91999999999996</v>
      </c>
      <c r="B69">
        <f t="shared" si="6"/>
        <v>377.91999999999996</v>
      </c>
      <c r="C69">
        <v>82.74</v>
      </c>
      <c r="D69" s="1">
        <f t="shared" si="7"/>
        <v>278120.5797050281</v>
      </c>
      <c r="E69" s="1">
        <f t="shared" si="8"/>
        <v>2751772.2611797811</v>
      </c>
      <c r="F69" s="1">
        <f t="shared" si="9"/>
        <v>377.91971699373374</v>
      </c>
      <c r="G69" s="1">
        <f t="shared" si="10"/>
        <v>2.8300626621557967E-4</v>
      </c>
      <c r="I69">
        <v>485.2</v>
      </c>
      <c r="J69">
        <v>84.76</v>
      </c>
    </row>
    <row r="70" spans="1:10" x14ac:dyDescent="0.3">
      <c r="A70">
        <v>536.44000000000005</v>
      </c>
      <c r="B70">
        <f t="shared" si="6"/>
        <v>382.44000000000005</v>
      </c>
      <c r="C70">
        <v>82.78</v>
      </c>
      <c r="D70" s="1">
        <f t="shared" si="7"/>
        <v>278124.55825114029</v>
      </c>
      <c r="E70" s="1">
        <f t="shared" si="8"/>
        <v>2751770.1160596833</v>
      </c>
      <c r="F70" s="1">
        <f t="shared" si="9"/>
        <v>382.43971360886457</v>
      </c>
      <c r="G70" s="1">
        <f t="shared" si="10"/>
        <v>2.8639113548933892E-4</v>
      </c>
      <c r="I70">
        <v>491.05</v>
      </c>
      <c r="J70">
        <v>84.87</v>
      </c>
    </row>
    <row r="71" spans="1:10" x14ac:dyDescent="0.3">
      <c r="A71">
        <v>541.29</v>
      </c>
      <c r="B71">
        <f t="shared" si="6"/>
        <v>387.28999999999996</v>
      </c>
      <c r="C71">
        <v>82.31</v>
      </c>
      <c r="D71" s="1">
        <f t="shared" si="7"/>
        <v>278128.82726632711</v>
      </c>
      <c r="E71" s="1">
        <f t="shared" si="8"/>
        <v>2751767.8143268349</v>
      </c>
      <c r="F71" s="1">
        <f t="shared" si="9"/>
        <v>387.28970997697223</v>
      </c>
      <c r="G71" s="1">
        <f t="shared" si="10"/>
        <v>2.9002302773051269E-4</v>
      </c>
      <c r="I71">
        <v>494.82</v>
      </c>
      <c r="J71">
        <v>85.46</v>
      </c>
    </row>
    <row r="72" spans="1:10" x14ac:dyDescent="0.3">
      <c r="A72">
        <v>545.23</v>
      </c>
      <c r="B72">
        <f t="shared" si="6"/>
        <v>391.23</v>
      </c>
      <c r="C72">
        <v>82.15</v>
      </c>
      <c r="D72" s="1">
        <f t="shared" si="7"/>
        <v>278132.29529103549</v>
      </c>
      <c r="E72" s="1">
        <f t="shared" si="8"/>
        <v>2751765.9444655105</v>
      </c>
      <c r="F72" s="1">
        <f t="shared" si="9"/>
        <v>391.2297070264857</v>
      </c>
      <c r="G72" s="1">
        <f t="shared" si="10"/>
        <v>2.9297351431978313E-4</v>
      </c>
      <c r="I72">
        <v>498.8</v>
      </c>
      <c r="J72">
        <v>84.7</v>
      </c>
    </row>
    <row r="73" spans="1:10" x14ac:dyDescent="0.3">
      <c r="A73">
        <v>547.47</v>
      </c>
      <c r="B73">
        <f t="shared" si="6"/>
        <v>393.47</v>
      </c>
      <c r="C73">
        <v>82.07</v>
      </c>
      <c r="D73" s="1">
        <f t="shared" si="7"/>
        <v>278134.26695990528</v>
      </c>
      <c r="E73" s="1">
        <f t="shared" si="8"/>
        <v>2751764.8813971435</v>
      </c>
      <c r="F73" s="1">
        <f t="shared" si="9"/>
        <v>393.46970534906069</v>
      </c>
      <c r="G73" s="1">
        <f t="shared" si="10"/>
        <v>2.9465093933822573E-4</v>
      </c>
      <c r="I73">
        <v>503.51</v>
      </c>
      <c r="J73">
        <v>85.34</v>
      </c>
    </row>
    <row r="74" spans="1:10" x14ac:dyDescent="0.3">
      <c r="A74">
        <v>548.44000000000005</v>
      </c>
      <c r="B74">
        <f t="shared" si="6"/>
        <v>394.44000000000005</v>
      </c>
      <c r="C74">
        <v>82.88</v>
      </c>
      <c r="D74" s="1">
        <f t="shared" si="7"/>
        <v>278135.12076294265</v>
      </c>
      <c r="E74" s="1">
        <f t="shared" si="8"/>
        <v>2751764.4210505737</v>
      </c>
      <c r="F74" s="1">
        <f t="shared" si="9"/>
        <v>394.43970462273666</v>
      </c>
      <c r="G74" s="1">
        <f t="shared" si="10"/>
        <v>2.9537726339867731E-4</v>
      </c>
      <c r="I74">
        <v>505.64</v>
      </c>
      <c r="J74">
        <v>85.67</v>
      </c>
    </row>
    <row r="75" spans="1:10" x14ac:dyDescent="0.3">
      <c r="A75">
        <v>550.87</v>
      </c>
      <c r="B75">
        <f t="shared" si="6"/>
        <v>396.87</v>
      </c>
      <c r="C75">
        <v>82.88</v>
      </c>
      <c r="D75" s="1">
        <f t="shared" si="7"/>
        <v>278137.25967158261</v>
      </c>
      <c r="E75" s="1">
        <f t="shared" si="8"/>
        <v>2751763.267811229</v>
      </c>
      <c r="F75" s="1">
        <f t="shared" si="9"/>
        <v>396.86970280304013</v>
      </c>
      <c r="G75" s="1">
        <f t="shared" si="10"/>
        <v>2.9719695987751038E-4</v>
      </c>
      <c r="I75">
        <v>510.49</v>
      </c>
      <c r="J75">
        <v>85.1</v>
      </c>
    </row>
    <row r="76" spans="1:10" x14ac:dyDescent="0.3">
      <c r="A76">
        <v>553.77</v>
      </c>
      <c r="B76">
        <f t="shared" si="6"/>
        <v>399.77</v>
      </c>
      <c r="C76">
        <v>82.96</v>
      </c>
      <c r="D76" s="1">
        <f t="shared" si="7"/>
        <v>278139.81227860152</v>
      </c>
      <c r="E76" s="1">
        <f t="shared" si="8"/>
        <v>2751761.8915173612</v>
      </c>
      <c r="F76" s="1">
        <f t="shared" si="9"/>
        <v>399.76970063124537</v>
      </c>
      <c r="G76" s="1">
        <f t="shared" si="10"/>
        <v>2.9936875461089585E-4</v>
      </c>
      <c r="I76">
        <v>513.55999999999995</v>
      </c>
      <c r="J76">
        <v>85.17</v>
      </c>
    </row>
    <row r="77" spans="1:10" x14ac:dyDescent="0.3">
      <c r="A77">
        <v>556.29999999999995</v>
      </c>
      <c r="B77">
        <f t="shared" si="6"/>
        <v>402.29999999999995</v>
      </c>
      <c r="C77">
        <v>82.3</v>
      </c>
      <c r="D77" s="1">
        <f t="shared" si="7"/>
        <v>278142.03920817317</v>
      </c>
      <c r="E77" s="1">
        <f t="shared" si="8"/>
        <v>2751760.6908196071</v>
      </c>
      <c r="F77" s="1">
        <f t="shared" si="9"/>
        <v>402.29969873671394</v>
      </c>
      <c r="G77" s="1">
        <f t="shared" si="10"/>
        <v>3.0126328601909336E-4</v>
      </c>
      <c r="I77">
        <v>518.69000000000005</v>
      </c>
      <c r="J77">
        <v>84.36</v>
      </c>
    </row>
    <row r="78" spans="1:10" x14ac:dyDescent="0.3">
      <c r="A78">
        <v>562.65</v>
      </c>
      <c r="B78">
        <f t="shared" si="6"/>
        <v>408.65</v>
      </c>
      <c r="C78">
        <v>82.73</v>
      </c>
      <c r="D78" s="1">
        <f t="shared" si="7"/>
        <v>278147.6285373352</v>
      </c>
      <c r="E78" s="1">
        <f t="shared" si="8"/>
        <v>2751757.6772106197</v>
      </c>
      <c r="F78" s="1">
        <f t="shared" si="9"/>
        <v>408.6496939816509</v>
      </c>
      <c r="G78" s="1">
        <f t="shared" si="10"/>
        <v>3.060183490788404E-4</v>
      </c>
      <c r="I78">
        <v>519.94000000000005</v>
      </c>
      <c r="J78">
        <v>84.37</v>
      </c>
    </row>
    <row r="79" spans="1:10" x14ac:dyDescent="0.3">
      <c r="A79">
        <v>569.79999999999995</v>
      </c>
      <c r="B79">
        <f t="shared" si="6"/>
        <v>415.79999999999995</v>
      </c>
      <c r="C79">
        <v>83.19</v>
      </c>
      <c r="D79" s="1">
        <f t="shared" si="7"/>
        <v>278153.9220339508</v>
      </c>
      <c r="E79" s="1">
        <f t="shared" si="8"/>
        <v>2751754.283934359</v>
      </c>
      <c r="F79" s="1">
        <f t="shared" si="9"/>
        <v>415.79968862724559</v>
      </c>
      <c r="G79" s="1">
        <f t="shared" si="10"/>
        <v>3.113727543677669E-4</v>
      </c>
      <c r="I79">
        <v>521.84</v>
      </c>
      <c r="J79">
        <v>83.15</v>
      </c>
    </row>
    <row r="80" spans="1:10" x14ac:dyDescent="0.3">
      <c r="A80">
        <v>574.51</v>
      </c>
      <c r="B80">
        <f t="shared" si="6"/>
        <v>420.51</v>
      </c>
      <c r="C80">
        <v>82.84</v>
      </c>
      <c r="D80" s="1">
        <f t="shared" si="7"/>
        <v>278158.06781983323</v>
      </c>
      <c r="E80" s="1">
        <f t="shared" si="8"/>
        <v>2751752.0486432835</v>
      </c>
      <c r="F80" s="1">
        <f t="shared" si="9"/>
        <v>420.5096851001561</v>
      </c>
      <c r="G80" s="1">
        <f t="shared" si="10"/>
        <v>3.1489984388599623E-4</v>
      </c>
      <c r="I80">
        <v>526.73</v>
      </c>
      <c r="J80">
        <v>83.23</v>
      </c>
    </row>
    <row r="81" spans="1:10" x14ac:dyDescent="0.3">
      <c r="A81">
        <v>582.4</v>
      </c>
      <c r="B81">
        <f t="shared" si="6"/>
        <v>428.4</v>
      </c>
      <c r="C81">
        <v>82.66</v>
      </c>
      <c r="D81" s="1">
        <f t="shared" si="7"/>
        <v>278165.01267134323</v>
      </c>
      <c r="E81" s="1">
        <f t="shared" si="8"/>
        <v>2751748.3041747939</v>
      </c>
      <c r="F81" s="1">
        <f t="shared" si="9"/>
        <v>428.39967919178474</v>
      </c>
      <c r="G81" s="1">
        <f t="shared" si="10"/>
        <v>3.2080821523550185E-4</v>
      </c>
      <c r="I81">
        <v>531.91999999999996</v>
      </c>
      <c r="J81">
        <v>82.74</v>
      </c>
    </row>
    <row r="82" spans="1:10" x14ac:dyDescent="0.3">
      <c r="A82">
        <v>590.75</v>
      </c>
      <c r="B82">
        <f t="shared" si="6"/>
        <v>436.75</v>
      </c>
      <c r="C82">
        <v>82.64</v>
      </c>
      <c r="D82" s="1">
        <f t="shared" si="7"/>
        <v>278172.36241913901</v>
      </c>
      <c r="E82" s="1">
        <f t="shared" si="8"/>
        <v>2751744.3413976221</v>
      </c>
      <c r="F82" s="1">
        <f t="shared" si="9"/>
        <v>436.74967293876472</v>
      </c>
      <c r="G82" s="1">
        <f t="shared" si="10"/>
        <v>3.2706123528214448E-4</v>
      </c>
      <c r="I82">
        <v>536.44000000000005</v>
      </c>
      <c r="J82">
        <v>82.78</v>
      </c>
    </row>
    <row r="83" spans="1:10" x14ac:dyDescent="0.3">
      <c r="A83">
        <v>600.48</v>
      </c>
      <c r="B83">
        <f t="shared" si="6"/>
        <v>446.48</v>
      </c>
      <c r="C83">
        <v>83.13</v>
      </c>
      <c r="D83" s="1">
        <f t="shared" si="7"/>
        <v>278180.92685579206</v>
      </c>
      <c r="E83" s="1">
        <f t="shared" si="8"/>
        <v>2751739.7236944027</v>
      </c>
      <c r="F83" s="1">
        <f t="shared" si="9"/>
        <v>446.47966565235924</v>
      </c>
      <c r="G83" s="1">
        <f t="shared" si="10"/>
        <v>3.3434764077355794E-4</v>
      </c>
      <c r="I83">
        <v>541.29</v>
      </c>
      <c r="J83">
        <v>82.31</v>
      </c>
    </row>
    <row r="84" spans="1:10" x14ac:dyDescent="0.3">
      <c r="A84">
        <v>607.07000000000005</v>
      </c>
      <c r="B84">
        <f t="shared" si="6"/>
        <v>453.07000000000005</v>
      </c>
      <c r="C84">
        <v>83.93</v>
      </c>
      <c r="D84" s="1">
        <f t="shared" si="7"/>
        <v>278186.72743519023</v>
      </c>
      <c r="E84" s="1">
        <f t="shared" si="8"/>
        <v>2751736.5961852334</v>
      </c>
      <c r="F84" s="1">
        <f t="shared" si="9"/>
        <v>453.06966071748872</v>
      </c>
      <c r="G84" s="1">
        <f t="shared" si="10"/>
        <v>3.3928251133374943E-4</v>
      </c>
      <c r="I84">
        <v>545.23</v>
      </c>
      <c r="J84">
        <v>82.15</v>
      </c>
    </row>
    <row r="85" spans="1:10" x14ac:dyDescent="0.3">
      <c r="A85">
        <v>612.91999999999996</v>
      </c>
      <c r="B85">
        <f t="shared" si="6"/>
        <v>458.91999999999996</v>
      </c>
      <c r="C85">
        <v>84.07</v>
      </c>
      <c r="D85" s="1">
        <f t="shared" si="7"/>
        <v>278191.87665969384</v>
      </c>
      <c r="E85" s="1">
        <f t="shared" si="8"/>
        <v>2751733.8198682927</v>
      </c>
      <c r="F85" s="1">
        <f t="shared" si="9"/>
        <v>458.91965633665154</v>
      </c>
      <c r="G85" s="1">
        <f t="shared" si="10"/>
        <v>3.4366334841706703E-4</v>
      </c>
      <c r="I85">
        <v>547.47</v>
      </c>
      <c r="J85">
        <v>82.07</v>
      </c>
    </row>
    <row r="86" spans="1:10" x14ac:dyDescent="0.3">
      <c r="A86">
        <v>615.22</v>
      </c>
      <c r="B86">
        <f t="shared" si="6"/>
        <v>461.22</v>
      </c>
      <c r="C86">
        <v>84.19</v>
      </c>
      <c r="D86" s="1">
        <f t="shared" si="7"/>
        <v>278193.90114112262</v>
      </c>
      <c r="E86" s="1">
        <f t="shared" si="8"/>
        <v>2751732.7283248799</v>
      </c>
      <c r="F86" s="1">
        <f t="shared" si="9"/>
        <v>461.21965461435951</v>
      </c>
      <c r="G86" s="1">
        <f t="shared" si="10"/>
        <v>3.4538564051445064E-4</v>
      </c>
      <c r="I86">
        <v>548.44000000000005</v>
      </c>
      <c r="J86">
        <v>82.88</v>
      </c>
    </row>
    <row r="87" spans="1:10" x14ac:dyDescent="0.3">
      <c r="A87">
        <v>620.97</v>
      </c>
      <c r="B87">
        <f t="shared" si="6"/>
        <v>466.97</v>
      </c>
      <c r="C87">
        <v>86.41</v>
      </c>
      <c r="D87" s="1">
        <f t="shared" si="7"/>
        <v>278198.96234469453</v>
      </c>
      <c r="E87" s="1">
        <f t="shared" si="8"/>
        <v>2751729.9994663484</v>
      </c>
      <c r="F87" s="1">
        <f t="shared" si="9"/>
        <v>466.96965030835725</v>
      </c>
      <c r="G87" s="1">
        <f t="shared" si="10"/>
        <v>3.4969164278209064E-4</v>
      </c>
      <c r="I87">
        <v>550.87</v>
      </c>
      <c r="J87">
        <v>82.88</v>
      </c>
    </row>
    <row r="88" spans="1:10" x14ac:dyDescent="0.3">
      <c r="A88">
        <v>624.41999999999996</v>
      </c>
      <c r="B88">
        <f t="shared" si="6"/>
        <v>470.41999999999996</v>
      </c>
      <c r="C88">
        <v>86.46</v>
      </c>
      <c r="D88" s="1">
        <f t="shared" si="7"/>
        <v>278201.99906683771</v>
      </c>
      <c r="E88" s="1">
        <f t="shared" si="8"/>
        <v>2751728.3621512293</v>
      </c>
      <c r="F88" s="1">
        <f t="shared" si="9"/>
        <v>470.41964772491923</v>
      </c>
      <c r="G88" s="1">
        <f t="shared" si="10"/>
        <v>3.522750807292141E-4</v>
      </c>
      <c r="I88">
        <v>553.77</v>
      </c>
      <c r="J88">
        <v>82.96</v>
      </c>
    </row>
    <row r="89" spans="1:10" x14ac:dyDescent="0.3">
      <c r="A89">
        <v>625.33000000000004</v>
      </c>
      <c r="B89">
        <f t="shared" si="6"/>
        <v>471.33000000000004</v>
      </c>
      <c r="C89">
        <v>86.43</v>
      </c>
      <c r="D89" s="1">
        <f t="shared" si="7"/>
        <v>278202.80005731608</v>
      </c>
      <c r="E89" s="1">
        <f t="shared" si="8"/>
        <v>2751727.9302797052</v>
      </c>
      <c r="F89" s="1">
        <f t="shared" si="9"/>
        <v>471.32964704346222</v>
      </c>
      <c r="G89" s="1">
        <f t="shared" si="10"/>
        <v>3.529565378244115E-4</v>
      </c>
      <c r="I89">
        <v>556.29999999999995</v>
      </c>
      <c r="J89">
        <v>82.3</v>
      </c>
    </row>
    <row r="90" spans="1:10" x14ac:dyDescent="0.3">
      <c r="A90">
        <v>627.79999999999995</v>
      </c>
      <c r="B90">
        <f t="shared" si="6"/>
        <v>473.79999999999995</v>
      </c>
      <c r="C90">
        <v>88.07</v>
      </c>
      <c r="D90" s="1">
        <f t="shared" si="7"/>
        <v>278204.97417432873</v>
      </c>
      <c r="E90" s="1">
        <f t="shared" si="8"/>
        <v>2751726.7580569969</v>
      </c>
      <c r="F90" s="1">
        <f t="shared" si="9"/>
        <v>473.79964519379774</v>
      </c>
      <c r="G90" s="1">
        <f t="shared" si="10"/>
        <v>3.548062022105114E-4</v>
      </c>
      <c r="I90">
        <v>562.65</v>
      </c>
      <c r="J90">
        <v>82.73</v>
      </c>
    </row>
    <row r="91" spans="1:10" x14ac:dyDescent="0.3">
      <c r="A91">
        <v>631.91999999999996</v>
      </c>
      <c r="B91">
        <f t="shared" si="6"/>
        <v>477.91999999999996</v>
      </c>
      <c r="C91">
        <v>88.43</v>
      </c>
      <c r="D91" s="1">
        <f t="shared" si="7"/>
        <v>278208.6006367142</v>
      </c>
      <c r="E91" s="1">
        <f t="shared" si="8"/>
        <v>2751724.8027705359</v>
      </c>
      <c r="F91" s="1">
        <f t="shared" si="9"/>
        <v>477.91964210854047</v>
      </c>
      <c r="G91" s="1">
        <f t="shared" si="10"/>
        <v>3.5789145948683654E-4</v>
      </c>
      <c r="I91">
        <v>569.79999999999995</v>
      </c>
      <c r="J91">
        <v>83.19</v>
      </c>
    </row>
    <row r="92" spans="1:10" x14ac:dyDescent="0.3">
      <c r="A92">
        <v>637.6</v>
      </c>
      <c r="B92">
        <f t="shared" si="6"/>
        <v>483.6</v>
      </c>
      <c r="C92">
        <v>88.47</v>
      </c>
      <c r="D92" s="1">
        <f t="shared" si="7"/>
        <v>278213.60022563394</v>
      </c>
      <c r="E92" s="1">
        <f t="shared" si="8"/>
        <v>2751722.1071328912</v>
      </c>
      <c r="F92" s="1">
        <f t="shared" si="9"/>
        <v>483.59963785485473</v>
      </c>
      <c r="G92" s="1">
        <f t="shared" si="10"/>
        <v>3.6214514528865038E-4</v>
      </c>
      <c r="I92">
        <v>574.51</v>
      </c>
      <c r="J92">
        <v>82.84</v>
      </c>
    </row>
    <row r="93" spans="1:10" x14ac:dyDescent="0.3">
      <c r="A93">
        <v>643.14</v>
      </c>
      <c r="B93">
        <f t="shared" si="6"/>
        <v>489.14</v>
      </c>
      <c r="C93">
        <v>88.82</v>
      </c>
      <c r="D93" s="1">
        <f t="shared" si="7"/>
        <v>278218.47658524936</v>
      </c>
      <c r="E93" s="1">
        <f t="shared" si="8"/>
        <v>2751719.477937019</v>
      </c>
      <c r="F93" s="1">
        <f t="shared" si="9"/>
        <v>489.13963370624407</v>
      </c>
      <c r="G93" s="1">
        <f t="shared" si="10"/>
        <v>3.6629375591701319E-4</v>
      </c>
      <c r="I93">
        <v>582.4</v>
      </c>
      <c r="J93">
        <v>82.66</v>
      </c>
    </row>
    <row r="94" spans="1:10" x14ac:dyDescent="0.3">
      <c r="A94">
        <v>648.02</v>
      </c>
      <c r="B94">
        <f t="shared" si="6"/>
        <v>494.02</v>
      </c>
      <c r="C94">
        <v>88.53</v>
      </c>
      <c r="D94" s="1">
        <f t="shared" si="7"/>
        <v>278222.77200671571</v>
      </c>
      <c r="E94" s="1">
        <f t="shared" si="8"/>
        <v>2751717.1619666475</v>
      </c>
      <c r="F94" s="1">
        <f t="shared" si="9"/>
        <v>494.01963005205437</v>
      </c>
      <c r="G94" s="1">
        <f t="shared" si="10"/>
        <v>3.6994794561451272E-4</v>
      </c>
      <c r="I94">
        <v>590.75</v>
      </c>
      <c r="J94">
        <v>82.64</v>
      </c>
    </row>
    <row r="95" spans="1:10" x14ac:dyDescent="0.3">
      <c r="A95">
        <v>652.86</v>
      </c>
      <c r="B95">
        <f t="shared" si="6"/>
        <v>498.86</v>
      </c>
      <c r="C95">
        <v>88.81</v>
      </c>
      <c r="D95" s="1">
        <f t="shared" si="7"/>
        <v>278227.03221980925</v>
      </c>
      <c r="E95" s="1">
        <f t="shared" si="8"/>
        <v>2751714.8649796401</v>
      </c>
      <c r="F95" s="1">
        <f t="shared" si="9"/>
        <v>498.85962642750911</v>
      </c>
      <c r="G95" s="1">
        <f t="shared" si="10"/>
        <v>3.7357249090064215E-4</v>
      </c>
      <c r="I95">
        <v>600.48</v>
      </c>
      <c r="J95">
        <v>83.13</v>
      </c>
    </row>
    <row r="96" spans="1:10" x14ac:dyDescent="0.3">
      <c r="A96">
        <v>660.39</v>
      </c>
      <c r="B96">
        <f t="shared" si="6"/>
        <v>506.39</v>
      </c>
      <c r="C96">
        <v>88.68</v>
      </c>
      <c r="D96" s="1">
        <f t="shared" si="7"/>
        <v>278233.6601959652</v>
      </c>
      <c r="E96" s="1">
        <f t="shared" si="8"/>
        <v>2751711.2913614237</v>
      </c>
      <c r="F96" s="1">
        <f t="shared" si="9"/>
        <v>506.38962078878177</v>
      </c>
      <c r="G96" s="1">
        <f t="shared" si="10"/>
        <v>3.7921121821682391E-4</v>
      </c>
      <c r="I96">
        <v>607.07000000000005</v>
      </c>
      <c r="J96">
        <v>83.93</v>
      </c>
    </row>
    <row r="97" spans="1:10" x14ac:dyDescent="0.3">
      <c r="A97">
        <v>667.52</v>
      </c>
      <c r="B97">
        <f t="shared" si="6"/>
        <v>513.52</v>
      </c>
      <c r="C97">
        <v>88.49</v>
      </c>
      <c r="D97" s="1">
        <f t="shared" si="7"/>
        <v>278239.93608839443</v>
      </c>
      <c r="E97" s="1">
        <f t="shared" si="8"/>
        <v>2751707.9075768446</v>
      </c>
      <c r="F97" s="1">
        <f t="shared" si="9"/>
        <v>513.51961544944527</v>
      </c>
      <c r="G97" s="1">
        <f t="shared" si="10"/>
        <v>3.8455055471331434E-4</v>
      </c>
      <c r="I97">
        <v>612.91999999999996</v>
      </c>
      <c r="J97">
        <v>84.07</v>
      </c>
    </row>
    <row r="98" spans="1:10" x14ac:dyDescent="0.3">
      <c r="A98">
        <v>677.69</v>
      </c>
      <c r="B98">
        <f t="shared" si="6"/>
        <v>523.69000000000005</v>
      </c>
      <c r="C98">
        <v>88.68</v>
      </c>
      <c r="D98" s="1">
        <f t="shared" si="7"/>
        <v>278248.8878171469</v>
      </c>
      <c r="E98" s="1">
        <f t="shared" si="8"/>
        <v>2751703.0810566247</v>
      </c>
      <c r="F98" s="1">
        <f t="shared" si="9"/>
        <v>523.68960783345995</v>
      </c>
      <c r="G98" s="1">
        <f t="shared" si="10"/>
        <v>3.9216654010942875E-4</v>
      </c>
      <c r="I98">
        <v>615.22</v>
      </c>
      <c r="J98">
        <v>84.19</v>
      </c>
    </row>
    <row r="99" spans="1:10" x14ac:dyDescent="0.3">
      <c r="A99">
        <v>688.01</v>
      </c>
      <c r="B99">
        <f t="shared" si="6"/>
        <v>534.01</v>
      </c>
      <c r="C99">
        <v>89.07</v>
      </c>
      <c r="D99" s="1">
        <f t="shared" si="7"/>
        <v>278257.97157729696</v>
      </c>
      <c r="E99" s="1">
        <f t="shared" si="8"/>
        <v>2751698.1833487903</v>
      </c>
      <c r="F99" s="1">
        <f t="shared" si="9"/>
        <v>534.00960010549454</v>
      </c>
      <c r="G99" s="1">
        <f t="shared" si="10"/>
        <v>3.9989450544908323E-4</v>
      </c>
      <c r="I99">
        <v>620.97</v>
      </c>
      <c r="J99">
        <v>86.41</v>
      </c>
    </row>
    <row r="100" spans="1:10" x14ac:dyDescent="0.3">
      <c r="A100">
        <v>692.36</v>
      </c>
      <c r="B100">
        <f t="shared" si="6"/>
        <v>538.36</v>
      </c>
      <c r="C100">
        <v>88.92</v>
      </c>
      <c r="D100" s="1">
        <f t="shared" si="7"/>
        <v>278261.8004878253</v>
      </c>
      <c r="E100" s="1">
        <f t="shared" si="8"/>
        <v>2751696.1189079881</v>
      </c>
      <c r="F100" s="1">
        <f t="shared" si="9"/>
        <v>538.35959684799775</v>
      </c>
      <c r="G100" s="1">
        <f t="shared" si="10"/>
        <v>4.0315200226359593E-4</v>
      </c>
      <c r="I100">
        <v>624.41999999999996</v>
      </c>
      <c r="J100">
        <v>86.46</v>
      </c>
    </row>
    <row r="101" spans="1:10" x14ac:dyDescent="0.3">
      <c r="A101">
        <v>698.28</v>
      </c>
      <c r="B101">
        <f t="shared" si="6"/>
        <v>544.28</v>
      </c>
      <c r="C101">
        <v>88.81</v>
      </c>
      <c r="D101" s="1">
        <f t="shared" si="7"/>
        <v>278267.01132698107</v>
      </c>
      <c r="E101" s="1">
        <f t="shared" si="8"/>
        <v>2751693.309370161</v>
      </c>
      <c r="F101" s="1">
        <f t="shared" si="9"/>
        <v>544.27959241462304</v>
      </c>
      <c r="G101" s="1">
        <f t="shared" si="10"/>
        <v>4.0758537693363905E-4</v>
      </c>
      <c r="I101">
        <v>625.33000000000004</v>
      </c>
      <c r="J101">
        <v>86.43</v>
      </c>
    </row>
    <row r="102" spans="1:10" x14ac:dyDescent="0.3">
      <c r="A102">
        <v>702.3</v>
      </c>
      <c r="B102">
        <f>A102-154</f>
        <v>548.29999999999995</v>
      </c>
      <c r="C102">
        <v>90.43</v>
      </c>
      <c r="D102" s="1">
        <f t="shared" si="7"/>
        <v>278270.5497684349</v>
      </c>
      <c r="E102" s="1">
        <f t="shared" si="8"/>
        <v>2751691.401542109</v>
      </c>
      <c r="F102" s="1">
        <f t="shared" si="9"/>
        <v>548.29958940447295</v>
      </c>
      <c r="G102" s="1">
        <f t="shared" si="10"/>
        <v>4.1059552700062341E-4</v>
      </c>
      <c r="I102">
        <v>627.79999999999995</v>
      </c>
      <c r="J102">
        <v>88.07</v>
      </c>
    </row>
    <row r="103" spans="1:10" x14ac:dyDescent="0.3">
      <c r="A103">
        <v>703.88</v>
      </c>
      <c r="B103">
        <f t="shared" ref="B103:B137" si="11">A103-154</f>
        <v>549.88</v>
      </c>
      <c r="C103">
        <v>91.44</v>
      </c>
      <c r="D103" s="1">
        <f t="shared" si="7"/>
        <v>278271.94049915555</v>
      </c>
      <c r="E103" s="1">
        <f t="shared" si="8"/>
        <v>2751690.6516992431</v>
      </c>
      <c r="F103" s="1">
        <f t="shared" si="9"/>
        <v>549.87958822119663</v>
      </c>
      <c r="G103" s="1">
        <f t="shared" si="10"/>
        <v>4.1177880336817907E-4</v>
      </c>
      <c r="I103">
        <v>631.91999999999996</v>
      </c>
      <c r="J103">
        <v>88.43</v>
      </c>
    </row>
    <row r="104" spans="1:10" x14ac:dyDescent="0.3">
      <c r="A104">
        <v>709.24</v>
      </c>
      <c r="B104">
        <f t="shared" si="11"/>
        <v>555.24</v>
      </c>
      <c r="C104">
        <v>91.86</v>
      </c>
      <c r="D104" s="1">
        <f t="shared" si="7"/>
        <v>278276.65842109389</v>
      </c>
      <c r="E104" s="1">
        <f t="shared" si="8"/>
        <v>2751688.107928508</v>
      </c>
      <c r="F104" s="1">
        <f t="shared" si="9"/>
        <v>555.23958420713575</v>
      </c>
      <c r="G104" s="1">
        <f t="shared" si="10"/>
        <v>4.1579286425985629E-4</v>
      </c>
      <c r="I104">
        <v>637.6</v>
      </c>
      <c r="J104">
        <v>88.47</v>
      </c>
    </row>
    <row r="105" spans="1:10" x14ac:dyDescent="0.3">
      <c r="A105">
        <v>713.48</v>
      </c>
      <c r="B105">
        <f t="shared" si="11"/>
        <v>559.48</v>
      </c>
      <c r="C105">
        <v>91.81</v>
      </c>
      <c r="D105" s="1">
        <f t="shared" si="7"/>
        <v>278280.39050859737</v>
      </c>
      <c r="E105" s="1">
        <f t="shared" si="8"/>
        <v>2751686.0956919556</v>
      </c>
      <c r="F105" s="1">
        <f t="shared" si="9"/>
        <v>559.47958103214444</v>
      </c>
      <c r="G105" s="1">
        <f t="shared" si="10"/>
        <v>4.1896785558037664E-4</v>
      </c>
      <c r="I105">
        <v>643.14</v>
      </c>
      <c r="J105">
        <v>88.82</v>
      </c>
    </row>
    <row r="106" spans="1:10" x14ac:dyDescent="0.3">
      <c r="A106">
        <v>720.34</v>
      </c>
      <c r="B106">
        <f t="shared" si="11"/>
        <v>566.34</v>
      </c>
      <c r="C106">
        <v>91.68</v>
      </c>
      <c r="D106" s="1">
        <f t="shared" si="7"/>
        <v>278286.4287445111</v>
      </c>
      <c r="E106" s="1">
        <f t="shared" si="8"/>
        <v>2751682.8400450815</v>
      </c>
      <c r="F106" s="1">
        <f t="shared" si="9"/>
        <v>566.33957589506656</v>
      </c>
      <c r="G106" s="1">
        <f t="shared" si="10"/>
        <v>4.2410493347233569E-4</v>
      </c>
      <c r="I106">
        <v>648.02</v>
      </c>
      <c r="J106">
        <v>88.53</v>
      </c>
    </row>
    <row r="107" spans="1:10" x14ac:dyDescent="0.3">
      <c r="A107">
        <v>728.7</v>
      </c>
      <c r="B107">
        <f t="shared" si="11"/>
        <v>574.70000000000005</v>
      </c>
      <c r="C107">
        <v>91.7</v>
      </c>
      <c r="D107" s="1">
        <f t="shared" si="7"/>
        <v>278293.78729439998</v>
      </c>
      <c r="E107" s="1">
        <f t="shared" si="8"/>
        <v>2751678.8725220687</v>
      </c>
      <c r="F107" s="1">
        <f t="shared" si="9"/>
        <v>574.69956963454581</v>
      </c>
      <c r="G107" s="1">
        <f t="shared" si="10"/>
        <v>4.3036545423547068E-4</v>
      </c>
      <c r="I107">
        <v>652.86</v>
      </c>
      <c r="J107">
        <v>88.81</v>
      </c>
    </row>
    <row r="108" spans="1:10" x14ac:dyDescent="0.3">
      <c r="A108">
        <v>733.28</v>
      </c>
      <c r="B108">
        <f t="shared" si="11"/>
        <v>579.28</v>
      </c>
      <c r="C108">
        <v>92.02</v>
      </c>
      <c r="D108" s="1">
        <f t="shared" si="7"/>
        <v>278297.81865307124</v>
      </c>
      <c r="E108" s="1">
        <f t="shared" si="8"/>
        <v>2751676.6989269252</v>
      </c>
      <c r="F108" s="1">
        <f t="shared" si="9"/>
        <v>579.27956620486077</v>
      </c>
      <c r="G108" s="1">
        <f t="shared" si="10"/>
        <v>4.337951392017203E-4</v>
      </c>
      <c r="I108">
        <v>660.39</v>
      </c>
      <c r="J108">
        <v>88.68</v>
      </c>
    </row>
    <row r="109" spans="1:10" x14ac:dyDescent="0.3">
      <c r="A109">
        <v>736.95</v>
      </c>
      <c r="B109">
        <f t="shared" si="11"/>
        <v>582.95000000000005</v>
      </c>
      <c r="C109">
        <v>92.4</v>
      </c>
      <c r="D109" s="1">
        <f t="shared" si="7"/>
        <v>278301.04902126413</v>
      </c>
      <c r="E109" s="1">
        <f t="shared" si="8"/>
        <v>2751674.9572033058</v>
      </c>
      <c r="F109" s="1">
        <f t="shared" si="9"/>
        <v>582.94956345663297</v>
      </c>
      <c r="G109" s="1">
        <f t="shared" si="10"/>
        <v>4.3654336707277253E-4</v>
      </c>
      <c r="I109">
        <v>667.52</v>
      </c>
      <c r="J109">
        <v>88.49</v>
      </c>
    </row>
    <row r="110" spans="1:10" x14ac:dyDescent="0.3">
      <c r="A110">
        <v>737.39</v>
      </c>
      <c r="B110">
        <f t="shared" si="11"/>
        <v>583.39</v>
      </c>
      <c r="C110">
        <v>91.7</v>
      </c>
      <c r="D110" s="1">
        <f t="shared" si="7"/>
        <v>278301.43631336355</v>
      </c>
      <c r="E110" s="1">
        <f t="shared" si="8"/>
        <v>2751674.7483863053</v>
      </c>
      <c r="F110" s="1">
        <f t="shared" si="9"/>
        <v>583.38956312705307</v>
      </c>
      <c r="G110" s="1">
        <f t="shared" si="10"/>
        <v>4.3687294692063006E-4</v>
      </c>
      <c r="I110">
        <v>677.69</v>
      </c>
      <c r="J110">
        <v>88.68</v>
      </c>
    </row>
    <row r="111" spans="1:10" x14ac:dyDescent="0.3">
      <c r="A111">
        <v>738.97</v>
      </c>
      <c r="B111">
        <f t="shared" si="11"/>
        <v>584.97</v>
      </c>
      <c r="C111">
        <v>91.64</v>
      </c>
      <c r="D111" s="1">
        <f t="shared" si="7"/>
        <v>278302.82704408414</v>
      </c>
      <c r="E111" s="1">
        <f t="shared" si="8"/>
        <v>2751673.998543439</v>
      </c>
      <c r="F111" s="1">
        <f t="shared" si="9"/>
        <v>584.96956194394659</v>
      </c>
      <c r="G111" s="1">
        <f t="shared" si="10"/>
        <v>4.3805605344005016E-4</v>
      </c>
      <c r="I111">
        <v>688.01</v>
      </c>
      <c r="J111">
        <v>89.07</v>
      </c>
    </row>
    <row r="112" spans="1:10" x14ac:dyDescent="0.3">
      <c r="A112">
        <v>739.39</v>
      </c>
      <c r="B112">
        <f t="shared" si="11"/>
        <v>585.39</v>
      </c>
      <c r="C112">
        <v>93.41</v>
      </c>
      <c r="D112" s="1">
        <f t="shared" si="7"/>
        <v>278303.19673199725</v>
      </c>
      <c r="E112" s="1">
        <f t="shared" si="8"/>
        <v>2751673.7992181201</v>
      </c>
      <c r="F112" s="1">
        <f t="shared" si="9"/>
        <v>585.38956162948682</v>
      </c>
      <c r="G112" s="1">
        <f t="shared" si="10"/>
        <v>4.3837051316586439E-4</v>
      </c>
      <c r="I112">
        <v>692.36</v>
      </c>
      <c r="J112">
        <v>88.92</v>
      </c>
    </row>
    <row r="113" spans="1:10" x14ac:dyDescent="0.3">
      <c r="A113">
        <v>747.83</v>
      </c>
      <c r="B113">
        <f t="shared" si="11"/>
        <v>593.83000000000004</v>
      </c>
      <c r="C113">
        <v>107.86</v>
      </c>
      <c r="D113" s="1">
        <f t="shared" si="7"/>
        <v>278310.62569863157</v>
      </c>
      <c r="E113" s="1">
        <f t="shared" si="8"/>
        <v>2751669.79372838</v>
      </c>
      <c r="F113" s="1">
        <f t="shared" si="9"/>
        <v>593.82955530908146</v>
      </c>
      <c r="G113" s="1">
        <f t="shared" si="10"/>
        <v>4.4469091858445609E-4</v>
      </c>
      <c r="I113">
        <v>698.28</v>
      </c>
      <c r="J113">
        <v>88.81</v>
      </c>
    </row>
    <row r="114" spans="1:10" x14ac:dyDescent="0.3">
      <c r="A114">
        <v>756.25</v>
      </c>
      <c r="B114">
        <f t="shared" si="11"/>
        <v>602.25</v>
      </c>
      <c r="C114">
        <v>122.42</v>
      </c>
      <c r="D114" s="1">
        <f t="shared" si="7"/>
        <v>278318.03706107952</v>
      </c>
      <c r="E114" s="1">
        <f t="shared" si="8"/>
        <v>2751665.7977303215</v>
      </c>
      <c r="F114" s="1">
        <f t="shared" si="9"/>
        <v>602.24954900374485</v>
      </c>
      <c r="G114" s="1">
        <f t="shared" si="10"/>
        <v>4.5099625515376829E-4</v>
      </c>
      <c r="I114">
        <v>702.3</v>
      </c>
      <c r="J114">
        <v>90.43</v>
      </c>
    </row>
    <row r="115" spans="1:10" x14ac:dyDescent="0.3">
      <c r="A115">
        <v>761.75</v>
      </c>
      <c r="B115">
        <f t="shared" si="11"/>
        <v>607.75</v>
      </c>
      <c r="C115">
        <v>122.82</v>
      </c>
      <c r="D115" s="1">
        <f t="shared" si="7"/>
        <v>278322.87821232225</v>
      </c>
      <c r="E115" s="1">
        <f t="shared" si="8"/>
        <v>2751663.1875178129</v>
      </c>
      <c r="F115" s="1">
        <f t="shared" si="9"/>
        <v>607.74954488510207</v>
      </c>
      <c r="G115" s="1">
        <f t="shared" si="10"/>
        <v>4.5511489793170767E-4</v>
      </c>
      <c r="I115">
        <v>703.88</v>
      </c>
      <c r="J115">
        <v>91.44</v>
      </c>
    </row>
    <row r="116" spans="1:10" x14ac:dyDescent="0.3">
      <c r="A116">
        <v>771.41</v>
      </c>
      <c r="B116">
        <f t="shared" si="11"/>
        <v>617.41</v>
      </c>
      <c r="C116">
        <v>123.97</v>
      </c>
      <c r="D116" s="1">
        <f t="shared" si="7"/>
        <v>278331.38103432319</v>
      </c>
      <c r="E116" s="1">
        <f t="shared" si="8"/>
        <v>2751658.6030354802</v>
      </c>
      <c r="F116" s="1">
        <f t="shared" si="9"/>
        <v>617.4095376510644</v>
      </c>
      <c r="G116" s="1">
        <f t="shared" si="10"/>
        <v>4.6234893557084433E-4</v>
      </c>
      <c r="I116">
        <v>709.24</v>
      </c>
      <c r="J116">
        <v>91.86</v>
      </c>
    </row>
    <row r="117" spans="1:10" x14ac:dyDescent="0.3">
      <c r="A117">
        <v>771.95</v>
      </c>
      <c r="B117">
        <f t="shared" si="11"/>
        <v>617.95000000000005</v>
      </c>
      <c r="C117">
        <v>124.8</v>
      </c>
      <c r="D117" s="1">
        <f t="shared" si="7"/>
        <v>278331.85634735425</v>
      </c>
      <c r="E117" s="1">
        <f t="shared" si="8"/>
        <v>2751658.34676007</v>
      </c>
      <c r="F117" s="1">
        <f t="shared" si="9"/>
        <v>617.94953724681943</v>
      </c>
      <c r="G117" s="1">
        <f t="shared" si="10"/>
        <v>4.6275318061361759E-4</v>
      </c>
      <c r="I117">
        <v>713.48</v>
      </c>
      <c r="J117">
        <v>91.81</v>
      </c>
    </row>
    <row r="118" spans="1:10" x14ac:dyDescent="0.3">
      <c r="A118">
        <v>780.29</v>
      </c>
      <c r="B118">
        <f t="shared" si="11"/>
        <v>626.29</v>
      </c>
      <c r="C118">
        <v>124.53</v>
      </c>
      <c r="D118" s="1">
        <f t="shared" si="7"/>
        <v>278339.19729305687</v>
      </c>
      <c r="E118" s="1">
        <f t="shared" si="8"/>
        <v>2751654.3887287388</v>
      </c>
      <c r="F118" s="1">
        <f t="shared" si="9"/>
        <v>626.28953100146987</v>
      </c>
      <c r="G118" s="1">
        <f t="shared" si="10"/>
        <v>4.689985300956323E-4</v>
      </c>
      <c r="I118">
        <v>720.34</v>
      </c>
      <c r="J118">
        <v>91.68</v>
      </c>
    </row>
    <row r="119" spans="1:10" x14ac:dyDescent="0.3">
      <c r="A119">
        <v>791.76</v>
      </c>
      <c r="B119">
        <f t="shared" si="11"/>
        <v>637.76</v>
      </c>
      <c r="C119">
        <v>124.42</v>
      </c>
      <c r="D119" s="1">
        <f t="shared" si="7"/>
        <v>278349.29329392128</v>
      </c>
      <c r="E119" s="1">
        <f t="shared" si="8"/>
        <v>2751648.9452491985</v>
      </c>
      <c r="F119" s="1">
        <f t="shared" si="9"/>
        <v>637.75952241208631</v>
      </c>
      <c r="G119" s="1">
        <f t="shared" si="10"/>
        <v>4.775879136786898E-4</v>
      </c>
      <c r="I119">
        <v>728.7</v>
      </c>
      <c r="J119">
        <v>91.7</v>
      </c>
    </row>
    <row r="120" spans="1:10" x14ac:dyDescent="0.3">
      <c r="A120">
        <v>794.82</v>
      </c>
      <c r="B120">
        <f t="shared" si="11"/>
        <v>640.82000000000005</v>
      </c>
      <c r="C120">
        <v>124.45</v>
      </c>
      <c r="D120" s="1">
        <f t="shared" si="7"/>
        <v>278351.98673443083</v>
      </c>
      <c r="E120" s="1">
        <f t="shared" si="8"/>
        <v>2751647.4930218761</v>
      </c>
      <c r="F120" s="1">
        <f t="shared" si="9"/>
        <v>640.81952012031741</v>
      </c>
      <c r="G120" s="1">
        <f t="shared" si="10"/>
        <v>4.7987968264351366E-4</v>
      </c>
      <c r="I120">
        <v>733.28</v>
      </c>
      <c r="J120">
        <v>92.02</v>
      </c>
    </row>
    <row r="121" spans="1:10" x14ac:dyDescent="0.3">
      <c r="A121">
        <v>795.07</v>
      </c>
      <c r="B121">
        <f t="shared" si="11"/>
        <v>641.07000000000005</v>
      </c>
      <c r="C121">
        <v>123.36</v>
      </c>
      <c r="D121" s="1">
        <f t="shared" si="7"/>
        <v>278352.20678676007</v>
      </c>
      <c r="E121" s="1">
        <f t="shared" si="8"/>
        <v>2751647.3743758528</v>
      </c>
      <c r="F121" s="1">
        <f t="shared" si="9"/>
        <v>641.06951993323003</v>
      </c>
      <c r="G121" s="1">
        <f t="shared" si="10"/>
        <v>4.8006677002376819E-4</v>
      </c>
      <c r="I121">
        <v>736.95</v>
      </c>
      <c r="J121">
        <v>92.4</v>
      </c>
    </row>
    <row r="122" spans="1:10" x14ac:dyDescent="0.3">
      <c r="A122">
        <v>803.08</v>
      </c>
      <c r="B122">
        <f t="shared" si="11"/>
        <v>649.08000000000004</v>
      </c>
      <c r="C122">
        <v>123.6</v>
      </c>
      <c r="D122" s="1">
        <f t="shared" si="7"/>
        <v>278359.25726338814</v>
      </c>
      <c r="E122" s="1">
        <f t="shared" si="8"/>
        <v>2751643.5729572722</v>
      </c>
      <c r="F122" s="1">
        <f t="shared" si="9"/>
        <v>649.07951393495489</v>
      </c>
      <c r="G122" s="1">
        <f t="shared" si="10"/>
        <v>4.8606504515191773E-4</v>
      </c>
      <c r="I122">
        <v>737.39</v>
      </c>
      <c r="J122">
        <v>91.7</v>
      </c>
    </row>
    <row r="123" spans="1:10" x14ac:dyDescent="0.3">
      <c r="A123">
        <v>812.07</v>
      </c>
      <c r="B123">
        <f t="shared" si="11"/>
        <v>658.07</v>
      </c>
      <c r="C123">
        <v>123.06</v>
      </c>
      <c r="D123" s="1">
        <f t="shared" si="7"/>
        <v>278367.17034514673</v>
      </c>
      <c r="E123" s="1">
        <f t="shared" si="8"/>
        <v>2751639.3064462808</v>
      </c>
      <c r="F123" s="1">
        <f t="shared" si="9"/>
        <v>658.06950720290627</v>
      </c>
      <c r="G123" s="1">
        <f t="shared" si="10"/>
        <v>4.9279709378424741E-4</v>
      </c>
      <c r="I123">
        <v>738.97</v>
      </c>
      <c r="J123">
        <v>91.64</v>
      </c>
    </row>
    <row r="124" spans="1:10" x14ac:dyDescent="0.3">
      <c r="A124">
        <v>812.31</v>
      </c>
      <c r="B124">
        <f t="shared" si="11"/>
        <v>658.31</v>
      </c>
      <c r="C124">
        <v>123.53</v>
      </c>
      <c r="D124" s="1">
        <f t="shared" si="7"/>
        <v>278367.38159538276</v>
      </c>
      <c r="E124" s="1">
        <f t="shared" si="8"/>
        <v>2751639.192546099</v>
      </c>
      <c r="F124" s="1">
        <f t="shared" si="9"/>
        <v>658.30950702299629</v>
      </c>
      <c r="G124" s="1">
        <f t="shared" si="10"/>
        <v>4.9297700365968922E-4</v>
      </c>
      <c r="I124">
        <v>739.39</v>
      </c>
      <c r="J124">
        <v>93.41</v>
      </c>
    </row>
    <row r="125" spans="1:10" x14ac:dyDescent="0.3">
      <c r="A125">
        <v>818.88</v>
      </c>
      <c r="B125">
        <f t="shared" si="11"/>
        <v>664.88</v>
      </c>
      <c r="C125">
        <v>123.46</v>
      </c>
      <c r="D125" s="1">
        <f t="shared" si="7"/>
        <v>278373.1645705945</v>
      </c>
      <c r="E125" s="1">
        <f t="shared" si="8"/>
        <v>2751636.0745286113</v>
      </c>
      <c r="F125" s="1">
        <f t="shared" si="9"/>
        <v>664.87950210314341</v>
      </c>
      <c r="G125" s="1">
        <f t="shared" si="10"/>
        <v>4.9789685658652161E-4</v>
      </c>
      <c r="I125">
        <v>747.83</v>
      </c>
      <c r="J125">
        <v>107.86</v>
      </c>
    </row>
    <row r="126" spans="1:10" x14ac:dyDescent="0.3">
      <c r="A126">
        <v>819.22</v>
      </c>
      <c r="B126">
        <f t="shared" si="11"/>
        <v>665.22</v>
      </c>
      <c r="C126">
        <v>123.24</v>
      </c>
      <c r="D126" s="1">
        <f t="shared" si="7"/>
        <v>278373.46384176228</v>
      </c>
      <c r="E126" s="1">
        <f t="shared" si="8"/>
        <v>2751635.9131700201</v>
      </c>
      <c r="F126" s="1">
        <f t="shared" si="9"/>
        <v>665.21950184844968</v>
      </c>
      <c r="G126" s="1">
        <f t="shared" si="10"/>
        <v>4.9815155034593772E-4</v>
      </c>
      <c r="I126">
        <v>756.25</v>
      </c>
      <c r="J126">
        <v>122.42</v>
      </c>
    </row>
    <row r="127" spans="1:10" x14ac:dyDescent="0.3">
      <c r="A127">
        <v>825.39</v>
      </c>
      <c r="B127">
        <f t="shared" si="11"/>
        <v>671.39</v>
      </c>
      <c r="C127">
        <v>123.58</v>
      </c>
      <c r="D127" s="1">
        <f t="shared" si="7"/>
        <v>278378.89473324729</v>
      </c>
      <c r="E127" s="1">
        <f t="shared" si="8"/>
        <v>2751632.9849861697</v>
      </c>
      <c r="F127" s="1">
        <f t="shared" si="9"/>
        <v>671.3894972279877</v>
      </c>
      <c r="G127" s="1">
        <f t="shared" si="10"/>
        <v>5.0277201228254853E-4</v>
      </c>
      <c r="I127">
        <v>761.75</v>
      </c>
      <c r="J127">
        <v>122.82</v>
      </c>
    </row>
    <row r="128" spans="1:10" x14ac:dyDescent="0.3">
      <c r="A128">
        <v>832.44</v>
      </c>
      <c r="B128">
        <f t="shared" si="11"/>
        <v>678.44</v>
      </c>
      <c r="C128">
        <v>123.47</v>
      </c>
      <c r="D128" s="1">
        <f t="shared" si="7"/>
        <v>278385.1002089312</v>
      </c>
      <c r="E128" s="1">
        <f t="shared" si="8"/>
        <v>2751629.6391683179</v>
      </c>
      <c r="F128" s="1">
        <f t="shared" si="9"/>
        <v>678.43949194863831</v>
      </c>
      <c r="G128" s="1">
        <f t="shared" si="10"/>
        <v>5.080513617485849E-4</v>
      </c>
      <c r="I128">
        <v>771.41</v>
      </c>
      <c r="J128">
        <v>123.97</v>
      </c>
    </row>
    <row r="129" spans="1:10" x14ac:dyDescent="0.3">
      <c r="A129">
        <v>838.37</v>
      </c>
      <c r="B129">
        <f t="shared" si="11"/>
        <v>684.37</v>
      </c>
      <c r="C129">
        <v>123.43</v>
      </c>
      <c r="D129" s="1">
        <f t="shared" si="7"/>
        <v>278390.31985018018</v>
      </c>
      <c r="E129" s="1">
        <f t="shared" si="8"/>
        <v>2751626.8248846494</v>
      </c>
      <c r="F129" s="1">
        <f t="shared" si="9"/>
        <v>684.36948750808619</v>
      </c>
      <c r="G129" s="1">
        <f t="shared" si="10"/>
        <v>5.124919138097539E-4</v>
      </c>
      <c r="I129">
        <v>771.95</v>
      </c>
      <c r="J129">
        <v>124.8</v>
      </c>
    </row>
    <row r="130" spans="1:10" x14ac:dyDescent="0.3">
      <c r="A130">
        <v>847.65</v>
      </c>
      <c r="B130">
        <f t="shared" si="11"/>
        <v>693.65</v>
      </c>
      <c r="C130">
        <v>118.54</v>
      </c>
      <c r="D130" s="1">
        <f t="shared" si="7"/>
        <v>278398.48819264065</v>
      </c>
      <c r="E130" s="1">
        <f t="shared" si="8"/>
        <v>2751622.4207442719</v>
      </c>
      <c r="F130" s="1">
        <f t="shared" si="9"/>
        <v>693.64948055848913</v>
      </c>
      <c r="G130" s="1">
        <f t="shared" si="10"/>
        <v>5.1944151084626355E-4</v>
      </c>
      <c r="I130">
        <v>780.29</v>
      </c>
      <c r="J130">
        <v>124.53</v>
      </c>
    </row>
    <row r="131" spans="1:10" x14ac:dyDescent="0.3">
      <c r="A131">
        <v>856.53</v>
      </c>
      <c r="B131">
        <f t="shared" si="11"/>
        <v>702.53</v>
      </c>
      <c r="C131">
        <v>113.94</v>
      </c>
      <c r="D131" s="1">
        <f t="shared" ref="D131:D136" si="12">(((B131*($D$137-$D$1))+$B$137*$D$1)/$B$137)</f>
        <v>278406.30445137434</v>
      </c>
      <c r="E131" s="1">
        <f t="shared" ref="E131:E136" si="13">(((B131*($E$137-$E$1))+$B$137*$E$1)/$B$137)</f>
        <v>2751618.2064375305</v>
      </c>
      <c r="F131" s="1">
        <f t="shared" ref="F131:F137" si="14">SQRT(((D131-$D$1)^2)+((E131-$E$1)^2))</f>
        <v>702.5294739088946</v>
      </c>
      <c r="G131" s="1">
        <f t="shared" ref="G131:G137" si="15">B131-F131</f>
        <v>5.2609110537105153E-4</v>
      </c>
      <c r="I131">
        <v>791.76</v>
      </c>
      <c r="J131">
        <v>124.42</v>
      </c>
    </row>
    <row r="132" spans="1:10" x14ac:dyDescent="0.3">
      <c r="A132">
        <v>867.63</v>
      </c>
      <c r="B132">
        <f t="shared" si="11"/>
        <v>713.63</v>
      </c>
      <c r="C132">
        <v>107.96</v>
      </c>
      <c r="D132" s="1">
        <f t="shared" si="12"/>
        <v>278416.07477479149</v>
      </c>
      <c r="E132" s="1">
        <f t="shared" si="13"/>
        <v>2751612.9385541044</v>
      </c>
      <c r="F132" s="1">
        <f t="shared" si="14"/>
        <v>713.62946559655325</v>
      </c>
      <c r="G132" s="1">
        <f t="shared" si="15"/>
        <v>5.3440344674982043E-4</v>
      </c>
      <c r="I132">
        <v>794.82</v>
      </c>
      <c r="J132">
        <v>124.45</v>
      </c>
    </row>
    <row r="133" spans="1:10" x14ac:dyDescent="0.3">
      <c r="A133">
        <v>875.57</v>
      </c>
      <c r="B133">
        <f t="shared" si="11"/>
        <v>721.57</v>
      </c>
      <c r="C133">
        <v>103.85</v>
      </c>
      <c r="D133" s="1">
        <f t="shared" si="12"/>
        <v>278423.06363676739</v>
      </c>
      <c r="E133" s="1">
        <f t="shared" si="13"/>
        <v>2751609.1703564106</v>
      </c>
      <c r="F133" s="1">
        <f t="shared" si="14"/>
        <v>721.56945965059469</v>
      </c>
      <c r="G133" s="1">
        <f t="shared" si="15"/>
        <v>5.4034940535530041E-4</v>
      </c>
      <c r="I133">
        <v>795.07</v>
      </c>
      <c r="J133">
        <v>123.36</v>
      </c>
    </row>
    <row r="134" spans="1:10" x14ac:dyDescent="0.3">
      <c r="A134">
        <v>884.67</v>
      </c>
      <c r="B134">
        <f t="shared" si="11"/>
        <v>730.67</v>
      </c>
      <c r="C134">
        <v>103.84</v>
      </c>
      <c r="D134" s="1">
        <f t="shared" si="12"/>
        <v>278431.07354155084</v>
      </c>
      <c r="E134" s="1">
        <f t="shared" si="13"/>
        <v>2751604.8516411693</v>
      </c>
      <c r="F134" s="1">
        <f t="shared" si="14"/>
        <v>730.66945283604059</v>
      </c>
      <c r="G134" s="1">
        <f t="shared" si="15"/>
        <v>5.471639593679356E-4</v>
      </c>
      <c r="I134">
        <v>803.08</v>
      </c>
      <c r="J134">
        <v>123.6</v>
      </c>
    </row>
    <row r="135" spans="1:10" x14ac:dyDescent="0.3">
      <c r="A135">
        <v>893.54</v>
      </c>
      <c r="B135">
        <f t="shared" si="11"/>
        <v>739.54</v>
      </c>
      <c r="C135">
        <v>103.84</v>
      </c>
      <c r="D135" s="1">
        <f t="shared" si="12"/>
        <v>278438.88099819142</v>
      </c>
      <c r="E135" s="1">
        <f t="shared" si="13"/>
        <v>2751600.6420802688</v>
      </c>
      <c r="F135" s="1">
        <f t="shared" si="14"/>
        <v>739.53944619394679</v>
      </c>
      <c r="G135" s="1">
        <f t="shared" si="15"/>
        <v>5.5380605317623122E-4</v>
      </c>
      <c r="I135">
        <v>812.07</v>
      </c>
      <c r="J135">
        <v>123.06</v>
      </c>
    </row>
    <row r="136" spans="1:10" x14ac:dyDescent="0.3">
      <c r="A136">
        <v>905.76</v>
      </c>
      <c r="B136">
        <f t="shared" si="11"/>
        <v>751.76</v>
      </c>
      <c r="C136">
        <v>103.83</v>
      </c>
      <c r="D136" s="1">
        <f t="shared" si="12"/>
        <v>278449.63715604343</v>
      </c>
      <c r="E136" s="1">
        <f t="shared" si="13"/>
        <v>2751594.8426626595</v>
      </c>
      <c r="F136" s="1">
        <f t="shared" si="14"/>
        <v>751.75943704275687</v>
      </c>
      <c r="G136" s="1">
        <f t="shared" si="15"/>
        <v>5.6295724311894446E-4</v>
      </c>
      <c r="I136">
        <v>812.31</v>
      </c>
      <c r="J136">
        <v>123.53</v>
      </c>
    </row>
    <row r="137" spans="1:10" x14ac:dyDescent="0.3">
      <c r="A137" s="5">
        <v>905.97</v>
      </c>
      <c r="B137">
        <f t="shared" si="11"/>
        <v>751.97</v>
      </c>
      <c r="C137" s="5">
        <v>104.11</v>
      </c>
      <c r="D137" s="2">
        <v>278449.82199999999</v>
      </c>
      <c r="E137" s="2">
        <v>2751594.7429999998</v>
      </c>
      <c r="F137" s="1">
        <f t="shared" si="14"/>
        <v>751.96943688563749</v>
      </c>
      <c r="G137" s="1">
        <f t="shared" si="15"/>
        <v>5.6311436253508873E-4</v>
      </c>
      <c r="I137">
        <v>818.88</v>
      </c>
      <c r="J137">
        <v>123.46</v>
      </c>
    </row>
    <row r="138" spans="1:10" x14ac:dyDescent="0.3">
      <c r="D138" s="1"/>
      <c r="E138" s="1"/>
      <c r="I138">
        <v>819.22</v>
      </c>
      <c r="J138">
        <v>123.24</v>
      </c>
    </row>
    <row r="139" spans="1:10" x14ac:dyDescent="0.3">
      <c r="D139" s="1"/>
      <c r="E139" s="1"/>
      <c r="I139">
        <v>825.39</v>
      </c>
      <c r="J139">
        <v>123.58</v>
      </c>
    </row>
    <row r="140" spans="1:10" x14ac:dyDescent="0.3">
      <c r="D140" s="1"/>
      <c r="E140" s="1"/>
      <c r="I140">
        <v>832.44</v>
      </c>
      <c r="J140">
        <v>123.47</v>
      </c>
    </row>
    <row r="141" spans="1:10" x14ac:dyDescent="0.3">
      <c r="D141" s="1"/>
      <c r="E141" s="1"/>
      <c r="I141">
        <v>838.37</v>
      </c>
      <c r="J141">
        <v>123.43</v>
      </c>
    </row>
    <row r="142" spans="1:10" x14ac:dyDescent="0.3">
      <c r="D142" s="1"/>
      <c r="E142" s="1"/>
      <c r="I142">
        <v>847.65</v>
      </c>
      <c r="J142">
        <v>118.54</v>
      </c>
    </row>
    <row r="143" spans="1:10" x14ac:dyDescent="0.3">
      <c r="D143" s="1"/>
      <c r="E143" s="1"/>
      <c r="I143">
        <v>856.53</v>
      </c>
      <c r="J143">
        <v>113.94</v>
      </c>
    </row>
    <row r="144" spans="1:10" x14ac:dyDescent="0.3">
      <c r="D144" s="1"/>
      <c r="E144" s="1"/>
      <c r="I144">
        <v>867.63</v>
      </c>
      <c r="J144">
        <v>107.96</v>
      </c>
    </row>
    <row r="145" spans="4:10" x14ac:dyDescent="0.3">
      <c r="D145" s="1"/>
      <c r="E145" s="1"/>
      <c r="I145">
        <v>875.57</v>
      </c>
      <c r="J145">
        <v>103.85</v>
      </c>
    </row>
    <row r="146" spans="4:10" x14ac:dyDescent="0.3">
      <c r="D146" s="1"/>
      <c r="E146" s="1"/>
      <c r="I146">
        <v>884.67</v>
      </c>
      <c r="J146">
        <v>103.84</v>
      </c>
    </row>
    <row r="147" spans="4:10" x14ac:dyDescent="0.3">
      <c r="D147" s="1"/>
      <c r="E147" s="1"/>
      <c r="I147">
        <v>893.54</v>
      </c>
      <c r="J147">
        <v>103.84</v>
      </c>
    </row>
    <row r="148" spans="4:10" x14ac:dyDescent="0.3">
      <c r="D148" s="1"/>
      <c r="E148" s="1"/>
      <c r="I148">
        <v>905.76</v>
      </c>
      <c r="J148">
        <v>103.83</v>
      </c>
    </row>
    <row r="149" spans="4:10" x14ac:dyDescent="0.3">
      <c r="D149" s="1"/>
      <c r="E149" s="1"/>
      <c r="I149" s="5">
        <v>905.97</v>
      </c>
      <c r="J149" s="5">
        <v>104.11</v>
      </c>
    </row>
    <row r="150" spans="4:10" x14ac:dyDescent="0.3">
      <c r="D150" s="1"/>
      <c r="E150" s="1"/>
    </row>
    <row r="151" spans="4:10" x14ac:dyDescent="0.3">
      <c r="D151" s="1"/>
      <c r="E151" s="1"/>
    </row>
    <row r="152" spans="4:10" x14ac:dyDescent="0.3">
      <c r="D152" s="1"/>
      <c r="E152" s="1"/>
    </row>
    <row r="153" spans="4:10" x14ac:dyDescent="0.3">
      <c r="D153" s="1"/>
      <c r="E153" s="1"/>
    </row>
    <row r="154" spans="4:10" x14ac:dyDescent="0.3">
      <c r="D154" s="1"/>
      <c r="E154" s="1"/>
    </row>
    <row r="155" spans="4:10" x14ac:dyDescent="0.3">
      <c r="D155" s="1"/>
      <c r="E155" s="1"/>
    </row>
    <row r="156" spans="4:10" x14ac:dyDescent="0.3">
      <c r="D156" s="1"/>
      <c r="E156" s="1"/>
    </row>
    <row r="157" spans="4:10" x14ac:dyDescent="0.3">
      <c r="D157" s="1"/>
      <c r="E157" s="1"/>
    </row>
    <row r="158" spans="4:10" x14ac:dyDescent="0.3">
      <c r="D158" s="1"/>
      <c r="E158" s="1"/>
    </row>
    <row r="159" spans="4:10" x14ac:dyDescent="0.3">
      <c r="D159" s="1"/>
      <c r="E159" s="1"/>
    </row>
    <row r="160" spans="4:10" x14ac:dyDescent="0.3">
      <c r="D160" s="1"/>
      <c r="E160" s="1"/>
    </row>
    <row r="161" spans="1:5" x14ac:dyDescent="0.3">
      <c r="D161" s="1"/>
      <c r="E161" s="1"/>
    </row>
    <row r="162" spans="1:5" x14ac:dyDescent="0.3">
      <c r="D162" s="1"/>
      <c r="E162" s="1"/>
    </row>
    <row r="163" spans="1:5" x14ac:dyDescent="0.3">
      <c r="D163" s="1"/>
      <c r="E163" s="1"/>
    </row>
    <row r="164" spans="1:5" x14ac:dyDescent="0.3">
      <c r="D164" s="1"/>
      <c r="E164" s="1"/>
    </row>
    <row r="165" spans="1:5" x14ac:dyDescent="0.3">
      <c r="D165" s="1"/>
      <c r="E165" s="1"/>
    </row>
    <row r="166" spans="1:5" x14ac:dyDescent="0.3">
      <c r="D166" s="1"/>
      <c r="E166" s="1"/>
    </row>
    <row r="167" spans="1:5" x14ac:dyDescent="0.3">
      <c r="D167" s="1"/>
      <c r="E167" s="1"/>
    </row>
    <row r="168" spans="1:5" x14ac:dyDescent="0.3">
      <c r="D168" s="1"/>
      <c r="E168" s="1"/>
    </row>
    <row r="169" spans="1:5" x14ac:dyDescent="0.3">
      <c r="D169" s="1"/>
      <c r="E169" s="1"/>
    </row>
    <row r="170" spans="1:5" x14ac:dyDescent="0.3">
      <c r="D170" s="1"/>
      <c r="E170" s="1"/>
    </row>
    <row r="171" spans="1:5" x14ac:dyDescent="0.3">
      <c r="D171" s="1"/>
      <c r="E171" s="1"/>
    </row>
    <row r="172" spans="1:5" x14ac:dyDescent="0.3">
      <c r="D172" s="1"/>
      <c r="E172" s="1"/>
    </row>
    <row r="173" spans="1:5" x14ac:dyDescent="0.3">
      <c r="D173" s="1"/>
      <c r="E173" s="1"/>
    </row>
    <row r="174" spans="1:5" x14ac:dyDescent="0.3">
      <c r="A174" s="5"/>
      <c r="C174" s="5"/>
      <c r="D174" s="2"/>
      <c r="E174" s="2"/>
    </row>
    <row r="175" spans="1:5" x14ac:dyDescent="0.3">
      <c r="D175" s="1"/>
      <c r="E175" s="1"/>
    </row>
    <row r="176" spans="1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94" workbookViewId="0">
      <selection activeCell="A77"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43.33</v>
      </c>
      <c r="B1">
        <f>A1-43.33</f>
        <v>0</v>
      </c>
      <c r="C1" s="5">
        <v>91.9</v>
      </c>
      <c r="D1" s="2">
        <v>277980.33100000001</v>
      </c>
      <c r="E1" s="2">
        <v>2752076.4580000001</v>
      </c>
    </row>
    <row r="2" spans="1:10" x14ac:dyDescent="0.3">
      <c r="A2">
        <v>43.39</v>
      </c>
      <c r="B2">
        <f t="shared" ref="B2:B65" si="0">A2-43.33</f>
        <v>6.0000000000002274E-2</v>
      </c>
      <c r="C2">
        <v>91.94</v>
      </c>
      <c r="D2" s="1">
        <f>(((B2*($D$101-$D$1))+$B$101*$D$1)/$B$101)</f>
        <v>277980.37953775836</v>
      </c>
      <c r="E2" s="1">
        <f>(((B2*($E$101-$E$1))+$B$101*$E$1)/$B$101)</f>
        <v>2752076.422729529</v>
      </c>
      <c r="F2" s="1">
        <f t="shared" ref="F2" si="1">SQRT(((D2-$D$1)^2)+((E2-$E$1)^2))</f>
        <v>5.9999334324926983E-2</v>
      </c>
      <c r="G2" s="1">
        <f>B2-F2</f>
        <v>6.6567507529119441E-7</v>
      </c>
    </row>
    <row r="3" spans="1:10" x14ac:dyDescent="0.3">
      <c r="A3">
        <v>44.08</v>
      </c>
      <c r="B3">
        <f t="shared" si="0"/>
        <v>0.75</v>
      </c>
      <c r="C3">
        <v>91.97</v>
      </c>
      <c r="D3" s="1">
        <f t="shared" ref="D3:D66" si="2">(((B3*($D$101-$D$1))+$B$101*$D$1)/$B$101)</f>
        <v>277980.93772197963</v>
      </c>
      <c r="E3" s="1">
        <f t="shared" ref="E3:E66" si="3">(((B3*($E$101-$E$1))+$B$101*$E$1)/$B$101)</f>
        <v>2752076.0171191148</v>
      </c>
      <c r="F3" s="1">
        <f t="shared" ref="F3:F66" si="4">SQRT(((D3-$D$1)^2)+((E3-$E$1)^2))</f>
        <v>0.74999167703649317</v>
      </c>
      <c r="G3" s="1">
        <f t="shared" ref="G3:G66" si="5">B3-F3</f>
        <v>8.3229635068349239E-6</v>
      </c>
    </row>
    <row r="4" spans="1:10" x14ac:dyDescent="0.3">
      <c r="A4">
        <v>48.01</v>
      </c>
      <c r="B4">
        <f t="shared" si="0"/>
        <v>4.68</v>
      </c>
      <c r="C4">
        <v>91.71</v>
      </c>
      <c r="D4" s="1">
        <f t="shared" si="2"/>
        <v>277984.11694515304</v>
      </c>
      <c r="E4" s="1">
        <f t="shared" si="3"/>
        <v>2752073.7069032756</v>
      </c>
      <c r="F4" s="1">
        <f t="shared" si="4"/>
        <v>4.6799480648346172</v>
      </c>
      <c r="G4" s="1">
        <f t="shared" si="5"/>
        <v>5.1935165382488435E-5</v>
      </c>
    </row>
    <row r="5" spans="1:10" x14ac:dyDescent="0.3">
      <c r="A5">
        <v>56.49</v>
      </c>
      <c r="B5">
        <f t="shared" si="0"/>
        <v>13.160000000000004</v>
      </c>
      <c r="C5">
        <v>88.94</v>
      </c>
      <c r="D5" s="1">
        <f t="shared" si="2"/>
        <v>277990.97694833629</v>
      </c>
      <c r="E5" s="1">
        <f t="shared" si="3"/>
        <v>2752068.7220100658</v>
      </c>
      <c r="F5" s="1">
        <f t="shared" si="4"/>
        <v>13.159853959768267</v>
      </c>
      <c r="G5" s="1">
        <f t="shared" si="5"/>
        <v>1.460402317370324E-4</v>
      </c>
    </row>
    <row r="6" spans="1:10" x14ac:dyDescent="0.3">
      <c r="A6">
        <v>62.45</v>
      </c>
      <c r="B6">
        <f t="shared" si="0"/>
        <v>19.120000000000005</v>
      </c>
      <c r="C6">
        <v>86.66</v>
      </c>
      <c r="D6" s="1">
        <f t="shared" si="2"/>
        <v>277995.79836566793</v>
      </c>
      <c r="E6" s="1">
        <f t="shared" si="3"/>
        <v>2752065.2184766307</v>
      </c>
      <c r="F6" s="1">
        <f t="shared" si="4"/>
        <v>19.119787819833761</v>
      </c>
      <c r="G6" s="1">
        <f t="shared" si="5"/>
        <v>2.121801662440248E-4</v>
      </c>
    </row>
    <row r="7" spans="1:10" x14ac:dyDescent="0.3">
      <c r="A7">
        <v>66.5</v>
      </c>
      <c r="B7">
        <f t="shared" si="0"/>
        <v>23.17</v>
      </c>
      <c r="C7">
        <v>86.39</v>
      </c>
      <c r="D7" s="1">
        <f t="shared" si="2"/>
        <v>277999.07466435811</v>
      </c>
      <c r="E7" s="1">
        <f t="shared" si="3"/>
        <v>2752062.8377198502</v>
      </c>
      <c r="F7" s="1">
        <f t="shared" si="4"/>
        <v>23.169742875781349</v>
      </c>
      <c r="G7" s="1">
        <f t="shared" si="5"/>
        <v>2.5712421865264901E-4</v>
      </c>
    </row>
    <row r="8" spans="1:10" x14ac:dyDescent="0.3">
      <c r="A8">
        <v>74.2</v>
      </c>
      <c r="B8">
        <f t="shared" si="0"/>
        <v>30.870000000000005</v>
      </c>
      <c r="C8">
        <v>86.68</v>
      </c>
      <c r="D8" s="1">
        <f t="shared" si="2"/>
        <v>278005.30367668252</v>
      </c>
      <c r="E8" s="1">
        <f t="shared" si="3"/>
        <v>2752058.3113427614</v>
      </c>
      <c r="F8" s="1">
        <f t="shared" si="4"/>
        <v>30.869657426492502</v>
      </c>
      <c r="G8" s="1">
        <f t="shared" si="5"/>
        <v>3.4257350750266369E-4</v>
      </c>
    </row>
    <row r="9" spans="1:10" x14ac:dyDescent="0.3">
      <c r="A9">
        <v>80.290000000000006</v>
      </c>
      <c r="B9">
        <f t="shared" si="0"/>
        <v>36.960000000000008</v>
      </c>
      <c r="C9">
        <v>86.58</v>
      </c>
      <c r="D9" s="1">
        <f t="shared" si="2"/>
        <v>278010.23025915725</v>
      </c>
      <c r="E9" s="1">
        <f t="shared" si="3"/>
        <v>2752054.7313899728</v>
      </c>
      <c r="F9" s="1">
        <f t="shared" si="4"/>
        <v>36.959589843889169</v>
      </c>
      <c r="G9" s="1">
        <f t="shared" si="5"/>
        <v>4.101561108384999E-4</v>
      </c>
    </row>
    <row r="10" spans="1:10" x14ac:dyDescent="0.3">
      <c r="A10">
        <v>90.88</v>
      </c>
      <c r="B10">
        <f t="shared" si="0"/>
        <v>47.55</v>
      </c>
      <c r="C10">
        <v>86.55</v>
      </c>
      <c r="D10" s="1">
        <f t="shared" si="2"/>
        <v>278018.79717351001</v>
      </c>
      <c r="E10" s="1">
        <f t="shared" si="3"/>
        <v>2752048.5061518722</v>
      </c>
      <c r="F10" s="1">
        <f t="shared" si="4"/>
        <v>47.54947232374024</v>
      </c>
      <c r="G10" s="1">
        <f t="shared" si="5"/>
        <v>5.2767625975747023E-4</v>
      </c>
    </row>
    <row r="11" spans="1:10" x14ac:dyDescent="0.3">
      <c r="A11">
        <v>101.06</v>
      </c>
      <c r="B11">
        <f t="shared" si="0"/>
        <v>57.730000000000004</v>
      </c>
      <c r="C11">
        <v>86.03</v>
      </c>
      <c r="D11" s="1">
        <f t="shared" si="2"/>
        <v>278027.03241318045</v>
      </c>
      <c r="E11" s="1">
        <f t="shared" si="3"/>
        <v>2752042.5219286559</v>
      </c>
      <c r="F11" s="1">
        <f t="shared" si="4"/>
        <v>57.729359353178474</v>
      </c>
      <c r="G11" s="1">
        <f t="shared" si="5"/>
        <v>6.4064682153031072E-4</v>
      </c>
      <c r="I11" s="5">
        <v>43.33</v>
      </c>
      <c r="J11" s="5">
        <v>91.9</v>
      </c>
    </row>
    <row r="12" spans="1:10" x14ac:dyDescent="0.3">
      <c r="A12">
        <v>113.61</v>
      </c>
      <c r="B12">
        <f t="shared" si="0"/>
        <v>70.28</v>
      </c>
      <c r="C12">
        <v>85.61</v>
      </c>
      <c r="D12" s="1">
        <f t="shared" si="2"/>
        <v>278037.1848943067</v>
      </c>
      <c r="E12" s="1">
        <f t="shared" si="3"/>
        <v>2752035.1445218418</v>
      </c>
      <c r="F12" s="1">
        <f t="shared" si="4"/>
        <v>70.279220082290664</v>
      </c>
      <c r="G12" s="1">
        <f t="shared" si="5"/>
        <v>7.7991770933749649E-4</v>
      </c>
      <c r="I12">
        <v>43.39</v>
      </c>
      <c r="J12">
        <v>91.94</v>
      </c>
    </row>
    <row r="13" spans="1:10" x14ac:dyDescent="0.3">
      <c r="A13">
        <v>122.06</v>
      </c>
      <c r="B13">
        <f t="shared" si="0"/>
        <v>78.73</v>
      </c>
      <c r="C13">
        <v>85.51</v>
      </c>
      <c r="D13" s="1">
        <f t="shared" si="2"/>
        <v>278044.02062861074</v>
      </c>
      <c r="E13" s="1">
        <f t="shared" si="3"/>
        <v>2752030.1772638676</v>
      </c>
      <c r="F13" s="1">
        <f t="shared" si="4"/>
        <v>78.729126310038311</v>
      </c>
      <c r="G13" s="1">
        <f t="shared" si="5"/>
        <v>8.7368996169345792E-4</v>
      </c>
      <c r="I13">
        <v>44.08</v>
      </c>
      <c r="J13">
        <v>91.97</v>
      </c>
    </row>
    <row r="14" spans="1:10" x14ac:dyDescent="0.3">
      <c r="A14">
        <v>125.28</v>
      </c>
      <c r="B14">
        <f t="shared" si="0"/>
        <v>81.95</v>
      </c>
      <c r="C14">
        <v>85.48</v>
      </c>
      <c r="D14" s="1">
        <f t="shared" si="2"/>
        <v>278046.62548831006</v>
      </c>
      <c r="E14" s="1">
        <f t="shared" si="3"/>
        <v>2752028.2844152669</v>
      </c>
      <c r="F14" s="1">
        <f t="shared" si="4"/>
        <v>81.949090576620179</v>
      </c>
      <c r="G14" s="1">
        <f t="shared" si="5"/>
        <v>9.0942337982369281E-4</v>
      </c>
      <c r="I14">
        <v>48.01</v>
      </c>
      <c r="J14">
        <v>91.71</v>
      </c>
    </row>
    <row r="15" spans="1:10" x14ac:dyDescent="0.3">
      <c r="A15">
        <v>128.94</v>
      </c>
      <c r="B15">
        <f t="shared" si="0"/>
        <v>85.61</v>
      </c>
      <c r="C15">
        <v>85.92</v>
      </c>
      <c r="D15" s="1">
        <f t="shared" si="2"/>
        <v>278049.5862915708</v>
      </c>
      <c r="E15" s="1">
        <f t="shared" si="3"/>
        <v>2752026.1329165464</v>
      </c>
      <c r="F15" s="1">
        <f t="shared" si="4"/>
        <v>85.609049960706713</v>
      </c>
      <c r="G15" s="1">
        <f t="shared" si="5"/>
        <v>9.5003929328640879E-4</v>
      </c>
      <c r="I15">
        <v>56.49</v>
      </c>
      <c r="J15">
        <v>88.94</v>
      </c>
    </row>
    <row r="16" spans="1:10" x14ac:dyDescent="0.3">
      <c r="A16">
        <v>134.72</v>
      </c>
      <c r="B16">
        <f t="shared" si="0"/>
        <v>91.39</v>
      </c>
      <c r="C16">
        <v>85.04</v>
      </c>
      <c r="D16" s="1">
        <f t="shared" si="2"/>
        <v>278054.26209562732</v>
      </c>
      <c r="E16" s="1">
        <f t="shared" si="3"/>
        <v>2752022.7351945238</v>
      </c>
      <c r="F16" s="1">
        <f t="shared" si="4"/>
        <v>91.388985818297812</v>
      </c>
      <c r="G16" s="1">
        <f t="shared" si="5"/>
        <v>1.014181702188921E-3</v>
      </c>
      <c r="I16">
        <v>62.45</v>
      </c>
      <c r="J16">
        <v>86.66</v>
      </c>
    </row>
    <row r="17" spans="1:10" x14ac:dyDescent="0.3">
      <c r="A17">
        <v>140.41</v>
      </c>
      <c r="B17">
        <f t="shared" si="0"/>
        <v>97.08</v>
      </c>
      <c r="C17">
        <v>84.79</v>
      </c>
      <c r="D17" s="1">
        <f t="shared" si="2"/>
        <v>278058.86509304628</v>
      </c>
      <c r="E17" s="1">
        <f t="shared" si="3"/>
        <v>2752019.3903782074</v>
      </c>
      <c r="F17" s="1">
        <f t="shared" si="4"/>
        <v>97.078922674651707</v>
      </c>
      <c r="G17" s="1">
        <f t="shared" si="5"/>
        <v>1.0773253482909695E-3</v>
      </c>
      <c r="I17">
        <v>66.5</v>
      </c>
      <c r="J17">
        <v>86.39</v>
      </c>
    </row>
    <row r="18" spans="1:10" x14ac:dyDescent="0.3">
      <c r="A18">
        <v>143.22</v>
      </c>
      <c r="B18">
        <f t="shared" si="0"/>
        <v>99.89</v>
      </c>
      <c r="C18">
        <v>84.37</v>
      </c>
      <c r="D18" s="1">
        <f t="shared" si="2"/>
        <v>278061.13827806339</v>
      </c>
      <c r="E18" s="1">
        <f t="shared" si="3"/>
        <v>2752017.7385444902</v>
      </c>
      <c r="F18" s="1">
        <f t="shared" si="4"/>
        <v>99.888891491462402</v>
      </c>
      <c r="G18" s="1">
        <f t="shared" si="5"/>
        <v>1.1085085375981407E-3</v>
      </c>
      <c r="I18">
        <v>74.2</v>
      </c>
      <c r="J18">
        <v>86.68</v>
      </c>
    </row>
    <row r="19" spans="1:10" x14ac:dyDescent="0.3">
      <c r="A19">
        <v>147.75</v>
      </c>
      <c r="B19">
        <f t="shared" si="0"/>
        <v>104.42</v>
      </c>
      <c r="C19">
        <v>83.93</v>
      </c>
      <c r="D19" s="1">
        <f t="shared" si="2"/>
        <v>278064.80287882045</v>
      </c>
      <c r="E19" s="1">
        <f t="shared" si="3"/>
        <v>2752015.075623943</v>
      </c>
      <c r="F19" s="1">
        <f t="shared" si="4"/>
        <v>104.41884122068782</v>
      </c>
      <c r="G19" s="1">
        <f t="shared" si="5"/>
        <v>1.1587793121776713E-3</v>
      </c>
      <c r="I19">
        <v>80.290000000000006</v>
      </c>
      <c r="J19">
        <v>86.58</v>
      </c>
    </row>
    <row r="20" spans="1:10" x14ac:dyDescent="0.3">
      <c r="A20">
        <v>151.68</v>
      </c>
      <c r="B20">
        <f t="shared" si="0"/>
        <v>108.35000000000001</v>
      </c>
      <c r="C20">
        <v>83.83</v>
      </c>
      <c r="D20" s="1">
        <f t="shared" si="2"/>
        <v>278067.98210199381</v>
      </c>
      <c r="E20" s="1">
        <f t="shared" si="3"/>
        <v>2752012.7654081043</v>
      </c>
      <c r="F20" s="1">
        <f t="shared" si="4"/>
        <v>108.34879760816511</v>
      </c>
      <c r="G20" s="1">
        <f t="shared" si="5"/>
        <v>1.2023918348944562E-3</v>
      </c>
      <c r="I20">
        <v>90.88</v>
      </c>
      <c r="J20">
        <v>86.55</v>
      </c>
    </row>
    <row r="21" spans="1:10" x14ac:dyDescent="0.3">
      <c r="A21">
        <v>155.46</v>
      </c>
      <c r="B21">
        <f t="shared" si="0"/>
        <v>112.13000000000001</v>
      </c>
      <c r="C21">
        <v>84.37</v>
      </c>
      <c r="D21" s="1">
        <f t="shared" si="2"/>
        <v>278071.03998077131</v>
      </c>
      <c r="E21" s="1">
        <f t="shared" si="3"/>
        <v>2752010.5433684424</v>
      </c>
      <c r="F21" s="1">
        <f t="shared" si="4"/>
        <v>112.12875566040113</v>
      </c>
      <c r="G21" s="1">
        <f t="shared" si="5"/>
        <v>1.2443395988839256E-3</v>
      </c>
      <c r="I21">
        <v>101.06</v>
      </c>
      <c r="J21">
        <v>86.03</v>
      </c>
    </row>
    <row r="22" spans="1:10" x14ac:dyDescent="0.3">
      <c r="A22">
        <v>158.19999999999999</v>
      </c>
      <c r="B22">
        <f t="shared" si="0"/>
        <v>114.86999999999999</v>
      </c>
      <c r="C22">
        <v>84.55</v>
      </c>
      <c r="D22" s="1">
        <f t="shared" si="2"/>
        <v>278073.25653840363</v>
      </c>
      <c r="E22" s="1">
        <f t="shared" si="3"/>
        <v>2752008.932683608</v>
      </c>
      <c r="F22" s="1">
        <f t="shared" si="4"/>
        <v>114.86872525388473</v>
      </c>
      <c r="G22" s="1">
        <f t="shared" si="5"/>
        <v>1.2747461152571304E-3</v>
      </c>
      <c r="I22">
        <v>113.61</v>
      </c>
      <c r="J22">
        <v>85.61</v>
      </c>
    </row>
    <row r="23" spans="1:10" x14ac:dyDescent="0.3">
      <c r="A23">
        <v>165.27</v>
      </c>
      <c r="B23">
        <f t="shared" si="0"/>
        <v>121.94000000000001</v>
      </c>
      <c r="C23">
        <v>83.06</v>
      </c>
      <c r="D23" s="1">
        <f t="shared" si="2"/>
        <v>278078.97590426513</v>
      </c>
      <c r="E23" s="1">
        <f t="shared" si="3"/>
        <v>2752004.7766464627</v>
      </c>
      <c r="F23" s="1">
        <f t="shared" si="4"/>
        <v>121.9386467959355</v>
      </c>
      <c r="G23" s="1">
        <f t="shared" si="5"/>
        <v>1.3532040645145571E-3</v>
      </c>
      <c r="I23">
        <v>122.06</v>
      </c>
      <c r="J23">
        <v>85.51</v>
      </c>
    </row>
    <row r="24" spans="1:10" x14ac:dyDescent="0.3">
      <c r="A24">
        <v>168.88</v>
      </c>
      <c r="B24">
        <f t="shared" si="0"/>
        <v>125.55</v>
      </c>
      <c r="C24">
        <v>82.96</v>
      </c>
      <c r="D24" s="1">
        <f t="shared" si="2"/>
        <v>278081.89625939389</v>
      </c>
      <c r="E24" s="1">
        <f t="shared" si="3"/>
        <v>2752002.6545398016</v>
      </c>
      <c r="F24" s="1">
        <f t="shared" si="4"/>
        <v>125.54860673465217</v>
      </c>
      <c r="G24" s="1">
        <f t="shared" si="5"/>
        <v>1.3932653478292423E-3</v>
      </c>
      <c r="I24">
        <v>125.28</v>
      </c>
      <c r="J24">
        <v>85.48</v>
      </c>
    </row>
    <row r="25" spans="1:10" x14ac:dyDescent="0.3">
      <c r="A25">
        <v>172.69</v>
      </c>
      <c r="B25">
        <f t="shared" si="0"/>
        <v>129.36000000000001</v>
      </c>
      <c r="C25">
        <v>84.14</v>
      </c>
      <c r="D25" s="1">
        <f t="shared" si="2"/>
        <v>278084.97840705054</v>
      </c>
      <c r="E25" s="1">
        <f t="shared" si="3"/>
        <v>2752000.4148649042</v>
      </c>
      <c r="F25" s="1">
        <f t="shared" si="4"/>
        <v>129.35856445402709</v>
      </c>
      <c r="G25" s="1">
        <f t="shared" si="5"/>
        <v>1.4355459729245013E-3</v>
      </c>
      <c r="I25">
        <v>128.94</v>
      </c>
      <c r="J25">
        <v>85.92</v>
      </c>
    </row>
    <row r="26" spans="1:10" x14ac:dyDescent="0.3">
      <c r="A26">
        <v>175.67</v>
      </c>
      <c r="B26">
        <f t="shared" si="0"/>
        <v>132.33999999999997</v>
      </c>
      <c r="C26">
        <v>83.39</v>
      </c>
      <c r="D26" s="1">
        <f t="shared" si="2"/>
        <v>278087.38911571633</v>
      </c>
      <c r="E26" s="1">
        <f t="shared" si="3"/>
        <v>2751998.6630981867</v>
      </c>
      <c r="F26" s="1">
        <f t="shared" si="4"/>
        <v>132.33853138403629</v>
      </c>
      <c r="G26" s="1">
        <f t="shared" si="5"/>
        <v>1.4686159636880802E-3</v>
      </c>
      <c r="I26">
        <v>134.72</v>
      </c>
      <c r="J26">
        <v>85.04</v>
      </c>
    </row>
    <row r="27" spans="1:10" x14ac:dyDescent="0.3">
      <c r="A27">
        <v>178.03</v>
      </c>
      <c r="B27">
        <f t="shared" si="0"/>
        <v>134.69999999999999</v>
      </c>
      <c r="C27">
        <v>83.28</v>
      </c>
      <c r="D27" s="1">
        <f t="shared" si="2"/>
        <v>278089.29826754564</v>
      </c>
      <c r="E27" s="1">
        <f t="shared" si="3"/>
        <v>2751997.2757930011</v>
      </c>
      <c r="F27" s="1">
        <f t="shared" si="4"/>
        <v>134.69850519438728</v>
      </c>
      <c r="G27" s="1">
        <f t="shared" si="5"/>
        <v>1.4948056127082054E-3</v>
      </c>
      <c r="I27">
        <v>140.41</v>
      </c>
      <c r="J27">
        <v>84.79</v>
      </c>
    </row>
    <row r="28" spans="1:10" x14ac:dyDescent="0.3">
      <c r="A28">
        <v>179.31</v>
      </c>
      <c r="B28">
        <f t="shared" si="0"/>
        <v>135.98000000000002</v>
      </c>
      <c r="C28">
        <v>84.16</v>
      </c>
      <c r="D28" s="1">
        <f t="shared" si="2"/>
        <v>278090.33373972424</v>
      </c>
      <c r="E28" s="1">
        <f t="shared" si="3"/>
        <v>2751996.5233562901</v>
      </c>
      <c r="F28" s="1">
        <f t="shared" si="4"/>
        <v>135.9784909898919</v>
      </c>
      <c r="G28" s="1">
        <f t="shared" si="5"/>
        <v>1.5090101081227658E-3</v>
      </c>
      <c r="I28">
        <v>143.22</v>
      </c>
      <c r="J28">
        <v>84.37</v>
      </c>
    </row>
    <row r="29" spans="1:10" x14ac:dyDescent="0.3">
      <c r="A29">
        <v>185.63</v>
      </c>
      <c r="B29">
        <f t="shared" si="0"/>
        <v>142.30000000000001</v>
      </c>
      <c r="C29">
        <v>84.65</v>
      </c>
      <c r="D29" s="1">
        <f t="shared" si="2"/>
        <v>278095.44638360612</v>
      </c>
      <c r="E29" s="1">
        <f t="shared" si="3"/>
        <v>2751992.8082000297</v>
      </c>
      <c r="F29" s="1">
        <f t="shared" si="4"/>
        <v>142.2984208551799</v>
      </c>
      <c r="G29" s="1">
        <f t="shared" si="5"/>
        <v>1.5791448201127878E-3</v>
      </c>
      <c r="I29">
        <v>147.75</v>
      </c>
      <c r="J29">
        <v>83.93</v>
      </c>
    </row>
    <row r="30" spans="1:10" x14ac:dyDescent="0.3">
      <c r="A30">
        <v>193.56</v>
      </c>
      <c r="B30">
        <f t="shared" si="0"/>
        <v>150.23000000000002</v>
      </c>
      <c r="C30">
        <v>84.69</v>
      </c>
      <c r="D30" s="1">
        <f t="shared" si="2"/>
        <v>278101.86145733763</v>
      </c>
      <c r="E30" s="1">
        <f t="shared" si="3"/>
        <v>2751988.1466194694</v>
      </c>
      <c r="F30" s="1">
        <f t="shared" si="4"/>
        <v>150.22833285346158</v>
      </c>
      <c r="G30" s="1">
        <f t="shared" si="5"/>
        <v>1.6671465384376916E-3</v>
      </c>
      <c r="I30">
        <v>151.68</v>
      </c>
      <c r="J30">
        <v>83.83</v>
      </c>
    </row>
    <row r="31" spans="1:10" x14ac:dyDescent="0.3">
      <c r="A31">
        <v>200.84</v>
      </c>
      <c r="B31">
        <f t="shared" si="0"/>
        <v>157.51</v>
      </c>
      <c r="C31">
        <v>84.82</v>
      </c>
      <c r="D31" s="1">
        <f t="shared" si="2"/>
        <v>278107.75070535351</v>
      </c>
      <c r="E31" s="1">
        <f t="shared" si="3"/>
        <v>2751983.8671356761</v>
      </c>
      <c r="F31" s="1">
        <f t="shared" si="4"/>
        <v>157.50825206521984</v>
      </c>
      <c r="G31" s="1">
        <f t="shared" si="5"/>
        <v>1.7479347801554468E-3</v>
      </c>
      <c r="I31">
        <v>155.46</v>
      </c>
      <c r="J31">
        <v>84.37</v>
      </c>
    </row>
    <row r="32" spans="1:10" x14ac:dyDescent="0.3">
      <c r="A32">
        <v>204.91</v>
      </c>
      <c r="B32">
        <f t="shared" si="0"/>
        <v>161.57999999999998</v>
      </c>
      <c r="C32">
        <v>84.8</v>
      </c>
      <c r="D32" s="1">
        <f t="shared" si="2"/>
        <v>278111.0431832964</v>
      </c>
      <c r="E32" s="1">
        <f t="shared" si="3"/>
        <v>2751981.4746220717</v>
      </c>
      <c r="F32" s="1">
        <f t="shared" si="4"/>
        <v>161.57820689930421</v>
      </c>
      <c r="G32" s="1">
        <f t="shared" si="5"/>
        <v>1.7931006957780937E-3</v>
      </c>
      <c r="I32">
        <v>158.19999999999999</v>
      </c>
      <c r="J32">
        <v>84.55</v>
      </c>
    </row>
    <row r="33" spans="1:10" x14ac:dyDescent="0.3">
      <c r="A33">
        <v>209.52</v>
      </c>
      <c r="B33">
        <f t="shared" si="0"/>
        <v>166.19</v>
      </c>
      <c r="C33">
        <v>84.26</v>
      </c>
      <c r="D33" s="1">
        <f t="shared" si="2"/>
        <v>278114.7725010647</v>
      </c>
      <c r="E33" s="1">
        <f t="shared" si="3"/>
        <v>2751978.7646742305</v>
      </c>
      <c r="F33" s="1">
        <f t="shared" si="4"/>
        <v>166.18815574058507</v>
      </c>
      <c r="G33" s="1">
        <f t="shared" si="5"/>
        <v>1.8442594149234992E-3</v>
      </c>
      <c r="I33">
        <v>165.27</v>
      </c>
      <c r="J33">
        <v>83.06</v>
      </c>
    </row>
    <row r="34" spans="1:10" x14ac:dyDescent="0.3">
      <c r="A34">
        <v>212.2</v>
      </c>
      <c r="B34">
        <f t="shared" si="0"/>
        <v>168.87</v>
      </c>
      <c r="C34">
        <v>84.47</v>
      </c>
      <c r="D34" s="1">
        <f t="shared" si="2"/>
        <v>278116.9405209386</v>
      </c>
      <c r="E34" s="1">
        <f t="shared" si="3"/>
        <v>2751977.1892598667</v>
      </c>
      <c r="F34" s="1">
        <f t="shared" si="4"/>
        <v>168.86812599997043</v>
      </c>
      <c r="G34" s="1">
        <f t="shared" si="5"/>
        <v>1.8740000295736081E-3</v>
      </c>
      <c r="I34">
        <v>168.88</v>
      </c>
      <c r="J34">
        <v>82.96</v>
      </c>
    </row>
    <row r="35" spans="1:10" x14ac:dyDescent="0.3">
      <c r="A35">
        <v>214.08</v>
      </c>
      <c r="B35">
        <f t="shared" si="0"/>
        <v>170.75</v>
      </c>
      <c r="C35">
        <v>84.99</v>
      </c>
      <c r="D35" s="1">
        <f t="shared" si="2"/>
        <v>278118.46137070097</v>
      </c>
      <c r="E35" s="1">
        <f t="shared" si="3"/>
        <v>2751976.0841184477</v>
      </c>
      <c r="F35" s="1">
        <f t="shared" si="4"/>
        <v>170.74810513699651</v>
      </c>
      <c r="G35" s="1">
        <f t="shared" si="5"/>
        <v>1.8948630034856251E-3</v>
      </c>
      <c r="I35">
        <v>172.69</v>
      </c>
      <c r="J35">
        <v>84.14</v>
      </c>
    </row>
    <row r="36" spans="1:10" x14ac:dyDescent="0.3">
      <c r="A36">
        <v>221.84</v>
      </c>
      <c r="B36">
        <f t="shared" si="0"/>
        <v>178.51</v>
      </c>
      <c r="C36">
        <v>84.59</v>
      </c>
      <c r="D36" s="1">
        <f t="shared" si="2"/>
        <v>278124.73892078374</v>
      </c>
      <c r="E36" s="1">
        <f t="shared" si="3"/>
        <v>2751971.5224708878</v>
      </c>
      <c r="F36" s="1">
        <f t="shared" si="4"/>
        <v>178.50801902203258</v>
      </c>
      <c r="G36" s="1">
        <f t="shared" si="5"/>
        <v>1.9809779674062611E-3</v>
      </c>
      <c r="I36">
        <v>175.67</v>
      </c>
      <c r="J36">
        <v>83.39</v>
      </c>
    </row>
    <row r="37" spans="1:10" x14ac:dyDescent="0.3">
      <c r="A37">
        <v>226.81</v>
      </c>
      <c r="B37">
        <f t="shared" si="0"/>
        <v>183.48000000000002</v>
      </c>
      <c r="C37">
        <v>84.48</v>
      </c>
      <c r="D37" s="1">
        <f t="shared" si="2"/>
        <v>278128.75946510228</v>
      </c>
      <c r="E37" s="1">
        <f t="shared" si="3"/>
        <v>2751968.6009002216</v>
      </c>
      <c r="F37" s="1">
        <f t="shared" si="4"/>
        <v>183.47796386826226</v>
      </c>
      <c r="G37" s="1">
        <f t="shared" si="5"/>
        <v>2.0361317377535215E-3</v>
      </c>
      <c r="I37">
        <v>178.03</v>
      </c>
      <c r="J37">
        <v>83.28</v>
      </c>
    </row>
    <row r="38" spans="1:10" x14ac:dyDescent="0.3">
      <c r="A38">
        <v>231.78</v>
      </c>
      <c r="B38">
        <f t="shared" si="0"/>
        <v>188.45</v>
      </c>
      <c r="C38">
        <v>83.72</v>
      </c>
      <c r="D38" s="1">
        <f t="shared" si="2"/>
        <v>278132.78000942076</v>
      </c>
      <c r="E38" s="1">
        <f t="shared" si="3"/>
        <v>2751965.679329555</v>
      </c>
      <c r="F38" s="1">
        <f t="shared" si="4"/>
        <v>188.44790871471858</v>
      </c>
      <c r="G38" s="1">
        <f t="shared" si="5"/>
        <v>2.0912852814092275E-3</v>
      </c>
      <c r="I38">
        <v>179.31</v>
      </c>
      <c r="J38">
        <v>84.16</v>
      </c>
    </row>
    <row r="39" spans="1:10" x14ac:dyDescent="0.3">
      <c r="A39">
        <v>235.39</v>
      </c>
      <c r="B39">
        <f t="shared" si="0"/>
        <v>192.06</v>
      </c>
      <c r="C39">
        <v>83.59</v>
      </c>
      <c r="D39" s="1">
        <f t="shared" si="2"/>
        <v>278135.70036454947</v>
      </c>
      <c r="E39" s="1">
        <f t="shared" si="3"/>
        <v>2751963.5572228935</v>
      </c>
      <c r="F39" s="1">
        <f t="shared" si="4"/>
        <v>192.0578686536619</v>
      </c>
      <c r="G39" s="1">
        <f t="shared" si="5"/>
        <v>2.1313463381034126E-3</v>
      </c>
      <c r="I39">
        <v>185.63</v>
      </c>
      <c r="J39">
        <v>84.65</v>
      </c>
    </row>
    <row r="40" spans="1:10" x14ac:dyDescent="0.3">
      <c r="A40">
        <v>238.78</v>
      </c>
      <c r="B40">
        <f t="shared" si="0"/>
        <v>195.45</v>
      </c>
      <c r="C40">
        <v>83.99</v>
      </c>
      <c r="D40" s="1">
        <f t="shared" si="2"/>
        <v>278138.44274789753</v>
      </c>
      <c r="E40" s="1">
        <f t="shared" si="3"/>
        <v>2751961.5644412921</v>
      </c>
      <c r="F40" s="1">
        <f t="shared" si="4"/>
        <v>195.44783103376309</v>
      </c>
      <c r="G40" s="1">
        <f t="shared" si="5"/>
        <v>2.1689662368942209E-3</v>
      </c>
      <c r="I40">
        <v>193.56</v>
      </c>
      <c r="J40">
        <v>84.69</v>
      </c>
    </row>
    <row r="41" spans="1:10" x14ac:dyDescent="0.3">
      <c r="A41">
        <v>249.27</v>
      </c>
      <c r="B41">
        <f t="shared" si="0"/>
        <v>205.94</v>
      </c>
      <c r="C41">
        <v>83.77</v>
      </c>
      <c r="D41" s="1">
        <f t="shared" si="2"/>
        <v>278146.92876598629</v>
      </c>
      <c r="E41" s="1">
        <f t="shared" si="3"/>
        <v>2751955.3979873098</v>
      </c>
      <c r="F41" s="1">
        <f t="shared" si="4"/>
        <v>205.9377146231011</v>
      </c>
      <c r="G41" s="1">
        <f t="shared" si="5"/>
        <v>2.2853768988966294E-3</v>
      </c>
      <c r="I41">
        <v>200.84</v>
      </c>
      <c r="J41">
        <v>84.82</v>
      </c>
    </row>
    <row r="42" spans="1:10" x14ac:dyDescent="0.3">
      <c r="A42">
        <v>257.33</v>
      </c>
      <c r="B42">
        <f t="shared" si="0"/>
        <v>214</v>
      </c>
      <c r="C42">
        <v>83.94</v>
      </c>
      <c r="D42" s="1">
        <f t="shared" si="2"/>
        <v>278153.44900486094</v>
      </c>
      <c r="E42" s="1">
        <f t="shared" si="3"/>
        <v>2751950.6599873956</v>
      </c>
      <c r="F42" s="1">
        <f t="shared" si="4"/>
        <v>213.99762517903477</v>
      </c>
      <c r="G42" s="1">
        <f t="shared" si="5"/>
        <v>2.3748209652296737E-3</v>
      </c>
      <c r="I42">
        <v>204.91</v>
      </c>
      <c r="J42">
        <v>84.8</v>
      </c>
    </row>
    <row r="43" spans="1:10" x14ac:dyDescent="0.3">
      <c r="A43">
        <v>261.33</v>
      </c>
      <c r="B43">
        <f t="shared" si="0"/>
        <v>218</v>
      </c>
      <c r="C43">
        <v>83.92</v>
      </c>
      <c r="D43" s="1">
        <f t="shared" si="2"/>
        <v>278156.68485541909</v>
      </c>
      <c r="E43" s="1">
        <f t="shared" si="3"/>
        <v>2751948.3086226741</v>
      </c>
      <c r="F43" s="1">
        <f t="shared" si="4"/>
        <v>217.99758078983913</v>
      </c>
      <c r="G43" s="1">
        <f t="shared" si="5"/>
        <v>2.4192101608662142E-3</v>
      </c>
      <c r="I43">
        <v>209.52</v>
      </c>
      <c r="J43">
        <v>84.26</v>
      </c>
    </row>
    <row r="44" spans="1:10" x14ac:dyDescent="0.3">
      <c r="A44">
        <v>265.86</v>
      </c>
      <c r="B44">
        <f t="shared" si="0"/>
        <v>222.53000000000003</v>
      </c>
      <c r="C44">
        <v>83.68</v>
      </c>
      <c r="D44" s="1">
        <f t="shared" si="2"/>
        <v>278160.34945617622</v>
      </c>
      <c r="E44" s="1">
        <f t="shared" si="3"/>
        <v>2751945.6457021269</v>
      </c>
      <c r="F44" s="1">
        <f t="shared" si="4"/>
        <v>222.52753051911162</v>
      </c>
      <c r="G44" s="1">
        <f t="shared" si="5"/>
        <v>2.4694808884078157E-3</v>
      </c>
      <c r="I44">
        <v>212.2</v>
      </c>
      <c r="J44">
        <v>84.47</v>
      </c>
    </row>
    <row r="45" spans="1:10" x14ac:dyDescent="0.3">
      <c r="A45">
        <v>271.63</v>
      </c>
      <c r="B45">
        <f t="shared" si="0"/>
        <v>228.3</v>
      </c>
      <c r="C45">
        <v>83.14</v>
      </c>
      <c r="D45" s="1">
        <f t="shared" si="2"/>
        <v>278165.0171706063</v>
      </c>
      <c r="E45" s="1">
        <f t="shared" si="3"/>
        <v>2751942.253858516</v>
      </c>
      <c r="F45" s="1">
        <f t="shared" si="4"/>
        <v>228.2974664877006</v>
      </c>
      <c r="G45" s="1">
        <f t="shared" si="5"/>
        <v>2.5335122994079029E-3</v>
      </c>
      <c r="I45">
        <v>214.08</v>
      </c>
      <c r="J45">
        <v>84.99</v>
      </c>
    </row>
    <row r="46" spans="1:10" x14ac:dyDescent="0.3">
      <c r="A46">
        <v>276.39</v>
      </c>
      <c r="B46">
        <f t="shared" si="0"/>
        <v>233.06</v>
      </c>
      <c r="C46">
        <v>82.3</v>
      </c>
      <c r="D46" s="1">
        <f t="shared" si="2"/>
        <v>278168.86783277051</v>
      </c>
      <c r="E46" s="1">
        <f t="shared" si="3"/>
        <v>2751939.4557344974</v>
      </c>
      <c r="F46" s="1">
        <f t="shared" si="4"/>
        <v>233.05741366454359</v>
      </c>
      <c r="G46" s="1">
        <f t="shared" si="5"/>
        <v>2.5863354564137353E-3</v>
      </c>
      <c r="I46">
        <v>221.84</v>
      </c>
      <c r="J46">
        <v>84.59</v>
      </c>
    </row>
    <row r="47" spans="1:10" x14ac:dyDescent="0.3">
      <c r="A47">
        <v>278.33</v>
      </c>
      <c r="B47">
        <f t="shared" si="0"/>
        <v>235</v>
      </c>
      <c r="C47">
        <v>82.5</v>
      </c>
      <c r="D47" s="1">
        <f t="shared" si="2"/>
        <v>278170.43722029123</v>
      </c>
      <c r="E47" s="1">
        <f t="shared" si="3"/>
        <v>2751938.3153226078</v>
      </c>
      <c r="F47" s="1">
        <f t="shared" si="4"/>
        <v>234.99739213562086</v>
      </c>
      <c r="G47" s="1">
        <f t="shared" si="5"/>
        <v>2.6078643791436207E-3</v>
      </c>
      <c r="I47">
        <v>226.81</v>
      </c>
      <c r="J47">
        <v>84.48</v>
      </c>
    </row>
    <row r="48" spans="1:10" x14ac:dyDescent="0.3">
      <c r="A48">
        <v>279.67</v>
      </c>
      <c r="B48">
        <f t="shared" si="0"/>
        <v>236.34000000000003</v>
      </c>
      <c r="C48">
        <v>83.29</v>
      </c>
      <c r="D48" s="1">
        <f t="shared" si="2"/>
        <v>278171.52123022819</v>
      </c>
      <c r="E48" s="1">
        <f t="shared" si="3"/>
        <v>2751937.5276154256</v>
      </c>
      <c r="F48" s="1">
        <f t="shared" si="4"/>
        <v>236.33737726545039</v>
      </c>
      <c r="G48" s="1">
        <f t="shared" si="5"/>
        <v>2.6227345496465659E-3</v>
      </c>
      <c r="I48">
        <v>231.78</v>
      </c>
      <c r="J48">
        <v>83.72</v>
      </c>
    </row>
    <row r="49" spans="1:10" x14ac:dyDescent="0.3">
      <c r="A49">
        <v>281.52</v>
      </c>
      <c r="B49">
        <f t="shared" si="0"/>
        <v>238.19</v>
      </c>
      <c r="C49">
        <v>83.11</v>
      </c>
      <c r="D49" s="1">
        <f t="shared" si="2"/>
        <v>278173.01781111135</v>
      </c>
      <c r="E49" s="1">
        <f t="shared" si="3"/>
        <v>2751936.4401092418</v>
      </c>
      <c r="F49" s="1">
        <f t="shared" si="4"/>
        <v>238.18735673556421</v>
      </c>
      <c r="G49" s="1">
        <f t="shared" si="5"/>
        <v>2.6432644357896606E-3</v>
      </c>
      <c r="I49">
        <v>235.39</v>
      </c>
      <c r="J49">
        <v>83.59</v>
      </c>
    </row>
    <row r="50" spans="1:10" x14ac:dyDescent="0.3">
      <c r="A50">
        <v>283.61</v>
      </c>
      <c r="B50">
        <f t="shared" si="0"/>
        <v>240.28000000000003</v>
      </c>
      <c r="C50">
        <v>82.69</v>
      </c>
      <c r="D50" s="1">
        <f t="shared" si="2"/>
        <v>278174.70854302798</v>
      </c>
      <c r="E50" s="1">
        <f t="shared" si="3"/>
        <v>2751935.2115211752</v>
      </c>
      <c r="F50" s="1">
        <f t="shared" si="4"/>
        <v>240.27733354192986</v>
      </c>
      <c r="G50" s="1">
        <f t="shared" si="5"/>
        <v>2.6664580701662999E-3</v>
      </c>
      <c r="I50">
        <v>238.78</v>
      </c>
      <c r="J50">
        <v>83.99</v>
      </c>
    </row>
    <row r="51" spans="1:10" x14ac:dyDescent="0.3">
      <c r="A51">
        <v>285.08</v>
      </c>
      <c r="B51">
        <f t="shared" si="0"/>
        <v>241.75</v>
      </c>
      <c r="C51">
        <v>82.6</v>
      </c>
      <c r="D51" s="1">
        <f t="shared" si="2"/>
        <v>278175.89771810808</v>
      </c>
      <c r="E51" s="1">
        <f t="shared" si="3"/>
        <v>2751934.3473946396</v>
      </c>
      <c r="F51" s="1">
        <f t="shared" si="4"/>
        <v>241.74731722913765</v>
      </c>
      <c r="G51" s="1">
        <f t="shared" si="5"/>
        <v>2.6827708623500257E-3</v>
      </c>
      <c r="I51">
        <v>249.27</v>
      </c>
      <c r="J51">
        <v>83.77</v>
      </c>
    </row>
    <row r="52" spans="1:10" x14ac:dyDescent="0.3">
      <c r="A52">
        <v>285.58999999999997</v>
      </c>
      <c r="B52">
        <f t="shared" si="0"/>
        <v>242.26</v>
      </c>
      <c r="C52">
        <v>82.45</v>
      </c>
      <c r="D52" s="1">
        <f t="shared" si="2"/>
        <v>278176.31028905424</v>
      </c>
      <c r="E52" s="1">
        <f t="shared" si="3"/>
        <v>2751934.0475956379</v>
      </c>
      <c r="F52" s="1">
        <f t="shared" si="4"/>
        <v>242.25731156937482</v>
      </c>
      <c r="G52" s="1">
        <f t="shared" si="5"/>
        <v>2.6884306251702128E-3</v>
      </c>
      <c r="I52">
        <v>257.33</v>
      </c>
      <c r="J52">
        <v>83.94</v>
      </c>
    </row>
    <row r="53" spans="1:10" x14ac:dyDescent="0.3">
      <c r="A53">
        <v>286.63</v>
      </c>
      <c r="B53">
        <f t="shared" si="0"/>
        <v>243.3</v>
      </c>
      <c r="C53">
        <v>81.680000000000007</v>
      </c>
      <c r="D53" s="1">
        <f t="shared" si="2"/>
        <v>278177.15161019936</v>
      </c>
      <c r="E53" s="1">
        <f t="shared" si="3"/>
        <v>2751933.43624081</v>
      </c>
      <c r="F53" s="1">
        <f t="shared" si="4"/>
        <v>243.29730002835385</v>
      </c>
      <c r="G53" s="1">
        <f t="shared" si="5"/>
        <v>2.6999716461659773E-3</v>
      </c>
      <c r="I53">
        <v>261.33</v>
      </c>
      <c r="J53">
        <v>83.92</v>
      </c>
    </row>
    <row r="54" spans="1:10" x14ac:dyDescent="0.3">
      <c r="A54">
        <v>289.91000000000003</v>
      </c>
      <c r="B54">
        <f t="shared" si="0"/>
        <v>246.58000000000004</v>
      </c>
      <c r="C54">
        <v>82.04</v>
      </c>
      <c r="D54" s="1">
        <f t="shared" si="2"/>
        <v>278179.80500765704</v>
      </c>
      <c r="E54" s="1">
        <f t="shared" si="3"/>
        <v>2751931.5081217387</v>
      </c>
      <c r="F54" s="1">
        <f t="shared" si="4"/>
        <v>246.57726362898691</v>
      </c>
      <c r="G54" s="1">
        <f t="shared" si="5"/>
        <v>2.7363710131282915E-3</v>
      </c>
      <c r="I54">
        <v>265.86</v>
      </c>
      <c r="J54">
        <v>83.68</v>
      </c>
    </row>
    <row r="55" spans="1:10" x14ac:dyDescent="0.3">
      <c r="A55">
        <v>291.51</v>
      </c>
      <c r="B55">
        <f t="shared" si="0"/>
        <v>248.18</v>
      </c>
      <c r="C55">
        <v>82.27</v>
      </c>
      <c r="D55" s="1">
        <f t="shared" si="2"/>
        <v>278181.09934788028</v>
      </c>
      <c r="E55" s="1">
        <f t="shared" si="3"/>
        <v>2751930.5675758496</v>
      </c>
      <c r="F55" s="1">
        <f t="shared" si="4"/>
        <v>248.17724587357299</v>
      </c>
      <c r="G55" s="1">
        <f t="shared" si="5"/>
        <v>2.7541264270212196E-3</v>
      </c>
      <c r="I55">
        <v>271.63</v>
      </c>
      <c r="J55">
        <v>83.14</v>
      </c>
    </row>
    <row r="56" spans="1:10" x14ac:dyDescent="0.3">
      <c r="A56">
        <v>293.66000000000003</v>
      </c>
      <c r="B56">
        <f t="shared" si="0"/>
        <v>250.33000000000004</v>
      </c>
      <c r="C56">
        <v>82.53</v>
      </c>
      <c r="D56" s="1">
        <f t="shared" si="2"/>
        <v>278182.83861755533</v>
      </c>
      <c r="E56" s="1">
        <f t="shared" si="3"/>
        <v>2751929.3037173119</v>
      </c>
      <c r="F56" s="1">
        <f t="shared" si="4"/>
        <v>250.32722201431065</v>
      </c>
      <c r="G56" s="1">
        <f t="shared" si="5"/>
        <v>2.7779856893914712E-3</v>
      </c>
      <c r="I56">
        <v>276.39</v>
      </c>
      <c r="J56">
        <v>82.3</v>
      </c>
    </row>
    <row r="57" spans="1:10" x14ac:dyDescent="0.3">
      <c r="A57">
        <v>295.54000000000002</v>
      </c>
      <c r="B57">
        <f t="shared" si="0"/>
        <v>252.21000000000004</v>
      </c>
      <c r="C57">
        <v>82.03</v>
      </c>
      <c r="D57" s="1">
        <f t="shared" si="2"/>
        <v>278184.35946731764</v>
      </c>
      <c r="E57" s="1">
        <f t="shared" si="3"/>
        <v>2751928.198575893</v>
      </c>
      <c r="F57" s="1">
        <f t="shared" si="4"/>
        <v>252.20720115128961</v>
      </c>
      <c r="G57" s="1">
        <f t="shared" si="5"/>
        <v>2.7988487104266824E-3</v>
      </c>
      <c r="I57">
        <v>278.33</v>
      </c>
      <c r="J57">
        <v>82.5</v>
      </c>
    </row>
    <row r="58" spans="1:10" x14ac:dyDescent="0.3">
      <c r="A58">
        <v>296.73</v>
      </c>
      <c r="B58">
        <f t="shared" si="0"/>
        <v>253.40000000000003</v>
      </c>
      <c r="C58">
        <v>82.39</v>
      </c>
      <c r="D58" s="1">
        <f t="shared" si="2"/>
        <v>278185.32213285868</v>
      </c>
      <c r="E58" s="1">
        <f t="shared" si="3"/>
        <v>2751927.4990448882</v>
      </c>
      <c r="F58" s="1">
        <f t="shared" si="4"/>
        <v>253.39718794555705</v>
      </c>
      <c r="G58" s="1">
        <f t="shared" si="5"/>
        <v>2.8120544429839356E-3</v>
      </c>
      <c r="I58">
        <v>279.67</v>
      </c>
      <c r="J58">
        <v>83.29</v>
      </c>
    </row>
    <row r="59" spans="1:10" x14ac:dyDescent="0.3">
      <c r="A59">
        <v>297.99</v>
      </c>
      <c r="B59">
        <f t="shared" si="0"/>
        <v>254.66000000000003</v>
      </c>
      <c r="C59">
        <v>82.99</v>
      </c>
      <c r="D59" s="1">
        <f t="shared" si="2"/>
        <v>278186.34142578451</v>
      </c>
      <c r="E59" s="1">
        <f t="shared" si="3"/>
        <v>2751926.7583650011</v>
      </c>
      <c r="F59" s="1">
        <f t="shared" si="4"/>
        <v>254.65717396287781</v>
      </c>
      <c r="G59" s="1">
        <f t="shared" si="5"/>
        <v>2.8260371222188496E-3</v>
      </c>
      <c r="I59">
        <v>281.52</v>
      </c>
      <c r="J59">
        <v>83.11</v>
      </c>
    </row>
    <row r="60" spans="1:10" x14ac:dyDescent="0.3">
      <c r="A60">
        <v>300.82</v>
      </c>
      <c r="B60">
        <f t="shared" si="0"/>
        <v>257.49</v>
      </c>
      <c r="C60">
        <v>81.540000000000006</v>
      </c>
      <c r="D60" s="1">
        <f t="shared" si="2"/>
        <v>278188.63079005439</v>
      </c>
      <c r="E60" s="1">
        <f t="shared" si="3"/>
        <v>2751925.0947744604</v>
      </c>
      <c r="F60" s="1">
        <f t="shared" si="4"/>
        <v>257.48714255759859</v>
      </c>
      <c r="G60" s="1">
        <f t="shared" si="5"/>
        <v>2.8574424014209399E-3</v>
      </c>
      <c r="I60">
        <v>283.61</v>
      </c>
      <c r="J60">
        <v>82.69</v>
      </c>
    </row>
    <row r="61" spans="1:10" x14ac:dyDescent="0.3">
      <c r="A61">
        <v>303.97000000000003</v>
      </c>
      <c r="B61">
        <f t="shared" si="0"/>
        <v>260.64000000000004</v>
      </c>
      <c r="C61">
        <v>81.489999999999995</v>
      </c>
      <c r="D61" s="1">
        <f t="shared" si="2"/>
        <v>278191.17902236892</v>
      </c>
      <c r="E61" s="1">
        <f t="shared" si="3"/>
        <v>2751923.2430747426</v>
      </c>
      <c r="F61" s="1">
        <f t="shared" si="4"/>
        <v>260.63710760085343</v>
      </c>
      <c r="G61" s="1">
        <f t="shared" si="5"/>
        <v>2.8923991466172083E-3</v>
      </c>
      <c r="I61">
        <v>285.08</v>
      </c>
      <c r="J61">
        <v>82.6</v>
      </c>
    </row>
    <row r="62" spans="1:10" x14ac:dyDescent="0.3">
      <c r="A62">
        <v>306.27999999999997</v>
      </c>
      <c r="B62">
        <f t="shared" si="0"/>
        <v>262.95</v>
      </c>
      <c r="C62">
        <v>80.7</v>
      </c>
      <c r="D62" s="1">
        <f t="shared" si="2"/>
        <v>278193.04772606626</v>
      </c>
      <c r="E62" s="1">
        <f t="shared" si="3"/>
        <v>2751921.8851616154</v>
      </c>
      <c r="F62" s="1">
        <f t="shared" si="4"/>
        <v>262.94708196638197</v>
      </c>
      <c r="G62" s="1">
        <f t="shared" si="5"/>
        <v>2.9180336180161248E-3</v>
      </c>
      <c r="I62">
        <v>285.58999999999997</v>
      </c>
      <c r="J62">
        <v>82.45</v>
      </c>
    </row>
    <row r="63" spans="1:10" x14ac:dyDescent="0.3">
      <c r="A63">
        <v>308.82</v>
      </c>
      <c r="B63">
        <f t="shared" si="0"/>
        <v>265.49</v>
      </c>
      <c r="C63">
        <v>80.290000000000006</v>
      </c>
      <c r="D63" s="1">
        <f t="shared" si="2"/>
        <v>278195.10249117069</v>
      </c>
      <c r="E63" s="1">
        <f t="shared" si="3"/>
        <v>2751920.3920450173</v>
      </c>
      <c r="F63" s="1">
        <f t="shared" si="4"/>
        <v>265.48705377920737</v>
      </c>
      <c r="G63" s="1">
        <f t="shared" si="5"/>
        <v>2.9462207926371775E-3</v>
      </c>
      <c r="I63">
        <v>286.63</v>
      </c>
      <c r="J63">
        <v>81.680000000000007</v>
      </c>
    </row>
    <row r="64" spans="1:10" x14ac:dyDescent="0.3">
      <c r="A64">
        <v>311.57</v>
      </c>
      <c r="B64">
        <f t="shared" si="0"/>
        <v>268.24</v>
      </c>
      <c r="C64">
        <v>81.02</v>
      </c>
      <c r="D64" s="1">
        <f t="shared" si="2"/>
        <v>278197.32713842939</v>
      </c>
      <c r="E64" s="1">
        <f t="shared" si="3"/>
        <v>2751918.7754817712</v>
      </c>
      <c r="F64" s="1">
        <f t="shared" si="4"/>
        <v>268.23702326164602</v>
      </c>
      <c r="G64" s="1">
        <f t="shared" si="5"/>
        <v>2.9767383539933689E-3</v>
      </c>
      <c r="I64">
        <v>289.91000000000003</v>
      </c>
      <c r="J64">
        <v>82.04</v>
      </c>
    </row>
    <row r="65" spans="1:10" x14ac:dyDescent="0.3">
      <c r="A65">
        <v>314.02</v>
      </c>
      <c r="B65">
        <f t="shared" si="0"/>
        <v>270.69</v>
      </c>
      <c r="C65">
        <v>82.25</v>
      </c>
      <c r="D65" s="1">
        <f t="shared" si="2"/>
        <v>278199.30909689632</v>
      </c>
      <c r="E65" s="1">
        <f t="shared" si="3"/>
        <v>2751917.3352708793</v>
      </c>
      <c r="F65" s="1">
        <f t="shared" si="4"/>
        <v>270.68699607328131</v>
      </c>
      <c r="G65" s="1">
        <f t="shared" si="5"/>
        <v>3.0039267186907637E-3</v>
      </c>
      <c r="I65">
        <v>291.51</v>
      </c>
      <c r="J65">
        <v>82.27</v>
      </c>
    </row>
    <row r="66" spans="1:10" x14ac:dyDescent="0.3">
      <c r="A66">
        <v>318.25</v>
      </c>
      <c r="B66">
        <f t="shared" ref="B66:B83" si="6">A66-43.33</f>
        <v>274.92</v>
      </c>
      <c r="C66">
        <v>82.46</v>
      </c>
      <c r="D66" s="1">
        <f t="shared" si="2"/>
        <v>278202.7310088615</v>
      </c>
      <c r="E66" s="1">
        <f t="shared" si="3"/>
        <v>2751914.8487026859</v>
      </c>
      <c r="F66" s="1">
        <f t="shared" si="4"/>
        <v>274.91694913188286</v>
      </c>
      <c r="G66" s="1">
        <f t="shared" si="5"/>
        <v>3.0508681171568242E-3</v>
      </c>
      <c r="I66">
        <v>293.66000000000003</v>
      </c>
      <c r="J66">
        <v>82.53</v>
      </c>
    </row>
    <row r="67" spans="1:10" x14ac:dyDescent="0.3">
      <c r="A67">
        <v>323.69</v>
      </c>
      <c r="B67">
        <f t="shared" si="6"/>
        <v>280.36</v>
      </c>
      <c r="C67">
        <v>81.63</v>
      </c>
      <c r="D67" s="1">
        <f t="shared" ref="D67:D100" si="7">(((B67*($D$101-$D$1))+$B$101*$D$1)/$B$101)</f>
        <v>278207.13176562061</v>
      </c>
      <c r="E67" s="1">
        <f t="shared" ref="E67:E100" si="8">(((B67*($E$101-$E$1))+$B$101*$E$1)/$B$101)</f>
        <v>2751911.6508466653</v>
      </c>
      <c r="F67" s="1">
        <f t="shared" ref="F67:F101" si="9">SQRT(((D67-$D$1)^2)+((E67-$E$1)^2))</f>
        <v>280.35688876220865</v>
      </c>
      <c r="G67" s="1">
        <f t="shared" ref="G67:G101" si="10">B67-F67</f>
        <v>3.1112377913586897E-3</v>
      </c>
      <c r="I67">
        <v>295.54000000000002</v>
      </c>
      <c r="J67">
        <v>82.03</v>
      </c>
    </row>
    <row r="68" spans="1:10" x14ac:dyDescent="0.3">
      <c r="A68">
        <v>326.88</v>
      </c>
      <c r="B68">
        <f t="shared" si="6"/>
        <v>283.55</v>
      </c>
      <c r="C68">
        <v>81.290000000000006</v>
      </c>
      <c r="D68" s="1">
        <f t="shared" si="7"/>
        <v>278209.71235644072</v>
      </c>
      <c r="E68" s="1">
        <f t="shared" si="8"/>
        <v>2751909.7756332993</v>
      </c>
      <c r="F68" s="1">
        <f t="shared" si="9"/>
        <v>283.54685336215198</v>
      </c>
      <c r="G68" s="1">
        <f t="shared" si="10"/>
        <v>3.1466378480331514E-3</v>
      </c>
      <c r="I68">
        <v>296.73</v>
      </c>
      <c r="J68">
        <v>82.39</v>
      </c>
    </row>
    <row r="69" spans="1:10" x14ac:dyDescent="0.3">
      <c r="A69">
        <v>333.57</v>
      </c>
      <c r="B69">
        <f t="shared" si="6"/>
        <v>290.24</v>
      </c>
      <c r="C69">
        <v>82.02</v>
      </c>
      <c r="D69" s="1">
        <f t="shared" si="7"/>
        <v>278215.12431649922</v>
      </c>
      <c r="E69" s="1">
        <f t="shared" si="8"/>
        <v>2751905.8429758027</v>
      </c>
      <c r="F69" s="1">
        <f t="shared" si="9"/>
        <v>290.23677912107007</v>
      </c>
      <c r="G69" s="1">
        <f t="shared" si="10"/>
        <v>3.2208789299374985E-3</v>
      </c>
      <c r="I69">
        <v>297.99</v>
      </c>
      <c r="J69">
        <v>82.99</v>
      </c>
    </row>
    <row r="70" spans="1:10" x14ac:dyDescent="0.3">
      <c r="A70">
        <v>344.14</v>
      </c>
      <c r="B70">
        <f t="shared" si="6"/>
        <v>300.81</v>
      </c>
      <c r="C70">
        <v>82.39</v>
      </c>
      <c r="D70" s="1">
        <f t="shared" si="7"/>
        <v>278223.67505159916</v>
      </c>
      <c r="E70" s="1">
        <f t="shared" si="8"/>
        <v>2751899.6294945255</v>
      </c>
      <c r="F70" s="1">
        <f t="shared" si="9"/>
        <v>300.80666182296397</v>
      </c>
      <c r="G70" s="1">
        <f t="shared" si="10"/>
        <v>3.3381770360279006E-3</v>
      </c>
      <c r="I70">
        <v>300.82</v>
      </c>
      <c r="J70">
        <v>81.540000000000006</v>
      </c>
    </row>
    <row r="71" spans="1:10" x14ac:dyDescent="0.3">
      <c r="A71">
        <v>350.02</v>
      </c>
      <c r="B71">
        <f t="shared" si="6"/>
        <v>306.69</v>
      </c>
      <c r="C71">
        <v>82.74</v>
      </c>
      <c r="D71" s="1">
        <f t="shared" si="7"/>
        <v>278228.43175191962</v>
      </c>
      <c r="E71" s="1">
        <f t="shared" si="8"/>
        <v>2751896.1729883854</v>
      </c>
      <c r="F71" s="1">
        <f t="shared" si="9"/>
        <v>306.68659657047357</v>
      </c>
      <c r="G71" s="1">
        <f t="shared" si="10"/>
        <v>3.4034295264291359E-3</v>
      </c>
      <c r="I71">
        <v>303.97000000000003</v>
      </c>
      <c r="J71">
        <v>81.489999999999995</v>
      </c>
    </row>
    <row r="72" spans="1:10" x14ac:dyDescent="0.3">
      <c r="A72">
        <v>355.61</v>
      </c>
      <c r="B72">
        <f t="shared" si="6"/>
        <v>312.28000000000003</v>
      </c>
      <c r="C72">
        <v>82.34</v>
      </c>
      <c r="D72" s="1">
        <f t="shared" si="7"/>
        <v>278232.95385307464</v>
      </c>
      <c r="E72" s="1">
        <f t="shared" si="8"/>
        <v>2751892.886956187</v>
      </c>
      <c r="F72" s="1">
        <f t="shared" si="9"/>
        <v>312.27653453663521</v>
      </c>
      <c r="G72" s="1">
        <f t="shared" si="10"/>
        <v>3.4654633648187882E-3</v>
      </c>
      <c r="I72">
        <v>306.27999999999997</v>
      </c>
      <c r="J72">
        <v>80.7</v>
      </c>
    </row>
    <row r="73" spans="1:10" x14ac:dyDescent="0.3">
      <c r="A73">
        <v>359.49</v>
      </c>
      <c r="B73">
        <f t="shared" si="6"/>
        <v>316.16000000000003</v>
      </c>
      <c r="C73">
        <v>82.68</v>
      </c>
      <c r="D73" s="1">
        <f t="shared" si="7"/>
        <v>278236.09262811608</v>
      </c>
      <c r="E73" s="1">
        <f t="shared" si="8"/>
        <v>2751890.6061324072</v>
      </c>
      <c r="F73" s="1">
        <f t="shared" si="9"/>
        <v>316.1564914790635</v>
      </c>
      <c r="G73" s="1">
        <f t="shared" si="10"/>
        <v>3.5085209365206538E-3</v>
      </c>
      <c r="I73">
        <v>308.82</v>
      </c>
      <c r="J73">
        <v>80.290000000000006</v>
      </c>
    </row>
    <row r="74" spans="1:10" x14ac:dyDescent="0.3">
      <c r="A74">
        <v>363.02</v>
      </c>
      <c r="B74">
        <f t="shared" si="6"/>
        <v>319.69</v>
      </c>
      <c r="C74">
        <v>82.93</v>
      </c>
      <c r="D74" s="1">
        <f t="shared" si="7"/>
        <v>278238.94826623361</v>
      </c>
      <c r="E74" s="1">
        <f t="shared" si="8"/>
        <v>2751888.5310530397</v>
      </c>
      <c r="F74" s="1">
        <f t="shared" si="9"/>
        <v>319.68645230599839</v>
      </c>
      <c r="G74" s="1">
        <f t="shared" si="10"/>
        <v>3.5476940016110348E-3</v>
      </c>
      <c r="I74">
        <v>311.57</v>
      </c>
      <c r="J74">
        <v>81.02</v>
      </c>
    </row>
    <row r="75" spans="1:10" x14ac:dyDescent="0.3">
      <c r="A75">
        <v>369.94</v>
      </c>
      <c r="B75">
        <f t="shared" si="6"/>
        <v>326.61</v>
      </c>
      <c r="C75">
        <v>83.06</v>
      </c>
      <c r="D75" s="1">
        <f t="shared" si="7"/>
        <v>278244.5462876992</v>
      </c>
      <c r="E75" s="1">
        <f t="shared" si="8"/>
        <v>2751884.4631920718</v>
      </c>
      <c r="F75" s="1">
        <f t="shared" si="9"/>
        <v>326.60637551248703</v>
      </c>
      <c r="G75" s="1">
        <f t="shared" si="10"/>
        <v>3.6244875129796128E-3</v>
      </c>
      <c r="I75">
        <v>314.02</v>
      </c>
      <c r="J75">
        <v>82.25</v>
      </c>
    </row>
    <row r="76" spans="1:10" x14ac:dyDescent="0.3">
      <c r="A76">
        <v>373.6</v>
      </c>
      <c r="B76">
        <f t="shared" si="6"/>
        <v>330.27000000000004</v>
      </c>
      <c r="C76">
        <v>82.46</v>
      </c>
      <c r="D76" s="1">
        <f t="shared" si="7"/>
        <v>278247.50709095993</v>
      </c>
      <c r="E76" s="1">
        <f t="shared" si="8"/>
        <v>2751882.3116933513</v>
      </c>
      <c r="F76" s="1">
        <f t="shared" si="9"/>
        <v>330.2663348965736</v>
      </c>
      <c r="G76" s="1">
        <f t="shared" si="10"/>
        <v>3.6651034264423288E-3</v>
      </c>
      <c r="I76">
        <v>318.25</v>
      </c>
      <c r="J76">
        <v>82.46</v>
      </c>
    </row>
    <row r="77" spans="1:10" x14ac:dyDescent="0.3">
      <c r="A77">
        <v>376.55</v>
      </c>
      <c r="B77">
        <f t="shared" si="6"/>
        <v>333.22</v>
      </c>
      <c r="C77">
        <v>82.55</v>
      </c>
      <c r="D77" s="1">
        <f t="shared" si="7"/>
        <v>278249.89353074657</v>
      </c>
      <c r="E77" s="1">
        <f t="shared" si="8"/>
        <v>2751880.5775618693</v>
      </c>
      <c r="F77" s="1">
        <f t="shared" si="9"/>
        <v>333.2163021594439</v>
      </c>
      <c r="G77" s="1">
        <f t="shared" si="10"/>
        <v>3.6978405561285399E-3</v>
      </c>
      <c r="I77">
        <v>323.69</v>
      </c>
      <c r="J77">
        <v>81.63</v>
      </c>
    </row>
    <row r="78" spans="1:10" x14ac:dyDescent="0.3">
      <c r="A78">
        <v>378.69</v>
      </c>
      <c r="B78">
        <f t="shared" si="6"/>
        <v>335.36</v>
      </c>
      <c r="C78">
        <v>83.47</v>
      </c>
      <c r="D78" s="1">
        <f t="shared" si="7"/>
        <v>278251.62471079518</v>
      </c>
      <c r="E78" s="1">
        <f t="shared" si="8"/>
        <v>2751879.3195817433</v>
      </c>
      <c r="F78" s="1">
        <f t="shared" si="9"/>
        <v>335.3562784111794</v>
      </c>
      <c r="G78" s="1">
        <f t="shared" si="10"/>
        <v>3.7215888206105774E-3</v>
      </c>
      <c r="I78">
        <v>326.88</v>
      </c>
      <c r="J78">
        <v>81.290000000000006</v>
      </c>
    </row>
    <row r="79" spans="1:10" x14ac:dyDescent="0.3">
      <c r="A79">
        <v>379.68</v>
      </c>
      <c r="B79">
        <f t="shared" si="6"/>
        <v>336.35</v>
      </c>
      <c r="C79">
        <v>85.34</v>
      </c>
      <c r="D79" s="1">
        <f t="shared" si="7"/>
        <v>278252.42558380828</v>
      </c>
      <c r="E79" s="1">
        <f t="shared" si="8"/>
        <v>2751878.7376189749</v>
      </c>
      <c r="F79" s="1">
        <f t="shared" si="9"/>
        <v>336.34626742474143</v>
      </c>
      <c r="G79" s="1">
        <f t="shared" si="10"/>
        <v>3.7325752585957162E-3</v>
      </c>
      <c r="I79">
        <v>333.57</v>
      </c>
      <c r="J79">
        <v>82.02</v>
      </c>
    </row>
    <row r="80" spans="1:10" x14ac:dyDescent="0.3">
      <c r="A80">
        <v>384.41</v>
      </c>
      <c r="B80">
        <f t="shared" si="6"/>
        <v>341.08000000000004</v>
      </c>
      <c r="C80">
        <v>85.51</v>
      </c>
      <c r="D80" s="1">
        <f t="shared" si="7"/>
        <v>278256.25197709334</v>
      </c>
      <c r="E80" s="1">
        <f t="shared" si="8"/>
        <v>2751875.9571301914</v>
      </c>
      <c r="F80" s="1">
        <f t="shared" si="9"/>
        <v>341.0762149347193</v>
      </c>
      <c r="G80" s="1">
        <f t="shared" si="10"/>
        <v>3.7850652807378538E-3</v>
      </c>
      <c r="I80">
        <v>344.14</v>
      </c>
      <c r="J80">
        <v>82.39</v>
      </c>
    </row>
    <row r="81" spans="1:10" x14ac:dyDescent="0.3">
      <c r="A81">
        <v>395.3</v>
      </c>
      <c r="B81">
        <f t="shared" si="6"/>
        <v>351.97</v>
      </c>
      <c r="C81">
        <v>86.26</v>
      </c>
      <c r="D81" s="1">
        <f t="shared" si="7"/>
        <v>278265.06158023787</v>
      </c>
      <c r="E81" s="1">
        <f t="shared" si="8"/>
        <v>2751869.555539737</v>
      </c>
      <c r="F81" s="1">
        <f t="shared" si="9"/>
        <v>351.96609408510005</v>
      </c>
      <c r="G81" s="1">
        <f t="shared" si="10"/>
        <v>3.9059148999740501E-3</v>
      </c>
      <c r="I81">
        <v>350.02</v>
      </c>
      <c r="J81">
        <v>82.74</v>
      </c>
    </row>
    <row r="82" spans="1:10" x14ac:dyDescent="0.3">
      <c r="A82">
        <v>398.43</v>
      </c>
      <c r="B82">
        <f t="shared" si="6"/>
        <v>355.1</v>
      </c>
      <c r="C82">
        <v>86.11</v>
      </c>
      <c r="D82" s="1">
        <f t="shared" si="7"/>
        <v>278267.59363329964</v>
      </c>
      <c r="E82" s="1">
        <f t="shared" si="8"/>
        <v>2751867.7155968426</v>
      </c>
      <c r="F82" s="1">
        <f t="shared" si="9"/>
        <v>355.0960593504447</v>
      </c>
      <c r="G82" s="1">
        <f t="shared" si="10"/>
        <v>3.9406495553180321E-3</v>
      </c>
      <c r="I82">
        <v>355.61</v>
      </c>
      <c r="J82">
        <v>82.34</v>
      </c>
    </row>
    <row r="83" spans="1:10" x14ac:dyDescent="0.3">
      <c r="A83">
        <v>403.5</v>
      </c>
      <c r="B83">
        <f t="shared" si="6"/>
        <v>360.17</v>
      </c>
      <c r="C83">
        <v>86.48</v>
      </c>
      <c r="D83" s="1">
        <f t="shared" si="7"/>
        <v>278271.69507388206</v>
      </c>
      <c r="E83" s="1">
        <f t="shared" si="8"/>
        <v>2751864.7352420576</v>
      </c>
      <c r="F83" s="1">
        <f t="shared" si="9"/>
        <v>360.16600308736702</v>
      </c>
      <c r="G83" s="1">
        <f t="shared" si="10"/>
        <v>3.9969126329992832E-3</v>
      </c>
      <c r="I83">
        <v>359.49</v>
      </c>
      <c r="J83">
        <v>82.68</v>
      </c>
    </row>
    <row r="84" spans="1:10" x14ac:dyDescent="0.3">
      <c r="A84">
        <v>408.78</v>
      </c>
      <c r="B84">
        <f>A84-43.33</f>
        <v>365.45</v>
      </c>
      <c r="C84">
        <v>86.77</v>
      </c>
      <c r="D84" s="1">
        <f t="shared" si="7"/>
        <v>278275.96639661881</v>
      </c>
      <c r="E84" s="1">
        <f t="shared" si="8"/>
        <v>2751861.6314406251</v>
      </c>
      <c r="F84" s="1">
        <f t="shared" si="9"/>
        <v>365.44594449367605</v>
      </c>
      <c r="G84" s="1">
        <f t="shared" si="10"/>
        <v>4.0555063239366973E-3</v>
      </c>
      <c r="I84">
        <v>363.02</v>
      </c>
      <c r="J84">
        <v>82.93</v>
      </c>
    </row>
    <row r="85" spans="1:10" x14ac:dyDescent="0.3">
      <c r="A85">
        <v>415.3</v>
      </c>
      <c r="B85">
        <f t="shared" ref="B85:B101" si="11">A85-43.33</f>
        <v>371.97</v>
      </c>
      <c r="C85">
        <v>86.84</v>
      </c>
      <c r="D85" s="1">
        <f t="shared" si="7"/>
        <v>278281.24083302863</v>
      </c>
      <c r="E85" s="1">
        <f t="shared" si="8"/>
        <v>2751857.7987161293</v>
      </c>
      <c r="F85" s="1">
        <f t="shared" si="9"/>
        <v>371.96587213912187</v>
      </c>
      <c r="G85" s="1">
        <f t="shared" si="10"/>
        <v>4.1278608781567527E-3</v>
      </c>
      <c r="I85">
        <v>369.94</v>
      </c>
      <c r="J85">
        <v>83.06</v>
      </c>
    </row>
    <row r="86" spans="1:10" x14ac:dyDescent="0.3">
      <c r="A86">
        <v>421.76</v>
      </c>
      <c r="B86">
        <f t="shared" si="11"/>
        <v>378.43</v>
      </c>
      <c r="C86">
        <v>87.18</v>
      </c>
      <c r="D86" s="1">
        <f t="shared" si="7"/>
        <v>278286.46673168003</v>
      </c>
      <c r="E86" s="1">
        <f t="shared" si="8"/>
        <v>2751854.0012621037</v>
      </c>
      <c r="F86" s="1">
        <f t="shared" si="9"/>
        <v>378.42580045074322</v>
      </c>
      <c r="G86" s="1">
        <f t="shared" si="10"/>
        <v>4.1995492567821202E-3</v>
      </c>
      <c r="I86">
        <v>373.6</v>
      </c>
      <c r="J86">
        <v>82.46</v>
      </c>
    </row>
    <row r="87" spans="1:10" x14ac:dyDescent="0.3">
      <c r="A87">
        <v>429.45</v>
      </c>
      <c r="B87">
        <f t="shared" si="11"/>
        <v>386.12</v>
      </c>
      <c r="C87">
        <v>88.48</v>
      </c>
      <c r="D87" s="1">
        <f t="shared" si="7"/>
        <v>278292.68765437807</v>
      </c>
      <c r="E87" s="1">
        <f t="shared" si="8"/>
        <v>2751849.4807634265</v>
      </c>
      <c r="F87" s="1">
        <f t="shared" si="9"/>
        <v>386.11571511249934</v>
      </c>
      <c r="G87" s="1">
        <f t="shared" si="10"/>
        <v>4.2848875006598064E-3</v>
      </c>
      <c r="I87">
        <v>376.55</v>
      </c>
      <c r="J87">
        <v>82.55</v>
      </c>
    </row>
    <row r="88" spans="1:10" x14ac:dyDescent="0.3">
      <c r="A88">
        <v>433.31</v>
      </c>
      <c r="B88">
        <f t="shared" si="11"/>
        <v>389.98</v>
      </c>
      <c r="C88">
        <v>89.25</v>
      </c>
      <c r="D88" s="1">
        <f t="shared" si="7"/>
        <v>278295.81025016669</v>
      </c>
      <c r="E88" s="1">
        <f t="shared" si="8"/>
        <v>2751847.2116964702</v>
      </c>
      <c r="F88" s="1">
        <f t="shared" si="9"/>
        <v>389.97567227697039</v>
      </c>
      <c r="G88" s="1">
        <f t="shared" si="10"/>
        <v>4.3277230296325797E-3</v>
      </c>
      <c r="I88">
        <v>378.69</v>
      </c>
      <c r="J88">
        <v>83.47</v>
      </c>
    </row>
    <row r="89" spans="1:10" x14ac:dyDescent="0.3">
      <c r="A89">
        <v>437.44</v>
      </c>
      <c r="B89">
        <f t="shared" si="11"/>
        <v>394.11</v>
      </c>
      <c r="C89">
        <v>91.53</v>
      </c>
      <c r="D89" s="1">
        <f t="shared" si="7"/>
        <v>278299.15126586799</v>
      </c>
      <c r="E89" s="1">
        <f t="shared" si="8"/>
        <v>2751844.7839123951</v>
      </c>
      <c r="F89" s="1">
        <f t="shared" si="9"/>
        <v>394.10562644515301</v>
      </c>
      <c r="G89" s="1">
        <f t="shared" si="10"/>
        <v>4.3735548470067442E-3</v>
      </c>
      <c r="I89">
        <v>379.68</v>
      </c>
      <c r="J89">
        <v>85.34</v>
      </c>
    </row>
    <row r="90" spans="1:10" x14ac:dyDescent="0.3">
      <c r="A90">
        <v>440.97</v>
      </c>
      <c r="B90">
        <f t="shared" si="11"/>
        <v>397.64000000000004</v>
      </c>
      <c r="C90">
        <v>92.2</v>
      </c>
      <c r="D90" s="1">
        <f t="shared" si="7"/>
        <v>278302.00690398552</v>
      </c>
      <c r="E90" s="1">
        <f t="shared" si="8"/>
        <v>2751842.7088330286</v>
      </c>
      <c r="F90" s="1">
        <f t="shared" si="9"/>
        <v>397.63558727154043</v>
      </c>
      <c r="G90" s="1">
        <f t="shared" si="10"/>
        <v>4.4127284596129357E-3</v>
      </c>
      <c r="I90">
        <v>384.41</v>
      </c>
      <c r="J90">
        <v>85.51</v>
      </c>
    </row>
    <row r="91" spans="1:10" x14ac:dyDescent="0.3">
      <c r="A91">
        <v>447.21</v>
      </c>
      <c r="B91">
        <f t="shared" si="11"/>
        <v>403.88</v>
      </c>
      <c r="C91">
        <v>91.96</v>
      </c>
      <c r="D91" s="1">
        <f t="shared" si="7"/>
        <v>278307.05483085627</v>
      </c>
      <c r="E91" s="1">
        <f t="shared" si="8"/>
        <v>2751839.0407040627</v>
      </c>
      <c r="F91" s="1">
        <f t="shared" si="9"/>
        <v>403.87551802459342</v>
      </c>
      <c r="G91" s="1">
        <f t="shared" si="10"/>
        <v>4.4819754065770212E-3</v>
      </c>
      <c r="I91">
        <v>395.3</v>
      </c>
      <c r="J91">
        <v>86.26</v>
      </c>
    </row>
    <row r="92" spans="1:10" x14ac:dyDescent="0.3">
      <c r="A92">
        <v>452.96</v>
      </c>
      <c r="B92">
        <f t="shared" si="11"/>
        <v>409.63</v>
      </c>
      <c r="C92">
        <v>91.7</v>
      </c>
      <c r="D92" s="1">
        <f t="shared" si="7"/>
        <v>278311.70636603358</v>
      </c>
      <c r="E92" s="1">
        <f t="shared" si="8"/>
        <v>2751835.6606172756</v>
      </c>
      <c r="F92" s="1">
        <f t="shared" si="9"/>
        <v>409.62545421499857</v>
      </c>
      <c r="G92" s="1">
        <f t="shared" si="10"/>
        <v>4.5457850014258838E-3</v>
      </c>
      <c r="I92">
        <v>398.43</v>
      </c>
      <c r="J92">
        <v>86.11</v>
      </c>
    </row>
    <row r="93" spans="1:10" x14ac:dyDescent="0.3">
      <c r="A93">
        <v>462.2</v>
      </c>
      <c r="B93">
        <f t="shared" si="11"/>
        <v>418.87</v>
      </c>
      <c r="C93">
        <v>92.06</v>
      </c>
      <c r="D93" s="1">
        <f t="shared" si="7"/>
        <v>278319.1811808229</v>
      </c>
      <c r="E93" s="1">
        <f t="shared" si="8"/>
        <v>2751830.2289647684</v>
      </c>
      <c r="F93" s="1">
        <f t="shared" si="9"/>
        <v>418.86535167624453</v>
      </c>
      <c r="G93" s="1">
        <f t="shared" si="10"/>
        <v>4.6483237554753032E-3</v>
      </c>
      <c r="I93">
        <v>403.5</v>
      </c>
      <c r="J93">
        <v>86.48</v>
      </c>
    </row>
    <row r="94" spans="1:10" x14ac:dyDescent="0.3">
      <c r="A94">
        <v>471.02</v>
      </c>
      <c r="B94">
        <f t="shared" si="11"/>
        <v>427.69</v>
      </c>
      <c r="C94">
        <v>91.97</v>
      </c>
      <c r="D94" s="1">
        <f t="shared" si="7"/>
        <v>278326.31623130362</v>
      </c>
      <c r="E94" s="1">
        <f t="shared" si="8"/>
        <v>2751825.0442055576</v>
      </c>
      <c r="F94" s="1">
        <f t="shared" si="9"/>
        <v>427.68525379794312</v>
      </c>
      <c r="G94" s="1">
        <f t="shared" si="10"/>
        <v>4.7462020568787011E-3</v>
      </c>
      <c r="I94">
        <v>408.78</v>
      </c>
      <c r="J94">
        <v>86.77</v>
      </c>
    </row>
    <row r="95" spans="1:10" x14ac:dyDescent="0.3">
      <c r="A95">
        <v>479.89</v>
      </c>
      <c r="B95">
        <f t="shared" si="11"/>
        <v>436.56</v>
      </c>
      <c r="C95">
        <v>91.9</v>
      </c>
      <c r="D95" s="1">
        <f t="shared" si="7"/>
        <v>278333.49172991631</v>
      </c>
      <c r="E95" s="1">
        <f t="shared" si="8"/>
        <v>2751819.8300542873</v>
      </c>
      <c r="F95" s="1">
        <f t="shared" si="9"/>
        <v>436.55515536501156</v>
      </c>
      <c r="G95" s="1">
        <f t="shared" si="10"/>
        <v>4.8446349884443407E-3</v>
      </c>
      <c r="I95">
        <v>415.3</v>
      </c>
      <c r="J95">
        <v>86.84</v>
      </c>
    </row>
    <row r="96" spans="1:10" x14ac:dyDescent="0.3">
      <c r="A96">
        <v>489.36</v>
      </c>
      <c r="B96">
        <f t="shared" si="11"/>
        <v>446.03000000000003</v>
      </c>
      <c r="C96">
        <v>92.15</v>
      </c>
      <c r="D96" s="1">
        <f t="shared" si="7"/>
        <v>278341.15260611271</v>
      </c>
      <c r="E96" s="1">
        <f t="shared" si="8"/>
        <v>2751814.2631983091</v>
      </c>
      <c r="F96" s="1">
        <f t="shared" si="9"/>
        <v>446.02505027355437</v>
      </c>
      <c r="G96" s="1">
        <f t="shared" si="10"/>
        <v>4.9497264456590528E-3</v>
      </c>
      <c r="I96">
        <v>421.76</v>
      </c>
      <c r="J96">
        <v>87.18</v>
      </c>
    </row>
    <row r="97" spans="1:10" x14ac:dyDescent="0.3">
      <c r="A97">
        <v>496.67</v>
      </c>
      <c r="B97">
        <f t="shared" si="11"/>
        <v>453.34000000000003</v>
      </c>
      <c r="C97">
        <v>92.25</v>
      </c>
      <c r="D97" s="1">
        <f t="shared" si="7"/>
        <v>278347.06612300774</v>
      </c>
      <c r="E97" s="1">
        <f t="shared" si="8"/>
        <v>2751809.9660792807</v>
      </c>
      <c r="F97" s="1">
        <f t="shared" si="9"/>
        <v>453.33496915217785</v>
      </c>
      <c r="G97" s="1">
        <f t="shared" si="10"/>
        <v>5.0308478221836594E-3</v>
      </c>
      <c r="I97">
        <v>429.45</v>
      </c>
      <c r="J97">
        <v>88.48</v>
      </c>
    </row>
    <row r="98" spans="1:10" x14ac:dyDescent="0.3">
      <c r="A98">
        <v>503.39</v>
      </c>
      <c r="B98">
        <f t="shared" si="11"/>
        <v>460.06</v>
      </c>
      <c r="C98">
        <v>93.04</v>
      </c>
      <c r="D98" s="1">
        <f t="shared" si="7"/>
        <v>278352.50235194544</v>
      </c>
      <c r="E98" s="1">
        <f t="shared" si="8"/>
        <v>2751806.0157865481</v>
      </c>
      <c r="F98" s="1">
        <f t="shared" si="9"/>
        <v>460.05489457855566</v>
      </c>
      <c r="G98" s="1">
        <f t="shared" si="10"/>
        <v>5.1054214443411183E-3</v>
      </c>
      <c r="I98">
        <v>433.31</v>
      </c>
      <c r="J98">
        <v>89.25</v>
      </c>
    </row>
    <row r="99" spans="1:10" x14ac:dyDescent="0.3">
      <c r="A99">
        <v>507.71</v>
      </c>
      <c r="B99">
        <f t="shared" si="11"/>
        <v>464.38</v>
      </c>
      <c r="C99">
        <v>95.73</v>
      </c>
      <c r="D99" s="1">
        <f t="shared" si="7"/>
        <v>278355.99707054824</v>
      </c>
      <c r="E99" s="1">
        <f t="shared" si="8"/>
        <v>2751803.476312649</v>
      </c>
      <c r="F99" s="1">
        <f t="shared" si="9"/>
        <v>464.37484663816781</v>
      </c>
      <c r="G99" s="1">
        <f t="shared" si="10"/>
        <v>5.1533618321855101E-3</v>
      </c>
      <c r="I99">
        <v>437.44</v>
      </c>
      <c r="J99">
        <v>91.53</v>
      </c>
    </row>
    <row r="100" spans="1:10" x14ac:dyDescent="0.3">
      <c r="A100">
        <v>508.18</v>
      </c>
      <c r="B100">
        <f t="shared" si="11"/>
        <v>464.85</v>
      </c>
      <c r="C100">
        <v>95.79</v>
      </c>
      <c r="D100" s="1">
        <f t="shared" si="7"/>
        <v>278356.3772829888</v>
      </c>
      <c r="E100" s="1">
        <f t="shared" si="8"/>
        <v>2751803.200027294</v>
      </c>
      <c r="F100" s="1">
        <f t="shared" si="9"/>
        <v>464.84484142253768</v>
      </c>
      <c r="G100" s="1">
        <f t="shared" si="10"/>
        <v>5.1585774623390535E-3</v>
      </c>
      <c r="I100">
        <v>440.97</v>
      </c>
      <c r="J100">
        <v>92.2</v>
      </c>
    </row>
    <row r="101" spans="1:10" x14ac:dyDescent="0.3">
      <c r="A101" s="5">
        <v>508.26</v>
      </c>
      <c r="B101">
        <f t="shared" si="11"/>
        <v>464.93</v>
      </c>
      <c r="C101" s="5">
        <v>95.74</v>
      </c>
      <c r="D101" s="2">
        <v>278356.44199999998</v>
      </c>
      <c r="E101" s="2">
        <v>2751803.1529999999</v>
      </c>
      <c r="F101" s="1">
        <f t="shared" si="9"/>
        <v>464.92484053454604</v>
      </c>
      <c r="G101" s="1">
        <f t="shared" si="10"/>
        <v>5.1594654539712792E-3</v>
      </c>
      <c r="I101">
        <v>447.21</v>
      </c>
      <c r="J101">
        <v>91.96</v>
      </c>
    </row>
    <row r="102" spans="1:10" x14ac:dyDescent="0.3">
      <c r="D102" s="1"/>
      <c r="E102" s="1"/>
      <c r="I102">
        <v>452.96</v>
      </c>
      <c r="J102">
        <v>91.7</v>
      </c>
    </row>
    <row r="103" spans="1:10" x14ac:dyDescent="0.3">
      <c r="D103" s="1"/>
      <c r="E103" s="1"/>
      <c r="I103">
        <v>462.2</v>
      </c>
      <c r="J103">
        <v>92.06</v>
      </c>
    </row>
    <row r="104" spans="1:10" x14ac:dyDescent="0.3">
      <c r="D104" s="1"/>
      <c r="E104" s="1"/>
      <c r="I104">
        <v>471.02</v>
      </c>
      <c r="J104">
        <v>91.97</v>
      </c>
    </row>
    <row r="105" spans="1:10" x14ac:dyDescent="0.3">
      <c r="D105" s="1"/>
      <c r="E105" s="1"/>
      <c r="I105">
        <v>479.89</v>
      </c>
      <c r="J105">
        <v>91.9</v>
      </c>
    </row>
    <row r="106" spans="1:10" x14ac:dyDescent="0.3">
      <c r="D106" s="1"/>
      <c r="E106" s="1"/>
      <c r="I106">
        <v>489.36</v>
      </c>
      <c r="J106">
        <v>92.15</v>
      </c>
    </row>
    <row r="107" spans="1:10" x14ac:dyDescent="0.3">
      <c r="D107" s="1"/>
      <c r="E107" s="1"/>
      <c r="I107">
        <v>496.67</v>
      </c>
      <c r="J107">
        <v>92.25</v>
      </c>
    </row>
    <row r="108" spans="1:10" x14ac:dyDescent="0.3">
      <c r="D108" s="1"/>
      <c r="E108" s="1"/>
      <c r="I108">
        <v>503.39</v>
      </c>
      <c r="J108">
        <v>93.04</v>
      </c>
    </row>
    <row r="109" spans="1:10" x14ac:dyDescent="0.3">
      <c r="D109" s="1"/>
      <c r="E109" s="1"/>
      <c r="I109">
        <v>507.71</v>
      </c>
      <c r="J109">
        <v>95.73</v>
      </c>
    </row>
    <row r="110" spans="1:10" x14ac:dyDescent="0.3">
      <c r="D110" s="1"/>
      <c r="E110" s="1"/>
      <c r="I110">
        <v>508.18</v>
      </c>
      <c r="J110">
        <v>95.79</v>
      </c>
    </row>
    <row r="111" spans="1:10" x14ac:dyDescent="0.3">
      <c r="D111" s="1"/>
      <c r="E111" s="1"/>
      <c r="I111" s="5">
        <v>508.26</v>
      </c>
      <c r="J111" s="5">
        <v>95.74</v>
      </c>
    </row>
    <row r="112" spans="1:10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1:5" x14ac:dyDescent="0.3">
      <c r="D161" s="1"/>
      <c r="E161" s="1"/>
    </row>
    <row r="162" spans="1:5" x14ac:dyDescent="0.3">
      <c r="D162" s="1"/>
      <c r="E162" s="1"/>
    </row>
    <row r="163" spans="1:5" x14ac:dyDescent="0.3">
      <c r="D163" s="1"/>
      <c r="E163" s="1"/>
    </row>
    <row r="164" spans="1:5" x14ac:dyDescent="0.3">
      <c r="D164" s="1"/>
      <c r="E164" s="1"/>
    </row>
    <row r="165" spans="1:5" x14ac:dyDescent="0.3">
      <c r="D165" s="1"/>
      <c r="E165" s="1"/>
    </row>
    <row r="166" spans="1:5" x14ac:dyDescent="0.3">
      <c r="D166" s="1"/>
      <c r="E166" s="1"/>
    </row>
    <row r="167" spans="1:5" x14ac:dyDescent="0.3">
      <c r="D167" s="1"/>
      <c r="E167" s="1"/>
    </row>
    <row r="168" spans="1:5" x14ac:dyDescent="0.3">
      <c r="D168" s="1"/>
      <c r="E168" s="1"/>
    </row>
    <row r="169" spans="1:5" x14ac:dyDescent="0.3">
      <c r="D169" s="1"/>
      <c r="E169" s="1"/>
    </row>
    <row r="170" spans="1:5" x14ac:dyDescent="0.3">
      <c r="D170" s="1"/>
      <c r="E170" s="1"/>
    </row>
    <row r="171" spans="1:5" x14ac:dyDescent="0.3">
      <c r="D171" s="1"/>
      <c r="E171" s="1"/>
    </row>
    <row r="172" spans="1:5" x14ac:dyDescent="0.3">
      <c r="D172" s="1"/>
      <c r="E172" s="1"/>
    </row>
    <row r="173" spans="1:5" x14ac:dyDescent="0.3">
      <c r="D173" s="1"/>
      <c r="E173" s="1"/>
    </row>
    <row r="174" spans="1:5" x14ac:dyDescent="0.3">
      <c r="A174" s="5"/>
      <c r="C174" s="5"/>
      <c r="D174" s="2"/>
      <c r="E174" s="2"/>
    </row>
    <row r="175" spans="1:5" x14ac:dyDescent="0.3">
      <c r="D175" s="1"/>
      <c r="E175" s="1"/>
    </row>
    <row r="176" spans="1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268.69</v>
      </c>
      <c r="B1">
        <f>A1-268.69</f>
        <v>0</v>
      </c>
      <c r="C1" s="5">
        <v>95.78</v>
      </c>
      <c r="D1" s="2">
        <v>278183.25300000003</v>
      </c>
      <c r="E1" s="2">
        <v>2752478.3879999998</v>
      </c>
    </row>
    <row r="2" spans="1:10" x14ac:dyDescent="0.3">
      <c r="A2">
        <v>268.75</v>
      </c>
      <c r="B2">
        <f t="shared" ref="B2:B65" si="0">A2-268.69</f>
        <v>6.0000000000002274E-2</v>
      </c>
      <c r="C2">
        <v>95.63</v>
      </c>
      <c r="D2" s="1">
        <f>(((B2*($D$83-$D$1))+$B$83*$D$1)/$B$83)</f>
        <v>278183.30662608595</v>
      </c>
      <c r="E2" s="1">
        <f>(((B2*($E$83-$E$1))+$B$83*$E$1)/$B$83)</f>
        <v>2752478.361088729</v>
      </c>
      <c r="F2" s="1">
        <f t="shared" ref="F2" si="1">SQRT(((D2-$D$1)^2)+((E2-$E$1)^2))</f>
        <v>5.9999779897103186E-2</v>
      </c>
      <c r="G2" s="1">
        <f>B2-F2</f>
        <v>2.2010289908724889E-7</v>
      </c>
    </row>
    <row r="3" spans="1:10" x14ac:dyDescent="0.3">
      <c r="A3">
        <v>270.62</v>
      </c>
      <c r="B3">
        <f t="shared" si="0"/>
        <v>1.9300000000000068</v>
      </c>
      <c r="C3">
        <v>95.6</v>
      </c>
      <c r="D3" s="1">
        <f t="shared" ref="D3:D66" si="2">(((B3*($D$83-$D$1))+$B$83*$D$1)/$B$83)</f>
        <v>278184.97797243134</v>
      </c>
      <c r="E3" s="1">
        <f t="shared" ref="E3:E66" si="3">(((B3*($E$83-$E$1))+$B$83*$E$1)/$B$83)</f>
        <v>2752477.5223541255</v>
      </c>
      <c r="F3" s="1">
        <f t="shared" ref="F3:F66" si="4">SQRT(((D3-$D$1)^2)+((E3-$E$1)^2))</f>
        <v>1.9299929192811378</v>
      </c>
      <c r="G3" s="1">
        <f t="shared" ref="G3:G66" si="5">B3-F3</f>
        <v>7.0807188690125145E-6</v>
      </c>
    </row>
    <row r="4" spans="1:10" x14ac:dyDescent="0.3">
      <c r="A4">
        <v>281.89</v>
      </c>
      <c r="B4">
        <f t="shared" si="0"/>
        <v>13.199999999999989</v>
      </c>
      <c r="C4">
        <v>93.39</v>
      </c>
      <c r="D4" s="1">
        <f t="shared" si="2"/>
        <v>278195.05073890882</v>
      </c>
      <c r="E4" s="1">
        <f t="shared" si="3"/>
        <v>2752472.4675204447</v>
      </c>
      <c r="F4" s="1">
        <f t="shared" si="4"/>
        <v>13.199951572748729</v>
      </c>
      <c r="G4" s="1">
        <f t="shared" si="5"/>
        <v>4.8427251259752779E-5</v>
      </c>
    </row>
    <row r="5" spans="1:10" x14ac:dyDescent="0.3">
      <c r="A5">
        <v>292.93</v>
      </c>
      <c r="B5">
        <f t="shared" si="0"/>
        <v>24.240000000000009</v>
      </c>
      <c r="C5">
        <v>91.14</v>
      </c>
      <c r="D5" s="1">
        <f t="shared" si="2"/>
        <v>278204.91793872352</v>
      </c>
      <c r="E5" s="1">
        <f t="shared" si="3"/>
        <v>2752467.5158466347</v>
      </c>
      <c r="F5" s="1">
        <f t="shared" si="4"/>
        <v>24.239911070092255</v>
      </c>
      <c r="G5" s="1">
        <f t="shared" si="5"/>
        <v>8.8929907754220494E-5</v>
      </c>
    </row>
    <row r="6" spans="1:10" x14ac:dyDescent="0.3">
      <c r="A6">
        <v>295.70999999999998</v>
      </c>
      <c r="B6">
        <f t="shared" si="0"/>
        <v>27.019999999999982</v>
      </c>
      <c r="C6">
        <v>91.08</v>
      </c>
      <c r="D6" s="1">
        <f t="shared" si="2"/>
        <v>278207.40261403919</v>
      </c>
      <c r="E6" s="1">
        <f t="shared" si="3"/>
        <v>2752466.2689577588</v>
      </c>
      <c r="F6" s="1">
        <f t="shared" si="4"/>
        <v>27.019900871029964</v>
      </c>
      <c r="G6" s="1">
        <f t="shared" si="5"/>
        <v>9.9128970017403617E-5</v>
      </c>
    </row>
    <row r="7" spans="1:10" x14ac:dyDescent="0.3">
      <c r="A7">
        <v>295.83</v>
      </c>
      <c r="B7">
        <f t="shared" si="0"/>
        <v>27.139999999999986</v>
      </c>
      <c r="C7">
        <v>90.83</v>
      </c>
      <c r="D7" s="1">
        <f t="shared" si="2"/>
        <v>278207.50986621104</v>
      </c>
      <c r="E7" s="1">
        <f t="shared" si="3"/>
        <v>2752466.2151352176</v>
      </c>
      <c r="F7" s="1">
        <f t="shared" si="4"/>
        <v>27.13990043061531</v>
      </c>
      <c r="G7" s="1">
        <f t="shared" si="5"/>
        <v>9.9569384676811978E-5</v>
      </c>
    </row>
    <row r="8" spans="1:10" x14ac:dyDescent="0.3">
      <c r="A8">
        <v>300.67</v>
      </c>
      <c r="B8">
        <f t="shared" si="0"/>
        <v>31.980000000000018</v>
      </c>
      <c r="C8">
        <v>90.87</v>
      </c>
      <c r="D8" s="1">
        <f t="shared" si="2"/>
        <v>278211.83570381097</v>
      </c>
      <c r="E8" s="1">
        <f t="shared" si="3"/>
        <v>2752464.044292714</v>
      </c>
      <c r="F8" s="1">
        <f t="shared" si="4"/>
        <v>31.979882674039931</v>
      </c>
      <c r="G8" s="1">
        <f t="shared" si="5"/>
        <v>1.1732596008684482E-4</v>
      </c>
    </row>
    <row r="9" spans="1:10" x14ac:dyDescent="0.3">
      <c r="A9">
        <v>307</v>
      </c>
      <c r="B9">
        <f t="shared" si="0"/>
        <v>38.31</v>
      </c>
      <c r="C9">
        <v>90.66</v>
      </c>
      <c r="D9" s="1">
        <f t="shared" si="2"/>
        <v>278217.49325587862</v>
      </c>
      <c r="E9" s="1">
        <f t="shared" si="3"/>
        <v>2752461.2051536543</v>
      </c>
      <c r="F9" s="1">
        <f t="shared" si="4"/>
        <v>38.30985945111258</v>
      </c>
      <c r="G9" s="1">
        <f t="shared" si="5"/>
        <v>1.4054888742265348E-4</v>
      </c>
    </row>
    <row r="10" spans="1:10" x14ac:dyDescent="0.3">
      <c r="A10">
        <v>313.89</v>
      </c>
      <c r="B10">
        <f t="shared" si="0"/>
        <v>45.199999999999989</v>
      </c>
      <c r="C10">
        <v>90.76</v>
      </c>
      <c r="D10" s="1">
        <f t="shared" si="2"/>
        <v>278223.65131808177</v>
      </c>
      <c r="E10" s="1">
        <f t="shared" si="3"/>
        <v>2752458.1148427352</v>
      </c>
      <c r="F10" s="1">
        <f t="shared" si="4"/>
        <v>45.199834173455706</v>
      </c>
      <c r="G10" s="1">
        <f t="shared" si="5"/>
        <v>1.6582654428276555E-4</v>
      </c>
    </row>
    <row r="11" spans="1:10" x14ac:dyDescent="0.3">
      <c r="A11">
        <v>318.35000000000002</v>
      </c>
      <c r="B11">
        <f t="shared" si="0"/>
        <v>49.660000000000025</v>
      </c>
      <c r="C11">
        <v>90.74</v>
      </c>
      <c r="D11" s="1">
        <f t="shared" si="2"/>
        <v>278227.63752380398</v>
      </c>
      <c r="E11" s="1">
        <f t="shared" si="3"/>
        <v>2752456.1144382791</v>
      </c>
      <c r="F11" s="1">
        <f t="shared" si="4"/>
        <v>49.659817811092303</v>
      </c>
      <c r="G11" s="1">
        <f t="shared" si="5"/>
        <v>1.8218890772203622E-4</v>
      </c>
    </row>
    <row r="12" spans="1:10" x14ac:dyDescent="0.3">
      <c r="A12">
        <v>327.8</v>
      </c>
      <c r="B12">
        <f t="shared" si="0"/>
        <v>59.110000000000014</v>
      </c>
      <c r="C12">
        <v>90.39</v>
      </c>
      <c r="D12" s="1">
        <f t="shared" si="2"/>
        <v>278236.083632341</v>
      </c>
      <c r="E12" s="1">
        <f t="shared" si="3"/>
        <v>2752451.8759131432</v>
      </c>
      <c r="F12" s="1">
        <f t="shared" si="4"/>
        <v>59.109783141556591</v>
      </c>
      <c r="G12" s="1">
        <f t="shared" si="5"/>
        <v>2.1685844342300697E-4</v>
      </c>
    </row>
    <row r="13" spans="1:10" x14ac:dyDescent="0.3">
      <c r="A13">
        <v>333.78</v>
      </c>
      <c r="B13">
        <f t="shared" si="0"/>
        <v>65.089999999999975</v>
      </c>
      <c r="C13">
        <v>90.8</v>
      </c>
      <c r="D13" s="1">
        <f t="shared" si="2"/>
        <v>278241.42836557393</v>
      </c>
      <c r="E13" s="1">
        <f t="shared" si="3"/>
        <v>2752449.1937564961</v>
      </c>
      <c r="F13" s="1">
        <f t="shared" si="4"/>
        <v>65.089761202606923</v>
      </c>
      <c r="G13" s="1">
        <f t="shared" si="5"/>
        <v>2.3879739305243675E-4</v>
      </c>
      <c r="I13" s="5">
        <v>268.69</v>
      </c>
      <c r="J13" s="5">
        <v>95.78</v>
      </c>
    </row>
    <row r="14" spans="1:10" x14ac:dyDescent="0.3">
      <c r="A14">
        <v>394.12</v>
      </c>
      <c r="B14">
        <f t="shared" si="0"/>
        <v>125.43</v>
      </c>
      <c r="C14">
        <v>78.150000000000006</v>
      </c>
      <c r="D14" s="1">
        <f t="shared" si="2"/>
        <v>278295.35833267693</v>
      </c>
      <c r="E14" s="1">
        <f t="shared" si="3"/>
        <v>2752422.1299885903</v>
      </c>
      <c r="F14" s="1">
        <f t="shared" si="4"/>
        <v>125.42953983155608</v>
      </c>
      <c r="G14" s="1">
        <f t="shared" si="5"/>
        <v>4.6016844392227085E-4</v>
      </c>
      <c r="I14">
        <v>268.75</v>
      </c>
      <c r="J14">
        <v>95.63</v>
      </c>
    </row>
    <row r="15" spans="1:10" x14ac:dyDescent="0.3">
      <c r="A15">
        <v>395.29</v>
      </c>
      <c r="B15">
        <f t="shared" si="0"/>
        <v>126.60000000000002</v>
      </c>
      <c r="C15">
        <v>78.34</v>
      </c>
      <c r="D15" s="1">
        <f t="shared" si="2"/>
        <v>278296.40404135291</v>
      </c>
      <c r="E15" s="1">
        <f t="shared" si="3"/>
        <v>2752421.6052188114</v>
      </c>
      <c r="F15" s="1">
        <f t="shared" si="4"/>
        <v>126.59953553915636</v>
      </c>
      <c r="G15" s="1">
        <f t="shared" si="5"/>
        <v>4.6446084365925344E-4</v>
      </c>
      <c r="I15">
        <v>270.62</v>
      </c>
      <c r="J15">
        <v>95.6</v>
      </c>
    </row>
    <row r="16" spans="1:10" x14ac:dyDescent="0.3">
      <c r="A16">
        <v>396.85</v>
      </c>
      <c r="B16">
        <f t="shared" si="0"/>
        <v>128.16000000000003</v>
      </c>
      <c r="C16">
        <v>77.510000000000005</v>
      </c>
      <c r="D16" s="1">
        <f t="shared" si="2"/>
        <v>278297.7983195876</v>
      </c>
      <c r="E16" s="1">
        <f t="shared" si="3"/>
        <v>2752420.9055257728</v>
      </c>
      <c r="F16" s="1">
        <f t="shared" si="4"/>
        <v>128.15952981606102</v>
      </c>
      <c r="G16" s="1">
        <f t="shared" si="5"/>
        <v>4.7018393900088995E-4</v>
      </c>
      <c r="I16">
        <v>281.89</v>
      </c>
      <c r="J16">
        <v>93.39</v>
      </c>
    </row>
    <row r="17" spans="1:10" x14ac:dyDescent="0.3">
      <c r="A17">
        <v>400.55</v>
      </c>
      <c r="B17">
        <f t="shared" si="0"/>
        <v>131.86000000000001</v>
      </c>
      <c r="C17">
        <v>76.98</v>
      </c>
      <c r="D17" s="1">
        <f t="shared" si="2"/>
        <v>278301.10526155448</v>
      </c>
      <c r="E17" s="1">
        <f t="shared" si="3"/>
        <v>2752419.2459974126</v>
      </c>
      <c r="F17" s="1">
        <f t="shared" si="4"/>
        <v>131.85951624180791</v>
      </c>
      <c r="G17" s="1">
        <f t="shared" si="5"/>
        <v>4.8375819210377813E-4</v>
      </c>
      <c r="I17">
        <v>292.93</v>
      </c>
      <c r="J17">
        <v>91.14</v>
      </c>
    </row>
    <row r="18" spans="1:10" x14ac:dyDescent="0.3">
      <c r="A18">
        <v>403.89</v>
      </c>
      <c r="B18">
        <f t="shared" si="0"/>
        <v>135.19999999999999</v>
      </c>
      <c r="C18">
        <v>77.27</v>
      </c>
      <c r="D18" s="1">
        <f t="shared" si="2"/>
        <v>278304.0904470057</v>
      </c>
      <c r="E18" s="1">
        <f t="shared" si="3"/>
        <v>2752417.7479366772</v>
      </c>
      <c r="F18" s="1">
        <f t="shared" si="4"/>
        <v>135.19950398806813</v>
      </c>
      <c r="G18" s="1">
        <f t="shared" si="5"/>
        <v>4.9601193185822012E-4</v>
      </c>
      <c r="I18">
        <v>295.70999999999998</v>
      </c>
      <c r="J18">
        <v>91.08</v>
      </c>
    </row>
    <row r="19" spans="1:10" x14ac:dyDescent="0.3">
      <c r="A19">
        <v>407.31</v>
      </c>
      <c r="B19">
        <f t="shared" si="0"/>
        <v>138.62</v>
      </c>
      <c r="C19">
        <v>77.069999999999993</v>
      </c>
      <c r="D19" s="1">
        <f t="shared" si="2"/>
        <v>278307.1471339048</v>
      </c>
      <c r="E19" s="1">
        <f t="shared" si="3"/>
        <v>2752416.2139942469</v>
      </c>
      <c r="F19" s="1">
        <f t="shared" si="4"/>
        <v>138.61949144104932</v>
      </c>
      <c r="G19" s="1">
        <f t="shared" si="5"/>
        <v>5.0855895068480095E-4</v>
      </c>
      <c r="I19">
        <v>295.83</v>
      </c>
      <c r="J19">
        <v>90.83</v>
      </c>
    </row>
    <row r="20" spans="1:10" x14ac:dyDescent="0.3">
      <c r="A20">
        <v>411.44</v>
      </c>
      <c r="B20">
        <f t="shared" si="0"/>
        <v>142.75</v>
      </c>
      <c r="C20">
        <v>77.31</v>
      </c>
      <c r="D20" s="1">
        <f t="shared" si="2"/>
        <v>278310.83839615429</v>
      </c>
      <c r="E20" s="1">
        <f t="shared" si="3"/>
        <v>2752414.3616017802</v>
      </c>
      <c r="F20" s="1">
        <f t="shared" si="4"/>
        <v>142.74947628912179</v>
      </c>
      <c r="G20" s="1">
        <f t="shared" si="5"/>
        <v>5.2371087821256879E-4</v>
      </c>
      <c r="I20">
        <v>300.67</v>
      </c>
      <c r="J20">
        <v>90.87</v>
      </c>
    </row>
    <row r="21" spans="1:10" x14ac:dyDescent="0.3">
      <c r="A21">
        <v>413.55</v>
      </c>
      <c r="B21">
        <f t="shared" si="0"/>
        <v>144.86000000000001</v>
      </c>
      <c r="C21">
        <v>76.930000000000007</v>
      </c>
      <c r="D21" s="1">
        <f t="shared" si="2"/>
        <v>278312.72424684354</v>
      </c>
      <c r="E21" s="1">
        <f t="shared" si="3"/>
        <v>2752413.4152220935</v>
      </c>
      <c r="F21" s="1">
        <f t="shared" si="4"/>
        <v>144.85946854825031</v>
      </c>
      <c r="G21" s="1">
        <f t="shared" si="5"/>
        <v>5.3145174970836706E-4</v>
      </c>
      <c r="I21">
        <v>307</v>
      </c>
      <c r="J21">
        <v>90.66</v>
      </c>
    </row>
    <row r="22" spans="1:10" x14ac:dyDescent="0.3">
      <c r="A22">
        <v>416.76</v>
      </c>
      <c r="B22">
        <f t="shared" si="0"/>
        <v>148.07</v>
      </c>
      <c r="C22">
        <v>77.48</v>
      </c>
      <c r="D22" s="1">
        <f t="shared" si="2"/>
        <v>278315.59324244183</v>
      </c>
      <c r="E22" s="1">
        <f t="shared" si="3"/>
        <v>2752411.9754691105</v>
      </c>
      <c r="F22" s="1">
        <f t="shared" si="4"/>
        <v>148.06945677172246</v>
      </c>
      <c r="G22" s="1">
        <f t="shared" si="5"/>
        <v>5.4322827753594538E-4</v>
      </c>
      <c r="I22">
        <v>313.89</v>
      </c>
      <c r="J22">
        <v>90.76</v>
      </c>
    </row>
    <row r="23" spans="1:10" x14ac:dyDescent="0.3">
      <c r="A23">
        <v>418.14</v>
      </c>
      <c r="B23">
        <f t="shared" si="0"/>
        <v>149.44999999999999</v>
      </c>
      <c r="C23">
        <v>77.86</v>
      </c>
      <c r="D23" s="1">
        <f t="shared" si="2"/>
        <v>278316.82664241857</v>
      </c>
      <c r="E23" s="1">
        <f t="shared" si="3"/>
        <v>2752411.3565098844</v>
      </c>
      <c r="F23" s="1">
        <f t="shared" si="4"/>
        <v>149.44945170877975</v>
      </c>
      <c r="G23" s="1">
        <f t="shared" si="5"/>
        <v>5.4829122024102617E-4</v>
      </c>
      <c r="I23">
        <v>318.35000000000002</v>
      </c>
      <c r="J23">
        <v>90.74</v>
      </c>
    </row>
    <row r="24" spans="1:10" x14ac:dyDescent="0.3">
      <c r="A24">
        <v>421.43</v>
      </c>
      <c r="B24">
        <f t="shared" si="0"/>
        <v>152.74</v>
      </c>
      <c r="C24">
        <v>77.680000000000007</v>
      </c>
      <c r="D24" s="1">
        <f t="shared" si="2"/>
        <v>278319.76713946485</v>
      </c>
      <c r="E24" s="1">
        <f t="shared" si="3"/>
        <v>2752409.8808752075</v>
      </c>
      <c r="F24" s="1">
        <f t="shared" si="4"/>
        <v>152.73943963865923</v>
      </c>
      <c r="G24" s="1">
        <f t="shared" si="5"/>
        <v>5.6036134077430688E-4</v>
      </c>
      <c r="I24">
        <v>327.8</v>
      </c>
      <c r="J24">
        <v>90.39</v>
      </c>
    </row>
    <row r="25" spans="1:10" x14ac:dyDescent="0.3">
      <c r="A25">
        <v>424.07</v>
      </c>
      <c r="B25">
        <f t="shared" si="0"/>
        <v>155.38</v>
      </c>
      <c r="C25">
        <v>78.42</v>
      </c>
      <c r="D25" s="1">
        <f t="shared" si="2"/>
        <v>278322.12668724661</v>
      </c>
      <c r="E25" s="1">
        <f t="shared" si="3"/>
        <v>2752408.6967792963</v>
      </c>
      <c r="F25" s="1">
        <f t="shared" si="4"/>
        <v>155.37942995329252</v>
      </c>
      <c r="G25" s="1">
        <f t="shared" si="5"/>
        <v>5.700467074802873E-4</v>
      </c>
      <c r="I25">
        <v>333.78</v>
      </c>
      <c r="J25">
        <v>90.8</v>
      </c>
    </row>
    <row r="26" spans="1:10" x14ac:dyDescent="0.3">
      <c r="A26">
        <v>425.91</v>
      </c>
      <c r="B26">
        <f t="shared" si="0"/>
        <v>157.22000000000003</v>
      </c>
      <c r="C26">
        <v>78.33</v>
      </c>
      <c r="D26" s="1">
        <f t="shared" si="2"/>
        <v>278323.77122054907</v>
      </c>
      <c r="E26" s="1">
        <f t="shared" si="3"/>
        <v>2752407.8715003282</v>
      </c>
      <c r="F26" s="1">
        <f t="shared" si="4"/>
        <v>157.21942320275403</v>
      </c>
      <c r="G26" s="1">
        <f t="shared" si="5"/>
        <v>5.7679724599779547E-4</v>
      </c>
      <c r="I26">
        <v>394.12</v>
      </c>
      <c r="J26">
        <v>78.150000000000006</v>
      </c>
    </row>
    <row r="27" spans="1:10" x14ac:dyDescent="0.3">
      <c r="A27">
        <v>429.26</v>
      </c>
      <c r="B27">
        <f t="shared" si="0"/>
        <v>160.57</v>
      </c>
      <c r="C27">
        <v>78.16</v>
      </c>
      <c r="D27" s="1">
        <f t="shared" si="2"/>
        <v>278326.76534368121</v>
      </c>
      <c r="E27" s="1">
        <f t="shared" si="3"/>
        <v>2752406.36895438</v>
      </c>
      <c r="F27" s="1">
        <f t="shared" si="4"/>
        <v>160.56941091268743</v>
      </c>
      <c r="G27" s="1">
        <f t="shared" si="5"/>
        <v>5.89087312562242E-4</v>
      </c>
      <c r="I27">
        <v>395.29</v>
      </c>
      <c r="J27">
        <v>78.34</v>
      </c>
    </row>
    <row r="28" spans="1:10" x14ac:dyDescent="0.3">
      <c r="A28">
        <v>433.42</v>
      </c>
      <c r="B28">
        <f t="shared" si="0"/>
        <v>164.73000000000002</v>
      </c>
      <c r="C28">
        <v>80.16</v>
      </c>
      <c r="D28" s="1">
        <f t="shared" si="2"/>
        <v>278330.48341897374</v>
      </c>
      <c r="E28" s="1">
        <f t="shared" si="3"/>
        <v>2752404.5031062784</v>
      </c>
      <c r="F28" s="1">
        <f t="shared" si="4"/>
        <v>164.72939565057763</v>
      </c>
      <c r="G28" s="1">
        <f t="shared" si="5"/>
        <v>6.0434942238885014E-4</v>
      </c>
      <c r="I28">
        <v>396.85</v>
      </c>
      <c r="J28">
        <v>77.510000000000005</v>
      </c>
    </row>
    <row r="29" spans="1:10" x14ac:dyDescent="0.3">
      <c r="A29">
        <v>434.9</v>
      </c>
      <c r="B29">
        <f t="shared" si="0"/>
        <v>166.20999999999998</v>
      </c>
      <c r="C29">
        <v>80.23</v>
      </c>
      <c r="D29" s="1">
        <f t="shared" si="2"/>
        <v>278331.8061957605</v>
      </c>
      <c r="E29" s="1">
        <f t="shared" si="3"/>
        <v>2752403.8392949342</v>
      </c>
      <c r="F29" s="1">
        <f t="shared" si="4"/>
        <v>166.20939022091815</v>
      </c>
      <c r="G29" s="1">
        <f t="shared" si="5"/>
        <v>6.0977908182735518E-4</v>
      </c>
      <c r="I29">
        <v>400.55</v>
      </c>
      <c r="J29">
        <v>76.98</v>
      </c>
    </row>
    <row r="30" spans="1:10" x14ac:dyDescent="0.3">
      <c r="A30">
        <v>436.3</v>
      </c>
      <c r="B30">
        <f t="shared" si="0"/>
        <v>167.61</v>
      </c>
      <c r="C30">
        <v>80.430000000000007</v>
      </c>
      <c r="D30" s="1">
        <f t="shared" si="2"/>
        <v>278333.05747109931</v>
      </c>
      <c r="E30" s="1">
        <f t="shared" si="3"/>
        <v>2752403.2113652844</v>
      </c>
      <c r="F30" s="1">
        <f t="shared" si="4"/>
        <v>167.60938508469451</v>
      </c>
      <c r="G30" s="1">
        <f t="shared" si="5"/>
        <v>6.1491530550483731E-4</v>
      </c>
      <c r="I30">
        <v>403.89</v>
      </c>
      <c r="J30">
        <v>77.27</v>
      </c>
    </row>
    <row r="31" spans="1:10" x14ac:dyDescent="0.3">
      <c r="A31">
        <v>438.96</v>
      </c>
      <c r="B31">
        <f t="shared" si="0"/>
        <v>170.26999999999998</v>
      </c>
      <c r="C31">
        <v>79.650000000000006</v>
      </c>
      <c r="D31" s="1">
        <f t="shared" si="2"/>
        <v>278335.43489424302</v>
      </c>
      <c r="E31" s="1">
        <f t="shared" si="3"/>
        <v>2752402.0182989496</v>
      </c>
      <c r="F31" s="1">
        <f t="shared" si="4"/>
        <v>170.26937532594283</v>
      </c>
      <c r="G31" s="1">
        <f t="shared" si="5"/>
        <v>6.2467405714983215E-4</v>
      </c>
      <c r="I31">
        <v>407.31</v>
      </c>
      <c r="J31">
        <v>77.069999999999993</v>
      </c>
    </row>
    <row r="32" spans="1:10" x14ac:dyDescent="0.3">
      <c r="A32">
        <v>440.97</v>
      </c>
      <c r="B32">
        <f t="shared" si="0"/>
        <v>172.28000000000003</v>
      </c>
      <c r="C32">
        <v>80.36</v>
      </c>
      <c r="D32" s="1">
        <f t="shared" si="2"/>
        <v>278337.23136812227</v>
      </c>
      <c r="E32" s="1">
        <f t="shared" si="3"/>
        <v>2752401.1167713809</v>
      </c>
      <c r="F32" s="1">
        <f t="shared" si="4"/>
        <v>172.27936795178812</v>
      </c>
      <c r="G32" s="1">
        <f t="shared" si="5"/>
        <v>6.3204821191220617E-4</v>
      </c>
      <c r="I32">
        <v>411.44</v>
      </c>
      <c r="J32">
        <v>77.31</v>
      </c>
    </row>
    <row r="33" spans="1:10" x14ac:dyDescent="0.3">
      <c r="A33">
        <v>444.28</v>
      </c>
      <c r="B33">
        <f t="shared" si="0"/>
        <v>175.58999999999997</v>
      </c>
      <c r="C33">
        <v>80.75</v>
      </c>
      <c r="D33" s="1">
        <f t="shared" si="2"/>
        <v>278340.18974053051</v>
      </c>
      <c r="E33" s="1">
        <f t="shared" si="3"/>
        <v>2752399.6321662804</v>
      </c>
      <c r="F33" s="1">
        <f t="shared" si="4"/>
        <v>175.58935580828265</v>
      </c>
      <c r="G33" s="1">
        <f t="shared" si="5"/>
        <v>6.441917173276579E-4</v>
      </c>
      <c r="I33">
        <v>413.55</v>
      </c>
      <c r="J33">
        <v>76.930000000000007</v>
      </c>
    </row>
    <row r="34" spans="1:10" x14ac:dyDescent="0.3">
      <c r="A34">
        <v>448.79</v>
      </c>
      <c r="B34">
        <f t="shared" si="0"/>
        <v>180.10000000000002</v>
      </c>
      <c r="C34">
        <v>80.930000000000007</v>
      </c>
      <c r="D34" s="1">
        <f t="shared" si="2"/>
        <v>278344.22063465771</v>
      </c>
      <c r="E34" s="1">
        <f t="shared" si="3"/>
        <v>2752397.6093357662</v>
      </c>
      <c r="F34" s="1">
        <f t="shared" si="4"/>
        <v>180.09933926214313</v>
      </c>
      <c r="G34" s="1">
        <f t="shared" si="5"/>
        <v>6.6073785689013675E-4</v>
      </c>
      <c r="I34">
        <v>416.76</v>
      </c>
      <c r="J34">
        <v>77.48</v>
      </c>
    </row>
    <row r="35" spans="1:10" x14ac:dyDescent="0.3">
      <c r="A35">
        <v>452.08</v>
      </c>
      <c r="B35">
        <f t="shared" si="0"/>
        <v>183.39</v>
      </c>
      <c r="C35">
        <v>80.59</v>
      </c>
      <c r="D35" s="1">
        <f t="shared" si="2"/>
        <v>278347.16113170394</v>
      </c>
      <c r="E35" s="1">
        <f t="shared" si="3"/>
        <v>2752396.1337010888</v>
      </c>
      <c r="F35" s="1">
        <f t="shared" si="4"/>
        <v>183.38932719217945</v>
      </c>
      <c r="G35" s="1">
        <f t="shared" si="5"/>
        <v>6.7280782053558141E-4</v>
      </c>
      <c r="I35">
        <v>418.14</v>
      </c>
      <c r="J35">
        <v>77.86</v>
      </c>
    </row>
    <row r="36" spans="1:10" x14ac:dyDescent="0.3">
      <c r="A36">
        <v>457.87</v>
      </c>
      <c r="B36">
        <f t="shared" si="0"/>
        <v>189.18</v>
      </c>
      <c r="C36">
        <v>80.819999999999993</v>
      </c>
      <c r="D36" s="1">
        <f t="shared" si="2"/>
        <v>278352.336048998</v>
      </c>
      <c r="E36" s="1">
        <f t="shared" si="3"/>
        <v>2752393.5367634655</v>
      </c>
      <c r="F36" s="1">
        <f t="shared" si="4"/>
        <v>189.17930595033576</v>
      </c>
      <c r="G36" s="1">
        <f t="shared" si="5"/>
        <v>6.9404966424713166E-4</v>
      </c>
      <c r="I36">
        <v>421.43</v>
      </c>
      <c r="J36">
        <v>77.680000000000007</v>
      </c>
    </row>
    <row r="37" spans="1:10" x14ac:dyDescent="0.3">
      <c r="A37">
        <v>466.82</v>
      </c>
      <c r="B37">
        <f t="shared" si="0"/>
        <v>198.13</v>
      </c>
      <c r="C37">
        <v>80.569999999999993</v>
      </c>
      <c r="D37" s="1">
        <f t="shared" si="2"/>
        <v>278360.33527348546</v>
      </c>
      <c r="E37" s="1">
        <f t="shared" si="3"/>
        <v>2752389.5224989187</v>
      </c>
      <c r="F37" s="1">
        <f t="shared" si="4"/>
        <v>198.12927311521781</v>
      </c>
      <c r="G37" s="1">
        <f t="shared" si="5"/>
        <v>7.2688478218196906E-4</v>
      </c>
      <c r="I37">
        <v>424.07</v>
      </c>
      <c r="J37">
        <v>78.42</v>
      </c>
    </row>
    <row r="38" spans="1:10" x14ac:dyDescent="0.3">
      <c r="A38">
        <v>524.20000000000005</v>
      </c>
      <c r="B38">
        <f t="shared" si="0"/>
        <v>255.51000000000005</v>
      </c>
      <c r="C38">
        <v>81.88</v>
      </c>
      <c r="D38" s="1">
        <f t="shared" si="2"/>
        <v>278411.61968701496</v>
      </c>
      <c r="E38" s="1">
        <f t="shared" si="3"/>
        <v>2752363.7863537008</v>
      </c>
      <c r="F38" s="1">
        <f t="shared" si="4"/>
        <v>255.50906260369479</v>
      </c>
      <c r="G38" s="1">
        <f t="shared" si="5"/>
        <v>9.3739630526101791E-4</v>
      </c>
      <c r="I38">
        <v>425.91</v>
      </c>
      <c r="J38">
        <v>78.33</v>
      </c>
    </row>
    <row r="39" spans="1:10" x14ac:dyDescent="0.3">
      <c r="A39">
        <v>530.30999999999995</v>
      </c>
      <c r="B39">
        <f t="shared" si="0"/>
        <v>261.61999999999995</v>
      </c>
      <c r="C39">
        <v>82.01</v>
      </c>
      <c r="D39" s="1">
        <f t="shared" si="2"/>
        <v>278417.08061010076</v>
      </c>
      <c r="E39" s="1">
        <f t="shared" si="3"/>
        <v>2752361.0458893008</v>
      </c>
      <c r="F39" s="1">
        <f t="shared" si="4"/>
        <v>261.61904018769002</v>
      </c>
      <c r="G39" s="1">
        <f t="shared" si="5"/>
        <v>9.598123099294753E-4</v>
      </c>
      <c r="I39">
        <v>429.26</v>
      </c>
      <c r="J39">
        <v>78.16</v>
      </c>
    </row>
    <row r="40" spans="1:10" x14ac:dyDescent="0.3">
      <c r="A40">
        <v>538.28</v>
      </c>
      <c r="B40">
        <f t="shared" si="0"/>
        <v>269.58999999999997</v>
      </c>
      <c r="C40">
        <v>82.23</v>
      </c>
      <c r="D40" s="1">
        <f t="shared" si="2"/>
        <v>278424.20394185098</v>
      </c>
      <c r="E40" s="1">
        <f t="shared" si="3"/>
        <v>2752357.4711755086</v>
      </c>
      <c r="F40" s="1">
        <f t="shared" si="4"/>
        <v>269.58901094797062</v>
      </c>
      <c r="G40" s="1">
        <f t="shared" si="5"/>
        <v>9.8905202935384295E-4</v>
      </c>
      <c r="I40">
        <v>433.42</v>
      </c>
      <c r="J40">
        <v>80.16</v>
      </c>
    </row>
    <row r="41" spans="1:10" x14ac:dyDescent="0.3">
      <c r="A41">
        <v>542.91</v>
      </c>
      <c r="B41">
        <f t="shared" si="0"/>
        <v>274.21999999999997</v>
      </c>
      <c r="C41">
        <v>82.69</v>
      </c>
      <c r="D41" s="1">
        <f t="shared" si="2"/>
        <v>278428.34208815009</v>
      </c>
      <c r="E41" s="1">
        <f t="shared" si="3"/>
        <v>2752355.3945224527</v>
      </c>
      <c r="F41" s="1">
        <f t="shared" si="4"/>
        <v>274.21899396167731</v>
      </c>
      <c r="G41" s="1">
        <f t="shared" si="5"/>
        <v>1.0060383226573322E-3</v>
      </c>
      <c r="I41">
        <v>434.9</v>
      </c>
      <c r="J41">
        <v>80.23</v>
      </c>
    </row>
    <row r="42" spans="1:10" x14ac:dyDescent="0.3">
      <c r="A42">
        <v>547.85</v>
      </c>
      <c r="B42">
        <f t="shared" si="0"/>
        <v>279.16000000000003</v>
      </c>
      <c r="C42">
        <v>82.37</v>
      </c>
      <c r="D42" s="1">
        <f t="shared" si="2"/>
        <v>278432.75730255991</v>
      </c>
      <c r="E42" s="1">
        <f t="shared" si="3"/>
        <v>2752353.1788278311</v>
      </c>
      <c r="F42" s="1">
        <f t="shared" si="4"/>
        <v>279.15897583828115</v>
      </c>
      <c r="G42" s="1">
        <f t="shared" si="5"/>
        <v>1.0241617188739838E-3</v>
      </c>
      <c r="I42">
        <v>436.3</v>
      </c>
      <c r="J42">
        <v>80.430000000000007</v>
      </c>
    </row>
    <row r="43" spans="1:10" x14ac:dyDescent="0.3">
      <c r="A43">
        <v>557.1</v>
      </c>
      <c r="B43">
        <f t="shared" si="0"/>
        <v>288.41000000000003</v>
      </c>
      <c r="C43">
        <v>83.58</v>
      </c>
      <c r="D43" s="1">
        <f t="shared" si="2"/>
        <v>278441.02465747716</v>
      </c>
      <c r="E43" s="1">
        <f t="shared" si="3"/>
        <v>2752349.0300069307</v>
      </c>
      <c r="F43" s="1">
        <f t="shared" si="4"/>
        <v>288.40894190259593</v>
      </c>
      <c r="G43" s="1">
        <f t="shared" si="5"/>
        <v>1.0580974040976798E-3</v>
      </c>
      <c r="I43">
        <v>438.96</v>
      </c>
      <c r="J43">
        <v>79.650000000000006</v>
      </c>
    </row>
    <row r="44" spans="1:10" x14ac:dyDescent="0.3">
      <c r="A44">
        <v>563.21</v>
      </c>
      <c r="B44">
        <f t="shared" si="0"/>
        <v>294.52000000000004</v>
      </c>
      <c r="C44">
        <v>83.49</v>
      </c>
      <c r="D44" s="1">
        <f t="shared" si="2"/>
        <v>278446.48558056296</v>
      </c>
      <c r="E44" s="1">
        <f t="shared" si="3"/>
        <v>2752346.2895425307</v>
      </c>
      <c r="F44" s="1">
        <f t="shared" si="4"/>
        <v>294.51891948659113</v>
      </c>
      <c r="G44" s="1">
        <f t="shared" si="5"/>
        <v>1.0805134089082458E-3</v>
      </c>
      <c r="I44">
        <v>440.97</v>
      </c>
      <c r="J44">
        <v>80.36</v>
      </c>
    </row>
    <row r="45" spans="1:10" x14ac:dyDescent="0.3">
      <c r="A45">
        <v>569.59</v>
      </c>
      <c r="B45">
        <f t="shared" si="0"/>
        <v>300.90000000000003</v>
      </c>
      <c r="C45">
        <v>83.62</v>
      </c>
      <c r="D45" s="1">
        <f t="shared" si="2"/>
        <v>278452.18782103556</v>
      </c>
      <c r="E45" s="1">
        <f t="shared" si="3"/>
        <v>2752343.427977412</v>
      </c>
      <c r="F45" s="1">
        <f t="shared" si="4"/>
        <v>300.89889608025339</v>
      </c>
      <c r="G45" s="1">
        <f t="shared" si="5"/>
        <v>1.1039197466402584E-3</v>
      </c>
      <c r="I45">
        <v>444.28</v>
      </c>
      <c r="J45">
        <v>80.75</v>
      </c>
    </row>
    <row r="46" spans="1:10" x14ac:dyDescent="0.3">
      <c r="A46">
        <v>576.12</v>
      </c>
      <c r="B46">
        <f t="shared" si="0"/>
        <v>307.43</v>
      </c>
      <c r="C46">
        <v>83.32</v>
      </c>
      <c r="D46" s="1">
        <f t="shared" si="2"/>
        <v>278458.024126723</v>
      </c>
      <c r="E46" s="1">
        <f t="shared" si="3"/>
        <v>2752340.4991341173</v>
      </c>
      <c r="F46" s="1">
        <f t="shared" si="4"/>
        <v>307.42887212326667</v>
      </c>
      <c r="G46" s="1">
        <f t="shared" si="5"/>
        <v>1.1278767333351425E-3</v>
      </c>
      <c r="I46">
        <v>448.79</v>
      </c>
      <c r="J46">
        <v>80.930000000000007</v>
      </c>
    </row>
    <row r="47" spans="1:10" x14ac:dyDescent="0.3">
      <c r="A47">
        <v>578.80999999999995</v>
      </c>
      <c r="B47">
        <f t="shared" si="0"/>
        <v>310.11999999999995</v>
      </c>
      <c r="C47">
        <v>83.96</v>
      </c>
      <c r="D47" s="1">
        <f t="shared" si="2"/>
        <v>278460.42836290976</v>
      </c>
      <c r="E47" s="1">
        <f t="shared" si="3"/>
        <v>2752339.2926121471</v>
      </c>
      <c r="F47" s="1">
        <f t="shared" si="4"/>
        <v>310.11886225454157</v>
      </c>
      <c r="G47" s="1">
        <f t="shared" si="5"/>
        <v>1.1377454583794133E-3</v>
      </c>
      <c r="I47">
        <v>452.08</v>
      </c>
      <c r="J47">
        <v>80.59</v>
      </c>
    </row>
    <row r="48" spans="1:10" x14ac:dyDescent="0.3">
      <c r="A48">
        <v>581.49</v>
      </c>
      <c r="B48">
        <f t="shared" si="0"/>
        <v>312.8</v>
      </c>
      <c r="C48">
        <v>83.73</v>
      </c>
      <c r="D48" s="1">
        <f t="shared" si="2"/>
        <v>278462.82366141549</v>
      </c>
      <c r="E48" s="1">
        <f t="shared" si="3"/>
        <v>2752338.0905753891</v>
      </c>
      <c r="F48" s="1">
        <f t="shared" si="4"/>
        <v>312.79885242224805</v>
      </c>
      <c r="G48" s="1">
        <f t="shared" si="5"/>
        <v>1.1475777519649455E-3</v>
      </c>
      <c r="I48">
        <v>457.87</v>
      </c>
      <c r="J48">
        <v>80.819999999999993</v>
      </c>
    </row>
    <row r="49" spans="1:10" x14ac:dyDescent="0.3">
      <c r="A49">
        <v>585.04</v>
      </c>
      <c r="B49">
        <f t="shared" si="0"/>
        <v>316.34999999999997</v>
      </c>
      <c r="C49">
        <v>84.07</v>
      </c>
      <c r="D49" s="1">
        <f t="shared" si="2"/>
        <v>278465.99653816747</v>
      </c>
      <c r="E49" s="1">
        <f t="shared" si="3"/>
        <v>2752336.4983252059</v>
      </c>
      <c r="F49" s="1">
        <f t="shared" si="4"/>
        <v>316.34883939817416</v>
      </c>
      <c r="G49" s="1">
        <f t="shared" si="5"/>
        <v>1.1606018258021322E-3</v>
      </c>
      <c r="I49">
        <v>466.82</v>
      </c>
      <c r="J49">
        <v>80.569999999999993</v>
      </c>
    </row>
    <row r="50" spans="1:10" x14ac:dyDescent="0.3">
      <c r="A50">
        <v>586.91999999999996</v>
      </c>
      <c r="B50">
        <f t="shared" si="0"/>
        <v>318.22999999999996</v>
      </c>
      <c r="C50">
        <v>83.87</v>
      </c>
      <c r="D50" s="1">
        <f t="shared" si="2"/>
        <v>278467.6768221939</v>
      </c>
      <c r="E50" s="1">
        <f t="shared" si="3"/>
        <v>2752335.6551053901</v>
      </c>
      <c r="F50" s="1">
        <f t="shared" si="4"/>
        <v>318.22883250112659</v>
      </c>
      <c r="G50" s="1">
        <f t="shared" si="5"/>
        <v>1.1674988733716418E-3</v>
      </c>
      <c r="I50">
        <v>524.20000000000005</v>
      </c>
      <c r="J50">
        <v>81.88</v>
      </c>
    </row>
    <row r="51" spans="1:10" x14ac:dyDescent="0.3">
      <c r="A51">
        <v>589.79999999999995</v>
      </c>
      <c r="B51">
        <f t="shared" si="0"/>
        <v>321.10999999999996</v>
      </c>
      <c r="C51">
        <v>84.97</v>
      </c>
      <c r="D51" s="1">
        <f t="shared" si="2"/>
        <v>278470.25087431946</v>
      </c>
      <c r="E51" s="1">
        <f t="shared" si="3"/>
        <v>2752334.3633643962</v>
      </c>
      <c r="F51" s="1">
        <f t="shared" si="4"/>
        <v>321.1088219352435</v>
      </c>
      <c r="G51" s="1">
        <f t="shared" si="5"/>
        <v>1.1780647564592073E-3</v>
      </c>
      <c r="I51">
        <v>530.30999999999995</v>
      </c>
      <c r="J51">
        <v>82.01</v>
      </c>
    </row>
    <row r="52" spans="1:10" x14ac:dyDescent="0.3">
      <c r="A52">
        <v>592.73</v>
      </c>
      <c r="B52">
        <f t="shared" si="0"/>
        <v>324.04000000000002</v>
      </c>
      <c r="C52">
        <v>85.44</v>
      </c>
      <c r="D52" s="1">
        <f t="shared" si="2"/>
        <v>278472.86961484997</v>
      </c>
      <c r="E52" s="1">
        <f t="shared" si="3"/>
        <v>2752333.0491973436</v>
      </c>
      <c r="F52" s="1">
        <f t="shared" si="4"/>
        <v>324.03881118574111</v>
      </c>
      <c r="G52" s="1">
        <f t="shared" si="5"/>
        <v>1.1888142589100426E-3</v>
      </c>
      <c r="I52">
        <v>538.28</v>
      </c>
      <c r="J52">
        <v>82.23</v>
      </c>
    </row>
    <row r="53" spans="1:10" x14ac:dyDescent="0.3">
      <c r="A53">
        <v>595.23</v>
      </c>
      <c r="B53">
        <f t="shared" si="0"/>
        <v>326.54000000000002</v>
      </c>
      <c r="C53">
        <v>86.11</v>
      </c>
      <c r="D53" s="1">
        <f t="shared" si="2"/>
        <v>278475.10403509787</v>
      </c>
      <c r="E53" s="1">
        <f t="shared" si="3"/>
        <v>2752331.9278943976</v>
      </c>
      <c r="F53" s="1">
        <f t="shared" si="4"/>
        <v>326.53880201391314</v>
      </c>
      <c r="G53" s="1">
        <f t="shared" si="5"/>
        <v>1.1979860868791548E-3</v>
      </c>
      <c r="I53">
        <v>542.91</v>
      </c>
      <c r="J53">
        <v>82.69</v>
      </c>
    </row>
    <row r="54" spans="1:10" x14ac:dyDescent="0.3">
      <c r="A54">
        <v>597.53</v>
      </c>
      <c r="B54">
        <f t="shared" si="0"/>
        <v>328.84</v>
      </c>
      <c r="C54">
        <v>86.18</v>
      </c>
      <c r="D54" s="1">
        <f t="shared" si="2"/>
        <v>278477.15970172593</v>
      </c>
      <c r="E54" s="1">
        <f t="shared" si="3"/>
        <v>2752330.8962956867</v>
      </c>
      <c r="F54" s="1">
        <f t="shared" si="4"/>
        <v>328.83879357609248</v>
      </c>
      <c r="G54" s="1">
        <f t="shared" si="5"/>
        <v>1.2064239074902616E-3</v>
      </c>
      <c r="I54">
        <v>547.85</v>
      </c>
      <c r="J54">
        <v>82.37</v>
      </c>
    </row>
    <row r="55" spans="1:10" x14ac:dyDescent="0.3">
      <c r="A55">
        <v>599.32000000000005</v>
      </c>
      <c r="B55">
        <f t="shared" si="0"/>
        <v>330.63000000000005</v>
      </c>
      <c r="C55">
        <v>86.08</v>
      </c>
      <c r="D55" s="1">
        <f t="shared" si="2"/>
        <v>278478.75954662345</v>
      </c>
      <c r="E55" s="1">
        <f t="shared" si="3"/>
        <v>2752330.0934427776</v>
      </c>
      <c r="F55" s="1">
        <f t="shared" si="4"/>
        <v>330.62878700896442</v>
      </c>
      <c r="G55" s="1">
        <f t="shared" si="5"/>
        <v>1.2129910356293294E-3</v>
      </c>
      <c r="I55">
        <v>557.1</v>
      </c>
      <c r="J55">
        <v>83.58</v>
      </c>
    </row>
    <row r="56" spans="1:10" x14ac:dyDescent="0.3">
      <c r="A56">
        <v>603.55999999999995</v>
      </c>
      <c r="B56">
        <f t="shared" si="0"/>
        <v>334.86999999999995</v>
      </c>
      <c r="C56">
        <v>87.51</v>
      </c>
      <c r="D56" s="1">
        <f t="shared" si="2"/>
        <v>278482.5491233638</v>
      </c>
      <c r="E56" s="1">
        <f t="shared" si="3"/>
        <v>2752328.1917129811</v>
      </c>
      <c r="F56" s="1">
        <f t="shared" si="4"/>
        <v>334.86877145352355</v>
      </c>
      <c r="G56" s="1">
        <f t="shared" si="5"/>
        <v>1.2285464763976961E-3</v>
      </c>
      <c r="I56">
        <v>563.21</v>
      </c>
      <c r="J56">
        <v>83.49</v>
      </c>
    </row>
    <row r="57" spans="1:10" x14ac:dyDescent="0.3">
      <c r="A57">
        <v>607.64</v>
      </c>
      <c r="B57">
        <f t="shared" si="0"/>
        <v>338.95</v>
      </c>
      <c r="C57">
        <v>87.59</v>
      </c>
      <c r="D57" s="1">
        <f t="shared" si="2"/>
        <v>278486.19569720834</v>
      </c>
      <c r="E57" s="1">
        <f t="shared" si="3"/>
        <v>2752326.3617465734</v>
      </c>
      <c r="F57" s="1">
        <f t="shared" si="4"/>
        <v>338.94875648500647</v>
      </c>
      <c r="G57" s="1">
        <f t="shared" si="5"/>
        <v>1.2435149935186018E-3</v>
      </c>
      <c r="I57">
        <v>569.59</v>
      </c>
      <c r="J57">
        <v>83.62</v>
      </c>
    </row>
    <row r="58" spans="1:10" x14ac:dyDescent="0.3">
      <c r="A58">
        <v>610.58000000000004</v>
      </c>
      <c r="B58">
        <f t="shared" si="0"/>
        <v>341.89000000000004</v>
      </c>
      <c r="C58">
        <v>87.97</v>
      </c>
      <c r="D58" s="1">
        <f t="shared" si="2"/>
        <v>278488.82337541989</v>
      </c>
      <c r="E58" s="1">
        <f t="shared" si="3"/>
        <v>2752325.0430943086</v>
      </c>
      <c r="F58" s="1">
        <f t="shared" si="4"/>
        <v>341.88874569907244</v>
      </c>
      <c r="G58" s="1">
        <f t="shared" si="5"/>
        <v>1.254300927598706E-3</v>
      </c>
      <c r="I58">
        <v>576.12</v>
      </c>
      <c r="J58">
        <v>83.32</v>
      </c>
    </row>
    <row r="59" spans="1:10" x14ac:dyDescent="0.3">
      <c r="A59">
        <v>616.17999999999995</v>
      </c>
      <c r="B59">
        <f t="shared" si="0"/>
        <v>347.48999999999995</v>
      </c>
      <c r="C59">
        <v>87.9</v>
      </c>
      <c r="D59" s="1">
        <f t="shared" si="2"/>
        <v>278493.82847677515</v>
      </c>
      <c r="E59" s="1">
        <f t="shared" si="3"/>
        <v>2752322.5313757095</v>
      </c>
      <c r="F59" s="1">
        <f t="shared" si="4"/>
        <v>347.48872515417793</v>
      </c>
      <c r="G59" s="1">
        <f t="shared" si="5"/>
        <v>1.2748458220244174E-3</v>
      </c>
      <c r="I59">
        <v>578.80999999999995</v>
      </c>
      <c r="J59">
        <v>83.96</v>
      </c>
    </row>
    <row r="60" spans="1:10" x14ac:dyDescent="0.3">
      <c r="A60">
        <v>620.82000000000005</v>
      </c>
      <c r="B60">
        <f t="shared" si="0"/>
        <v>352.13000000000005</v>
      </c>
      <c r="C60">
        <v>88.29</v>
      </c>
      <c r="D60" s="1">
        <f t="shared" si="2"/>
        <v>278497.97556075524</v>
      </c>
      <c r="E60" s="1">
        <f t="shared" si="3"/>
        <v>2752320.4502374418</v>
      </c>
      <c r="F60" s="1">
        <f t="shared" si="4"/>
        <v>352.12870813119213</v>
      </c>
      <c r="G60" s="1">
        <f t="shared" si="5"/>
        <v>1.2918688079253116E-3</v>
      </c>
      <c r="I60">
        <v>581.49</v>
      </c>
      <c r="J60">
        <v>83.73</v>
      </c>
    </row>
    <row r="61" spans="1:10" x14ac:dyDescent="0.3">
      <c r="A61">
        <v>624.9</v>
      </c>
      <c r="B61">
        <f t="shared" si="0"/>
        <v>356.21</v>
      </c>
      <c r="C61">
        <v>88.21</v>
      </c>
      <c r="D61" s="1">
        <f t="shared" si="2"/>
        <v>278501.62213459978</v>
      </c>
      <c r="E61" s="1">
        <f t="shared" si="3"/>
        <v>2752318.6202710336</v>
      </c>
      <c r="F61" s="1">
        <f t="shared" si="4"/>
        <v>356.20869316288389</v>
      </c>
      <c r="G61" s="1">
        <f t="shared" si="5"/>
        <v>1.3068371160898096E-3</v>
      </c>
      <c r="I61">
        <v>585.04</v>
      </c>
      <c r="J61">
        <v>84.07</v>
      </c>
    </row>
    <row r="62" spans="1:10" x14ac:dyDescent="0.3">
      <c r="A62">
        <v>676.19</v>
      </c>
      <c r="B62">
        <f t="shared" si="0"/>
        <v>407.50000000000006</v>
      </c>
      <c r="C62">
        <v>92.08</v>
      </c>
      <c r="D62" s="1">
        <f t="shared" si="2"/>
        <v>278547.46350040543</v>
      </c>
      <c r="E62" s="1">
        <f t="shared" si="3"/>
        <v>2752295.6156197921</v>
      </c>
      <c r="F62" s="1">
        <f t="shared" si="4"/>
        <v>407.49850499398065</v>
      </c>
      <c r="G62" s="1">
        <f t="shared" si="5"/>
        <v>1.4950060194109938E-3</v>
      </c>
      <c r="I62">
        <v>586.91999999999996</v>
      </c>
      <c r="J62">
        <v>83.87</v>
      </c>
    </row>
    <row r="63" spans="1:10" x14ac:dyDescent="0.3">
      <c r="A63">
        <v>676.56</v>
      </c>
      <c r="B63">
        <f t="shared" si="0"/>
        <v>407.86999999999995</v>
      </c>
      <c r="C63">
        <v>92.08</v>
      </c>
      <c r="D63" s="1">
        <f t="shared" si="2"/>
        <v>278547.79419460206</v>
      </c>
      <c r="E63" s="1">
        <f t="shared" si="3"/>
        <v>2752295.4496669564</v>
      </c>
      <c r="F63" s="1">
        <f t="shared" si="4"/>
        <v>407.8685036363571</v>
      </c>
      <c r="G63" s="1">
        <f t="shared" si="5"/>
        <v>1.4963636428433347E-3</v>
      </c>
      <c r="I63">
        <v>589.79999999999995</v>
      </c>
      <c r="J63">
        <v>84.97</v>
      </c>
    </row>
    <row r="64" spans="1:10" x14ac:dyDescent="0.3">
      <c r="A64">
        <v>676.57</v>
      </c>
      <c r="B64">
        <f t="shared" si="0"/>
        <v>407.88000000000005</v>
      </c>
      <c r="C64">
        <v>92.37</v>
      </c>
      <c r="D64" s="1">
        <f t="shared" si="2"/>
        <v>278547.80313228304</v>
      </c>
      <c r="E64" s="1">
        <f t="shared" si="3"/>
        <v>2752295.4451817446</v>
      </c>
      <c r="F64" s="1">
        <f t="shared" si="4"/>
        <v>407.87850359966467</v>
      </c>
      <c r="G64" s="1">
        <f t="shared" si="5"/>
        <v>1.4964003353838962E-3</v>
      </c>
      <c r="I64">
        <v>592.73</v>
      </c>
      <c r="J64">
        <v>85.44</v>
      </c>
    </row>
    <row r="65" spans="1:10" x14ac:dyDescent="0.3">
      <c r="A65">
        <v>677.14</v>
      </c>
      <c r="B65">
        <f t="shared" si="0"/>
        <v>408.45</v>
      </c>
      <c r="C65">
        <v>92</v>
      </c>
      <c r="D65" s="1">
        <f t="shared" si="2"/>
        <v>278548.31258009956</v>
      </c>
      <c r="E65" s="1">
        <f t="shared" si="3"/>
        <v>2752295.1895246729</v>
      </c>
      <c r="F65" s="1">
        <f t="shared" si="4"/>
        <v>408.44850150850351</v>
      </c>
      <c r="G65" s="1">
        <f t="shared" si="5"/>
        <v>1.4984914964770724E-3</v>
      </c>
      <c r="I65">
        <v>595.23</v>
      </c>
      <c r="J65">
        <v>86.11</v>
      </c>
    </row>
    <row r="66" spans="1:10" x14ac:dyDescent="0.3">
      <c r="A66">
        <v>679.04</v>
      </c>
      <c r="B66">
        <f t="shared" ref="B66:B83" si="6">A66-268.69</f>
        <v>410.34999999999997</v>
      </c>
      <c r="C66">
        <v>92.04</v>
      </c>
      <c r="D66" s="1">
        <f t="shared" si="2"/>
        <v>278550.01073948795</v>
      </c>
      <c r="E66" s="1">
        <f t="shared" si="3"/>
        <v>2752294.337334434</v>
      </c>
      <c r="F66" s="1">
        <f t="shared" si="4"/>
        <v>410.34849453786211</v>
      </c>
      <c r="G66" s="1">
        <f t="shared" si="5"/>
        <v>1.505462137856739E-3</v>
      </c>
      <c r="I66">
        <v>597.53</v>
      </c>
      <c r="J66">
        <v>86.18</v>
      </c>
    </row>
    <row r="67" spans="1:10" x14ac:dyDescent="0.3">
      <c r="A67">
        <v>682.11</v>
      </c>
      <c r="B67">
        <f t="shared" si="6"/>
        <v>413.42</v>
      </c>
      <c r="C67">
        <v>92.24</v>
      </c>
      <c r="D67" s="1">
        <f t="shared" ref="D67:D82" si="7">(((B67*($D$83-$D$1))+$B$83*$D$1)/$B$83)</f>
        <v>278552.75460755243</v>
      </c>
      <c r="E67" s="1">
        <f t="shared" ref="E67:E82" si="8">(((B67*($E$83-$E$1))+$B$83*$E$1)/$B$83)</f>
        <v>2752292.9603744163</v>
      </c>
      <c r="F67" s="1">
        <f t="shared" ref="F67:F83" si="9">SQRT(((D67-$D$1)^2)+((E67-$E$1)^2))</f>
        <v>413.41848327492505</v>
      </c>
      <c r="G67" s="1">
        <f t="shared" ref="G67:G83" si="10">B67-F67</f>
        <v>1.5167250749641426E-3</v>
      </c>
      <c r="I67">
        <v>599.32000000000005</v>
      </c>
      <c r="J67">
        <v>86.08</v>
      </c>
    </row>
    <row r="68" spans="1:10" x14ac:dyDescent="0.3">
      <c r="A68">
        <v>686.28</v>
      </c>
      <c r="B68">
        <f t="shared" si="6"/>
        <v>417.59</v>
      </c>
      <c r="C68">
        <v>91.84</v>
      </c>
      <c r="D68" s="1">
        <f t="shared" si="7"/>
        <v>278556.48162052588</v>
      </c>
      <c r="E68" s="1">
        <f t="shared" si="8"/>
        <v>2752291.0900411024</v>
      </c>
      <c r="F68" s="1">
        <f t="shared" si="9"/>
        <v>417.58846797627962</v>
      </c>
      <c r="G68" s="1">
        <f t="shared" si="10"/>
        <v>1.532023720358211E-3</v>
      </c>
      <c r="I68">
        <v>603.55999999999995</v>
      </c>
      <c r="J68">
        <v>87.51</v>
      </c>
    </row>
    <row r="69" spans="1:10" x14ac:dyDescent="0.3">
      <c r="A69">
        <v>694.6</v>
      </c>
      <c r="B69">
        <f t="shared" si="6"/>
        <v>425.91</v>
      </c>
      <c r="C69">
        <v>91.96</v>
      </c>
      <c r="D69" s="1">
        <f t="shared" si="7"/>
        <v>278563.91777111084</v>
      </c>
      <c r="E69" s="1">
        <f t="shared" si="8"/>
        <v>2752287.3583448976</v>
      </c>
      <c r="F69" s="1">
        <f t="shared" si="9"/>
        <v>425.90843745258252</v>
      </c>
      <c r="G69" s="1">
        <f t="shared" si="10"/>
        <v>1.5625474175067211E-3</v>
      </c>
      <c r="I69">
        <v>607.64</v>
      </c>
      <c r="J69">
        <v>87.59</v>
      </c>
    </row>
    <row r="70" spans="1:10" x14ac:dyDescent="0.3">
      <c r="A70">
        <v>704.23</v>
      </c>
      <c r="B70">
        <f t="shared" si="6"/>
        <v>435.54</v>
      </c>
      <c r="C70">
        <v>92.12</v>
      </c>
      <c r="D70" s="1">
        <f t="shared" si="7"/>
        <v>278572.52475790569</v>
      </c>
      <c r="E70" s="1">
        <f t="shared" si="8"/>
        <v>2752283.0390859493</v>
      </c>
      <c r="F70" s="1">
        <f t="shared" si="9"/>
        <v>435.5384021227901</v>
      </c>
      <c r="G70" s="1">
        <f t="shared" si="10"/>
        <v>1.5978772099174421E-3</v>
      </c>
      <c r="I70">
        <v>610.58000000000004</v>
      </c>
      <c r="J70">
        <v>87.97</v>
      </c>
    </row>
    <row r="71" spans="1:10" x14ac:dyDescent="0.3">
      <c r="A71">
        <v>712.28</v>
      </c>
      <c r="B71">
        <f t="shared" si="6"/>
        <v>443.59</v>
      </c>
      <c r="C71">
        <v>92.29</v>
      </c>
      <c r="D71" s="1">
        <f t="shared" si="7"/>
        <v>278579.71959110384</v>
      </c>
      <c r="E71" s="1">
        <f t="shared" si="8"/>
        <v>2752279.4284904632</v>
      </c>
      <c r="F71" s="1">
        <f t="shared" si="9"/>
        <v>443.588372589426</v>
      </c>
      <c r="G71" s="1">
        <f t="shared" si="10"/>
        <v>1.6274105739739753E-3</v>
      </c>
      <c r="I71">
        <v>616.17999999999995</v>
      </c>
      <c r="J71">
        <v>87.9</v>
      </c>
    </row>
    <row r="72" spans="1:10" x14ac:dyDescent="0.3">
      <c r="A72">
        <v>720.38</v>
      </c>
      <c r="B72">
        <f t="shared" si="6"/>
        <v>451.69</v>
      </c>
      <c r="C72">
        <v>92.04</v>
      </c>
      <c r="D72" s="1">
        <f t="shared" si="7"/>
        <v>278586.95911270706</v>
      </c>
      <c r="E72" s="1">
        <f t="shared" si="8"/>
        <v>2752275.795468918</v>
      </c>
      <c r="F72" s="1">
        <f t="shared" si="9"/>
        <v>451.68834287275558</v>
      </c>
      <c r="G72" s="1">
        <f t="shared" si="10"/>
        <v>1.657127244413914E-3</v>
      </c>
      <c r="I72">
        <v>620.82000000000005</v>
      </c>
      <c r="J72">
        <v>88.29</v>
      </c>
    </row>
    <row r="73" spans="1:10" x14ac:dyDescent="0.3">
      <c r="A73">
        <v>731.7</v>
      </c>
      <c r="B73">
        <f t="shared" si="6"/>
        <v>463.01000000000005</v>
      </c>
      <c r="C73">
        <v>92.15</v>
      </c>
      <c r="D73" s="1">
        <f t="shared" si="7"/>
        <v>278597.07656758948</v>
      </c>
      <c r="E73" s="1">
        <f t="shared" si="8"/>
        <v>2752270.7182091777</v>
      </c>
      <c r="F73" s="1">
        <f t="shared" si="9"/>
        <v>463.00830134302163</v>
      </c>
      <c r="G73" s="1">
        <f t="shared" si="10"/>
        <v>1.6986569784194216E-3</v>
      </c>
      <c r="I73">
        <v>624.9</v>
      </c>
      <c r="J73">
        <v>88.21</v>
      </c>
    </row>
    <row r="74" spans="1:10" x14ac:dyDescent="0.3">
      <c r="A74">
        <v>742.39</v>
      </c>
      <c r="B74">
        <f t="shared" si="6"/>
        <v>473.7</v>
      </c>
      <c r="C74">
        <v>91.88</v>
      </c>
      <c r="D74" s="1">
        <f t="shared" si="7"/>
        <v>278606.63094856945</v>
      </c>
      <c r="E74" s="1">
        <f t="shared" si="8"/>
        <v>2752265.9235177804</v>
      </c>
      <c r="F74" s="1">
        <f t="shared" si="9"/>
        <v>473.69826212434276</v>
      </c>
      <c r="G74" s="1">
        <f t="shared" si="10"/>
        <v>1.7378756572270504E-3</v>
      </c>
      <c r="I74">
        <v>676.19</v>
      </c>
      <c r="J74">
        <v>92.08</v>
      </c>
    </row>
    <row r="75" spans="1:10" x14ac:dyDescent="0.3">
      <c r="A75">
        <v>752.42</v>
      </c>
      <c r="B75">
        <f t="shared" si="6"/>
        <v>483.72999999999996</v>
      </c>
      <c r="C75">
        <v>92.15</v>
      </c>
      <c r="D75" s="1">
        <f t="shared" si="7"/>
        <v>278615.59544260392</v>
      </c>
      <c r="E75" s="1">
        <f t="shared" si="8"/>
        <v>2752261.424850361</v>
      </c>
      <c r="F75" s="1">
        <f t="shared" si="9"/>
        <v>483.72822532690145</v>
      </c>
      <c r="G75" s="1">
        <f t="shared" si="10"/>
        <v>1.7746730985095382E-3</v>
      </c>
      <c r="I75">
        <v>676.56</v>
      </c>
      <c r="J75">
        <v>92.08</v>
      </c>
    </row>
    <row r="76" spans="1:10" x14ac:dyDescent="0.3">
      <c r="A76">
        <v>765.1</v>
      </c>
      <c r="B76">
        <f t="shared" si="6"/>
        <v>496.41</v>
      </c>
      <c r="C76">
        <v>92.02</v>
      </c>
      <c r="D76" s="1">
        <f t="shared" si="7"/>
        <v>278626.92842210119</v>
      </c>
      <c r="E76" s="1">
        <f t="shared" si="8"/>
        <v>2752255.7376018185</v>
      </c>
      <c r="F76" s="1">
        <f t="shared" si="9"/>
        <v>496.40817880745294</v>
      </c>
      <c r="G76" s="1">
        <f t="shared" si="10"/>
        <v>1.8211925470836832E-3</v>
      </c>
      <c r="I76">
        <v>676.57</v>
      </c>
      <c r="J76">
        <v>92.37</v>
      </c>
    </row>
    <row r="77" spans="1:10" x14ac:dyDescent="0.3">
      <c r="A77">
        <v>771.19</v>
      </c>
      <c r="B77">
        <f t="shared" si="6"/>
        <v>502.50000000000006</v>
      </c>
      <c r="C77">
        <v>91.98</v>
      </c>
      <c r="D77" s="1">
        <f t="shared" si="7"/>
        <v>278632.3714698251</v>
      </c>
      <c r="E77" s="1">
        <f t="shared" si="8"/>
        <v>2752253.0061078425</v>
      </c>
      <c r="F77" s="1">
        <f t="shared" si="9"/>
        <v>502.4981564646763</v>
      </c>
      <c r="G77" s="1">
        <f t="shared" si="10"/>
        <v>1.8435353237578056E-3</v>
      </c>
      <c r="I77">
        <v>677.14</v>
      </c>
      <c r="J77">
        <v>92</v>
      </c>
    </row>
    <row r="78" spans="1:10" x14ac:dyDescent="0.3">
      <c r="A78">
        <v>782.31</v>
      </c>
      <c r="B78">
        <f t="shared" si="6"/>
        <v>513.61999999999989</v>
      </c>
      <c r="C78">
        <v>91.73</v>
      </c>
      <c r="D78" s="1">
        <f t="shared" si="7"/>
        <v>278642.31017108768</v>
      </c>
      <c r="E78" s="1">
        <f t="shared" si="8"/>
        <v>2752248.0185523382</v>
      </c>
      <c r="F78" s="1">
        <f t="shared" si="9"/>
        <v>513.61811566853191</v>
      </c>
      <c r="G78" s="1">
        <f t="shared" si="10"/>
        <v>1.8843314679770629E-3</v>
      </c>
      <c r="I78">
        <v>679.04</v>
      </c>
      <c r="J78">
        <v>92.04</v>
      </c>
    </row>
    <row r="79" spans="1:10" x14ac:dyDescent="0.3">
      <c r="A79">
        <v>782.77</v>
      </c>
      <c r="B79">
        <f t="shared" si="6"/>
        <v>514.07999999999993</v>
      </c>
      <c r="C79">
        <v>90.76</v>
      </c>
      <c r="D79" s="1">
        <f t="shared" si="7"/>
        <v>278642.72130441328</v>
      </c>
      <c r="E79" s="1">
        <f t="shared" si="8"/>
        <v>2752247.8122325959</v>
      </c>
      <c r="F79" s="1">
        <f t="shared" si="9"/>
        <v>514.07811398104093</v>
      </c>
      <c r="G79" s="1">
        <f t="shared" si="10"/>
        <v>1.8860189589986476E-3</v>
      </c>
      <c r="I79">
        <v>682.11</v>
      </c>
      <c r="J79">
        <v>92.24</v>
      </c>
    </row>
    <row r="80" spans="1:10" x14ac:dyDescent="0.3">
      <c r="A80">
        <v>784.15</v>
      </c>
      <c r="B80">
        <f t="shared" si="6"/>
        <v>515.46</v>
      </c>
      <c r="C80">
        <v>90.8</v>
      </c>
      <c r="D80" s="1">
        <f t="shared" si="7"/>
        <v>278643.95470439008</v>
      </c>
      <c r="E80" s="1">
        <f t="shared" si="8"/>
        <v>2752247.1932733697</v>
      </c>
      <c r="F80" s="1">
        <f t="shared" si="9"/>
        <v>515.45810891815029</v>
      </c>
      <c r="G80" s="1">
        <f t="shared" si="10"/>
        <v>1.8910818497488435E-3</v>
      </c>
      <c r="I80">
        <v>686.28</v>
      </c>
      <c r="J80">
        <v>91.84</v>
      </c>
    </row>
    <row r="81" spans="1:10" x14ac:dyDescent="0.3">
      <c r="A81">
        <v>784.33</v>
      </c>
      <c r="B81">
        <f t="shared" si="6"/>
        <v>515.6400000000001</v>
      </c>
      <c r="C81">
        <v>91.74</v>
      </c>
      <c r="D81" s="1">
        <f t="shared" si="7"/>
        <v>278644.11558264797</v>
      </c>
      <c r="E81" s="1">
        <f t="shared" si="8"/>
        <v>2752247.1125395573</v>
      </c>
      <c r="F81" s="1">
        <f t="shared" si="9"/>
        <v>515.63810825794565</v>
      </c>
      <c r="G81" s="1">
        <f t="shared" si="10"/>
        <v>1.8917420544539709E-3</v>
      </c>
      <c r="I81">
        <v>694.6</v>
      </c>
      <c r="J81">
        <v>91.96</v>
      </c>
    </row>
    <row r="82" spans="1:10" x14ac:dyDescent="0.3">
      <c r="A82">
        <v>786.52</v>
      </c>
      <c r="B82">
        <f t="shared" si="6"/>
        <v>517.82999999999993</v>
      </c>
      <c r="C82">
        <v>91.52</v>
      </c>
      <c r="D82" s="1">
        <f t="shared" si="7"/>
        <v>278646.0729347851</v>
      </c>
      <c r="E82" s="1">
        <f t="shared" si="8"/>
        <v>2752246.1302781766</v>
      </c>
      <c r="F82" s="1">
        <f t="shared" si="9"/>
        <v>517.82810022337742</v>
      </c>
      <c r="G82" s="1">
        <f t="shared" si="10"/>
        <v>1.8997766225083978E-3</v>
      </c>
      <c r="I82">
        <v>704.23</v>
      </c>
      <c r="J82">
        <v>92.12</v>
      </c>
    </row>
    <row r="83" spans="1:10" x14ac:dyDescent="0.3">
      <c r="A83" s="5">
        <v>786.67</v>
      </c>
      <c r="B83">
        <f t="shared" si="6"/>
        <v>517.98</v>
      </c>
      <c r="C83" s="5">
        <v>91.93</v>
      </c>
      <c r="D83" s="2">
        <v>278646.20699999999</v>
      </c>
      <c r="E83" s="2">
        <v>2752246.0630000001</v>
      </c>
      <c r="F83" s="1">
        <f t="shared" si="9"/>
        <v>517.97809967298929</v>
      </c>
      <c r="G83" s="1">
        <f t="shared" si="10"/>
        <v>1.900327010730507E-3</v>
      </c>
      <c r="I83">
        <v>712.28</v>
      </c>
      <c r="J83">
        <v>92.29</v>
      </c>
    </row>
    <row r="84" spans="1:10" x14ac:dyDescent="0.3">
      <c r="D84" s="1"/>
      <c r="E84" s="1"/>
      <c r="I84">
        <v>720.38</v>
      </c>
      <c r="J84">
        <v>92.04</v>
      </c>
    </row>
    <row r="85" spans="1:10" x14ac:dyDescent="0.3">
      <c r="D85" s="1"/>
      <c r="E85" s="1"/>
      <c r="I85">
        <v>731.7</v>
      </c>
      <c r="J85">
        <v>92.15</v>
      </c>
    </row>
    <row r="86" spans="1:10" x14ac:dyDescent="0.3">
      <c r="D86" s="1"/>
      <c r="E86" s="1"/>
      <c r="I86">
        <v>742.39</v>
      </c>
      <c r="J86">
        <v>91.88</v>
      </c>
    </row>
    <row r="87" spans="1:10" x14ac:dyDescent="0.3">
      <c r="D87" s="1"/>
      <c r="E87" s="1"/>
      <c r="I87">
        <v>752.42</v>
      </c>
      <c r="J87">
        <v>92.15</v>
      </c>
    </row>
    <row r="88" spans="1:10" x14ac:dyDescent="0.3">
      <c r="D88" s="1"/>
      <c r="E88" s="1"/>
      <c r="I88">
        <v>765.1</v>
      </c>
      <c r="J88">
        <v>92.02</v>
      </c>
    </row>
    <row r="89" spans="1:10" x14ac:dyDescent="0.3">
      <c r="D89" s="1"/>
      <c r="E89" s="1"/>
      <c r="I89">
        <v>771.19</v>
      </c>
      <c r="J89">
        <v>91.98</v>
      </c>
    </row>
    <row r="90" spans="1:10" x14ac:dyDescent="0.3">
      <c r="D90" s="1"/>
      <c r="E90" s="1"/>
      <c r="I90">
        <v>782.31</v>
      </c>
      <c r="J90">
        <v>91.73</v>
      </c>
    </row>
    <row r="91" spans="1:10" x14ac:dyDescent="0.3">
      <c r="D91" s="1"/>
      <c r="E91" s="1"/>
      <c r="I91">
        <v>782.77</v>
      </c>
      <c r="J91">
        <v>90.76</v>
      </c>
    </row>
    <row r="92" spans="1:10" x14ac:dyDescent="0.3">
      <c r="D92" s="1"/>
      <c r="E92" s="1"/>
      <c r="I92">
        <v>784.15</v>
      </c>
      <c r="J92">
        <v>90.8</v>
      </c>
    </row>
    <row r="93" spans="1:10" x14ac:dyDescent="0.3">
      <c r="D93" s="1"/>
      <c r="E93" s="1"/>
      <c r="I93">
        <v>784.33</v>
      </c>
      <c r="J93">
        <v>91.74</v>
      </c>
    </row>
    <row r="94" spans="1:10" x14ac:dyDescent="0.3">
      <c r="D94" s="1"/>
      <c r="E94" s="1"/>
      <c r="I94">
        <v>786.52</v>
      </c>
      <c r="J94">
        <v>91.52</v>
      </c>
    </row>
    <row r="95" spans="1:10" x14ac:dyDescent="0.3">
      <c r="D95" s="1"/>
      <c r="E95" s="1"/>
      <c r="I95" s="5">
        <v>786.67</v>
      </c>
      <c r="J95" s="5">
        <v>91.93</v>
      </c>
    </row>
    <row r="96" spans="1:10" x14ac:dyDescent="0.3">
      <c r="D96" s="1"/>
      <c r="E96" s="1"/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1"/>
      <c r="E102" s="1"/>
    </row>
    <row r="103" spans="4:5" x14ac:dyDescent="0.3">
      <c r="D103" s="1"/>
      <c r="E103" s="1"/>
    </row>
    <row r="104" spans="4:5" x14ac:dyDescent="0.3">
      <c r="D104" s="1"/>
      <c r="E104" s="1"/>
    </row>
    <row r="105" spans="4:5" x14ac:dyDescent="0.3">
      <c r="D105" s="1"/>
      <c r="E105" s="1"/>
    </row>
    <row r="106" spans="4:5" x14ac:dyDescent="0.3">
      <c r="D106" s="1"/>
      <c r="E106" s="1"/>
    </row>
    <row r="107" spans="4:5" x14ac:dyDescent="0.3">
      <c r="D107" s="1"/>
      <c r="E107" s="1"/>
    </row>
    <row r="108" spans="4:5" x14ac:dyDescent="0.3">
      <c r="D108" s="1"/>
      <c r="E108" s="1"/>
    </row>
    <row r="109" spans="4:5" x14ac:dyDescent="0.3">
      <c r="D109" s="1"/>
      <c r="E109" s="1"/>
    </row>
    <row r="110" spans="4:5" x14ac:dyDescent="0.3">
      <c r="D110" s="1"/>
      <c r="E110" s="1"/>
    </row>
    <row r="111" spans="4:5" x14ac:dyDescent="0.3">
      <c r="D111" s="1"/>
      <c r="E111" s="1"/>
    </row>
    <row r="112" spans="4:5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1:5" x14ac:dyDescent="0.3">
      <c r="D161" s="1"/>
      <c r="E161" s="1"/>
    </row>
    <row r="162" spans="1:5" x14ac:dyDescent="0.3">
      <c r="D162" s="1"/>
      <c r="E162" s="1"/>
    </row>
    <row r="163" spans="1:5" x14ac:dyDescent="0.3">
      <c r="D163" s="1"/>
      <c r="E163" s="1"/>
    </row>
    <row r="164" spans="1:5" x14ac:dyDescent="0.3">
      <c r="D164" s="1"/>
      <c r="E164" s="1"/>
    </row>
    <row r="165" spans="1:5" x14ac:dyDescent="0.3">
      <c r="D165" s="1"/>
      <c r="E165" s="1"/>
    </row>
    <row r="166" spans="1:5" x14ac:dyDescent="0.3">
      <c r="D166" s="1"/>
      <c r="E166" s="1"/>
    </row>
    <row r="167" spans="1:5" x14ac:dyDescent="0.3">
      <c r="D167" s="1"/>
      <c r="E167" s="1"/>
    </row>
    <row r="168" spans="1:5" x14ac:dyDescent="0.3">
      <c r="D168" s="1"/>
      <c r="E168" s="1"/>
    </row>
    <row r="169" spans="1:5" x14ac:dyDescent="0.3">
      <c r="D169" s="1"/>
      <c r="E169" s="1"/>
    </row>
    <row r="170" spans="1:5" x14ac:dyDescent="0.3">
      <c r="D170" s="1"/>
      <c r="E170" s="1"/>
    </row>
    <row r="171" spans="1:5" x14ac:dyDescent="0.3">
      <c r="D171" s="1"/>
      <c r="E171" s="1"/>
    </row>
    <row r="172" spans="1:5" x14ac:dyDescent="0.3">
      <c r="D172" s="1"/>
      <c r="E172" s="1"/>
    </row>
    <row r="173" spans="1:5" x14ac:dyDescent="0.3">
      <c r="D173" s="1"/>
      <c r="E173" s="1"/>
    </row>
    <row r="174" spans="1:5" x14ac:dyDescent="0.3">
      <c r="A174" s="5"/>
      <c r="C174" s="5"/>
      <c r="D174" s="2"/>
      <c r="E174" s="2"/>
    </row>
    <row r="175" spans="1:5" x14ac:dyDescent="0.3">
      <c r="D175" s="1"/>
      <c r="E175" s="1"/>
    </row>
    <row r="176" spans="1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A151"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-171.81</v>
      </c>
      <c r="B1">
        <f>A1+171.81</f>
        <v>0</v>
      </c>
      <c r="C1" s="5">
        <v>89.68</v>
      </c>
      <c r="D1" s="2">
        <v>278303.69500000001</v>
      </c>
      <c r="E1" s="2">
        <v>2752997.7089999998</v>
      </c>
    </row>
    <row r="2" spans="1:10" x14ac:dyDescent="0.3">
      <c r="A2">
        <v>-169.15</v>
      </c>
      <c r="B2">
        <f t="shared" ref="B2:B65" si="0">A2+171.81</f>
        <v>2.6599999999999966</v>
      </c>
      <c r="C2">
        <v>89.59</v>
      </c>
      <c r="D2" s="1">
        <f>(((B2*($D$174-$D$1))+$B$174*$D$1)/$B$174)</f>
        <v>278306.35224362504</v>
      </c>
      <c r="E2" s="1">
        <f>(((B2*($E$174-$E$1))+$B$174*$E$1)/$B$174)</f>
        <v>2752997.5854094401</v>
      </c>
      <c r="F2" s="1">
        <f t="shared" ref="F2" si="1">SQRT(((D2-$D$1)^2)+((E2-$E$1)^2))</f>
        <v>2.6601162209946545</v>
      </c>
      <c r="G2" s="1">
        <f>B2-F2</f>
        <v>-1.162209946579118E-4</v>
      </c>
    </row>
    <row r="3" spans="1:10" x14ac:dyDescent="0.3">
      <c r="A3">
        <v>-169.19</v>
      </c>
      <c r="B3">
        <f t="shared" si="0"/>
        <v>2.6200000000000045</v>
      </c>
      <c r="C3">
        <v>89.72</v>
      </c>
      <c r="D3" s="1">
        <f t="shared" ref="D3:D66" si="2">(((B3*($D$174-$D$1))+$B$174*$D$1)/$B$174)</f>
        <v>278306.31228507427</v>
      </c>
      <c r="E3" s="1">
        <f t="shared" ref="E3:E66" si="3">(((B3*($E$174-$E$1))+$B$174*$E$1)/$B$174)</f>
        <v>2752997.5872679451</v>
      </c>
      <c r="F3" s="1">
        <f t="shared" ref="F3:F66" si="4">SQRT(((D3-$D$1)^2)+((E3-$E$1)^2))</f>
        <v>2.620114473279648</v>
      </c>
      <c r="G3" s="1">
        <f t="shared" ref="G3:G66" si="5">B3-F3</f>
        <v>-1.1447327964342335E-4</v>
      </c>
    </row>
    <row r="4" spans="1:10" x14ac:dyDescent="0.3">
      <c r="A4">
        <v>-169.18</v>
      </c>
      <c r="B4">
        <f t="shared" si="0"/>
        <v>2.6299999999999955</v>
      </c>
      <c r="C4">
        <v>89.79</v>
      </c>
      <c r="D4" s="1">
        <f t="shared" si="2"/>
        <v>278306.32227471197</v>
      </c>
      <c r="E4" s="1">
        <f t="shared" si="3"/>
        <v>2752997.5868033189</v>
      </c>
      <c r="F4" s="1">
        <f t="shared" si="4"/>
        <v>2.630114910217527</v>
      </c>
      <c r="G4" s="1">
        <f t="shared" si="5"/>
        <v>-1.1491021753151642E-4</v>
      </c>
    </row>
    <row r="5" spans="1:10" x14ac:dyDescent="0.3">
      <c r="A5">
        <v>-166.27</v>
      </c>
      <c r="B5">
        <f t="shared" si="0"/>
        <v>5.539999999999992</v>
      </c>
      <c r="C5">
        <v>89.72</v>
      </c>
      <c r="D5" s="1">
        <f t="shared" si="2"/>
        <v>278309.22925927909</v>
      </c>
      <c r="E5" s="1">
        <f t="shared" si="3"/>
        <v>2752997.4515971052</v>
      </c>
      <c r="F5" s="1">
        <f t="shared" si="4"/>
        <v>5.5402420541209834</v>
      </c>
      <c r="G5" s="1">
        <f t="shared" si="5"/>
        <v>-2.4205412099131962E-4</v>
      </c>
    </row>
    <row r="6" spans="1:10" x14ac:dyDescent="0.3">
      <c r="A6">
        <v>-161.05000000000001</v>
      </c>
      <c r="B6">
        <f t="shared" si="0"/>
        <v>10.759999999999991</v>
      </c>
      <c r="C6">
        <v>89.98</v>
      </c>
      <c r="D6" s="1">
        <f t="shared" si="2"/>
        <v>278314.44385015219</v>
      </c>
      <c r="E6" s="1">
        <f t="shared" si="3"/>
        <v>2752997.209062248</v>
      </c>
      <c r="F6" s="1">
        <f t="shared" si="4"/>
        <v>10.760470126804522</v>
      </c>
      <c r="G6" s="1">
        <f t="shared" si="5"/>
        <v>-4.7012680453129008E-4</v>
      </c>
    </row>
    <row r="7" spans="1:10" x14ac:dyDescent="0.3">
      <c r="A7">
        <v>-160.93</v>
      </c>
      <c r="B7">
        <f t="shared" si="0"/>
        <v>10.879999999999995</v>
      </c>
      <c r="C7">
        <v>90.57</v>
      </c>
      <c r="D7" s="1">
        <f t="shared" si="2"/>
        <v>278314.56372580439</v>
      </c>
      <c r="E7" s="1">
        <f t="shared" si="3"/>
        <v>2752997.2034867336</v>
      </c>
      <c r="F7" s="1">
        <f t="shared" si="4"/>
        <v>10.880475369811617</v>
      </c>
      <c r="G7" s="1">
        <f t="shared" si="5"/>
        <v>-4.7536981162110692E-4</v>
      </c>
    </row>
    <row r="8" spans="1:10" x14ac:dyDescent="0.3">
      <c r="A8">
        <v>-160.68</v>
      </c>
      <c r="B8">
        <f t="shared" si="0"/>
        <v>11.129999999999995</v>
      </c>
      <c r="C8">
        <v>90.57</v>
      </c>
      <c r="D8" s="1">
        <f t="shared" si="2"/>
        <v>278314.81346674659</v>
      </c>
      <c r="E8" s="1">
        <f t="shared" si="3"/>
        <v>2752997.1918710796</v>
      </c>
      <c r="F8" s="1">
        <f t="shared" si="4"/>
        <v>11.130486292836709</v>
      </c>
      <c r="G8" s="1">
        <f t="shared" si="5"/>
        <v>-4.8629283671353107E-4</v>
      </c>
    </row>
    <row r="9" spans="1:10" x14ac:dyDescent="0.3">
      <c r="A9">
        <v>-160.52000000000001</v>
      </c>
      <c r="B9">
        <f t="shared" si="0"/>
        <v>11.289999999999992</v>
      </c>
      <c r="C9">
        <v>90.02</v>
      </c>
      <c r="D9" s="1">
        <f t="shared" si="2"/>
        <v>278314.97330094961</v>
      </c>
      <c r="E9" s="1">
        <f t="shared" si="3"/>
        <v>2752997.1844370607</v>
      </c>
      <c r="F9" s="1">
        <f t="shared" si="4"/>
        <v>11.290493283595321</v>
      </c>
      <c r="G9" s="1">
        <f t="shared" si="5"/>
        <v>-4.9328359532907484E-4</v>
      </c>
      <c r="I9" s="5">
        <v>-171.81</v>
      </c>
      <c r="J9" s="5">
        <v>89.68</v>
      </c>
    </row>
    <row r="10" spans="1:10" x14ac:dyDescent="0.3">
      <c r="A10">
        <v>-152.35</v>
      </c>
      <c r="B10">
        <f t="shared" si="0"/>
        <v>19.460000000000008</v>
      </c>
      <c r="C10">
        <v>90.17</v>
      </c>
      <c r="D10" s="1">
        <f t="shared" si="2"/>
        <v>278323.13483494055</v>
      </c>
      <c r="E10" s="1">
        <f t="shared" si="3"/>
        <v>2752996.8048374848</v>
      </c>
      <c r="F10" s="1">
        <f t="shared" si="4"/>
        <v>19.460850247839179</v>
      </c>
      <c r="G10" s="1">
        <f t="shared" si="5"/>
        <v>-8.5024783917120317E-4</v>
      </c>
      <c r="I10">
        <v>-169.15</v>
      </c>
      <c r="J10">
        <v>89.59</v>
      </c>
    </row>
    <row r="11" spans="1:10" x14ac:dyDescent="0.3">
      <c r="A11">
        <v>-152.13</v>
      </c>
      <c r="B11">
        <f t="shared" si="0"/>
        <v>19.680000000000007</v>
      </c>
      <c r="C11">
        <v>90.34</v>
      </c>
      <c r="D11" s="1">
        <f t="shared" si="2"/>
        <v>278323.35460696969</v>
      </c>
      <c r="E11" s="1">
        <f t="shared" si="3"/>
        <v>2752996.7946157092</v>
      </c>
      <c r="F11" s="1">
        <f t="shared" si="4"/>
        <v>19.680859860108779</v>
      </c>
      <c r="G11" s="1">
        <f t="shared" si="5"/>
        <v>-8.5986010877192598E-4</v>
      </c>
      <c r="I11">
        <v>-169.19</v>
      </c>
      <c r="J11">
        <v>89.72</v>
      </c>
    </row>
    <row r="12" spans="1:10" x14ac:dyDescent="0.3">
      <c r="A12">
        <v>-149.68</v>
      </c>
      <c r="B12">
        <f t="shared" si="0"/>
        <v>22.129999999999995</v>
      </c>
      <c r="C12">
        <v>90.34</v>
      </c>
      <c r="D12" s="1">
        <f t="shared" si="2"/>
        <v>278325.80206820322</v>
      </c>
      <c r="E12" s="1">
        <f t="shared" si="3"/>
        <v>2752996.680782299</v>
      </c>
      <c r="F12" s="1">
        <f t="shared" si="4"/>
        <v>22.130966905713567</v>
      </c>
      <c r="G12" s="1">
        <f t="shared" si="5"/>
        <v>-9.6690571357171962E-4</v>
      </c>
      <c r="I12">
        <v>-169.18</v>
      </c>
      <c r="J12">
        <v>89.79</v>
      </c>
    </row>
    <row r="13" spans="1:10" x14ac:dyDescent="0.3">
      <c r="A13">
        <v>-149.56</v>
      </c>
      <c r="B13">
        <f t="shared" si="0"/>
        <v>22.25</v>
      </c>
      <c r="C13">
        <v>90.75</v>
      </c>
      <c r="D13" s="1">
        <f t="shared" si="2"/>
        <v>278325.92194385547</v>
      </c>
      <c r="E13" s="1">
        <f t="shared" si="3"/>
        <v>2752996.6752067851</v>
      </c>
      <c r="F13" s="1">
        <f t="shared" si="4"/>
        <v>22.250972148757175</v>
      </c>
      <c r="G13" s="1">
        <f t="shared" si="5"/>
        <v>-9.7214875717455129E-4</v>
      </c>
      <c r="I13">
        <v>-166.27</v>
      </c>
      <c r="J13">
        <v>89.72</v>
      </c>
    </row>
    <row r="14" spans="1:10" x14ac:dyDescent="0.3">
      <c r="A14">
        <v>-134.71</v>
      </c>
      <c r="B14">
        <f t="shared" si="0"/>
        <v>37.099999999999994</v>
      </c>
      <c r="C14">
        <v>91.18</v>
      </c>
      <c r="D14" s="1">
        <f t="shared" si="2"/>
        <v>278340.75655582192</v>
      </c>
      <c r="E14" s="1">
        <f t="shared" si="3"/>
        <v>2752995.9852369316</v>
      </c>
      <c r="F14" s="1">
        <f t="shared" si="4"/>
        <v>37.101620976126867</v>
      </c>
      <c r="G14" s="1">
        <f t="shared" si="5"/>
        <v>-1.6209761268726197E-3</v>
      </c>
      <c r="I14">
        <v>-161.05000000000001</v>
      </c>
      <c r="J14">
        <v>89.98</v>
      </c>
    </row>
    <row r="15" spans="1:10" x14ac:dyDescent="0.3">
      <c r="A15">
        <v>-131.66</v>
      </c>
      <c r="B15">
        <f t="shared" si="0"/>
        <v>40.150000000000006</v>
      </c>
      <c r="C15">
        <v>93.08</v>
      </c>
      <c r="D15" s="1">
        <f t="shared" si="2"/>
        <v>278343.8033953167</v>
      </c>
      <c r="E15" s="1">
        <f t="shared" si="3"/>
        <v>2752995.8435259517</v>
      </c>
      <c r="F15" s="1">
        <f t="shared" si="4"/>
        <v>40.151754236949692</v>
      </c>
      <c r="G15" s="1">
        <f t="shared" si="5"/>
        <v>-1.7542369496865717E-3</v>
      </c>
      <c r="I15">
        <v>-160.93</v>
      </c>
      <c r="J15">
        <v>90.57</v>
      </c>
    </row>
    <row r="16" spans="1:10" x14ac:dyDescent="0.3">
      <c r="A16">
        <v>-127.53</v>
      </c>
      <c r="B16">
        <f t="shared" si="0"/>
        <v>44.28</v>
      </c>
      <c r="C16">
        <v>93.03</v>
      </c>
      <c r="D16" s="1">
        <f t="shared" si="2"/>
        <v>278347.92911568179</v>
      </c>
      <c r="E16" s="1">
        <f t="shared" si="3"/>
        <v>2752995.6516353465</v>
      </c>
      <c r="F16" s="1">
        <f t="shared" si="4"/>
        <v>44.281934685223113</v>
      </c>
      <c r="G16" s="1">
        <f t="shared" si="5"/>
        <v>-1.9346852231123535E-3</v>
      </c>
      <c r="I16">
        <v>-160.68</v>
      </c>
      <c r="J16">
        <v>90.57</v>
      </c>
    </row>
    <row r="17" spans="1:10" x14ac:dyDescent="0.3">
      <c r="A17">
        <v>-124.87</v>
      </c>
      <c r="B17">
        <f t="shared" si="0"/>
        <v>46.94</v>
      </c>
      <c r="C17">
        <v>91.86</v>
      </c>
      <c r="D17" s="1">
        <f t="shared" si="2"/>
        <v>278350.58635930676</v>
      </c>
      <c r="E17" s="1">
        <f t="shared" si="3"/>
        <v>2752995.5280447868</v>
      </c>
      <c r="F17" s="1">
        <f t="shared" si="4"/>
        <v>46.942050906159622</v>
      </c>
      <c r="G17" s="1">
        <f t="shared" si="5"/>
        <v>-2.0509061596243328E-3</v>
      </c>
      <c r="I17">
        <v>-160.52000000000001</v>
      </c>
      <c r="J17">
        <v>90.02</v>
      </c>
    </row>
    <row r="18" spans="1:10" x14ac:dyDescent="0.3">
      <c r="A18">
        <v>-121.14</v>
      </c>
      <c r="B18">
        <f t="shared" si="0"/>
        <v>50.67</v>
      </c>
      <c r="C18">
        <v>91.82</v>
      </c>
      <c r="D18" s="1">
        <f t="shared" si="2"/>
        <v>278354.31249416433</v>
      </c>
      <c r="E18" s="1">
        <f t="shared" si="3"/>
        <v>2752995.3547392273</v>
      </c>
      <c r="F18" s="1">
        <f t="shared" si="4"/>
        <v>50.67221387763049</v>
      </c>
      <c r="G18" s="1">
        <f t="shared" si="5"/>
        <v>-2.2138776304885255E-3</v>
      </c>
      <c r="I18">
        <v>-152.35</v>
      </c>
      <c r="J18">
        <v>90.17</v>
      </c>
    </row>
    <row r="19" spans="1:10" x14ac:dyDescent="0.3">
      <c r="A19">
        <v>-118.52</v>
      </c>
      <c r="B19">
        <f t="shared" si="0"/>
        <v>53.290000000000006</v>
      </c>
      <c r="C19">
        <v>89.78</v>
      </c>
      <c r="D19" s="1">
        <f t="shared" si="2"/>
        <v>278356.92977923853</v>
      </c>
      <c r="E19" s="1">
        <f t="shared" si="3"/>
        <v>2752995.2330071721</v>
      </c>
      <c r="F19" s="1">
        <f t="shared" si="4"/>
        <v>53.292328350873625</v>
      </c>
      <c r="G19" s="1">
        <f t="shared" si="5"/>
        <v>-2.3283508736184899E-3</v>
      </c>
      <c r="I19">
        <v>-152.13</v>
      </c>
      <c r="J19">
        <v>90.34</v>
      </c>
    </row>
    <row r="20" spans="1:10" x14ac:dyDescent="0.3">
      <c r="A20">
        <v>-110.72</v>
      </c>
      <c r="B20">
        <f t="shared" si="0"/>
        <v>61.09</v>
      </c>
      <c r="C20">
        <v>89.78</v>
      </c>
      <c r="D20" s="1">
        <f t="shared" si="2"/>
        <v>278364.72169663507</v>
      </c>
      <c r="E20" s="1">
        <f t="shared" si="3"/>
        <v>2752994.8705987646</v>
      </c>
      <c r="F20" s="1">
        <f t="shared" si="4"/>
        <v>61.092669149085296</v>
      </c>
      <c r="G20" s="1">
        <f t="shared" si="5"/>
        <v>-2.6691490852925881E-3</v>
      </c>
      <c r="I20">
        <v>-149.68</v>
      </c>
      <c r="J20">
        <v>90.34</v>
      </c>
    </row>
    <row r="21" spans="1:10" x14ac:dyDescent="0.3">
      <c r="A21">
        <v>-110.6</v>
      </c>
      <c r="B21">
        <f t="shared" si="0"/>
        <v>61.210000000000008</v>
      </c>
      <c r="C21">
        <v>90.1</v>
      </c>
      <c r="D21" s="1">
        <f t="shared" si="2"/>
        <v>278364.84157228726</v>
      </c>
      <c r="E21" s="1">
        <f t="shared" si="3"/>
        <v>2752994.8650232507</v>
      </c>
      <c r="F21" s="1">
        <f t="shared" si="4"/>
        <v>61.21267439207076</v>
      </c>
      <c r="G21" s="1">
        <f t="shared" si="5"/>
        <v>-2.6743920707517077E-3</v>
      </c>
      <c r="I21">
        <v>-149.56</v>
      </c>
      <c r="J21">
        <v>90.75</v>
      </c>
    </row>
    <row r="22" spans="1:10" x14ac:dyDescent="0.3">
      <c r="A22">
        <v>-99</v>
      </c>
      <c r="B22">
        <f t="shared" si="0"/>
        <v>72.81</v>
      </c>
      <c r="C22">
        <v>89.83</v>
      </c>
      <c r="D22" s="1">
        <f t="shared" si="2"/>
        <v>278376.4295520052</v>
      </c>
      <c r="E22" s="1">
        <f t="shared" si="3"/>
        <v>2752994.3260569004</v>
      </c>
      <c r="F22" s="1">
        <f t="shared" si="4"/>
        <v>72.813181220223797</v>
      </c>
      <c r="G22" s="1">
        <f t="shared" si="5"/>
        <v>-3.181220223794412E-3</v>
      </c>
      <c r="I22">
        <v>-134.71</v>
      </c>
      <c r="J22">
        <v>91.18</v>
      </c>
    </row>
    <row r="23" spans="1:10" x14ac:dyDescent="0.3">
      <c r="A23">
        <v>-98.33</v>
      </c>
      <c r="B23">
        <f t="shared" si="0"/>
        <v>73.48</v>
      </c>
      <c r="C23">
        <v>89.73</v>
      </c>
      <c r="D23" s="1">
        <f t="shared" si="2"/>
        <v>278377.09885773028</v>
      </c>
      <c r="E23" s="1">
        <f t="shared" si="3"/>
        <v>2752994.2949269474</v>
      </c>
      <c r="F23" s="1">
        <f t="shared" si="4"/>
        <v>73.483210493912324</v>
      </c>
      <c r="G23" s="1">
        <f t="shared" si="5"/>
        <v>-3.2104939123200893E-3</v>
      </c>
      <c r="I23">
        <v>-131.66</v>
      </c>
      <c r="J23">
        <v>93.08</v>
      </c>
    </row>
    <row r="24" spans="1:10" x14ac:dyDescent="0.3">
      <c r="A24">
        <v>-89.69</v>
      </c>
      <c r="B24">
        <f t="shared" si="0"/>
        <v>82.12</v>
      </c>
      <c r="C24">
        <v>89.62</v>
      </c>
      <c r="D24" s="1">
        <f t="shared" si="2"/>
        <v>278385.72990469256</v>
      </c>
      <c r="E24" s="1">
        <f t="shared" si="3"/>
        <v>2752993.8934899415</v>
      </c>
      <c r="F24" s="1">
        <f t="shared" si="4"/>
        <v>82.123587993472498</v>
      </c>
      <c r="G24" s="1">
        <f t="shared" si="5"/>
        <v>-3.5879934724931672E-3</v>
      </c>
      <c r="I24">
        <v>-127.53</v>
      </c>
      <c r="J24">
        <v>93.03</v>
      </c>
    </row>
    <row r="25" spans="1:10" x14ac:dyDescent="0.3">
      <c r="A25">
        <v>-78.739999999999995</v>
      </c>
      <c r="B25">
        <f t="shared" si="0"/>
        <v>93.070000000000007</v>
      </c>
      <c r="C25">
        <v>89.62</v>
      </c>
      <c r="D25" s="1">
        <f t="shared" si="2"/>
        <v>278396.66855796077</v>
      </c>
      <c r="E25" s="1">
        <f t="shared" si="3"/>
        <v>2752993.3847242924</v>
      </c>
      <c r="F25" s="1">
        <f t="shared" si="4"/>
        <v>93.074066421732979</v>
      </c>
      <c r="G25" s="1">
        <f t="shared" si="5"/>
        <v>-4.0664217329720032E-3</v>
      </c>
      <c r="I25">
        <v>-124.87</v>
      </c>
      <c r="J25">
        <v>91.86</v>
      </c>
    </row>
    <row r="26" spans="1:10" x14ac:dyDescent="0.3">
      <c r="A26">
        <v>-69.72</v>
      </c>
      <c r="B26">
        <f t="shared" si="0"/>
        <v>102.09</v>
      </c>
      <c r="C26">
        <v>89.62</v>
      </c>
      <c r="D26" s="1">
        <f t="shared" si="2"/>
        <v>278405.67921115522</v>
      </c>
      <c r="E26" s="1">
        <f t="shared" si="3"/>
        <v>2752992.9656314924</v>
      </c>
      <c r="F26" s="1">
        <f t="shared" si="4"/>
        <v>102.09446052429975</v>
      </c>
      <c r="G26" s="1">
        <f t="shared" si="5"/>
        <v>-4.4605242997448613E-3</v>
      </c>
      <c r="I26">
        <v>-121.14</v>
      </c>
      <c r="J26">
        <v>91.82</v>
      </c>
    </row>
    <row r="27" spans="1:10" x14ac:dyDescent="0.3">
      <c r="A27">
        <v>-57.75</v>
      </c>
      <c r="B27">
        <f t="shared" si="0"/>
        <v>114.06</v>
      </c>
      <c r="C27">
        <v>89.48</v>
      </c>
      <c r="D27" s="1">
        <f t="shared" si="2"/>
        <v>278417.63680746756</v>
      </c>
      <c r="E27" s="1">
        <f t="shared" si="3"/>
        <v>2752992.4094739743</v>
      </c>
      <c r="F27" s="1">
        <f t="shared" si="4"/>
        <v>114.06498351846332</v>
      </c>
      <c r="G27" s="1">
        <f t="shared" si="5"/>
        <v>-4.9835184633195695E-3</v>
      </c>
      <c r="I27">
        <v>-118.52</v>
      </c>
      <c r="J27">
        <v>89.78</v>
      </c>
    </row>
    <row r="28" spans="1:10" x14ac:dyDescent="0.3">
      <c r="A28">
        <v>-52.98</v>
      </c>
      <c r="B28">
        <f t="shared" si="0"/>
        <v>118.83000000000001</v>
      </c>
      <c r="C28">
        <v>89.52</v>
      </c>
      <c r="D28" s="1">
        <f t="shared" si="2"/>
        <v>278422.40186464466</v>
      </c>
      <c r="E28" s="1">
        <f t="shared" si="3"/>
        <v>2752992.1878472939</v>
      </c>
      <c r="F28" s="1">
        <f t="shared" si="4"/>
        <v>118.83519192969143</v>
      </c>
      <c r="G28" s="1">
        <f t="shared" si="5"/>
        <v>-5.1919296914206825E-3</v>
      </c>
      <c r="I28">
        <v>-110.72</v>
      </c>
      <c r="J28">
        <v>89.78</v>
      </c>
    </row>
    <row r="29" spans="1:10" x14ac:dyDescent="0.3">
      <c r="A29">
        <v>-52.93</v>
      </c>
      <c r="B29">
        <f t="shared" si="0"/>
        <v>118.88</v>
      </c>
      <c r="C29">
        <v>89.63</v>
      </c>
      <c r="D29" s="1">
        <f t="shared" si="2"/>
        <v>278422.45181283308</v>
      </c>
      <c r="E29" s="1">
        <f t="shared" si="3"/>
        <v>2752992.1855241633</v>
      </c>
      <c r="F29" s="1">
        <f t="shared" si="4"/>
        <v>118.88519411426454</v>
      </c>
      <c r="G29" s="1">
        <f t="shared" si="5"/>
        <v>-5.194114264540417E-3</v>
      </c>
      <c r="I29">
        <v>-110.6</v>
      </c>
      <c r="J29">
        <v>90.1</v>
      </c>
    </row>
    <row r="30" spans="1:10" x14ac:dyDescent="0.3">
      <c r="A30">
        <v>-49.38</v>
      </c>
      <c r="B30">
        <f t="shared" si="0"/>
        <v>122.43</v>
      </c>
      <c r="C30">
        <v>89.56</v>
      </c>
      <c r="D30" s="1">
        <f t="shared" si="2"/>
        <v>278425.99813421228</v>
      </c>
      <c r="E30" s="1">
        <f t="shared" si="3"/>
        <v>2752992.020581875</v>
      </c>
      <c r="F30" s="1">
        <f t="shared" si="4"/>
        <v>122.43534922115917</v>
      </c>
      <c r="G30" s="1">
        <f t="shared" si="5"/>
        <v>-5.3492211591645855E-3</v>
      </c>
      <c r="I30">
        <v>-99</v>
      </c>
      <c r="J30">
        <v>89.83</v>
      </c>
    </row>
    <row r="31" spans="1:10" x14ac:dyDescent="0.3">
      <c r="A31">
        <v>-49.38</v>
      </c>
      <c r="B31">
        <f t="shared" si="0"/>
        <v>122.43</v>
      </c>
      <c r="C31">
        <v>89.68</v>
      </c>
      <c r="D31" s="1">
        <f t="shared" si="2"/>
        <v>278425.99813421228</v>
      </c>
      <c r="E31" s="1">
        <f t="shared" si="3"/>
        <v>2752992.020581875</v>
      </c>
      <c r="F31" s="1">
        <f t="shared" si="4"/>
        <v>122.43534922115917</v>
      </c>
      <c r="G31" s="1">
        <f t="shared" si="5"/>
        <v>-5.3492211591645855E-3</v>
      </c>
      <c r="I31">
        <v>-98.33</v>
      </c>
      <c r="J31">
        <v>89.73</v>
      </c>
    </row>
    <row r="32" spans="1:10" x14ac:dyDescent="0.3">
      <c r="A32">
        <v>-49.19</v>
      </c>
      <c r="B32">
        <f t="shared" si="0"/>
        <v>122.62</v>
      </c>
      <c r="C32">
        <v>89.56</v>
      </c>
      <c r="D32" s="1">
        <f t="shared" si="2"/>
        <v>278426.1879373283</v>
      </c>
      <c r="E32" s="1">
        <f t="shared" si="3"/>
        <v>2752992.0117539777</v>
      </c>
      <c r="F32" s="1">
        <f t="shared" si="4"/>
        <v>122.62535752261513</v>
      </c>
      <c r="G32" s="1">
        <f t="shared" si="5"/>
        <v>-5.3575226151281186E-3</v>
      </c>
      <c r="I32">
        <v>-89.69</v>
      </c>
      <c r="J32">
        <v>89.62</v>
      </c>
    </row>
    <row r="33" spans="1:10" x14ac:dyDescent="0.3">
      <c r="A33">
        <v>-48.85</v>
      </c>
      <c r="B33">
        <f t="shared" si="0"/>
        <v>122.96000000000001</v>
      </c>
      <c r="C33">
        <v>88.84</v>
      </c>
      <c r="D33" s="1">
        <f t="shared" si="2"/>
        <v>278426.5275850097</v>
      </c>
      <c r="E33" s="1">
        <f t="shared" si="3"/>
        <v>2752991.9959566887</v>
      </c>
      <c r="F33" s="1">
        <f t="shared" si="4"/>
        <v>122.9653723779067</v>
      </c>
      <c r="G33" s="1">
        <f t="shared" si="5"/>
        <v>-5.3723779066956467E-3</v>
      </c>
      <c r="I33">
        <v>-78.739999999999995</v>
      </c>
      <c r="J33">
        <v>89.62</v>
      </c>
    </row>
    <row r="34" spans="1:10" x14ac:dyDescent="0.3">
      <c r="A34">
        <v>-46.92</v>
      </c>
      <c r="B34">
        <f t="shared" si="0"/>
        <v>124.89</v>
      </c>
      <c r="C34">
        <v>88.59</v>
      </c>
      <c r="D34" s="1">
        <f t="shared" si="2"/>
        <v>278428.45558508352</v>
      </c>
      <c r="E34" s="1">
        <f t="shared" si="3"/>
        <v>2752991.9062838387</v>
      </c>
      <c r="F34" s="1">
        <f t="shared" si="4"/>
        <v>124.89545670370184</v>
      </c>
      <c r="G34" s="1">
        <f t="shared" si="5"/>
        <v>-5.4567037018387055E-3</v>
      </c>
      <c r="I34">
        <v>-69.72</v>
      </c>
      <c r="J34">
        <v>89.62</v>
      </c>
    </row>
    <row r="35" spans="1:10" x14ac:dyDescent="0.3">
      <c r="A35">
        <v>-46.11</v>
      </c>
      <c r="B35">
        <f t="shared" si="0"/>
        <v>125.7</v>
      </c>
      <c r="C35">
        <v>88.59</v>
      </c>
      <c r="D35" s="1">
        <f t="shared" si="2"/>
        <v>278429.26474573615</v>
      </c>
      <c r="E35" s="1">
        <f t="shared" si="3"/>
        <v>2752991.8686491195</v>
      </c>
      <c r="F35" s="1">
        <f t="shared" si="4"/>
        <v>125.70549209419345</v>
      </c>
      <c r="G35" s="1">
        <f t="shared" si="5"/>
        <v>-5.4920941934426537E-3</v>
      </c>
      <c r="I35">
        <v>-57.75</v>
      </c>
      <c r="J35">
        <v>89.48</v>
      </c>
    </row>
    <row r="36" spans="1:10" x14ac:dyDescent="0.3">
      <c r="A36">
        <v>-45.94</v>
      </c>
      <c r="B36">
        <f t="shared" si="0"/>
        <v>125.87</v>
      </c>
      <c r="C36">
        <v>87.8</v>
      </c>
      <c r="D36" s="1">
        <f t="shared" si="2"/>
        <v>278429.43456957687</v>
      </c>
      <c r="E36" s="1">
        <f t="shared" si="3"/>
        <v>2752991.8607504745</v>
      </c>
      <c r="F36" s="1">
        <f t="shared" si="4"/>
        <v>125.87549952188995</v>
      </c>
      <c r="G36" s="1">
        <f t="shared" si="5"/>
        <v>-5.4995218899449583E-3</v>
      </c>
      <c r="I36">
        <v>-52.98</v>
      </c>
      <c r="J36">
        <v>89.52</v>
      </c>
    </row>
    <row r="37" spans="1:10" x14ac:dyDescent="0.3">
      <c r="A37">
        <v>-43.91</v>
      </c>
      <c r="B37">
        <f t="shared" si="0"/>
        <v>127.9</v>
      </c>
      <c r="C37">
        <v>87.23</v>
      </c>
      <c r="D37" s="1">
        <f t="shared" si="2"/>
        <v>278431.46246602753</v>
      </c>
      <c r="E37" s="1">
        <f t="shared" si="3"/>
        <v>2752991.7664313633</v>
      </c>
      <c r="F37" s="1">
        <f t="shared" si="4"/>
        <v>127.90558821683129</v>
      </c>
      <c r="G37" s="1">
        <f t="shared" si="5"/>
        <v>-5.5882168312848535E-3</v>
      </c>
      <c r="I37">
        <v>-52.93</v>
      </c>
      <c r="J37">
        <v>89.63</v>
      </c>
    </row>
    <row r="38" spans="1:10" x14ac:dyDescent="0.3">
      <c r="A38">
        <v>-43.68</v>
      </c>
      <c r="B38">
        <f t="shared" si="0"/>
        <v>128.13</v>
      </c>
      <c r="C38">
        <v>86.42</v>
      </c>
      <c r="D38" s="1">
        <f t="shared" si="2"/>
        <v>278431.69222769432</v>
      </c>
      <c r="E38" s="1">
        <f t="shared" si="3"/>
        <v>2752991.7557449616</v>
      </c>
      <c r="F38" s="1">
        <f t="shared" si="4"/>
        <v>128.13559826598063</v>
      </c>
      <c r="G38" s="1">
        <f t="shared" si="5"/>
        <v>-5.5982659806375068E-3</v>
      </c>
      <c r="I38">
        <v>-49.38</v>
      </c>
      <c r="J38">
        <v>89.56</v>
      </c>
    </row>
    <row r="39" spans="1:10" x14ac:dyDescent="0.3">
      <c r="A39">
        <v>-40.229999999999997</v>
      </c>
      <c r="B39">
        <f t="shared" si="0"/>
        <v>131.58000000000001</v>
      </c>
      <c r="C39">
        <v>85.4</v>
      </c>
      <c r="D39" s="1">
        <f t="shared" si="2"/>
        <v>278435.13865269662</v>
      </c>
      <c r="E39" s="1">
        <f t="shared" si="3"/>
        <v>2752991.5954489349</v>
      </c>
      <c r="F39" s="1">
        <f t="shared" si="4"/>
        <v>131.58574900364928</v>
      </c>
      <c r="G39" s="1">
        <f t="shared" si="5"/>
        <v>-5.7490036492708896E-3</v>
      </c>
      <c r="I39">
        <v>-49.38</v>
      </c>
      <c r="J39">
        <v>89.68</v>
      </c>
    </row>
    <row r="40" spans="1:10" x14ac:dyDescent="0.3">
      <c r="A40">
        <v>-36.83</v>
      </c>
      <c r="B40">
        <f t="shared" si="0"/>
        <v>134.98000000000002</v>
      </c>
      <c r="C40">
        <v>85.49</v>
      </c>
      <c r="D40" s="1">
        <f t="shared" si="2"/>
        <v>278438.53512951051</v>
      </c>
      <c r="E40" s="1">
        <f t="shared" si="3"/>
        <v>2752991.4374760394</v>
      </c>
      <c r="F40" s="1">
        <f t="shared" si="4"/>
        <v>134.98589755672316</v>
      </c>
      <c r="G40" s="1">
        <f t="shared" si="5"/>
        <v>-5.8975567231414061E-3</v>
      </c>
      <c r="I40">
        <v>-49.19</v>
      </c>
      <c r="J40">
        <v>89.56</v>
      </c>
    </row>
    <row r="41" spans="1:10" x14ac:dyDescent="0.3">
      <c r="A41">
        <v>-30.37</v>
      </c>
      <c r="B41">
        <f t="shared" si="0"/>
        <v>141.44</v>
      </c>
      <c r="C41">
        <v>85.12</v>
      </c>
      <c r="D41" s="1">
        <f t="shared" si="2"/>
        <v>278444.98843545688</v>
      </c>
      <c r="E41" s="1">
        <f t="shared" si="3"/>
        <v>2752991.1373275374</v>
      </c>
      <c r="F41" s="1">
        <f t="shared" si="4"/>
        <v>141.44617980757943</v>
      </c>
      <c r="G41" s="1">
        <f t="shared" si="5"/>
        <v>-6.1798075794285978E-3</v>
      </c>
      <c r="I41">
        <v>-48.85</v>
      </c>
      <c r="J41">
        <v>88.84</v>
      </c>
    </row>
    <row r="42" spans="1:10" x14ac:dyDescent="0.3">
      <c r="A42">
        <v>-25.18</v>
      </c>
      <c r="B42">
        <f t="shared" si="0"/>
        <v>146.63</v>
      </c>
      <c r="C42">
        <v>85.09</v>
      </c>
      <c r="D42" s="1">
        <f t="shared" si="2"/>
        <v>278450.17305741686</v>
      </c>
      <c r="E42" s="1">
        <f t="shared" si="3"/>
        <v>2752990.8961865585</v>
      </c>
      <c r="F42" s="1">
        <f t="shared" si="4"/>
        <v>146.63640656944932</v>
      </c>
      <c r="G42" s="1">
        <f t="shared" si="5"/>
        <v>-6.4065694493251613E-3</v>
      </c>
      <c r="I42">
        <v>-46.92</v>
      </c>
      <c r="J42">
        <v>88.59</v>
      </c>
    </row>
    <row r="43" spans="1:10" x14ac:dyDescent="0.3">
      <c r="A43">
        <v>-21.32</v>
      </c>
      <c r="B43">
        <f t="shared" si="0"/>
        <v>150.49</v>
      </c>
      <c r="C43">
        <v>85.34</v>
      </c>
      <c r="D43" s="1">
        <f t="shared" si="2"/>
        <v>278454.02905756433</v>
      </c>
      <c r="E43" s="1">
        <f t="shared" si="3"/>
        <v>2752990.716840859</v>
      </c>
      <c r="F43" s="1">
        <f t="shared" si="4"/>
        <v>150.49657522084351</v>
      </c>
      <c r="G43" s="1">
        <f t="shared" si="5"/>
        <v>-6.5752208435014836E-3</v>
      </c>
      <c r="I43">
        <v>-46.11</v>
      </c>
      <c r="J43">
        <v>88.59</v>
      </c>
    </row>
    <row r="44" spans="1:10" x14ac:dyDescent="0.3">
      <c r="A44">
        <v>-11.36</v>
      </c>
      <c r="B44">
        <f t="shared" si="0"/>
        <v>160.44999999999999</v>
      </c>
      <c r="C44">
        <v>88.23</v>
      </c>
      <c r="D44" s="1">
        <f t="shared" si="2"/>
        <v>278463.97873670142</v>
      </c>
      <c r="E44" s="1">
        <f t="shared" si="3"/>
        <v>2752990.2540731998</v>
      </c>
      <c r="F44" s="1">
        <f t="shared" si="4"/>
        <v>160.45701039394152</v>
      </c>
      <c r="G44" s="1">
        <f t="shared" si="5"/>
        <v>-7.0103939415275818E-3</v>
      </c>
      <c r="I44">
        <v>-45.94</v>
      </c>
      <c r="J44">
        <v>87.8</v>
      </c>
    </row>
    <row r="45" spans="1:10" x14ac:dyDescent="0.3">
      <c r="A45">
        <v>-8.34</v>
      </c>
      <c r="B45">
        <f t="shared" si="0"/>
        <v>163.47</v>
      </c>
      <c r="C45">
        <v>89.32</v>
      </c>
      <c r="D45" s="1">
        <f t="shared" si="2"/>
        <v>278466.99560728314</v>
      </c>
      <c r="E45" s="1">
        <f t="shared" si="3"/>
        <v>2752990.1137560983</v>
      </c>
      <c r="F45" s="1">
        <f t="shared" si="4"/>
        <v>163.47714234400885</v>
      </c>
      <c r="G45" s="1">
        <f t="shared" si="5"/>
        <v>-7.1423440088551615E-3</v>
      </c>
      <c r="I45">
        <v>-43.91</v>
      </c>
      <c r="J45">
        <v>87.23</v>
      </c>
    </row>
    <row r="46" spans="1:10" x14ac:dyDescent="0.3">
      <c r="A46">
        <v>1.19</v>
      </c>
      <c r="B46">
        <f t="shared" si="0"/>
        <v>173</v>
      </c>
      <c r="C46">
        <v>88.67</v>
      </c>
      <c r="D46" s="1">
        <f t="shared" si="2"/>
        <v>278476.51573199965</v>
      </c>
      <c r="E46" s="1">
        <f t="shared" si="3"/>
        <v>2752989.6709673642</v>
      </c>
      <c r="F46" s="1">
        <f t="shared" si="4"/>
        <v>173.00755872950552</v>
      </c>
      <c r="G46" s="1">
        <f t="shared" si="5"/>
        <v>-7.5587295055186132E-3</v>
      </c>
      <c r="I46">
        <v>-43.68</v>
      </c>
      <c r="J46">
        <v>86.42</v>
      </c>
    </row>
    <row r="47" spans="1:10" x14ac:dyDescent="0.3">
      <c r="A47">
        <v>7.4</v>
      </c>
      <c r="B47">
        <f t="shared" si="0"/>
        <v>179.21</v>
      </c>
      <c r="C47">
        <v>88.88</v>
      </c>
      <c r="D47" s="1">
        <f t="shared" si="2"/>
        <v>278482.71929700382</v>
      </c>
      <c r="E47" s="1">
        <f t="shared" si="3"/>
        <v>2752989.3824345162</v>
      </c>
      <c r="F47" s="1">
        <f t="shared" si="4"/>
        <v>179.21783005733667</v>
      </c>
      <c r="G47" s="1">
        <f t="shared" si="5"/>
        <v>-7.8300573366618664E-3</v>
      </c>
      <c r="I47">
        <v>-40.229999999999997</v>
      </c>
      <c r="J47">
        <v>85.4</v>
      </c>
    </row>
    <row r="48" spans="1:10" x14ac:dyDescent="0.3">
      <c r="A48">
        <v>8.85</v>
      </c>
      <c r="B48">
        <f t="shared" si="0"/>
        <v>180.66</v>
      </c>
      <c r="C48">
        <v>88.01</v>
      </c>
      <c r="D48" s="1">
        <f t="shared" si="2"/>
        <v>278484.16779446858</v>
      </c>
      <c r="E48" s="1">
        <f t="shared" si="3"/>
        <v>2752989.3150637229</v>
      </c>
      <c r="F48" s="1">
        <f t="shared" si="4"/>
        <v>180.66789341085598</v>
      </c>
      <c r="G48" s="1">
        <f t="shared" si="5"/>
        <v>-7.8934108559849392E-3</v>
      </c>
      <c r="I48">
        <v>-36.83</v>
      </c>
      <c r="J48">
        <v>85.49</v>
      </c>
    </row>
    <row r="49" spans="1:10" x14ac:dyDescent="0.3">
      <c r="A49">
        <v>11.64</v>
      </c>
      <c r="B49">
        <f t="shared" si="0"/>
        <v>183.45</v>
      </c>
      <c r="C49">
        <v>88.04</v>
      </c>
      <c r="D49" s="1">
        <f t="shared" si="2"/>
        <v>278486.95490338345</v>
      </c>
      <c r="E49" s="1">
        <f t="shared" si="3"/>
        <v>2752989.1854330227</v>
      </c>
      <c r="F49" s="1">
        <f t="shared" si="4"/>
        <v>183.45801531173746</v>
      </c>
      <c r="G49" s="1">
        <f t="shared" si="5"/>
        <v>-8.0153117374663907E-3</v>
      </c>
      <c r="I49">
        <v>-30.37</v>
      </c>
      <c r="J49">
        <v>85.12</v>
      </c>
    </row>
    <row r="50" spans="1:10" x14ac:dyDescent="0.3">
      <c r="A50">
        <v>14.86</v>
      </c>
      <c r="B50">
        <f t="shared" si="0"/>
        <v>186.67000000000002</v>
      </c>
      <c r="C50">
        <v>87.37</v>
      </c>
      <c r="D50" s="1">
        <f t="shared" si="2"/>
        <v>278490.1715667189</v>
      </c>
      <c r="E50" s="1">
        <f t="shared" si="3"/>
        <v>2752989.0358233983</v>
      </c>
      <c r="F50" s="1">
        <f t="shared" si="4"/>
        <v>186.67815600017698</v>
      </c>
      <c r="G50" s="1">
        <f t="shared" si="5"/>
        <v>-8.1560001769673818E-3</v>
      </c>
      <c r="I50">
        <v>-25.18</v>
      </c>
      <c r="J50">
        <v>85.09</v>
      </c>
    </row>
    <row r="51" spans="1:10" x14ac:dyDescent="0.3">
      <c r="A51">
        <v>17.2</v>
      </c>
      <c r="B51">
        <f t="shared" si="0"/>
        <v>189.01</v>
      </c>
      <c r="C51">
        <v>86.7</v>
      </c>
      <c r="D51" s="1">
        <f t="shared" si="2"/>
        <v>278492.50914193789</v>
      </c>
      <c r="E51" s="1">
        <f t="shared" si="3"/>
        <v>2752988.9271008759</v>
      </c>
      <c r="F51" s="1">
        <f t="shared" si="4"/>
        <v>189.01825823967607</v>
      </c>
      <c r="G51" s="1">
        <f t="shared" si="5"/>
        <v>-8.2582396760813026E-3</v>
      </c>
      <c r="I51">
        <v>-21.32</v>
      </c>
      <c r="J51">
        <v>85.34</v>
      </c>
    </row>
    <row r="52" spans="1:10" x14ac:dyDescent="0.3">
      <c r="A52">
        <v>20.6</v>
      </c>
      <c r="B52">
        <f t="shared" si="0"/>
        <v>192.41</v>
      </c>
      <c r="C52">
        <v>84.9</v>
      </c>
      <c r="D52" s="1">
        <f t="shared" si="2"/>
        <v>278495.90561875177</v>
      </c>
      <c r="E52" s="1">
        <f t="shared" si="3"/>
        <v>2752988.7691279799</v>
      </c>
      <c r="F52" s="1">
        <f t="shared" si="4"/>
        <v>192.41840679277158</v>
      </c>
      <c r="G52" s="1">
        <f t="shared" si="5"/>
        <v>-8.40679277158074E-3</v>
      </c>
      <c r="I52">
        <v>-11.36</v>
      </c>
      <c r="J52">
        <v>88.23</v>
      </c>
    </row>
    <row r="53" spans="1:10" x14ac:dyDescent="0.3">
      <c r="A53">
        <v>22.22</v>
      </c>
      <c r="B53">
        <f t="shared" si="0"/>
        <v>194.03</v>
      </c>
      <c r="C53">
        <v>84.47</v>
      </c>
      <c r="D53" s="1">
        <f t="shared" si="2"/>
        <v>278497.5239400572</v>
      </c>
      <c r="E53" s="1">
        <f t="shared" si="3"/>
        <v>2752988.6938585415</v>
      </c>
      <c r="F53" s="1">
        <f t="shared" si="4"/>
        <v>194.03847757392924</v>
      </c>
      <c r="G53" s="1">
        <f t="shared" si="5"/>
        <v>-8.477573929241089E-3</v>
      </c>
      <c r="I53">
        <v>-8.34</v>
      </c>
      <c r="J53">
        <v>89.32</v>
      </c>
    </row>
    <row r="54" spans="1:10" x14ac:dyDescent="0.3">
      <c r="A54">
        <v>24.26</v>
      </c>
      <c r="B54">
        <f t="shared" si="0"/>
        <v>196.07</v>
      </c>
      <c r="C54">
        <v>85.27</v>
      </c>
      <c r="D54" s="1">
        <f t="shared" si="2"/>
        <v>278499.56182614551</v>
      </c>
      <c r="E54" s="1">
        <f t="shared" si="3"/>
        <v>2752988.5990748038</v>
      </c>
      <c r="F54" s="1">
        <f t="shared" si="4"/>
        <v>196.07856670577195</v>
      </c>
      <c r="G54" s="1">
        <f t="shared" si="5"/>
        <v>-8.5667057719547302E-3</v>
      </c>
      <c r="I54">
        <v>1.19</v>
      </c>
      <c r="J54">
        <v>88.67</v>
      </c>
    </row>
    <row r="55" spans="1:10" x14ac:dyDescent="0.3">
      <c r="A55">
        <v>25.77</v>
      </c>
      <c r="B55">
        <f t="shared" si="0"/>
        <v>197.58</v>
      </c>
      <c r="C55">
        <v>86.4</v>
      </c>
      <c r="D55" s="1">
        <f t="shared" si="2"/>
        <v>278501.0702614364</v>
      </c>
      <c r="E55" s="1">
        <f t="shared" si="3"/>
        <v>2752988.5289162532</v>
      </c>
      <c r="F55" s="1">
        <f t="shared" si="4"/>
        <v>197.58863268082388</v>
      </c>
      <c r="G55" s="1">
        <f t="shared" si="5"/>
        <v>-8.6326808238652575E-3</v>
      </c>
      <c r="I55">
        <v>7.4</v>
      </c>
      <c r="J55">
        <v>88.88</v>
      </c>
    </row>
    <row r="56" spans="1:10" x14ac:dyDescent="0.3">
      <c r="A56">
        <v>35.01</v>
      </c>
      <c r="B56">
        <f t="shared" si="0"/>
        <v>206.82</v>
      </c>
      <c r="C56">
        <v>85.35</v>
      </c>
      <c r="D56" s="1">
        <f t="shared" si="2"/>
        <v>278510.30068665993</v>
      </c>
      <c r="E56" s="1">
        <f t="shared" si="3"/>
        <v>2752988.0996016776</v>
      </c>
      <c r="F56" s="1">
        <f t="shared" si="4"/>
        <v>206.82903639560209</v>
      </c>
      <c r="G56" s="1">
        <f t="shared" si="5"/>
        <v>-9.0363956020951264E-3</v>
      </c>
      <c r="I56">
        <v>8.85</v>
      </c>
      <c r="J56">
        <v>88.01</v>
      </c>
    </row>
    <row r="57" spans="1:10" x14ac:dyDescent="0.3">
      <c r="A57">
        <v>37.58</v>
      </c>
      <c r="B57">
        <f t="shared" si="0"/>
        <v>209.39</v>
      </c>
      <c r="C57">
        <v>85.25</v>
      </c>
      <c r="D57" s="1">
        <f t="shared" si="2"/>
        <v>278512.86802354571</v>
      </c>
      <c r="E57" s="1">
        <f t="shared" si="3"/>
        <v>2752987.9801927535</v>
      </c>
      <c r="F57" s="1">
        <f t="shared" si="4"/>
        <v>209.39914868425049</v>
      </c>
      <c r="G57" s="1">
        <f t="shared" si="5"/>
        <v>-9.1486842505048571E-3</v>
      </c>
      <c r="I57">
        <v>11.64</v>
      </c>
      <c r="J57">
        <v>88.04</v>
      </c>
    </row>
    <row r="58" spans="1:10" x14ac:dyDescent="0.3">
      <c r="A58">
        <v>40.06</v>
      </c>
      <c r="B58">
        <f t="shared" si="0"/>
        <v>211.87</v>
      </c>
      <c r="C58">
        <v>83.87</v>
      </c>
      <c r="D58" s="1">
        <f t="shared" si="2"/>
        <v>278515.34545369231</v>
      </c>
      <c r="E58" s="1">
        <f t="shared" si="3"/>
        <v>2752987.8649654649</v>
      </c>
      <c r="F58" s="1">
        <f t="shared" si="4"/>
        <v>211.87925704061078</v>
      </c>
      <c r="G58" s="1">
        <f t="shared" si="5"/>
        <v>-9.2570406107768122E-3</v>
      </c>
      <c r="I58">
        <v>14.86</v>
      </c>
      <c r="J58">
        <v>87.37</v>
      </c>
    </row>
    <row r="59" spans="1:10" x14ac:dyDescent="0.3">
      <c r="A59">
        <v>43.2</v>
      </c>
      <c r="B59">
        <f t="shared" si="0"/>
        <v>215.01</v>
      </c>
      <c r="C59">
        <v>83.08</v>
      </c>
      <c r="D59" s="1">
        <f t="shared" si="2"/>
        <v>278518.48219992622</v>
      </c>
      <c r="E59" s="1">
        <f t="shared" si="3"/>
        <v>2752987.7190728495</v>
      </c>
      <c r="F59" s="1">
        <f t="shared" si="4"/>
        <v>215.01939423366355</v>
      </c>
      <c r="G59" s="1">
        <f t="shared" si="5"/>
        <v>-9.3942336635564061E-3</v>
      </c>
      <c r="I59">
        <v>17.2</v>
      </c>
      <c r="J59">
        <v>86.7</v>
      </c>
    </row>
    <row r="60" spans="1:10" x14ac:dyDescent="0.3">
      <c r="A60">
        <v>47.25</v>
      </c>
      <c r="B60">
        <f t="shared" si="0"/>
        <v>219.06</v>
      </c>
      <c r="C60">
        <v>82.62</v>
      </c>
      <c r="D60" s="1">
        <f t="shared" si="2"/>
        <v>278522.52800318983</v>
      </c>
      <c r="E60" s="1">
        <f t="shared" si="3"/>
        <v>2752987.5308992532</v>
      </c>
      <c r="F60" s="1">
        <f t="shared" si="4"/>
        <v>219.06957118660839</v>
      </c>
      <c r="G60" s="1">
        <f t="shared" si="5"/>
        <v>-9.5711866083831865E-3</v>
      </c>
      <c r="I60">
        <v>20.6</v>
      </c>
      <c r="J60">
        <v>84.9</v>
      </c>
    </row>
    <row r="61" spans="1:10" x14ac:dyDescent="0.3">
      <c r="A61">
        <v>50.36</v>
      </c>
      <c r="B61">
        <f t="shared" si="0"/>
        <v>222.17000000000002</v>
      </c>
      <c r="C61">
        <v>82.3</v>
      </c>
      <c r="D61" s="1">
        <f t="shared" si="2"/>
        <v>278525.63478051074</v>
      </c>
      <c r="E61" s="1">
        <f t="shared" si="3"/>
        <v>2752987.3864005166</v>
      </c>
      <c r="F61" s="1">
        <f t="shared" si="4"/>
        <v>222.17970706894221</v>
      </c>
      <c r="G61" s="1">
        <f t="shared" si="5"/>
        <v>-9.7070689421911993E-3</v>
      </c>
      <c r="I61">
        <v>22.22</v>
      </c>
      <c r="J61">
        <v>84.47</v>
      </c>
    </row>
    <row r="62" spans="1:10" x14ac:dyDescent="0.3">
      <c r="A62">
        <v>58.23</v>
      </c>
      <c r="B62">
        <f t="shared" si="0"/>
        <v>230.04</v>
      </c>
      <c r="C62">
        <v>82.66</v>
      </c>
      <c r="D62" s="1">
        <f t="shared" si="2"/>
        <v>278533.4966253711</v>
      </c>
      <c r="E62" s="1">
        <f t="shared" si="3"/>
        <v>2752987.0207397253</v>
      </c>
      <c r="F62" s="1">
        <f t="shared" si="4"/>
        <v>230.05005092564599</v>
      </c>
      <c r="G62" s="1">
        <f t="shared" si="5"/>
        <v>-1.0050925645998632E-2</v>
      </c>
      <c r="I62">
        <v>24.26</v>
      </c>
      <c r="J62">
        <v>85.27</v>
      </c>
    </row>
    <row r="63" spans="1:10" x14ac:dyDescent="0.3">
      <c r="A63">
        <v>62.55</v>
      </c>
      <c r="B63">
        <f t="shared" si="0"/>
        <v>234.36</v>
      </c>
      <c r="C63">
        <v>82.47</v>
      </c>
      <c r="D63" s="1">
        <f t="shared" si="2"/>
        <v>278537.81214885227</v>
      </c>
      <c r="E63" s="1">
        <f t="shared" si="3"/>
        <v>2752986.8200212223</v>
      </c>
      <c r="F63" s="1">
        <f t="shared" si="4"/>
        <v>234.37023967545517</v>
      </c>
      <c r="G63" s="1">
        <f t="shared" si="5"/>
        <v>-1.0239675455153474E-2</v>
      </c>
      <c r="I63">
        <v>25.77</v>
      </c>
      <c r="J63">
        <v>86.4</v>
      </c>
    </row>
    <row r="64" spans="1:10" x14ac:dyDescent="0.3">
      <c r="A64">
        <v>65.55</v>
      </c>
      <c r="B64">
        <f t="shared" si="0"/>
        <v>237.36</v>
      </c>
      <c r="C64">
        <v>82.69</v>
      </c>
      <c r="D64" s="1">
        <f t="shared" si="2"/>
        <v>278540.80904015858</v>
      </c>
      <c r="E64" s="1">
        <f t="shared" si="3"/>
        <v>2752986.6806333731</v>
      </c>
      <c r="F64" s="1">
        <f t="shared" si="4"/>
        <v>237.37037075164673</v>
      </c>
      <c r="G64" s="1">
        <f t="shared" si="5"/>
        <v>-1.037075164671819E-2</v>
      </c>
      <c r="I64">
        <v>35.01</v>
      </c>
      <c r="J64">
        <v>85.35</v>
      </c>
    </row>
    <row r="65" spans="1:10" x14ac:dyDescent="0.3">
      <c r="A65">
        <v>71.11</v>
      </c>
      <c r="B65">
        <f t="shared" si="0"/>
        <v>242.92000000000002</v>
      </c>
      <c r="C65">
        <v>82.37</v>
      </c>
      <c r="D65" s="1">
        <f t="shared" si="2"/>
        <v>278546.36327871308</v>
      </c>
      <c r="E65" s="1">
        <f t="shared" si="3"/>
        <v>2752986.4223012263</v>
      </c>
      <c r="F65" s="1">
        <f t="shared" si="4"/>
        <v>242.93061367964347</v>
      </c>
      <c r="G65" s="1">
        <f t="shared" si="5"/>
        <v>-1.0613679643455498E-2</v>
      </c>
      <c r="I65">
        <v>37.58</v>
      </c>
      <c r="J65">
        <v>85.25</v>
      </c>
    </row>
    <row r="66" spans="1:10" x14ac:dyDescent="0.3">
      <c r="A66">
        <v>76.61</v>
      </c>
      <c r="B66">
        <f t="shared" ref="B66:B129" si="6">A66+171.81</f>
        <v>248.42000000000002</v>
      </c>
      <c r="C66">
        <v>81.77</v>
      </c>
      <c r="D66" s="1">
        <f t="shared" si="2"/>
        <v>278551.85757944133</v>
      </c>
      <c r="E66" s="1">
        <f t="shared" si="3"/>
        <v>2752986.1667568358</v>
      </c>
      <c r="F66" s="1">
        <f t="shared" si="4"/>
        <v>248.43085398603458</v>
      </c>
      <c r="G66" s="1">
        <f t="shared" si="5"/>
        <v>-1.0853986034561558E-2</v>
      </c>
      <c r="I66">
        <v>40.06</v>
      </c>
      <c r="J66">
        <v>83.87</v>
      </c>
    </row>
    <row r="67" spans="1:10" x14ac:dyDescent="0.3">
      <c r="A67">
        <v>82.59</v>
      </c>
      <c r="B67">
        <f t="shared" si="6"/>
        <v>254.4</v>
      </c>
      <c r="C67">
        <v>81</v>
      </c>
      <c r="D67" s="1">
        <f t="shared" ref="D67:D130" si="7">(((B67*($D$174-$D$1))+$B$174*$D$1)/$B$174)</f>
        <v>278557.83138277865</v>
      </c>
      <c r="E67" s="1">
        <f t="shared" ref="E67:E130" si="8">(((B67*($E$174-$E$1))+$B$174*$E$1)/$B$174)</f>
        <v>2752985.8889103895</v>
      </c>
      <c r="F67" s="1">
        <f t="shared" ref="F67:F130" si="9">SQRT(((D67-$D$1)^2)+((E67-$E$1)^2))</f>
        <v>254.41111526465824</v>
      </c>
      <c r="G67" s="1">
        <f t="shared" ref="G67:G130" si="10">B67-F67</f>
        <v>-1.1115264658229762E-2</v>
      </c>
      <c r="I67">
        <v>43.2</v>
      </c>
      <c r="J67">
        <v>83.08</v>
      </c>
    </row>
    <row r="68" spans="1:10" x14ac:dyDescent="0.3">
      <c r="A68">
        <v>88.03</v>
      </c>
      <c r="B68">
        <f t="shared" si="6"/>
        <v>259.84000000000003</v>
      </c>
      <c r="C68">
        <v>80.23</v>
      </c>
      <c r="D68" s="1">
        <f t="shared" si="7"/>
        <v>278563.26574568084</v>
      </c>
      <c r="E68" s="1">
        <f t="shared" si="8"/>
        <v>2752985.6361537571</v>
      </c>
      <c r="F68" s="1">
        <f t="shared" si="9"/>
        <v>259.85135294953159</v>
      </c>
      <c r="G68" s="1">
        <f t="shared" si="10"/>
        <v>-1.1352949531556078E-2</v>
      </c>
      <c r="I68">
        <v>47.25</v>
      </c>
      <c r="J68">
        <v>82.62</v>
      </c>
    </row>
    <row r="69" spans="1:10" x14ac:dyDescent="0.3">
      <c r="A69">
        <v>90.51</v>
      </c>
      <c r="B69">
        <f t="shared" si="6"/>
        <v>262.32</v>
      </c>
      <c r="C69">
        <v>80.92</v>
      </c>
      <c r="D69" s="1">
        <f t="shared" si="7"/>
        <v>278565.74317582743</v>
      </c>
      <c r="E69" s="1">
        <f t="shared" si="8"/>
        <v>2752985.5209264681</v>
      </c>
      <c r="F69" s="1">
        <f t="shared" si="9"/>
        <v>262.33146130591354</v>
      </c>
      <c r="G69" s="1">
        <f t="shared" si="10"/>
        <v>-1.1461305913542219E-2</v>
      </c>
      <c r="I69">
        <v>50.36</v>
      </c>
      <c r="J69">
        <v>82.3</v>
      </c>
    </row>
    <row r="70" spans="1:10" x14ac:dyDescent="0.3">
      <c r="A70">
        <v>91.86</v>
      </c>
      <c r="B70">
        <f t="shared" si="6"/>
        <v>263.67</v>
      </c>
      <c r="C70">
        <v>79.12</v>
      </c>
      <c r="D70" s="1">
        <f t="shared" si="7"/>
        <v>278567.0917769153</v>
      </c>
      <c r="E70" s="1">
        <f t="shared" si="8"/>
        <v>2752985.458201936</v>
      </c>
      <c r="F70" s="1">
        <f t="shared" si="9"/>
        <v>263.68152029022849</v>
      </c>
      <c r="G70" s="1">
        <f t="shared" si="10"/>
        <v>-1.1520290228475005E-2</v>
      </c>
      <c r="I70">
        <v>58.23</v>
      </c>
      <c r="J70">
        <v>82.66</v>
      </c>
    </row>
    <row r="71" spans="1:10" x14ac:dyDescent="0.3">
      <c r="A71">
        <v>92.16</v>
      </c>
      <c r="B71">
        <f t="shared" si="6"/>
        <v>263.97000000000003</v>
      </c>
      <c r="C71">
        <v>79.12</v>
      </c>
      <c r="D71" s="1">
        <f t="shared" si="7"/>
        <v>278567.39146604598</v>
      </c>
      <c r="E71" s="1">
        <f t="shared" si="8"/>
        <v>2752985.4442631509</v>
      </c>
      <c r="F71" s="1">
        <f t="shared" si="9"/>
        <v>263.98153339790645</v>
      </c>
      <c r="G71" s="1">
        <f t="shared" si="10"/>
        <v>-1.1533397906418941E-2</v>
      </c>
      <c r="I71">
        <v>62.55</v>
      </c>
      <c r="J71">
        <v>82.47</v>
      </c>
    </row>
    <row r="72" spans="1:10" x14ac:dyDescent="0.3">
      <c r="A72">
        <v>92.35</v>
      </c>
      <c r="B72">
        <f t="shared" si="6"/>
        <v>264.15999999999997</v>
      </c>
      <c r="C72">
        <v>77.94</v>
      </c>
      <c r="D72" s="1">
        <f t="shared" si="7"/>
        <v>278567.58126916201</v>
      </c>
      <c r="E72" s="1">
        <f t="shared" si="8"/>
        <v>2752985.4354352537</v>
      </c>
      <c r="F72" s="1">
        <f t="shared" si="9"/>
        <v>264.17154169936236</v>
      </c>
      <c r="G72" s="1">
        <f t="shared" si="10"/>
        <v>-1.1541699362396685E-2</v>
      </c>
      <c r="I72">
        <v>65.55</v>
      </c>
      <c r="J72">
        <v>82.69</v>
      </c>
    </row>
    <row r="73" spans="1:10" x14ac:dyDescent="0.3">
      <c r="A73">
        <v>95.13</v>
      </c>
      <c r="B73">
        <f t="shared" si="6"/>
        <v>266.94</v>
      </c>
      <c r="C73">
        <v>77.98</v>
      </c>
      <c r="D73" s="1">
        <f t="shared" si="7"/>
        <v>278570.35838843923</v>
      </c>
      <c r="E73" s="1">
        <f t="shared" si="8"/>
        <v>2752985.3062691805</v>
      </c>
      <c r="F73" s="1">
        <f t="shared" si="9"/>
        <v>266.95166316332086</v>
      </c>
      <c r="G73" s="1">
        <f t="shared" si="10"/>
        <v>-1.1663163320861258E-2</v>
      </c>
      <c r="I73">
        <v>71.11</v>
      </c>
      <c r="J73">
        <v>82.37</v>
      </c>
    </row>
    <row r="74" spans="1:10" x14ac:dyDescent="0.3">
      <c r="A74">
        <v>95.41</v>
      </c>
      <c r="B74">
        <f t="shared" si="6"/>
        <v>267.22000000000003</v>
      </c>
      <c r="C74">
        <v>79.13</v>
      </c>
      <c r="D74" s="1">
        <f t="shared" si="7"/>
        <v>278570.6380982945</v>
      </c>
      <c r="E74" s="1">
        <f t="shared" si="8"/>
        <v>2752985.2932596477</v>
      </c>
      <c r="F74" s="1">
        <f t="shared" si="9"/>
        <v>267.23167539712307</v>
      </c>
      <c r="G74" s="1">
        <f t="shared" si="10"/>
        <v>-1.167539712304233E-2</v>
      </c>
      <c r="I74">
        <v>76.61</v>
      </c>
      <c r="J74">
        <v>81.77</v>
      </c>
    </row>
    <row r="75" spans="1:10" x14ac:dyDescent="0.3">
      <c r="A75">
        <v>97.17</v>
      </c>
      <c r="B75">
        <f t="shared" si="6"/>
        <v>268.98</v>
      </c>
      <c r="C75">
        <v>79.22</v>
      </c>
      <c r="D75" s="1">
        <f t="shared" si="7"/>
        <v>278572.39627452753</v>
      </c>
      <c r="E75" s="1">
        <f t="shared" si="8"/>
        <v>2752985.2114854432</v>
      </c>
      <c r="F75" s="1">
        <f t="shared" si="9"/>
        <v>268.99175229514196</v>
      </c>
      <c r="G75" s="1">
        <f t="shared" si="10"/>
        <v>-1.1752295141945979E-2</v>
      </c>
      <c r="I75">
        <v>82.59</v>
      </c>
      <c r="J75">
        <v>81</v>
      </c>
    </row>
    <row r="76" spans="1:10" x14ac:dyDescent="0.3">
      <c r="A76">
        <v>103.4</v>
      </c>
      <c r="B76">
        <f t="shared" si="6"/>
        <v>275.21000000000004</v>
      </c>
      <c r="C76">
        <v>79.36</v>
      </c>
      <c r="D76" s="1">
        <f t="shared" si="7"/>
        <v>278578.61981880706</v>
      </c>
      <c r="E76" s="1">
        <f t="shared" si="8"/>
        <v>2752984.9220233429</v>
      </c>
      <c r="F76" s="1">
        <f t="shared" si="9"/>
        <v>275.22202449679071</v>
      </c>
      <c r="G76" s="1">
        <f t="shared" si="10"/>
        <v>-1.2024496790672856E-2</v>
      </c>
      <c r="I76">
        <v>88.03</v>
      </c>
      <c r="J76">
        <v>80.23</v>
      </c>
    </row>
    <row r="77" spans="1:10" x14ac:dyDescent="0.3">
      <c r="A77">
        <v>106.41</v>
      </c>
      <c r="B77">
        <f t="shared" si="6"/>
        <v>278.22000000000003</v>
      </c>
      <c r="C77">
        <v>79.17</v>
      </c>
      <c r="D77" s="1">
        <f t="shared" si="7"/>
        <v>278581.62669975113</v>
      </c>
      <c r="E77" s="1">
        <f t="shared" si="8"/>
        <v>2752984.7821708671</v>
      </c>
      <c r="F77" s="1">
        <f t="shared" si="9"/>
        <v>278.23215600999998</v>
      </c>
      <c r="G77" s="1">
        <f t="shared" si="10"/>
        <v>-1.2156009999955586E-2</v>
      </c>
      <c r="I77">
        <v>90.51</v>
      </c>
      <c r="J77">
        <v>80.92</v>
      </c>
    </row>
    <row r="78" spans="1:10" x14ac:dyDescent="0.3">
      <c r="A78">
        <v>109.13</v>
      </c>
      <c r="B78">
        <f t="shared" si="6"/>
        <v>280.94</v>
      </c>
      <c r="C78">
        <v>79.17</v>
      </c>
      <c r="D78" s="1">
        <f t="shared" si="7"/>
        <v>278584.34388120222</v>
      </c>
      <c r="E78" s="1">
        <f t="shared" si="8"/>
        <v>2752984.6557925511</v>
      </c>
      <c r="F78" s="1">
        <f t="shared" si="9"/>
        <v>280.95227485242583</v>
      </c>
      <c r="G78" s="1">
        <f t="shared" si="10"/>
        <v>-1.2274852425832705E-2</v>
      </c>
      <c r="I78">
        <v>91.86</v>
      </c>
      <c r="J78">
        <v>79.12</v>
      </c>
    </row>
    <row r="79" spans="1:10" x14ac:dyDescent="0.3">
      <c r="A79">
        <v>111.96</v>
      </c>
      <c r="B79">
        <f t="shared" si="6"/>
        <v>283.77</v>
      </c>
      <c r="C79">
        <v>79.22</v>
      </c>
      <c r="D79" s="1">
        <f t="shared" si="7"/>
        <v>278587.17094866786</v>
      </c>
      <c r="E79" s="1">
        <f t="shared" si="8"/>
        <v>2752984.5243033464</v>
      </c>
      <c r="F79" s="1">
        <f t="shared" si="9"/>
        <v>283.78239850100067</v>
      </c>
      <c r="G79" s="1">
        <f t="shared" si="10"/>
        <v>-1.2398501000689066E-2</v>
      </c>
      <c r="I79">
        <v>92.16</v>
      </c>
      <c r="J79">
        <v>79.12</v>
      </c>
    </row>
    <row r="80" spans="1:10" x14ac:dyDescent="0.3">
      <c r="A80">
        <v>118.16</v>
      </c>
      <c r="B80">
        <f t="shared" si="6"/>
        <v>289.97000000000003</v>
      </c>
      <c r="C80">
        <v>78.56</v>
      </c>
      <c r="D80" s="1">
        <f t="shared" si="7"/>
        <v>278593.36452403438</v>
      </c>
      <c r="E80" s="1">
        <f t="shared" si="8"/>
        <v>2752984.236235125</v>
      </c>
      <c r="F80" s="1">
        <f t="shared" si="9"/>
        <v>289.98266939193047</v>
      </c>
      <c r="G80" s="1">
        <f t="shared" si="10"/>
        <v>-1.2669391930444363E-2</v>
      </c>
      <c r="I80">
        <v>92.35</v>
      </c>
      <c r="J80">
        <v>77.94</v>
      </c>
    </row>
    <row r="81" spans="1:10" x14ac:dyDescent="0.3">
      <c r="A81">
        <v>122.66</v>
      </c>
      <c r="B81">
        <f t="shared" si="6"/>
        <v>294.47000000000003</v>
      </c>
      <c r="C81">
        <v>78.59</v>
      </c>
      <c r="D81" s="1">
        <f t="shared" si="7"/>
        <v>278597.85986099381</v>
      </c>
      <c r="E81" s="1">
        <f t="shared" si="8"/>
        <v>2752984.0271533513</v>
      </c>
      <c r="F81" s="1">
        <f t="shared" si="9"/>
        <v>294.48286600617791</v>
      </c>
      <c r="G81" s="1">
        <f t="shared" si="10"/>
        <v>-1.2866006177887357E-2</v>
      </c>
      <c r="I81">
        <v>95.13</v>
      </c>
      <c r="J81">
        <v>77.98</v>
      </c>
    </row>
    <row r="82" spans="1:10" x14ac:dyDescent="0.3">
      <c r="A82">
        <v>130.19</v>
      </c>
      <c r="B82">
        <f t="shared" si="6"/>
        <v>302</v>
      </c>
      <c r="C82">
        <v>78.13</v>
      </c>
      <c r="D82" s="1">
        <f t="shared" si="7"/>
        <v>278605.38205817284</v>
      </c>
      <c r="E82" s="1">
        <f t="shared" si="8"/>
        <v>2752983.6772898496</v>
      </c>
      <c r="F82" s="1">
        <f t="shared" si="9"/>
        <v>302.01319500762668</v>
      </c>
      <c r="G82" s="1">
        <f t="shared" si="10"/>
        <v>-1.319500762667758E-2</v>
      </c>
      <c r="I82">
        <v>95.41</v>
      </c>
      <c r="J82">
        <v>79.13</v>
      </c>
    </row>
    <row r="83" spans="1:10" x14ac:dyDescent="0.3">
      <c r="A83">
        <v>134.94</v>
      </c>
      <c r="B83">
        <f t="shared" si="6"/>
        <v>306.75</v>
      </c>
      <c r="C83">
        <v>78.02</v>
      </c>
      <c r="D83" s="1">
        <f t="shared" si="7"/>
        <v>278610.12713607453</v>
      </c>
      <c r="E83" s="1">
        <f t="shared" si="8"/>
        <v>2752983.4565924215</v>
      </c>
      <c r="F83" s="1">
        <f t="shared" si="9"/>
        <v>306.76340254497899</v>
      </c>
      <c r="G83" s="1">
        <f t="shared" si="10"/>
        <v>-1.3402544978987407E-2</v>
      </c>
      <c r="I83">
        <v>97.17</v>
      </c>
      <c r="J83">
        <v>79.22</v>
      </c>
    </row>
    <row r="84" spans="1:10" x14ac:dyDescent="0.3">
      <c r="A84">
        <v>140.56</v>
      </c>
      <c r="B84">
        <f t="shared" si="6"/>
        <v>312.37</v>
      </c>
      <c r="C84">
        <v>77.61</v>
      </c>
      <c r="D84" s="1">
        <f t="shared" si="7"/>
        <v>278615.74131245504</v>
      </c>
      <c r="E84" s="1">
        <f t="shared" si="8"/>
        <v>2752983.195472518</v>
      </c>
      <c r="F84" s="1">
        <f t="shared" si="9"/>
        <v>312.38364809437041</v>
      </c>
      <c r="G84" s="1">
        <f t="shared" si="10"/>
        <v>-1.3648094370410035E-2</v>
      </c>
      <c r="I84">
        <v>103.4</v>
      </c>
      <c r="J84">
        <v>79.36</v>
      </c>
    </row>
    <row r="85" spans="1:10" x14ac:dyDescent="0.3">
      <c r="A85">
        <v>145.32</v>
      </c>
      <c r="B85">
        <f t="shared" si="6"/>
        <v>317.13</v>
      </c>
      <c r="C85">
        <v>76.63</v>
      </c>
      <c r="D85" s="1">
        <f t="shared" si="7"/>
        <v>278620.4963799945</v>
      </c>
      <c r="E85" s="1">
        <f t="shared" si="8"/>
        <v>2752982.9743104638</v>
      </c>
      <c r="F85" s="1">
        <f t="shared" si="9"/>
        <v>317.14385606871883</v>
      </c>
      <c r="G85" s="1">
        <f t="shared" si="10"/>
        <v>-1.3856068718837378E-2</v>
      </c>
      <c r="I85">
        <v>106.41</v>
      </c>
      <c r="J85">
        <v>79.17</v>
      </c>
    </row>
    <row r="86" spans="1:10" x14ac:dyDescent="0.3">
      <c r="A86">
        <v>148.46</v>
      </c>
      <c r="B86">
        <f t="shared" si="6"/>
        <v>320.27</v>
      </c>
      <c r="C86">
        <v>76.03</v>
      </c>
      <c r="D86" s="1">
        <f t="shared" si="7"/>
        <v>278623.63312622847</v>
      </c>
      <c r="E86" s="1">
        <f t="shared" si="8"/>
        <v>2752982.8284178479</v>
      </c>
      <c r="F86" s="1">
        <f t="shared" si="9"/>
        <v>320.28399326185138</v>
      </c>
      <c r="G86" s="1">
        <f t="shared" si="10"/>
        <v>-1.399326185139671E-2</v>
      </c>
      <c r="I86">
        <v>109.13</v>
      </c>
      <c r="J86">
        <v>79.17</v>
      </c>
    </row>
    <row r="87" spans="1:10" x14ac:dyDescent="0.3">
      <c r="A87">
        <v>152.68</v>
      </c>
      <c r="B87">
        <f t="shared" si="6"/>
        <v>324.49</v>
      </c>
      <c r="C87">
        <v>76</v>
      </c>
      <c r="D87" s="1">
        <f t="shared" si="7"/>
        <v>278627.84875333274</v>
      </c>
      <c r="E87" s="1">
        <f t="shared" si="8"/>
        <v>2752982.632345607</v>
      </c>
      <c r="F87" s="1">
        <f t="shared" si="9"/>
        <v>324.50417764241291</v>
      </c>
      <c r="G87" s="1">
        <f t="shared" si="10"/>
        <v>-1.4177642412903424E-2</v>
      </c>
      <c r="I87">
        <v>111.96</v>
      </c>
      <c r="J87">
        <v>79.22</v>
      </c>
    </row>
    <row r="88" spans="1:10" x14ac:dyDescent="0.3">
      <c r="A88">
        <v>155.51</v>
      </c>
      <c r="B88">
        <f t="shared" si="6"/>
        <v>327.32</v>
      </c>
      <c r="C88">
        <v>76.069999999999993</v>
      </c>
      <c r="D88" s="1">
        <f t="shared" si="7"/>
        <v>278630.67582079838</v>
      </c>
      <c r="E88" s="1">
        <f t="shared" si="8"/>
        <v>2752982.5008564023</v>
      </c>
      <c r="F88" s="1">
        <f t="shared" si="9"/>
        <v>327.33430129098775</v>
      </c>
      <c r="G88" s="1">
        <f t="shared" si="10"/>
        <v>-1.4301290987759785E-2</v>
      </c>
      <c r="I88">
        <v>118.16</v>
      </c>
      <c r="J88">
        <v>78.56</v>
      </c>
    </row>
    <row r="89" spans="1:10" x14ac:dyDescent="0.3">
      <c r="A89">
        <v>159.47</v>
      </c>
      <c r="B89">
        <f t="shared" si="6"/>
        <v>331.28</v>
      </c>
      <c r="C89">
        <v>75.78</v>
      </c>
      <c r="D89" s="1">
        <f t="shared" si="7"/>
        <v>278634.6317173228</v>
      </c>
      <c r="E89" s="1">
        <f t="shared" si="8"/>
        <v>2752982.3168644416</v>
      </c>
      <c r="F89" s="1">
        <f t="shared" si="9"/>
        <v>331.29447431164448</v>
      </c>
      <c r="G89" s="1">
        <f t="shared" si="10"/>
        <v>-1.4474311644505633E-2</v>
      </c>
      <c r="I89">
        <v>122.66</v>
      </c>
      <c r="J89">
        <v>78.59</v>
      </c>
    </row>
    <row r="90" spans="1:10" x14ac:dyDescent="0.3">
      <c r="A90">
        <v>160.87</v>
      </c>
      <c r="B90">
        <f t="shared" si="6"/>
        <v>332.68</v>
      </c>
      <c r="C90">
        <v>75.900000000000006</v>
      </c>
      <c r="D90" s="1">
        <f t="shared" si="7"/>
        <v>278636.03026659909</v>
      </c>
      <c r="E90" s="1">
        <f t="shared" si="8"/>
        <v>2752982.2518167789</v>
      </c>
      <c r="F90" s="1">
        <f t="shared" si="9"/>
        <v>332.69453548053252</v>
      </c>
      <c r="G90" s="1">
        <f t="shared" si="10"/>
        <v>-1.4535480532515521E-2</v>
      </c>
      <c r="I90">
        <v>130.19</v>
      </c>
      <c r="J90">
        <v>78.13</v>
      </c>
    </row>
    <row r="91" spans="1:10" x14ac:dyDescent="0.3">
      <c r="A91">
        <v>161.83000000000001</v>
      </c>
      <c r="B91">
        <f t="shared" si="6"/>
        <v>333.64</v>
      </c>
      <c r="C91">
        <v>75.5</v>
      </c>
      <c r="D91" s="1">
        <f t="shared" si="7"/>
        <v>278636.98927181709</v>
      </c>
      <c r="E91" s="1">
        <f t="shared" si="8"/>
        <v>2752982.207212667</v>
      </c>
      <c r="F91" s="1">
        <f t="shared" si="9"/>
        <v>333.65457742490298</v>
      </c>
      <c r="G91" s="1">
        <f t="shared" si="10"/>
        <v>-1.4577424902995517E-2</v>
      </c>
      <c r="I91">
        <v>134.94</v>
      </c>
      <c r="J91">
        <v>78.02</v>
      </c>
    </row>
    <row r="92" spans="1:10" x14ac:dyDescent="0.3">
      <c r="A92">
        <v>163.5</v>
      </c>
      <c r="B92">
        <f t="shared" si="6"/>
        <v>335.31</v>
      </c>
      <c r="C92">
        <v>74.92</v>
      </c>
      <c r="D92" s="1">
        <f t="shared" si="7"/>
        <v>278638.657541311</v>
      </c>
      <c r="E92" s="1">
        <f t="shared" si="8"/>
        <v>2752982.1296200976</v>
      </c>
      <c r="F92" s="1">
        <f t="shared" si="9"/>
        <v>335.32465039071354</v>
      </c>
      <c r="G92" s="1">
        <f t="shared" si="10"/>
        <v>-1.4650390713541128E-2</v>
      </c>
      <c r="I92">
        <v>140.56</v>
      </c>
      <c r="J92">
        <v>77.61</v>
      </c>
    </row>
    <row r="93" spans="1:10" x14ac:dyDescent="0.3">
      <c r="A93">
        <v>165.21</v>
      </c>
      <c r="B93">
        <f t="shared" si="6"/>
        <v>337.02</v>
      </c>
      <c r="C93">
        <v>76.09</v>
      </c>
      <c r="D93" s="1">
        <f t="shared" si="7"/>
        <v>278640.36576935562</v>
      </c>
      <c r="E93" s="1">
        <f t="shared" si="8"/>
        <v>2752982.0501690232</v>
      </c>
      <c r="F93" s="1">
        <f t="shared" si="9"/>
        <v>337.03472510418095</v>
      </c>
      <c r="G93" s="1">
        <f t="shared" si="10"/>
        <v>-1.4725104180968174E-2</v>
      </c>
      <c r="I93">
        <v>145.32</v>
      </c>
      <c r="J93">
        <v>76.63</v>
      </c>
    </row>
    <row r="94" spans="1:10" x14ac:dyDescent="0.3">
      <c r="A94">
        <v>166.48</v>
      </c>
      <c r="B94">
        <f t="shared" si="6"/>
        <v>338.28999999999996</v>
      </c>
      <c r="C94">
        <v>76.260000000000005</v>
      </c>
      <c r="D94" s="1">
        <f t="shared" si="7"/>
        <v>278641.63445334195</v>
      </c>
      <c r="E94" s="1">
        <f t="shared" si="8"/>
        <v>2752981.9911615006</v>
      </c>
      <c r="F94" s="1">
        <f t="shared" si="9"/>
        <v>338.30478059308751</v>
      </c>
      <c r="G94" s="1">
        <f t="shared" si="10"/>
        <v>-1.4780593087550642E-2</v>
      </c>
      <c r="I94">
        <v>148.46</v>
      </c>
      <c r="J94">
        <v>76.03</v>
      </c>
    </row>
    <row r="95" spans="1:10" x14ac:dyDescent="0.3">
      <c r="A95">
        <v>167.08</v>
      </c>
      <c r="B95">
        <f t="shared" si="6"/>
        <v>338.89</v>
      </c>
      <c r="C95">
        <v>75.17</v>
      </c>
      <c r="D95" s="1">
        <f t="shared" si="7"/>
        <v>278642.23383160325</v>
      </c>
      <c r="E95" s="1">
        <f t="shared" si="8"/>
        <v>2752981.9632839309</v>
      </c>
      <c r="F95" s="1">
        <f t="shared" si="9"/>
        <v>338.90480680836367</v>
      </c>
      <c r="G95" s="1">
        <f t="shared" si="10"/>
        <v>-1.4806808363687196E-2</v>
      </c>
      <c r="I95">
        <v>152.68</v>
      </c>
      <c r="J95">
        <v>76</v>
      </c>
    </row>
    <row r="96" spans="1:10" x14ac:dyDescent="0.3">
      <c r="A96">
        <v>167.62</v>
      </c>
      <c r="B96">
        <f t="shared" si="6"/>
        <v>339.43</v>
      </c>
      <c r="C96">
        <v>73.37</v>
      </c>
      <c r="D96" s="1">
        <f t="shared" si="7"/>
        <v>278642.77327203838</v>
      </c>
      <c r="E96" s="1">
        <f t="shared" si="8"/>
        <v>2752981.938194118</v>
      </c>
      <c r="F96" s="1">
        <f t="shared" si="9"/>
        <v>339.44483040207069</v>
      </c>
      <c r="G96" s="1">
        <f t="shared" si="10"/>
        <v>-1.4830402070685977E-2</v>
      </c>
      <c r="I96">
        <v>155.51</v>
      </c>
      <c r="J96">
        <v>76.069999999999993</v>
      </c>
    </row>
    <row r="97" spans="1:10" x14ac:dyDescent="0.3">
      <c r="A97">
        <v>169.58</v>
      </c>
      <c r="B97">
        <f t="shared" si="6"/>
        <v>341.39</v>
      </c>
      <c r="C97">
        <v>74.48</v>
      </c>
      <c r="D97" s="1">
        <f t="shared" si="7"/>
        <v>278644.73124102521</v>
      </c>
      <c r="E97" s="1">
        <f t="shared" si="8"/>
        <v>2752981.8471273901</v>
      </c>
      <c r="F97" s="1">
        <f t="shared" si="9"/>
        <v>341.40491603854156</v>
      </c>
      <c r="G97" s="1">
        <f t="shared" si="10"/>
        <v>-1.4916038541571197E-2</v>
      </c>
      <c r="I97">
        <v>159.47</v>
      </c>
      <c r="J97">
        <v>75.78</v>
      </c>
    </row>
    <row r="98" spans="1:10" x14ac:dyDescent="0.3">
      <c r="A98">
        <v>170.21</v>
      </c>
      <c r="B98">
        <f t="shared" si="6"/>
        <v>342.02</v>
      </c>
      <c r="C98">
        <v>74.64</v>
      </c>
      <c r="D98" s="1">
        <f t="shared" si="7"/>
        <v>278645.36058819952</v>
      </c>
      <c r="E98" s="1">
        <f t="shared" si="8"/>
        <v>2752981.8178559416</v>
      </c>
      <c r="F98" s="1">
        <f t="shared" si="9"/>
        <v>342.03494356453672</v>
      </c>
      <c r="G98" s="1">
        <f t="shared" si="10"/>
        <v>-1.4943564536736176E-2</v>
      </c>
      <c r="I98">
        <v>160.87</v>
      </c>
      <c r="J98">
        <v>75.900000000000006</v>
      </c>
    </row>
    <row r="99" spans="1:10" x14ac:dyDescent="0.3">
      <c r="A99">
        <v>171.2</v>
      </c>
      <c r="B99">
        <f t="shared" si="6"/>
        <v>343.01</v>
      </c>
      <c r="C99">
        <v>72.19</v>
      </c>
      <c r="D99" s="1">
        <f t="shared" si="7"/>
        <v>278646.34956233064</v>
      </c>
      <c r="E99" s="1">
        <f t="shared" si="8"/>
        <v>2752981.7718579513</v>
      </c>
      <c r="F99" s="1">
        <f t="shared" si="9"/>
        <v>343.02498681972082</v>
      </c>
      <c r="G99" s="1">
        <f t="shared" si="10"/>
        <v>-1.4986819720832045E-2</v>
      </c>
      <c r="I99">
        <v>161.83000000000001</v>
      </c>
      <c r="J99">
        <v>75.5</v>
      </c>
    </row>
    <row r="100" spans="1:10" x14ac:dyDescent="0.3">
      <c r="A100">
        <v>174.56</v>
      </c>
      <c r="B100">
        <f t="shared" si="6"/>
        <v>346.37</v>
      </c>
      <c r="C100">
        <v>72.41</v>
      </c>
      <c r="D100" s="1">
        <f t="shared" si="7"/>
        <v>278649.70608059375</v>
      </c>
      <c r="E100" s="1">
        <f t="shared" si="8"/>
        <v>2752981.6157435603</v>
      </c>
      <c r="F100" s="1">
        <f t="shared" si="9"/>
        <v>346.38513362510139</v>
      </c>
      <c r="G100" s="1">
        <f t="shared" si="10"/>
        <v>-1.5133625101384496E-2</v>
      </c>
      <c r="I100">
        <v>163.5</v>
      </c>
      <c r="J100">
        <v>74.92</v>
      </c>
    </row>
    <row r="101" spans="1:10" x14ac:dyDescent="0.3">
      <c r="A101">
        <v>183.96</v>
      </c>
      <c r="B101">
        <f t="shared" si="6"/>
        <v>355.77</v>
      </c>
      <c r="C101">
        <v>72.02</v>
      </c>
      <c r="D101" s="1">
        <f t="shared" si="7"/>
        <v>278659.0963400203</v>
      </c>
      <c r="E101" s="1">
        <f t="shared" si="8"/>
        <v>2752981.1789949662</v>
      </c>
      <c r="F101" s="1">
        <f t="shared" si="9"/>
        <v>355.78554433061657</v>
      </c>
      <c r="G101" s="1">
        <f t="shared" si="10"/>
        <v>-1.5544330616592106E-2</v>
      </c>
      <c r="I101">
        <v>165.21</v>
      </c>
      <c r="J101">
        <v>76.09</v>
      </c>
    </row>
    <row r="102" spans="1:10" x14ac:dyDescent="0.3">
      <c r="A102">
        <v>188.6</v>
      </c>
      <c r="B102">
        <f t="shared" si="6"/>
        <v>360.40999999999997</v>
      </c>
      <c r="C102">
        <v>72.260000000000005</v>
      </c>
      <c r="D102" s="1">
        <f t="shared" si="7"/>
        <v>278663.73153190751</v>
      </c>
      <c r="E102" s="1">
        <f t="shared" si="8"/>
        <v>2752980.9634084264</v>
      </c>
      <c r="F102" s="1">
        <f t="shared" si="9"/>
        <v>360.4257470618997</v>
      </c>
      <c r="G102" s="1">
        <f t="shared" si="10"/>
        <v>-1.5747061899730852E-2</v>
      </c>
      <c r="I102">
        <v>166.48</v>
      </c>
      <c r="J102">
        <v>76.260000000000005</v>
      </c>
    </row>
    <row r="103" spans="1:10" x14ac:dyDescent="0.3">
      <c r="A103">
        <v>190.38</v>
      </c>
      <c r="B103">
        <f t="shared" si="6"/>
        <v>362.19</v>
      </c>
      <c r="C103">
        <v>72.739999999999995</v>
      </c>
      <c r="D103" s="1">
        <f t="shared" si="7"/>
        <v>278665.50968741591</v>
      </c>
      <c r="E103" s="1">
        <f t="shared" si="8"/>
        <v>2752980.8807049692</v>
      </c>
      <c r="F103" s="1">
        <f t="shared" si="9"/>
        <v>362.20582483375779</v>
      </c>
      <c r="G103" s="1">
        <f t="shared" si="10"/>
        <v>-1.5824833757790202E-2</v>
      </c>
      <c r="I103">
        <v>167.08</v>
      </c>
      <c r="J103">
        <v>75.17</v>
      </c>
    </row>
    <row r="104" spans="1:10" x14ac:dyDescent="0.3">
      <c r="A104">
        <v>194.4</v>
      </c>
      <c r="B104">
        <f t="shared" si="6"/>
        <v>366.21000000000004</v>
      </c>
      <c r="C104">
        <v>76.12</v>
      </c>
      <c r="D104" s="1">
        <f t="shared" si="7"/>
        <v>278669.52552176639</v>
      </c>
      <c r="E104" s="1">
        <f t="shared" si="8"/>
        <v>2752980.6939252508</v>
      </c>
      <c r="F104" s="1">
        <f t="shared" si="9"/>
        <v>366.22600047591067</v>
      </c>
      <c r="G104" s="1">
        <f t="shared" si="10"/>
        <v>-1.600047591063003E-2</v>
      </c>
      <c r="I104">
        <v>167.62</v>
      </c>
      <c r="J104">
        <v>73.37</v>
      </c>
    </row>
    <row r="105" spans="1:10" x14ac:dyDescent="0.3">
      <c r="A105">
        <v>195.68</v>
      </c>
      <c r="B105">
        <f t="shared" si="6"/>
        <v>367.49</v>
      </c>
      <c r="C105">
        <v>76.239999999999995</v>
      </c>
      <c r="D105" s="1">
        <f t="shared" si="7"/>
        <v>278670.80419539049</v>
      </c>
      <c r="E105" s="1">
        <f t="shared" si="8"/>
        <v>2752980.634453102</v>
      </c>
      <c r="F105" s="1">
        <f t="shared" si="9"/>
        <v>367.50605640181323</v>
      </c>
      <c r="G105" s="1">
        <f t="shared" si="10"/>
        <v>-1.6056401813216326E-2</v>
      </c>
      <c r="I105">
        <v>169.58</v>
      </c>
      <c r="J105">
        <v>74.48</v>
      </c>
    </row>
    <row r="106" spans="1:10" x14ac:dyDescent="0.3">
      <c r="A106">
        <v>195.84</v>
      </c>
      <c r="B106">
        <f t="shared" si="6"/>
        <v>367.65</v>
      </c>
      <c r="C106">
        <v>75.459999999999994</v>
      </c>
      <c r="D106" s="1">
        <f t="shared" si="7"/>
        <v>278670.96402959351</v>
      </c>
      <c r="E106" s="1">
        <f t="shared" si="8"/>
        <v>2752980.6270190836</v>
      </c>
      <c r="F106" s="1">
        <f t="shared" si="9"/>
        <v>367.6660633925502</v>
      </c>
      <c r="G106" s="1">
        <f t="shared" si="10"/>
        <v>-1.6063392550222488E-2</v>
      </c>
      <c r="I106">
        <v>170.21</v>
      </c>
      <c r="J106">
        <v>74.64</v>
      </c>
    </row>
    <row r="107" spans="1:10" x14ac:dyDescent="0.3">
      <c r="A107">
        <v>196.69</v>
      </c>
      <c r="B107">
        <f t="shared" si="6"/>
        <v>368.5</v>
      </c>
      <c r="C107">
        <v>75.8</v>
      </c>
      <c r="D107" s="1">
        <f t="shared" si="7"/>
        <v>278671.81314879691</v>
      </c>
      <c r="E107" s="1">
        <f t="shared" si="8"/>
        <v>2752980.5875258595</v>
      </c>
      <c r="F107" s="1">
        <f t="shared" si="9"/>
        <v>368.51610053075677</v>
      </c>
      <c r="G107" s="1">
        <f t="shared" si="10"/>
        <v>-1.6100530756773423E-2</v>
      </c>
      <c r="I107">
        <v>171.2</v>
      </c>
      <c r="J107">
        <v>72.19</v>
      </c>
    </row>
    <row r="108" spans="1:10" x14ac:dyDescent="0.3">
      <c r="A108">
        <v>197.73</v>
      </c>
      <c r="B108">
        <f t="shared" si="6"/>
        <v>369.53999999999996</v>
      </c>
      <c r="C108">
        <v>76.89</v>
      </c>
      <c r="D108" s="1">
        <f t="shared" si="7"/>
        <v>278672.85207111645</v>
      </c>
      <c r="E108" s="1">
        <f t="shared" si="8"/>
        <v>2752980.5392047386</v>
      </c>
      <c r="F108" s="1">
        <f t="shared" si="9"/>
        <v>369.55614597051402</v>
      </c>
      <c r="G108" s="1">
        <f t="shared" si="10"/>
        <v>-1.6145970514060082E-2</v>
      </c>
      <c r="I108">
        <v>174.56</v>
      </c>
      <c r="J108">
        <v>72.41</v>
      </c>
    </row>
    <row r="109" spans="1:10" x14ac:dyDescent="0.3">
      <c r="A109">
        <v>199.02</v>
      </c>
      <c r="B109">
        <f t="shared" si="6"/>
        <v>370.83000000000004</v>
      </c>
      <c r="C109">
        <v>76.83</v>
      </c>
      <c r="D109" s="1">
        <f t="shared" si="7"/>
        <v>278674.14073437825</v>
      </c>
      <c r="E109" s="1">
        <f t="shared" si="8"/>
        <v>2752980.4792679632</v>
      </c>
      <c r="F109" s="1">
        <f t="shared" si="9"/>
        <v>370.84620233337614</v>
      </c>
      <c r="G109" s="1">
        <f t="shared" si="10"/>
        <v>-1.6202333376099887E-2</v>
      </c>
      <c r="I109">
        <v>183.96</v>
      </c>
      <c r="J109">
        <v>72.02</v>
      </c>
    </row>
    <row r="110" spans="1:10" x14ac:dyDescent="0.3">
      <c r="A110">
        <v>199.52</v>
      </c>
      <c r="B110">
        <f t="shared" si="6"/>
        <v>371.33000000000004</v>
      </c>
      <c r="C110">
        <v>75.989999999999995</v>
      </c>
      <c r="D110" s="1">
        <f t="shared" si="7"/>
        <v>278674.6402162626</v>
      </c>
      <c r="E110" s="1">
        <f t="shared" si="8"/>
        <v>2752980.4560366552</v>
      </c>
      <c r="F110" s="1">
        <f t="shared" si="9"/>
        <v>371.34622417936816</v>
      </c>
      <c r="G110" s="1">
        <f t="shared" si="10"/>
        <v>-1.6224179368123259E-2</v>
      </c>
      <c r="I110">
        <v>188.6</v>
      </c>
      <c r="J110">
        <v>72.260000000000005</v>
      </c>
    </row>
    <row r="111" spans="1:10" x14ac:dyDescent="0.3">
      <c r="A111">
        <v>200.39</v>
      </c>
      <c r="B111">
        <f t="shared" si="6"/>
        <v>372.2</v>
      </c>
      <c r="C111">
        <v>76.12</v>
      </c>
      <c r="D111" s="1">
        <f t="shared" si="7"/>
        <v>278675.50931474147</v>
      </c>
      <c r="E111" s="1">
        <f t="shared" si="8"/>
        <v>2752980.4156141789</v>
      </c>
      <c r="F111" s="1">
        <f t="shared" si="9"/>
        <v>372.21626219150869</v>
      </c>
      <c r="G111" s="1">
        <f t="shared" si="10"/>
        <v>-1.6262191508701562E-2</v>
      </c>
      <c r="I111">
        <v>190.38</v>
      </c>
      <c r="J111">
        <v>72.739999999999995</v>
      </c>
    </row>
    <row r="112" spans="1:10" x14ac:dyDescent="0.3">
      <c r="A112">
        <v>201.67</v>
      </c>
      <c r="B112">
        <f t="shared" si="6"/>
        <v>373.48</v>
      </c>
      <c r="C112">
        <v>74.790000000000006</v>
      </c>
      <c r="D112" s="1">
        <f t="shared" si="7"/>
        <v>278676.78798836545</v>
      </c>
      <c r="E112" s="1">
        <f t="shared" si="8"/>
        <v>2752980.3561420301</v>
      </c>
      <c r="F112" s="1">
        <f t="shared" si="9"/>
        <v>373.49631811729495</v>
      </c>
      <c r="G112" s="1">
        <f t="shared" si="10"/>
        <v>-1.631811729492938E-2</v>
      </c>
      <c r="I112">
        <v>194.4</v>
      </c>
      <c r="J112">
        <v>76.12</v>
      </c>
    </row>
    <row r="113" spans="1:10" x14ac:dyDescent="0.3">
      <c r="A113">
        <v>203.69</v>
      </c>
      <c r="B113">
        <f t="shared" si="6"/>
        <v>375.5</v>
      </c>
      <c r="C113">
        <v>74.47</v>
      </c>
      <c r="D113" s="1">
        <f t="shared" si="7"/>
        <v>278678.8058951784</v>
      </c>
      <c r="E113" s="1">
        <f t="shared" si="8"/>
        <v>2752980.262287545</v>
      </c>
      <c r="F113" s="1">
        <f t="shared" si="9"/>
        <v>375.51640637529846</v>
      </c>
      <c r="G113" s="1">
        <f t="shared" si="10"/>
        <v>-1.6406375298458897E-2</v>
      </c>
      <c r="I113">
        <v>195.68</v>
      </c>
      <c r="J113">
        <v>76.239999999999995</v>
      </c>
    </row>
    <row r="114" spans="1:10" x14ac:dyDescent="0.3">
      <c r="A114">
        <v>207.32</v>
      </c>
      <c r="B114">
        <f t="shared" si="6"/>
        <v>379.13</v>
      </c>
      <c r="C114">
        <v>74.09</v>
      </c>
      <c r="D114" s="1">
        <f t="shared" si="7"/>
        <v>278682.43213365908</v>
      </c>
      <c r="E114" s="1">
        <f t="shared" si="8"/>
        <v>2752980.0936282473</v>
      </c>
      <c r="F114" s="1">
        <f t="shared" si="9"/>
        <v>379.14656497754333</v>
      </c>
      <c r="G114" s="1">
        <f t="shared" si="10"/>
        <v>-1.656497754333941E-2</v>
      </c>
      <c r="I114">
        <v>195.84</v>
      </c>
      <c r="J114">
        <v>75.459999999999994</v>
      </c>
    </row>
    <row r="115" spans="1:10" x14ac:dyDescent="0.3">
      <c r="A115">
        <v>209.01</v>
      </c>
      <c r="B115">
        <f t="shared" si="6"/>
        <v>380.82</v>
      </c>
      <c r="C115">
        <v>73.599999999999994</v>
      </c>
      <c r="D115" s="1">
        <f t="shared" si="7"/>
        <v>278684.12038242834</v>
      </c>
      <c r="E115" s="1">
        <f t="shared" si="8"/>
        <v>2752980.0151064256</v>
      </c>
      <c r="F115" s="1">
        <f t="shared" si="9"/>
        <v>380.83663881717149</v>
      </c>
      <c r="G115" s="1">
        <f t="shared" si="10"/>
        <v>-1.6638817171497067E-2</v>
      </c>
      <c r="I115">
        <v>196.69</v>
      </c>
      <c r="J115">
        <v>75.8</v>
      </c>
    </row>
    <row r="116" spans="1:10" x14ac:dyDescent="0.3">
      <c r="A116">
        <v>209.6</v>
      </c>
      <c r="B116">
        <f t="shared" si="6"/>
        <v>381.40999999999997</v>
      </c>
      <c r="C116">
        <v>75.91</v>
      </c>
      <c r="D116" s="1">
        <f t="shared" si="7"/>
        <v>278684.70977105194</v>
      </c>
      <c r="E116" s="1">
        <f t="shared" si="8"/>
        <v>2752979.9876934821</v>
      </c>
      <c r="F116" s="1">
        <f t="shared" si="9"/>
        <v>381.42666459550975</v>
      </c>
      <c r="G116" s="1">
        <f t="shared" si="10"/>
        <v>-1.6664595509780611E-2</v>
      </c>
      <c r="I116">
        <v>197.73</v>
      </c>
      <c r="J116">
        <v>76.89</v>
      </c>
    </row>
    <row r="117" spans="1:10" x14ac:dyDescent="0.3">
      <c r="A117">
        <v>211.07</v>
      </c>
      <c r="B117">
        <f t="shared" si="6"/>
        <v>382.88</v>
      </c>
      <c r="C117">
        <v>75.91</v>
      </c>
      <c r="D117" s="1">
        <f t="shared" si="7"/>
        <v>278686.17824779206</v>
      </c>
      <c r="E117" s="1">
        <f t="shared" si="8"/>
        <v>2752979.9193934361</v>
      </c>
      <c r="F117" s="1">
        <f t="shared" si="9"/>
        <v>382.89672882286834</v>
      </c>
      <c r="G117" s="1">
        <f t="shared" si="10"/>
        <v>-1.672882286834465E-2</v>
      </c>
      <c r="I117">
        <v>199.02</v>
      </c>
      <c r="J117">
        <v>76.83</v>
      </c>
    </row>
    <row r="118" spans="1:10" x14ac:dyDescent="0.3">
      <c r="A118">
        <v>211.92</v>
      </c>
      <c r="B118">
        <f t="shared" si="6"/>
        <v>383.73</v>
      </c>
      <c r="C118">
        <v>75.91</v>
      </c>
      <c r="D118" s="1">
        <f t="shared" si="7"/>
        <v>278687.02736699552</v>
      </c>
      <c r="E118" s="1">
        <f t="shared" si="8"/>
        <v>2752979.8799002119</v>
      </c>
      <c r="F118" s="1">
        <f t="shared" si="9"/>
        <v>383.74676596113306</v>
      </c>
      <c r="G118" s="1">
        <f t="shared" si="10"/>
        <v>-1.6765961133046403E-2</v>
      </c>
      <c r="I118">
        <v>199.52</v>
      </c>
      <c r="J118">
        <v>75.989999999999995</v>
      </c>
    </row>
    <row r="119" spans="1:10" x14ac:dyDescent="0.3">
      <c r="A119">
        <v>213.51</v>
      </c>
      <c r="B119">
        <f t="shared" si="6"/>
        <v>385.32</v>
      </c>
      <c r="C119">
        <v>75.97</v>
      </c>
      <c r="D119" s="1">
        <f t="shared" si="7"/>
        <v>278688.61571938789</v>
      </c>
      <c r="E119" s="1">
        <f t="shared" si="8"/>
        <v>2752979.806024652</v>
      </c>
      <c r="F119" s="1">
        <f t="shared" si="9"/>
        <v>385.33683543153523</v>
      </c>
      <c r="G119" s="1">
        <f t="shared" si="10"/>
        <v>-1.6835431535241696E-2</v>
      </c>
      <c r="I119">
        <v>200.39</v>
      </c>
      <c r="J119">
        <v>76.12</v>
      </c>
    </row>
    <row r="120" spans="1:10" x14ac:dyDescent="0.3">
      <c r="A120">
        <v>213.7</v>
      </c>
      <c r="B120">
        <f t="shared" si="6"/>
        <v>385.51</v>
      </c>
      <c r="C120">
        <v>74.73</v>
      </c>
      <c r="D120" s="1">
        <f t="shared" si="7"/>
        <v>278688.80552250391</v>
      </c>
      <c r="E120" s="1">
        <f t="shared" si="8"/>
        <v>2752979.7971967547</v>
      </c>
      <c r="F120" s="1">
        <f t="shared" si="9"/>
        <v>385.52684373299121</v>
      </c>
      <c r="G120" s="1">
        <f t="shared" si="10"/>
        <v>-1.684373299121944E-2</v>
      </c>
      <c r="I120">
        <v>201.67</v>
      </c>
      <c r="J120">
        <v>74.790000000000006</v>
      </c>
    </row>
    <row r="121" spans="1:10" x14ac:dyDescent="0.3">
      <c r="A121">
        <v>216.73</v>
      </c>
      <c r="B121">
        <f t="shared" si="6"/>
        <v>388.53999999999996</v>
      </c>
      <c r="C121">
        <v>74.08</v>
      </c>
      <c r="D121" s="1">
        <f t="shared" si="7"/>
        <v>278691.8323827234</v>
      </c>
      <c r="E121" s="1">
        <f t="shared" si="8"/>
        <v>2752979.6564150271</v>
      </c>
      <c r="F121" s="1">
        <f t="shared" si="9"/>
        <v>388.55697612005457</v>
      </c>
      <c r="G121" s="1">
        <f t="shared" si="10"/>
        <v>-1.6976120054607691E-2</v>
      </c>
      <c r="I121">
        <v>203.69</v>
      </c>
      <c r="J121">
        <v>74.47</v>
      </c>
    </row>
    <row r="122" spans="1:10" x14ac:dyDescent="0.3">
      <c r="A122">
        <v>219.11</v>
      </c>
      <c r="B122">
        <f t="shared" si="6"/>
        <v>390.92</v>
      </c>
      <c r="C122">
        <v>73.569999999999993</v>
      </c>
      <c r="D122" s="1">
        <f t="shared" si="7"/>
        <v>278694.20991649304</v>
      </c>
      <c r="E122" s="1">
        <f t="shared" si="8"/>
        <v>2752979.5458339998</v>
      </c>
      <c r="F122" s="1">
        <f t="shared" si="9"/>
        <v>390.93708010715233</v>
      </c>
      <c r="G122" s="1">
        <f t="shared" si="10"/>
        <v>-1.708010715231012E-2</v>
      </c>
      <c r="I122">
        <v>207.32</v>
      </c>
      <c r="J122">
        <v>74.09</v>
      </c>
    </row>
    <row r="123" spans="1:10" x14ac:dyDescent="0.3">
      <c r="A123">
        <v>223.09</v>
      </c>
      <c r="B123">
        <f t="shared" si="6"/>
        <v>394.9</v>
      </c>
      <c r="C123">
        <v>73.86</v>
      </c>
      <c r="D123" s="1">
        <f t="shared" si="7"/>
        <v>278698.18579229282</v>
      </c>
      <c r="E123" s="1">
        <f t="shared" si="8"/>
        <v>2752979.3609127868</v>
      </c>
      <c r="F123" s="1">
        <f t="shared" si="9"/>
        <v>394.91725400162665</v>
      </c>
      <c r="G123" s="1">
        <f t="shared" si="10"/>
        <v>-1.7254001626668014E-2</v>
      </c>
      <c r="I123">
        <v>209.01</v>
      </c>
      <c r="J123">
        <v>73.599999999999994</v>
      </c>
    </row>
    <row r="124" spans="1:10" x14ac:dyDescent="0.3">
      <c r="A124">
        <v>227.98</v>
      </c>
      <c r="B124">
        <f t="shared" si="6"/>
        <v>399.78999999999996</v>
      </c>
      <c r="C124">
        <v>76.400000000000006</v>
      </c>
      <c r="D124" s="1">
        <f t="shared" si="7"/>
        <v>278703.07072512218</v>
      </c>
      <c r="E124" s="1">
        <f t="shared" si="8"/>
        <v>2752979.133710593</v>
      </c>
      <c r="F124" s="1">
        <f t="shared" si="9"/>
        <v>399.80746765587674</v>
      </c>
      <c r="G124" s="1">
        <f t="shared" si="10"/>
        <v>-1.746765587677146E-2</v>
      </c>
      <c r="I124">
        <v>209.6</v>
      </c>
      <c r="J124">
        <v>75.91</v>
      </c>
    </row>
    <row r="125" spans="1:10" x14ac:dyDescent="0.3">
      <c r="A125">
        <v>231.11</v>
      </c>
      <c r="B125">
        <f t="shared" si="6"/>
        <v>402.92</v>
      </c>
      <c r="C125">
        <v>77.069999999999993</v>
      </c>
      <c r="D125" s="1">
        <f t="shared" si="7"/>
        <v>278706.19748171844</v>
      </c>
      <c r="E125" s="1">
        <f t="shared" si="8"/>
        <v>2752978.9882826032</v>
      </c>
      <c r="F125" s="1">
        <f t="shared" si="9"/>
        <v>402.93760441207138</v>
      </c>
      <c r="G125" s="1">
        <f t="shared" si="10"/>
        <v>-1.7604412071364095E-2</v>
      </c>
      <c r="I125">
        <v>211.07</v>
      </c>
      <c r="J125">
        <v>75.91</v>
      </c>
    </row>
    <row r="126" spans="1:10" x14ac:dyDescent="0.3">
      <c r="A126">
        <v>232.71</v>
      </c>
      <c r="B126">
        <f t="shared" si="6"/>
        <v>404.52</v>
      </c>
      <c r="C126">
        <v>77.47</v>
      </c>
      <c r="D126" s="1">
        <f t="shared" si="7"/>
        <v>278707.79582374851</v>
      </c>
      <c r="E126" s="1">
        <f t="shared" si="8"/>
        <v>2752978.9139424171</v>
      </c>
      <c r="F126" s="1">
        <f t="shared" si="9"/>
        <v>404.53767431941145</v>
      </c>
      <c r="G126" s="1">
        <f t="shared" si="10"/>
        <v>-1.7674319411469241E-2</v>
      </c>
      <c r="I126">
        <v>211.92</v>
      </c>
      <c r="J126">
        <v>75.91</v>
      </c>
    </row>
    <row r="127" spans="1:10" x14ac:dyDescent="0.3">
      <c r="A127">
        <v>234.13</v>
      </c>
      <c r="B127">
        <f t="shared" si="6"/>
        <v>405.94</v>
      </c>
      <c r="C127">
        <v>77.37</v>
      </c>
      <c r="D127" s="1">
        <f t="shared" si="7"/>
        <v>278709.21435230022</v>
      </c>
      <c r="E127" s="1">
        <f t="shared" si="8"/>
        <v>2752978.8479655022</v>
      </c>
      <c r="F127" s="1">
        <f t="shared" si="9"/>
        <v>405.95773636217524</v>
      </c>
      <c r="G127" s="1">
        <f t="shared" si="10"/>
        <v>-1.7736362175241993E-2</v>
      </c>
      <c r="I127">
        <v>213.51</v>
      </c>
      <c r="J127">
        <v>75.97</v>
      </c>
    </row>
    <row r="128" spans="1:10" x14ac:dyDescent="0.3">
      <c r="A128">
        <v>234.86</v>
      </c>
      <c r="B128">
        <f t="shared" si="6"/>
        <v>406.67</v>
      </c>
      <c r="C128">
        <v>77.06</v>
      </c>
      <c r="D128" s="1">
        <f t="shared" si="7"/>
        <v>278709.94359585142</v>
      </c>
      <c r="E128" s="1">
        <f t="shared" si="8"/>
        <v>2752978.814047792</v>
      </c>
      <c r="F128" s="1">
        <f t="shared" si="9"/>
        <v>406.68776825739639</v>
      </c>
      <c r="G128" s="1">
        <f t="shared" si="10"/>
        <v>-1.7768257396369336E-2</v>
      </c>
      <c r="I128">
        <v>213.7</v>
      </c>
      <c r="J128">
        <v>74.73</v>
      </c>
    </row>
    <row r="129" spans="1:10" x14ac:dyDescent="0.3">
      <c r="A129">
        <v>237.34</v>
      </c>
      <c r="B129">
        <f t="shared" si="6"/>
        <v>409.15</v>
      </c>
      <c r="C129">
        <v>77.94</v>
      </c>
      <c r="D129" s="1">
        <f t="shared" si="7"/>
        <v>278712.42102599802</v>
      </c>
      <c r="E129" s="1">
        <f t="shared" si="8"/>
        <v>2752978.6988205034</v>
      </c>
      <c r="F129" s="1">
        <f t="shared" si="9"/>
        <v>409.16787661375668</v>
      </c>
      <c r="G129" s="1">
        <f t="shared" si="10"/>
        <v>-1.7876613756698134E-2</v>
      </c>
      <c r="I129">
        <v>216.73</v>
      </c>
      <c r="J129">
        <v>74.08</v>
      </c>
    </row>
    <row r="130" spans="1:10" x14ac:dyDescent="0.3">
      <c r="A130">
        <v>246.24</v>
      </c>
      <c r="B130">
        <f t="shared" ref="B130:B174" si="11">A130+171.81</f>
        <v>418.05</v>
      </c>
      <c r="C130">
        <v>87.92</v>
      </c>
      <c r="D130" s="1">
        <f t="shared" si="7"/>
        <v>278721.31180354016</v>
      </c>
      <c r="E130" s="1">
        <f t="shared" si="8"/>
        <v>2752978.2853032174</v>
      </c>
      <c r="F130" s="1">
        <f t="shared" si="9"/>
        <v>418.06826547322169</v>
      </c>
      <c r="G130" s="1">
        <f t="shared" si="10"/>
        <v>-1.8265473221674711E-2</v>
      </c>
      <c r="I130">
        <v>219.11</v>
      </c>
      <c r="J130">
        <v>73.569999999999993</v>
      </c>
    </row>
    <row r="131" spans="1:10" x14ac:dyDescent="0.3">
      <c r="A131">
        <v>248.43</v>
      </c>
      <c r="B131">
        <f t="shared" si="11"/>
        <v>420.24</v>
      </c>
      <c r="C131">
        <v>90.69</v>
      </c>
      <c r="D131" s="1">
        <f t="shared" ref="D131:D173" si="12">(((B131*($D$174-$D$1))+$B$174*$D$1)/$B$174)</f>
        <v>278723.49953419383</v>
      </c>
      <c r="E131" s="1">
        <f t="shared" ref="E131:E173" si="13">(((B131*($E$174-$E$1))+$B$174*$E$1)/$B$174)</f>
        <v>2752978.1835500877</v>
      </c>
      <c r="F131" s="1">
        <f t="shared" ref="F131:F174" si="14">SQRT(((D131-$D$1)^2)+((E131-$E$1)^2))</f>
        <v>420.25836115890002</v>
      </c>
      <c r="G131" s="1">
        <f t="shared" ref="G131:G174" si="15">B131-F131</f>
        <v>-1.8361158900006558E-2</v>
      </c>
      <c r="I131">
        <v>223.09</v>
      </c>
      <c r="J131">
        <v>73.86</v>
      </c>
    </row>
    <row r="132" spans="1:10" x14ac:dyDescent="0.3">
      <c r="A132">
        <v>253.66</v>
      </c>
      <c r="B132">
        <f t="shared" si="11"/>
        <v>425.47</v>
      </c>
      <c r="C132">
        <v>102.57</v>
      </c>
      <c r="D132" s="1">
        <f t="shared" si="12"/>
        <v>278728.72411470459</v>
      </c>
      <c r="E132" s="1">
        <f t="shared" si="13"/>
        <v>2752977.9405506039</v>
      </c>
      <c r="F132" s="1">
        <f t="shared" si="14"/>
        <v>425.48858966848491</v>
      </c>
      <c r="G132" s="1">
        <f t="shared" si="15"/>
        <v>-1.858966848487853E-2</v>
      </c>
      <c r="I132">
        <v>227.98</v>
      </c>
      <c r="J132">
        <v>76.400000000000006</v>
      </c>
    </row>
    <row r="133" spans="1:10" x14ac:dyDescent="0.3">
      <c r="A133">
        <v>260.57</v>
      </c>
      <c r="B133">
        <f t="shared" si="11"/>
        <v>432.38</v>
      </c>
      <c r="C133">
        <v>111.63</v>
      </c>
      <c r="D133" s="1">
        <f t="shared" si="12"/>
        <v>278735.62695434684</v>
      </c>
      <c r="E133" s="1">
        <f t="shared" si="13"/>
        <v>2752977.6194939245</v>
      </c>
      <c r="F133" s="1">
        <f t="shared" si="14"/>
        <v>432.39889158070196</v>
      </c>
      <c r="G133" s="1">
        <f t="shared" si="15"/>
        <v>-1.8891580701961175E-2</v>
      </c>
      <c r="I133">
        <v>231.11</v>
      </c>
      <c r="J133">
        <v>77.069999999999993</v>
      </c>
    </row>
    <row r="134" spans="1:10" x14ac:dyDescent="0.3">
      <c r="A134">
        <v>260.95999999999998</v>
      </c>
      <c r="B134">
        <f t="shared" si="11"/>
        <v>432.77</v>
      </c>
      <c r="C134">
        <v>111.63</v>
      </c>
      <c r="D134" s="1">
        <f t="shared" si="12"/>
        <v>278736.01655021665</v>
      </c>
      <c r="E134" s="1">
        <f t="shared" si="13"/>
        <v>2752977.6013735039</v>
      </c>
      <c r="F134" s="1">
        <f t="shared" si="14"/>
        <v>432.7889086206099</v>
      </c>
      <c r="G134" s="1">
        <f t="shared" si="15"/>
        <v>-1.890862060992049E-2</v>
      </c>
      <c r="I134">
        <v>232.71</v>
      </c>
      <c r="J134">
        <v>77.47</v>
      </c>
    </row>
    <row r="135" spans="1:10" x14ac:dyDescent="0.3">
      <c r="A135">
        <v>261.83999999999997</v>
      </c>
      <c r="B135">
        <f t="shared" si="11"/>
        <v>433.65</v>
      </c>
      <c r="C135">
        <v>111.63</v>
      </c>
      <c r="D135" s="1">
        <f t="shared" si="12"/>
        <v>278736.89563833323</v>
      </c>
      <c r="E135" s="1">
        <f t="shared" si="13"/>
        <v>2752977.5604864019</v>
      </c>
      <c r="F135" s="1">
        <f t="shared" si="14"/>
        <v>433.66894706966661</v>
      </c>
      <c r="G135" s="1">
        <f t="shared" si="15"/>
        <v>-1.8947069666637617E-2</v>
      </c>
      <c r="I135">
        <v>234.13</v>
      </c>
      <c r="J135">
        <v>77.37</v>
      </c>
    </row>
    <row r="136" spans="1:10" x14ac:dyDescent="0.3">
      <c r="A136">
        <v>262.72000000000003</v>
      </c>
      <c r="B136">
        <f t="shared" si="11"/>
        <v>434.53000000000003</v>
      </c>
      <c r="C136">
        <v>113.23</v>
      </c>
      <c r="D136" s="1">
        <f t="shared" si="12"/>
        <v>278737.77472644974</v>
      </c>
      <c r="E136" s="1">
        <f t="shared" si="13"/>
        <v>2752977.5195992989</v>
      </c>
      <c r="F136" s="1">
        <f t="shared" si="14"/>
        <v>434.54898551870855</v>
      </c>
      <c r="G136" s="1">
        <f t="shared" si="15"/>
        <v>-1.8985518708518612E-2</v>
      </c>
      <c r="I136">
        <v>234.86</v>
      </c>
      <c r="J136">
        <v>77.06</v>
      </c>
    </row>
    <row r="137" spans="1:10" x14ac:dyDescent="0.3">
      <c r="A137">
        <v>263.17</v>
      </c>
      <c r="B137">
        <f t="shared" si="11"/>
        <v>434.98</v>
      </c>
      <c r="C137">
        <v>114.88</v>
      </c>
      <c r="D137" s="1">
        <f t="shared" si="12"/>
        <v>278738.22426014568</v>
      </c>
      <c r="E137" s="1">
        <f t="shared" si="13"/>
        <v>2752977.498691122</v>
      </c>
      <c r="F137" s="1">
        <f t="shared" si="14"/>
        <v>434.99900518010583</v>
      </c>
      <c r="G137" s="1">
        <f t="shared" si="15"/>
        <v>-1.900518010580754E-2</v>
      </c>
      <c r="I137">
        <v>237.34</v>
      </c>
      <c r="J137">
        <v>77.94</v>
      </c>
    </row>
    <row r="138" spans="1:10" x14ac:dyDescent="0.3">
      <c r="A138">
        <v>264.14</v>
      </c>
      <c r="B138">
        <f t="shared" si="11"/>
        <v>435.95</v>
      </c>
      <c r="C138">
        <v>114.88</v>
      </c>
      <c r="D138" s="1">
        <f t="shared" si="12"/>
        <v>278739.19325500139</v>
      </c>
      <c r="E138" s="1">
        <f t="shared" si="13"/>
        <v>2752977.453622384</v>
      </c>
      <c r="F138" s="1">
        <f t="shared" si="14"/>
        <v>435.96904756141419</v>
      </c>
      <c r="G138" s="1">
        <f t="shared" si="15"/>
        <v>-1.9047561414197389E-2</v>
      </c>
      <c r="I138">
        <v>246.24</v>
      </c>
      <c r="J138">
        <v>87.92</v>
      </c>
    </row>
    <row r="139" spans="1:10" x14ac:dyDescent="0.3">
      <c r="A139">
        <v>275.76</v>
      </c>
      <c r="B139">
        <f t="shared" si="11"/>
        <v>447.57</v>
      </c>
      <c r="C139">
        <v>114.93</v>
      </c>
      <c r="D139" s="1">
        <f t="shared" si="12"/>
        <v>278750.80121399468</v>
      </c>
      <c r="E139" s="1">
        <f t="shared" si="13"/>
        <v>2752976.9137267815</v>
      </c>
      <c r="F139" s="1">
        <f t="shared" si="14"/>
        <v>447.58955526338485</v>
      </c>
      <c r="G139" s="1">
        <f t="shared" si="15"/>
        <v>-1.9555263384859245E-2</v>
      </c>
      <c r="I139">
        <v>248.43</v>
      </c>
      <c r="J139">
        <v>90.69</v>
      </c>
    </row>
    <row r="140" spans="1:10" x14ac:dyDescent="0.3">
      <c r="A140">
        <v>276.63</v>
      </c>
      <c r="B140">
        <f t="shared" si="11"/>
        <v>448.44</v>
      </c>
      <c r="C140">
        <v>113.17</v>
      </c>
      <c r="D140" s="1">
        <f t="shared" si="12"/>
        <v>278751.67031247349</v>
      </c>
      <c r="E140" s="1">
        <f t="shared" si="13"/>
        <v>2752976.8733043051</v>
      </c>
      <c r="F140" s="1">
        <f t="shared" si="14"/>
        <v>448.45959327546723</v>
      </c>
      <c r="G140" s="1">
        <f t="shared" si="15"/>
        <v>-1.9593275467229887E-2</v>
      </c>
      <c r="I140">
        <v>253.66</v>
      </c>
      <c r="J140">
        <v>102.57</v>
      </c>
    </row>
    <row r="141" spans="1:10" x14ac:dyDescent="0.3">
      <c r="A141">
        <v>287.67</v>
      </c>
      <c r="B141">
        <f t="shared" si="11"/>
        <v>459.48</v>
      </c>
      <c r="C141">
        <v>112.49</v>
      </c>
      <c r="D141" s="1">
        <f t="shared" si="12"/>
        <v>278762.69887248089</v>
      </c>
      <c r="E141" s="1">
        <f t="shared" si="13"/>
        <v>2752976.3603570201</v>
      </c>
      <c r="F141" s="1">
        <f t="shared" si="14"/>
        <v>459.50007563603742</v>
      </c>
      <c r="G141" s="1">
        <f t="shared" si="15"/>
        <v>-2.0075636037404365E-2</v>
      </c>
      <c r="I141">
        <v>260.57</v>
      </c>
      <c r="J141">
        <v>111.63</v>
      </c>
    </row>
    <row r="142" spans="1:10" x14ac:dyDescent="0.3">
      <c r="A142">
        <v>290.58</v>
      </c>
      <c r="B142">
        <f t="shared" si="11"/>
        <v>462.39</v>
      </c>
      <c r="C142">
        <v>112.45</v>
      </c>
      <c r="D142" s="1">
        <f t="shared" si="12"/>
        <v>278765.60585704807</v>
      </c>
      <c r="E142" s="1">
        <f t="shared" si="13"/>
        <v>2752976.2251508068</v>
      </c>
      <c r="F142" s="1">
        <f t="shared" si="14"/>
        <v>462.41020277997745</v>
      </c>
      <c r="G142" s="1">
        <f t="shared" si="15"/>
        <v>-2.0202779977466889E-2</v>
      </c>
      <c r="I142">
        <v>260.95999999999998</v>
      </c>
      <c r="J142">
        <v>111.63</v>
      </c>
    </row>
    <row r="143" spans="1:10" x14ac:dyDescent="0.3">
      <c r="A143">
        <v>290.64999999999998</v>
      </c>
      <c r="B143">
        <f t="shared" si="11"/>
        <v>462.46</v>
      </c>
      <c r="C143">
        <v>112.22</v>
      </c>
      <c r="D143" s="1">
        <f t="shared" si="12"/>
        <v>278765.67578451184</v>
      </c>
      <c r="E143" s="1">
        <f t="shared" si="13"/>
        <v>2752976.2218984235</v>
      </c>
      <c r="F143" s="1">
        <f t="shared" si="14"/>
        <v>462.48020583838974</v>
      </c>
      <c r="G143" s="1">
        <f t="shared" si="15"/>
        <v>-2.0205838389756536E-2</v>
      </c>
      <c r="I143">
        <v>261.83999999999997</v>
      </c>
      <c r="J143">
        <v>111.63</v>
      </c>
    </row>
    <row r="144" spans="1:10" x14ac:dyDescent="0.3">
      <c r="A144">
        <v>291</v>
      </c>
      <c r="B144">
        <f t="shared" si="11"/>
        <v>462.81</v>
      </c>
      <c r="C144">
        <v>112.22</v>
      </c>
      <c r="D144" s="1">
        <f t="shared" si="12"/>
        <v>278766.02542183094</v>
      </c>
      <c r="E144" s="1">
        <f t="shared" si="13"/>
        <v>2752976.2056365078</v>
      </c>
      <c r="F144" s="1">
        <f t="shared" si="14"/>
        <v>462.83022113064084</v>
      </c>
      <c r="G144" s="1">
        <f t="shared" si="15"/>
        <v>-2.0221130640834417E-2</v>
      </c>
      <c r="I144">
        <v>262.72000000000003</v>
      </c>
      <c r="J144">
        <v>113.23</v>
      </c>
    </row>
    <row r="145" spans="1:10" x14ac:dyDescent="0.3">
      <c r="A145">
        <v>291.04000000000002</v>
      </c>
      <c r="B145">
        <f t="shared" si="11"/>
        <v>462.85</v>
      </c>
      <c r="C145">
        <v>112.55</v>
      </c>
      <c r="D145" s="1">
        <f t="shared" si="12"/>
        <v>278766.06538038171</v>
      </c>
      <c r="E145" s="1">
        <f t="shared" si="13"/>
        <v>2752976.2037780029</v>
      </c>
      <c r="F145" s="1">
        <f t="shared" si="14"/>
        <v>462.87022287835583</v>
      </c>
      <c r="G145" s="1">
        <f t="shared" si="15"/>
        <v>-2.0222878355809826E-2</v>
      </c>
      <c r="I145">
        <v>263.17</v>
      </c>
      <c r="J145">
        <v>114.88</v>
      </c>
    </row>
    <row r="146" spans="1:10" x14ac:dyDescent="0.3">
      <c r="A146">
        <v>295.14</v>
      </c>
      <c r="B146">
        <f t="shared" si="11"/>
        <v>466.95</v>
      </c>
      <c r="C146">
        <v>112.36</v>
      </c>
      <c r="D146" s="1">
        <f t="shared" si="12"/>
        <v>278770.16113183374</v>
      </c>
      <c r="E146" s="1">
        <f t="shared" si="13"/>
        <v>2752976.013281276</v>
      </c>
      <c r="F146" s="1">
        <f t="shared" si="14"/>
        <v>466.97040201587379</v>
      </c>
      <c r="G146" s="1">
        <f t="shared" si="15"/>
        <v>-2.0402015873798973E-2</v>
      </c>
      <c r="I146">
        <v>264.14</v>
      </c>
      <c r="J146">
        <v>114.88</v>
      </c>
    </row>
    <row r="147" spans="1:10" x14ac:dyDescent="0.3">
      <c r="A147">
        <v>295.25</v>
      </c>
      <c r="B147">
        <f t="shared" si="11"/>
        <v>467.06</v>
      </c>
      <c r="C147">
        <v>112.17</v>
      </c>
      <c r="D147" s="1">
        <f t="shared" si="12"/>
        <v>278770.27101784828</v>
      </c>
      <c r="E147" s="1">
        <f t="shared" si="13"/>
        <v>2752976.0081703877</v>
      </c>
      <c r="F147" s="1">
        <f t="shared" si="14"/>
        <v>467.08040682200118</v>
      </c>
      <c r="G147" s="1">
        <f t="shared" si="15"/>
        <v>-2.0406822001177716E-2</v>
      </c>
      <c r="I147">
        <v>275.76</v>
      </c>
      <c r="J147">
        <v>114.93</v>
      </c>
    </row>
    <row r="148" spans="1:10" x14ac:dyDescent="0.3">
      <c r="A148">
        <v>295.66000000000003</v>
      </c>
      <c r="B148">
        <f t="shared" si="11"/>
        <v>467.47</v>
      </c>
      <c r="C148">
        <v>112.17</v>
      </c>
      <c r="D148" s="1">
        <f t="shared" si="12"/>
        <v>278770.68059299345</v>
      </c>
      <c r="E148" s="1">
        <f t="shared" si="13"/>
        <v>2752975.9891207153</v>
      </c>
      <c r="F148" s="1">
        <f t="shared" si="14"/>
        <v>467.49042473570506</v>
      </c>
      <c r="G148" s="1">
        <f t="shared" si="15"/>
        <v>-2.0424735705034891E-2</v>
      </c>
      <c r="I148">
        <v>276.63</v>
      </c>
      <c r="J148">
        <v>113.17</v>
      </c>
    </row>
    <row r="149" spans="1:10" x14ac:dyDescent="0.3">
      <c r="A149">
        <v>295.73</v>
      </c>
      <c r="B149">
        <f t="shared" si="11"/>
        <v>467.54</v>
      </c>
      <c r="C149">
        <v>112.51</v>
      </c>
      <c r="D149" s="1">
        <f t="shared" si="12"/>
        <v>278770.75052045734</v>
      </c>
      <c r="E149" s="1">
        <f t="shared" si="13"/>
        <v>2752975.985868332</v>
      </c>
      <c r="F149" s="1">
        <f t="shared" si="14"/>
        <v>467.5604277942337</v>
      </c>
      <c r="G149" s="1">
        <f t="shared" si="15"/>
        <v>-2.0427794233683017E-2</v>
      </c>
      <c r="I149">
        <v>287.67</v>
      </c>
      <c r="J149">
        <v>112.49</v>
      </c>
    </row>
    <row r="150" spans="1:10" x14ac:dyDescent="0.3">
      <c r="A150">
        <v>300.89</v>
      </c>
      <c r="B150">
        <f t="shared" si="11"/>
        <v>472.7</v>
      </c>
      <c r="C150">
        <v>112.65</v>
      </c>
      <c r="D150" s="1">
        <f t="shared" si="12"/>
        <v>278775.9051735042</v>
      </c>
      <c r="E150" s="1">
        <f t="shared" si="13"/>
        <v>2752975.7461212315</v>
      </c>
      <c r="F150" s="1">
        <f t="shared" si="14"/>
        <v>472.72065324529001</v>
      </c>
      <c r="G150" s="1">
        <f t="shared" si="15"/>
        <v>-2.065324529002055E-2</v>
      </c>
      <c r="I150">
        <v>290.58</v>
      </c>
      <c r="J150">
        <v>112.45</v>
      </c>
    </row>
    <row r="151" spans="1:10" x14ac:dyDescent="0.3">
      <c r="A151">
        <v>300.98</v>
      </c>
      <c r="B151">
        <f t="shared" si="11"/>
        <v>472.79</v>
      </c>
      <c r="C151">
        <v>112.32</v>
      </c>
      <c r="D151" s="1">
        <f t="shared" si="12"/>
        <v>278775.99508024345</v>
      </c>
      <c r="E151" s="1">
        <f t="shared" si="13"/>
        <v>2752975.7419395959</v>
      </c>
      <c r="F151" s="1">
        <f t="shared" si="14"/>
        <v>472.81065717763624</v>
      </c>
      <c r="G151" s="1">
        <f t="shared" si="15"/>
        <v>-2.0657177636223878E-2</v>
      </c>
      <c r="I151">
        <v>290.64999999999998</v>
      </c>
      <c r="J151">
        <v>112.22</v>
      </c>
    </row>
    <row r="152" spans="1:10" x14ac:dyDescent="0.3">
      <c r="A152">
        <v>301.32</v>
      </c>
      <c r="B152">
        <f t="shared" si="11"/>
        <v>473.13</v>
      </c>
      <c r="C152">
        <v>112.34</v>
      </c>
      <c r="D152" s="1">
        <f t="shared" si="12"/>
        <v>278776.33472792478</v>
      </c>
      <c r="E152" s="1">
        <f t="shared" si="13"/>
        <v>2752975.7261423068</v>
      </c>
      <c r="F152" s="1">
        <f t="shared" si="14"/>
        <v>473.15067203286969</v>
      </c>
      <c r="G152" s="1">
        <f t="shared" si="15"/>
        <v>-2.0672032869697432E-2</v>
      </c>
      <c r="I152">
        <v>291</v>
      </c>
      <c r="J152">
        <v>112.22</v>
      </c>
    </row>
    <row r="153" spans="1:10" x14ac:dyDescent="0.3">
      <c r="A153">
        <v>301.41000000000003</v>
      </c>
      <c r="B153">
        <f t="shared" si="11"/>
        <v>473.22</v>
      </c>
      <c r="C153">
        <v>112.77</v>
      </c>
      <c r="D153" s="1">
        <f t="shared" si="12"/>
        <v>278776.42463466403</v>
      </c>
      <c r="E153" s="1">
        <f t="shared" si="13"/>
        <v>2752975.7219606712</v>
      </c>
      <c r="F153" s="1">
        <f t="shared" si="14"/>
        <v>473.24067596521593</v>
      </c>
      <c r="G153" s="1">
        <f t="shared" si="15"/>
        <v>-2.067596521590076E-2</v>
      </c>
      <c r="I153">
        <v>291.04000000000002</v>
      </c>
      <c r="J153">
        <v>112.55</v>
      </c>
    </row>
    <row r="154" spans="1:10" x14ac:dyDescent="0.3">
      <c r="A154">
        <v>305.83</v>
      </c>
      <c r="B154">
        <f t="shared" si="11"/>
        <v>477.64</v>
      </c>
      <c r="C154">
        <v>113.07</v>
      </c>
      <c r="D154" s="1">
        <f t="shared" si="12"/>
        <v>278780.84005452198</v>
      </c>
      <c r="E154" s="1">
        <f t="shared" si="13"/>
        <v>2752975.5165959066</v>
      </c>
      <c r="F154" s="1">
        <f t="shared" si="14"/>
        <v>477.66086908413479</v>
      </c>
      <c r="G154" s="1">
        <f t="shared" si="15"/>
        <v>-2.0869084134801597E-2</v>
      </c>
      <c r="I154">
        <v>295.14</v>
      </c>
      <c r="J154">
        <v>112.36</v>
      </c>
    </row>
    <row r="155" spans="1:10" x14ac:dyDescent="0.3">
      <c r="A155">
        <v>309.67</v>
      </c>
      <c r="B155">
        <f t="shared" si="11"/>
        <v>481.48</v>
      </c>
      <c r="C155">
        <v>113.63</v>
      </c>
      <c r="D155" s="1">
        <f t="shared" si="12"/>
        <v>278784.67607539415</v>
      </c>
      <c r="E155" s="1">
        <f t="shared" si="13"/>
        <v>2752975.3381794593</v>
      </c>
      <c r="F155" s="1">
        <f t="shared" si="14"/>
        <v>481.50103686176953</v>
      </c>
      <c r="G155" s="1">
        <f t="shared" si="15"/>
        <v>-2.103686176951669E-2</v>
      </c>
      <c r="I155">
        <v>295.25</v>
      </c>
      <c r="J155">
        <v>112.17</v>
      </c>
    </row>
    <row r="156" spans="1:10" x14ac:dyDescent="0.3">
      <c r="A156">
        <v>316.88</v>
      </c>
      <c r="B156">
        <f t="shared" si="11"/>
        <v>488.69</v>
      </c>
      <c r="C156">
        <v>113.66</v>
      </c>
      <c r="D156" s="1">
        <f t="shared" si="12"/>
        <v>278791.87860416708</v>
      </c>
      <c r="E156" s="1">
        <f t="shared" si="13"/>
        <v>2752975.0031839954</v>
      </c>
      <c r="F156" s="1">
        <f t="shared" si="14"/>
        <v>488.71135188164288</v>
      </c>
      <c r="G156" s="1">
        <f t="shared" si="15"/>
        <v>-2.1351881642885928E-2</v>
      </c>
      <c r="I156">
        <v>295.66000000000003</v>
      </c>
      <c r="J156">
        <v>112.17</v>
      </c>
    </row>
    <row r="157" spans="1:10" x14ac:dyDescent="0.3">
      <c r="A157">
        <v>320.64</v>
      </c>
      <c r="B157">
        <f t="shared" si="11"/>
        <v>492.45</v>
      </c>
      <c r="C157">
        <v>113.66</v>
      </c>
      <c r="D157" s="1">
        <f t="shared" si="12"/>
        <v>278795.63470793772</v>
      </c>
      <c r="E157" s="1">
        <f t="shared" si="13"/>
        <v>2752974.828484558</v>
      </c>
      <c r="F157" s="1">
        <f t="shared" si="14"/>
        <v>492.47151616384764</v>
      </c>
      <c r="G157" s="1">
        <f t="shared" si="15"/>
        <v>-2.1516163847650205E-2</v>
      </c>
      <c r="I157">
        <v>295.73</v>
      </c>
      <c r="J157">
        <v>112.51</v>
      </c>
    </row>
    <row r="158" spans="1:10" x14ac:dyDescent="0.3">
      <c r="A158">
        <v>328.7</v>
      </c>
      <c r="B158">
        <f t="shared" si="11"/>
        <v>500.51</v>
      </c>
      <c r="C158">
        <v>114.25</v>
      </c>
      <c r="D158" s="1">
        <f t="shared" si="12"/>
        <v>278803.68635591411</v>
      </c>
      <c r="E158" s="1">
        <f t="shared" si="13"/>
        <v>2752974.45399587</v>
      </c>
      <c r="F158" s="1">
        <f t="shared" si="14"/>
        <v>500.53186832198577</v>
      </c>
      <c r="G158" s="1">
        <f t="shared" si="15"/>
        <v>-2.1868321985778039E-2</v>
      </c>
      <c r="I158">
        <v>300.89</v>
      </c>
      <c r="J158">
        <v>112.65</v>
      </c>
    </row>
    <row r="159" spans="1:10" x14ac:dyDescent="0.3">
      <c r="A159">
        <v>334.93</v>
      </c>
      <c r="B159">
        <f t="shared" si="11"/>
        <v>506.74</v>
      </c>
      <c r="C159">
        <v>114.4</v>
      </c>
      <c r="D159" s="1">
        <f t="shared" si="12"/>
        <v>278809.90990019363</v>
      </c>
      <c r="E159" s="1">
        <f t="shared" si="13"/>
        <v>2752974.1645337697</v>
      </c>
      <c r="F159" s="1">
        <f t="shared" si="14"/>
        <v>506.76214052363451</v>
      </c>
      <c r="G159" s="1">
        <f t="shared" si="15"/>
        <v>-2.2140523634504916E-2</v>
      </c>
      <c r="I159">
        <v>300.98</v>
      </c>
      <c r="J159">
        <v>112.32</v>
      </c>
    </row>
    <row r="160" spans="1:10" x14ac:dyDescent="0.3">
      <c r="A160">
        <v>340.68</v>
      </c>
      <c r="B160">
        <f t="shared" si="11"/>
        <v>512.49</v>
      </c>
      <c r="C160">
        <v>114.53</v>
      </c>
      <c r="D160" s="1">
        <f t="shared" si="12"/>
        <v>278815.65394186415</v>
      </c>
      <c r="E160" s="1">
        <f t="shared" si="13"/>
        <v>2752973.8973737252</v>
      </c>
      <c r="F160" s="1">
        <f t="shared" si="14"/>
        <v>512.51239175310889</v>
      </c>
      <c r="G160" s="1">
        <f t="shared" si="15"/>
        <v>-2.239175310887731E-2</v>
      </c>
      <c r="I160">
        <v>301.32</v>
      </c>
      <c r="J160">
        <v>112.34</v>
      </c>
    </row>
    <row r="161" spans="1:10" x14ac:dyDescent="0.3">
      <c r="A161">
        <v>341.69</v>
      </c>
      <c r="B161">
        <f t="shared" si="11"/>
        <v>513.5</v>
      </c>
      <c r="C161">
        <v>114.56</v>
      </c>
      <c r="D161" s="1">
        <f t="shared" si="12"/>
        <v>278816.66289527062</v>
      </c>
      <c r="E161" s="1">
        <f t="shared" si="13"/>
        <v>2752973.8504464827</v>
      </c>
      <c r="F161" s="1">
        <f t="shared" si="14"/>
        <v>513.52243588211059</v>
      </c>
      <c r="G161" s="1">
        <f t="shared" si="15"/>
        <v>-2.2435882110585226E-2</v>
      </c>
      <c r="I161">
        <v>301.41000000000003</v>
      </c>
      <c r="J161">
        <v>112.77</v>
      </c>
    </row>
    <row r="162" spans="1:10" x14ac:dyDescent="0.3">
      <c r="A162">
        <v>341.8</v>
      </c>
      <c r="B162">
        <f t="shared" si="11"/>
        <v>513.61</v>
      </c>
      <c r="C162">
        <v>114.43</v>
      </c>
      <c r="D162" s="1">
        <f t="shared" si="12"/>
        <v>278816.77278128517</v>
      </c>
      <c r="E162" s="1">
        <f t="shared" si="13"/>
        <v>2752973.8453355948</v>
      </c>
      <c r="F162" s="1">
        <f t="shared" si="14"/>
        <v>513.63244068821632</v>
      </c>
      <c r="G162" s="1">
        <f t="shared" si="15"/>
        <v>-2.2440688216306626E-2</v>
      </c>
      <c r="I162">
        <v>305.83</v>
      </c>
      <c r="J162">
        <v>113.07</v>
      </c>
    </row>
    <row r="163" spans="1:10" x14ac:dyDescent="0.3">
      <c r="A163">
        <v>342.08</v>
      </c>
      <c r="B163">
        <f t="shared" si="11"/>
        <v>513.89</v>
      </c>
      <c r="C163">
        <v>114.46</v>
      </c>
      <c r="D163" s="1">
        <f t="shared" si="12"/>
        <v>278817.05249114044</v>
      </c>
      <c r="E163" s="1">
        <f t="shared" si="13"/>
        <v>2752973.8323260625</v>
      </c>
      <c r="F163" s="1">
        <f t="shared" si="14"/>
        <v>513.91245292199687</v>
      </c>
      <c r="G163" s="1">
        <f t="shared" si="15"/>
        <v>-2.2452921996887198E-2</v>
      </c>
      <c r="I163">
        <v>309.67</v>
      </c>
      <c r="J163">
        <v>113.63</v>
      </c>
    </row>
    <row r="164" spans="1:10" x14ac:dyDescent="0.3">
      <c r="A164">
        <v>342.22</v>
      </c>
      <c r="B164">
        <f t="shared" si="11"/>
        <v>514.03</v>
      </c>
      <c r="C164">
        <v>114.73</v>
      </c>
      <c r="D164" s="1">
        <f t="shared" si="12"/>
        <v>278817.19234606804</v>
      </c>
      <c r="E164" s="1">
        <f t="shared" si="13"/>
        <v>2752973.8258212963</v>
      </c>
      <c r="F164" s="1">
        <f t="shared" si="14"/>
        <v>514.05245903885816</v>
      </c>
      <c r="G164" s="1">
        <f t="shared" si="15"/>
        <v>-2.2459038858187341E-2</v>
      </c>
      <c r="I164">
        <v>316.88</v>
      </c>
      <c r="J164">
        <v>113.66</v>
      </c>
    </row>
    <row r="165" spans="1:10" x14ac:dyDescent="0.3">
      <c r="A165">
        <v>345.37</v>
      </c>
      <c r="B165">
        <f t="shared" si="11"/>
        <v>517.18000000000006</v>
      </c>
      <c r="C165">
        <v>115.32</v>
      </c>
      <c r="D165" s="1">
        <f t="shared" si="12"/>
        <v>278820.33908193972</v>
      </c>
      <c r="E165" s="1">
        <f t="shared" si="13"/>
        <v>2752973.6794640548</v>
      </c>
      <c r="F165" s="1">
        <f t="shared" si="14"/>
        <v>517.20259666890695</v>
      </c>
      <c r="G165" s="1">
        <f t="shared" si="15"/>
        <v>-2.2596668906885498E-2</v>
      </c>
      <c r="I165">
        <v>320.64</v>
      </c>
      <c r="J165">
        <v>113.66</v>
      </c>
    </row>
    <row r="166" spans="1:10" x14ac:dyDescent="0.3">
      <c r="A166">
        <v>350.07</v>
      </c>
      <c r="B166">
        <f t="shared" si="11"/>
        <v>521.88</v>
      </c>
      <c r="C166">
        <v>115.53</v>
      </c>
      <c r="D166" s="1">
        <f t="shared" si="12"/>
        <v>278825.03421165305</v>
      </c>
      <c r="E166" s="1">
        <f t="shared" si="13"/>
        <v>2752973.4610897573</v>
      </c>
      <c r="F166" s="1">
        <f t="shared" si="14"/>
        <v>521.90280202174426</v>
      </c>
      <c r="G166" s="1">
        <f t="shared" si="15"/>
        <v>-2.2802021744269041E-2</v>
      </c>
      <c r="I166">
        <v>328.7</v>
      </c>
      <c r="J166">
        <v>114.25</v>
      </c>
    </row>
    <row r="167" spans="1:10" x14ac:dyDescent="0.3">
      <c r="A167">
        <v>356.98</v>
      </c>
      <c r="B167">
        <f t="shared" si="11"/>
        <v>528.79</v>
      </c>
      <c r="C167">
        <v>115.46</v>
      </c>
      <c r="D167" s="1">
        <f t="shared" si="12"/>
        <v>278831.9370512953</v>
      </c>
      <c r="E167" s="1">
        <f t="shared" si="13"/>
        <v>2752973.1400330784</v>
      </c>
      <c r="F167" s="1">
        <f t="shared" si="14"/>
        <v>528.81310393393971</v>
      </c>
      <c r="G167" s="1">
        <f t="shared" si="15"/>
        <v>-2.3103933939751187E-2</v>
      </c>
      <c r="I167">
        <v>334.93</v>
      </c>
      <c r="J167">
        <v>114.4</v>
      </c>
    </row>
    <row r="168" spans="1:10" x14ac:dyDescent="0.3">
      <c r="A168">
        <v>357.09</v>
      </c>
      <c r="B168">
        <f t="shared" si="11"/>
        <v>528.9</v>
      </c>
      <c r="C168">
        <v>116.22</v>
      </c>
      <c r="D168" s="1">
        <f t="shared" si="12"/>
        <v>278832.0469373099</v>
      </c>
      <c r="E168" s="1">
        <f t="shared" si="13"/>
        <v>2752973.1349221901</v>
      </c>
      <c r="F168" s="1">
        <f t="shared" si="14"/>
        <v>528.92310874012514</v>
      </c>
      <c r="G168" s="1">
        <f t="shared" si="15"/>
        <v>-2.310874012516706E-2</v>
      </c>
      <c r="I168">
        <v>340.68</v>
      </c>
      <c r="J168">
        <v>114.53</v>
      </c>
    </row>
    <row r="169" spans="1:10" x14ac:dyDescent="0.3">
      <c r="A169">
        <v>357.85</v>
      </c>
      <c r="B169">
        <f t="shared" si="11"/>
        <v>529.66000000000008</v>
      </c>
      <c r="C169">
        <v>116.09</v>
      </c>
      <c r="D169" s="1">
        <f t="shared" si="12"/>
        <v>278832.80614977417</v>
      </c>
      <c r="E169" s="1">
        <f t="shared" si="13"/>
        <v>2752973.099610602</v>
      </c>
      <c r="F169" s="1">
        <f t="shared" si="14"/>
        <v>529.68314194608024</v>
      </c>
      <c r="G169" s="1">
        <f t="shared" si="15"/>
        <v>-2.3141946080158959E-2</v>
      </c>
      <c r="I169">
        <v>341.69</v>
      </c>
      <c r="J169">
        <v>114.56</v>
      </c>
    </row>
    <row r="170" spans="1:10" x14ac:dyDescent="0.3">
      <c r="A170">
        <v>357.89</v>
      </c>
      <c r="B170">
        <f t="shared" si="11"/>
        <v>529.70000000000005</v>
      </c>
      <c r="C170">
        <v>115.64</v>
      </c>
      <c r="D170" s="1">
        <f t="shared" si="12"/>
        <v>278832.84610832488</v>
      </c>
      <c r="E170" s="1">
        <f t="shared" si="13"/>
        <v>2752973.0977520971</v>
      </c>
      <c r="F170" s="1">
        <f t="shared" si="14"/>
        <v>529.72314369373714</v>
      </c>
      <c r="G170" s="1">
        <f t="shared" si="15"/>
        <v>-2.3143693737097237E-2</v>
      </c>
      <c r="I170">
        <v>341.8</v>
      </c>
      <c r="J170">
        <v>114.43</v>
      </c>
    </row>
    <row r="171" spans="1:10" x14ac:dyDescent="0.3">
      <c r="A171">
        <v>367.29</v>
      </c>
      <c r="B171">
        <f t="shared" si="11"/>
        <v>539.1</v>
      </c>
      <c r="C171">
        <v>115.69</v>
      </c>
      <c r="D171" s="1">
        <f t="shared" si="12"/>
        <v>278842.23636775149</v>
      </c>
      <c r="E171" s="1">
        <f t="shared" si="13"/>
        <v>2752972.661003503</v>
      </c>
      <c r="F171" s="1">
        <f t="shared" si="14"/>
        <v>539.12355439931036</v>
      </c>
      <c r="G171" s="1">
        <f t="shared" si="15"/>
        <v>-2.3554399310341978E-2</v>
      </c>
      <c r="I171">
        <v>342.08</v>
      </c>
      <c r="J171">
        <v>114.46</v>
      </c>
    </row>
    <row r="172" spans="1:10" x14ac:dyDescent="0.3">
      <c r="A172">
        <v>370.15</v>
      </c>
      <c r="B172">
        <f t="shared" si="11"/>
        <v>541.96</v>
      </c>
      <c r="C172">
        <v>115.79</v>
      </c>
      <c r="D172" s="1">
        <f t="shared" si="12"/>
        <v>278845.0934041302</v>
      </c>
      <c r="E172" s="1">
        <f t="shared" si="13"/>
        <v>2752972.5281204204</v>
      </c>
      <c r="F172" s="1">
        <f t="shared" si="14"/>
        <v>541.98367935861916</v>
      </c>
      <c r="G172" s="1">
        <f t="shared" si="15"/>
        <v>-2.3679358619119739E-2</v>
      </c>
      <c r="I172">
        <v>342.22</v>
      </c>
      <c r="J172">
        <v>114.73</v>
      </c>
    </row>
    <row r="173" spans="1:10" x14ac:dyDescent="0.3">
      <c r="A173">
        <v>370.51</v>
      </c>
      <c r="B173">
        <f t="shared" si="11"/>
        <v>542.31999999999994</v>
      </c>
      <c r="C173">
        <v>115.78</v>
      </c>
      <c r="D173" s="1">
        <f t="shared" si="12"/>
        <v>278845.45303108694</v>
      </c>
      <c r="E173" s="1">
        <f t="shared" si="13"/>
        <v>2752972.5113938786</v>
      </c>
      <c r="F173" s="1">
        <f t="shared" si="14"/>
        <v>542.34369508774989</v>
      </c>
      <c r="G173" s="1">
        <f t="shared" si="15"/>
        <v>-2.3695087749956656E-2</v>
      </c>
      <c r="I173">
        <v>345.37</v>
      </c>
      <c r="J173">
        <v>115.32</v>
      </c>
    </row>
    <row r="174" spans="1:10" x14ac:dyDescent="0.3">
      <c r="A174" s="5">
        <v>370.54</v>
      </c>
      <c r="B174">
        <f t="shared" si="11"/>
        <v>542.35</v>
      </c>
      <c r="C174" s="5">
        <v>115.76</v>
      </c>
      <c r="D174" s="2">
        <v>278845.48300000001</v>
      </c>
      <c r="E174" s="2">
        <v>2752972.51</v>
      </c>
      <c r="F174" s="1">
        <f t="shared" si="14"/>
        <v>542.37369639852716</v>
      </c>
      <c r="G174" s="1">
        <f t="shared" si="15"/>
        <v>-2.3696398527135898E-2</v>
      </c>
      <c r="I174">
        <v>350.07</v>
      </c>
      <c r="J174">
        <v>115.53</v>
      </c>
    </row>
    <row r="175" spans="1:10" x14ac:dyDescent="0.3">
      <c r="D175" s="1"/>
      <c r="E175" s="1"/>
      <c r="I175">
        <v>356.98</v>
      </c>
      <c r="J175">
        <v>115.46</v>
      </c>
    </row>
    <row r="176" spans="1:10" x14ac:dyDescent="0.3">
      <c r="D176" s="1"/>
      <c r="E176" s="1"/>
      <c r="I176">
        <v>357.09</v>
      </c>
      <c r="J176">
        <v>116.22</v>
      </c>
    </row>
    <row r="177" spans="4:10" x14ac:dyDescent="0.3">
      <c r="D177" s="1"/>
      <c r="E177" s="1"/>
      <c r="I177">
        <v>357.85</v>
      </c>
      <c r="J177">
        <v>116.09</v>
      </c>
    </row>
    <row r="178" spans="4:10" x14ac:dyDescent="0.3">
      <c r="D178" s="1"/>
      <c r="E178" s="1"/>
      <c r="I178">
        <v>357.89</v>
      </c>
      <c r="J178">
        <v>115.64</v>
      </c>
    </row>
    <row r="179" spans="4:10" x14ac:dyDescent="0.3">
      <c r="D179" s="1"/>
      <c r="E179" s="1"/>
      <c r="I179">
        <v>367.29</v>
      </c>
      <c r="J179">
        <v>115.69</v>
      </c>
    </row>
    <row r="180" spans="4:10" x14ac:dyDescent="0.3">
      <c r="D180" s="1"/>
      <c r="E180" s="1"/>
      <c r="I180">
        <v>370.15</v>
      </c>
      <c r="J180">
        <v>115.79</v>
      </c>
    </row>
    <row r="181" spans="4:10" x14ac:dyDescent="0.3">
      <c r="D181" s="1"/>
      <c r="E181" s="1"/>
      <c r="I181">
        <v>370.51</v>
      </c>
      <c r="J181">
        <v>115.78</v>
      </c>
    </row>
    <row r="182" spans="4:10" x14ac:dyDescent="0.3">
      <c r="D182" s="1"/>
      <c r="E182" s="1"/>
      <c r="I182" s="5">
        <v>370.54</v>
      </c>
      <c r="J182" s="5">
        <v>115.76</v>
      </c>
    </row>
    <row r="183" spans="4:10" x14ac:dyDescent="0.3">
      <c r="D183" s="1"/>
      <c r="E183" s="1"/>
    </row>
    <row r="184" spans="4:10" x14ac:dyDescent="0.3">
      <c r="D184" s="1"/>
      <c r="E184" s="1"/>
    </row>
    <row r="185" spans="4:10" x14ac:dyDescent="0.3">
      <c r="D185" s="1"/>
      <c r="E185" s="1"/>
    </row>
    <row r="186" spans="4:10" x14ac:dyDescent="0.3">
      <c r="D186" s="1"/>
      <c r="E186" s="1"/>
    </row>
    <row r="187" spans="4:10" x14ac:dyDescent="0.3">
      <c r="D187" s="1"/>
      <c r="E187" s="1"/>
    </row>
    <row r="188" spans="4:10" x14ac:dyDescent="0.3">
      <c r="D188" s="1"/>
      <c r="E188" s="1"/>
    </row>
    <row r="189" spans="4:10" x14ac:dyDescent="0.3">
      <c r="D189" s="1"/>
      <c r="E189" s="1"/>
    </row>
    <row r="190" spans="4:10" x14ac:dyDescent="0.3">
      <c r="D190" s="1"/>
      <c r="E190" s="1"/>
    </row>
    <row r="191" spans="4:10" x14ac:dyDescent="0.3">
      <c r="D191" s="1"/>
      <c r="E191" s="1"/>
    </row>
    <row r="192" spans="4:10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B3" sqref="B3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0.94</v>
      </c>
      <c r="B1">
        <f>A1-0.94</f>
        <v>0</v>
      </c>
      <c r="C1" s="5">
        <v>95.32</v>
      </c>
      <c r="D1" s="2">
        <v>278426.46899999998</v>
      </c>
      <c r="E1" s="2">
        <v>2753111.65</v>
      </c>
    </row>
    <row r="2" spans="1:7" x14ac:dyDescent="0.3">
      <c r="A2">
        <v>0.96</v>
      </c>
      <c r="B2">
        <f t="shared" ref="B2:B65" si="0">A2-0.94</f>
        <v>2.0000000000000018E-2</v>
      </c>
      <c r="C2">
        <v>95.16</v>
      </c>
      <c r="D2" s="1">
        <f>(((B2*($D$80-$D$1))+$B$80*$D$1)/$B$80)</f>
        <v>278426.48837442935</v>
      </c>
      <c r="E2" s="1">
        <f>(((B2*($E$80-$E$1))+$B$80*$E$1)/$B$80)</f>
        <v>2753111.6450378993</v>
      </c>
      <c r="F2" s="1">
        <f t="shared" ref="F2" si="1">SQRT(((D2-$D$1)^2)+((E2-$E$1)^2))</f>
        <v>1.9999773899775437E-2</v>
      </c>
      <c r="G2" s="1">
        <f>B2-F2</f>
        <v>2.2610022458111056E-7</v>
      </c>
    </row>
    <row r="3" spans="1:7" x14ac:dyDescent="0.3">
      <c r="A3">
        <v>0.97</v>
      </c>
      <c r="B3">
        <f t="shared" si="0"/>
        <v>3.0000000000000027E-2</v>
      </c>
      <c r="C3">
        <v>95.16</v>
      </c>
      <c r="D3" s="1">
        <f t="shared" ref="D3:D66" si="2">(((B3*($D$80-$D$1))+$B$80*$D$1)/$B$80)</f>
        <v>278426.49806164403</v>
      </c>
      <c r="E3" s="1">
        <f t="shared" ref="E3:E66" si="3">(((B3*($E$80-$E$1))+$B$80*$E$1)/$B$80)</f>
        <v>2753111.6425568489</v>
      </c>
      <c r="F3" s="1">
        <f t="shared" ref="F3:F66" si="4">SQRT(((D3-$D$1)^2)+((E3-$E$1)^2))</f>
        <v>2.9999660849663153E-2</v>
      </c>
      <c r="G3" s="1">
        <f t="shared" ref="G3:G66" si="5">B3-F3</f>
        <v>3.3915033687340057E-7</v>
      </c>
    </row>
    <row r="4" spans="1:7" x14ac:dyDescent="0.3">
      <c r="A4">
        <v>1.67</v>
      </c>
      <c r="B4">
        <f t="shared" si="0"/>
        <v>0.73</v>
      </c>
      <c r="C4">
        <v>95.07</v>
      </c>
      <c r="D4" s="1">
        <f t="shared" si="2"/>
        <v>278427.17616667179</v>
      </c>
      <c r="E4" s="1">
        <f t="shared" si="3"/>
        <v>2753111.4688833295</v>
      </c>
      <c r="F4" s="1">
        <f t="shared" si="4"/>
        <v>0.72999174653306387</v>
      </c>
      <c r="G4" s="1">
        <f t="shared" si="5"/>
        <v>8.2534669361145063E-6</v>
      </c>
    </row>
    <row r="5" spans="1:7" x14ac:dyDescent="0.3">
      <c r="A5">
        <v>2.1800000000000002</v>
      </c>
      <c r="B5">
        <f t="shared" si="0"/>
        <v>1.2400000000000002</v>
      </c>
      <c r="C5">
        <v>87.93</v>
      </c>
      <c r="D5" s="1">
        <f t="shared" si="2"/>
        <v>278427.67021462054</v>
      </c>
      <c r="E5" s="1">
        <f t="shared" si="3"/>
        <v>2753111.3423497654</v>
      </c>
      <c r="F5" s="1">
        <f t="shared" si="4"/>
        <v>1.2399859803432787</v>
      </c>
      <c r="G5" s="1">
        <f t="shared" si="5"/>
        <v>1.4019656721542262E-5</v>
      </c>
    </row>
    <row r="6" spans="1:7" x14ac:dyDescent="0.3">
      <c r="A6">
        <v>4.12</v>
      </c>
      <c r="B6">
        <f t="shared" si="0"/>
        <v>3.18</v>
      </c>
      <c r="C6">
        <v>87.97</v>
      </c>
      <c r="D6" s="1">
        <f t="shared" si="2"/>
        <v>278429.54953426879</v>
      </c>
      <c r="E6" s="1">
        <f t="shared" si="3"/>
        <v>2753110.8610260119</v>
      </c>
      <c r="F6" s="1">
        <f t="shared" si="4"/>
        <v>3.1799640461980365</v>
      </c>
      <c r="G6" s="1">
        <f t="shared" si="5"/>
        <v>3.595380196363962E-5</v>
      </c>
    </row>
    <row r="7" spans="1:7" x14ac:dyDescent="0.3">
      <c r="A7">
        <v>13.61</v>
      </c>
      <c r="B7">
        <f t="shared" si="0"/>
        <v>12.67</v>
      </c>
      <c r="C7">
        <v>87.94</v>
      </c>
      <c r="D7" s="1">
        <f t="shared" si="2"/>
        <v>278438.74270100187</v>
      </c>
      <c r="E7" s="1">
        <f t="shared" si="3"/>
        <v>2753108.5065092985</v>
      </c>
      <c r="F7" s="1">
        <f t="shared" si="4"/>
        <v>12.669856750330162</v>
      </c>
      <c r="G7" s="1">
        <f t="shared" si="5"/>
        <v>1.4324966983814136E-4</v>
      </c>
    </row>
    <row r="8" spans="1:7" x14ac:dyDescent="0.3">
      <c r="A8">
        <v>21.88</v>
      </c>
      <c r="B8">
        <f t="shared" si="0"/>
        <v>20.939999999999998</v>
      </c>
      <c r="C8">
        <v>87.92</v>
      </c>
      <c r="D8" s="1">
        <f t="shared" si="2"/>
        <v>278446.75402754371</v>
      </c>
      <c r="E8" s="1">
        <f t="shared" si="3"/>
        <v>2753106.4546807189</v>
      </c>
      <c r="F8" s="1">
        <f t="shared" si="4"/>
        <v>20.9397632479624</v>
      </c>
      <c r="G8" s="1">
        <f t="shared" si="5"/>
        <v>2.3675203759765395E-4</v>
      </c>
    </row>
    <row r="9" spans="1:7" x14ac:dyDescent="0.3">
      <c r="A9">
        <v>41.42</v>
      </c>
      <c r="B9">
        <f t="shared" si="0"/>
        <v>40.480000000000004</v>
      </c>
      <c r="C9">
        <v>87.62</v>
      </c>
      <c r="D9" s="1">
        <f t="shared" si="2"/>
        <v>278465.68284503202</v>
      </c>
      <c r="E9" s="1">
        <f t="shared" si="3"/>
        <v>2753101.6067084777</v>
      </c>
      <c r="F9" s="1">
        <f t="shared" si="4"/>
        <v>40.479542324439706</v>
      </c>
      <c r="G9" s="1">
        <f t="shared" si="5"/>
        <v>4.5767556029829848E-4</v>
      </c>
    </row>
    <row r="10" spans="1:7" x14ac:dyDescent="0.3">
      <c r="A10">
        <v>50.7</v>
      </c>
      <c r="B10">
        <f t="shared" si="0"/>
        <v>49.760000000000005</v>
      </c>
      <c r="C10">
        <v>87.64</v>
      </c>
      <c r="D10" s="1">
        <f t="shared" si="2"/>
        <v>278474.67258025677</v>
      </c>
      <c r="E10" s="1">
        <f t="shared" si="3"/>
        <v>2753099.3042938202</v>
      </c>
      <c r="F10" s="1">
        <f t="shared" si="4"/>
        <v>49.759437402855262</v>
      </c>
      <c r="G10" s="1">
        <f t="shared" si="5"/>
        <v>5.6259714474293787E-4</v>
      </c>
    </row>
    <row r="11" spans="1:7" x14ac:dyDescent="0.3">
      <c r="A11">
        <v>61.97</v>
      </c>
      <c r="B11">
        <f t="shared" si="0"/>
        <v>61.03</v>
      </c>
      <c r="C11">
        <v>87.68</v>
      </c>
      <c r="D11" s="1">
        <f t="shared" si="2"/>
        <v>278485.59007120313</v>
      </c>
      <c r="E11" s="1">
        <f t="shared" si="3"/>
        <v>2753096.5081501575</v>
      </c>
      <c r="F11" s="1">
        <f t="shared" si="4"/>
        <v>61.029309981818621</v>
      </c>
      <c r="G11" s="1">
        <f t="shared" si="5"/>
        <v>6.9001818138048066E-4</v>
      </c>
    </row>
    <row r="12" spans="1:7" x14ac:dyDescent="0.3">
      <c r="A12">
        <v>71.430000000000007</v>
      </c>
      <c r="B12">
        <f t="shared" si="0"/>
        <v>70.490000000000009</v>
      </c>
      <c r="C12">
        <v>87.7</v>
      </c>
      <c r="D12" s="1">
        <f t="shared" si="2"/>
        <v>278494.75417629216</v>
      </c>
      <c r="E12" s="1">
        <f t="shared" si="3"/>
        <v>2753094.1610765955</v>
      </c>
      <c r="F12" s="1">
        <f t="shared" si="4"/>
        <v>70.489203024985542</v>
      </c>
      <c r="G12" s="1">
        <f t="shared" si="5"/>
        <v>7.9697501446673868E-4</v>
      </c>
    </row>
    <row r="13" spans="1:7" x14ac:dyDescent="0.3">
      <c r="A13">
        <v>82.76</v>
      </c>
      <c r="B13">
        <f t="shared" si="0"/>
        <v>81.820000000000007</v>
      </c>
      <c r="C13">
        <v>87.54</v>
      </c>
      <c r="D13" s="1">
        <f t="shared" si="2"/>
        <v>278505.72979052668</v>
      </c>
      <c r="E13" s="1">
        <f t="shared" si="3"/>
        <v>2753091.3500466314</v>
      </c>
      <c r="F13" s="1">
        <f t="shared" si="4"/>
        <v>81.819074925589092</v>
      </c>
      <c r="G13" s="1">
        <f t="shared" si="5"/>
        <v>9.2507441091527198E-4</v>
      </c>
    </row>
    <row r="14" spans="1:7" x14ac:dyDescent="0.3">
      <c r="A14">
        <v>87.54</v>
      </c>
      <c r="B14">
        <f t="shared" si="0"/>
        <v>86.600000000000009</v>
      </c>
      <c r="C14">
        <v>85.94</v>
      </c>
      <c r="D14" s="1">
        <f t="shared" si="2"/>
        <v>278510.36027914454</v>
      </c>
      <c r="E14" s="1">
        <f t="shared" si="3"/>
        <v>2753090.1641045986</v>
      </c>
      <c r="F14" s="1">
        <f t="shared" si="4"/>
        <v>86.599020881923366</v>
      </c>
      <c r="G14" s="1">
        <f t="shared" si="5"/>
        <v>9.7911807664274875E-4</v>
      </c>
    </row>
    <row r="15" spans="1:7" x14ac:dyDescent="0.3">
      <c r="A15">
        <v>95.56</v>
      </c>
      <c r="B15">
        <f t="shared" si="0"/>
        <v>94.62</v>
      </c>
      <c r="C15">
        <v>85.87</v>
      </c>
      <c r="D15" s="1">
        <f t="shared" si="2"/>
        <v>278518.12942531938</v>
      </c>
      <c r="E15" s="1">
        <f t="shared" si="3"/>
        <v>2753088.1743022762</v>
      </c>
      <c r="F15" s="1">
        <f t="shared" si="4"/>
        <v>94.618930206095868</v>
      </c>
      <c r="G15" s="1">
        <f t="shared" si="5"/>
        <v>1.069793904136418E-3</v>
      </c>
    </row>
    <row r="16" spans="1:7" x14ac:dyDescent="0.3">
      <c r="A16">
        <v>102.95</v>
      </c>
      <c r="B16">
        <f t="shared" si="0"/>
        <v>102.01</v>
      </c>
      <c r="C16">
        <v>85.35</v>
      </c>
      <c r="D16" s="1">
        <f t="shared" si="2"/>
        <v>278525.28827696928</v>
      </c>
      <c r="E16" s="1">
        <f t="shared" si="3"/>
        <v>2753086.3408061215</v>
      </c>
      <c r="F16" s="1">
        <f t="shared" si="4"/>
        <v>102.00884665317504</v>
      </c>
      <c r="G16" s="1">
        <f t="shared" si="5"/>
        <v>1.153346824963819E-3</v>
      </c>
    </row>
    <row r="17" spans="1:10" x14ac:dyDescent="0.3">
      <c r="A17">
        <v>109.03</v>
      </c>
      <c r="B17">
        <f t="shared" si="0"/>
        <v>108.09</v>
      </c>
      <c r="C17">
        <v>85.35</v>
      </c>
      <c r="D17" s="1">
        <f t="shared" si="2"/>
        <v>278531.1781034958</v>
      </c>
      <c r="E17" s="1">
        <f t="shared" si="3"/>
        <v>2753084.8323275526</v>
      </c>
      <c r="F17" s="1">
        <f t="shared" si="4"/>
        <v>108.0887779114364</v>
      </c>
      <c r="G17" s="1">
        <f t="shared" si="5"/>
        <v>1.2220885636082812E-3</v>
      </c>
      <c r="I17" s="5">
        <v>0.94</v>
      </c>
      <c r="J17" s="5">
        <v>95.32</v>
      </c>
    </row>
    <row r="18" spans="1:10" x14ac:dyDescent="0.3">
      <c r="A18">
        <v>115.5</v>
      </c>
      <c r="B18">
        <f t="shared" si="0"/>
        <v>114.56</v>
      </c>
      <c r="C18">
        <v>84.86</v>
      </c>
      <c r="D18" s="1">
        <f t="shared" si="2"/>
        <v>278537.44573139492</v>
      </c>
      <c r="E18" s="1">
        <f t="shared" si="3"/>
        <v>2753083.2270880234</v>
      </c>
      <c r="F18" s="1">
        <f t="shared" si="4"/>
        <v>114.5587047601657</v>
      </c>
      <c r="G18" s="1">
        <f t="shared" si="5"/>
        <v>1.2952398343060167E-3</v>
      </c>
      <c r="I18">
        <v>0.96</v>
      </c>
      <c r="J18">
        <v>95.16</v>
      </c>
    </row>
    <row r="19" spans="1:10" x14ac:dyDescent="0.3">
      <c r="A19">
        <v>125.51</v>
      </c>
      <c r="B19">
        <f t="shared" si="0"/>
        <v>124.57000000000001</v>
      </c>
      <c r="C19">
        <v>84.68</v>
      </c>
      <c r="D19" s="1">
        <f t="shared" si="2"/>
        <v>278547.14263329143</v>
      </c>
      <c r="E19" s="1">
        <f t="shared" si="3"/>
        <v>2753080.743556696</v>
      </c>
      <c r="F19" s="1">
        <f t="shared" si="4"/>
        <v>124.56859158494238</v>
      </c>
      <c r="G19" s="1">
        <f t="shared" si="5"/>
        <v>1.4084150576252341E-3</v>
      </c>
      <c r="I19">
        <v>0.97</v>
      </c>
      <c r="J19">
        <v>95.16</v>
      </c>
    </row>
    <row r="20" spans="1:10" x14ac:dyDescent="0.3">
      <c r="A20">
        <v>127.84</v>
      </c>
      <c r="B20">
        <f t="shared" si="0"/>
        <v>126.9</v>
      </c>
      <c r="C20">
        <v>84.4</v>
      </c>
      <c r="D20" s="1">
        <f t="shared" si="2"/>
        <v>278549.3997543123</v>
      </c>
      <c r="E20" s="1">
        <f t="shared" si="3"/>
        <v>2753080.1654719813</v>
      </c>
      <c r="F20" s="1">
        <f t="shared" si="4"/>
        <v>126.89856524149616</v>
      </c>
      <c r="G20" s="1">
        <f t="shared" si="5"/>
        <v>1.4347585038478883E-3</v>
      </c>
      <c r="I20">
        <v>1.67</v>
      </c>
      <c r="J20">
        <v>95.07</v>
      </c>
    </row>
    <row r="21" spans="1:10" x14ac:dyDescent="0.3">
      <c r="A21">
        <v>131.68</v>
      </c>
      <c r="B21">
        <f t="shared" si="0"/>
        <v>130.74</v>
      </c>
      <c r="C21">
        <v>83.71</v>
      </c>
      <c r="D21" s="1">
        <f t="shared" si="2"/>
        <v>278553.11964475014</v>
      </c>
      <c r="E21" s="1">
        <f t="shared" si="3"/>
        <v>2753079.2127486747</v>
      </c>
      <c r="F21" s="1">
        <f t="shared" si="4"/>
        <v>130.73852182569357</v>
      </c>
      <c r="G21" s="1">
        <f t="shared" si="5"/>
        <v>1.4781743064418151E-3</v>
      </c>
      <c r="I21">
        <v>2.1800000000000002</v>
      </c>
      <c r="J21">
        <v>87.93</v>
      </c>
    </row>
    <row r="22" spans="1:10" x14ac:dyDescent="0.3">
      <c r="A22">
        <v>136.52000000000001</v>
      </c>
      <c r="B22">
        <f t="shared" si="0"/>
        <v>135.58000000000001</v>
      </c>
      <c r="C22">
        <v>80.959999999999994</v>
      </c>
      <c r="D22" s="1">
        <f t="shared" si="2"/>
        <v>278557.80825665616</v>
      </c>
      <c r="E22" s="1">
        <f t="shared" si="3"/>
        <v>2753078.0119203404</v>
      </c>
      <c r="F22" s="1">
        <f t="shared" si="4"/>
        <v>135.57846710366803</v>
      </c>
      <c r="G22" s="1">
        <f t="shared" si="5"/>
        <v>1.5328963319802824E-3</v>
      </c>
      <c r="I22">
        <v>4.12</v>
      </c>
      <c r="J22">
        <v>87.97</v>
      </c>
    </row>
    <row r="23" spans="1:10" x14ac:dyDescent="0.3">
      <c r="A23">
        <v>140.91999999999999</v>
      </c>
      <c r="B23">
        <f t="shared" si="0"/>
        <v>139.97999999999999</v>
      </c>
      <c r="C23">
        <v>80.62</v>
      </c>
      <c r="D23" s="1">
        <f t="shared" si="2"/>
        <v>278562.07063111616</v>
      </c>
      <c r="E23" s="1">
        <f t="shared" si="3"/>
        <v>2753076.9202582184</v>
      </c>
      <c r="F23" s="1">
        <f t="shared" si="4"/>
        <v>139.97841735630956</v>
      </c>
      <c r="G23" s="1">
        <f t="shared" si="5"/>
        <v>1.5826436904262664E-3</v>
      </c>
      <c r="I23">
        <v>13.61</v>
      </c>
      <c r="J23">
        <v>87.94</v>
      </c>
    </row>
    <row r="24" spans="1:10" x14ac:dyDescent="0.3">
      <c r="A24">
        <v>143.27000000000001</v>
      </c>
      <c r="B24">
        <f t="shared" si="0"/>
        <v>142.33000000000001</v>
      </c>
      <c r="C24">
        <v>80.64</v>
      </c>
      <c r="D24" s="1">
        <f t="shared" si="2"/>
        <v>278564.34712656634</v>
      </c>
      <c r="E24" s="1">
        <f t="shared" si="3"/>
        <v>2753076.3372114035</v>
      </c>
      <c r="F24" s="1">
        <f t="shared" si="4"/>
        <v>142.3283907865912</v>
      </c>
      <c r="G24" s="1">
        <f t="shared" si="5"/>
        <v>1.6092134088125931E-3</v>
      </c>
      <c r="I24">
        <v>21.88</v>
      </c>
      <c r="J24">
        <v>87.92</v>
      </c>
    </row>
    <row r="25" spans="1:10" x14ac:dyDescent="0.3">
      <c r="A25">
        <v>143.55000000000001</v>
      </c>
      <c r="B25">
        <f t="shared" si="0"/>
        <v>142.61000000000001</v>
      </c>
      <c r="C25">
        <v>78.930000000000007</v>
      </c>
      <c r="D25" s="1">
        <f t="shared" si="2"/>
        <v>278564.61836857744</v>
      </c>
      <c r="E25" s="1">
        <f t="shared" si="3"/>
        <v>2753076.2677419959</v>
      </c>
      <c r="F25" s="1">
        <f t="shared" si="4"/>
        <v>142.60838762084148</v>
      </c>
      <c r="G25" s="1">
        <f t="shared" si="5"/>
        <v>1.6123791585300751E-3</v>
      </c>
      <c r="I25">
        <v>41.42</v>
      </c>
      <c r="J25">
        <v>87.62</v>
      </c>
    </row>
    <row r="26" spans="1:10" x14ac:dyDescent="0.3">
      <c r="A26">
        <v>150.65</v>
      </c>
      <c r="B26">
        <f t="shared" si="0"/>
        <v>149.71</v>
      </c>
      <c r="C26">
        <v>79.28</v>
      </c>
      <c r="D26" s="1">
        <f t="shared" si="2"/>
        <v>278571.49629100156</v>
      </c>
      <c r="E26" s="1">
        <f t="shared" si="3"/>
        <v>2753074.5061962991</v>
      </c>
      <c r="F26" s="1">
        <f t="shared" si="4"/>
        <v>149.70830734672049</v>
      </c>
      <c r="G26" s="1">
        <f t="shared" si="5"/>
        <v>1.6926532795196181E-3</v>
      </c>
      <c r="I26">
        <v>50.7</v>
      </c>
      <c r="J26">
        <v>87.64</v>
      </c>
    </row>
    <row r="27" spans="1:10" x14ac:dyDescent="0.3">
      <c r="A27">
        <v>150.82</v>
      </c>
      <c r="B27">
        <f t="shared" si="0"/>
        <v>149.88</v>
      </c>
      <c r="C27">
        <v>78.14</v>
      </c>
      <c r="D27" s="1">
        <f t="shared" si="2"/>
        <v>278571.66097365116</v>
      </c>
      <c r="E27" s="1">
        <f t="shared" si="3"/>
        <v>2753074.4640184441</v>
      </c>
      <c r="F27" s="1">
        <f t="shared" si="4"/>
        <v>149.87830542475305</v>
      </c>
      <c r="G27" s="1">
        <f t="shared" si="5"/>
        <v>1.6945752469439412E-3</v>
      </c>
      <c r="I27">
        <v>61.97</v>
      </c>
      <c r="J27">
        <v>87.68</v>
      </c>
    </row>
    <row r="28" spans="1:10" x14ac:dyDescent="0.3">
      <c r="A28">
        <v>153.82</v>
      </c>
      <c r="B28">
        <f t="shared" si="0"/>
        <v>152.88</v>
      </c>
      <c r="C28">
        <v>77.959999999999994</v>
      </c>
      <c r="D28" s="1">
        <f t="shared" si="2"/>
        <v>278574.56713805569</v>
      </c>
      <c r="E28" s="1">
        <f t="shared" si="3"/>
        <v>2753073.7197033609</v>
      </c>
      <c r="F28" s="1">
        <f t="shared" si="4"/>
        <v>152.87827150608419</v>
      </c>
      <c r="G28" s="1">
        <f t="shared" si="5"/>
        <v>1.7284939158059842E-3</v>
      </c>
      <c r="I28">
        <v>71.430000000000007</v>
      </c>
      <c r="J28">
        <v>87.7</v>
      </c>
    </row>
    <row r="29" spans="1:10" x14ac:dyDescent="0.3">
      <c r="A29">
        <v>154.13999999999999</v>
      </c>
      <c r="B29">
        <f t="shared" si="0"/>
        <v>153.19999999999999</v>
      </c>
      <c r="C29">
        <v>79.08</v>
      </c>
      <c r="D29" s="1">
        <f t="shared" si="2"/>
        <v>278574.87712892552</v>
      </c>
      <c r="E29" s="1">
        <f t="shared" si="3"/>
        <v>2753073.640309752</v>
      </c>
      <c r="F29" s="1">
        <f t="shared" si="4"/>
        <v>153.19826788813398</v>
      </c>
      <c r="G29" s="1">
        <f t="shared" si="5"/>
        <v>1.7321118660049706E-3</v>
      </c>
      <c r="I29">
        <v>82.76</v>
      </c>
      <c r="J29">
        <v>87.54</v>
      </c>
    </row>
    <row r="30" spans="1:10" x14ac:dyDescent="0.3">
      <c r="A30">
        <v>156.05000000000001</v>
      </c>
      <c r="B30">
        <f t="shared" si="0"/>
        <v>155.11000000000001</v>
      </c>
      <c r="C30">
        <v>79.430000000000007</v>
      </c>
      <c r="D30" s="1">
        <f t="shared" si="2"/>
        <v>278576.72738692974</v>
      </c>
      <c r="E30" s="1">
        <f t="shared" si="3"/>
        <v>2753073.1664291495</v>
      </c>
      <c r="F30" s="1">
        <f t="shared" si="4"/>
        <v>155.10824629313908</v>
      </c>
      <c r="G30" s="1">
        <f t="shared" si="5"/>
        <v>1.7537068609385642E-3</v>
      </c>
      <c r="I30">
        <v>87.54</v>
      </c>
      <c r="J30">
        <v>85.94</v>
      </c>
    </row>
    <row r="31" spans="1:10" x14ac:dyDescent="0.3">
      <c r="A31">
        <v>166.09</v>
      </c>
      <c r="B31">
        <f t="shared" si="0"/>
        <v>165.15</v>
      </c>
      <c r="C31">
        <v>79.819999999999993</v>
      </c>
      <c r="D31" s="1">
        <f t="shared" si="2"/>
        <v>278586.45335047028</v>
      </c>
      <c r="E31" s="1">
        <f t="shared" si="3"/>
        <v>2753070.675454671</v>
      </c>
      <c r="F31" s="1">
        <f t="shared" si="4"/>
        <v>165.14813277876544</v>
      </c>
      <c r="G31" s="1">
        <f t="shared" si="5"/>
        <v>1.8672212345620665E-3</v>
      </c>
      <c r="I31">
        <v>95.56</v>
      </c>
      <c r="J31">
        <v>85.87</v>
      </c>
    </row>
    <row r="32" spans="1:10" x14ac:dyDescent="0.3">
      <c r="A32">
        <v>174.86</v>
      </c>
      <c r="B32">
        <f t="shared" si="0"/>
        <v>173.92000000000002</v>
      </c>
      <c r="C32">
        <v>79.48</v>
      </c>
      <c r="D32" s="1">
        <f t="shared" si="2"/>
        <v>278594.94903774624</v>
      </c>
      <c r="E32" s="1">
        <f t="shared" si="3"/>
        <v>2753068.4995735777</v>
      </c>
      <c r="F32" s="1">
        <f t="shared" si="4"/>
        <v>173.91803362331439</v>
      </c>
      <c r="G32" s="1">
        <f t="shared" si="5"/>
        <v>1.9663766856297116E-3</v>
      </c>
      <c r="I32">
        <v>102.95</v>
      </c>
      <c r="J32">
        <v>85.35</v>
      </c>
    </row>
    <row r="33" spans="1:10" x14ac:dyDescent="0.3">
      <c r="A33">
        <v>177.14</v>
      </c>
      <c r="B33">
        <f t="shared" si="0"/>
        <v>176.2</v>
      </c>
      <c r="C33">
        <v>80.08</v>
      </c>
      <c r="D33" s="1">
        <f t="shared" si="2"/>
        <v>278597.15772269375</v>
      </c>
      <c r="E33" s="1">
        <f t="shared" si="3"/>
        <v>2753067.9338941146</v>
      </c>
      <c r="F33" s="1">
        <f t="shared" si="4"/>
        <v>176.19800784517511</v>
      </c>
      <c r="G33" s="1">
        <f t="shared" si="5"/>
        <v>1.9921548248760246E-3</v>
      </c>
      <c r="I33">
        <v>109.03</v>
      </c>
      <c r="J33">
        <v>85.35</v>
      </c>
    </row>
    <row r="34" spans="1:10" x14ac:dyDescent="0.3">
      <c r="A34">
        <v>179.46</v>
      </c>
      <c r="B34">
        <f t="shared" si="0"/>
        <v>178.52</v>
      </c>
      <c r="C34">
        <v>79.08</v>
      </c>
      <c r="D34" s="1">
        <f t="shared" si="2"/>
        <v>278599.40515649994</v>
      </c>
      <c r="E34" s="1">
        <f t="shared" si="3"/>
        <v>2753067.3582904502</v>
      </c>
      <c r="F34" s="1">
        <f t="shared" si="4"/>
        <v>178.51798161477899</v>
      </c>
      <c r="G34" s="1">
        <f t="shared" si="5"/>
        <v>2.0183852210209352E-3</v>
      </c>
      <c r="I34">
        <v>115.5</v>
      </c>
      <c r="J34">
        <v>84.86</v>
      </c>
    </row>
    <row r="35" spans="1:10" x14ac:dyDescent="0.3">
      <c r="A35">
        <v>181.31</v>
      </c>
      <c r="B35">
        <f t="shared" si="0"/>
        <v>180.37</v>
      </c>
      <c r="C35">
        <v>78.14</v>
      </c>
      <c r="D35" s="1">
        <f t="shared" si="2"/>
        <v>278601.19729121606</v>
      </c>
      <c r="E35" s="1">
        <f t="shared" si="3"/>
        <v>2753066.8992961487</v>
      </c>
      <c r="F35" s="1">
        <f t="shared" si="4"/>
        <v>180.36796069831584</v>
      </c>
      <c r="G35" s="1">
        <f t="shared" si="5"/>
        <v>2.0393016841637746E-3</v>
      </c>
      <c r="I35">
        <v>125.51</v>
      </c>
      <c r="J35">
        <v>84.68</v>
      </c>
    </row>
    <row r="36" spans="1:10" x14ac:dyDescent="0.3">
      <c r="A36">
        <v>187.72</v>
      </c>
      <c r="B36">
        <f t="shared" si="0"/>
        <v>186.78</v>
      </c>
      <c r="C36">
        <v>76.05</v>
      </c>
      <c r="D36" s="1">
        <f t="shared" si="2"/>
        <v>278607.40679582709</v>
      </c>
      <c r="E36" s="1">
        <f t="shared" si="3"/>
        <v>2753065.308942921</v>
      </c>
      <c r="F36" s="1">
        <f t="shared" si="4"/>
        <v>186.77788822546134</v>
      </c>
      <c r="G36" s="1">
        <f t="shared" si="5"/>
        <v>2.1117745386618481E-3</v>
      </c>
      <c r="I36">
        <v>127.84</v>
      </c>
      <c r="J36">
        <v>84.4</v>
      </c>
    </row>
    <row r="37" spans="1:10" x14ac:dyDescent="0.3">
      <c r="A37">
        <v>190.07</v>
      </c>
      <c r="B37">
        <f t="shared" si="0"/>
        <v>189.13</v>
      </c>
      <c r="C37">
        <v>76.17</v>
      </c>
      <c r="D37" s="1">
        <f t="shared" si="2"/>
        <v>278609.68329127732</v>
      </c>
      <c r="E37" s="1">
        <f t="shared" si="3"/>
        <v>2753064.7258961056</v>
      </c>
      <c r="F37" s="1">
        <f t="shared" si="4"/>
        <v>189.1278616559149</v>
      </c>
      <c r="G37" s="1">
        <f t="shared" si="5"/>
        <v>2.1383440850968327E-3</v>
      </c>
      <c r="I37">
        <v>131.68</v>
      </c>
      <c r="J37">
        <v>83.71</v>
      </c>
    </row>
    <row r="38" spans="1:10" x14ac:dyDescent="0.3">
      <c r="A38">
        <v>193.78</v>
      </c>
      <c r="B38">
        <f t="shared" si="0"/>
        <v>192.84</v>
      </c>
      <c r="C38">
        <v>76.11</v>
      </c>
      <c r="D38" s="1">
        <f t="shared" si="2"/>
        <v>278613.27724792424</v>
      </c>
      <c r="E38" s="1">
        <f t="shared" si="3"/>
        <v>2753063.8054264528</v>
      </c>
      <c r="F38" s="1">
        <f t="shared" si="4"/>
        <v>192.83781970982292</v>
      </c>
      <c r="G38" s="1">
        <f t="shared" si="5"/>
        <v>2.1802901770797689E-3</v>
      </c>
      <c r="I38">
        <v>136.52000000000001</v>
      </c>
      <c r="J38">
        <v>80.959999999999994</v>
      </c>
    </row>
    <row r="39" spans="1:10" x14ac:dyDescent="0.3">
      <c r="A39">
        <v>197.9</v>
      </c>
      <c r="B39">
        <f t="shared" si="0"/>
        <v>196.96</v>
      </c>
      <c r="C39">
        <v>75.260000000000005</v>
      </c>
      <c r="D39" s="1">
        <f t="shared" si="2"/>
        <v>278617.26838037319</v>
      </c>
      <c r="E39" s="1">
        <f t="shared" si="3"/>
        <v>2753062.7832337385</v>
      </c>
      <c r="F39" s="1">
        <f t="shared" si="4"/>
        <v>196.95777312827059</v>
      </c>
      <c r="G39" s="1">
        <f t="shared" si="5"/>
        <v>2.2268717294195994E-3</v>
      </c>
      <c r="I39">
        <v>140.91999999999999</v>
      </c>
      <c r="J39">
        <v>80.62</v>
      </c>
    </row>
    <row r="40" spans="1:10" x14ac:dyDescent="0.3">
      <c r="A40">
        <v>200.36</v>
      </c>
      <c r="B40">
        <f t="shared" si="0"/>
        <v>199.42000000000002</v>
      </c>
      <c r="C40">
        <v>75.84</v>
      </c>
      <c r="D40" s="1">
        <f t="shared" si="2"/>
        <v>278619.65143518493</v>
      </c>
      <c r="E40" s="1">
        <f t="shared" si="3"/>
        <v>2753062.1728953705</v>
      </c>
      <c r="F40" s="1">
        <f t="shared" si="4"/>
        <v>199.41774531494184</v>
      </c>
      <c r="G40" s="1">
        <f t="shared" si="5"/>
        <v>2.2546850581761646E-3</v>
      </c>
      <c r="I40">
        <v>143.27000000000001</v>
      </c>
      <c r="J40">
        <v>80.64</v>
      </c>
    </row>
    <row r="41" spans="1:10" x14ac:dyDescent="0.3">
      <c r="A41">
        <v>202.59</v>
      </c>
      <c r="B41">
        <f t="shared" si="0"/>
        <v>201.65</v>
      </c>
      <c r="C41">
        <v>76.14</v>
      </c>
      <c r="D41" s="1">
        <f t="shared" si="2"/>
        <v>278621.81168405892</v>
      </c>
      <c r="E41" s="1">
        <f t="shared" si="3"/>
        <v>2753061.6196211586</v>
      </c>
      <c r="F41" s="1">
        <f t="shared" si="4"/>
        <v>201.6477201020559</v>
      </c>
      <c r="G41" s="1">
        <f t="shared" si="5"/>
        <v>2.2798979441063238E-3</v>
      </c>
      <c r="I41">
        <v>143.55000000000001</v>
      </c>
      <c r="J41">
        <v>78.930000000000007</v>
      </c>
    </row>
    <row r="42" spans="1:10" x14ac:dyDescent="0.3">
      <c r="A42">
        <v>204.55</v>
      </c>
      <c r="B42">
        <f t="shared" si="0"/>
        <v>203.61</v>
      </c>
      <c r="C42">
        <v>75.87</v>
      </c>
      <c r="D42" s="1">
        <f t="shared" si="2"/>
        <v>278623.7103781366</v>
      </c>
      <c r="E42" s="1">
        <f t="shared" si="3"/>
        <v>2753061.1333353044</v>
      </c>
      <c r="F42" s="1">
        <f t="shared" si="4"/>
        <v>203.60769794186683</v>
      </c>
      <c r="G42" s="1">
        <f t="shared" si="5"/>
        <v>2.3020581331820722E-3</v>
      </c>
      <c r="I42">
        <v>150.65</v>
      </c>
      <c r="J42">
        <v>79.28</v>
      </c>
    </row>
    <row r="43" spans="1:10" x14ac:dyDescent="0.3">
      <c r="A43">
        <v>207.45</v>
      </c>
      <c r="B43">
        <f t="shared" si="0"/>
        <v>206.51</v>
      </c>
      <c r="C43">
        <v>74.63</v>
      </c>
      <c r="D43" s="1">
        <f t="shared" si="2"/>
        <v>278626.51967039431</v>
      </c>
      <c r="E43" s="1">
        <f t="shared" si="3"/>
        <v>2753060.4138307241</v>
      </c>
      <c r="F43" s="1">
        <f t="shared" si="4"/>
        <v>206.50766515381457</v>
      </c>
      <c r="G43" s="1">
        <f t="shared" si="5"/>
        <v>2.3348461854197922E-3</v>
      </c>
      <c r="I43">
        <v>150.82</v>
      </c>
      <c r="J43">
        <v>78.14</v>
      </c>
    </row>
    <row r="44" spans="1:10" x14ac:dyDescent="0.3">
      <c r="A44">
        <v>209.2</v>
      </c>
      <c r="B44">
        <f t="shared" si="0"/>
        <v>208.26</v>
      </c>
      <c r="C44">
        <v>73.28</v>
      </c>
      <c r="D44" s="1">
        <f t="shared" si="2"/>
        <v>278628.21493296366</v>
      </c>
      <c r="E44" s="1">
        <f t="shared" si="3"/>
        <v>2753059.9796469253</v>
      </c>
      <c r="F44" s="1">
        <f t="shared" si="4"/>
        <v>208.25764536802447</v>
      </c>
      <c r="G44" s="1">
        <f t="shared" si="5"/>
        <v>2.3546319755212153E-3</v>
      </c>
      <c r="I44">
        <v>153.82</v>
      </c>
      <c r="J44">
        <v>77.959999999999994</v>
      </c>
    </row>
    <row r="45" spans="1:10" x14ac:dyDescent="0.3">
      <c r="A45">
        <v>213.77</v>
      </c>
      <c r="B45">
        <f t="shared" si="0"/>
        <v>212.83</v>
      </c>
      <c r="C45">
        <v>73.12</v>
      </c>
      <c r="D45" s="1">
        <f t="shared" si="2"/>
        <v>278632.64199007326</v>
      </c>
      <c r="E45" s="1">
        <f t="shared" si="3"/>
        <v>2753058.8458069488</v>
      </c>
      <c r="F45" s="1">
        <f t="shared" si="4"/>
        <v>212.82759369858303</v>
      </c>
      <c r="G45" s="1">
        <f t="shared" si="5"/>
        <v>2.4063014169826147E-3</v>
      </c>
      <c r="I45">
        <v>154.13999999999999</v>
      </c>
      <c r="J45">
        <v>79.08</v>
      </c>
    </row>
    <row r="46" spans="1:10" x14ac:dyDescent="0.3">
      <c r="A46">
        <v>217.55</v>
      </c>
      <c r="B46">
        <f t="shared" si="0"/>
        <v>216.61</v>
      </c>
      <c r="C46">
        <v>73.06</v>
      </c>
      <c r="D46" s="1">
        <f t="shared" si="2"/>
        <v>278636.30375722295</v>
      </c>
      <c r="E46" s="1">
        <f t="shared" si="3"/>
        <v>2753057.9079699437</v>
      </c>
      <c r="F46" s="1">
        <f t="shared" si="4"/>
        <v>216.60755096114028</v>
      </c>
      <c r="G46" s="1">
        <f t="shared" si="5"/>
        <v>2.4490388597371293E-3</v>
      </c>
      <c r="I46">
        <v>156.05000000000001</v>
      </c>
      <c r="J46">
        <v>79.430000000000007</v>
      </c>
    </row>
    <row r="47" spans="1:10" x14ac:dyDescent="0.3">
      <c r="A47">
        <v>220.52</v>
      </c>
      <c r="B47">
        <f t="shared" si="0"/>
        <v>219.58</v>
      </c>
      <c r="C47">
        <v>73.45</v>
      </c>
      <c r="D47" s="1">
        <f t="shared" si="2"/>
        <v>278639.18085998343</v>
      </c>
      <c r="E47" s="1">
        <f t="shared" si="3"/>
        <v>2753057.1710980115</v>
      </c>
      <c r="F47" s="1">
        <f t="shared" si="4"/>
        <v>219.57751738162176</v>
      </c>
      <c r="G47" s="1">
        <f t="shared" si="5"/>
        <v>2.4826183782522548E-3</v>
      </c>
      <c r="I47">
        <v>166.09</v>
      </c>
      <c r="J47">
        <v>79.819999999999993</v>
      </c>
    </row>
    <row r="48" spans="1:10" x14ac:dyDescent="0.3">
      <c r="A48">
        <v>224.59</v>
      </c>
      <c r="B48">
        <f t="shared" si="0"/>
        <v>223.65</v>
      </c>
      <c r="C48">
        <v>73.2</v>
      </c>
      <c r="D48" s="1">
        <f t="shared" si="2"/>
        <v>278643.12355635897</v>
      </c>
      <c r="E48" s="1">
        <f t="shared" si="3"/>
        <v>2753056.1613105489</v>
      </c>
      <c r="F48" s="1">
        <f t="shared" si="4"/>
        <v>223.64747136531997</v>
      </c>
      <c r="G48" s="1">
        <f t="shared" si="5"/>
        <v>2.5286346800328374E-3</v>
      </c>
      <c r="I48">
        <v>174.86</v>
      </c>
      <c r="J48">
        <v>79.48</v>
      </c>
    </row>
    <row r="49" spans="1:10" x14ac:dyDescent="0.3">
      <c r="A49">
        <v>228.2</v>
      </c>
      <c r="B49">
        <f t="shared" si="0"/>
        <v>227.26</v>
      </c>
      <c r="C49">
        <v>73.38</v>
      </c>
      <c r="D49" s="1">
        <f t="shared" si="2"/>
        <v>278646.62064085912</v>
      </c>
      <c r="E49" s="1">
        <f t="shared" si="3"/>
        <v>2753055.2656513988</v>
      </c>
      <c r="F49" s="1">
        <f t="shared" si="4"/>
        <v>227.25743054990104</v>
      </c>
      <c r="G49" s="1">
        <f t="shared" si="5"/>
        <v>2.5694500989459357E-3</v>
      </c>
      <c r="I49">
        <v>177.14</v>
      </c>
      <c r="J49">
        <v>80.08</v>
      </c>
    </row>
    <row r="50" spans="1:10" x14ac:dyDescent="0.3">
      <c r="A50">
        <v>230.64</v>
      </c>
      <c r="B50">
        <f t="shared" si="0"/>
        <v>229.7</v>
      </c>
      <c r="C50">
        <v>74.13</v>
      </c>
      <c r="D50" s="1">
        <f t="shared" si="2"/>
        <v>278648.98432124144</v>
      </c>
      <c r="E50" s="1">
        <f t="shared" si="3"/>
        <v>2753054.660275131</v>
      </c>
      <c r="F50" s="1">
        <f t="shared" si="4"/>
        <v>229.69740296273167</v>
      </c>
      <c r="G50" s="1">
        <f t="shared" si="5"/>
        <v>2.5970372683161713E-3</v>
      </c>
      <c r="I50">
        <v>179.46</v>
      </c>
      <c r="J50">
        <v>79.08</v>
      </c>
    </row>
    <row r="51" spans="1:10" x14ac:dyDescent="0.3">
      <c r="A51">
        <v>234.4</v>
      </c>
      <c r="B51">
        <f t="shared" si="0"/>
        <v>233.46</v>
      </c>
      <c r="C51">
        <v>73.459999999999994</v>
      </c>
      <c r="D51" s="1">
        <f t="shared" si="2"/>
        <v>278652.62671396183</v>
      </c>
      <c r="E51" s="1">
        <f t="shared" si="3"/>
        <v>2753053.7274002265</v>
      </c>
      <c r="F51" s="1">
        <f t="shared" si="4"/>
        <v>233.45736045144554</v>
      </c>
      <c r="G51" s="1">
        <f t="shared" si="5"/>
        <v>2.6395485544696839E-3</v>
      </c>
      <c r="I51">
        <v>181.31</v>
      </c>
      <c r="J51">
        <v>78.14</v>
      </c>
    </row>
    <row r="52" spans="1:10" x14ac:dyDescent="0.3">
      <c r="A52">
        <v>239.14</v>
      </c>
      <c r="B52">
        <f t="shared" si="0"/>
        <v>238.2</v>
      </c>
      <c r="C52">
        <v>73.349999999999994</v>
      </c>
      <c r="D52" s="1">
        <f t="shared" si="2"/>
        <v>278657.21845372103</v>
      </c>
      <c r="E52" s="1">
        <f t="shared" si="3"/>
        <v>2753052.5513823954</v>
      </c>
      <c r="F52" s="1">
        <f t="shared" si="4"/>
        <v>238.19730685992113</v>
      </c>
      <c r="G52" s="1">
        <f t="shared" si="5"/>
        <v>2.6931400788612336E-3</v>
      </c>
      <c r="I52">
        <v>187.72</v>
      </c>
      <c r="J52">
        <v>76.05</v>
      </c>
    </row>
    <row r="53" spans="1:10" x14ac:dyDescent="0.3">
      <c r="A53">
        <v>243.79</v>
      </c>
      <c r="B53">
        <f t="shared" si="0"/>
        <v>242.85</v>
      </c>
      <c r="C53">
        <v>72.88</v>
      </c>
      <c r="D53" s="1">
        <f t="shared" si="2"/>
        <v>278661.72300854808</v>
      </c>
      <c r="E53" s="1">
        <f t="shared" si="3"/>
        <v>2753051.3976940163</v>
      </c>
      <c r="F53" s="1">
        <f t="shared" si="4"/>
        <v>242.84725428607877</v>
      </c>
      <c r="G53" s="1">
        <f t="shared" si="5"/>
        <v>2.7457139212287984E-3</v>
      </c>
      <c r="I53">
        <v>190.07</v>
      </c>
      <c r="J53">
        <v>76.17</v>
      </c>
    </row>
    <row r="54" spans="1:10" x14ac:dyDescent="0.3">
      <c r="A54">
        <v>248.72</v>
      </c>
      <c r="B54">
        <f t="shared" si="0"/>
        <v>247.78</v>
      </c>
      <c r="C54">
        <v>72.94</v>
      </c>
      <c r="D54" s="1">
        <f t="shared" si="2"/>
        <v>278666.49880538625</v>
      </c>
      <c r="E54" s="1">
        <f t="shared" si="3"/>
        <v>2753050.1745362296</v>
      </c>
      <c r="F54" s="1">
        <f t="shared" si="4"/>
        <v>247.77719854648669</v>
      </c>
      <c r="G54" s="1">
        <f t="shared" si="5"/>
        <v>2.8014535133138452E-3</v>
      </c>
      <c r="I54">
        <v>193.78</v>
      </c>
      <c r="J54">
        <v>76.11</v>
      </c>
    </row>
    <row r="55" spans="1:10" x14ac:dyDescent="0.3">
      <c r="A55">
        <v>253.4</v>
      </c>
      <c r="B55">
        <f t="shared" si="0"/>
        <v>252.46</v>
      </c>
      <c r="C55">
        <v>72.88</v>
      </c>
      <c r="D55" s="1">
        <f t="shared" si="2"/>
        <v>278671.03242185729</v>
      </c>
      <c r="E55" s="1">
        <f t="shared" si="3"/>
        <v>2753049.0134047</v>
      </c>
      <c r="F55" s="1">
        <f t="shared" si="4"/>
        <v>252.45714563332209</v>
      </c>
      <c r="G55" s="1">
        <f t="shared" si="5"/>
        <v>2.8543666779228261E-3</v>
      </c>
      <c r="I55">
        <v>197.9</v>
      </c>
      <c r="J55">
        <v>75.260000000000005</v>
      </c>
    </row>
    <row r="56" spans="1:10" x14ac:dyDescent="0.3">
      <c r="A56">
        <v>261.17</v>
      </c>
      <c r="B56">
        <f t="shared" si="0"/>
        <v>260.23</v>
      </c>
      <c r="C56">
        <v>73.23</v>
      </c>
      <c r="D56" s="1">
        <f t="shared" si="2"/>
        <v>278678.55938766507</v>
      </c>
      <c r="E56" s="1">
        <f t="shared" si="3"/>
        <v>2753047.0856286343</v>
      </c>
      <c r="F56" s="1">
        <f t="shared" si="4"/>
        <v>260.22705778409403</v>
      </c>
      <c r="G56" s="1">
        <f t="shared" si="5"/>
        <v>2.9422159059890873E-3</v>
      </c>
      <c r="I56">
        <v>200.36</v>
      </c>
      <c r="J56">
        <v>75.84</v>
      </c>
    </row>
    <row r="57" spans="1:10" x14ac:dyDescent="0.3">
      <c r="A57">
        <v>262.75</v>
      </c>
      <c r="B57">
        <f t="shared" si="0"/>
        <v>261.81</v>
      </c>
      <c r="C57">
        <v>73.17</v>
      </c>
      <c r="D57" s="1">
        <f t="shared" si="2"/>
        <v>278680.08996758482</v>
      </c>
      <c r="E57" s="1">
        <f t="shared" si="3"/>
        <v>2753046.6936226906</v>
      </c>
      <c r="F57" s="1">
        <f t="shared" si="4"/>
        <v>261.80703992027134</v>
      </c>
      <c r="G57" s="1">
        <f t="shared" si="5"/>
        <v>2.9600797286661873E-3</v>
      </c>
      <c r="I57">
        <v>202.59</v>
      </c>
      <c r="J57">
        <v>76.14</v>
      </c>
    </row>
    <row r="58" spans="1:10" x14ac:dyDescent="0.3">
      <c r="A58">
        <v>266.58</v>
      </c>
      <c r="B58">
        <f t="shared" si="0"/>
        <v>265.64</v>
      </c>
      <c r="C58">
        <v>73.66</v>
      </c>
      <c r="D58" s="1">
        <f t="shared" si="2"/>
        <v>278683.80017080798</v>
      </c>
      <c r="E58" s="1">
        <f t="shared" si="3"/>
        <v>2753045.7433804343</v>
      </c>
      <c r="F58" s="1">
        <f t="shared" si="4"/>
        <v>265.63699661751889</v>
      </c>
      <c r="G58" s="1">
        <f t="shared" si="5"/>
        <v>3.0033824810971055E-3</v>
      </c>
      <c r="I58">
        <v>204.55</v>
      </c>
      <c r="J58">
        <v>75.87</v>
      </c>
    </row>
    <row r="59" spans="1:10" x14ac:dyDescent="0.3">
      <c r="A59">
        <v>269.41000000000003</v>
      </c>
      <c r="B59">
        <f t="shared" si="0"/>
        <v>268.47000000000003</v>
      </c>
      <c r="C59">
        <v>73.19</v>
      </c>
      <c r="D59" s="1">
        <f t="shared" si="2"/>
        <v>278686.54165256291</v>
      </c>
      <c r="E59" s="1">
        <f t="shared" si="3"/>
        <v>2753045.0412432058</v>
      </c>
      <c r="F59" s="1">
        <f t="shared" si="4"/>
        <v>268.46696462093297</v>
      </c>
      <c r="G59" s="1">
        <f t="shared" si="5"/>
        <v>3.0353790670574199E-3</v>
      </c>
      <c r="I59">
        <v>207.45</v>
      </c>
      <c r="J59">
        <v>74.63</v>
      </c>
    </row>
    <row r="60" spans="1:10" x14ac:dyDescent="0.3">
      <c r="A60">
        <v>271.32</v>
      </c>
      <c r="B60">
        <f t="shared" si="0"/>
        <v>270.38</v>
      </c>
      <c r="C60">
        <v>72.72</v>
      </c>
      <c r="D60" s="1">
        <f t="shared" si="2"/>
        <v>278688.39191056712</v>
      </c>
      <c r="E60" s="1">
        <f t="shared" si="3"/>
        <v>2753044.5673626033</v>
      </c>
      <c r="F60" s="1">
        <f t="shared" si="4"/>
        <v>270.37694302593803</v>
      </c>
      <c r="G60" s="1">
        <f t="shared" si="5"/>
        <v>3.0569740619625918E-3</v>
      </c>
      <c r="I60">
        <v>209.2</v>
      </c>
      <c r="J60">
        <v>73.28</v>
      </c>
    </row>
    <row r="61" spans="1:10" x14ac:dyDescent="0.3">
      <c r="A61">
        <v>273.92</v>
      </c>
      <c r="B61">
        <f t="shared" si="0"/>
        <v>272.98</v>
      </c>
      <c r="C61">
        <v>73.209999999999994</v>
      </c>
      <c r="D61" s="1">
        <f t="shared" si="2"/>
        <v>278690.91058638442</v>
      </c>
      <c r="E61" s="1">
        <f t="shared" si="3"/>
        <v>2753043.9222895312</v>
      </c>
      <c r="F61" s="1">
        <f t="shared" si="4"/>
        <v>272.97691362979219</v>
      </c>
      <c r="G61" s="1">
        <f t="shared" si="5"/>
        <v>3.0863702078249844E-3</v>
      </c>
      <c r="I61">
        <v>213.77</v>
      </c>
      <c r="J61">
        <v>73.12</v>
      </c>
    </row>
    <row r="62" spans="1:10" x14ac:dyDescent="0.3">
      <c r="A62">
        <v>276.95</v>
      </c>
      <c r="B62">
        <f t="shared" si="0"/>
        <v>276.01</v>
      </c>
      <c r="C62">
        <v>73.989999999999995</v>
      </c>
      <c r="D62" s="1">
        <f t="shared" si="2"/>
        <v>278693.84581243299</v>
      </c>
      <c r="E62" s="1">
        <f t="shared" si="3"/>
        <v>2753043.1705312971</v>
      </c>
      <c r="F62" s="1">
        <f t="shared" si="4"/>
        <v>276.00687937197301</v>
      </c>
      <c r="G62" s="1">
        <f t="shared" si="5"/>
        <v>3.1206280269771014E-3</v>
      </c>
      <c r="I62">
        <v>217.55</v>
      </c>
      <c r="J62">
        <v>73.06</v>
      </c>
    </row>
    <row r="63" spans="1:10" x14ac:dyDescent="0.3">
      <c r="A63">
        <v>280.32</v>
      </c>
      <c r="B63">
        <f t="shared" si="0"/>
        <v>279.38</v>
      </c>
      <c r="C63">
        <v>74.930000000000007</v>
      </c>
      <c r="D63" s="1">
        <f t="shared" si="2"/>
        <v>278697.11040378077</v>
      </c>
      <c r="E63" s="1">
        <f t="shared" si="3"/>
        <v>2753042.3344173538</v>
      </c>
      <c r="F63" s="1">
        <f t="shared" si="4"/>
        <v>279.37684126998784</v>
      </c>
      <c r="G63" s="1">
        <f t="shared" si="5"/>
        <v>3.1587300121600492E-3</v>
      </c>
      <c r="I63">
        <v>220.52</v>
      </c>
      <c r="J63">
        <v>73.45</v>
      </c>
    </row>
    <row r="64" spans="1:10" x14ac:dyDescent="0.3">
      <c r="A64">
        <v>281.8</v>
      </c>
      <c r="B64">
        <f t="shared" si="0"/>
        <v>280.86</v>
      </c>
      <c r="C64">
        <v>75.63</v>
      </c>
      <c r="D64" s="1">
        <f t="shared" si="2"/>
        <v>278698.5441115537</v>
      </c>
      <c r="E64" s="1">
        <f t="shared" si="3"/>
        <v>2753041.9672219125</v>
      </c>
      <c r="F64" s="1">
        <f t="shared" si="4"/>
        <v>280.85682453689736</v>
      </c>
      <c r="G64" s="1">
        <f t="shared" si="5"/>
        <v>3.1754631026501556E-3</v>
      </c>
      <c r="I64">
        <v>224.59</v>
      </c>
      <c r="J64">
        <v>73.2</v>
      </c>
    </row>
    <row r="65" spans="1:10" x14ac:dyDescent="0.3">
      <c r="A65">
        <v>286.41000000000003</v>
      </c>
      <c r="B65">
        <f t="shared" si="0"/>
        <v>285.47000000000003</v>
      </c>
      <c r="C65">
        <v>75.09</v>
      </c>
      <c r="D65" s="1">
        <f t="shared" si="2"/>
        <v>278703.00991752202</v>
      </c>
      <c r="E65" s="1">
        <f t="shared" si="3"/>
        <v>2753040.8234577347</v>
      </c>
      <c r="F65" s="1">
        <f t="shared" si="4"/>
        <v>285.46677241525549</v>
      </c>
      <c r="G65" s="1">
        <f t="shared" si="5"/>
        <v>3.227584744536216E-3</v>
      </c>
      <c r="I65">
        <v>228.2</v>
      </c>
      <c r="J65">
        <v>73.38</v>
      </c>
    </row>
    <row r="66" spans="1:10" x14ac:dyDescent="0.3">
      <c r="A66">
        <v>288.57</v>
      </c>
      <c r="B66">
        <f t="shared" ref="B66:B80" si="6">A66-0.94</f>
        <v>287.63</v>
      </c>
      <c r="C66">
        <v>76.89</v>
      </c>
      <c r="D66" s="1">
        <f t="shared" si="2"/>
        <v>278705.10235589329</v>
      </c>
      <c r="E66" s="1">
        <f t="shared" si="3"/>
        <v>2753040.287550875</v>
      </c>
      <c r="F66" s="1">
        <f t="shared" si="4"/>
        <v>287.62674799377669</v>
      </c>
      <c r="G66" s="1">
        <f t="shared" si="5"/>
        <v>3.2520062233061253E-3</v>
      </c>
      <c r="I66">
        <v>230.64</v>
      </c>
      <c r="J66">
        <v>74.13</v>
      </c>
    </row>
    <row r="67" spans="1:10" x14ac:dyDescent="0.3">
      <c r="A67">
        <v>289.23</v>
      </c>
      <c r="B67">
        <f t="shared" si="6"/>
        <v>288.29000000000002</v>
      </c>
      <c r="C67">
        <v>76.930000000000007</v>
      </c>
      <c r="D67" s="1">
        <f t="shared" ref="D67:D79" si="7">(((B67*($D$80-$D$1))+$B$80*$D$1)/$B$80)</f>
        <v>278705.74171206227</v>
      </c>
      <c r="E67" s="1">
        <f t="shared" ref="E67:E79" si="8">(((B67*($E$80-$E$1))+$B$80*$E$1)/$B$80)</f>
        <v>2753040.1238015564</v>
      </c>
      <c r="F67" s="1">
        <f t="shared" ref="F67:F80" si="9">SQRT(((D67-$D$1)^2)+((E67-$E$1)^2))</f>
        <v>288.28674053171966</v>
      </c>
      <c r="G67" s="1">
        <f t="shared" ref="G67:G80" si="10">B67-F67</f>
        <v>3.2594682803619435E-3</v>
      </c>
      <c r="I67">
        <v>234.4</v>
      </c>
      <c r="J67">
        <v>73.459999999999994</v>
      </c>
    </row>
    <row r="68" spans="1:10" x14ac:dyDescent="0.3">
      <c r="A68">
        <v>289.29000000000002</v>
      </c>
      <c r="B68">
        <f t="shared" si="6"/>
        <v>288.35000000000002</v>
      </c>
      <c r="C68">
        <v>74.53</v>
      </c>
      <c r="D68" s="1">
        <f t="shared" si="7"/>
        <v>278705.79983535036</v>
      </c>
      <c r="E68" s="1">
        <f t="shared" si="8"/>
        <v>2753040.1089152549</v>
      </c>
      <c r="F68" s="1">
        <f t="shared" si="9"/>
        <v>288.34673985330346</v>
      </c>
      <c r="G68" s="1">
        <f t="shared" si="10"/>
        <v>3.2601466965616055E-3</v>
      </c>
      <c r="I68">
        <v>239.14</v>
      </c>
      <c r="J68">
        <v>73.349999999999994</v>
      </c>
    </row>
    <row r="69" spans="1:10" x14ac:dyDescent="0.3">
      <c r="A69">
        <v>291.43</v>
      </c>
      <c r="B69">
        <f t="shared" si="6"/>
        <v>290.49</v>
      </c>
      <c r="C69">
        <v>74.48</v>
      </c>
      <c r="D69" s="1">
        <f t="shared" si="7"/>
        <v>278707.87289929227</v>
      </c>
      <c r="E69" s="1">
        <f t="shared" si="8"/>
        <v>2753039.5779704954</v>
      </c>
      <c r="F69" s="1">
        <f t="shared" si="9"/>
        <v>290.48671565804045</v>
      </c>
      <c r="G69" s="1">
        <f t="shared" si="10"/>
        <v>3.2843419595565138E-3</v>
      </c>
      <c r="I69">
        <v>243.79</v>
      </c>
      <c r="J69">
        <v>72.88</v>
      </c>
    </row>
    <row r="70" spans="1:10" x14ac:dyDescent="0.3">
      <c r="A70">
        <v>291.56</v>
      </c>
      <c r="B70">
        <f t="shared" si="6"/>
        <v>290.62</v>
      </c>
      <c r="C70">
        <v>75.349999999999994</v>
      </c>
      <c r="D70" s="1">
        <f t="shared" si="7"/>
        <v>278707.99883308314</v>
      </c>
      <c r="E70" s="1">
        <f t="shared" si="8"/>
        <v>2753039.5457168417</v>
      </c>
      <c r="F70" s="1">
        <f t="shared" si="9"/>
        <v>290.61671418827342</v>
      </c>
      <c r="G70" s="1">
        <f t="shared" si="10"/>
        <v>3.2858117265845976E-3</v>
      </c>
      <c r="I70">
        <v>248.72</v>
      </c>
      <c r="J70">
        <v>72.94</v>
      </c>
    </row>
    <row r="71" spans="1:10" x14ac:dyDescent="0.3">
      <c r="A71">
        <v>295.01</v>
      </c>
      <c r="B71">
        <f t="shared" si="6"/>
        <v>294.07</v>
      </c>
      <c r="C71">
        <v>75.260000000000005</v>
      </c>
      <c r="D71" s="1">
        <f t="shared" si="7"/>
        <v>278711.34092214837</v>
      </c>
      <c r="E71" s="1">
        <f t="shared" si="8"/>
        <v>2753038.6897544963</v>
      </c>
      <c r="F71" s="1">
        <f t="shared" si="9"/>
        <v>294.06667518177181</v>
      </c>
      <c r="G71" s="1">
        <f t="shared" si="10"/>
        <v>3.324818228179538E-3</v>
      </c>
      <c r="I71">
        <v>253.4</v>
      </c>
      <c r="J71">
        <v>72.88</v>
      </c>
    </row>
    <row r="72" spans="1:10" x14ac:dyDescent="0.3">
      <c r="A72">
        <v>301.5</v>
      </c>
      <c r="B72">
        <f t="shared" si="6"/>
        <v>300.56</v>
      </c>
      <c r="C72">
        <v>81.739999999999995</v>
      </c>
      <c r="D72" s="1">
        <f t="shared" si="7"/>
        <v>278717.62792447687</v>
      </c>
      <c r="E72" s="1">
        <f t="shared" si="8"/>
        <v>2753037.0795528661</v>
      </c>
      <c r="F72" s="1">
        <f t="shared" si="9"/>
        <v>300.55660180451645</v>
      </c>
      <c r="G72" s="1">
        <f t="shared" si="10"/>
        <v>3.3981954835553552E-3</v>
      </c>
      <c r="I72">
        <v>261.17</v>
      </c>
      <c r="J72">
        <v>73.23</v>
      </c>
    </row>
    <row r="73" spans="1:10" x14ac:dyDescent="0.3">
      <c r="A73">
        <v>303.17</v>
      </c>
      <c r="B73">
        <f t="shared" si="6"/>
        <v>302.23</v>
      </c>
      <c r="C73">
        <v>81.77</v>
      </c>
      <c r="D73" s="1">
        <f t="shared" si="7"/>
        <v>278719.2456893287</v>
      </c>
      <c r="E73" s="1">
        <f t="shared" si="8"/>
        <v>2753036.6652174699</v>
      </c>
      <c r="F73" s="1">
        <f t="shared" si="9"/>
        <v>302.22658292307085</v>
      </c>
      <c r="G73" s="1">
        <f t="shared" si="10"/>
        <v>3.4170769291677061E-3</v>
      </c>
      <c r="I73">
        <v>262.75</v>
      </c>
      <c r="J73">
        <v>73.17</v>
      </c>
    </row>
    <row r="74" spans="1:10" x14ac:dyDescent="0.3">
      <c r="A74">
        <v>303.57</v>
      </c>
      <c r="B74">
        <f t="shared" si="6"/>
        <v>302.63</v>
      </c>
      <c r="C74">
        <v>83.33</v>
      </c>
      <c r="D74" s="1">
        <f t="shared" si="7"/>
        <v>278719.633177916</v>
      </c>
      <c r="E74" s="1">
        <f t="shared" si="8"/>
        <v>2753036.5659754588</v>
      </c>
      <c r="F74" s="1">
        <f t="shared" si="9"/>
        <v>302.62657840060422</v>
      </c>
      <c r="G74" s="1">
        <f t="shared" si="10"/>
        <v>3.421599395778685E-3</v>
      </c>
      <c r="I74">
        <v>266.58</v>
      </c>
      <c r="J74">
        <v>73.66</v>
      </c>
    </row>
    <row r="75" spans="1:10" x14ac:dyDescent="0.3">
      <c r="A75">
        <v>304.29000000000002</v>
      </c>
      <c r="B75">
        <f t="shared" si="6"/>
        <v>303.35000000000002</v>
      </c>
      <c r="C75">
        <v>83.6</v>
      </c>
      <c r="D75" s="1">
        <f t="shared" si="7"/>
        <v>278720.33065737307</v>
      </c>
      <c r="E75" s="1">
        <f t="shared" si="8"/>
        <v>2753036.3873398392</v>
      </c>
      <c r="F75" s="1">
        <f t="shared" si="9"/>
        <v>303.34657026001548</v>
      </c>
      <c r="G75" s="1">
        <f t="shared" si="10"/>
        <v>3.4297399845399923E-3</v>
      </c>
      <c r="I75">
        <v>269.41000000000003</v>
      </c>
      <c r="J75">
        <v>73.19</v>
      </c>
    </row>
    <row r="76" spans="1:10" x14ac:dyDescent="0.3">
      <c r="A76">
        <v>309.60000000000002</v>
      </c>
      <c r="B76">
        <f t="shared" si="6"/>
        <v>308.66000000000003</v>
      </c>
      <c r="C76">
        <v>95.1</v>
      </c>
      <c r="D76" s="1">
        <f t="shared" si="7"/>
        <v>278725.47456836916</v>
      </c>
      <c r="E76" s="1">
        <f t="shared" si="8"/>
        <v>2753035.0699021416</v>
      </c>
      <c r="F76" s="1">
        <f t="shared" si="9"/>
        <v>308.65651022417256</v>
      </c>
      <c r="G76" s="1">
        <f t="shared" si="10"/>
        <v>3.4897758274610169E-3</v>
      </c>
      <c r="I76">
        <v>271.32</v>
      </c>
      <c r="J76">
        <v>72.72</v>
      </c>
    </row>
    <row r="77" spans="1:10" x14ac:dyDescent="0.3">
      <c r="A77">
        <v>317.95</v>
      </c>
      <c r="B77">
        <f t="shared" si="6"/>
        <v>317.01</v>
      </c>
      <c r="C77">
        <v>95.23</v>
      </c>
      <c r="D77" s="1">
        <f t="shared" si="7"/>
        <v>278733.56339262845</v>
      </c>
      <c r="E77" s="1">
        <f t="shared" si="8"/>
        <v>2753032.9982251599</v>
      </c>
      <c r="F77" s="1">
        <f t="shared" si="9"/>
        <v>317.00641581728831</v>
      </c>
      <c r="G77" s="1">
        <f t="shared" si="10"/>
        <v>3.5841827116769309E-3</v>
      </c>
      <c r="I77">
        <v>273.92</v>
      </c>
      <c r="J77">
        <v>73.209999999999994</v>
      </c>
    </row>
    <row r="78" spans="1:10" x14ac:dyDescent="0.3">
      <c r="A78">
        <v>326.73</v>
      </c>
      <c r="B78">
        <f t="shared" si="6"/>
        <v>325.79000000000002</v>
      </c>
      <c r="C78">
        <v>95.29</v>
      </c>
      <c r="D78" s="1">
        <f t="shared" si="7"/>
        <v>278742.06876711908</v>
      </c>
      <c r="E78" s="1">
        <f t="shared" si="8"/>
        <v>2753030.8198630167</v>
      </c>
      <c r="F78" s="1">
        <f t="shared" si="9"/>
        <v>325.78631654867166</v>
      </c>
      <c r="G78" s="1">
        <f t="shared" si="10"/>
        <v>3.6834513283565684E-3</v>
      </c>
      <c r="I78">
        <v>276.95</v>
      </c>
      <c r="J78">
        <v>73.989999999999995</v>
      </c>
    </row>
    <row r="79" spans="1:10" x14ac:dyDescent="0.3">
      <c r="A79">
        <v>326.79000000000002</v>
      </c>
      <c r="B79">
        <f t="shared" si="6"/>
        <v>325.85000000000002</v>
      </c>
      <c r="C79">
        <v>95.8</v>
      </c>
      <c r="D79" s="1">
        <f t="shared" si="7"/>
        <v>278742.12689040723</v>
      </c>
      <c r="E79" s="1">
        <f t="shared" si="8"/>
        <v>2753030.8049767152</v>
      </c>
      <c r="F79" s="1">
        <f t="shared" si="9"/>
        <v>325.8463158703118</v>
      </c>
      <c r="G79" s="1">
        <f t="shared" si="10"/>
        <v>3.6841296882244023E-3</v>
      </c>
      <c r="I79">
        <v>280.32</v>
      </c>
      <c r="J79">
        <v>74.930000000000007</v>
      </c>
    </row>
    <row r="80" spans="1:10" x14ac:dyDescent="0.3">
      <c r="A80" s="5">
        <v>327.33</v>
      </c>
      <c r="B80">
        <f t="shared" si="6"/>
        <v>326.39</v>
      </c>
      <c r="C80" s="5">
        <v>95.9</v>
      </c>
      <c r="D80" s="2">
        <v>278742.65000000002</v>
      </c>
      <c r="E80" s="2">
        <v>2753030.6710000001</v>
      </c>
      <c r="F80" s="1">
        <f t="shared" si="9"/>
        <v>326.38630976497171</v>
      </c>
      <c r="G80" s="1">
        <f t="shared" si="10"/>
        <v>3.6902350282730367E-3</v>
      </c>
      <c r="I80">
        <v>281.8</v>
      </c>
      <c r="J80">
        <v>75.63</v>
      </c>
    </row>
    <row r="81" spans="4:10" x14ac:dyDescent="0.3">
      <c r="D81" s="1"/>
      <c r="E81" s="1"/>
      <c r="I81">
        <v>286.41000000000003</v>
      </c>
      <c r="J81">
        <v>75.09</v>
      </c>
    </row>
    <row r="82" spans="4:10" x14ac:dyDescent="0.3">
      <c r="D82" s="1"/>
      <c r="E82" s="1"/>
      <c r="I82">
        <v>288.57</v>
      </c>
      <c r="J82">
        <v>76.89</v>
      </c>
    </row>
    <row r="83" spans="4:10" x14ac:dyDescent="0.3">
      <c r="D83" s="1"/>
      <c r="E83" s="1"/>
      <c r="I83">
        <v>289.23</v>
      </c>
      <c r="J83">
        <v>76.930000000000007</v>
      </c>
    </row>
    <row r="84" spans="4:10" x14ac:dyDescent="0.3">
      <c r="D84" s="1"/>
      <c r="E84" s="1"/>
      <c r="I84">
        <v>289.29000000000002</v>
      </c>
      <c r="J84">
        <v>74.53</v>
      </c>
    </row>
    <row r="85" spans="4:10" x14ac:dyDescent="0.3">
      <c r="D85" s="1"/>
      <c r="E85" s="1"/>
      <c r="I85">
        <v>291.43</v>
      </c>
      <c r="J85">
        <v>74.48</v>
      </c>
    </row>
    <row r="86" spans="4:10" x14ac:dyDescent="0.3">
      <c r="D86" s="1"/>
      <c r="E86" s="1"/>
      <c r="I86">
        <v>291.56</v>
      </c>
      <c r="J86">
        <v>75.349999999999994</v>
      </c>
    </row>
    <row r="87" spans="4:10" x14ac:dyDescent="0.3">
      <c r="D87" s="1"/>
      <c r="E87" s="1"/>
      <c r="I87">
        <v>295.01</v>
      </c>
      <c r="J87">
        <v>75.260000000000005</v>
      </c>
    </row>
    <row r="88" spans="4:10" x14ac:dyDescent="0.3">
      <c r="D88" s="1"/>
      <c r="E88" s="1"/>
      <c r="I88">
        <v>301.5</v>
      </c>
      <c r="J88">
        <v>81.739999999999995</v>
      </c>
    </row>
    <row r="89" spans="4:10" x14ac:dyDescent="0.3">
      <c r="D89" s="1"/>
      <c r="E89" s="1"/>
      <c r="I89">
        <v>303.17</v>
      </c>
      <c r="J89">
        <v>81.77</v>
      </c>
    </row>
    <row r="90" spans="4:10" x14ac:dyDescent="0.3">
      <c r="D90" s="1"/>
      <c r="E90" s="1"/>
      <c r="I90">
        <v>303.57</v>
      </c>
      <c r="J90">
        <v>83.33</v>
      </c>
    </row>
    <row r="91" spans="4:10" x14ac:dyDescent="0.3">
      <c r="D91" s="1"/>
      <c r="E91" s="1"/>
      <c r="I91">
        <v>304.29000000000002</v>
      </c>
      <c r="J91">
        <v>83.6</v>
      </c>
    </row>
    <row r="92" spans="4:10" x14ac:dyDescent="0.3">
      <c r="D92" s="1"/>
      <c r="E92" s="1"/>
      <c r="I92">
        <v>309.60000000000002</v>
      </c>
      <c r="J92">
        <v>95.1</v>
      </c>
    </row>
    <row r="93" spans="4:10" x14ac:dyDescent="0.3">
      <c r="D93" s="1"/>
      <c r="E93" s="1"/>
      <c r="I93">
        <v>317.95</v>
      </c>
      <c r="J93">
        <v>95.23</v>
      </c>
    </row>
    <row r="94" spans="4:10" x14ac:dyDescent="0.3">
      <c r="D94" s="1"/>
      <c r="E94" s="1"/>
      <c r="I94">
        <v>326.73</v>
      </c>
      <c r="J94">
        <v>95.29</v>
      </c>
    </row>
    <row r="95" spans="4:10" x14ac:dyDescent="0.3">
      <c r="D95" s="1"/>
      <c r="E95" s="1"/>
      <c r="I95">
        <v>326.79000000000002</v>
      </c>
      <c r="J95">
        <v>95.8</v>
      </c>
    </row>
    <row r="96" spans="4:10" x14ac:dyDescent="0.3">
      <c r="D96" s="1"/>
      <c r="E96" s="1"/>
      <c r="I96" s="5">
        <v>327.33</v>
      </c>
      <c r="J96" s="5">
        <v>95.9</v>
      </c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1"/>
      <c r="E102" s="1"/>
    </row>
    <row r="103" spans="4:5" x14ac:dyDescent="0.3">
      <c r="D103" s="1"/>
      <c r="E103" s="1"/>
    </row>
    <row r="104" spans="4:5" x14ac:dyDescent="0.3">
      <c r="D104" s="1"/>
      <c r="E104" s="1"/>
    </row>
    <row r="105" spans="4:5" x14ac:dyDescent="0.3">
      <c r="D105" s="1"/>
      <c r="E105" s="1"/>
    </row>
    <row r="106" spans="4:5" x14ac:dyDescent="0.3">
      <c r="D106" s="1"/>
      <c r="E106" s="1"/>
    </row>
    <row r="107" spans="4:5" x14ac:dyDescent="0.3">
      <c r="D107" s="1"/>
      <c r="E107" s="1"/>
    </row>
    <row r="108" spans="4:5" x14ac:dyDescent="0.3">
      <c r="D108" s="1"/>
      <c r="E108" s="1"/>
    </row>
    <row r="109" spans="4:5" x14ac:dyDescent="0.3">
      <c r="D109" s="1"/>
      <c r="E109" s="1"/>
    </row>
    <row r="110" spans="4:5" x14ac:dyDescent="0.3">
      <c r="D110" s="1"/>
      <c r="E110" s="1"/>
    </row>
    <row r="111" spans="4:5" x14ac:dyDescent="0.3">
      <c r="D111" s="1"/>
      <c r="E111" s="1"/>
    </row>
    <row r="112" spans="4:5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1:5" x14ac:dyDescent="0.3">
      <c r="D145" s="1"/>
      <c r="E145" s="1"/>
    </row>
    <row r="146" spans="1:5" x14ac:dyDescent="0.3">
      <c r="D146" s="1"/>
      <c r="E146" s="1"/>
    </row>
    <row r="147" spans="1:5" x14ac:dyDescent="0.3">
      <c r="D147" s="1"/>
      <c r="E147" s="1"/>
    </row>
    <row r="148" spans="1:5" x14ac:dyDescent="0.3">
      <c r="D148" s="1"/>
      <c r="E148" s="1"/>
    </row>
    <row r="149" spans="1:5" x14ac:dyDescent="0.3">
      <c r="D149" s="1"/>
      <c r="E149" s="1"/>
    </row>
    <row r="150" spans="1:5" x14ac:dyDescent="0.3">
      <c r="D150" s="1"/>
      <c r="E150" s="1"/>
    </row>
    <row r="151" spans="1:5" x14ac:dyDescent="0.3">
      <c r="D151" s="1"/>
      <c r="E151" s="1"/>
    </row>
    <row r="152" spans="1:5" x14ac:dyDescent="0.3">
      <c r="D152" s="1"/>
      <c r="E152" s="1"/>
    </row>
    <row r="153" spans="1:5" x14ac:dyDescent="0.3">
      <c r="A153" s="5"/>
      <c r="C153" s="5"/>
      <c r="D153" s="2"/>
      <c r="E153" s="2"/>
    </row>
    <row r="154" spans="1:5" x14ac:dyDescent="0.3">
      <c r="D154" s="1"/>
      <c r="E154" s="1"/>
    </row>
    <row r="155" spans="1:5" x14ac:dyDescent="0.3">
      <c r="A155" s="6"/>
      <c r="B155" s="6"/>
      <c r="C155" s="6"/>
      <c r="D155" s="8"/>
      <c r="E155" s="8"/>
    </row>
    <row r="156" spans="1:5" x14ac:dyDescent="0.3">
      <c r="A156" s="6"/>
      <c r="B156" s="6"/>
      <c r="C156" s="6"/>
      <c r="D156" s="8"/>
      <c r="E156" s="8"/>
    </row>
    <row r="157" spans="1:5" x14ac:dyDescent="0.3">
      <c r="A157" s="6"/>
      <c r="B157" s="6"/>
      <c r="C157" s="6"/>
      <c r="D157" s="7"/>
      <c r="E157" s="7"/>
    </row>
    <row r="158" spans="1:5" x14ac:dyDescent="0.3">
      <c r="A158" s="6"/>
      <c r="B158" s="6"/>
      <c r="C158" s="6"/>
      <c r="D158" s="8"/>
      <c r="E158" s="8"/>
    </row>
    <row r="159" spans="1:5" x14ac:dyDescent="0.3">
      <c r="A159" s="6"/>
      <c r="B159" s="6"/>
      <c r="C159" s="6"/>
      <c r="D159" s="8"/>
      <c r="E159" s="8"/>
    </row>
    <row r="160" spans="1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130" workbookViewId="0">
      <selection activeCell="A130"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-44.52</v>
      </c>
      <c r="B1">
        <f>A1+44.52</f>
        <v>0</v>
      </c>
      <c r="C1" s="5">
        <v>102.78</v>
      </c>
      <c r="D1" s="2">
        <v>278210.03999999998</v>
      </c>
      <c r="E1" s="2">
        <v>2753809.5070000002</v>
      </c>
    </row>
    <row r="2" spans="1:10" x14ac:dyDescent="0.3">
      <c r="A2">
        <v>-40.57</v>
      </c>
      <c r="B2">
        <f t="shared" ref="B2:B65" si="0">A2+44.52</f>
        <v>3.9500000000000028</v>
      </c>
      <c r="C2">
        <v>102.63</v>
      </c>
      <c r="D2" s="1">
        <f>(((B2*($D$153-$D$1))+$B$153*$D$1)/$B$153)</f>
        <v>278213.37763566413</v>
      </c>
      <c r="E2" s="1">
        <f>(((B2*($E$153-$E$1))+$B$153*$E$1)/$B$153)</f>
        <v>2753807.3934618542</v>
      </c>
      <c r="F2" s="1">
        <f t="shared" ref="F2" si="1">SQRT(((D2-$D$1)^2)+((E2-$E$1)^2))</f>
        <v>3.9505512680261234</v>
      </c>
      <c r="G2" s="1">
        <f>B2-F2</f>
        <v>-5.5126802612059933E-4</v>
      </c>
    </row>
    <row r="3" spans="1:10" x14ac:dyDescent="0.3">
      <c r="A3">
        <v>-35.729999999999997</v>
      </c>
      <c r="B3">
        <f t="shared" si="0"/>
        <v>8.7900000000000063</v>
      </c>
      <c r="C3">
        <v>102.49</v>
      </c>
      <c r="D3" s="1">
        <f t="shared" ref="D3:D66" si="2">(((B3*($D$153-$D$1))+$B$153*$D$1)/$B$153)</f>
        <v>278217.46729556657</v>
      </c>
      <c r="E3" s="1">
        <f t="shared" ref="E3:E66" si="3">(((B3*($E$153-$E$1))+$B$153*$E$1)/$B$153)</f>
        <v>2753804.8037087847</v>
      </c>
      <c r="F3" s="1">
        <f t="shared" ref="F3:F66" si="4">SQRT(((D3-$D$1)^2)+((E3-$E$1)^2))</f>
        <v>8.7912267455149582</v>
      </c>
      <c r="G3" s="1">
        <f t="shared" ref="G3:G66" si="5">B3-F3</f>
        <v>-1.2267455149519435E-3</v>
      </c>
    </row>
    <row r="4" spans="1:10" x14ac:dyDescent="0.3">
      <c r="A4">
        <v>-28.21</v>
      </c>
      <c r="B4">
        <f t="shared" si="0"/>
        <v>16.310000000000002</v>
      </c>
      <c r="C4">
        <v>102.42</v>
      </c>
      <c r="D4" s="1">
        <f t="shared" si="2"/>
        <v>278223.82147789426</v>
      </c>
      <c r="E4" s="1">
        <f t="shared" si="3"/>
        <v>2753800.7799602142</v>
      </c>
      <c r="F4" s="1">
        <f t="shared" si="4"/>
        <v>16.312276247601325</v>
      </c>
      <c r="G4" s="1">
        <f t="shared" si="5"/>
        <v>-2.2762476013227229E-3</v>
      </c>
    </row>
    <row r="5" spans="1:10" x14ac:dyDescent="0.3">
      <c r="A5">
        <v>-18.36</v>
      </c>
      <c r="B5">
        <f t="shared" si="0"/>
        <v>26.160000000000004</v>
      </c>
      <c r="C5">
        <v>102.18</v>
      </c>
      <c r="D5" s="1">
        <f t="shared" si="2"/>
        <v>278232.14444277826</v>
      </c>
      <c r="E5" s="1">
        <f t="shared" si="3"/>
        <v>2753795.5094916732</v>
      </c>
      <c r="F5" s="1">
        <f t="shared" si="4"/>
        <v>26.163650928393636</v>
      </c>
      <c r="G5" s="1">
        <f t="shared" si="5"/>
        <v>-3.6509283936325687E-3</v>
      </c>
    </row>
    <row r="6" spans="1:10" x14ac:dyDescent="0.3">
      <c r="A6">
        <v>0.38</v>
      </c>
      <c r="B6">
        <f t="shared" si="0"/>
        <v>44.900000000000006</v>
      </c>
      <c r="C6">
        <v>102.03</v>
      </c>
      <c r="D6" s="1">
        <f t="shared" si="2"/>
        <v>278247.97920033429</v>
      </c>
      <c r="E6" s="1">
        <f t="shared" si="3"/>
        <v>2753785.4822246223</v>
      </c>
      <c r="F6" s="1">
        <f t="shared" si="4"/>
        <v>44.90626631069803</v>
      </c>
      <c r="G6" s="1">
        <f t="shared" si="5"/>
        <v>-6.2663106980238581E-3</v>
      </c>
    </row>
    <row r="7" spans="1:10" x14ac:dyDescent="0.3">
      <c r="A7">
        <v>0.52</v>
      </c>
      <c r="B7">
        <f t="shared" si="0"/>
        <v>45.040000000000006</v>
      </c>
      <c r="C7">
        <v>94.94</v>
      </c>
      <c r="D7" s="1">
        <f t="shared" si="2"/>
        <v>278248.0974962819</v>
      </c>
      <c r="E7" s="1">
        <f t="shared" si="3"/>
        <v>2753785.4073144095</v>
      </c>
      <c r="F7" s="1">
        <f t="shared" si="4"/>
        <v>45.046285849333302</v>
      </c>
      <c r="G7" s="1">
        <f t="shared" si="5"/>
        <v>-6.2858493332953458E-3</v>
      </c>
    </row>
    <row r="8" spans="1:10" x14ac:dyDescent="0.3">
      <c r="A8">
        <v>4.97</v>
      </c>
      <c r="B8">
        <f t="shared" si="0"/>
        <v>49.49</v>
      </c>
      <c r="C8">
        <v>94.9</v>
      </c>
      <c r="D8" s="1">
        <f t="shared" si="2"/>
        <v>278251.85761747317</v>
      </c>
      <c r="E8" s="1">
        <f t="shared" si="3"/>
        <v>2753783.0262397896</v>
      </c>
      <c r="F8" s="1">
        <f t="shared" si="4"/>
        <v>49.496906897994094</v>
      </c>
      <c r="G8" s="1">
        <f t="shared" si="5"/>
        <v>-6.9068979940922759E-3</v>
      </c>
      <c r="I8" s="5">
        <v>-44.52</v>
      </c>
      <c r="J8" s="5">
        <v>102.78</v>
      </c>
    </row>
    <row r="9" spans="1:10" x14ac:dyDescent="0.3">
      <c r="A9">
        <v>15.31</v>
      </c>
      <c r="B9">
        <f t="shared" si="0"/>
        <v>59.830000000000005</v>
      </c>
      <c r="C9">
        <v>94.35</v>
      </c>
      <c r="D9" s="1">
        <f t="shared" si="2"/>
        <v>278260.59461817372</v>
      </c>
      <c r="E9" s="1">
        <f t="shared" si="3"/>
        <v>2753777.4935855041</v>
      </c>
      <c r="F9" s="1">
        <f t="shared" si="4"/>
        <v>59.838349963811524</v>
      </c>
      <c r="G9" s="1">
        <f t="shared" si="5"/>
        <v>-8.3499638115185348E-3</v>
      </c>
      <c r="I9">
        <v>-40.57</v>
      </c>
      <c r="J9">
        <v>102.63</v>
      </c>
    </row>
    <row r="10" spans="1:10" x14ac:dyDescent="0.3">
      <c r="A10">
        <v>24.82</v>
      </c>
      <c r="B10">
        <f t="shared" si="0"/>
        <v>69.34</v>
      </c>
      <c r="C10">
        <v>94.28</v>
      </c>
      <c r="D10" s="1">
        <f t="shared" si="2"/>
        <v>278268.63029289932</v>
      </c>
      <c r="E10" s="1">
        <f t="shared" si="3"/>
        <v>2753772.4050417659</v>
      </c>
      <c r="F10" s="1">
        <f t="shared" si="4"/>
        <v>69.349677193574408</v>
      </c>
      <c r="G10" s="1">
        <f t="shared" si="5"/>
        <v>-9.6771935744044413E-3</v>
      </c>
      <c r="I10">
        <v>-35.729999999999997</v>
      </c>
      <c r="J10">
        <v>102.49</v>
      </c>
    </row>
    <row r="11" spans="1:10" x14ac:dyDescent="0.3">
      <c r="A11">
        <v>28.32</v>
      </c>
      <c r="B11">
        <f t="shared" si="0"/>
        <v>72.84</v>
      </c>
      <c r="C11">
        <v>94.17</v>
      </c>
      <c r="D11" s="1">
        <f t="shared" si="2"/>
        <v>278271.58769158914</v>
      </c>
      <c r="E11" s="1">
        <f t="shared" si="3"/>
        <v>2753770.5322864465</v>
      </c>
      <c r="F11" s="1">
        <f t="shared" si="4"/>
        <v>72.850165659013598</v>
      </c>
      <c r="G11" s="1">
        <f t="shared" si="5"/>
        <v>-1.0165659013594563E-2</v>
      </c>
      <c r="I11">
        <v>-28.21</v>
      </c>
      <c r="J11">
        <v>102.42</v>
      </c>
    </row>
    <row r="12" spans="1:10" x14ac:dyDescent="0.3">
      <c r="A12">
        <v>33.35</v>
      </c>
      <c r="B12">
        <f t="shared" si="0"/>
        <v>77.87</v>
      </c>
      <c r="C12">
        <v>90.62</v>
      </c>
      <c r="D12" s="1">
        <f t="shared" si="2"/>
        <v>278275.8378959918</v>
      </c>
      <c r="E12" s="1">
        <f t="shared" si="3"/>
        <v>2753767.8408695171</v>
      </c>
      <c r="F12" s="1">
        <f t="shared" si="4"/>
        <v>77.880867653037924</v>
      </c>
      <c r="G12" s="1">
        <f t="shared" si="5"/>
        <v>-1.0867653037919922E-2</v>
      </c>
      <c r="I12">
        <v>-18.36</v>
      </c>
      <c r="J12">
        <v>102.18</v>
      </c>
    </row>
    <row r="13" spans="1:10" x14ac:dyDescent="0.3">
      <c r="A13">
        <v>43.47</v>
      </c>
      <c r="B13">
        <f t="shared" si="0"/>
        <v>87.990000000000009</v>
      </c>
      <c r="C13">
        <v>90.63</v>
      </c>
      <c r="D13" s="1">
        <f t="shared" si="2"/>
        <v>278284.38900306047</v>
      </c>
      <c r="E13" s="1">
        <f t="shared" si="3"/>
        <v>2753762.4259312805</v>
      </c>
      <c r="F13" s="1">
        <f t="shared" si="4"/>
        <v>88.002280015242093</v>
      </c>
      <c r="G13" s="1">
        <f t="shared" si="5"/>
        <v>-1.2280015242083664E-2</v>
      </c>
      <c r="I13">
        <v>0.38</v>
      </c>
      <c r="J13">
        <v>102.03</v>
      </c>
    </row>
    <row r="14" spans="1:10" x14ac:dyDescent="0.3">
      <c r="A14">
        <v>58.22</v>
      </c>
      <c r="B14">
        <f t="shared" si="0"/>
        <v>102.74000000000001</v>
      </c>
      <c r="C14">
        <v>90.2</v>
      </c>
      <c r="D14" s="1">
        <f t="shared" si="2"/>
        <v>278296.85232611018</v>
      </c>
      <c r="E14" s="1">
        <f t="shared" si="3"/>
        <v>2753754.5336052929</v>
      </c>
      <c r="F14" s="1">
        <f t="shared" si="4"/>
        <v>102.75433854738048</v>
      </c>
      <c r="G14" s="1">
        <f t="shared" si="5"/>
        <v>-1.4338547380475575E-2</v>
      </c>
      <c r="I14">
        <v>0.52</v>
      </c>
      <c r="J14">
        <v>94.94</v>
      </c>
    </row>
    <row r="15" spans="1:10" x14ac:dyDescent="0.3">
      <c r="A15">
        <v>65.819999999999993</v>
      </c>
      <c r="B15">
        <f t="shared" si="0"/>
        <v>110.34</v>
      </c>
      <c r="C15">
        <v>90.41</v>
      </c>
      <c r="D15" s="1">
        <f t="shared" si="2"/>
        <v>278303.27410612226</v>
      </c>
      <c r="E15" s="1">
        <f t="shared" si="3"/>
        <v>2753750.4670508858</v>
      </c>
      <c r="F15" s="1">
        <f t="shared" si="4"/>
        <v>110.35539921479231</v>
      </c>
      <c r="G15" s="1">
        <f t="shared" si="5"/>
        <v>-1.5399214792310545E-2</v>
      </c>
      <c r="I15">
        <v>4.97</v>
      </c>
      <c r="J15">
        <v>94.9</v>
      </c>
    </row>
    <row r="16" spans="1:10" x14ac:dyDescent="0.3">
      <c r="A16">
        <v>79.33</v>
      </c>
      <c r="B16">
        <f t="shared" si="0"/>
        <v>123.85</v>
      </c>
      <c r="C16">
        <v>90.35</v>
      </c>
      <c r="D16" s="1">
        <f t="shared" si="2"/>
        <v>278314.68966506468</v>
      </c>
      <c r="E16" s="1">
        <f t="shared" si="3"/>
        <v>2753743.2382153543</v>
      </c>
      <c r="F16" s="1">
        <f t="shared" si="4"/>
        <v>123.8672846905307</v>
      </c>
      <c r="G16" s="1">
        <f t="shared" si="5"/>
        <v>-1.7284690530701141E-2</v>
      </c>
      <c r="I16">
        <v>15.31</v>
      </c>
      <c r="J16">
        <v>94.35</v>
      </c>
    </row>
    <row r="17" spans="1:10" x14ac:dyDescent="0.3">
      <c r="A17">
        <v>80.12</v>
      </c>
      <c r="B17">
        <f t="shared" si="0"/>
        <v>124.64000000000001</v>
      </c>
      <c r="C17">
        <v>90.3</v>
      </c>
      <c r="D17" s="1">
        <f t="shared" si="2"/>
        <v>278315.35719219752</v>
      </c>
      <c r="E17" s="1">
        <f t="shared" si="3"/>
        <v>2753742.8155077253</v>
      </c>
      <c r="F17" s="1">
        <f t="shared" si="4"/>
        <v>124.65739494399629</v>
      </c>
      <c r="G17" s="1">
        <f t="shared" si="5"/>
        <v>-1.7394943996279721E-2</v>
      </c>
      <c r="I17">
        <v>24.82</v>
      </c>
      <c r="J17">
        <v>94.28</v>
      </c>
    </row>
    <row r="18" spans="1:10" x14ac:dyDescent="0.3">
      <c r="A18">
        <v>80.569999999999993</v>
      </c>
      <c r="B18">
        <f t="shared" si="0"/>
        <v>125.09</v>
      </c>
      <c r="C18">
        <v>89.74</v>
      </c>
      <c r="D18" s="1">
        <f t="shared" si="2"/>
        <v>278315.73742917192</v>
      </c>
      <c r="E18" s="1">
        <f t="shared" si="3"/>
        <v>2753742.5747248987</v>
      </c>
      <c r="F18" s="1">
        <f t="shared" si="4"/>
        <v>125.10745774663239</v>
      </c>
      <c r="G18" s="1">
        <f t="shared" si="5"/>
        <v>-1.7457746632388194E-2</v>
      </c>
      <c r="I18">
        <v>28.32</v>
      </c>
      <c r="J18">
        <v>94.17</v>
      </c>
    </row>
    <row r="19" spans="1:10" x14ac:dyDescent="0.3">
      <c r="A19">
        <v>85.57</v>
      </c>
      <c r="B19">
        <f t="shared" si="0"/>
        <v>130.09</v>
      </c>
      <c r="C19">
        <v>89.91</v>
      </c>
      <c r="D19" s="1">
        <f t="shared" si="2"/>
        <v>278319.96228444303</v>
      </c>
      <c r="E19" s="1">
        <f t="shared" si="3"/>
        <v>2753739.8993601571</v>
      </c>
      <c r="F19" s="1">
        <f t="shared" si="4"/>
        <v>130.10815555417554</v>
      </c>
      <c r="G19" s="1">
        <f t="shared" si="5"/>
        <v>-1.8155554175535826E-2</v>
      </c>
      <c r="I19">
        <v>33.35</v>
      </c>
      <c r="J19">
        <v>90.62</v>
      </c>
    </row>
    <row r="20" spans="1:10" x14ac:dyDescent="0.3">
      <c r="A20">
        <v>93.63</v>
      </c>
      <c r="B20">
        <f t="shared" si="0"/>
        <v>138.15</v>
      </c>
      <c r="C20">
        <v>89.6</v>
      </c>
      <c r="D20" s="1">
        <f t="shared" si="2"/>
        <v>278326.77275114</v>
      </c>
      <c r="E20" s="1">
        <f t="shared" si="3"/>
        <v>2753735.5866721938</v>
      </c>
      <c r="F20" s="1">
        <f t="shared" si="4"/>
        <v>138.16928041978386</v>
      </c>
      <c r="G20" s="1">
        <f t="shared" si="5"/>
        <v>-1.9280419783854086E-2</v>
      </c>
      <c r="I20">
        <v>43.47</v>
      </c>
      <c r="J20">
        <v>90.63</v>
      </c>
    </row>
    <row r="21" spans="1:10" x14ac:dyDescent="0.3">
      <c r="A21">
        <v>99.93</v>
      </c>
      <c r="B21">
        <f t="shared" si="0"/>
        <v>144.45000000000002</v>
      </c>
      <c r="C21">
        <v>89.74</v>
      </c>
      <c r="D21" s="1">
        <f t="shared" si="2"/>
        <v>278332.09606878157</v>
      </c>
      <c r="E21" s="1">
        <f t="shared" si="3"/>
        <v>2753732.2157126199</v>
      </c>
      <c r="F21" s="1">
        <f t="shared" si="4"/>
        <v>144.47015965698762</v>
      </c>
      <c r="G21" s="1">
        <f t="shared" si="5"/>
        <v>-2.0159656987601693E-2</v>
      </c>
      <c r="I21">
        <v>58.22</v>
      </c>
      <c r="J21">
        <v>90.2</v>
      </c>
    </row>
    <row r="22" spans="1:10" x14ac:dyDescent="0.3">
      <c r="A22">
        <v>108.7</v>
      </c>
      <c r="B22">
        <f t="shared" si="0"/>
        <v>153.22</v>
      </c>
      <c r="C22">
        <v>89.35</v>
      </c>
      <c r="D22" s="1">
        <f t="shared" si="2"/>
        <v>278339.50646492705</v>
      </c>
      <c r="E22" s="1">
        <f t="shared" si="3"/>
        <v>2753727.5231228634</v>
      </c>
      <c r="F22" s="1">
        <f t="shared" si="4"/>
        <v>153.24138361128348</v>
      </c>
      <c r="G22" s="1">
        <f t="shared" si="5"/>
        <v>-2.1383611283482651E-2</v>
      </c>
      <c r="I22">
        <v>65.819999999999993</v>
      </c>
      <c r="J22">
        <v>90.41</v>
      </c>
    </row>
    <row r="23" spans="1:10" x14ac:dyDescent="0.3">
      <c r="A23">
        <v>113.82</v>
      </c>
      <c r="B23">
        <f t="shared" si="0"/>
        <v>158.34</v>
      </c>
      <c r="C23">
        <v>89.55</v>
      </c>
      <c r="D23" s="1">
        <f t="shared" si="2"/>
        <v>278343.83271672466</v>
      </c>
      <c r="E23" s="1">
        <f t="shared" si="3"/>
        <v>2753724.7835493679</v>
      </c>
      <c r="F23" s="1">
        <f t="shared" si="4"/>
        <v>158.36209816624282</v>
      </c>
      <c r="G23" s="1">
        <f t="shared" si="5"/>
        <v>-2.2098166242813022E-2</v>
      </c>
      <c r="I23">
        <v>79.33</v>
      </c>
      <c r="J23">
        <v>90.35</v>
      </c>
    </row>
    <row r="24" spans="1:10" x14ac:dyDescent="0.3">
      <c r="A24">
        <v>124.66</v>
      </c>
      <c r="B24">
        <f t="shared" si="0"/>
        <v>169.18</v>
      </c>
      <c r="C24">
        <v>89.17</v>
      </c>
      <c r="D24" s="1">
        <f t="shared" si="2"/>
        <v>278352.99220295233</v>
      </c>
      <c r="E24" s="1">
        <f t="shared" si="3"/>
        <v>2753718.9833586086</v>
      </c>
      <c r="F24" s="1">
        <f t="shared" si="4"/>
        <v>169.20361101269492</v>
      </c>
      <c r="G24" s="1">
        <f t="shared" si="5"/>
        <v>-2.361101269491428E-2</v>
      </c>
      <c r="I24">
        <v>80.12</v>
      </c>
      <c r="J24">
        <v>90.3</v>
      </c>
    </row>
    <row r="25" spans="1:10" x14ac:dyDescent="0.3">
      <c r="A25">
        <v>129.78</v>
      </c>
      <c r="B25">
        <f t="shared" si="0"/>
        <v>174.3</v>
      </c>
      <c r="C25">
        <v>89.96</v>
      </c>
      <c r="D25" s="1">
        <f t="shared" si="2"/>
        <v>278357.31845474994</v>
      </c>
      <c r="E25" s="1">
        <f t="shared" si="3"/>
        <v>2753716.2437851131</v>
      </c>
      <c r="F25" s="1">
        <f t="shared" si="4"/>
        <v>174.32432556765426</v>
      </c>
      <c r="G25" s="1">
        <f t="shared" si="5"/>
        <v>-2.4325567654244651E-2</v>
      </c>
      <c r="I25">
        <v>80.569999999999993</v>
      </c>
      <c r="J25">
        <v>89.74</v>
      </c>
    </row>
    <row r="26" spans="1:10" x14ac:dyDescent="0.3">
      <c r="A26">
        <v>135.08000000000001</v>
      </c>
      <c r="B26">
        <f t="shared" si="0"/>
        <v>179.60000000000002</v>
      </c>
      <c r="C26">
        <v>88.36</v>
      </c>
      <c r="D26" s="1">
        <f t="shared" si="2"/>
        <v>278361.79680133727</v>
      </c>
      <c r="E26" s="1">
        <f t="shared" si="3"/>
        <v>2753713.4078984871</v>
      </c>
      <c r="F26" s="1">
        <f t="shared" si="4"/>
        <v>179.62506524358869</v>
      </c>
      <c r="G26" s="1">
        <f t="shared" si="5"/>
        <v>-2.5065243588670683E-2</v>
      </c>
      <c r="I26">
        <v>85.57</v>
      </c>
      <c r="J26">
        <v>89.91</v>
      </c>
    </row>
    <row r="27" spans="1:10" x14ac:dyDescent="0.3">
      <c r="A27">
        <v>148.29</v>
      </c>
      <c r="B27">
        <f t="shared" si="0"/>
        <v>192.81</v>
      </c>
      <c r="C27">
        <v>89.91</v>
      </c>
      <c r="D27" s="1">
        <f t="shared" si="2"/>
        <v>278372.95886896347</v>
      </c>
      <c r="E27" s="1">
        <f t="shared" si="3"/>
        <v>2753706.33958484</v>
      </c>
      <c r="F27" s="1">
        <f t="shared" si="4"/>
        <v>192.8369088509358</v>
      </c>
      <c r="G27" s="1">
        <f t="shared" si="5"/>
        <v>-2.6908850935797091E-2</v>
      </c>
      <c r="I27">
        <v>93.63</v>
      </c>
      <c r="J27">
        <v>89.6</v>
      </c>
    </row>
    <row r="28" spans="1:10" x14ac:dyDescent="0.3">
      <c r="A28">
        <v>156.18</v>
      </c>
      <c r="B28">
        <f t="shared" si="0"/>
        <v>200.70000000000002</v>
      </c>
      <c r="C28">
        <v>88.64</v>
      </c>
      <c r="D28" s="1">
        <f t="shared" si="2"/>
        <v>278379.62569058122</v>
      </c>
      <c r="E28" s="1">
        <f t="shared" si="3"/>
        <v>2753702.1178592783</v>
      </c>
      <c r="F28" s="1">
        <f t="shared" si="4"/>
        <v>200.72800999088025</v>
      </c>
      <c r="G28" s="1">
        <f t="shared" si="5"/>
        <v>-2.8009990880235591E-2</v>
      </c>
      <c r="I28">
        <v>99.93</v>
      </c>
      <c r="J28">
        <v>89.74</v>
      </c>
    </row>
    <row r="29" spans="1:10" x14ac:dyDescent="0.3">
      <c r="A29">
        <v>161.49</v>
      </c>
      <c r="B29">
        <f t="shared" si="0"/>
        <v>206.01000000000002</v>
      </c>
      <c r="C29">
        <v>88.79</v>
      </c>
      <c r="D29" s="1">
        <f t="shared" si="2"/>
        <v>278384.11248687917</v>
      </c>
      <c r="E29" s="1">
        <f t="shared" si="3"/>
        <v>2753699.2766219229</v>
      </c>
      <c r="F29" s="1">
        <f t="shared" si="4"/>
        <v>206.03875106247341</v>
      </c>
      <c r="G29" s="1">
        <f t="shared" si="5"/>
        <v>-2.8751062473389766E-2</v>
      </c>
      <c r="I29">
        <v>108.7</v>
      </c>
      <c r="J29">
        <v>89.35</v>
      </c>
    </row>
    <row r="30" spans="1:10" x14ac:dyDescent="0.3">
      <c r="A30">
        <v>166.37</v>
      </c>
      <c r="B30">
        <f t="shared" si="0"/>
        <v>210.89000000000001</v>
      </c>
      <c r="C30">
        <v>88.49</v>
      </c>
      <c r="D30" s="1">
        <f t="shared" si="2"/>
        <v>278388.23594562372</v>
      </c>
      <c r="E30" s="1">
        <f t="shared" si="3"/>
        <v>2753696.6654659351</v>
      </c>
      <c r="F30" s="1">
        <f t="shared" si="4"/>
        <v>210.9194321225512</v>
      </c>
      <c r="G30" s="1">
        <f t="shared" si="5"/>
        <v>-2.9432122551185103E-2</v>
      </c>
      <c r="I30">
        <v>113.82</v>
      </c>
      <c r="J30">
        <v>89.55</v>
      </c>
    </row>
    <row r="31" spans="1:10" x14ac:dyDescent="0.3">
      <c r="A31">
        <v>172.49</v>
      </c>
      <c r="B31">
        <f t="shared" si="0"/>
        <v>217.01000000000002</v>
      </c>
      <c r="C31">
        <v>88.46</v>
      </c>
      <c r="D31" s="1">
        <f t="shared" si="2"/>
        <v>278393.4071684755</v>
      </c>
      <c r="E31" s="1">
        <f t="shared" si="3"/>
        <v>2753693.3908194914</v>
      </c>
      <c r="F31" s="1">
        <f t="shared" si="4"/>
        <v>217.0402862389798</v>
      </c>
      <c r="G31" s="1">
        <f t="shared" si="5"/>
        <v>-3.0286238979783775E-2</v>
      </c>
      <c r="I31">
        <v>124.66</v>
      </c>
      <c r="J31">
        <v>89.17</v>
      </c>
    </row>
    <row r="32" spans="1:10" x14ac:dyDescent="0.3">
      <c r="A32">
        <v>179.65</v>
      </c>
      <c r="B32">
        <f t="shared" si="0"/>
        <v>224.17000000000002</v>
      </c>
      <c r="C32">
        <v>87.95</v>
      </c>
      <c r="D32" s="1">
        <f t="shared" si="2"/>
        <v>278399.45716122369</v>
      </c>
      <c r="E32" s="1">
        <f t="shared" si="3"/>
        <v>2753689.5596971815</v>
      </c>
      <c r="F32" s="1">
        <f t="shared" si="4"/>
        <v>224.20128549931593</v>
      </c>
      <c r="G32" s="1">
        <f t="shared" si="5"/>
        <v>-3.1285499315913512E-2</v>
      </c>
      <c r="I32">
        <v>129.78</v>
      </c>
      <c r="J32">
        <v>89.96</v>
      </c>
    </row>
    <row r="33" spans="1:10" x14ac:dyDescent="0.3">
      <c r="A33">
        <v>185.73</v>
      </c>
      <c r="B33">
        <f t="shared" si="0"/>
        <v>230.25</v>
      </c>
      <c r="C33">
        <v>87.96</v>
      </c>
      <c r="D33" s="1">
        <f t="shared" si="2"/>
        <v>278404.59458523331</v>
      </c>
      <c r="E33" s="1">
        <f t="shared" si="3"/>
        <v>2753686.3064536564</v>
      </c>
      <c r="F33" s="1">
        <f t="shared" si="4"/>
        <v>230.28213403285727</v>
      </c>
      <c r="G33" s="1">
        <f t="shared" si="5"/>
        <v>-3.2134032857271677E-2</v>
      </c>
      <c r="I33">
        <v>135.08000000000001</v>
      </c>
      <c r="J33">
        <v>88.36</v>
      </c>
    </row>
    <row r="34" spans="1:10" x14ac:dyDescent="0.3">
      <c r="A34">
        <v>192.68</v>
      </c>
      <c r="B34">
        <f t="shared" si="0"/>
        <v>237.20000000000002</v>
      </c>
      <c r="C34">
        <v>88</v>
      </c>
      <c r="D34" s="1">
        <f t="shared" si="2"/>
        <v>278410.46713406011</v>
      </c>
      <c r="E34" s="1">
        <f t="shared" si="3"/>
        <v>2753682.5876966659</v>
      </c>
      <c r="F34" s="1">
        <f t="shared" si="4"/>
        <v>237.23310398514047</v>
      </c>
      <c r="G34" s="1">
        <f t="shared" si="5"/>
        <v>-3.3103985140456871E-2</v>
      </c>
      <c r="I34">
        <v>148.29</v>
      </c>
      <c r="J34">
        <v>89.91</v>
      </c>
    </row>
    <row r="35" spans="1:10" x14ac:dyDescent="0.3">
      <c r="A35">
        <v>199.28</v>
      </c>
      <c r="B35">
        <f t="shared" si="0"/>
        <v>243.8</v>
      </c>
      <c r="C35">
        <v>88.16</v>
      </c>
      <c r="D35" s="1">
        <f t="shared" si="2"/>
        <v>278416.04394301795</v>
      </c>
      <c r="E35" s="1">
        <f t="shared" si="3"/>
        <v>2753679.0562152071</v>
      </c>
      <c r="F35" s="1">
        <f t="shared" si="4"/>
        <v>243.83402509103385</v>
      </c>
      <c r="G35" s="1">
        <f t="shared" si="5"/>
        <v>-3.4025091033839772E-2</v>
      </c>
      <c r="I35">
        <v>156.18</v>
      </c>
      <c r="J35">
        <v>88.64</v>
      </c>
    </row>
    <row r="36" spans="1:10" x14ac:dyDescent="0.3">
      <c r="A36">
        <v>199.71</v>
      </c>
      <c r="B36">
        <f t="shared" si="0"/>
        <v>244.23000000000002</v>
      </c>
      <c r="C36">
        <v>88.22</v>
      </c>
      <c r="D36" s="1">
        <f t="shared" si="2"/>
        <v>278416.40728057129</v>
      </c>
      <c r="E36" s="1">
        <f t="shared" si="3"/>
        <v>2753678.8261338389</v>
      </c>
      <c r="F36" s="1">
        <f t="shared" si="4"/>
        <v>244.26408510274916</v>
      </c>
      <c r="G36" s="1">
        <f t="shared" si="5"/>
        <v>-3.4085102749145335E-2</v>
      </c>
      <c r="I36">
        <v>161.49</v>
      </c>
      <c r="J36">
        <v>88.79</v>
      </c>
    </row>
    <row r="37" spans="1:10" x14ac:dyDescent="0.3">
      <c r="A37">
        <v>199.8</v>
      </c>
      <c r="B37">
        <f t="shared" si="0"/>
        <v>244.32000000000002</v>
      </c>
      <c r="C37">
        <v>88.44</v>
      </c>
      <c r="D37" s="1">
        <f t="shared" si="2"/>
        <v>278416.48332796618</v>
      </c>
      <c r="E37" s="1">
        <f t="shared" si="3"/>
        <v>2753678.7779772738</v>
      </c>
      <c r="F37" s="1">
        <f t="shared" si="4"/>
        <v>244.35409766313674</v>
      </c>
      <c r="G37" s="1">
        <f t="shared" si="5"/>
        <v>-3.4097663136719802E-2</v>
      </c>
      <c r="I37">
        <v>166.37</v>
      </c>
      <c r="J37">
        <v>88.49</v>
      </c>
    </row>
    <row r="38" spans="1:10" x14ac:dyDescent="0.3">
      <c r="A38">
        <v>199.99</v>
      </c>
      <c r="B38">
        <f t="shared" si="0"/>
        <v>244.51000000000002</v>
      </c>
      <c r="C38">
        <v>88.43</v>
      </c>
      <c r="D38" s="1">
        <f t="shared" si="2"/>
        <v>278416.64387246646</v>
      </c>
      <c r="E38" s="1">
        <f t="shared" si="3"/>
        <v>2753678.6763134138</v>
      </c>
      <c r="F38" s="1">
        <f t="shared" si="4"/>
        <v>244.54412417972139</v>
      </c>
      <c r="G38" s="1">
        <f t="shared" si="5"/>
        <v>-3.4124179721374048E-2</v>
      </c>
      <c r="I38">
        <v>172.49</v>
      </c>
      <c r="J38">
        <v>88.46</v>
      </c>
    </row>
    <row r="39" spans="1:10" x14ac:dyDescent="0.3">
      <c r="A39">
        <v>200.06</v>
      </c>
      <c r="B39">
        <f t="shared" si="0"/>
        <v>244.58</v>
      </c>
      <c r="C39">
        <v>87.92</v>
      </c>
      <c r="D39" s="1">
        <f t="shared" si="2"/>
        <v>278416.70302044024</v>
      </c>
      <c r="E39" s="1">
        <f t="shared" si="3"/>
        <v>2753678.6388583072</v>
      </c>
      <c r="F39" s="1">
        <f t="shared" si="4"/>
        <v>244.61413394913902</v>
      </c>
      <c r="G39" s="1">
        <f t="shared" si="5"/>
        <v>-3.4133949139004471E-2</v>
      </c>
      <c r="I39">
        <v>179.65</v>
      </c>
      <c r="J39">
        <v>87.95</v>
      </c>
    </row>
    <row r="40" spans="1:10" x14ac:dyDescent="0.3">
      <c r="A40">
        <v>206.99</v>
      </c>
      <c r="B40">
        <f t="shared" si="0"/>
        <v>251.51000000000002</v>
      </c>
      <c r="C40">
        <v>84.32</v>
      </c>
      <c r="D40" s="1">
        <f t="shared" si="2"/>
        <v>278422.55866984598</v>
      </c>
      <c r="E40" s="1">
        <f t="shared" si="3"/>
        <v>2753674.9308027755</v>
      </c>
      <c r="F40" s="1">
        <f t="shared" si="4"/>
        <v>251.54510111025232</v>
      </c>
      <c r="G40" s="1">
        <f t="shared" si="5"/>
        <v>-3.5101110252298895E-2</v>
      </c>
      <c r="I40">
        <v>185.73</v>
      </c>
      <c r="J40">
        <v>87.96</v>
      </c>
    </row>
    <row r="41" spans="1:10" x14ac:dyDescent="0.3">
      <c r="A41">
        <v>213.07</v>
      </c>
      <c r="B41">
        <f t="shared" si="0"/>
        <v>257.58999999999997</v>
      </c>
      <c r="C41">
        <v>83.9</v>
      </c>
      <c r="D41" s="1">
        <f t="shared" si="2"/>
        <v>278427.69609385566</v>
      </c>
      <c r="E41" s="1">
        <f t="shared" si="3"/>
        <v>2753671.6775592505</v>
      </c>
      <c r="F41" s="1">
        <f t="shared" si="4"/>
        <v>257.62594964384283</v>
      </c>
      <c r="G41" s="1">
        <f t="shared" si="5"/>
        <v>-3.5949643842855039E-2</v>
      </c>
      <c r="I41">
        <v>192.68</v>
      </c>
      <c r="J41">
        <v>88</v>
      </c>
    </row>
    <row r="42" spans="1:10" x14ac:dyDescent="0.3">
      <c r="A42">
        <v>217.85</v>
      </c>
      <c r="B42">
        <f t="shared" si="0"/>
        <v>262.37</v>
      </c>
      <c r="C42">
        <v>84.09</v>
      </c>
      <c r="D42" s="1">
        <f t="shared" si="2"/>
        <v>278431.73505549476</v>
      </c>
      <c r="E42" s="1">
        <f t="shared" si="3"/>
        <v>2753669.1199105568</v>
      </c>
      <c r="F42" s="1">
        <f t="shared" si="4"/>
        <v>262.40661674817261</v>
      </c>
      <c r="G42" s="1">
        <f t="shared" si="5"/>
        <v>-3.6616748172605185E-2</v>
      </c>
      <c r="I42">
        <v>199.28</v>
      </c>
      <c r="J42">
        <v>88.16</v>
      </c>
    </row>
    <row r="43" spans="1:10" x14ac:dyDescent="0.3">
      <c r="A43">
        <v>219.05</v>
      </c>
      <c r="B43">
        <f t="shared" si="0"/>
        <v>263.57</v>
      </c>
      <c r="C43">
        <v>83.37</v>
      </c>
      <c r="D43" s="1">
        <f t="shared" si="2"/>
        <v>278432.74902075983</v>
      </c>
      <c r="E43" s="1">
        <f t="shared" si="3"/>
        <v>2753668.477823019</v>
      </c>
      <c r="F43" s="1">
        <f t="shared" si="4"/>
        <v>263.60678422188533</v>
      </c>
      <c r="G43" s="1">
        <f t="shared" si="5"/>
        <v>-3.678422188534114E-2</v>
      </c>
      <c r="I43">
        <v>199.71</v>
      </c>
      <c r="J43">
        <v>88.22</v>
      </c>
    </row>
    <row r="44" spans="1:10" x14ac:dyDescent="0.3">
      <c r="A44">
        <v>220.46</v>
      </c>
      <c r="B44">
        <f t="shared" si="0"/>
        <v>264.98</v>
      </c>
      <c r="C44">
        <v>83.27</v>
      </c>
      <c r="D44" s="1">
        <f t="shared" si="2"/>
        <v>278433.94042994629</v>
      </c>
      <c r="E44" s="1">
        <f t="shared" si="3"/>
        <v>2753667.7233701623</v>
      </c>
      <c r="F44" s="1">
        <f t="shared" si="4"/>
        <v>265.01698100340172</v>
      </c>
      <c r="G44" s="1">
        <f t="shared" si="5"/>
        <v>-3.6981003401706403E-2</v>
      </c>
      <c r="I44">
        <v>199.8</v>
      </c>
      <c r="J44">
        <v>88.44</v>
      </c>
    </row>
    <row r="45" spans="1:10" x14ac:dyDescent="0.3">
      <c r="A45">
        <v>221.7</v>
      </c>
      <c r="B45">
        <f t="shared" si="0"/>
        <v>266.21999999999997</v>
      </c>
      <c r="C45">
        <v>84.09</v>
      </c>
      <c r="D45" s="1">
        <f t="shared" si="2"/>
        <v>278434.98819405353</v>
      </c>
      <c r="E45" s="1">
        <f t="shared" si="3"/>
        <v>2753667.0598797062</v>
      </c>
      <c r="F45" s="1">
        <f t="shared" si="4"/>
        <v>266.25715405975257</v>
      </c>
      <c r="G45" s="1">
        <f t="shared" si="5"/>
        <v>-3.7154059752595003E-2</v>
      </c>
      <c r="I45">
        <v>199.99</v>
      </c>
      <c r="J45">
        <v>88.43</v>
      </c>
    </row>
    <row r="46" spans="1:10" x14ac:dyDescent="0.3">
      <c r="A46">
        <v>228.21</v>
      </c>
      <c r="B46">
        <f t="shared" si="0"/>
        <v>272.73</v>
      </c>
      <c r="C46">
        <v>84.07</v>
      </c>
      <c r="D46" s="1">
        <f t="shared" si="2"/>
        <v>278440.48895561649</v>
      </c>
      <c r="E46" s="1">
        <f t="shared" si="3"/>
        <v>2753663.576554813</v>
      </c>
      <c r="F46" s="1">
        <f t="shared" si="4"/>
        <v>272.76806260500922</v>
      </c>
      <c r="G46" s="1">
        <f t="shared" si="5"/>
        <v>-3.8062605009201889E-2</v>
      </c>
      <c r="I46">
        <v>200.06</v>
      </c>
      <c r="J46">
        <v>87.92</v>
      </c>
    </row>
    <row r="47" spans="1:10" x14ac:dyDescent="0.3">
      <c r="A47">
        <v>238.56</v>
      </c>
      <c r="B47">
        <f t="shared" si="0"/>
        <v>283.08</v>
      </c>
      <c r="C47">
        <v>83.56</v>
      </c>
      <c r="D47" s="1">
        <f t="shared" si="2"/>
        <v>278449.23440602759</v>
      </c>
      <c r="E47" s="1">
        <f t="shared" si="3"/>
        <v>2753658.0385497981</v>
      </c>
      <c r="F47" s="1">
        <f t="shared" si="4"/>
        <v>283.1195070664362</v>
      </c>
      <c r="G47" s="1">
        <f t="shared" si="5"/>
        <v>-3.9507066436215155E-2</v>
      </c>
      <c r="I47">
        <v>206.99</v>
      </c>
      <c r="J47">
        <v>84.32</v>
      </c>
    </row>
    <row r="48" spans="1:10" x14ac:dyDescent="0.3">
      <c r="A48">
        <v>244.71</v>
      </c>
      <c r="B48">
        <f t="shared" si="0"/>
        <v>289.23</v>
      </c>
      <c r="C48">
        <v>83.73</v>
      </c>
      <c r="D48" s="1">
        <f t="shared" si="2"/>
        <v>278454.43097801105</v>
      </c>
      <c r="E48" s="1">
        <f t="shared" si="3"/>
        <v>2753654.7478511659</v>
      </c>
      <c r="F48" s="1">
        <f t="shared" si="4"/>
        <v>289.27036536969348</v>
      </c>
      <c r="G48" s="1">
        <f t="shared" si="5"/>
        <v>-4.0365369693461162E-2</v>
      </c>
      <c r="I48">
        <v>213.07</v>
      </c>
      <c r="J48">
        <v>83.9</v>
      </c>
    </row>
    <row r="49" spans="1:10" x14ac:dyDescent="0.3">
      <c r="A49">
        <v>251.22</v>
      </c>
      <c r="B49">
        <f t="shared" si="0"/>
        <v>295.74</v>
      </c>
      <c r="C49">
        <v>83.37</v>
      </c>
      <c r="D49" s="1">
        <f t="shared" si="2"/>
        <v>278459.93173957395</v>
      </c>
      <c r="E49" s="1">
        <f t="shared" si="3"/>
        <v>2753651.2645262727</v>
      </c>
      <c r="F49" s="1">
        <f t="shared" si="4"/>
        <v>295.78127391490091</v>
      </c>
      <c r="G49" s="1">
        <f t="shared" si="5"/>
        <v>-4.127391490089849E-2</v>
      </c>
      <c r="I49">
        <v>217.85</v>
      </c>
      <c r="J49">
        <v>84.09</v>
      </c>
    </row>
    <row r="50" spans="1:10" x14ac:dyDescent="0.3">
      <c r="A50">
        <v>256.67</v>
      </c>
      <c r="B50">
        <f t="shared" si="0"/>
        <v>301.19</v>
      </c>
      <c r="C50">
        <v>83.96</v>
      </c>
      <c r="D50" s="1">
        <f t="shared" si="2"/>
        <v>278464.53683181945</v>
      </c>
      <c r="E50" s="1">
        <f t="shared" si="3"/>
        <v>2753648.3483787049</v>
      </c>
      <c r="F50" s="1">
        <f t="shared" si="4"/>
        <v>301.23203452483108</v>
      </c>
      <c r="G50" s="1">
        <f t="shared" si="5"/>
        <v>-4.2034524831080944E-2</v>
      </c>
      <c r="I50">
        <v>219.05</v>
      </c>
      <c r="J50">
        <v>83.37</v>
      </c>
    </row>
    <row r="51" spans="1:10" x14ac:dyDescent="0.3">
      <c r="A51">
        <v>260.52999999999997</v>
      </c>
      <c r="B51">
        <f t="shared" si="0"/>
        <v>305.04999999999995</v>
      </c>
      <c r="C51">
        <v>83.88</v>
      </c>
      <c r="D51" s="1">
        <f t="shared" si="2"/>
        <v>278467.79842008871</v>
      </c>
      <c r="E51" s="1">
        <f t="shared" si="3"/>
        <v>2753646.2829971239</v>
      </c>
      <c r="F51" s="1">
        <f t="shared" si="4"/>
        <v>305.09257323246959</v>
      </c>
      <c r="G51" s="1">
        <f t="shared" si="5"/>
        <v>-4.2573232469635514E-2</v>
      </c>
      <c r="I51">
        <v>220.46</v>
      </c>
      <c r="J51">
        <v>83.27</v>
      </c>
    </row>
    <row r="52" spans="1:10" x14ac:dyDescent="0.3">
      <c r="A52">
        <v>272.2</v>
      </c>
      <c r="B52">
        <f t="shared" si="0"/>
        <v>316.71999999999997</v>
      </c>
      <c r="C52">
        <v>84.12</v>
      </c>
      <c r="D52" s="1">
        <f t="shared" si="2"/>
        <v>278477.65923229145</v>
      </c>
      <c r="E52" s="1">
        <f t="shared" si="3"/>
        <v>2753640.0386958178</v>
      </c>
      <c r="F52" s="1">
        <f t="shared" si="4"/>
        <v>316.76420191482549</v>
      </c>
      <c r="G52" s="1">
        <f t="shared" si="5"/>
        <v>-4.4201914825521271E-2</v>
      </c>
      <c r="I52">
        <v>221.7</v>
      </c>
      <c r="J52">
        <v>84.09</v>
      </c>
    </row>
    <row r="53" spans="1:10" x14ac:dyDescent="0.3">
      <c r="A53">
        <v>279.95</v>
      </c>
      <c r="B53">
        <f t="shared" si="0"/>
        <v>324.46999999999997</v>
      </c>
      <c r="C53">
        <v>84.32</v>
      </c>
      <c r="D53" s="1">
        <f t="shared" si="2"/>
        <v>278484.20775796165</v>
      </c>
      <c r="E53" s="1">
        <f t="shared" si="3"/>
        <v>2753635.891880468</v>
      </c>
      <c r="F53" s="1">
        <f t="shared" si="4"/>
        <v>324.51528351668208</v>
      </c>
      <c r="G53" s="1">
        <f t="shared" si="5"/>
        <v>-4.5283516682104619E-2</v>
      </c>
      <c r="I53">
        <v>228.21</v>
      </c>
      <c r="J53">
        <v>84.07</v>
      </c>
    </row>
    <row r="54" spans="1:10" x14ac:dyDescent="0.3">
      <c r="A54">
        <v>284.52</v>
      </c>
      <c r="B54">
        <f t="shared" si="0"/>
        <v>329.03999999999996</v>
      </c>
      <c r="C54">
        <v>84.79</v>
      </c>
      <c r="D54" s="1">
        <f t="shared" si="2"/>
        <v>278488.06927567942</v>
      </c>
      <c r="E54" s="1">
        <f t="shared" si="3"/>
        <v>2753633.4465970946</v>
      </c>
      <c r="F54" s="1">
        <f t="shared" si="4"/>
        <v>329.08592131250992</v>
      </c>
      <c r="G54" s="1">
        <f t="shared" si="5"/>
        <v>-4.5921312509960899E-2</v>
      </c>
      <c r="I54">
        <v>238.56</v>
      </c>
      <c r="J54">
        <v>83.56</v>
      </c>
    </row>
    <row r="55" spans="1:10" x14ac:dyDescent="0.3">
      <c r="A55">
        <v>288.82</v>
      </c>
      <c r="B55">
        <f t="shared" si="0"/>
        <v>333.34</v>
      </c>
      <c r="C55">
        <v>84.44</v>
      </c>
      <c r="D55" s="1">
        <f t="shared" si="2"/>
        <v>278491.70265121252</v>
      </c>
      <c r="E55" s="1">
        <f t="shared" si="3"/>
        <v>2753631.1457834169</v>
      </c>
      <c r="F55" s="1">
        <f t="shared" si="4"/>
        <v>333.38652142692587</v>
      </c>
      <c r="G55" s="1">
        <f t="shared" si="5"/>
        <v>-4.6521426925892229E-2</v>
      </c>
      <c r="I55">
        <v>244.71</v>
      </c>
      <c r="J55">
        <v>83.73</v>
      </c>
    </row>
    <row r="56" spans="1:10" x14ac:dyDescent="0.3">
      <c r="A56">
        <v>292.77999999999997</v>
      </c>
      <c r="B56">
        <f t="shared" si="0"/>
        <v>337.29999999999995</v>
      </c>
      <c r="C56">
        <v>84.81</v>
      </c>
      <c r="D56" s="1">
        <f t="shared" si="2"/>
        <v>278495.04873658722</v>
      </c>
      <c r="E56" s="1">
        <f t="shared" si="3"/>
        <v>2753629.0268945419</v>
      </c>
      <c r="F56" s="1">
        <f t="shared" si="4"/>
        <v>337.34707409031245</v>
      </c>
      <c r="G56" s="1">
        <f t="shared" si="5"/>
        <v>-4.707409031249199E-2</v>
      </c>
      <c r="I56">
        <v>251.22</v>
      </c>
      <c r="J56">
        <v>83.37</v>
      </c>
    </row>
    <row r="57" spans="1:10" x14ac:dyDescent="0.3">
      <c r="A57">
        <v>299.02</v>
      </c>
      <c r="B57">
        <f t="shared" si="0"/>
        <v>343.53999999999996</v>
      </c>
      <c r="C57">
        <v>84.51</v>
      </c>
      <c r="D57" s="1">
        <f t="shared" si="2"/>
        <v>278500.32135596551</v>
      </c>
      <c r="E57" s="1">
        <f t="shared" si="3"/>
        <v>2753625.6880393447</v>
      </c>
      <c r="F57" s="1">
        <f t="shared" si="4"/>
        <v>343.58794495390811</v>
      </c>
      <c r="G57" s="1">
        <f t="shared" si="5"/>
        <v>-4.7944953908142907E-2</v>
      </c>
      <c r="I57">
        <v>256.67</v>
      </c>
      <c r="J57">
        <v>83.96</v>
      </c>
    </row>
    <row r="58" spans="1:10" x14ac:dyDescent="0.3">
      <c r="A58">
        <v>302.95</v>
      </c>
      <c r="B58">
        <f t="shared" si="0"/>
        <v>347.46999999999997</v>
      </c>
      <c r="C58">
        <v>84.63</v>
      </c>
      <c r="D58" s="1">
        <f t="shared" si="2"/>
        <v>278503.64209220861</v>
      </c>
      <c r="E58" s="1">
        <f t="shared" si="3"/>
        <v>2753623.5852026576</v>
      </c>
      <c r="F58" s="1">
        <f t="shared" si="4"/>
        <v>347.51849343076429</v>
      </c>
      <c r="G58" s="1">
        <f t="shared" si="5"/>
        <v>-4.849343076432433E-2</v>
      </c>
      <c r="I58">
        <v>260.52999999999997</v>
      </c>
      <c r="J58">
        <v>83.88</v>
      </c>
    </row>
    <row r="59" spans="1:10" x14ac:dyDescent="0.3">
      <c r="A59">
        <v>307.3</v>
      </c>
      <c r="B59">
        <f t="shared" si="0"/>
        <v>351.82</v>
      </c>
      <c r="C59">
        <v>83.99</v>
      </c>
      <c r="D59" s="1">
        <f t="shared" si="2"/>
        <v>278507.31771629443</v>
      </c>
      <c r="E59" s="1">
        <f t="shared" si="3"/>
        <v>2753621.2576353326</v>
      </c>
      <c r="F59" s="1">
        <f t="shared" si="4"/>
        <v>351.86910052317887</v>
      </c>
      <c r="G59" s="1">
        <f t="shared" si="5"/>
        <v>-4.910052317887903E-2</v>
      </c>
      <c r="I59">
        <v>272.2</v>
      </c>
      <c r="J59">
        <v>84.12</v>
      </c>
    </row>
    <row r="60" spans="1:10" x14ac:dyDescent="0.3">
      <c r="A60">
        <v>315.74</v>
      </c>
      <c r="B60">
        <f t="shared" si="0"/>
        <v>360.26</v>
      </c>
      <c r="C60">
        <v>83.99</v>
      </c>
      <c r="D60" s="1">
        <f t="shared" si="2"/>
        <v>278514.44927199202</v>
      </c>
      <c r="E60" s="1">
        <f t="shared" si="3"/>
        <v>2753616.7416196493</v>
      </c>
      <c r="F60" s="1">
        <f t="shared" si="4"/>
        <v>360.31027842200564</v>
      </c>
      <c r="G60" s="1">
        <f t="shared" si="5"/>
        <v>-5.0278422005646917E-2</v>
      </c>
      <c r="I60">
        <v>279.95</v>
      </c>
      <c r="J60">
        <v>84.32</v>
      </c>
    </row>
    <row r="61" spans="1:10" x14ac:dyDescent="0.3">
      <c r="A61">
        <v>322.20999999999998</v>
      </c>
      <c r="B61">
        <f t="shared" si="0"/>
        <v>366.72999999999996</v>
      </c>
      <c r="C61">
        <v>83.53</v>
      </c>
      <c r="D61" s="1">
        <f t="shared" si="2"/>
        <v>278519.91623471281</v>
      </c>
      <c r="E61" s="1">
        <f t="shared" si="3"/>
        <v>2753613.2796976739</v>
      </c>
      <c r="F61" s="1">
        <f t="shared" si="4"/>
        <v>366.78118138487326</v>
      </c>
      <c r="G61" s="1">
        <f t="shared" si="5"/>
        <v>-5.1181384873302704E-2</v>
      </c>
      <c r="I61">
        <v>284.52</v>
      </c>
      <c r="J61">
        <v>84.79</v>
      </c>
    </row>
    <row r="62" spans="1:10" x14ac:dyDescent="0.3">
      <c r="A62">
        <v>334.57</v>
      </c>
      <c r="B62">
        <f t="shared" si="0"/>
        <v>379.09</v>
      </c>
      <c r="C62">
        <v>83.41</v>
      </c>
      <c r="D62" s="1">
        <f t="shared" si="2"/>
        <v>278530.36007694295</v>
      </c>
      <c r="E62" s="1">
        <f t="shared" si="3"/>
        <v>2753606.6661960324</v>
      </c>
      <c r="F62" s="1">
        <f t="shared" si="4"/>
        <v>379.14290636519587</v>
      </c>
      <c r="G62" s="1">
        <f t="shared" si="5"/>
        <v>-5.2906365195894978E-2</v>
      </c>
      <c r="I62">
        <v>288.82</v>
      </c>
      <c r="J62">
        <v>84.44</v>
      </c>
    </row>
    <row r="63" spans="1:10" x14ac:dyDescent="0.3">
      <c r="A63">
        <v>345.86</v>
      </c>
      <c r="B63">
        <f t="shared" si="0"/>
        <v>390.38</v>
      </c>
      <c r="C63">
        <v>82.77</v>
      </c>
      <c r="D63" s="1">
        <f t="shared" si="2"/>
        <v>278539.89980014507</v>
      </c>
      <c r="E63" s="1">
        <f t="shared" si="3"/>
        <v>2753600.6252224464</v>
      </c>
      <c r="F63" s="1">
        <f t="shared" si="4"/>
        <v>390.4344820143333</v>
      </c>
      <c r="G63" s="1">
        <f t="shared" si="5"/>
        <v>-5.4482014333302686E-2</v>
      </c>
      <c r="I63">
        <v>292.77999999999997</v>
      </c>
      <c r="J63">
        <v>84.81</v>
      </c>
    </row>
    <row r="64" spans="1:10" x14ac:dyDescent="0.3">
      <c r="A64">
        <v>353.92</v>
      </c>
      <c r="B64">
        <f t="shared" si="0"/>
        <v>398.44</v>
      </c>
      <c r="C64">
        <v>82.53</v>
      </c>
      <c r="D64" s="1">
        <f t="shared" si="2"/>
        <v>278546.71026684204</v>
      </c>
      <c r="E64" s="1">
        <f t="shared" si="3"/>
        <v>2753596.3125344831</v>
      </c>
      <c r="F64" s="1">
        <f t="shared" si="4"/>
        <v>398.49560687994159</v>
      </c>
      <c r="G64" s="1">
        <f t="shared" si="5"/>
        <v>-5.5606879941592524E-2</v>
      </c>
      <c r="I64">
        <v>299.02</v>
      </c>
      <c r="J64">
        <v>84.51</v>
      </c>
    </row>
    <row r="65" spans="1:10" x14ac:dyDescent="0.3">
      <c r="A65">
        <v>360.85</v>
      </c>
      <c r="B65">
        <f t="shared" si="0"/>
        <v>405.37</v>
      </c>
      <c r="C65">
        <v>82.55</v>
      </c>
      <c r="D65" s="1">
        <f t="shared" si="2"/>
        <v>278552.56591624772</v>
      </c>
      <c r="E65" s="1">
        <f t="shared" si="3"/>
        <v>2753592.6044789515</v>
      </c>
      <c r="F65" s="1">
        <f t="shared" si="4"/>
        <v>405.42657404100567</v>
      </c>
      <c r="G65" s="1">
        <f t="shared" si="5"/>
        <v>-5.6574041005660547E-2</v>
      </c>
      <c r="I65">
        <v>302.95</v>
      </c>
      <c r="J65">
        <v>84.63</v>
      </c>
    </row>
    <row r="66" spans="1:10" x14ac:dyDescent="0.3">
      <c r="A66">
        <v>373.02</v>
      </c>
      <c r="B66">
        <f t="shared" ref="B66:B129" si="6">A66+44.52</f>
        <v>417.53999999999996</v>
      </c>
      <c r="C66">
        <v>81.87</v>
      </c>
      <c r="D66" s="1">
        <f t="shared" si="2"/>
        <v>278562.84921397758</v>
      </c>
      <c r="E66" s="1">
        <f t="shared" si="3"/>
        <v>2753586.0926411711</v>
      </c>
      <c r="F66" s="1">
        <f t="shared" si="4"/>
        <v>417.59827250424536</v>
      </c>
      <c r="G66" s="1">
        <f t="shared" si="5"/>
        <v>-5.827250424539443E-2</v>
      </c>
      <c r="I66">
        <v>307.3</v>
      </c>
      <c r="J66">
        <v>83.99</v>
      </c>
    </row>
    <row r="67" spans="1:10" x14ac:dyDescent="0.3">
      <c r="A67">
        <v>381.21</v>
      </c>
      <c r="B67">
        <f t="shared" si="6"/>
        <v>425.72999999999996</v>
      </c>
      <c r="C67">
        <v>81.53</v>
      </c>
      <c r="D67" s="1">
        <f t="shared" ref="D67:D130" si="7">(((B67*($D$153-$D$1))+$B$153*$D$1)/$B$153)</f>
        <v>278569.76952691161</v>
      </c>
      <c r="E67" s="1">
        <f t="shared" ref="E67:E130" si="8">(((B67*($E$153-$E$1))+$B$153*$E$1)/$B$153)</f>
        <v>2753581.710393724</v>
      </c>
      <c r="F67" s="1">
        <f t="shared" ref="F67:F130" si="9">SQRT(((D67-$D$1)^2)+((E67-$E$1)^2))</f>
        <v>425.78941551312852</v>
      </c>
      <c r="G67" s="1">
        <f t="shared" ref="G67:G130" si="10">B67-F67</f>
        <v>-5.9415513128556086E-2</v>
      </c>
      <c r="I67">
        <v>315.74</v>
      </c>
      <c r="J67">
        <v>83.99</v>
      </c>
    </row>
    <row r="68" spans="1:10" x14ac:dyDescent="0.3">
      <c r="A68">
        <v>388.36</v>
      </c>
      <c r="B68">
        <f t="shared" si="6"/>
        <v>432.88</v>
      </c>
      <c r="C68">
        <v>81.28</v>
      </c>
      <c r="D68" s="1">
        <f t="shared" si="7"/>
        <v>278575.81106994924</v>
      </c>
      <c r="E68" s="1">
        <f t="shared" si="8"/>
        <v>2753577.884622144</v>
      </c>
      <c r="F68" s="1">
        <f t="shared" si="9"/>
        <v>432.94041337760592</v>
      </c>
      <c r="G68" s="1">
        <f t="shared" si="10"/>
        <v>-6.0413377605925689E-2</v>
      </c>
      <c r="I68">
        <v>322.20999999999998</v>
      </c>
      <c r="J68">
        <v>83.53</v>
      </c>
    </row>
    <row r="69" spans="1:10" x14ac:dyDescent="0.3">
      <c r="A69">
        <v>398.52</v>
      </c>
      <c r="B69">
        <f t="shared" si="6"/>
        <v>443.03999999999996</v>
      </c>
      <c r="C69">
        <v>80.38</v>
      </c>
      <c r="D69" s="1">
        <f t="shared" si="7"/>
        <v>278584.39597586007</v>
      </c>
      <c r="E69" s="1">
        <f t="shared" si="8"/>
        <v>2753572.4482809897</v>
      </c>
      <c r="F69" s="1">
        <f t="shared" si="9"/>
        <v>443.10183132219913</v>
      </c>
      <c r="G69" s="1">
        <f t="shared" si="10"/>
        <v>-6.1831322199168426E-2</v>
      </c>
      <c r="I69">
        <v>334.57</v>
      </c>
      <c r="J69">
        <v>83.41</v>
      </c>
    </row>
    <row r="70" spans="1:10" x14ac:dyDescent="0.3">
      <c r="A70">
        <v>409.39</v>
      </c>
      <c r="B70">
        <f t="shared" si="6"/>
        <v>453.90999999999997</v>
      </c>
      <c r="C70">
        <v>80.27</v>
      </c>
      <c r="D70" s="1">
        <f t="shared" si="7"/>
        <v>278593.58081121941</v>
      </c>
      <c r="E70" s="1">
        <f t="shared" si="8"/>
        <v>2753566.6320380419</v>
      </c>
      <c r="F70" s="1">
        <f t="shared" si="9"/>
        <v>453.97334835547991</v>
      </c>
      <c r="G70" s="1">
        <f t="shared" si="10"/>
        <v>-6.334835547994544E-2</v>
      </c>
      <c r="I70">
        <v>345.86</v>
      </c>
      <c r="J70">
        <v>82.77</v>
      </c>
    </row>
    <row r="71" spans="1:10" x14ac:dyDescent="0.3">
      <c r="A71">
        <v>419.98</v>
      </c>
      <c r="B71">
        <f t="shared" si="6"/>
        <v>464.5</v>
      </c>
      <c r="C71">
        <v>80.16</v>
      </c>
      <c r="D71" s="1">
        <f t="shared" si="7"/>
        <v>278602.52905468357</v>
      </c>
      <c r="E71" s="1">
        <f t="shared" si="8"/>
        <v>2753560.9656155193</v>
      </c>
      <c r="F71" s="1">
        <f t="shared" si="9"/>
        <v>464.56482631178841</v>
      </c>
      <c r="G71" s="1">
        <f t="shared" si="10"/>
        <v>-6.4826311788408475E-2</v>
      </c>
      <c r="I71">
        <v>353.92</v>
      </c>
      <c r="J71">
        <v>82.53</v>
      </c>
    </row>
    <row r="72" spans="1:10" x14ac:dyDescent="0.3">
      <c r="A72">
        <v>420.62</v>
      </c>
      <c r="B72">
        <f t="shared" si="6"/>
        <v>465.14</v>
      </c>
      <c r="C72">
        <v>78.14</v>
      </c>
      <c r="D72" s="1">
        <f t="shared" si="7"/>
        <v>278603.06983615825</v>
      </c>
      <c r="E72" s="1">
        <f t="shared" si="8"/>
        <v>2753560.6231688322</v>
      </c>
      <c r="F72" s="1">
        <f t="shared" si="9"/>
        <v>465.2049156312583</v>
      </c>
      <c r="G72" s="1">
        <f t="shared" si="10"/>
        <v>-6.4915631258315898E-2</v>
      </c>
      <c r="I72">
        <v>360.85</v>
      </c>
      <c r="J72">
        <v>82.55</v>
      </c>
    </row>
    <row r="73" spans="1:10" x14ac:dyDescent="0.3">
      <c r="A73">
        <v>428.89</v>
      </c>
      <c r="B73">
        <f t="shared" si="6"/>
        <v>473.40999999999997</v>
      </c>
      <c r="C73">
        <v>78.13</v>
      </c>
      <c r="D73" s="1">
        <f t="shared" si="7"/>
        <v>278610.05774677661</v>
      </c>
      <c r="E73" s="1">
        <f t="shared" si="8"/>
        <v>2753556.1981155495</v>
      </c>
      <c r="F73" s="1">
        <f t="shared" si="9"/>
        <v>473.47606980491946</v>
      </c>
      <c r="G73" s="1">
        <f t="shared" si="10"/>
        <v>-6.6069804919493436E-2</v>
      </c>
      <c r="I73">
        <v>373.02</v>
      </c>
      <c r="J73">
        <v>81.87</v>
      </c>
    </row>
    <row r="74" spans="1:10" x14ac:dyDescent="0.3">
      <c r="A74">
        <v>429.38</v>
      </c>
      <c r="B74">
        <f t="shared" si="6"/>
        <v>473.9</v>
      </c>
      <c r="C74">
        <v>80.34</v>
      </c>
      <c r="D74" s="1">
        <f t="shared" si="7"/>
        <v>278610.47178259317</v>
      </c>
      <c r="E74" s="1">
        <f t="shared" si="8"/>
        <v>2753555.935929805</v>
      </c>
      <c r="F74" s="1">
        <f t="shared" si="9"/>
        <v>473.96613818994456</v>
      </c>
      <c r="G74" s="1">
        <f t="shared" si="10"/>
        <v>-6.6138189944581427E-2</v>
      </c>
      <c r="I74">
        <v>381.21</v>
      </c>
      <c r="J74">
        <v>81.53</v>
      </c>
    </row>
    <row r="75" spans="1:10" x14ac:dyDescent="0.3">
      <c r="A75">
        <v>433.97</v>
      </c>
      <c r="B75">
        <f t="shared" si="6"/>
        <v>478.49</v>
      </c>
      <c r="C75">
        <v>79.97</v>
      </c>
      <c r="D75" s="1">
        <f t="shared" si="7"/>
        <v>278614.35019973206</v>
      </c>
      <c r="E75" s="1">
        <f t="shared" si="8"/>
        <v>2753553.4799449723</v>
      </c>
      <c r="F75" s="1">
        <f t="shared" si="9"/>
        <v>478.55677877724065</v>
      </c>
      <c r="G75" s="1">
        <f t="shared" si="10"/>
        <v>-6.6778777240642739E-2</v>
      </c>
      <c r="I75">
        <v>388.36</v>
      </c>
      <c r="J75">
        <v>81.28</v>
      </c>
    </row>
    <row r="76" spans="1:10" x14ac:dyDescent="0.3">
      <c r="A76">
        <v>441.77</v>
      </c>
      <c r="B76">
        <f t="shared" si="6"/>
        <v>486.28999999999996</v>
      </c>
      <c r="C76">
        <v>79.83</v>
      </c>
      <c r="D76" s="1">
        <f t="shared" si="7"/>
        <v>278620.94097395497</v>
      </c>
      <c r="E76" s="1">
        <f t="shared" si="8"/>
        <v>2753549.3063759762</v>
      </c>
      <c r="F76" s="1">
        <f t="shared" si="9"/>
        <v>486.35786735659752</v>
      </c>
      <c r="G76" s="1">
        <f t="shared" si="10"/>
        <v>-6.7867356597560047E-2</v>
      </c>
      <c r="I76">
        <v>398.52</v>
      </c>
      <c r="J76">
        <v>80.38</v>
      </c>
    </row>
    <row r="77" spans="1:10" x14ac:dyDescent="0.3">
      <c r="A77">
        <v>453.28</v>
      </c>
      <c r="B77">
        <f t="shared" si="6"/>
        <v>497.79999999999995</v>
      </c>
      <c r="C77">
        <v>80.239999999999995</v>
      </c>
      <c r="D77" s="1">
        <f t="shared" si="7"/>
        <v>278630.66659078898</v>
      </c>
      <c r="E77" s="1">
        <f t="shared" si="8"/>
        <v>2753543.1476863408</v>
      </c>
      <c r="F77" s="1">
        <f t="shared" si="9"/>
        <v>497.86947370959734</v>
      </c>
      <c r="G77" s="1">
        <f t="shared" si="10"/>
        <v>-6.9473709597389188E-2</v>
      </c>
      <c r="I77">
        <v>409.39</v>
      </c>
      <c r="J77">
        <v>80.27</v>
      </c>
    </row>
    <row r="78" spans="1:10" x14ac:dyDescent="0.3">
      <c r="A78">
        <v>461.34</v>
      </c>
      <c r="B78">
        <f t="shared" si="6"/>
        <v>505.85999999999996</v>
      </c>
      <c r="C78">
        <v>79.72</v>
      </c>
      <c r="D78" s="1">
        <f t="shared" si="7"/>
        <v>278637.47705748596</v>
      </c>
      <c r="E78" s="1">
        <f t="shared" si="8"/>
        <v>2753538.8349983776</v>
      </c>
      <c r="F78" s="1">
        <f t="shared" si="9"/>
        <v>505.93059857520564</v>
      </c>
      <c r="G78" s="1">
        <f t="shared" si="10"/>
        <v>-7.0598575205679026E-2</v>
      </c>
      <c r="I78">
        <v>419.98</v>
      </c>
      <c r="J78">
        <v>80.16</v>
      </c>
    </row>
    <row r="79" spans="1:10" x14ac:dyDescent="0.3">
      <c r="A79">
        <v>466.05</v>
      </c>
      <c r="B79">
        <f t="shared" si="6"/>
        <v>510.57</v>
      </c>
      <c r="C79">
        <v>79.36</v>
      </c>
      <c r="D79" s="1">
        <f t="shared" si="7"/>
        <v>278641.45687115134</v>
      </c>
      <c r="E79" s="1">
        <f t="shared" si="8"/>
        <v>2753536.3148047915</v>
      </c>
      <c r="F79" s="1">
        <f t="shared" si="9"/>
        <v>510.64125590966876</v>
      </c>
      <c r="G79" s="1">
        <f t="shared" si="10"/>
        <v>-7.1255909668764161E-2</v>
      </c>
      <c r="I79">
        <v>420.62</v>
      </c>
      <c r="J79">
        <v>78.14</v>
      </c>
    </row>
    <row r="80" spans="1:10" x14ac:dyDescent="0.3">
      <c r="A80">
        <v>467.53</v>
      </c>
      <c r="B80">
        <f t="shared" si="6"/>
        <v>512.04999999999995</v>
      </c>
      <c r="C80">
        <v>76.77</v>
      </c>
      <c r="D80" s="1">
        <f t="shared" si="7"/>
        <v>278642.70742831158</v>
      </c>
      <c r="E80" s="1">
        <f t="shared" si="8"/>
        <v>2753535.5228968281</v>
      </c>
      <c r="F80" s="1">
        <f t="shared" si="9"/>
        <v>512.12146246060274</v>
      </c>
      <c r="G80" s="1">
        <f t="shared" si="10"/>
        <v>-7.1462460602788269E-2</v>
      </c>
      <c r="I80">
        <v>428.89</v>
      </c>
      <c r="J80">
        <v>78.13</v>
      </c>
    </row>
    <row r="81" spans="1:10" x14ac:dyDescent="0.3">
      <c r="A81">
        <v>471.45</v>
      </c>
      <c r="B81">
        <f t="shared" si="6"/>
        <v>515.97</v>
      </c>
      <c r="C81">
        <v>77.040000000000006</v>
      </c>
      <c r="D81" s="1">
        <f t="shared" si="7"/>
        <v>278646.01971484406</v>
      </c>
      <c r="E81" s="1">
        <f t="shared" si="8"/>
        <v>2753533.4254108709</v>
      </c>
      <c r="F81" s="1">
        <f t="shared" si="9"/>
        <v>516.04200954155124</v>
      </c>
      <c r="G81" s="1">
        <f t="shared" si="10"/>
        <v>-7.2009541551210532E-2</v>
      </c>
      <c r="I81">
        <v>429.38</v>
      </c>
      <c r="J81">
        <v>80.34</v>
      </c>
    </row>
    <row r="82" spans="1:10" x14ac:dyDescent="0.3">
      <c r="A82">
        <v>473.04</v>
      </c>
      <c r="B82">
        <f t="shared" si="6"/>
        <v>517.56000000000006</v>
      </c>
      <c r="C82">
        <v>78.790000000000006</v>
      </c>
      <c r="D82" s="1">
        <f t="shared" si="7"/>
        <v>278647.3632188203</v>
      </c>
      <c r="E82" s="1">
        <f t="shared" si="8"/>
        <v>2753532.5746448827</v>
      </c>
      <c r="F82" s="1">
        <f t="shared" si="9"/>
        <v>517.63223144459005</v>
      </c>
      <c r="G82" s="1">
        <f t="shared" si="10"/>
        <v>-7.2231444589988314E-2</v>
      </c>
      <c r="I82">
        <v>433.97</v>
      </c>
      <c r="J82">
        <v>79.97</v>
      </c>
    </row>
    <row r="83" spans="1:10" x14ac:dyDescent="0.3">
      <c r="A83">
        <v>478.38</v>
      </c>
      <c r="B83">
        <f t="shared" si="6"/>
        <v>522.9</v>
      </c>
      <c r="C83">
        <v>78.64</v>
      </c>
      <c r="D83" s="1">
        <f t="shared" si="7"/>
        <v>278651.8753642498</v>
      </c>
      <c r="E83" s="1">
        <f t="shared" si="8"/>
        <v>2753529.7173553389</v>
      </c>
      <c r="F83" s="1">
        <f t="shared" si="9"/>
        <v>522.97297670291357</v>
      </c>
      <c r="G83" s="1">
        <f t="shared" si="10"/>
        <v>-7.2976702913592817E-2</v>
      </c>
      <c r="I83">
        <v>441.77</v>
      </c>
      <c r="J83">
        <v>79.83</v>
      </c>
    </row>
    <row r="84" spans="1:10" x14ac:dyDescent="0.3">
      <c r="A84">
        <v>480.63</v>
      </c>
      <c r="B84">
        <f t="shared" si="6"/>
        <v>525.15</v>
      </c>
      <c r="C84">
        <v>78.63</v>
      </c>
      <c r="D84" s="1">
        <f t="shared" si="7"/>
        <v>278653.77654912183</v>
      </c>
      <c r="E84" s="1">
        <f t="shared" si="8"/>
        <v>2753528.5134412055</v>
      </c>
      <c r="F84" s="1">
        <f t="shared" si="9"/>
        <v>525.2232907161432</v>
      </c>
      <c r="G84" s="1">
        <f t="shared" si="10"/>
        <v>-7.329071614321947E-2</v>
      </c>
      <c r="I84">
        <v>453.28</v>
      </c>
      <c r="J84">
        <v>80.239999999999995</v>
      </c>
    </row>
    <row r="85" spans="1:10" x14ac:dyDescent="0.3">
      <c r="A85">
        <v>484.16</v>
      </c>
      <c r="B85">
        <f t="shared" si="6"/>
        <v>528.68000000000006</v>
      </c>
      <c r="C85">
        <v>77.459999999999994</v>
      </c>
      <c r="D85" s="1">
        <f t="shared" si="7"/>
        <v>278656.7592969432</v>
      </c>
      <c r="E85" s="1">
        <f t="shared" si="8"/>
        <v>2753526.6246336978</v>
      </c>
      <c r="F85" s="1">
        <f t="shared" si="9"/>
        <v>528.75378336831272</v>
      </c>
      <c r="G85" s="1">
        <f t="shared" si="10"/>
        <v>-7.3783368312660969E-2</v>
      </c>
      <c r="I85">
        <v>461.34</v>
      </c>
      <c r="J85">
        <v>79.72</v>
      </c>
    </row>
    <row r="86" spans="1:10" x14ac:dyDescent="0.3">
      <c r="A86">
        <v>489.3</v>
      </c>
      <c r="B86">
        <f t="shared" si="6"/>
        <v>533.82000000000005</v>
      </c>
      <c r="C86">
        <v>76.83</v>
      </c>
      <c r="D86" s="1">
        <f t="shared" si="7"/>
        <v>278661.10244816187</v>
      </c>
      <c r="E86" s="1">
        <f t="shared" si="8"/>
        <v>2753523.8743587439</v>
      </c>
      <c r="F86" s="1">
        <f t="shared" si="9"/>
        <v>533.89450071419287</v>
      </c>
      <c r="G86" s="1">
        <f t="shared" si="10"/>
        <v>-7.450071419282267E-2</v>
      </c>
      <c r="I86">
        <v>466.05</v>
      </c>
      <c r="J86">
        <v>79.36</v>
      </c>
    </row>
    <row r="87" spans="1:10" x14ac:dyDescent="0.3">
      <c r="A87">
        <v>493.67</v>
      </c>
      <c r="B87">
        <f t="shared" si="6"/>
        <v>538.19000000000005</v>
      </c>
      <c r="C87">
        <v>76.37</v>
      </c>
      <c r="D87" s="1">
        <f t="shared" si="7"/>
        <v>278664.7949716688</v>
      </c>
      <c r="E87" s="1">
        <f t="shared" si="8"/>
        <v>2753521.53608996</v>
      </c>
      <c r="F87" s="1">
        <f t="shared" si="9"/>
        <v>538.26511059782661</v>
      </c>
      <c r="G87" s="1">
        <f t="shared" si="10"/>
        <v>-7.5110597826551384E-2</v>
      </c>
      <c r="I87">
        <v>467.53</v>
      </c>
      <c r="J87">
        <v>76.77</v>
      </c>
    </row>
    <row r="88" spans="1:10" x14ac:dyDescent="0.3">
      <c r="A88">
        <v>496.7</v>
      </c>
      <c r="B88">
        <f t="shared" si="6"/>
        <v>541.22</v>
      </c>
      <c r="C88">
        <v>75.89</v>
      </c>
      <c r="D88" s="1">
        <f t="shared" si="7"/>
        <v>278667.35523396306</v>
      </c>
      <c r="E88" s="1">
        <f t="shared" si="8"/>
        <v>2753519.9148189262</v>
      </c>
      <c r="F88" s="1">
        <f t="shared" si="9"/>
        <v>541.29553346936132</v>
      </c>
      <c r="G88" s="1">
        <f t="shared" si="10"/>
        <v>-7.5533469361289463E-2</v>
      </c>
      <c r="I88">
        <v>471.45</v>
      </c>
      <c r="J88">
        <v>77.040000000000006</v>
      </c>
    </row>
    <row r="89" spans="1:10" x14ac:dyDescent="0.3">
      <c r="A89">
        <v>501.92</v>
      </c>
      <c r="B89">
        <f t="shared" si="6"/>
        <v>546.44000000000005</v>
      </c>
      <c r="C89">
        <v>76.23</v>
      </c>
      <c r="D89" s="1">
        <f t="shared" si="7"/>
        <v>278671.76598286605</v>
      </c>
      <c r="E89" s="1">
        <f t="shared" si="8"/>
        <v>2753517.1217381358</v>
      </c>
      <c r="F89" s="1">
        <f t="shared" si="9"/>
        <v>546.51626198051781</v>
      </c>
      <c r="G89" s="1">
        <f t="shared" si="10"/>
        <v>-7.6261980517756456E-2</v>
      </c>
      <c r="I89">
        <v>473.04</v>
      </c>
      <c r="J89">
        <v>78.790000000000006</v>
      </c>
    </row>
    <row r="90" spans="1:10" x14ac:dyDescent="0.3">
      <c r="A90">
        <v>507.49</v>
      </c>
      <c r="B90">
        <f t="shared" si="6"/>
        <v>552.01</v>
      </c>
      <c r="C90">
        <v>75.98</v>
      </c>
      <c r="D90" s="1">
        <f t="shared" si="7"/>
        <v>278676.47247163806</v>
      </c>
      <c r="E90" s="1">
        <f t="shared" si="8"/>
        <v>2753514.1413818141</v>
      </c>
      <c r="F90" s="1">
        <f t="shared" si="9"/>
        <v>552.08703933786398</v>
      </c>
      <c r="G90" s="1">
        <f t="shared" si="10"/>
        <v>-7.7039337863993751E-2</v>
      </c>
      <c r="I90">
        <v>478.38</v>
      </c>
      <c r="J90">
        <v>78.64</v>
      </c>
    </row>
    <row r="91" spans="1:10" x14ac:dyDescent="0.3">
      <c r="A91">
        <v>513.53</v>
      </c>
      <c r="B91">
        <f t="shared" si="6"/>
        <v>558.04999999999995</v>
      </c>
      <c r="C91">
        <v>76.28</v>
      </c>
      <c r="D91" s="1">
        <f t="shared" si="7"/>
        <v>278681.57609680551</v>
      </c>
      <c r="E91" s="1">
        <f t="shared" si="8"/>
        <v>2753510.9095412069</v>
      </c>
      <c r="F91" s="1">
        <f t="shared" si="9"/>
        <v>558.12788228901638</v>
      </c>
      <c r="G91" s="1">
        <f t="shared" si="10"/>
        <v>-7.788228901642924E-2</v>
      </c>
      <c r="I91">
        <v>480.63</v>
      </c>
      <c r="J91">
        <v>78.63</v>
      </c>
    </row>
    <row r="92" spans="1:10" x14ac:dyDescent="0.3">
      <c r="A92">
        <v>515.76</v>
      </c>
      <c r="B92">
        <f t="shared" si="6"/>
        <v>560.28</v>
      </c>
      <c r="C92">
        <v>76.09</v>
      </c>
      <c r="D92" s="1">
        <f t="shared" si="7"/>
        <v>278683.46038225642</v>
      </c>
      <c r="E92" s="1">
        <f t="shared" si="8"/>
        <v>2753509.716328532</v>
      </c>
      <c r="F92" s="1">
        <f t="shared" si="9"/>
        <v>560.35819351127611</v>
      </c>
      <c r="G92" s="1">
        <f t="shared" si="10"/>
        <v>-7.8193511276140271E-2</v>
      </c>
      <c r="I92">
        <v>484.16</v>
      </c>
      <c r="J92">
        <v>77.459999999999994</v>
      </c>
    </row>
    <row r="93" spans="1:10" x14ac:dyDescent="0.3">
      <c r="A93">
        <v>516.71</v>
      </c>
      <c r="B93">
        <f t="shared" si="6"/>
        <v>561.23</v>
      </c>
      <c r="C93">
        <v>76.680000000000007</v>
      </c>
      <c r="D93" s="1">
        <f t="shared" si="7"/>
        <v>278684.26310475793</v>
      </c>
      <c r="E93" s="1">
        <f t="shared" si="8"/>
        <v>2753509.2080092314</v>
      </c>
      <c r="F93" s="1">
        <f t="shared" si="9"/>
        <v>561.30832609454694</v>
      </c>
      <c r="G93" s="1">
        <f t="shared" si="10"/>
        <v>-7.8326094546923741E-2</v>
      </c>
      <c r="I93">
        <v>489.3</v>
      </c>
      <c r="J93">
        <v>76.83</v>
      </c>
    </row>
    <row r="94" spans="1:10" x14ac:dyDescent="0.3">
      <c r="A94">
        <v>525.65</v>
      </c>
      <c r="B94">
        <f t="shared" si="6"/>
        <v>570.16999999999996</v>
      </c>
      <c r="C94">
        <v>76.569999999999993</v>
      </c>
      <c r="D94" s="1">
        <f t="shared" si="7"/>
        <v>278691.81714598264</v>
      </c>
      <c r="E94" s="1">
        <f t="shared" si="8"/>
        <v>2753504.4244570732</v>
      </c>
      <c r="F94" s="1">
        <f t="shared" si="9"/>
        <v>570.24957377450664</v>
      </c>
      <c r="G94" s="1">
        <f t="shared" si="10"/>
        <v>-7.9573774506684458E-2</v>
      </c>
      <c r="I94">
        <v>493.67</v>
      </c>
      <c r="J94">
        <v>76.37</v>
      </c>
    </row>
    <row r="95" spans="1:10" x14ac:dyDescent="0.3">
      <c r="A95">
        <v>526.28</v>
      </c>
      <c r="B95">
        <f t="shared" si="6"/>
        <v>570.79999999999995</v>
      </c>
      <c r="C95">
        <v>75.86</v>
      </c>
      <c r="D95" s="1">
        <f t="shared" si="7"/>
        <v>278692.34947774676</v>
      </c>
      <c r="E95" s="1">
        <f t="shared" si="8"/>
        <v>2753504.087361116</v>
      </c>
      <c r="F95" s="1">
        <f t="shared" si="9"/>
        <v>570.87966169811784</v>
      </c>
      <c r="G95" s="1">
        <f t="shared" si="10"/>
        <v>-7.9661698117888591E-2</v>
      </c>
      <c r="I95">
        <v>496.7</v>
      </c>
      <c r="J95">
        <v>75.89</v>
      </c>
    </row>
    <row r="96" spans="1:10" x14ac:dyDescent="0.3">
      <c r="A96">
        <v>534.67999999999995</v>
      </c>
      <c r="B96">
        <f t="shared" si="6"/>
        <v>579.19999999999993</v>
      </c>
      <c r="C96">
        <v>75.83</v>
      </c>
      <c r="D96" s="1">
        <f t="shared" si="7"/>
        <v>278699.44723460218</v>
      </c>
      <c r="E96" s="1">
        <f t="shared" si="8"/>
        <v>2753499.59274835</v>
      </c>
      <c r="F96" s="1">
        <f t="shared" si="9"/>
        <v>579.28083401480478</v>
      </c>
      <c r="G96" s="1">
        <f t="shared" si="10"/>
        <v>-8.0834014804850085E-2</v>
      </c>
      <c r="I96">
        <v>501.92</v>
      </c>
      <c r="J96">
        <v>76.23</v>
      </c>
    </row>
    <row r="97" spans="1:10" x14ac:dyDescent="0.3">
      <c r="A97">
        <v>538.71</v>
      </c>
      <c r="B97">
        <f t="shared" si="6"/>
        <v>583.23</v>
      </c>
      <c r="C97">
        <v>75.55</v>
      </c>
      <c r="D97" s="1">
        <f t="shared" si="7"/>
        <v>278702.85246795067</v>
      </c>
      <c r="E97" s="1">
        <f t="shared" si="8"/>
        <v>2753497.4364043684</v>
      </c>
      <c r="F97" s="1">
        <f t="shared" si="9"/>
        <v>583.3113964476089</v>
      </c>
      <c r="G97" s="1">
        <f t="shared" si="10"/>
        <v>-8.1396447608881317E-2</v>
      </c>
      <c r="I97">
        <v>507.49</v>
      </c>
      <c r="J97">
        <v>75.98</v>
      </c>
    </row>
    <row r="98" spans="1:10" x14ac:dyDescent="0.3">
      <c r="A98">
        <v>545.86</v>
      </c>
      <c r="B98">
        <f t="shared" si="6"/>
        <v>590.38</v>
      </c>
      <c r="C98">
        <v>75.66</v>
      </c>
      <c r="D98" s="1">
        <f t="shared" si="7"/>
        <v>278708.89401098836</v>
      </c>
      <c r="E98" s="1">
        <f t="shared" si="8"/>
        <v>2753493.6106327884</v>
      </c>
      <c r="F98" s="1">
        <f t="shared" si="9"/>
        <v>590.46239431213542</v>
      </c>
      <c r="G98" s="1">
        <f t="shared" si="10"/>
        <v>-8.2394312135420478E-2</v>
      </c>
      <c r="I98">
        <v>513.53</v>
      </c>
      <c r="J98">
        <v>76.28</v>
      </c>
    </row>
    <row r="99" spans="1:10" x14ac:dyDescent="0.3">
      <c r="A99">
        <v>551.11</v>
      </c>
      <c r="B99">
        <f t="shared" si="6"/>
        <v>595.63</v>
      </c>
      <c r="C99">
        <v>75.540000000000006</v>
      </c>
      <c r="D99" s="1">
        <f t="shared" si="7"/>
        <v>278713.33010902297</v>
      </c>
      <c r="E99" s="1">
        <f t="shared" si="8"/>
        <v>2753490.8014998096</v>
      </c>
      <c r="F99" s="1">
        <f t="shared" si="9"/>
        <v>595.71312701007139</v>
      </c>
      <c r="G99" s="1">
        <f t="shared" si="10"/>
        <v>-8.312701007139367E-2</v>
      </c>
      <c r="I99">
        <v>515.76</v>
      </c>
      <c r="J99">
        <v>76.09</v>
      </c>
    </row>
    <row r="100" spans="1:10" x14ac:dyDescent="0.3">
      <c r="A100">
        <v>557.42999999999995</v>
      </c>
      <c r="B100">
        <f t="shared" si="6"/>
        <v>601.94999999999993</v>
      </c>
      <c r="C100">
        <v>75.930000000000007</v>
      </c>
      <c r="D100" s="1">
        <f t="shared" si="7"/>
        <v>278718.67032608564</v>
      </c>
      <c r="E100" s="1">
        <f t="shared" si="8"/>
        <v>2753487.4198387768</v>
      </c>
      <c r="F100" s="1">
        <f t="shared" si="9"/>
        <v>602.03400903849422</v>
      </c>
      <c r="G100" s="1">
        <f t="shared" si="10"/>
        <v>-8.400903849428687E-2</v>
      </c>
      <c r="I100">
        <v>516.71</v>
      </c>
      <c r="J100">
        <v>76.680000000000007</v>
      </c>
    </row>
    <row r="101" spans="1:10" x14ac:dyDescent="0.3">
      <c r="A101">
        <v>565.5</v>
      </c>
      <c r="B101">
        <f t="shared" si="6"/>
        <v>610.02</v>
      </c>
      <c r="C101">
        <v>75.849999999999994</v>
      </c>
      <c r="D101" s="1">
        <f t="shared" si="7"/>
        <v>278725.48924249317</v>
      </c>
      <c r="E101" s="1">
        <f t="shared" si="8"/>
        <v>2753483.1018000841</v>
      </c>
      <c r="F101" s="1">
        <f t="shared" si="9"/>
        <v>610.10513529971206</v>
      </c>
      <c r="G101" s="1">
        <f t="shared" si="10"/>
        <v>-8.5135299712078449E-2</v>
      </c>
      <c r="I101">
        <v>525.65</v>
      </c>
      <c r="J101">
        <v>76.569999999999993</v>
      </c>
    </row>
    <row r="102" spans="1:10" x14ac:dyDescent="0.3">
      <c r="A102">
        <v>567.5</v>
      </c>
      <c r="B102">
        <f t="shared" si="6"/>
        <v>612.02</v>
      </c>
      <c r="C102">
        <v>75.39</v>
      </c>
      <c r="D102" s="1">
        <f t="shared" si="7"/>
        <v>278727.17918460158</v>
      </c>
      <c r="E102" s="1">
        <f t="shared" si="8"/>
        <v>2753482.031654187</v>
      </c>
      <c r="F102" s="1">
        <f t="shared" si="9"/>
        <v>612.10541442294902</v>
      </c>
      <c r="G102" s="1">
        <f t="shared" si="10"/>
        <v>-8.5414422949043001E-2</v>
      </c>
      <c r="I102">
        <v>526.28</v>
      </c>
      <c r="J102">
        <v>75.86</v>
      </c>
    </row>
    <row r="103" spans="1:10" x14ac:dyDescent="0.3">
      <c r="A103">
        <v>575.97</v>
      </c>
      <c r="B103">
        <f t="shared" si="6"/>
        <v>620.49</v>
      </c>
      <c r="C103">
        <v>75.67</v>
      </c>
      <c r="D103" s="1">
        <f t="shared" si="7"/>
        <v>278734.33608943078</v>
      </c>
      <c r="E103" s="1">
        <f t="shared" si="8"/>
        <v>2753477.4995863149</v>
      </c>
      <c r="F103" s="1">
        <f t="shared" si="9"/>
        <v>620.5765965088043</v>
      </c>
      <c r="G103" s="1">
        <f t="shared" si="10"/>
        <v>-8.6596508804291261E-2</v>
      </c>
      <c r="I103">
        <v>534.67999999999995</v>
      </c>
      <c r="J103">
        <v>75.83</v>
      </c>
    </row>
    <row r="104" spans="1:10" x14ac:dyDescent="0.3">
      <c r="A104">
        <v>579.99</v>
      </c>
      <c r="B104">
        <f t="shared" si="6"/>
        <v>624.51</v>
      </c>
      <c r="C104">
        <v>75.48</v>
      </c>
      <c r="D104" s="1">
        <f t="shared" si="7"/>
        <v>278737.73287306871</v>
      </c>
      <c r="E104" s="1">
        <f t="shared" si="8"/>
        <v>2753475.3485930632</v>
      </c>
      <c r="F104" s="1">
        <f t="shared" si="9"/>
        <v>624.59715754574984</v>
      </c>
      <c r="G104" s="1">
        <f t="shared" si="10"/>
        <v>-8.7157545749846577E-2</v>
      </c>
      <c r="I104">
        <v>538.71</v>
      </c>
      <c r="J104">
        <v>75.55</v>
      </c>
    </row>
    <row r="105" spans="1:10" x14ac:dyDescent="0.3">
      <c r="A105">
        <v>588.37</v>
      </c>
      <c r="B105">
        <f t="shared" si="6"/>
        <v>632.89</v>
      </c>
      <c r="C105">
        <v>75.77</v>
      </c>
      <c r="D105" s="1">
        <f t="shared" si="7"/>
        <v>278744.81373050308</v>
      </c>
      <c r="E105" s="1">
        <f t="shared" si="8"/>
        <v>2753470.8646817561</v>
      </c>
      <c r="F105" s="1">
        <f t="shared" si="9"/>
        <v>632.97832707126679</v>
      </c>
      <c r="G105" s="1">
        <f t="shared" si="10"/>
        <v>-8.8327071266803614E-2</v>
      </c>
      <c r="I105">
        <v>545.86</v>
      </c>
      <c r="J105">
        <v>75.66</v>
      </c>
    </row>
    <row r="106" spans="1:10" x14ac:dyDescent="0.3">
      <c r="A106">
        <v>595.37</v>
      </c>
      <c r="B106">
        <f t="shared" si="6"/>
        <v>639.89</v>
      </c>
      <c r="C106">
        <v>75.64</v>
      </c>
      <c r="D106" s="1">
        <f t="shared" si="7"/>
        <v>278750.7285278826</v>
      </c>
      <c r="E106" s="1">
        <f t="shared" si="8"/>
        <v>2753467.1191711184</v>
      </c>
      <c r="F106" s="1">
        <f t="shared" si="9"/>
        <v>639.9793040015486</v>
      </c>
      <c r="G106" s="1">
        <f t="shared" si="10"/>
        <v>-8.9304001548612177E-2</v>
      </c>
      <c r="I106">
        <v>551.11</v>
      </c>
      <c r="J106">
        <v>75.540000000000006</v>
      </c>
    </row>
    <row r="107" spans="1:10" x14ac:dyDescent="0.3">
      <c r="A107">
        <v>603.79999999999995</v>
      </c>
      <c r="B107">
        <f t="shared" si="6"/>
        <v>648.31999999999994</v>
      </c>
      <c r="C107">
        <v>75.89</v>
      </c>
      <c r="D107" s="1">
        <f t="shared" si="7"/>
        <v>278757.85163386964</v>
      </c>
      <c r="E107" s="1">
        <f t="shared" si="8"/>
        <v>2753462.6085061645</v>
      </c>
      <c r="F107" s="1">
        <f t="shared" si="9"/>
        <v>648.41048050476593</v>
      </c>
      <c r="G107" s="1">
        <f t="shared" si="10"/>
        <v>-9.0480504765992009E-2</v>
      </c>
      <c r="I107">
        <v>557.42999999999995</v>
      </c>
      <c r="J107">
        <v>75.930000000000007</v>
      </c>
    </row>
    <row r="108" spans="1:10" x14ac:dyDescent="0.3">
      <c r="A108">
        <v>609.82000000000005</v>
      </c>
      <c r="B108">
        <f t="shared" si="6"/>
        <v>654.34</v>
      </c>
      <c r="C108">
        <v>75.69</v>
      </c>
      <c r="D108" s="1">
        <f t="shared" si="7"/>
        <v>278762.93835961603</v>
      </c>
      <c r="E108" s="1">
        <f t="shared" si="8"/>
        <v>2753459.3873670157</v>
      </c>
      <c r="F108" s="1">
        <f t="shared" si="9"/>
        <v>654.43132066499743</v>
      </c>
      <c r="G108" s="1">
        <f t="shared" si="10"/>
        <v>-9.1320664997397216E-2</v>
      </c>
      <c r="I108">
        <v>565.5</v>
      </c>
      <c r="J108">
        <v>75.849999999999994</v>
      </c>
    </row>
    <row r="109" spans="1:10" x14ac:dyDescent="0.3">
      <c r="A109">
        <v>611</v>
      </c>
      <c r="B109">
        <f t="shared" si="6"/>
        <v>655.52</v>
      </c>
      <c r="C109">
        <v>74.88</v>
      </c>
      <c r="D109" s="1">
        <f t="shared" si="7"/>
        <v>278763.93542545999</v>
      </c>
      <c r="E109" s="1">
        <f t="shared" si="8"/>
        <v>2753458.7559809363</v>
      </c>
      <c r="F109" s="1">
        <f t="shared" si="9"/>
        <v>655.61148534774009</v>
      </c>
      <c r="G109" s="1">
        <f t="shared" si="10"/>
        <v>-9.1485347740103862E-2</v>
      </c>
      <c r="I109">
        <v>567.5</v>
      </c>
      <c r="J109">
        <v>75.39</v>
      </c>
    </row>
    <row r="110" spans="1:10" x14ac:dyDescent="0.3">
      <c r="A110">
        <v>616.14</v>
      </c>
      <c r="B110">
        <f t="shared" si="6"/>
        <v>660.66</v>
      </c>
      <c r="C110">
        <v>75.11</v>
      </c>
      <c r="D110" s="1">
        <f t="shared" si="7"/>
        <v>278768.27857667871</v>
      </c>
      <c r="E110" s="1">
        <f t="shared" si="8"/>
        <v>2753456.005705982</v>
      </c>
      <c r="F110" s="1">
        <f t="shared" si="9"/>
        <v>660.75220269391855</v>
      </c>
      <c r="G110" s="1">
        <f t="shared" si="10"/>
        <v>-9.2202693918579826E-2</v>
      </c>
      <c r="I110">
        <v>575.97</v>
      </c>
      <c r="J110">
        <v>75.67</v>
      </c>
    </row>
    <row r="111" spans="1:10" x14ac:dyDescent="0.3">
      <c r="A111">
        <v>621.73</v>
      </c>
      <c r="B111">
        <f t="shared" si="6"/>
        <v>666.25</v>
      </c>
      <c r="C111">
        <v>74.709999999999994</v>
      </c>
      <c r="D111" s="1">
        <f t="shared" si="7"/>
        <v>278773.00196487177</v>
      </c>
      <c r="E111" s="1">
        <f t="shared" si="8"/>
        <v>2753453.0146482014</v>
      </c>
      <c r="F111" s="1">
        <f t="shared" si="9"/>
        <v>666.34298284243482</v>
      </c>
      <c r="G111" s="1">
        <f t="shared" si="10"/>
        <v>-9.2982842434821578E-2</v>
      </c>
      <c r="I111">
        <v>579.99</v>
      </c>
      <c r="J111">
        <v>75.48</v>
      </c>
    </row>
    <row r="112" spans="1:10" x14ac:dyDescent="0.3">
      <c r="A112">
        <v>627.51</v>
      </c>
      <c r="B112">
        <f t="shared" si="6"/>
        <v>672.03</v>
      </c>
      <c r="C112">
        <v>74.760000000000005</v>
      </c>
      <c r="D112" s="1">
        <f t="shared" si="7"/>
        <v>278777.88589756511</v>
      </c>
      <c r="E112" s="1">
        <f t="shared" si="8"/>
        <v>2753449.9219265603</v>
      </c>
      <c r="F112" s="1">
        <f t="shared" si="9"/>
        <v>672.12378950778475</v>
      </c>
      <c r="G112" s="1">
        <f t="shared" si="10"/>
        <v>-9.3789507784777015E-2</v>
      </c>
      <c r="I112">
        <v>588.37</v>
      </c>
      <c r="J112">
        <v>75.77</v>
      </c>
    </row>
    <row r="113" spans="1:10" x14ac:dyDescent="0.3">
      <c r="A113">
        <v>630.29</v>
      </c>
      <c r="B113">
        <f t="shared" si="6"/>
        <v>674.81</v>
      </c>
      <c r="C113">
        <v>74.5</v>
      </c>
      <c r="D113" s="1">
        <f t="shared" si="7"/>
        <v>278780.23491709586</v>
      </c>
      <c r="E113" s="1">
        <f t="shared" si="8"/>
        <v>2753448.4344237642</v>
      </c>
      <c r="F113" s="1">
        <f t="shared" si="9"/>
        <v>674.90417748867776</v>
      </c>
      <c r="G113" s="1">
        <f t="shared" si="10"/>
        <v>-9.4177488677814836E-2</v>
      </c>
      <c r="I113">
        <v>595.37</v>
      </c>
      <c r="J113">
        <v>75.64</v>
      </c>
    </row>
    <row r="114" spans="1:10" x14ac:dyDescent="0.3">
      <c r="A114">
        <v>630.47</v>
      </c>
      <c r="B114">
        <f t="shared" si="6"/>
        <v>674.99</v>
      </c>
      <c r="C114">
        <v>74.52</v>
      </c>
      <c r="D114" s="1">
        <f t="shared" si="7"/>
        <v>278780.38701188558</v>
      </c>
      <c r="E114" s="1">
        <f t="shared" si="8"/>
        <v>2753448.3381106337</v>
      </c>
      <c r="F114" s="1">
        <f t="shared" si="9"/>
        <v>675.08420260965283</v>
      </c>
      <c r="G114" s="1">
        <f t="shared" si="10"/>
        <v>-9.4202609652825231E-2</v>
      </c>
      <c r="I114">
        <v>603.79999999999995</v>
      </c>
      <c r="J114">
        <v>75.89</v>
      </c>
    </row>
    <row r="115" spans="1:10" x14ac:dyDescent="0.3">
      <c r="A115">
        <v>631.07000000000005</v>
      </c>
      <c r="B115">
        <f t="shared" si="6"/>
        <v>675.59</v>
      </c>
      <c r="C115">
        <v>74.52</v>
      </c>
      <c r="D115" s="1">
        <f t="shared" si="7"/>
        <v>278780.89399451815</v>
      </c>
      <c r="E115" s="1">
        <f t="shared" si="8"/>
        <v>2753448.0170668648</v>
      </c>
      <c r="F115" s="1">
        <f t="shared" si="9"/>
        <v>675.68428634653378</v>
      </c>
      <c r="G115" s="1">
        <f t="shared" si="10"/>
        <v>-9.4286346533749565E-2</v>
      </c>
      <c r="I115">
        <v>609.82000000000005</v>
      </c>
      <c r="J115">
        <v>75.69</v>
      </c>
    </row>
    <row r="116" spans="1:10" x14ac:dyDescent="0.3">
      <c r="A116">
        <v>631.29999999999995</v>
      </c>
      <c r="B116">
        <f t="shared" si="6"/>
        <v>675.81999999999994</v>
      </c>
      <c r="C116">
        <v>75.13</v>
      </c>
      <c r="D116" s="1">
        <f t="shared" si="7"/>
        <v>278781.08833786059</v>
      </c>
      <c r="E116" s="1">
        <f t="shared" si="8"/>
        <v>2753447.894000086</v>
      </c>
      <c r="F116" s="1">
        <f t="shared" si="9"/>
        <v>675.91431844600572</v>
      </c>
      <c r="G116" s="1">
        <f t="shared" si="10"/>
        <v>-9.4318446005786427E-2</v>
      </c>
      <c r="I116">
        <v>611</v>
      </c>
      <c r="J116">
        <v>74.88</v>
      </c>
    </row>
    <row r="117" spans="1:10" x14ac:dyDescent="0.3">
      <c r="A117">
        <v>636.4</v>
      </c>
      <c r="B117">
        <f t="shared" si="6"/>
        <v>680.92</v>
      </c>
      <c r="C117">
        <v>74.75</v>
      </c>
      <c r="D117" s="1">
        <f t="shared" si="7"/>
        <v>278785.39769023709</v>
      </c>
      <c r="E117" s="1">
        <f t="shared" si="8"/>
        <v>2753445.1651280499</v>
      </c>
      <c r="F117" s="1">
        <f t="shared" si="9"/>
        <v>681.01503020949679</v>
      </c>
      <c r="G117" s="1">
        <f t="shared" si="10"/>
        <v>-9.5030209496826501E-2</v>
      </c>
      <c r="I117">
        <v>616.14</v>
      </c>
      <c r="J117">
        <v>75.11</v>
      </c>
    </row>
    <row r="118" spans="1:10" x14ac:dyDescent="0.3">
      <c r="A118">
        <v>638.19000000000005</v>
      </c>
      <c r="B118">
        <f t="shared" si="6"/>
        <v>682.71</v>
      </c>
      <c r="C118">
        <v>75.36</v>
      </c>
      <c r="D118" s="1">
        <f t="shared" si="7"/>
        <v>278786.91018842417</v>
      </c>
      <c r="E118" s="1">
        <f t="shared" si="8"/>
        <v>2753444.2073474727</v>
      </c>
      <c r="F118" s="1">
        <f t="shared" si="9"/>
        <v>682.80528002448091</v>
      </c>
      <c r="G118" s="1">
        <f t="shared" si="10"/>
        <v>-9.5280024480871361E-2</v>
      </c>
      <c r="I118">
        <v>621.73</v>
      </c>
      <c r="J118">
        <v>74.709999999999994</v>
      </c>
    </row>
    <row r="119" spans="1:10" x14ac:dyDescent="0.3">
      <c r="A119">
        <v>643.46</v>
      </c>
      <c r="B119">
        <f t="shared" si="6"/>
        <v>687.98</v>
      </c>
      <c r="C119">
        <v>75.349999999999994</v>
      </c>
      <c r="D119" s="1">
        <f t="shared" si="7"/>
        <v>278791.36318587983</v>
      </c>
      <c r="E119" s="1">
        <f t="shared" si="8"/>
        <v>2753441.387513035</v>
      </c>
      <c r="F119" s="1">
        <f t="shared" si="9"/>
        <v>688.07601551358664</v>
      </c>
      <c r="G119" s="1">
        <f t="shared" si="10"/>
        <v>-9.6015513586621637E-2</v>
      </c>
      <c r="I119">
        <v>627.51</v>
      </c>
      <c r="J119">
        <v>74.760000000000005</v>
      </c>
    </row>
    <row r="120" spans="1:10" x14ac:dyDescent="0.3">
      <c r="A120">
        <v>645.71</v>
      </c>
      <c r="B120">
        <f t="shared" si="6"/>
        <v>690.23</v>
      </c>
      <c r="C120">
        <v>75.290000000000006</v>
      </c>
      <c r="D120" s="1">
        <f t="shared" si="7"/>
        <v>278793.26437075186</v>
      </c>
      <c r="E120" s="1">
        <f t="shared" si="8"/>
        <v>2753440.1835989016</v>
      </c>
      <c r="F120" s="1">
        <f t="shared" si="9"/>
        <v>690.32632952681638</v>
      </c>
      <c r="G120" s="1">
        <f t="shared" si="10"/>
        <v>-9.6329526816361977E-2</v>
      </c>
      <c r="I120">
        <v>630.29</v>
      </c>
      <c r="J120">
        <v>74.5</v>
      </c>
    </row>
    <row r="121" spans="1:10" x14ac:dyDescent="0.3">
      <c r="A121">
        <v>649.11</v>
      </c>
      <c r="B121">
        <f t="shared" si="6"/>
        <v>693.63</v>
      </c>
      <c r="C121">
        <v>75.22</v>
      </c>
      <c r="D121" s="1">
        <f t="shared" si="7"/>
        <v>278796.13727233623</v>
      </c>
      <c r="E121" s="1">
        <f t="shared" si="8"/>
        <v>2753438.3643508777</v>
      </c>
      <c r="F121" s="1">
        <f t="shared" si="9"/>
        <v>693.7268040357601</v>
      </c>
      <c r="G121" s="1">
        <f t="shared" si="10"/>
        <v>-9.6804035760101215E-2</v>
      </c>
      <c r="I121">
        <v>630.47</v>
      </c>
      <c r="J121">
        <v>74.52</v>
      </c>
    </row>
    <row r="122" spans="1:10" x14ac:dyDescent="0.3">
      <c r="A122">
        <v>652.38</v>
      </c>
      <c r="B122">
        <f t="shared" si="6"/>
        <v>696.9</v>
      </c>
      <c r="C122">
        <v>74.97</v>
      </c>
      <c r="D122" s="1">
        <f t="shared" si="7"/>
        <v>278798.90032768348</v>
      </c>
      <c r="E122" s="1">
        <f t="shared" si="8"/>
        <v>2753436.6146623362</v>
      </c>
      <c r="F122" s="1">
        <f t="shared" si="9"/>
        <v>696.99726040212738</v>
      </c>
      <c r="G122" s="1">
        <f t="shared" si="10"/>
        <v>-9.7260402127403722E-2</v>
      </c>
      <c r="I122">
        <v>631.07000000000005</v>
      </c>
      <c r="J122">
        <v>74.52</v>
      </c>
    </row>
    <row r="123" spans="1:10" x14ac:dyDescent="0.3">
      <c r="A123">
        <v>655.63</v>
      </c>
      <c r="B123">
        <f t="shared" si="6"/>
        <v>700.15</v>
      </c>
      <c r="C123">
        <v>74.88</v>
      </c>
      <c r="D123" s="1">
        <f t="shared" si="7"/>
        <v>278801.64648360969</v>
      </c>
      <c r="E123" s="1">
        <f t="shared" si="8"/>
        <v>2753434.8756752545</v>
      </c>
      <c r="F123" s="1">
        <f t="shared" si="9"/>
        <v>700.24771397682639</v>
      </c>
      <c r="G123" s="1">
        <f t="shared" si="10"/>
        <v>-9.7713976826412363E-2</v>
      </c>
      <c r="I123">
        <v>631.29999999999995</v>
      </c>
      <c r="J123">
        <v>75.13</v>
      </c>
    </row>
    <row r="124" spans="1:10" x14ac:dyDescent="0.3">
      <c r="A124">
        <v>657.51</v>
      </c>
      <c r="B124">
        <f t="shared" si="6"/>
        <v>702.03</v>
      </c>
      <c r="C124">
        <v>74.959999999999994</v>
      </c>
      <c r="D124" s="1">
        <f t="shared" si="7"/>
        <v>278803.23502919165</v>
      </c>
      <c r="E124" s="1">
        <f t="shared" si="8"/>
        <v>2753433.8697381117</v>
      </c>
      <c r="F124" s="1">
        <f t="shared" si="9"/>
        <v>702.12797635244715</v>
      </c>
      <c r="G124" s="1">
        <f t="shared" si="10"/>
        <v>-9.7976352447176396E-2</v>
      </c>
      <c r="I124">
        <v>636.4</v>
      </c>
      <c r="J124">
        <v>74.75</v>
      </c>
    </row>
    <row r="125" spans="1:10" x14ac:dyDescent="0.3">
      <c r="A125">
        <v>660.32</v>
      </c>
      <c r="B125">
        <f t="shared" si="6"/>
        <v>704.84</v>
      </c>
      <c r="C125">
        <v>75.55</v>
      </c>
      <c r="D125" s="1">
        <f t="shared" si="7"/>
        <v>278805.60939785396</v>
      </c>
      <c r="E125" s="1">
        <f t="shared" si="8"/>
        <v>2753432.3661831268</v>
      </c>
      <c r="F125" s="1">
        <f t="shared" si="9"/>
        <v>704.9383685203195</v>
      </c>
      <c r="G125" s="1">
        <f t="shared" si="10"/>
        <v>-9.8368520319468189E-2</v>
      </c>
      <c r="I125">
        <v>638.19000000000005</v>
      </c>
      <c r="J125">
        <v>75.36</v>
      </c>
    </row>
    <row r="126" spans="1:10" x14ac:dyDescent="0.3">
      <c r="A126">
        <v>662.24</v>
      </c>
      <c r="B126">
        <f t="shared" si="6"/>
        <v>706.76</v>
      </c>
      <c r="C126">
        <v>75.36</v>
      </c>
      <c r="D126" s="1">
        <f t="shared" si="7"/>
        <v>278807.23174227803</v>
      </c>
      <c r="E126" s="1">
        <f t="shared" si="8"/>
        <v>2753431.3388430662</v>
      </c>
      <c r="F126" s="1">
        <f t="shared" si="9"/>
        <v>706.85863647828012</v>
      </c>
      <c r="G126" s="1">
        <f t="shared" si="10"/>
        <v>-9.8636478280127449E-2</v>
      </c>
      <c r="I126">
        <v>643.46</v>
      </c>
      <c r="J126">
        <v>75.349999999999994</v>
      </c>
    </row>
    <row r="127" spans="1:10" x14ac:dyDescent="0.3">
      <c r="A127">
        <v>665.61</v>
      </c>
      <c r="B127">
        <f t="shared" si="6"/>
        <v>710.13</v>
      </c>
      <c r="C127">
        <v>75.19</v>
      </c>
      <c r="D127" s="1">
        <f t="shared" si="7"/>
        <v>278810.07929473079</v>
      </c>
      <c r="E127" s="1">
        <f t="shared" si="8"/>
        <v>2753429.5356472307</v>
      </c>
      <c r="F127" s="1">
        <f t="shared" si="9"/>
        <v>710.22910680044436</v>
      </c>
      <c r="G127" s="1">
        <f t="shared" si="10"/>
        <v>-9.9106800444360488E-2</v>
      </c>
      <c r="I127">
        <v>645.71</v>
      </c>
      <c r="J127">
        <v>75.290000000000006</v>
      </c>
    </row>
    <row r="128" spans="1:10" x14ac:dyDescent="0.3">
      <c r="A128">
        <v>671.31</v>
      </c>
      <c r="B128">
        <f t="shared" si="6"/>
        <v>715.82999999999993</v>
      </c>
      <c r="C128">
        <v>75.05</v>
      </c>
      <c r="D128" s="1">
        <f t="shared" si="7"/>
        <v>278814.8956297398</v>
      </c>
      <c r="E128" s="1">
        <f t="shared" si="8"/>
        <v>2753426.4857314252</v>
      </c>
      <c r="F128" s="1">
        <f t="shared" si="9"/>
        <v>715.92990230101645</v>
      </c>
      <c r="G128" s="1">
        <f t="shared" si="10"/>
        <v>-9.9902301016527417E-2</v>
      </c>
      <c r="I128">
        <v>649.11</v>
      </c>
      <c r="J128">
        <v>75.22</v>
      </c>
    </row>
    <row r="129" spans="1:10" x14ac:dyDescent="0.3">
      <c r="A129">
        <v>674.15</v>
      </c>
      <c r="B129">
        <f t="shared" si="6"/>
        <v>718.67</v>
      </c>
      <c r="C129">
        <v>75.3</v>
      </c>
      <c r="D129" s="1">
        <f t="shared" si="7"/>
        <v>278817.29534753377</v>
      </c>
      <c r="E129" s="1">
        <f t="shared" si="8"/>
        <v>2753424.966124252</v>
      </c>
      <c r="F129" s="1">
        <f t="shared" si="9"/>
        <v>718.7702986557174</v>
      </c>
      <c r="G129" s="1">
        <f t="shared" si="10"/>
        <v>-0.10029865571743812</v>
      </c>
      <c r="I129">
        <v>652.38</v>
      </c>
      <c r="J129">
        <v>74.97</v>
      </c>
    </row>
    <row r="130" spans="1:10" x14ac:dyDescent="0.3">
      <c r="A130">
        <v>677.68</v>
      </c>
      <c r="B130">
        <f t="shared" ref="B130:B153" si="11">A130+44.52</f>
        <v>722.19999999999993</v>
      </c>
      <c r="C130">
        <v>75.59</v>
      </c>
      <c r="D130" s="1">
        <f t="shared" si="7"/>
        <v>278820.27809535514</v>
      </c>
      <c r="E130" s="1">
        <f t="shared" si="8"/>
        <v>2753423.0773167443</v>
      </c>
      <c r="F130" s="1">
        <f t="shared" si="9"/>
        <v>722.30079130788693</v>
      </c>
      <c r="G130" s="1">
        <f t="shared" si="10"/>
        <v>-0.10079130788699331</v>
      </c>
      <c r="I130">
        <v>655.63</v>
      </c>
      <c r="J130">
        <v>74.88</v>
      </c>
    </row>
    <row r="131" spans="1:10" x14ac:dyDescent="0.3">
      <c r="A131">
        <v>679.86</v>
      </c>
      <c r="B131">
        <f t="shared" si="11"/>
        <v>724.38</v>
      </c>
      <c r="C131">
        <v>75.930000000000007</v>
      </c>
      <c r="D131" s="1">
        <f t="shared" ref="D131:D152" si="12">(((B131*($D$153-$D$1))+$B$153*$D$1)/$B$153)</f>
        <v>278822.12013225333</v>
      </c>
      <c r="E131" s="1">
        <f t="shared" ref="E131:E152" si="13">(((B131*($E$153-$E$1))+$B$153*$E$1)/$B$153)</f>
        <v>2753421.9108577175</v>
      </c>
      <c r="F131" s="1">
        <f t="shared" ref="F131:F153" si="14">SQRT(((D131-$D$1)^2)+((E131-$E$1)^2))</f>
        <v>724.4810955516499</v>
      </c>
      <c r="G131" s="1">
        <f t="shared" ref="G131:G153" si="15">B131-F131</f>
        <v>-0.10109555164990525</v>
      </c>
      <c r="I131">
        <v>657.51</v>
      </c>
      <c r="J131">
        <v>74.959999999999994</v>
      </c>
    </row>
    <row r="132" spans="1:10" x14ac:dyDescent="0.3">
      <c r="A132">
        <v>687.67</v>
      </c>
      <c r="B132">
        <f t="shared" si="11"/>
        <v>732.18999999999994</v>
      </c>
      <c r="C132">
        <v>75.819999999999993</v>
      </c>
      <c r="D132" s="1">
        <f t="shared" si="12"/>
        <v>278828.7193561868</v>
      </c>
      <c r="E132" s="1">
        <f t="shared" si="13"/>
        <v>2753417.7319379915</v>
      </c>
      <c r="F132" s="1">
        <f t="shared" si="14"/>
        <v>732.29218552686541</v>
      </c>
      <c r="G132" s="1">
        <f t="shared" si="15"/>
        <v>-0.102185526865469</v>
      </c>
      <c r="I132">
        <v>660.32</v>
      </c>
      <c r="J132">
        <v>75.55</v>
      </c>
    </row>
    <row r="133" spans="1:10" x14ac:dyDescent="0.3">
      <c r="A133">
        <v>692.1</v>
      </c>
      <c r="B133">
        <f t="shared" si="11"/>
        <v>736.62</v>
      </c>
      <c r="C133">
        <v>75.38</v>
      </c>
      <c r="D133" s="1">
        <f t="shared" si="12"/>
        <v>278832.46257795696</v>
      </c>
      <c r="E133" s="1">
        <f t="shared" si="13"/>
        <v>2753415.3615648299</v>
      </c>
      <c r="F133" s="1">
        <f t="shared" si="14"/>
        <v>736.72280378455628</v>
      </c>
      <c r="G133" s="1">
        <f t="shared" si="15"/>
        <v>-0.10280378455627215</v>
      </c>
      <c r="I133">
        <v>662.24</v>
      </c>
      <c r="J133">
        <v>75.36</v>
      </c>
    </row>
    <row r="134" spans="1:10" x14ac:dyDescent="0.3">
      <c r="A134">
        <v>696.15</v>
      </c>
      <c r="B134">
        <f t="shared" si="11"/>
        <v>740.67</v>
      </c>
      <c r="C134">
        <v>75.59</v>
      </c>
      <c r="D134" s="1">
        <f t="shared" si="12"/>
        <v>278835.88471072656</v>
      </c>
      <c r="E134" s="1">
        <f t="shared" si="13"/>
        <v>2753413.1945193899</v>
      </c>
      <c r="F134" s="1">
        <f t="shared" si="14"/>
        <v>740.77336900833029</v>
      </c>
      <c r="G134" s="1">
        <f t="shared" si="15"/>
        <v>-0.10336900833033269</v>
      </c>
      <c r="I134">
        <v>665.61</v>
      </c>
      <c r="J134">
        <v>75.19</v>
      </c>
    </row>
    <row r="135" spans="1:10" x14ac:dyDescent="0.3">
      <c r="A135">
        <v>699.18</v>
      </c>
      <c r="B135">
        <f t="shared" si="11"/>
        <v>743.69999999999993</v>
      </c>
      <c r="C135">
        <v>75.98</v>
      </c>
      <c r="D135" s="1">
        <f t="shared" si="12"/>
        <v>278838.44497302081</v>
      </c>
      <c r="E135" s="1">
        <f t="shared" si="13"/>
        <v>2753411.5732483566</v>
      </c>
      <c r="F135" s="1">
        <f t="shared" si="14"/>
        <v>743.80379187961603</v>
      </c>
      <c r="G135" s="1">
        <f t="shared" si="15"/>
        <v>-0.10379187961609659</v>
      </c>
      <c r="I135">
        <v>671.31</v>
      </c>
      <c r="J135">
        <v>75.05</v>
      </c>
    </row>
    <row r="136" spans="1:10" x14ac:dyDescent="0.3">
      <c r="A136">
        <v>708.13</v>
      </c>
      <c r="B136">
        <f t="shared" si="11"/>
        <v>752.65</v>
      </c>
      <c r="C136">
        <v>75.680000000000007</v>
      </c>
      <c r="D136" s="1">
        <f t="shared" si="12"/>
        <v>278846.00746395608</v>
      </c>
      <c r="E136" s="1">
        <f t="shared" si="13"/>
        <v>2753406.784345469</v>
      </c>
      <c r="F136" s="1">
        <f t="shared" si="14"/>
        <v>752.75504095518534</v>
      </c>
      <c r="G136" s="1">
        <f t="shared" si="15"/>
        <v>-0.10504095518535905</v>
      </c>
      <c r="I136">
        <v>674.15</v>
      </c>
      <c r="J136">
        <v>75.3</v>
      </c>
    </row>
    <row r="137" spans="1:10" x14ac:dyDescent="0.3">
      <c r="A137">
        <v>715.82</v>
      </c>
      <c r="B137">
        <f t="shared" si="11"/>
        <v>760.34</v>
      </c>
      <c r="C137">
        <v>76.05</v>
      </c>
      <c r="D137" s="1">
        <f t="shared" si="12"/>
        <v>278852.50529136293</v>
      </c>
      <c r="E137" s="1">
        <f t="shared" si="13"/>
        <v>2753402.6696344968</v>
      </c>
      <c r="F137" s="1">
        <f t="shared" si="14"/>
        <v>760.44611418288639</v>
      </c>
      <c r="G137" s="1">
        <f t="shared" si="15"/>
        <v>-0.10611418288635832</v>
      </c>
      <c r="I137">
        <v>677.68</v>
      </c>
      <c r="J137">
        <v>75.59</v>
      </c>
    </row>
    <row r="138" spans="1:10" x14ac:dyDescent="0.3">
      <c r="A138">
        <v>719.8</v>
      </c>
      <c r="B138">
        <f t="shared" si="11"/>
        <v>764.31999999999994</v>
      </c>
      <c r="C138">
        <v>75.92</v>
      </c>
      <c r="D138" s="1">
        <f t="shared" si="12"/>
        <v>278855.86827615876</v>
      </c>
      <c r="E138" s="1">
        <f t="shared" si="13"/>
        <v>2753400.5400441624</v>
      </c>
      <c r="F138" s="1">
        <f t="shared" si="14"/>
        <v>764.42666963774116</v>
      </c>
      <c r="G138" s="1">
        <f t="shared" si="15"/>
        <v>-0.10666963774121996</v>
      </c>
      <c r="I138">
        <v>679.86</v>
      </c>
      <c r="J138">
        <v>75.930000000000007</v>
      </c>
    </row>
    <row r="139" spans="1:10" x14ac:dyDescent="0.3">
      <c r="A139">
        <v>727.19</v>
      </c>
      <c r="B139">
        <f t="shared" si="11"/>
        <v>771.71</v>
      </c>
      <c r="C139">
        <v>76.39</v>
      </c>
      <c r="D139" s="1">
        <f t="shared" si="12"/>
        <v>278862.11261224945</v>
      </c>
      <c r="E139" s="1">
        <f t="shared" si="13"/>
        <v>2753396.5858550752</v>
      </c>
      <c r="F139" s="1">
        <f t="shared" si="14"/>
        <v>771.81770099685104</v>
      </c>
      <c r="G139" s="1">
        <f t="shared" si="15"/>
        <v>-0.10770099685100831</v>
      </c>
      <c r="I139">
        <v>687.67</v>
      </c>
      <c r="J139">
        <v>75.819999999999993</v>
      </c>
    </row>
    <row r="140" spans="1:10" x14ac:dyDescent="0.3">
      <c r="A140">
        <v>732.64</v>
      </c>
      <c r="B140">
        <f t="shared" si="11"/>
        <v>777.16</v>
      </c>
      <c r="C140">
        <v>76.73</v>
      </c>
      <c r="D140" s="1">
        <f t="shared" si="12"/>
        <v>278866.71770449489</v>
      </c>
      <c r="E140" s="1">
        <f t="shared" si="13"/>
        <v>2753393.6697075069</v>
      </c>
      <c r="F140" s="1">
        <f t="shared" si="14"/>
        <v>777.26846160698096</v>
      </c>
      <c r="G140" s="1">
        <f t="shared" si="15"/>
        <v>-0.10846160698099538</v>
      </c>
      <c r="I140">
        <v>692.1</v>
      </c>
      <c r="J140">
        <v>75.38</v>
      </c>
    </row>
    <row r="141" spans="1:10" x14ac:dyDescent="0.3">
      <c r="A141">
        <v>734.47</v>
      </c>
      <c r="B141">
        <f t="shared" si="11"/>
        <v>778.99</v>
      </c>
      <c r="C141">
        <v>77.23</v>
      </c>
      <c r="D141" s="1">
        <f t="shared" si="12"/>
        <v>278868.26400152413</v>
      </c>
      <c r="E141" s="1">
        <f t="shared" si="13"/>
        <v>2753392.6905240109</v>
      </c>
      <c r="F141" s="1">
        <f t="shared" si="14"/>
        <v>779.09871700485246</v>
      </c>
      <c r="G141" s="1">
        <f t="shared" si="15"/>
        <v>-0.10871700485245128</v>
      </c>
      <c r="I141">
        <v>696.15</v>
      </c>
      <c r="J141">
        <v>75.59</v>
      </c>
    </row>
    <row r="142" spans="1:10" x14ac:dyDescent="0.3">
      <c r="A142">
        <v>734.78</v>
      </c>
      <c r="B142">
        <f t="shared" si="11"/>
        <v>779.3</v>
      </c>
      <c r="C142">
        <v>79.41</v>
      </c>
      <c r="D142" s="1">
        <f t="shared" si="12"/>
        <v>278868.52594255091</v>
      </c>
      <c r="E142" s="1">
        <f t="shared" si="13"/>
        <v>2753392.524651397</v>
      </c>
      <c r="F142" s="1">
        <f t="shared" si="14"/>
        <v>779.40876026885314</v>
      </c>
      <c r="G142" s="1">
        <f t="shared" si="15"/>
        <v>-0.10876026885318879</v>
      </c>
      <c r="I142">
        <v>699.18</v>
      </c>
      <c r="J142">
        <v>75.98</v>
      </c>
    </row>
    <row r="143" spans="1:10" x14ac:dyDescent="0.3">
      <c r="A143">
        <v>736.44</v>
      </c>
      <c r="B143">
        <f t="shared" si="11"/>
        <v>780.96</v>
      </c>
      <c r="C143">
        <v>79.489999999999995</v>
      </c>
      <c r="D143" s="1">
        <f t="shared" si="12"/>
        <v>278869.92859450093</v>
      </c>
      <c r="E143" s="1">
        <f t="shared" si="13"/>
        <v>2753391.6364303031</v>
      </c>
      <c r="F143" s="1">
        <f t="shared" si="14"/>
        <v>781.06899194081154</v>
      </c>
      <c r="G143" s="1">
        <f t="shared" si="15"/>
        <v>-0.10899194081150654</v>
      </c>
      <c r="I143">
        <v>708.13</v>
      </c>
      <c r="J143">
        <v>75.680000000000007</v>
      </c>
    </row>
    <row r="144" spans="1:10" x14ac:dyDescent="0.3">
      <c r="A144">
        <v>744.75</v>
      </c>
      <c r="B144">
        <f t="shared" si="11"/>
        <v>789.27</v>
      </c>
      <c r="C144">
        <v>83.2</v>
      </c>
      <c r="D144" s="1">
        <f t="shared" si="12"/>
        <v>278876.95030396146</v>
      </c>
      <c r="E144" s="1">
        <f t="shared" si="13"/>
        <v>2753387.1899741027</v>
      </c>
      <c r="F144" s="1">
        <f t="shared" si="14"/>
        <v>789.38015169686173</v>
      </c>
      <c r="G144" s="1">
        <f t="shared" si="15"/>
        <v>-0.11015169686174886</v>
      </c>
      <c r="I144">
        <v>715.82</v>
      </c>
      <c r="J144">
        <v>76.05</v>
      </c>
    </row>
    <row r="145" spans="1:10" x14ac:dyDescent="0.3">
      <c r="A145">
        <v>749.07</v>
      </c>
      <c r="B145">
        <f t="shared" si="11"/>
        <v>793.59</v>
      </c>
      <c r="C145">
        <v>83.33</v>
      </c>
      <c r="D145" s="1">
        <f t="shared" si="12"/>
        <v>278880.60057891568</v>
      </c>
      <c r="E145" s="1">
        <f t="shared" si="13"/>
        <v>2753384.878458966</v>
      </c>
      <c r="F145" s="1">
        <f t="shared" si="14"/>
        <v>793.70075460249677</v>
      </c>
      <c r="G145" s="1">
        <f t="shared" si="15"/>
        <v>-0.11075460249674052</v>
      </c>
      <c r="I145">
        <v>719.8</v>
      </c>
      <c r="J145">
        <v>75.92</v>
      </c>
    </row>
    <row r="146" spans="1:10" x14ac:dyDescent="0.3">
      <c r="A146">
        <v>749.31</v>
      </c>
      <c r="B146">
        <f t="shared" si="11"/>
        <v>793.82999999999993</v>
      </c>
      <c r="C146">
        <v>87.23</v>
      </c>
      <c r="D146" s="1">
        <f t="shared" si="12"/>
        <v>278880.80337196868</v>
      </c>
      <c r="E146" s="1">
        <f t="shared" si="13"/>
        <v>2753384.7500414583</v>
      </c>
      <c r="F146" s="1">
        <f t="shared" si="14"/>
        <v>793.94078809732923</v>
      </c>
      <c r="G146" s="1">
        <f t="shared" si="15"/>
        <v>-0.11078809732930495</v>
      </c>
      <c r="I146">
        <v>727.19</v>
      </c>
      <c r="J146">
        <v>76.39</v>
      </c>
    </row>
    <row r="147" spans="1:10" x14ac:dyDescent="0.3">
      <c r="A147">
        <v>755.69</v>
      </c>
      <c r="B147">
        <f t="shared" si="11"/>
        <v>800.21</v>
      </c>
      <c r="C147">
        <v>87.14</v>
      </c>
      <c r="D147" s="1">
        <f t="shared" si="12"/>
        <v>278886.19428729458</v>
      </c>
      <c r="E147" s="1">
        <f t="shared" si="13"/>
        <v>2753381.3362760483</v>
      </c>
      <c r="F147" s="1">
        <f t="shared" si="14"/>
        <v>800.32167849956011</v>
      </c>
      <c r="G147" s="1">
        <f t="shared" si="15"/>
        <v>-0.11167849956007103</v>
      </c>
      <c r="I147">
        <v>732.64</v>
      </c>
      <c r="J147">
        <v>76.73</v>
      </c>
    </row>
    <row r="148" spans="1:10" x14ac:dyDescent="0.3">
      <c r="A148">
        <v>760.16</v>
      </c>
      <c r="B148">
        <f t="shared" si="11"/>
        <v>804.68</v>
      </c>
      <c r="C148">
        <v>87.05</v>
      </c>
      <c r="D148" s="1">
        <f t="shared" si="12"/>
        <v>278889.97130790696</v>
      </c>
      <c r="E148" s="1">
        <f t="shared" si="13"/>
        <v>2753378.9444999695</v>
      </c>
      <c r="F148" s="1">
        <f t="shared" si="14"/>
        <v>804.79230233943997</v>
      </c>
      <c r="G148" s="1">
        <f t="shared" si="15"/>
        <v>-0.11230233944002066</v>
      </c>
      <c r="I148">
        <v>734.47</v>
      </c>
      <c r="J148">
        <v>77.23</v>
      </c>
    </row>
    <row r="149" spans="1:10" x14ac:dyDescent="0.3">
      <c r="A149">
        <v>760.5</v>
      </c>
      <c r="B149">
        <f t="shared" si="11"/>
        <v>805.02</v>
      </c>
      <c r="C149">
        <v>88.44</v>
      </c>
      <c r="D149" s="1">
        <f t="shared" si="12"/>
        <v>278890.25859806541</v>
      </c>
      <c r="E149" s="1">
        <f t="shared" si="13"/>
        <v>2753378.7625751668</v>
      </c>
      <c r="F149" s="1">
        <f t="shared" si="14"/>
        <v>805.13234979051856</v>
      </c>
      <c r="G149" s="1">
        <f t="shared" si="15"/>
        <v>-0.11234979051857863</v>
      </c>
      <c r="I149">
        <v>734.78</v>
      </c>
      <c r="J149">
        <v>79.41</v>
      </c>
    </row>
    <row r="150" spans="1:10" x14ac:dyDescent="0.3">
      <c r="A150">
        <v>761.32</v>
      </c>
      <c r="B150">
        <f t="shared" si="11"/>
        <v>805.84</v>
      </c>
      <c r="C150">
        <v>88.37</v>
      </c>
      <c r="D150" s="1">
        <f t="shared" si="12"/>
        <v>278890.95147432981</v>
      </c>
      <c r="E150" s="1">
        <f t="shared" si="13"/>
        <v>2753378.3238153495</v>
      </c>
      <c r="F150" s="1">
        <f t="shared" si="14"/>
        <v>805.95246423071444</v>
      </c>
      <c r="G150" s="1">
        <f t="shared" si="15"/>
        <v>-0.11246423071440859</v>
      </c>
      <c r="I150">
        <v>736.44</v>
      </c>
      <c r="J150">
        <v>79.489999999999995</v>
      </c>
    </row>
    <row r="151" spans="1:10" x14ac:dyDescent="0.3">
      <c r="A151">
        <v>762.02</v>
      </c>
      <c r="B151">
        <f t="shared" si="11"/>
        <v>806.54</v>
      </c>
      <c r="C151">
        <v>92.08</v>
      </c>
      <c r="D151" s="1">
        <f t="shared" si="12"/>
        <v>278891.54295406776</v>
      </c>
      <c r="E151" s="1">
        <f t="shared" si="13"/>
        <v>2753377.9492642861</v>
      </c>
      <c r="F151" s="1">
        <f t="shared" si="14"/>
        <v>806.65256192354332</v>
      </c>
      <c r="G151" s="1">
        <f t="shared" si="15"/>
        <v>-0.11256192354335326</v>
      </c>
      <c r="I151">
        <v>744.75</v>
      </c>
      <c r="J151">
        <v>83.2</v>
      </c>
    </row>
    <row r="152" spans="1:10" x14ac:dyDescent="0.3">
      <c r="A152">
        <v>765.55</v>
      </c>
      <c r="B152">
        <f t="shared" si="11"/>
        <v>810.06999999999994</v>
      </c>
      <c r="C152">
        <v>92.25</v>
      </c>
      <c r="D152" s="1">
        <f t="shared" si="12"/>
        <v>278894.52570188913</v>
      </c>
      <c r="E152" s="1">
        <f t="shared" si="13"/>
        <v>2753376.0604567784</v>
      </c>
      <c r="F152" s="1">
        <f t="shared" si="14"/>
        <v>810.18305457571284</v>
      </c>
      <c r="G152" s="1">
        <f t="shared" si="15"/>
        <v>-0.11305457571290844</v>
      </c>
      <c r="I152">
        <v>749.07</v>
      </c>
      <c r="J152">
        <v>83.33</v>
      </c>
    </row>
    <row r="153" spans="1:10" x14ac:dyDescent="0.3">
      <c r="A153" s="5">
        <v>769.07</v>
      </c>
      <c r="B153">
        <f t="shared" si="11"/>
        <v>813.59</v>
      </c>
      <c r="C153" s="5">
        <v>92.23</v>
      </c>
      <c r="D153" s="2">
        <v>278897.5</v>
      </c>
      <c r="E153" s="2">
        <v>2753374.1770000001</v>
      </c>
      <c r="F153" s="1">
        <f t="shared" si="14"/>
        <v>813.70354583232188</v>
      </c>
      <c r="G153" s="1">
        <f t="shared" si="15"/>
        <v>-0.11354583232184723</v>
      </c>
      <c r="I153">
        <v>749.31</v>
      </c>
      <c r="J153">
        <v>87.23</v>
      </c>
    </row>
    <row r="154" spans="1:10" x14ac:dyDescent="0.3">
      <c r="D154" s="1"/>
      <c r="E154" s="1"/>
      <c r="I154">
        <v>755.69</v>
      </c>
      <c r="J154">
        <v>87.14</v>
      </c>
    </row>
    <row r="155" spans="1:10" x14ac:dyDescent="0.3">
      <c r="A155" s="6"/>
      <c r="B155" s="6"/>
      <c r="C155" s="6"/>
      <c r="D155" s="8"/>
      <c r="E155" s="8"/>
      <c r="I155">
        <v>760.16</v>
      </c>
      <c r="J155">
        <v>87.05</v>
      </c>
    </row>
    <row r="156" spans="1:10" x14ac:dyDescent="0.3">
      <c r="A156" s="6"/>
      <c r="B156" s="6"/>
      <c r="C156" s="6"/>
      <c r="D156" s="8"/>
      <c r="E156" s="8"/>
      <c r="I156">
        <v>760.5</v>
      </c>
      <c r="J156">
        <v>88.44</v>
      </c>
    </row>
    <row r="157" spans="1:10" x14ac:dyDescent="0.3">
      <c r="A157" s="6"/>
      <c r="B157" s="6"/>
      <c r="C157" s="6"/>
      <c r="D157" s="7"/>
      <c r="E157" s="7"/>
      <c r="I157">
        <v>761.32</v>
      </c>
      <c r="J157">
        <v>88.37</v>
      </c>
    </row>
    <row r="158" spans="1:10" x14ac:dyDescent="0.3">
      <c r="A158" s="6"/>
      <c r="B158" s="6"/>
      <c r="C158" s="6"/>
      <c r="D158" s="8"/>
      <c r="E158" s="8"/>
      <c r="I158">
        <v>762.02</v>
      </c>
      <c r="J158">
        <v>92.08</v>
      </c>
    </row>
    <row r="159" spans="1:10" x14ac:dyDescent="0.3">
      <c r="A159" s="6"/>
      <c r="B159" s="6"/>
      <c r="C159" s="6"/>
      <c r="D159" s="8"/>
      <c r="E159" s="8"/>
      <c r="I159">
        <v>765.55</v>
      </c>
      <c r="J159">
        <v>92.25</v>
      </c>
    </row>
    <row r="160" spans="1:10" x14ac:dyDescent="0.3">
      <c r="D160" s="1"/>
      <c r="E160" s="1"/>
      <c r="I160" s="5">
        <v>769.07</v>
      </c>
      <c r="J160" s="5">
        <v>92.23</v>
      </c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F153" sqref="F153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266.05</v>
      </c>
      <c r="B1">
        <f>A1-266.05</f>
        <v>0</v>
      </c>
      <c r="C1" s="5">
        <v>85.46</v>
      </c>
      <c r="D1" s="2">
        <v>278593.55</v>
      </c>
      <c r="E1" s="2">
        <v>2753745.3990000002</v>
      </c>
    </row>
    <row r="2" spans="1:7" x14ac:dyDescent="0.3">
      <c r="A2">
        <v>266.49</v>
      </c>
      <c r="B2">
        <f t="shared" ref="B2:B65" si="0">A2-266.05</f>
        <v>0.43999999999999773</v>
      </c>
      <c r="C2">
        <v>85.33</v>
      </c>
      <c r="D2" s="1">
        <f>(((B2*($D$151-$D$1))+$B$151*$D$1)/$B$151)</f>
        <v>278593.92258177756</v>
      </c>
      <c r="E2" s="1">
        <f>(((B2*($E$151-$E$1))+$B$151*$E$1)/$B$151)</f>
        <v>2753745.1649445416</v>
      </c>
      <c r="F2" s="1">
        <f t="shared" ref="F2:F3" si="1">SQRT(((D2-$D$1)^2)+((E2-$E$1)^2))</f>
        <v>0.43999902120679885</v>
      </c>
      <c r="G2" s="1">
        <f>B2-F2</f>
        <v>9.7879319888027894E-7</v>
      </c>
    </row>
    <row r="3" spans="1:7" x14ac:dyDescent="0.3">
      <c r="A3">
        <v>272.23</v>
      </c>
      <c r="B3">
        <f t="shared" si="0"/>
        <v>6.1800000000000068</v>
      </c>
      <c r="C3">
        <v>82.42</v>
      </c>
      <c r="D3" s="1">
        <f t="shared" ref="D3:D66" si="2">(((B3*($D$151-$D$1))+$B$151*$D$1)/$B$151)</f>
        <v>278598.78308042121</v>
      </c>
      <c r="E3" s="1">
        <f t="shared" ref="E3:E66" si="3">(((B3*($E$151-$E$1))+$B$151*$E$1)/$B$151)</f>
        <v>2753742.111584703</v>
      </c>
      <c r="F3" s="1">
        <f t="shared" si="1"/>
        <v>6.1799862484890182</v>
      </c>
      <c r="G3" s="1">
        <f t="shared" ref="G3:G4" si="4">B3-F3</f>
        <v>1.3751510988591065E-5</v>
      </c>
    </row>
    <row r="4" spans="1:7" x14ac:dyDescent="0.3">
      <c r="A4">
        <v>273.97000000000003</v>
      </c>
      <c r="B4">
        <f t="shared" si="0"/>
        <v>7.9200000000000159</v>
      </c>
      <c r="C4">
        <v>82.38</v>
      </c>
      <c r="D4" s="1">
        <f t="shared" si="2"/>
        <v>278600.25647199614</v>
      </c>
      <c r="E4" s="1">
        <f t="shared" si="3"/>
        <v>2753741.1860017553</v>
      </c>
      <c r="F4" s="1">
        <f t="shared" ref="F4:F67" si="5">SQRT(((D4-$D$1)^2)+((E4-$E$1)^2))</f>
        <v>7.9199823766696733</v>
      </c>
      <c r="G4" s="1">
        <f t="shared" si="4"/>
        <v>1.7623330342608767E-5</v>
      </c>
    </row>
    <row r="5" spans="1:7" x14ac:dyDescent="0.3">
      <c r="A5">
        <v>282.92</v>
      </c>
      <c r="B5">
        <f t="shared" si="0"/>
        <v>16.870000000000005</v>
      </c>
      <c r="C5">
        <v>78.400000000000006</v>
      </c>
      <c r="D5" s="1">
        <f t="shared" si="2"/>
        <v>278607.83512406255</v>
      </c>
      <c r="E5" s="1">
        <f t="shared" si="3"/>
        <v>2753736.4251009612</v>
      </c>
      <c r="F5" s="1">
        <f t="shared" si="5"/>
        <v>16.869962461263718</v>
      </c>
      <c r="G5" s="1">
        <f t="shared" ref="G5:G68" si="6">B5-F5</f>
        <v>3.7538736286535368E-5</v>
      </c>
    </row>
    <row r="6" spans="1:7" x14ac:dyDescent="0.3">
      <c r="A6">
        <v>293.62</v>
      </c>
      <c r="B6">
        <f t="shared" si="0"/>
        <v>27.569999999999993</v>
      </c>
      <c r="C6">
        <v>78.45</v>
      </c>
      <c r="D6" s="1">
        <f t="shared" si="2"/>
        <v>278616.89563547145</v>
      </c>
      <c r="E6" s="1">
        <f t="shared" si="3"/>
        <v>2753730.7332977769</v>
      </c>
      <c r="F6" s="1">
        <f t="shared" si="5"/>
        <v>27.569938651891547</v>
      </c>
      <c r="G6" s="1">
        <f t="shared" si="6"/>
        <v>6.1348108445713478E-5</v>
      </c>
    </row>
    <row r="7" spans="1:7" x14ac:dyDescent="0.3">
      <c r="A7">
        <v>302.31</v>
      </c>
      <c r="B7">
        <f t="shared" si="0"/>
        <v>36.259999999999991</v>
      </c>
      <c r="C7">
        <v>78.5</v>
      </c>
      <c r="D7" s="1">
        <f t="shared" si="2"/>
        <v>278624.25412557839</v>
      </c>
      <c r="E7" s="1">
        <f t="shared" si="3"/>
        <v>2753726.1107024802</v>
      </c>
      <c r="F7" s="1">
        <f t="shared" si="5"/>
        <v>36.259919315338529</v>
      </c>
      <c r="G7" s="1">
        <f t="shared" si="6"/>
        <v>8.0684661462271379E-5</v>
      </c>
    </row>
    <row r="8" spans="1:7" x14ac:dyDescent="0.3">
      <c r="A8">
        <v>308.08999999999997</v>
      </c>
      <c r="B8">
        <f t="shared" si="0"/>
        <v>42.039999999999964</v>
      </c>
      <c r="C8">
        <v>78.5</v>
      </c>
      <c r="D8" s="1">
        <f t="shared" si="2"/>
        <v>278629.14849529281</v>
      </c>
      <c r="E8" s="1">
        <f t="shared" si="3"/>
        <v>2753723.0360648725</v>
      </c>
      <c r="F8" s="1">
        <f t="shared" si="5"/>
        <v>42.039906453733757</v>
      </c>
      <c r="G8" s="1">
        <f t="shared" si="6"/>
        <v>9.3546266207056306E-5</v>
      </c>
    </row>
    <row r="9" spans="1:7" x14ac:dyDescent="0.3">
      <c r="A9">
        <v>314.57</v>
      </c>
      <c r="B9">
        <f t="shared" si="0"/>
        <v>48.519999999999982</v>
      </c>
      <c r="C9">
        <v>78.48</v>
      </c>
      <c r="D9" s="1">
        <f t="shared" si="2"/>
        <v>278634.63560874417</v>
      </c>
      <c r="E9" s="1">
        <f t="shared" si="3"/>
        <v>2753719.5890663085</v>
      </c>
      <c r="F9" s="1">
        <f t="shared" si="5"/>
        <v>48.51989203463198</v>
      </c>
      <c r="G9" s="1">
        <f t="shared" si="6"/>
        <v>1.0796536800228296E-4</v>
      </c>
    </row>
    <row r="10" spans="1:7" x14ac:dyDescent="0.3">
      <c r="A10">
        <v>320.14</v>
      </c>
      <c r="B10">
        <f t="shared" si="0"/>
        <v>54.089999999999975</v>
      </c>
      <c r="C10">
        <v>78.47</v>
      </c>
      <c r="D10" s="1">
        <f t="shared" si="2"/>
        <v>278639.35215533746</v>
      </c>
      <c r="E10" s="1">
        <f t="shared" si="3"/>
        <v>2753716.6261369875</v>
      </c>
      <c r="F10" s="1">
        <f t="shared" si="5"/>
        <v>54.08987964035088</v>
      </c>
      <c r="G10" s="1">
        <f t="shared" si="6"/>
        <v>1.2035964909529184E-4</v>
      </c>
    </row>
    <row r="11" spans="1:7" x14ac:dyDescent="0.3">
      <c r="A11">
        <v>322.83</v>
      </c>
      <c r="B11">
        <f t="shared" si="0"/>
        <v>56.779999999999973</v>
      </c>
      <c r="C11">
        <v>77.14</v>
      </c>
      <c r="D11" s="1">
        <f t="shared" si="2"/>
        <v>278641.62998484122</v>
      </c>
      <c r="E11" s="1">
        <f t="shared" si="3"/>
        <v>2753715.1952070282</v>
      </c>
      <c r="F11" s="1">
        <f t="shared" si="5"/>
        <v>56.779873654576164</v>
      </c>
      <c r="G11" s="1">
        <f t="shared" si="6"/>
        <v>1.2634542380851599E-4</v>
      </c>
    </row>
    <row r="12" spans="1:7" x14ac:dyDescent="0.3">
      <c r="A12">
        <v>328.46</v>
      </c>
      <c r="B12">
        <f t="shared" si="0"/>
        <v>62.409999999999968</v>
      </c>
      <c r="C12">
        <v>77.02</v>
      </c>
      <c r="D12" s="1">
        <f t="shared" si="2"/>
        <v>278646.39733804052</v>
      </c>
      <c r="E12" s="1">
        <f t="shared" si="3"/>
        <v>2753712.2003610535</v>
      </c>
      <c r="F12" s="1">
        <f t="shared" si="5"/>
        <v>62.409861126965211</v>
      </c>
      <c r="G12" s="1">
        <f t="shared" si="6"/>
        <v>1.3887303475712542E-4</v>
      </c>
    </row>
    <row r="13" spans="1:7" x14ac:dyDescent="0.3">
      <c r="A13">
        <v>329.13</v>
      </c>
      <c r="B13">
        <f t="shared" si="0"/>
        <v>63.079999999999984</v>
      </c>
      <c r="C13">
        <v>76.8</v>
      </c>
      <c r="D13" s="1">
        <f t="shared" si="2"/>
        <v>278646.96467847453</v>
      </c>
      <c r="E13" s="1">
        <f t="shared" si="3"/>
        <v>2753711.8439584239</v>
      </c>
      <c r="F13" s="1">
        <f t="shared" si="5"/>
        <v>63.079859636207068</v>
      </c>
      <c r="G13" s="1">
        <f t="shared" si="6"/>
        <v>1.403637929158208E-4</v>
      </c>
    </row>
    <row r="14" spans="1:7" x14ac:dyDescent="0.3">
      <c r="A14">
        <v>330.2</v>
      </c>
      <c r="B14">
        <f t="shared" si="0"/>
        <v>64.149999999999977</v>
      </c>
      <c r="C14">
        <v>75.650000000000006</v>
      </c>
      <c r="D14" s="1">
        <f t="shared" si="2"/>
        <v>278647.87072961539</v>
      </c>
      <c r="E14" s="1">
        <f t="shared" si="3"/>
        <v>2753711.2747781058</v>
      </c>
      <c r="F14" s="1">
        <f t="shared" si="5"/>
        <v>64.149857255096578</v>
      </c>
      <c r="G14" s="1">
        <f t="shared" si="6"/>
        <v>1.4274490339971635E-4</v>
      </c>
    </row>
    <row r="15" spans="1:7" x14ac:dyDescent="0.3">
      <c r="A15">
        <v>339.01</v>
      </c>
      <c r="B15">
        <f t="shared" si="0"/>
        <v>72.95999999999998</v>
      </c>
      <c r="C15">
        <v>75.67</v>
      </c>
      <c r="D15" s="1">
        <f t="shared" si="2"/>
        <v>278655.33083293441</v>
      </c>
      <c r="E15" s="1">
        <f t="shared" si="3"/>
        <v>2753706.5883495025</v>
      </c>
      <c r="F15" s="1">
        <f t="shared" si="5"/>
        <v>72.959837651437724</v>
      </c>
      <c r="G15" s="1">
        <f t="shared" si="6"/>
        <v>1.6234856225594285E-4</v>
      </c>
    </row>
    <row r="16" spans="1:7" x14ac:dyDescent="0.3">
      <c r="A16">
        <v>339.44</v>
      </c>
      <c r="B16">
        <f t="shared" si="0"/>
        <v>73.389999999999986</v>
      </c>
      <c r="C16">
        <v>76.84</v>
      </c>
      <c r="D16" s="1">
        <f t="shared" si="2"/>
        <v>278655.69494694431</v>
      </c>
      <c r="E16" s="1">
        <f t="shared" si="3"/>
        <v>2753706.359613487</v>
      </c>
      <c r="F16" s="1">
        <f t="shared" si="5"/>
        <v>73.389836694445108</v>
      </c>
      <c r="G16" s="1">
        <f t="shared" si="6"/>
        <v>1.6330555487797938E-4</v>
      </c>
    </row>
    <row r="17" spans="1:7" x14ac:dyDescent="0.3">
      <c r="A17">
        <v>340.73</v>
      </c>
      <c r="B17">
        <f t="shared" si="0"/>
        <v>74.680000000000007</v>
      </c>
      <c r="C17">
        <v>77.38</v>
      </c>
      <c r="D17" s="1">
        <f t="shared" si="2"/>
        <v>278656.78728897398</v>
      </c>
      <c r="E17" s="1">
        <f t="shared" si="3"/>
        <v>2753705.6734054396</v>
      </c>
      <c r="F17" s="1">
        <f t="shared" si="5"/>
        <v>74.679833823962667</v>
      </c>
      <c r="G17" s="1">
        <f t="shared" si="6"/>
        <v>1.6617603733948272E-4</v>
      </c>
    </row>
    <row r="18" spans="1:7" x14ac:dyDescent="0.3">
      <c r="A18">
        <v>342.85</v>
      </c>
      <c r="B18">
        <f t="shared" si="0"/>
        <v>76.800000000000011</v>
      </c>
      <c r="C18">
        <v>77.44</v>
      </c>
      <c r="D18" s="1">
        <f t="shared" si="2"/>
        <v>278658.58245572046</v>
      </c>
      <c r="E18" s="1">
        <f t="shared" si="3"/>
        <v>2753704.5456836871</v>
      </c>
      <c r="F18" s="1">
        <f t="shared" si="5"/>
        <v>76.799829106679965</v>
      </c>
      <c r="G18" s="1">
        <f t="shared" si="6"/>
        <v>1.7089332004616153E-4</v>
      </c>
    </row>
    <row r="19" spans="1:7" x14ac:dyDescent="0.3">
      <c r="A19">
        <v>343.06</v>
      </c>
      <c r="B19">
        <f t="shared" si="0"/>
        <v>77.009999999999991</v>
      </c>
      <c r="C19">
        <v>76.42</v>
      </c>
      <c r="D19" s="1">
        <f t="shared" si="2"/>
        <v>278658.76027884154</v>
      </c>
      <c r="E19" s="1">
        <f t="shared" si="3"/>
        <v>2753704.4339754004</v>
      </c>
      <c r="F19" s="1">
        <f t="shared" si="5"/>
        <v>77.009828639307017</v>
      </c>
      <c r="G19" s="1">
        <f t="shared" si="6"/>
        <v>1.713606929740763E-4</v>
      </c>
    </row>
    <row r="20" spans="1:7" x14ac:dyDescent="0.3">
      <c r="A20">
        <v>345.99</v>
      </c>
      <c r="B20">
        <f t="shared" si="0"/>
        <v>79.94</v>
      </c>
      <c r="C20">
        <v>76.22</v>
      </c>
      <c r="D20" s="1">
        <f t="shared" si="2"/>
        <v>278661.24133476941</v>
      </c>
      <c r="E20" s="1">
        <f t="shared" si="3"/>
        <v>2753702.8753788271</v>
      </c>
      <c r="F20" s="1">
        <f t="shared" si="5"/>
        <v>79.939822119766774</v>
      </c>
      <c r="G20" s="1">
        <f t="shared" si="6"/>
        <v>1.7788023322395929E-4</v>
      </c>
    </row>
    <row r="21" spans="1:7" x14ac:dyDescent="0.3">
      <c r="A21">
        <v>353.94</v>
      </c>
      <c r="B21">
        <f t="shared" si="0"/>
        <v>87.889999999999986</v>
      </c>
      <c r="C21">
        <v>75.66</v>
      </c>
      <c r="D21" s="1">
        <f t="shared" si="2"/>
        <v>278667.97321006859</v>
      </c>
      <c r="E21" s="1">
        <f t="shared" si="3"/>
        <v>2753698.6464222558</v>
      </c>
      <c r="F21" s="1">
        <f t="shared" si="5"/>
        <v>87.889804429548462</v>
      </c>
      <c r="G21" s="1">
        <f t="shared" si="6"/>
        <v>1.9557045152396313E-4</v>
      </c>
    </row>
    <row r="22" spans="1:7" x14ac:dyDescent="0.3">
      <c r="A22">
        <v>354.01</v>
      </c>
      <c r="B22">
        <f t="shared" si="0"/>
        <v>87.95999999999998</v>
      </c>
      <c r="C22">
        <v>76.19</v>
      </c>
      <c r="D22" s="1">
        <f t="shared" si="2"/>
        <v>278668.03248444229</v>
      </c>
      <c r="E22" s="1">
        <f t="shared" si="3"/>
        <v>2753698.6091861604</v>
      </c>
      <c r="F22" s="1">
        <f t="shared" si="5"/>
        <v>87.959804273674905</v>
      </c>
      <c r="G22" s="1">
        <f t="shared" si="6"/>
        <v>1.9572632507447452E-4</v>
      </c>
    </row>
    <row r="23" spans="1:7" x14ac:dyDescent="0.3">
      <c r="A23">
        <v>354.2</v>
      </c>
      <c r="B23">
        <f t="shared" si="0"/>
        <v>88.149999999999977</v>
      </c>
      <c r="C23">
        <v>79.83</v>
      </c>
      <c r="D23" s="1">
        <f t="shared" si="2"/>
        <v>278668.19337202806</v>
      </c>
      <c r="E23" s="1">
        <f t="shared" si="3"/>
        <v>2753698.508116758</v>
      </c>
      <c r="F23" s="1">
        <f t="shared" si="5"/>
        <v>88.149803850943229</v>
      </c>
      <c r="G23" s="1">
        <f t="shared" si="6"/>
        <v>1.9614905674814054E-4</v>
      </c>
    </row>
    <row r="24" spans="1:7" x14ac:dyDescent="0.3">
      <c r="A24">
        <v>355.68</v>
      </c>
      <c r="B24">
        <f t="shared" si="0"/>
        <v>89.63</v>
      </c>
      <c r="C24">
        <v>77.400000000000006</v>
      </c>
      <c r="D24" s="1">
        <f t="shared" si="2"/>
        <v>278669.44660164346</v>
      </c>
      <c r="E24" s="1">
        <f t="shared" si="3"/>
        <v>2753697.7208393081</v>
      </c>
      <c r="F24" s="1">
        <f t="shared" si="5"/>
        <v>89.629800557679829</v>
      </c>
      <c r="G24" s="1">
        <f t="shared" si="6"/>
        <v>1.9944232016655405E-4</v>
      </c>
    </row>
    <row r="25" spans="1:7" x14ac:dyDescent="0.3">
      <c r="A25">
        <v>358.24</v>
      </c>
      <c r="B25">
        <f t="shared" si="0"/>
        <v>92.19</v>
      </c>
      <c r="C25">
        <v>77.319999999999993</v>
      </c>
      <c r="D25" s="1">
        <f t="shared" si="2"/>
        <v>278671.61435016751</v>
      </c>
      <c r="E25" s="1">
        <f t="shared" si="3"/>
        <v>2753696.359062098</v>
      </c>
      <c r="F25" s="1">
        <f t="shared" si="5"/>
        <v>92.189794861108524</v>
      </c>
      <c r="G25" s="1">
        <f t="shared" si="6"/>
        <v>2.0513889147366626E-4</v>
      </c>
    </row>
    <row r="26" spans="1:7" x14ac:dyDescent="0.3">
      <c r="A26">
        <v>358.39</v>
      </c>
      <c r="B26">
        <f t="shared" si="0"/>
        <v>92.339999999999975</v>
      </c>
      <c r="C26">
        <v>76.239999999999995</v>
      </c>
      <c r="D26" s="1">
        <f t="shared" si="2"/>
        <v>278671.74136668257</v>
      </c>
      <c r="E26" s="1">
        <f t="shared" si="3"/>
        <v>2753696.2792704646</v>
      </c>
      <c r="F26" s="1">
        <f t="shared" si="5"/>
        <v>92.339794527313117</v>
      </c>
      <c r="G26" s="1">
        <f t="shared" si="6"/>
        <v>2.0547268685788822E-4</v>
      </c>
    </row>
    <row r="27" spans="1:7" x14ac:dyDescent="0.3">
      <c r="A27">
        <v>362.16</v>
      </c>
      <c r="B27">
        <f t="shared" si="0"/>
        <v>96.110000000000014</v>
      </c>
      <c r="C27">
        <v>76.239999999999995</v>
      </c>
      <c r="D27" s="1">
        <f t="shared" si="2"/>
        <v>278674.93371509493</v>
      </c>
      <c r="E27" s="1">
        <f t="shared" si="3"/>
        <v>2753694.2738407445</v>
      </c>
      <c r="F27" s="1">
        <f t="shared" si="5"/>
        <v>96.109786138428916</v>
      </c>
      <c r="G27" s="1">
        <f t="shared" si="6"/>
        <v>2.1386157109759552E-4</v>
      </c>
    </row>
    <row r="28" spans="1:7" x14ac:dyDescent="0.3">
      <c r="A28">
        <v>368.15</v>
      </c>
      <c r="B28">
        <f t="shared" si="0"/>
        <v>102.09999999999997</v>
      </c>
      <c r="C28">
        <v>76.28</v>
      </c>
      <c r="D28" s="1">
        <f t="shared" si="2"/>
        <v>278680.00590793038</v>
      </c>
      <c r="E28" s="1">
        <f t="shared" si="3"/>
        <v>2753691.0874948497</v>
      </c>
      <c r="F28" s="1">
        <f t="shared" si="5"/>
        <v>102.09977280964961</v>
      </c>
      <c r="G28" s="1">
        <f t="shared" si="6"/>
        <v>2.2719035035834168E-4</v>
      </c>
    </row>
    <row r="29" spans="1:7" x14ac:dyDescent="0.3">
      <c r="A29">
        <v>372.37</v>
      </c>
      <c r="B29">
        <f t="shared" si="0"/>
        <v>106.32</v>
      </c>
      <c r="C29">
        <v>76.28</v>
      </c>
      <c r="D29" s="1">
        <f t="shared" si="2"/>
        <v>278683.57930588798</v>
      </c>
      <c r="E29" s="1">
        <f t="shared" si="3"/>
        <v>2753688.8426902294</v>
      </c>
      <c r="F29" s="1">
        <f t="shared" si="5"/>
        <v>106.31976341942851</v>
      </c>
      <c r="G29" s="1">
        <f t="shared" si="6"/>
        <v>2.3658057148168155E-4</v>
      </c>
    </row>
    <row r="30" spans="1:7" x14ac:dyDescent="0.3">
      <c r="A30">
        <v>374.3</v>
      </c>
      <c r="B30">
        <f t="shared" si="0"/>
        <v>108.25</v>
      </c>
      <c r="C30">
        <v>76.83</v>
      </c>
      <c r="D30" s="1">
        <f t="shared" si="2"/>
        <v>278685.21358504862</v>
      </c>
      <c r="E30" s="1">
        <f t="shared" si="3"/>
        <v>2753687.8160378793</v>
      </c>
      <c r="F30" s="1">
        <f t="shared" si="5"/>
        <v>108.2497591248282</v>
      </c>
      <c r="G30" s="1">
        <f t="shared" si="6"/>
        <v>2.4087517179793849E-4</v>
      </c>
    </row>
    <row r="31" spans="1:7" x14ac:dyDescent="0.3">
      <c r="A31">
        <v>375.75</v>
      </c>
      <c r="B31">
        <f t="shared" si="0"/>
        <v>109.69999999999999</v>
      </c>
      <c r="C31">
        <v>77.180000000000007</v>
      </c>
      <c r="D31" s="1">
        <f t="shared" si="2"/>
        <v>278686.4414113611</v>
      </c>
      <c r="E31" s="1">
        <f t="shared" si="3"/>
        <v>2753687.0447187563</v>
      </c>
      <c r="F31" s="1">
        <f t="shared" si="5"/>
        <v>109.69975589830366</v>
      </c>
      <c r="G31" s="1">
        <f t="shared" si="6"/>
        <v>2.4410169632460565E-4</v>
      </c>
    </row>
    <row r="32" spans="1:7" x14ac:dyDescent="0.3">
      <c r="A32">
        <v>379.22</v>
      </c>
      <c r="B32">
        <f t="shared" si="0"/>
        <v>113.17000000000002</v>
      </c>
      <c r="C32">
        <v>77.13</v>
      </c>
      <c r="D32" s="1">
        <f t="shared" si="2"/>
        <v>278689.37972674327</v>
      </c>
      <c r="E32" s="1">
        <f t="shared" si="3"/>
        <v>2753685.1988723031</v>
      </c>
      <c r="F32" s="1">
        <f t="shared" si="5"/>
        <v>113.16974817696097</v>
      </c>
      <c r="G32" s="1">
        <f t="shared" si="6"/>
        <v>2.5182303905069148E-4</v>
      </c>
    </row>
    <row r="33" spans="1:10" x14ac:dyDescent="0.3">
      <c r="A33">
        <v>382.42</v>
      </c>
      <c r="B33">
        <f t="shared" si="0"/>
        <v>116.37</v>
      </c>
      <c r="C33">
        <v>78.66</v>
      </c>
      <c r="D33" s="1">
        <f t="shared" si="2"/>
        <v>278692.08941239823</v>
      </c>
      <c r="E33" s="1">
        <f t="shared" si="3"/>
        <v>2753683.4966507899</v>
      </c>
      <c r="F33" s="1">
        <f t="shared" si="5"/>
        <v>116.3697410564702</v>
      </c>
      <c r="G33" s="1">
        <f t="shared" si="6"/>
        <v>2.5894352980060376E-4</v>
      </c>
    </row>
    <row r="34" spans="1:10" x14ac:dyDescent="0.3">
      <c r="A34">
        <v>388.24</v>
      </c>
      <c r="B34">
        <f t="shared" si="0"/>
        <v>122.19</v>
      </c>
      <c r="C34">
        <v>78.7</v>
      </c>
      <c r="D34" s="1">
        <f t="shared" si="2"/>
        <v>278697.01765318331</v>
      </c>
      <c r="E34" s="1">
        <f t="shared" si="3"/>
        <v>2753680.4007354132</v>
      </c>
      <c r="F34" s="1">
        <f t="shared" si="5"/>
        <v>122.18972810587987</v>
      </c>
      <c r="G34" s="1">
        <f t="shared" si="6"/>
        <v>2.7189412013228775E-4</v>
      </c>
    </row>
    <row r="35" spans="1:10" x14ac:dyDescent="0.3">
      <c r="A35">
        <v>389.95</v>
      </c>
      <c r="B35">
        <f t="shared" si="0"/>
        <v>123.89999999999998</v>
      </c>
      <c r="C35">
        <v>77.31</v>
      </c>
      <c r="D35" s="1">
        <f t="shared" si="2"/>
        <v>278698.4656414552</v>
      </c>
      <c r="E35" s="1">
        <f t="shared" si="3"/>
        <v>2753679.4911107919</v>
      </c>
      <c r="F35" s="1">
        <f t="shared" si="5"/>
        <v>123.89972430094852</v>
      </c>
      <c r="G35" s="1">
        <f t="shared" si="6"/>
        <v>2.7569905145696794E-4</v>
      </c>
    </row>
    <row r="36" spans="1:10" x14ac:dyDescent="0.3">
      <c r="A36">
        <v>390.66</v>
      </c>
      <c r="B36">
        <f t="shared" si="0"/>
        <v>124.61000000000001</v>
      </c>
      <c r="C36">
        <v>76.5</v>
      </c>
      <c r="D36" s="1">
        <f t="shared" si="2"/>
        <v>278699.06685295992</v>
      </c>
      <c r="E36" s="1">
        <f t="shared" si="3"/>
        <v>2753679.1134303939</v>
      </c>
      <c r="F36" s="1">
        <f t="shared" si="5"/>
        <v>124.60972272100638</v>
      </c>
      <c r="G36" s="1">
        <f t="shared" si="6"/>
        <v>2.7727899363583219E-4</v>
      </c>
    </row>
    <row r="37" spans="1:10" x14ac:dyDescent="0.3">
      <c r="A37">
        <v>393.47</v>
      </c>
      <c r="B37">
        <f t="shared" si="0"/>
        <v>127.42000000000002</v>
      </c>
      <c r="C37">
        <v>76.77</v>
      </c>
      <c r="D37" s="1">
        <f t="shared" si="2"/>
        <v>278701.44629567571</v>
      </c>
      <c r="E37" s="1">
        <f t="shared" si="3"/>
        <v>2753677.6186671276</v>
      </c>
      <c r="F37" s="1">
        <f t="shared" si="5"/>
        <v>127.41971646832425</v>
      </c>
      <c r="G37" s="1">
        <f t="shared" si="6"/>
        <v>2.8353167576256055E-4</v>
      </c>
    </row>
    <row r="38" spans="1:10" x14ac:dyDescent="0.3">
      <c r="A38">
        <v>395.66</v>
      </c>
      <c r="B38">
        <f t="shared" si="0"/>
        <v>129.61000000000001</v>
      </c>
      <c r="C38">
        <v>78.88</v>
      </c>
      <c r="D38" s="1">
        <f t="shared" si="2"/>
        <v>278703.30073679588</v>
      </c>
      <c r="E38" s="1">
        <f t="shared" si="3"/>
        <v>2753676.4537092797</v>
      </c>
      <c r="F38" s="1">
        <f t="shared" si="5"/>
        <v>129.60971159516802</v>
      </c>
      <c r="G38" s="1">
        <f t="shared" si="6"/>
        <v>2.8840483199132905E-4</v>
      </c>
    </row>
    <row r="39" spans="1:10" x14ac:dyDescent="0.3">
      <c r="A39">
        <v>396.41</v>
      </c>
      <c r="B39">
        <f t="shared" si="0"/>
        <v>130.36000000000001</v>
      </c>
      <c r="C39">
        <v>78.89</v>
      </c>
      <c r="D39" s="1">
        <f t="shared" si="2"/>
        <v>278703.93581937125</v>
      </c>
      <c r="E39" s="1">
        <f t="shared" si="3"/>
        <v>2753676.0547511126</v>
      </c>
      <c r="F39" s="1">
        <f t="shared" si="5"/>
        <v>130.3597099262403</v>
      </c>
      <c r="G39" s="1">
        <f t="shared" si="6"/>
        <v>2.9007375971445981E-4</v>
      </c>
    </row>
    <row r="40" spans="1:10" x14ac:dyDescent="0.3">
      <c r="A40">
        <v>397.18</v>
      </c>
      <c r="B40">
        <f t="shared" si="0"/>
        <v>131.13</v>
      </c>
      <c r="C40">
        <v>77.42</v>
      </c>
      <c r="D40" s="1">
        <f t="shared" si="2"/>
        <v>278704.58783748199</v>
      </c>
      <c r="E40" s="1">
        <f t="shared" si="3"/>
        <v>2753675.6451540613</v>
      </c>
      <c r="F40" s="1">
        <f t="shared" si="5"/>
        <v>131.1297082127206</v>
      </c>
      <c r="G40" s="1">
        <f t="shared" si="6"/>
        <v>2.9178727939438431E-4</v>
      </c>
    </row>
    <row r="41" spans="1:10" x14ac:dyDescent="0.3">
      <c r="A41">
        <v>407.46</v>
      </c>
      <c r="B41">
        <f t="shared" si="0"/>
        <v>141.40999999999997</v>
      </c>
      <c r="C41">
        <v>77.239999999999995</v>
      </c>
      <c r="D41" s="1">
        <f t="shared" si="2"/>
        <v>278713.29270264873</v>
      </c>
      <c r="E41" s="1">
        <f t="shared" si="3"/>
        <v>2753670.1767674503</v>
      </c>
      <c r="F41" s="1">
        <f t="shared" si="5"/>
        <v>141.40968533809436</v>
      </c>
      <c r="G41" s="1">
        <f t="shared" si="6"/>
        <v>3.1466190560536234E-4</v>
      </c>
    </row>
    <row r="42" spans="1:10" x14ac:dyDescent="0.3">
      <c r="A42">
        <v>408.13</v>
      </c>
      <c r="B42">
        <f t="shared" si="0"/>
        <v>142.07999999999998</v>
      </c>
      <c r="C42">
        <v>78.599999999999994</v>
      </c>
      <c r="D42" s="1">
        <f t="shared" si="2"/>
        <v>278713.86004308279</v>
      </c>
      <c r="E42" s="1">
        <f t="shared" si="3"/>
        <v>2753669.8203648212</v>
      </c>
      <c r="F42" s="1">
        <f t="shared" si="5"/>
        <v>142.0796838471378</v>
      </c>
      <c r="G42" s="1">
        <f t="shared" si="6"/>
        <v>3.1615286218311667E-4</v>
      </c>
    </row>
    <row r="43" spans="1:10" x14ac:dyDescent="0.3">
      <c r="A43">
        <v>409.76</v>
      </c>
      <c r="B43">
        <f t="shared" si="0"/>
        <v>143.70999999999998</v>
      </c>
      <c r="C43">
        <v>78.53</v>
      </c>
      <c r="D43" s="1">
        <f t="shared" si="2"/>
        <v>278715.24028921331</v>
      </c>
      <c r="E43" s="1">
        <f t="shared" si="3"/>
        <v>2753668.9532957375</v>
      </c>
      <c r="F43" s="1">
        <f t="shared" si="5"/>
        <v>143.70968022037599</v>
      </c>
      <c r="G43" s="1">
        <f t="shared" si="6"/>
        <v>3.1977962399309945E-4</v>
      </c>
    </row>
    <row r="44" spans="1:10" x14ac:dyDescent="0.3">
      <c r="A44">
        <v>412.8</v>
      </c>
      <c r="B44">
        <f t="shared" si="0"/>
        <v>146.75</v>
      </c>
      <c r="C44">
        <v>78.58</v>
      </c>
      <c r="D44" s="1">
        <f t="shared" si="2"/>
        <v>278717.81449058559</v>
      </c>
      <c r="E44" s="1">
        <f t="shared" si="3"/>
        <v>2753667.3361853003</v>
      </c>
      <c r="F44" s="1">
        <f t="shared" si="5"/>
        <v>146.74967345577821</v>
      </c>
      <c r="G44" s="1">
        <f t="shared" si="6"/>
        <v>3.2654422179234643E-4</v>
      </c>
    </row>
    <row r="45" spans="1:10" x14ac:dyDescent="0.3">
      <c r="A45">
        <v>418.27</v>
      </c>
      <c r="B45">
        <f t="shared" si="0"/>
        <v>152.21999999999997</v>
      </c>
      <c r="C45">
        <v>79.2</v>
      </c>
      <c r="D45" s="1">
        <f t="shared" si="2"/>
        <v>278722.44635950215</v>
      </c>
      <c r="E45" s="1">
        <f t="shared" si="3"/>
        <v>2753664.4264504015</v>
      </c>
      <c r="F45" s="1">
        <f t="shared" si="5"/>
        <v>152.21966128401095</v>
      </c>
      <c r="G45" s="1">
        <f t="shared" si="6"/>
        <v>3.3871598901669131E-4</v>
      </c>
      <c r="I45" s="5">
        <v>266.05</v>
      </c>
      <c r="J45" s="5">
        <v>85.46</v>
      </c>
    </row>
    <row r="46" spans="1:10" x14ac:dyDescent="0.3">
      <c r="A46">
        <v>421.36</v>
      </c>
      <c r="B46">
        <f t="shared" si="0"/>
        <v>155.31</v>
      </c>
      <c r="C46">
        <v>76.36</v>
      </c>
      <c r="D46" s="1">
        <f t="shared" si="2"/>
        <v>278725.06289971271</v>
      </c>
      <c r="E46" s="1">
        <f t="shared" si="3"/>
        <v>2753662.7827427532</v>
      </c>
      <c r="F46" s="1">
        <f t="shared" si="5"/>
        <v>155.30965440808231</v>
      </c>
      <c r="G46" s="1">
        <f t="shared" si="6"/>
        <v>3.455919176929001E-4</v>
      </c>
      <c r="I46">
        <v>266.49</v>
      </c>
      <c r="J46">
        <v>85.33</v>
      </c>
    </row>
    <row r="47" spans="1:10" x14ac:dyDescent="0.3">
      <c r="A47">
        <v>428.57</v>
      </c>
      <c r="B47">
        <f t="shared" si="0"/>
        <v>162.51999999999998</v>
      </c>
      <c r="C47">
        <v>73.33</v>
      </c>
      <c r="D47" s="1">
        <f t="shared" si="2"/>
        <v>278731.16816020425</v>
      </c>
      <c r="E47" s="1">
        <f t="shared" si="3"/>
        <v>2753658.9474249068</v>
      </c>
      <c r="F47" s="1">
        <f t="shared" si="5"/>
        <v>162.51963836454499</v>
      </c>
      <c r="G47" s="1">
        <f t="shared" si="6"/>
        <v>3.6163545499334759E-4</v>
      </c>
      <c r="I47">
        <v>272.23</v>
      </c>
      <c r="J47">
        <v>82.42</v>
      </c>
    </row>
    <row r="48" spans="1:10" x14ac:dyDescent="0.3">
      <c r="A48">
        <v>437.13</v>
      </c>
      <c r="B48">
        <f t="shared" si="0"/>
        <v>171.07999999999998</v>
      </c>
      <c r="C48">
        <v>70.48</v>
      </c>
      <c r="D48" s="1">
        <f t="shared" si="2"/>
        <v>278738.41656933143</v>
      </c>
      <c r="E48" s="1">
        <f t="shared" si="3"/>
        <v>2753654.3939823592</v>
      </c>
      <c r="F48" s="1">
        <f t="shared" si="5"/>
        <v>171.07961931714607</v>
      </c>
      <c r="G48" s="1">
        <f t="shared" si="6"/>
        <v>3.8068285391545942E-4</v>
      </c>
      <c r="I48">
        <v>273.97000000000003</v>
      </c>
      <c r="J48">
        <v>82.38</v>
      </c>
    </row>
    <row r="49" spans="1:10" x14ac:dyDescent="0.3">
      <c r="A49">
        <v>440.83</v>
      </c>
      <c r="B49">
        <f t="shared" si="0"/>
        <v>174.77999999999997</v>
      </c>
      <c r="C49">
        <v>70.31</v>
      </c>
      <c r="D49" s="1">
        <f t="shared" si="2"/>
        <v>278741.54964336997</v>
      </c>
      <c r="E49" s="1">
        <f t="shared" si="3"/>
        <v>2753652.4257887346</v>
      </c>
      <c r="F49" s="1">
        <f t="shared" si="5"/>
        <v>174.77961108403684</v>
      </c>
      <c r="G49" s="1">
        <f t="shared" si="6"/>
        <v>3.8891596312851107E-4</v>
      </c>
      <c r="I49">
        <v>282.92</v>
      </c>
      <c r="J49">
        <v>78.400000000000006</v>
      </c>
    </row>
    <row r="50" spans="1:10" x14ac:dyDescent="0.3">
      <c r="A50">
        <v>445.42</v>
      </c>
      <c r="B50">
        <f t="shared" si="0"/>
        <v>179.37</v>
      </c>
      <c r="C50">
        <v>70.94</v>
      </c>
      <c r="D50" s="1">
        <f t="shared" si="2"/>
        <v>278745.43634873145</v>
      </c>
      <c r="E50" s="1">
        <f t="shared" si="3"/>
        <v>2753649.9841647521</v>
      </c>
      <c r="F50" s="1">
        <f t="shared" si="5"/>
        <v>179.36960087040069</v>
      </c>
      <c r="G50" s="1">
        <f t="shared" si="6"/>
        <v>3.991295993159838E-4</v>
      </c>
      <c r="I50">
        <v>293.62</v>
      </c>
      <c r="J50">
        <v>78.45</v>
      </c>
    </row>
    <row r="51" spans="1:10" x14ac:dyDescent="0.3">
      <c r="A51">
        <v>456.1</v>
      </c>
      <c r="B51">
        <f t="shared" si="0"/>
        <v>190.05</v>
      </c>
      <c r="C51">
        <v>70.680000000000007</v>
      </c>
      <c r="D51" s="1">
        <f t="shared" si="2"/>
        <v>278754.47992460505</v>
      </c>
      <c r="E51" s="1">
        <f t="shared" si="3"/>
        <v>2753644.303000452</v>
      </c>
      <c r="F51" s="1">
        <f t="shared" si="5"/>
        <v>190.04957710566981</v>
      </c>
      <c r="G51" s="1">
        <f t="shared" si="6"/>
        <v>4.2289433019959688E-4</v>
      </c>
      <c r="I51">
        <v>302.31</v>
      </c>
      <c r="J51">
        <v>78.5</v>
      </c>
    </row>
    <row r="52" spans="1:10" x14ac:dyDescent="0.3">
      <c r="A52">
        <v>464.35</v>
      </c>
      <c r="B52">
        <f t="shared" si="0"/>
        <v>198.3</v>
      </c>
      <c r="C52">
        <v>70.16</v>
      </c>
      <c r="D52" s="1">
        <f t="shared" si="2"/>
        <v>278761.46583293437</v>
      </c>
      <c r="E52" s="1">
        <f t="shared" si="3"/>
        <v>2753639.9144606139</v>
      </c>
      <c r="F52" s="1">
        <f t="shared" si="5"/>
        <v>198.29955874786069</v>
      </c>
      <c r="G52" s="1">
        <f t="shared" si="6"/>
        <v>4.4125213932488805E-4</v>
      </c>
      <c r="I52">
        <v>308.08999999999997</v>
      </c>
      <c r="J52">
        <v>78.5</v>
      </c>
    </row>
    <row r="53" spans="1:10" x14ac:dyDescent="0.3">
      <c r="A53">
        <v>466.93</v>
      </c>
      <c r="B53">
        <f t="shared" si="0"/>
        <v>200.88</v>
      </c>
      <c r="C53">
        <v>69.83</v>
      </c>
      <c r="D53" s="1">
        <f t="shared" si="2"/>
        <v>278763.65051699377</v>
      </c>
      <c r="E53" s="1">
        <f t="shared" si="3"/>
        <v>2753638.542044519</v>
      </c>
      <c r="F53" s="1">
        <f t="shared" si="5"/>
        <v>200.87955300694509</v>
      </c>
      <c r="G53" s="1">
        <f t="shared" si="6"/>
        <v>4.4699305490780716E-4</v>
      </c>
      <c r="I53">
        <v>314.57</v>
      </c>
      <c r="J53">
        <v>78.48</v>
      </c>
    </row>
    <row r="54" spans="1:10" x14ac:dyDescent="0.3">
      <c r="A54">
        <v>467.87</v>
      </c>
      <c r="B54">
        <f t="shared" si="0"/>
        <v>201.82</v>
      </c>
      <c r="C54">
        <v>71.03</v>
      </c>
      <c r="D54" s="1">
        <f t="shared" si="2"/>
        <v>278764.44648715487</v>
      </c>
      <c r="E54" s="1">
        <f t="shared" si="3"/>
        <v>2753638.0420169495</v>
      </c>
      <c r="F54" s="1">
        <f t="shared" si="5"/>
        <v>201.81955091523645</v>
      </c>
      <c r="G54" s="1">
        <f t="shared" si="6"/>
        <v>4.4908476354521554E-4</v>
      </c>
      <c r="I54">
        <v>320.14</v>
      </c>
      <c r="J54">
        <v>78.47</v>
      </c>
    </row>
    <row r="55" spans="1:10" x14ac:dyDescent="0.3">
      <c r="A55">
        <v>468.77</v>
      </c>
      <c r="B55">
        <f t="shared" si="0"/>
        <v>202.71999999999997</v>
      </c>
      <c r="C55">
        <v>71.150000000000006</v>
      </c>
      <c r="D55" s="1">
        <f t="shared" si="2"/>
        <v>278765.20858624537</v>
      </c>
      <c r="E55" s="1">
        <f t="shared" si="3"/>
        <v>2753637.5632671486</v>
      </c>
      <c r="F55" s="1">
        <f t="shared" si="5"/>
        <v>202.71954891281035</v>
      </c>
      <c r="G55" s="1">
        <f t="shared" si="6"/>
        <v>4.51087189617283E-4</v>
      </c>
      <c r="I55">
        <v>322.83</v>
      </c>
      <c r="J55">
        <v>77.14</v>
      </c>
    </row>
    <row r="56" spans="1:10" x14ac:dyDescent="0.3">
      <c r="A56">
        <v>470.33</v>
      </c>
      <c r="B56">
        <f t="shared" si="0"/>
        <v>204.27999999999997</v>
      </c>
      <c r="C56">
        <v>70.3</v>
      </c>
      <c r="D56" s="1">
        <f t="shared" si="2"/>
        <v>278766.52955800219</v>
      </c>
      <c r="E56" s="1">
        <f t="shared" si="3"/>
        <v>2753636.7334341612</v>
      </c>
      <c r="F56" s="1">
        <f t="shared" si="5"/>
        <v>204.27954544142668</v>
      </c>
      <c r="G56" s="1">
        <f t="shared" si="6"/>
        <v>4.5455857329557148E-4</v>
      </c>
      <c r="I56">
        <v>328.46</v>
      </c>
      <c r="J56">
        <v>77.02</v>
      </c>
    </row>
    <row r="57" spans="1:10" x14ac:dyDescent="0.3">
      <c r="A57">
        <v>470.62</v>
      </c>
      <c r="B57">
        <f t="shared" si="0"/>
        <v>204.57</v>
      </c>
      <c r="C57">
        <v>70</v>
      </c>
      <c r="D57" s="1">
        <f t="shared" si="2"/>
        <v>278766.7751232647</v>
      </c>
      <c r="E57" s="1">
        <f t="shared" si="3"/>
        <v>2753636.5791703369</v>
      </c>
      <c r="F57" s="1">
        <f t="shared" si="5"/>
        <v>204.56954479593347</v>
      </c>
      <c r="G57" s="1">
        <f t="shared" si="6"/>
        <v>4.5520406652599377E-4</v>
      </c>
      <c r="I57">
        <v>329.13</v>
      </c>
      <c r="J57">
        <v>76.8</v>
      </c>
    </row>
    <row r="58" spans="1:10" x14ac:dyDescent="0.3">
      <c r="A58">
        <v>471.34</v>
      </c>
      <c r="B58">
        <f t="shared" si="0"/>
        <v>205.28999999999996</v>
      </c>
      <c r="C58">
        <v>69.989999999999995</v>
      </c>
      <c r="D58" s="1">
        <f t="shared" si="2"/>
        <v>278767.3848025371</v>
      </c>
      <c r="E58" s="1">
        <f t="shared" si="3"/>
        <v>2753636.1961704963</v>
      </c>
      <c r="F58" s="1">
        <f t="shared" si="5"/>
        <v>205.28954319394305</v>
      </c>
      <c r="G58" s="1">
        <f t="shared" si="6"/>
        <v>4.5680605691700293E-4</v>
      </c>
      <c r="I58">
        <v>330.2</v>
      </c>
      <c r="J58">
        <v>75.650000000000006</v>
      </c>
    </row>
    <row r="59" spans="1:10" x14ac:dyDescent="0.3">
      <c r="A59">
        <v>473.05</v>
      </c>
      <c r="B59">
        <f t="shared" si="0"/>
        <v>207</v>
      </c>
      <c r="C59">
        <v>69.64</v>
      </c>
      <c r="D59" s="1">
        <f t="shared" si="2"/>
        <v>278768.83279080899</v>
      </c>
      <c r="E59" s="1">
        <f t="shared" si="3"/>
        <v>2753635.2865458755</v>
      </c>
      <c r="F59" s="1">
        <f t="shared" si="5"/>
        <v>206.99953938876399</v>
      </c>
      <c r="G59" s="1">
        <f t="shared" si="6"/>
        <v>4.6061123600793508E-4</v>
      </c>
      <c r="I59">
        <v>339.01</v>
      </c>
      <c r="J59">
        <v>75.67</v>
      </c>
    </row>
    <row r="60" spans="1:10" x14ac:dyDescent="0.3">
      <c r="A60">
        <v>474.3</v>
      </c>
      <c r="B60">
        <f t="shared" si="0"/>
        <v>208.25</v>
      </c>
      <c r="C60">
        <v>68.94</v>
      </c>
      <c r="D60" s="1">
        <f t="shared" si="2"/>
        <v>278769.89126176795</v>
      </c>
      <c r="E60" s="1">
        <f t="shared" si="3"/>
        <v>2753634.6216155966</v>
      </c>
      <c r="F60" s="1">
        <f t="shared" si="5"/>
        <v>208.24953660746553</v>
      </c>
      <c r="G60" s="1">
        <f t="shared" si="6"/>
        <v>4.6339253447058582E-4</v>
      </c>
      <c r="I60">
        <v>339.44</v>
      </c>
      <c r="J60">
        <v>76.84</v>
      </c>
    </row>
    <row r="61" spans="1:10" x14ac:dyDescent="0.3">
      <c r="A61">
        <v>479.41</v>
      </c>
      <c r="B61">
        <f t="shared" si="0"/>
        <v>213.36</v>
      </c>
      <c r="C61">
        <v>68.959999999999994</v>
      </c>
      <c r="D61" s="1">
        <f t="shared" si="2"/>
        <v>278774.21829104831</v>
      </c>
      <c r="E61" s="1">
        <f t="shared" si="3"/>
        <v>2753631.903380618</v>
      </c>
      <c r="F61" s="1">
        <f t="shared" si="5"/>
        <v>213.35952523681729</v>
      </c>
      <c r="G61" s="1">
        <f t="shared" si="6"/>
        <v>4.7476318272288154E-4</v>
      </c>
      <c r="I61">
        <v>340.73</v>
      </c>
      <c r="J61">
        <v>77.38</v>
      </c>
    </row>
    <row r="62" spans="1:10" x14ac:dyDescent="0.3">
      <c r="A62">
        <v>482.42</v>
      </c>
      <c r="B62">
        <f t="shared" si="0"/>
        <v>216.37</v>
      </c>
      <c r="C62">
        <v>69.489999999999995</v>
      </c>
      <c r="D62" s="1">
        <f t="shared" si="2"/>
        <v>278776.76708911755</v>
      </c>
      <c r="E62" s="1">
        <f t="shared" si="3"/>
        <v>2753630.3022285071</v>
      </c>
      <c r="F62" s="1">
        <f t="shared" si="5"/>
        <v>216.3695185391075</v>
      </c>
      <c r="G62" s="1">
        <f t="shared" si="6"/>
        <v>4.8146089250167279E-4</v>
      </c>
      <c r="I62">
        <v>342.85</v>
      </c>
      <c r="J62">
        <v>77.44</v>
      </c>
    </row>
    <row r="63" spans="1:10" x14ac:dyDescent="0.3">
      <c r="A63">
        <v>483.94</v>
      </c>
      <c r="B63">
        <f t="shared" si="0"/>
        <v>217.89</v>
      </c>
      <c r="C63">
        <v>69.23</v>
      </c>
      <c r="D63" s="1">
        <f t="shared" si="2"/>
        <v>278778.05418980372</v>
      </c>
      <c r="E63" s="1">
        <f t="shared" si="3"/>
        <v>2753629.4936732887</v>
      </c>
      <c r="F63" s="1">
        <f t="shared" si="5"/>
        <v>217.88951515670942</v>
      </c>
      <c r="G63" s="1">
        <f t="shared" si="6"/>
        <v>4.8484329056464048E-4</v>
      </c>
      <c r="I63">
        <v>343.06</v>
      </c>
      <c r="J63">
        <v>76.42</v>
      </c>
    </row>
    <row r="64" spans="1:10" x14ac:dyDescent="0.3">
      <c r="A64">
        <v>485</v>
      </c>
      <c r="B64">
        <f t="shared" si="0"/>
        <v>218.95</v>
      </c>
      <c r="C64">
        <v>67.569999999999993</v>
      </c>
      <c r="D64" s="1">
        <f t="shared" si="2"/>
        <v>278778.9517731769</v>
      </c>
      <c r="E64" s="1">
        <f t="shared" si="3"/>
        <v>2753628.9298124127</v>
      </c>
      <c r="F64" s="1">
        <f t="shared" si="5"/>
        <v>218.94951279789493</v>
      </c>
      <c r="G64" s="1">
        <f t="shared" si="6"/>
        <v>4.8720210506303374E-4</v>
      </c>
      <c r="I64">
        <v>345.99</v>
      </c>
      <c r="J64">
        <v>76.22</v>
      </c>
    </row>
    <row r="65" spans="1:10" x14ac:dyDescent="0.3">
      <c r="A65">
        <v>486.85</v>
      </c>
      <c r="B65">
        <f t="shared" si="0"/>
        <v>220.8</v>
      </c>
      <c r="C65">
        <v>67.89</v>
      </c>
      <c r="D65" s="1">
        <f t="shared" si="2"/>
        <v>278780.51831019623</v>
      </c>
      <c r="E65" s="1">
        <f t="shared" si="3"/>
        <v>2753627.9457156002</v>
      </c>
      <c r="F65" s="1">
        <f t="shared" si="5"/>
        <v>220.79950868151346</v>
      </c>
      <c r="G65" s="1">
        <f t="shared" si="6"/>
        <v>4.9131848655292742E-4</v>
      </c>
      <c r="I65">
        <v>353.94</v>
      </c>
      <c r="J65">
        <v>75.66</v>
      </c>
    </row>
    <row r="66" spans="1:10" x14ac:dyDescent="0.3">
      <c r="A66">
        <v>487.35</v>
      </c>
      <c r="B66">
        <f t="shared" ref="B66:B129" si="7">A66-266.05</f>
        <v>221.3</v>
      </c>
      <c r="C66">
        <v>71.05</v>
      </c>
      <c r="D66" s="1">
        <f t="shared" si="2"/>
        <v>278780.94169857987</v>
      </c>
      <c r="E66" s="1">
        <f t="shared" si="3"/>
        <v>2753627.6797434888</v>
      </c>
      <c r="F66" s="1">
        <f t="shared" si="5"/>
        <v>221.29950756894428</v>
      </c>
      <c r="G66" s="1">
        <f t="shared" si="6"/>
        <v>4.9243105573282264E-4</v>
      </c>
      <c r="I66">
        <v>354.01</v>
      </c>
      <c r="J66">
        <v>76.19</v>
      </c>
    </row>
    <row r="67" spans="1:10" x14ac:dyDescent="0.3">
      <c r="A67">
        <v>487.94</v>
      </c>
      <c r="B67">
        <f t="shared" si="7"/>
        <v>221.89</v>
      </c>
      <c r="C67">
        <v>71.150000000000006</v>
      </c>
      <c r="D67" s="1">
        <f t="shared" ref="D67:D130" si="8">(((B67*($D$151-$D$1))+$B$151*$D$1)/$B$151)</f>
        <v>278781.44129687251</v>
      </c>
      <c r="E67" s="1">
        <f t="shared" ref="E67:E130" si="9">(((B67*($E$151-$E$1))+$B$151*$E$1)/$B$151)</f>
        <v>2753627.3658963973</v>
      </c>
      <c r="F67" s="1">
        <f t="shared" si="5"/>
        <v>221.88950625610798</v>
      </c>
      <c r="G67" s="1">
        <f t="shared" si="6"/>
        <v>4.9374389200806945E-4</v>
      </c>
      <c r="I67">
        <v>354.2</v>
      </c>
      <c r="J67">
        <v>79.83</v>
      </c>
    </row>
    <row r="68" spans="1:10" x14ac:dyDescent="0.3">
      <c r="A68">
        <v>488.32</v>
      </c>
      <c r="B68">
        <f t="shared" si="7"/>
        <v>222.26999999999998</v>
      </c>
      <c r="C68">
        <v>70.790000000000006</v>
      </c>
      <c r="D68" s="1">
        <f t="shared" si="8"/>
        <v>278781.76307204401</v>
      </c>
      <c r="E68" s="1">
        <f t="shared" si="9"/>
        <v>2753627.1637575924</v>
      </c>
      <c r="F68" s="1">
        <f t="shared" ref="F68:F131" si="10">SQRT(((D68-$D$1)^2)+((E68-$E$1)^2))</f>
        <v>222.26950541059531</v>
      </c>
      <c r="G68" s="1">
        <f t="shared" si="6"/>
        <v>4.9458940466706736E-4</v>
      </c>
      <c r="I68">
        <v>355.68</v>
      </c>
      <c r="J68">
        <v>77.400000000000006</v>
      </c>
    </row>
    <row r="69" spans="1:10" x14ac:dyDescent="0.3">
      <c r="A69">
        <v>491.49</v>
      </c>
      <c r="B69">
        <f t="shared" si="7"/>
        <v>225.44</v>
      </c>
      <c r="C69">
        <v>70.760000000000005</v>
      </c>
      <c r="D69" s="1">
        <f t="shared" si="8"/>
        <v>278784.44735439605</v>
      </c>
      <c r="E69" s="1">
        <f t="shared" si="9"/>
        <v>2753625.477494406</v>
      </c>
      <c r="F69" s="1">
        <f t="shared" si="10"/>
        <v>225.43949835684344</v>
      </c>
      <c r="G69" s="1">
        <f t="shared" ref="G69:G132" si="11">B69-F69</f>
        <v>5.0164315655365499E-4</v>
      </c>
      <c r="I69">
        <v>358.24</v>
      </c>
      <c r="J69">
        <v>77.319999999999993</v>
      </c>
    </row>
    <row r="70" spans="1:10" x14ac:dyDescent="0.3">
      <c r="A70">
        <v>492.53</v>
      </c>
      <c r="B70">
        <f t="shared" si="7"/>
        <v>226.47999999999996</v>
      </c>
      <c r="C70">
        <v>71.489999999999995</v>
      </c>
      <c r="D70" s="1">
        <f t="shared" si="8"/>
        <v>278785.32800223387</v>
      </c>
      <c r="E70" s="1">
        <f t="shared" si="9"/>
        <v>2753624.9242724148</v>
      </c>
      <c r="F70" s="1">
        <f t="shared" si="10"/>
        <v>226.47949604237323</v>
      </c>
      <c r="G70" s="1">
        <f t="shared" si="11"/>
        <v>5.0395762673360878E-4</v>
      </c>
      <c r="I70">
        <v>358.39</v>
      </c>
      <c r="J70">
        <v>76.239999999999995</v>
      </c>
    </row>
    <row r="71" spans="1:10" x14ac:dyDescent="0.3">
      <c r="A71">
        <v>496.36</v>
      </c>
      <c r="B71">
        <f t="shared" si="7"/>
        <v>230.31</v>
      </c>
      <c r="C71">
        <v>71.72</v>
      </c>
      <c r="D71" s="1">
        <f t="shared" si="8"/>
        <v>278788.57115725224</v>
      </c>
      <c r="E71" s="1">
        <f t="shared" si="9"/>
        <v>2753622.8869260415</v>
      </c>
      <c r="F71" s="1">
        <f t="shared" si="10"/>
        <v>230.30948751991147</v>
      </c>
      <c r="G71" s="1">
        <f t="shared" si="11"/>
        <v>5.1248008853121974E-4</v>
      </c>
      <c r="I71">
        <v>362.16</v>
      </c>
      <c r="J71">
        <v>76.239999999999995</v>
      </c>
    </row>
    <row r="72" spans="1:10" x14ac:dyDescent="0.3">
      <c r="A72">
        <v>497.09</v>
      </c>
      <c r="B72">
        <f t="shared" si="7"/>
        <v>231.03999999999996</v>
      </c>
      <c r="C72">
        <v>70.62</v>
      </c>
      <c r="D72" s="1">
        <f t="shared" si="8"/>
        <v>278789.18930429232</v>
      </c>
      <c r="E72" s="1">
        <f t="shared" si="9"/>
        <v>2753622.4986067587</v>
      </c>
      <c r="F72" s="1">
        <f t="shared" si="10"/>
        <v>231.03948589562506</v>
      </c>
      <c r="G72" s="1">
        <f t="shared" si="11"/>
        <v>5.1410437490062577E-4</v>
      </c>
      <c r="I72">
        <v>368.15</v>
      </c>
      <c r="J72">
        <v>76.28</v>
      </c>
    </row>
    <row r="73" spans="1:10" x14ac:dyDescent="0.3">
      <c r="A73">
        <v>500.06</v>
      </c>
      <c r="B73">
        <f t="shared" si="7"/>
        <v>234.01</v>
      </c>
      <c r="C73">
        <v>70.930000000000007</v>
      </c>
      <c r="D73" s="1">
        <f t="shared" si="8"/>
        <v>278791.70423129085</v>
      </c>
      <c r="E73" s="1">
        <f t="shared" si="9"/>
        <v>2753620.9187324168</v>
      </c>
      <c r="F73" s="1">
        <f t="shared" si="10"/>
        <v>234.00947928685156</v>
      </c>
      <c r="G73" s="1">
        <f t="shared" si="11"/>
        <v>5.2071314843260552E-4</v>
      </c>
      <c r="I73">
        <v>372.37</v>
      </c>
      <c r="J73">
        <v>76.28</v>
      </c>
    </row>
    <row r="74" spans="1:10" x14ac:dyDescent="0.3">
      <c r="A74">
        <v>500.17</v>
      </c>
      <c r="B74">
        <f t="shared" si="7"/>
        <v>234.12</v>
      </c>
      <c r="C74">
        <v>70.87</v>
      </c>
      <c r="D74" s="1">
        <f t="shared" si="8"/>
        <v>278791.79737673525</v>
      </c>
      <c r="E74" s="1">
        <f t="shared" si="9"/>
        <v>2753620.8602185519</v>
      </c>
      <c r="F74" s="1">
        <f t="shared" si="10"/>
        <v>234.11947904228941</v>
      </c>
      <c r="G74" s="1">
        <f t="shared" si="11"/>
        <v>5.2095771059157414E-4</v>
      </c>
      <c r="I74">
        <v>374.3</v>
      </c>
      <c r="J74">
        <v>76.83</v>
      </c>
    </row>
    <row r="75" spans="1:10" x14ac:dyDescent="0.3">
      <c r="A75">
        <v>502.92</v>
      </c>
      <c r="B75">
        <f t="shared" si="7"/>
        <v>236.87</v>
      </c>
      <c r="C75">
        <v>69.66</v>
      </c>
      <c r="D75" s="1">
        <f t="shared" si="8"/>
        <v>278794.12601284502</v>
      </c>
      <c r="E75" s="1">
        <f t="shared" si="9"/>
        <v>2753619.3973719394</v>
      </c>
      <c r="F75" s="1">
        <f t="shared" si="10"/>
        <v>236.86947292293715</v>
      </c>
      <c r="G75" s="1">
        <f t="shared" si="11"/>
        <v>5.2707706285559652E-4</v>
      </c>
      <c r="I75">
        <v>375.75</v>
      </c>
      <c r="J75">
        <v>77.180000000000007</v>
      </c>
    </row>
    <row r="76" spans="1:10" x14ac:dyDescent="0.3">
      <c r="A76">
        <v>503.17</v>
      </c>
      <c r="B76">
        <f t="shared" si="7"/>
        <v>237.12</v>
      </c>
      <c r="C76">
        <v>69.7</v>
      </c>
      <c r="D76" s="1">
        <f t="shared" si="8"/>
        <v>278794.33770703682</v>
      </c>
      <c r="E76" s="1">
        <f t="shared" si="9"/>
        <v>2753619.2643858837</v>
      </c>
      <c r="F76" s="1">
        <f t="shared" si="10"/>
        <v>237.11947236662792</v>
      </c>
      <c r="G76" s="1">
        <f t="shared" si="11"/>
        <v>5.2763337208716621E-4</v>
      </c>
      <c r="I76">
        <v>379.22</v>
      </c>
      <c r="J76">
        <v>77.13</v>
      </c>
    </row>
    <row r="77" spans="1:10" x14ac:dyDescent="0.3">
      <c r="A77">
        <v>503.95</v>
      </c>
      <c r="B77">
        <f t="shared" si="7"/>
        <v>237.89999999999998</v>
      </c>
      <c r="C77">
        <v>65.5</v>
      </c>
      <c r="D77" s="1">
        <f t="shared" si="8"/>
        <v>278794.99819291523</v>
      </c>
      <c r="E77" s="1">
        <f t="shared" si="9"/>
        <v>2753618.8494693898</v>
      </c>
      <c r="F77" s="1">
        <f t="shared" si="10"/>
        <v>237.89947063105993</v>
      </c>
      <c r="G77" s="1">
        <f t="shared" si="11"/>
        <v>5.2936894005028989E-4</v>
      </c>
      <c r="I77">
        <v>382.42</v>
      </c>
      <c r="J77">
        <v>78.66</v>
      </c>
    </row>
    <row r="78" spans="1:10" x14ac:dyDescent="0.3">
      <c r="A78">
        <v>504.45</v>
      </c>
      <c r="B78">
        <f t="shared" si="7"/>
        <v>238.39999999999998</v>
      </c>
      <c r="C78">
        <v>65.47</v>
      </c>
      <c r="D78" s="1">
        <f t="shared" si="8"/>
        <v>278795.42158129881</v>
      </c>
      <c r="E78" s="1">
        <f t="shared" si="9"/>
        <v>2753618.5834972784</v>
      </c>
      <c r="F78" s="1">
        <f t="shared" si="10"/>
        <v>238.39946951844146</v>
      </c>
      <c r="G78" s="1">
        <f t="shared" si="11"/>
        <v>5.3048155851342926E-4</v>
      </c>
      <c r="I78">
        <v>388.24</v>
      </c>
      <c r="J78">
        <v>78.7</v>
      </c>
    </row>
    <row r="79" spans="1:10" x14ac:dyDescent="0.3">
      <c r="A79">
        <v>505.13</v>
      </c>
      <c r="B79">
        <f t="shared" si="7"/>
        <v>239.07999999999998</v>
      </c>
      <c r="C79">
        <v>65.47</v>
      </c>
      <c r="D79" s="1">
        <f t="shared" si="8"/>
        <v>278795.99738950055</v>
      </c>
      <c r="E79" s="1">
        <f t="shared" si="9"/>
        <v>2753618.2217752067</v>
      </c>
      <c r="F79" s="1">
        <f t="shared" si="10"/>
        <v>239.07946800543661</v>
      </c>
      <c r="G79" s="1">
        <f t="shared" si="11"/>
        <v>5.3199456337438278E-4</v>
      </c>
      <c r="I79">
        <v>389.95</v>
      </c>
      <c r="J79">
        <v>77.31</v>
      </c>
    </row>
    <row r="80" spans="1:10" x14ac:dyDescent="0.3">
      <c r="A80">
        <v>506.2</v>
      </c>
      <c r="B80">
        <f t="shared" si="7"/>
        <v>240.14999999999998</v>
      </c>
      <c r="C80">
        <v>65.34</v>
      </c>
      <c r="D80" s="1">
        <f t="shared" si="8"/>
        <v>278796.90344064141</v>
      </c>
      <c r="E80" s="1">
        <f t="shared" si="9"/>
        <v>2753617.6525948886</v>
      </c>
      <c r="F80" s="1">
        <f t="shared" si="10"/>
        <v>240.14946562432613</v>
      </c>
      <c r="G80" s="1">
        <f t="shared" si="11"/>
        <v>5.3437567385117291E-4</v>
      </c>
      <c r="I80">
        <v>390.66</v>
      </c>
      <c r="J80">
        <v>76.5</v>
      </c>
    </row>
    <row r="81" spans="1:10" x14ac:dyDescent="0.3">
      <c r="A81">
        <v>507.34</v>
      </c>
      <c r="B81">
        <f t="shared" si="7"/>
        <v>241.28999999999996</v>
      </c>
      <c r="C81">
        <v>65.08</v>
      </c>
      <c r="D81" s="1">
        <f t="shared" si="8"/>
        <v>278797.86876615603</v>
      </c>
      <c r="E81" s="1">
        <f t="shared" si="9"/>
        <v>2753617.0461784746</v>
      </c>
      <c r="F81" s="1">
        <f t="shared" si="10"/>
        <v>241.28946308763909</v>
      </c>
      <c r="G81" s="1">
        <f t="shared" si="11"/>
        <v>5.3691236087161087E-4</v>
      </c>
      <c r="I81">
        <v>393.47</v>
      </c>
      <c r="J81">
        <v>76.77</v>
      </c>
    </row>
    <row r="82" spans="1:10" x14ac:dyDescent="0.3">
      <c r="A82">
        <v>508.54</v>
      </c>
      <c r="B82">
        <f t="shared" si="7"/>
        <v>242.49</v>
      </c>
      <c r="C82">
        <v>64.97</v>
      </c>
      <c r="D82" s="1">
        <f t="shared" si="8"/>
        <v>278798.88489827665</v>
      </c>
      <c r="E82" s="1">
        <f t="shared" si="9"/>
        <v>2753616.4078454073</v>
      </c>
      <c r="F82" s="1">
        <f t="shared" si="10"/>
        <v>242.48946041737449</v>
      </c>
      <c r="G82" s="1">
        <f t="shared" si="11"/>
        <v>5.3958262552100678E-4</v>
      </c>
      <c r="I82">
        <v>395.66</v>
      </c>
      <c r="J82">
        <v>78.88</v>
      </c>
    </row>
    <row r="83" spans="1:10" x14ac:dyDescent="0.3">
      <c r="A83">
        <v>510.31</v>
      </c>
      <c r="B83">
        <f t="shared" si="7"/>
        <v>244.26</v>
      </c>
      <c r="C83">
        <v>63.78</v>
      </c>
      <c r="D83" s="1">
        <f t="shared" si="8"/>
        <v>278800.38369315455</v>
      </c>
      <c r="E83" s="1">
        <f t="shared" si="9"/>
        <v>2753615.4663041327</v>
      </c>
      <c r="F83" s="1">
        <f t="shared" si="10"/>
        <v>244.25945647886556</v>
      </c>
      <c r="G83" s="1">
        <f t="shared" si="11"/>
        <v>5.4352113443201233E-4</v>
      </c>
      <c r="I83">
        <v>396.41</v>
      </c>
      <c r="J83">
        <v>78.89</v>
      </c>
    </row>
    <row r="84" spans="1:10" x14ac:dyDescent="0.3">
      <c r="A84">
        <v>518.77</v>
      </c>
      <c r="B84">
        <f t="shared" si="7"/>
        <v>252.71999999999997</v>
      </c>
      <c r="C84">
        <v>63.7</v>
      </c>
      <c r="D84" s="1">
        <f t="shared" si="8"/>
        <v>278807.547424605</v>
      </c>
      <c r="E84" s="1">
        <f t="shared" si="9"/>
        <v>2753610.9660560074</v>
      </c>
      <c r="F84" s="1">
        <f t="shared" si="10"/>
        <v>252.71943765398049</v>
      </c>
      <c r="G84" s="1">
        <f t="shared" si="11"/>
        <v>5.6234601947835472E-4</v>
      </c>
      <c r="I84">
        <v>397.18</v>
      </c>
      <c r="J84">
        <v>77.42</v>
      </c>
    </row>
    <row r="85" spans="1:10" x14ac:dyDescent="0.3">
      <c r="A85">
        <v>522.9</v>
      </c>
      <c r="B85">
        <f t="shared" si="7"/>
        <v>256.84999999999997</v>
      </c>
      <c r="C85">
        <v>64.88</v>
      </c>
      <c r="D85" s="1">
        <f t="shared" si="8"/>
        <v>278811.04461265355</v>
      </c>
      <c r="E85" s="1">
        <f t="shared" si="9"/>
        <v>2753608.7691263673</v>
      </c>
      <c r="F85" s="1">
        <f t="shared" si="10"/>
        <v>256.84942846397723</v>
      </c>
      <c r="G85" s="1">
        <f t="shared" si="11"/>
        <v>5.7153602273274373E-4</v>
      </c>
      <c r="I85">
        <v>407.46</v>
      </c>
      <c r="J85">
        <v>77.239999999999995</v>
      </c>
    </row>
    <row r="86" spans="1:10" x14ac:dyDescent="0.3">
      <c r="A86">
        <v>525.75</v>
      </c>
      <c r="B86">
        <f t="shared" si="7"/>
        <v>259.7</v>
      </c>
      <c r="C86">
        <v>65.260000000000005</v>
      </c>
      <c r="D86" s="1">
        <f t="shared" si="8"/>
        <v>278813.45792644005</v>
      </c>
      <c r="E86" s="1">
        <f t="shared" si="9"/>
        <v>2753607.253085332</v>
      </c>
      <c r="F86" s="1">
        <f t="shared" si="10"/>
        <v>259.69942212235884</v>
      </c>
      <c r="G86" s="1">
        <f t="shared" si="11"/>
        <v>5.7787764114891615E-4</v>
      </c>
      <c r="I86">
        <v>408.13</v>
      </c>
      <c r="J86">
        <v>78.599999999999994</v>
      </c>
    </row>
    <row r="87" spans="1:10" x14ac:dyDescent="0.3">
      <c r="A87">
        <v>527.63</v>
      </c>
      <c r="B87">
        <f t="shared" si="7"/>
        <v>261.58</v>
      </c>
      <c r="C87">
        <v>64.88</v>
      </c>
      <c r="D87" s="1">
        <f t="shared" si="8"/>
        <v>278815.04986676236</v>
      </c>
      <c r="E87" s="1">
        <f t="shared" si="9"/>
        <v>2753606.253030193</v>
      </c>
      <c r="F87" s="1">
        <f t="shared" si="10"/>
        <v>261.57941793904007</v>
      </c>
      <c r="G87" s="1">
        <f t="shared" si="11"/>
        <v>5.8206095991408802E-4</v>
      </c>
      <c r="I87">
        <v>409.76</v>
      </c>
      <c r="J87">
        <v>78.53</v>
      </c>
    </row>
    <row r="88" spans="1:10" x14ac:dyDescent="0.3">
      <c r="A88">
        <v>528.47</v>
      </c>
      <c r="B88">
        <f t="shared" si="7"/>
        <v>262.42</v>
      </c>
      <c r="C88">
        <v>66.66</v>
      </c>
      <c r="D88" s="1">
        <f t="shared" si="8"/>
        <v>278815.76115924679</v>
      </c>
      <c r="E88" s="1">
        <f t="shared" si="9"/>
        <v>2753605.8061970463</v>
      </c>
      <c r="F88" s="1">
        <f t="shared" si="10"/>
        <v>262.41941606964684</v>
      </c>
      <c r="G88" s="1">
        <f t="shared" si="11"/>
        <v>5.8393035317294562E-4</v>
      </c>
      <c r="I88">
        <v>412.8</v>
      </c>
      <c r="J88">
        <v>78.58</v>
      </c>
    </row>
    <row r="89" spans="1:10" x14ac:dyDescent="0.3">
      <c r="A89">
        <v>530.72</v>
      </c>
      <c r="B89">
        <f t="shared" si="7"/>
        <v>264.67</v>
      </c>
      <c r="C89">
        <v>68.069999999999993</v>
      </c>
      <c r="D89" s="1">
        <f t="shared" si="8"/>
        <v>278817.66640697303</v>
      </c>
      <c r="E89" s="1">
        <f t="shared" si="9"/>
        <v>2753604.6093225447</v>
      </c>
      <c r="F89" s="1">
        <f t="shared" si="10"/>
        <v>264.66941106321002</v>
      </c>
      <c r="G89" s="1">
        <f t="shared" si="11"/>
        <v>5.8893678999538679E-4</v>
      </c>
      <c r="I89">
        <v>418.27</v>
      </c>
      <c r="J89">
        <v>79.2</v>
      </c>
    </row>
    <row r="90" spans="1:10" x14ac:dyDescent="0.3">
      <c r="A90">
        <v>533.05999999999995</v>
      </c>
      <c r="B90">
        <f t="shared" si="7"/>
        <v>267.00999999999993</v>
      </c>
      <c r="C90">
        <v>67.38</v>
      </c>
      <c r="D90" s="1">
        <f t="shared" si="8"/>
        <v>278819.64786460821</v>
      </c>
      <c r="E90" s="1">
        <f t="shared" si="9"/>
        <v>2753603.3645730638</v>
      </c>
      <c r="F90" s="1">
        <f t="shared" si="10"/>
        <v>267.00940585596135</v>
      </c>
      <c r="G90" s="1">
        <f t="shared" si="11"/>
        <v>5.9414403858681908E-4</v>
      </c>
      <c r="I90">
        <v>421.36</v>
      </c>
      <c r="J90">
        <v>76.36</v>
      </c>
    </row>
    <row r="91" spans="1:10" x14ac:dyDescent="0.3">
      <c r="A91">
        <v>533.15</v>
      </c>
      <c r="B91">
        <f t="shared" si="7"/>
        <v>267.09999999999997</v>
      </c>
      <c r="C91">
        <v>67.38</v>
      </c>
      <c r="D91" s="1">
        <f t="shared" si="8"/>
        <v>278819.72407451726</v>
      </c>
      <c r="E91" s="1">
        <f t="shared" si="9"/>
        <v>2753603.3166980832</v>
      </c>
      <c r="F91" s="1">
        <f t="shared" si="10"/>
        <v>267.09940565599123</v>
      </c>
      <c r="G91" s="1">
        <f t="shared" si="11"/>
        <v>5.9434400873215054E-4</v>
      </c>
      <c r="I91">
        <v>428.57</v>
      </c>
      <c r="J91">
        <v>73.33</v>
      </c>
    </row>
    <row r="92" spans="1:10" x14ac:dyDescent="0.3">
      <c r="A92">
        <v>533.37</v>
      </c>
      <c r="B92">
        <f t="shared" si="7"/>
        <v>267.32</v>
      </c>
      <c r="C92">
        <v>67.38</v>
      </c>
      <c r="D92" s="1">
        <f t="shared" si="8"/>
        <v>278819.91036540602</v>
      </c>
      <c r="E92" s="1">
        <f t="shared" si="9"/>
        <v>2753603.1996703544</v>
      </c>
      <c r="F92" s="1">
        <f t="shared" si="10"/>
        <v>267.31940516632233</v>
      </c>
      <c r="G92" s="1">
        <f t="shared" si="11"/>
        <v>5.9483367766688389E-4</v>
      </c>
      <c r="I92">
        <v>437.13</v>
      </c>
      <c r="J92">
        <v>70.48</v>
      </c>
    </row>
    <row r="93" spans="1:10" x14ac:dyDescent="0.3">
      <c r="A93">
        <v>536.29</v>
      </c>
      <c r="B93">
        <f t="shared" si="7"/>
        <v>270.23999999999995</v>
      </c>
      <c r="C93">
        <v>67.3</v>
      </c>
      <c r="D93" s="1">
        <f t="shared" si="8"/>
        <v>278822.38295356627</v>
      </c>
      <c r="E93" s="1">
        <f t="shared" si="9"/>
        <v>2753601.6463932241</v>
      </c>
      <c r="F93" s="1">
        <f t="shared" si="10"/>
        <v>270.23939866863191</v>
      </c>
      <c r="G93" s="1">
        <f t="shared" si="11"/>
        <v>6.0133136804552123E-4</v>
      </c>
      <c r="I93">
        <v>440.83</v>
      </c>
      <c r="J93">
        <v>70.31</v>
      </c>
    </row>
    <row r="94" spans="1:10" x14ac:dyDescent="0.3">
      <c r="A94">
        <v>538.96</v>
      </c>
      <c r="B94">
        <f t="shared" si="7"/>
        <v>272.91000000000003</v>
      </c>
      <c r="C94">
        <v>66.13</v>
      </c>
      <c r="D94" s="1">
        <f t="shared" si="8"/>
        <v>278824.64384753467</v>
      </c>
      <c r="E94" s="1">
        <f t="shared" si="9"/>
        <v>2753600.2261021486</v>
      </c>
      <c r="F94" s="1">
        <f t="shared" si="10"/>
        <v>272.90939272769691</v>
      </c>
      <c r="G94" s="1">
        <f t="shared" si="11"/>
        <v>6.0727230311385938E-4</v>
      </c>
      <c r="I94">
        <v>445.42</v>
      </c>
      <c r="J94">
        <v>70.94</v>
      </c>
    </row>
    <row r="95" spans="1:10" x14ac:dyDescent="0.3">
      <c r="A95">
        <v>539.86</v>
      </c>
      <c r="B95">
        <f t="shared" si="7"/>
        <v>273.81</v>
      </c>
      <c r="C95">
        <v>66.94</v>
      </c>
      <c r="D95" s="1">
        <f t="shared" si="8"/>
        <v>278825.40594662516</v>
      </c>
      <c r="E95" s="1">
        <f t="shared" si="9"/>
        <v>2753599.7473523482</v>
      </c>
      <c r="F95" s="1">
        <f t="shared" si="10"/>
        <v>273.80939072502309</v>
      </c>
      <c r="G95" s="1">
        <f t="shared" si="11"/>
        <v>6.0927497690954624E-4</v>
      </c>
      <c r="I95">
        <v>456.1</v>
      </c>
      <c r="J95">
        <v>70.680000000000007</v>
      </c>
    </row>
    <row r="96" spans="1:10" x14ac:dyDescent="0.3">
      <c r="A96">
        <v>540.23</v>
      </c>
      <c r="B96">
        <f t="shared" si="7"/>
        <v>274.18</v>
      </c>
      <c r="C96">
        <v>69.569999999999993</v>
      </c>
      <c r="D96" s="1">
        <f t="shared" si="8"/>
        <v>278825.71925402898</v>
      </c>
      <c r="E96" s="1">
        <f t="shared" si="9"/>
        <v>2753599.5505329859</v>
      </c>
      <c r="F96" s="1">
        <f t="shared" si="10"/>
        <v>274.17938990155875</v>
      </c>
      <c r="G96" s="1">
        <f t="shared" si="11"/>
        <v>6.1009844125692325E-4</v>
      </c>
      <c r="I96">
        <v>464.35</v>
      </c>
      <c r="J96">
        <v>70.16</v>
      </c>
    </row>
    <row r="97" spans="1:10" x14ac:dyDescent="0.3">
      <c r="A97">
        <v>544.51</v>
      </c>
      <c r="B97">
        <f t="shared" si="7"/>
        <v>278.45999999999998</v>
      </c>
      <c r="C97">
        <v>67.510000000000005</v>
      </c>
      <c r="D97" s="1">
        <f t="shared" si="8"/>
        <v>278829.3434585926</v>
      </c>
      <c r="E97" s="1">
        <f t="shared" si="9"/>
        <v>2753597.2738117119</v>
      </c>
      <c r="F97" s="1">
        <f t="shared" si="10"/>
        <v>278.45938037800784</v>
      </c>
      <c r="G97" s="1">
        <f t="shared" si="11"/>
        <v>6.1962199214349312E-4</v>
      </c>
      <c r="I97">
        <v>466.93</v>
      </c>
      <c r="J97">
        <v>69.83</v>
      </c>
    </row>
    <row r="98" spans="1:10" x14ac:dyDescent="0.3">
      <c r="A98">
        <v>546.69000000000005</v>
      </c>
      <c r="B98">
        <f t="shared" si="7"/>
        <v>280.64000000000004</v>
      </c>
      <c r="C98">
        <v>70.790000000000006</v>
      </c>
      <c r="D98" s="1">
        <f t="shared" si="8"/>
        <v>278831.18943194504</v>
      </c>
      <c r="E98" s="1">
        <f t="shared" si="9"/>
        <v>2753596.1141733066</v>
      </c>
      <c r="F98" s="1">
        <f t="shared" si="10"/>
        <v>280.63937552685053</v>
      </c>
      <c r="G98" s="1">
        <f t="shared" si="11"/>
        <v>6.2447314951441513E-4</v>
      </c>
      <c r="I98">
        <v>467.87</v>
      </c>
      <c r="J98">
        <v>71.03</v>
      </c>
    </row>
    <row r="99" spans="1:10" x14ac:dyDescent="0.3">
      <c r="A99">
        <v>550.4</v>
      </c>
      <c r="B99">
        <f t="shared" si="7"/>
        <v>284.34999999999997</v>
      </c>
      <c r="C99">
        <v>70.89</v>
      </c>
      <c r="D99" s="1">
        <f t="shared" si="8"/>
        <v>278834.33097375132</v>
      </c>
      <c r="E99" s="1">
        <f t="shared" si="9"/>
        <v>2753594.1406602398</v>
      </c>
      <c r="F99" s="1">
        <f t="shared" si="10"/>
        <v>284.34936727149466</v>
      </c>
      <c r="G99" s="1">
        <f t="shared" si="11"/>
        <v>6.3272850530893265E-4</v>
      </c>
      <c r="I99">
        <v>468.77</v>
      </c>
      <c r="J99">
        <v>71.150000000000006</v>
      </c>
    </row>
    <row r="100" spans="1:10" x14ac:dyDescent="0.3">
      <c r="A100">
        <v>551.98</v>
      </c>
      <c r="B100">
        <f t="shared" si="7"/>
        <v>285.93</v>
      </c>
      <c r="C100">
        <v>70.290000000000006</v>
      </c>
      <c r="D100" s="1">
        <f t="shared" si="8"/>
        <v>278835.6688810435</v>
      </c>
      <c r="E100" s="1">
        <f t="shared" si="9"/>
        <v>2753593.3001883677</v>
      </c>
      <c r="F100" s="1">
        <f t="shared" si="10"/>
        <v>285.92936375576664</v>
      </c>
      <c r="G100" s="1">
        <f t="shared" si="11"/>
        <v>6.3624423336250402E-4</v>
      </c>
      <c r="I100">
        <v>470.33</v>
      </c>
      <c r="J100">
        <v>70.3</v>
      </c>
    </row>
    <row r="101" spans="1:10" x14ac:dyDescent="0.3">
      <c r="A101">
        <v>559.19000000000005</v>
      </c>
      <c r="B101">
        <f t="shared" si="7"/>
        <v>293.14000000000004</v>
      </c>
      <c r="C101">
        <v>70.41</v>
      </c>
      <c r="D101" s="1">
        <f t="shared" si="8"/>
        <v>278841.77414153499</v>
      </c>
      <c r="E101" s="1">
        <f t="shared" si="9"/>
        <v>2753589.4648705213</v>
      </c>
      <c r="F101" s="1">
        <f t="shared" si="10"/>
        <v>293.1393477121801</v>
      </c>
      <c r="G101" s="1">
        <f t="shared" si="11"/>
        <v>6.5228781994619567E-4</v>
      </c>
      <c r="I101">
        <v>470.62</v>
      </c>
      <c r="J101">
        <v>70</v>
      </c>
    </row>
    <row r="102" spans="1:10" x14ac:dyDescent="0.3">
      <c r="A102">
        <v>567.34</v>
      </c>
      <c r="B102">
        <f t="shared" si="7"/>
        <v>301.29000000000002</v>
      </c>
      <c r="C102">
        <v>71.89</v>
      </c>
      <c r="D102" s="1">
        <f t="shared" si="8"/>
        <v>278848.67537218763</v>
      </c>
      <c r="E102" s="1">
        <f t="shared" si="9"/>
        <v>2753585.129525105</v>
      </c>
      <c r="F102" s="1">
        <f t="shared" si="10"/>
        <v>301.28932957718177</v>
      </c>
      <c r="G102" s="1">
        <f t="shared" si="11"/>
        <v>6.7042281824569727E-4</v>
      </c>
      <c r="I102">
        <v>471.34</v>
      </c>
      <c r="J102">
        <v>69.989999999999995</v>
      </c>
    </row>
    <row r="103" spans="1:10" x14ac:dyDescent="0.3">
      <c r="A103">
        <v>568.54999999999995</v>
      </c>
      <c r="B103">
        <f t="shared" si="7"/>
        <v>302.49999999999994</v>
      </c>
      <c r="C103">
        <v>71.17</v>
      </c>
      <c r="D103" s="1">
        <f t="shared" si="8"/>
        <v>278849.69997207588</v>
      </c>
      <c r="E103" s="1">
        <f t="shared" si="9"/>
        <v>2753584.4858725956</v>
      </c>
      <c r="F103" s="1">
        <f t="shared" si="10"/>
        <v>302.49932688457187</v>
      </c>
      <c r="G103" s="1">
        <f t="shared" si="11"/>
        <v>6.7311542807146907E-4</v>
      </c>
      <c r="I103">
        <v>473.05</v>
      </c>
      <c r="J103">
        <v>69.64</v>
      </c>
    </row>
    <row r="104" spans="1:10" x14ac:dyDescent="0.3">
      <c r="A104">
        <v>570.20000000000005</v>
      </c>
      <c r="B104">
        <f t="shared" si="7"/>
        <v>304.15000000000003</v>
      </c>
      <c r="C104">
        <v>71.17</v>
      </c>
      <c r="D104" s="1">
        <f t="shared" si="8"/>
        <v>278851.09715374181</v>
      </c>
      <c r="E104" s="1">
        <f t="shared" si="9"/>
        <v>2753583.6081646276</v>
      </c>
      <c r="F104" s="1">
        <f t="shared" si="10"/>
        <v>304.14932321326739</v>
      </c>
      <c r="G104" s="1">
        <f t="shared" si="11"/>
        <v>6.7678673264026656E-4</v>
      </c>
      <c r="I104">
        <v>474.3</v>
      </c>
      <c r="J104">
        <v>68.94</v>
      </c>
    </row>
    <row r="105" spans="1:10" x14ac:dyDescent="0.3">
      <c r="A105">
        <v>577.16999999999996</v>
      </c>
      <c r="B105">
        <f t="shared" si="7"/>
        <v>311.11999999999995</v>
      </c>
      <c r="C105">
        <v>72.92</v>
      </c>
      <c r="D105" s="1">
        <f t="shared" si="8"/>
        <v>278856.99918780912</v>
      </c>
      <c r="E105" s="1">
        <f t="shared" si="9"/>
        <v>2753579.9005133947</v>
      </c>
      <c r="F105" s="1">
        <f t="shared" si="10"/>
        <v>311.11930770364472</v>
      </c>
      <c r="G105" s="1">
        <f t="shared" si="11"/>
        <v>6.9229635522560784E-4</v>
      </c>
      <c r="I105">
        <v>479.41</v>
      </c>
      <c r="J105">
        <v>68.959999999999994</v>
      </c>
    </row>
    <row r="106" spans="1:10" x14ac:dyDescent="0.3">
      <c r="A106">
        <v>580.82000000000005</v>
      </c>
      <c r="B106">
        <f t="shared" si="7"/>
        <v>314.77000000000004</v>
      </c>
      <c r="C106">
        <v>72</v>
      </c>
      <c r="D106" s="1">
        <f t="shared" si="8"/>
        <v>278860.08992300939</v>
      </c>
      <c r="E106" s="1">
        <f t="shared" si="9"/>
        <v>2753577.9589169812</v>
      </c>
      <c r="F106" s="1">
        <f t="shared" si="10"/>
        <v>314.76929958186639</v>
      </c>
      <c r="G106" s="1">
        <f t="shared" si="11"/>
        <v>7.0041813364696281E-4</v>
      </c>
      <c r="I106">
        <v>482.42</v>
      </c>
      <c r="J106">
        <v>69.489999999999995</v>
      </c>
    </row>
    <row r="107" spans="1:10" x14ac:dyDescent="0.3">
      <c r="A107">
        <v>586.47</v>
      </c>
      <c r="B107">
        <f t="shared" si="7"/>
        <v>320.42</v>
      </c>
      <c r="C107">
        <v>71.73</v>
      </c>
      <c r="D107" s="1">
        <f t="shared" si="8"/>
        <v>278864.874211744</v>
      </c>
      <c r="E107" s="1">
        <f t="shared" si="9"/>
        <v>2753574.9534321222</v>
      </c>
      <c r="F107" s="1">
        <f t="shared" si="10"/>
        <v>320.4192870096141</v>
      </c>
      <c r="G107" s="1">
        <f t="shared" si="11"/>
        <v>7.1299038592087527E-4</v>
      </c>
      <c r="I107">
        <v>483.94</v>
      </c>
      <c r="J107">
        <v>69.23</v>
      </c>
    </row>
    <row r="108" spans="1:10" x14ac:dyDescent="0.3">
      <c r="A108">
        <v>587.80999999999995</v>
      </c>
      <c r="B108">
        <f t="shared" si="7"/>
        <v>321.75999999999993</v>
      </c>
      <c r="C108">
        <v>71.16</v>
      </c>
      <c r="D108" s="1">
        <f t="shared" si="8"/>
        <v>278866.00889261207</v>
      </c>
      <c r="E108" s="1">
        <f t="shared" si="9"/>
        <v>2753574.2406268637</v>
      </c>
      <c r="F108" s="1">
        <f t="shared" si="10"/>
        <v>321.75928402789941</v>
      </c>
      <c r="G108" s="1">
        <f t="shared" si="11"/>
        <v>7.1597210052232185E-4</v>
      </c>
      <c r="I108">
        <v>485</v>
      </c>
      <c r="J108">
        <v>67.569999999999993</v>
      </c>
    </row>
    <row r="109" spans="1:10" x14ac:dyDescent="0.3">
      <c r="A109">
        <v>593.61</v>
      </c>
      <c r="B109">
        <f t="shared" si="7"/>
        <v>327.56</v>
      </c>
      <c r="C109">
        <v>65.599999999999994</v>
      </c>
      <c r="D109" s="1">
        <f t="shared" si="8"/>
        <v>278870.92019786173</v>
      </c>
      <c r="E109" s="1">
        <f t="shared" si="9"/>
        <v>2753571.1553503717</v>
      </c>
      <c r="F109" s="1">
        <f t="shared" si="10"/>
        <v>327.55927112160407</v>
      </c>
      <c r="G109" s="1">
        <f t="shared" si="11"/>
        <v>7.2887839593249737E-4</v>
      </c>
      <c r="I109">
        <v>486.85</v>
      </c>
      <c r="J109">
        <v>67.89</v>
      </c>
    </row>
    <row r="110" spans="1:10" x14ac:dyDescent="0.3">
      <c r="A110">
        <v>594.28</v>
      </c>
      <c r="B110">
        <f t="shared" si="7"/>
        <v>328.22999999999996</v>
      </c>
      <c r="C110">
        <v>65.53</v>
      </c>
      <c r="D110" s="1">
        <f t="shared" si="8"/>
        <v>278871.4875382958</v>
      </c>
      <c r="E110" s="1">
        <f t="shared" si="9"/>
        <v>2753570.7989477422</v>
      </c>
      <c r="F110" s="1">
        <f t="shared" si="10"/>
        <v>328.2292696308952</v>
      </c>
      <c r="G110" s="1">
        <f t="shared" si="11"/>
        <v>7.303691047582106E-4</v>
      </c>
      <c r="I110">
        <v>487.35</v>
      </c>
      <c r="J110">
        <v>71.05</v>
      </c>
    </row>
    <row r="111" spans="1:10" x14ac:dyDescent="0.3">
      <c r="A111">
        <v>595.51</v>
      </c>
      <c r="B111">
        <f t="shared" si="7"/>
        <v>329.46</v>
      </c>
      <c r="C111">
        <v>64.53</v>
      </c>
      <c r="D111" s="1">
        <f t="shared" si="8"/>
        <v>278872.52907371946</v>
      </c>
      <c r="E111" s="1">
        <f t="shared" si="9"/>
        <v>2753570.144656348</v>
      </c>
      <c r="F111" s="1">
        <f t="shared" si="10"/>
        <v>329.45926689399033</v>
      </c>
      <c r="G111" s="1">
        <f t="shared" si="11"/>
        <v>7.3310600964759942E-4</v>
      </c>
      <c r="I111">
        <v>487.94</v>
      </c>
      <c r="J111">
        <v>71.150000000000006</v>
      </c>
    </row>
    <row r="112" spans="1:10" x14ac:dyDescent="0.3">
      <c r="A112">
        <v>608.85</v>
      </c>
      <c r="B112">
        <f t="shared" si="7"/>
        <v>342.8</v>
      </c>
      <c r="C112">
        <v>64.08</v>
      </c>
      <c r="D112" s="1">
        <f t="shared" si="8"/>
        <v>278883.82507579378</v>
      </c>
      <c r="E112" s="1">
        <f t="shared" si="9"/>
        <v>2753563.0485204156</v>
      </c>
      <c r="F112" s="1">
        <f t="shared" si="10"/>
        <v>342.799237210125</v>
      </c>
      <c r="G112" s="1">
        <f t="shared" si="11"/>
        <v>7.6278987501154916E-4</v>
      </c>
      <c r="I112">
        <v>488.32</v>
      </c>
      <c r="J112">
        <v>70.790000000000006</v>
      </c>
    </row>
    <row r="113" spans="1:10" x14ac:dyDescent="0.3">
      <c r="A113">
        <v>609.20000000000005</v>
      </c>
      <c r="B113">
        <f t="shared" si="7"/>
        <v>343.15000000000003</v>
      </c>
      <c r="C113">
        <v>65.53</v>
      </c>
      <c r="D113" s="1">
        <f t="shared" si="8"/>
        <v>278884.1214476623</v>
      </c>
      <c r="E113" s="1">
        <f t="shared" si="9"/>
        <v>2753562.8623399376</v>
      </c>
      <c r="F113" s="1">
        <f t="shared" si="10"/>
        <v>343.14923643130192</v>
      </c>
      <c r="G113" s="1">
        <f t="shared" si="11"/>
        <v>7.6356869811888828E-4</v>
      </c>
      <c r="I113">
        <v>491.49</v>
      </c>
      <c r="J113">
        <v>70.760000000000005</v>
      </c>
    </row>
    <row r="114" spans="1:10" x14ac:dyDescent="0.3">
      <c r="A114">
        <v>609.46</v>
      </c>
      <c r="B114">
        <f t="shared" si="7"/>
        <v>343.41</v>
      </c>
      <c r="C114">
        <v>64.53</v>
      </c>
      <c r="D114" s="1">
        <f t="shared" si="8"/>
        <v>278884.34160962177</v>
      </c>
      <c r="E114" s="1">
        <f t="shared" si="9"/>
        <v>2753562.7240344398</v>
      </c>
      <c r="F114" s="1">
        <f t="shared" si="10"/>
        <v>343.40923585269667</v>
      </c>
      <c r="G114" s="1">
        <f t="shared" si="11"/>
        <v>7.6414730335727654E-4</v>
      </c>
      <c r="I114">
        <v>492.53</v>
      </c>
      <c r="J114">
        <v>71.489999999999995</v>
      </c>
    </row>
    <row r="115" spans="1:10" x14ac:dyDescent="0.3">
      <c r="A115">
        <v>614.66999999999996</v>
      </c>
      <c r="B115">
        <f t="shared" si="7"/>
        <v>348.61999999999995</v>
      </c>
      <c r="C115">
        <v>71.09</v>
      </c>
      <c r="D115" s="1">
        <f t="shared" si="8"/>
        <v>278888.75331657886</v>
      </c>
      <c r="E115" s="1">
        <f t="shared" si="9"/>
        <v>2753559.9526050384</v>
      </c>
      <c r="F115" s="1">
        <f t="shared" si="10"/>
        <v>348.61922425978241</v>
      </c>
      <c r="G115" s="1">
        <f t="shared" si="11"/>
        <v>7.7574021753434863E-4</v>
      </c>
      <c r="I115">
        <v>496.36</v>
      </c>
      <c r="J115">
        <v>71.72</v>
      </c>
    </row>
    <row r="116" spans="1:10" x14ac:dyDescent="0.3">
      <c r="A116">
        <v>617.88</v>
      </c>
      <c r="B116">
        <f t="shared" si="7"/>
        <v>351.83</v>
      </c>
      <c r="C116">
        <v>71.72</v>
      </c>
      <c r="D116" s="1">
        <f t="shared" si="8"/>
        <v>278891.47147000156</v>
      </c>
      <c r="E116" s="1">
        <f t="shared" si="9"/>
        <v>2753558.245064083</v>
      </c>
      <c r="F116" s="1">
        <f t="shared" si="10"/>
        <v>351.82921711704489</v>
      </c>
      <c r="G116" s="1">
        <f t="shared" si="11"/>
        <v>7.8288295509310046E-4</v>
      </c>
      <c r="I116">
        <v>497.09</v>
      </c>
      <c r="J116">
        <v>70.62</v>
      </c>
    </row>
    <row r="117" spans="1:10" x14ac:dyDescent="0.3">
      <c r="A117">
        <v>621.67999999999995</v>
      </c>
      <c r="B117">
        <f t="shared" si="7"/>
        <v>355.62999999999994</v>
      </c>
      <c r="C117">
        <v>69.349999999999994</v>
      </c>
      <c r="D117" s="1">
        <f t="shared" si="8"/>
        <v>278894.68922171689</v>
      </c>
      <c r="E117" s="1">
        <f t="shared" si="9"/>
        <v>2753556.2236760366</v>
      </c>
      <c r="F117" s="1">
        <f t="shared" si="10"/>
        <v>355.6292086612234</v>
      </c>
      <c r="G117" s="1">
        <f t="shared" si="11"/>
        <v>7.9133877653703166E-4</v>
      </c>
      <c r="I117">
        <v>500.06</v>
      </c>
      <c r="J117">
        <v>70.930000000000007</v>
      </c>
    </row>
    <row r="118" spans="1:10" x14ac:dyDescent="0.3">
      <c r="A118">
        <v>627.27</v>
      </c>
      <c r="B118">
        <f t="shared" si="7"/>
        <v>361.21999999999997</v>
      </c>
      <c r="C118">
        <v>70.23</v>
      </c>
      <c r="D118" s="1">
        <f t="shared" si="8"/>
        <v>278899.42270384554</v>
      </c>
      <c r="E118" s="1">
        <f t="shared" si="9"/>
        <v>2753553.2501078313</v>
      </c>
      <c r="F118" s="1">
        <f t="shared" si="10"/>
        <v>361.21919622235032</v>
      </c>
      <c r="G118" s="1">
        <f t="shared" si="11"/>
        <v>8.0377764965078313E-4</v>
      </c>
      <c r="I118">
        <v>500.17</v>
      </c>
      <c r="J118">
        <v>70.87</v>
      </c>
    </row>
    <row r="119" spans="1:10" x14ac:dyDescent="0.3">
      <c r="A119">
        <v>632.59</v>
      </c>
      <c r="B119">
        <f t="shared" si="7"/>
        <v>366.54</v>
      </c>
      <c r="C119">
        <v>71.290000000000006</v>
      </c>
      <c r="D119" s="1">
        <f t="shared" si="8"/>
        <v>278903.92755624698</v>
      </c>
      <c r="E119" s="1">
        <f t="shared" si="9"/>
        <v>2753550.420164566</v>
      </c>
      <c r="F119" s="1">
        <f t="shared" si="10"/>
        <v>366.53918438432919</v>
      </c>
      <c r="G119" s="1">
        <f t="shared" si="11"/>
        <v>8.1561567083099362E-4</v>
      </c>
      <c r="I119">
        <v>502.92</v>
      </c>
      <c r="J119">
        <v>69.66</v>
      </c>
    </row>
    <row r="120" spans="1:10" x14ac:dyDescent="0.3">
      <c r="A120">
        <v>635.95000000000005</v>
      </c>
      <c r="B120">
        <f t="shared" si="7"/>
        <v>369.90000000000003</v>
      </c>
      <c r="C120">
        <v>71.599999999999994</v>
      </c>
      <c r="D120" s="1">
        <f t="shared" si="8"/>
        <v>278906.77272618469</v>
      </c>
      <c r="E120" s="1">
        <f t="shared" si="9"/>
        <v>2753548.6328319772</v>
      </c>
      <c r="F120" s="1">
        <f t="shared" si="10"/>
        <v>369.89917690774706</v>
      </c>
      <c r="G120" s="1">
        <f t="shared" si="11"/>
        <v>8.2309225297194644E-4</v>
      </c>
      <c r="I120">
        <v>503.17</v>
      </c>
      <c r="J120">
        <v>69.7</v>
      </c>
    </row>
    <row r="121" spans="1:10" x14ac:dyDescent="0.3">
      <c r="A121">
        <v>642.36</v>
      </c>
      <c r="B121">
        <f t="shared" si="7"/>
        <v>376.31</v>
      </c>
      <c r="C121">
        <v>71.900000000000006</v>
      </c>
      <c r="D121" s="1">
        <f t="shared" si="8"/>
        <v>278912.20056526241</v>
      </c>
      <c r="E121" s="1">
        <f t="shared" si="9"/>
        <v>2753545.2230695086</v>
      </c>
      <c r="F121" s="1">
        <f t="shared" si="10"/>
        <v>376.30916264456806</v>
      </c>
      <c r="G121" s="1">
        <f t="shared" si="11"/>
        <v>8.3735543194052298E-4</v>
      </c>
      <c r="I121">
        <v>503.95</v>
      </c>
      <c r="J121">
        <v>65.5</v>
      </c>
    </row>
    <row r="122" spans="1:10" x14ac:dyDescent="0.3">
      <c r="A122">
        <v>649.05999999999995</v>
      </c>
      <c r="B122">
        <f t="shared" si="7"/>
        <v>383.00999999999993</v>
      </c>
      <c r="C122">
        <v>72.25</v>
      </c>
      <c r="D122" s="1">
        <f t="shared" si="8"/>
        <v>278917.87396960263</v>
      </c>
      <c r="E122" s="1">
        <f t="shared" si="9"/>
        <v>2753541.6590432157</v>
      </c>
      <c r="F122" s="1">
        <f t="shared" si="10"/>
        <v>383.00914773589597</v>
      </c>
      <c r="G122" s="1">
        <f t="shared" si="11"/>
        <v>8.5226410396899155E-4</v>
      </c>
      <c r="I122">
        <v>504.45</v>
      </c>
      <c r="J122">
        <v>65.47</v>
      </c>
    </row>
    <row r="123" spans="1:10" x14ac:dyDescent="0.3">
      <c r="A123">
        <v>658.76</v>
      </c>
      <c r="B123">
        <f t="shared" si="7"/>
        <v>392.71</v>
      </c>
      <c r="C123">
        <v>74.55</v>
      </c>
      <c r="D123" s="1">
        <f t="shared" si="8"/>
        <v>278926.08770424442</v>
      </c>
      <c r="E123" s="1">
        <f t="shared" si="9"/>
        <v>2753536.4991842541</v>
      </c>
      <c r="F123" s="1">
        <f t="shared" si="10"/>
        <v>392.70912615181004</v>
      </c>
      <c r="G123" s="1">
        <f t="shared" si="11"/>
        <v>8.7384818993996305E-4</v>
      </c>
      <c r="I123">
        <v>505.13</v>
      </c>
      <c r="J123">
        <v>65.47</v>
      </c>
    </row>
    <row r="124" spans="1:10" x14ac:dyDescent="0.3">
      <c r="A124">
        <v>669.45</v>
      </c>
      <c r="B124">
        <f t="shared" si="7"/>
        <v>403.40000000000003</v>
      </c>
      <c r="C124">
        <v>77.05</v>
      </c>
      <c r="D124" s="1">
        <f t="shared" si="8"/>
        <v>278935.13974788575</v>
      </c>
      <c r="E124" s="1">
        <f t="shared" si="9"/>
        <v>2753530.8127005124</v>
      </c>
      <c r="F124" s="1">
        <f t="shared" si="10"/>
        <v>403.39910236458468</v>
      </c>
      <c r="G124" s="1">
        <f t="shared" si="11"/>
        <v>8.9763541535603508E-4</v>
      </c>
      <c r="I124">
        <v>506.2</v>
      </c>
      <c r="J124">
        <v>65.34</v>
      </c>
    </row>
    <row r="125" spans="1:10" x14ac:dyDescent="0.3">
      <c r="A125">
        <v>669.84</v>
      </c>
      <c r="B125">
        <f t="shared" si="7"/>
        <v>403.79</v>
      </c>
      <c r="C125">
        <v>78.73</v>
      </c>
      <c r="D125" s="1">
        <f t="shared" si="8"/>
        <v>278935.46999082487</v>
      </c>
      <c r="E125" s="1">
        <f t="shared" si="9"/>
        <v>2753530.6052422654</v>
      </c>
      <c r="F125" s="1">
        <f t="shared" si="10"/>
        <v>403.78910149672674</v>
      </c>
      <c r="G125" s="1">
        <f t="shared" si="11"/>
        <v>8.9850327327667401E-4</v>
      </c>
      <c r="I125">
        <v>507.34</v>
      </c>
      <c r="J125">
        <v>65.08</v>
      </c>
    </row>
    <row r="126" spans="1:10" x14ac:dyDescent="0.3">
      <c r="A126">
        <v>670.92</v>
      </c>
      <c r="B126">
        <f t="shared" si="7"/>
        <v>404.86999999999995</v>
      </c>
      <c r="C126">
        <v>78.72</v>
      </c>
      <c r="D126" s="1">
        <f t="shared" si="8"/>
        <v>278936.38450973347</v>
      </c>
      <c r="E126" s="1">
        <f t="shared" si="9"/>
        <v>2753530.0307425046</v>
      </c>
      <c r="F126" s="1">
        <f t="shared" si="10"/>
        <v>404.86909909361731</v>
      </c>
      <c r="G126" s="1">
        <f t="shared" si="11"/>
        <v>9.0090638263973233E-4</v>
      </c>
      <c r="I126">
        <v>508.54</v>
      </c>
      <c r="J126">
        <v>64.97</v>
      </c>
    </row>
    <row r="127" spans="1:10" x14ac:dyDescent="0.3">
      <c r="A127">
        <v>679.75</v>
      </c>
      <c r="B127">
        <f t="shared" si="7"/>
        <v>413.7</v>
      </c>
      <c r="C127">
        <v>82.67</v>
      </c>
      <c r="D127" s="1">
        <f t="shared" si="8"/>
        <v>278943.86154858785</v>
      </c>
      <c r="E127" s="1">
        <f t="shared" si="9"/>
        <v>2753525.3336750171</v>
      </c>
      <c r="F127" s="1">
        <f t="shared" si="10"/>
        <v>413.69907944536646</v>
      </c>
      <c r="G127" s="1">
        <f t="shared" si="11"/>
        <v>9.2055463352380684E-4</v>
      </c>
      <c r="I127">
        <v>510.31</v>
      </c>
      <c r="J127">
        <v>63.78</v>
      </c>
    </row>
    <row r="128" spans="1:10" x14ac:dyDescent="0.3">
      <c r="A128">
        <v>685.15</v>
      </c>
      <c r="B128">
        <f t="shared" si="7"/>
        <v>419.09999999999997</v>
      </c>
      <c r="C128">
        <v>82.67</v>
      </c>
      <c r="D128" s="1">
        <f t="shared" si="8"/>
        <v>278948.43414313061</v>
      </c>
      <c r="E128" s="1">
        <f t="shared" si="9"/>
        <v>2753522.4611762138</v>
      </c>
      <c r="F128" s="1">
        <f t="shared" si="10"/>
        <v>419.09906742937414</v>
      </c>
      <c r="G128" s="1">
        <f t="shared" si="11"/>
        <v>9.3257062582097205E-4</v>
      </c>
      <c r="I128">
        <v>518.77</v>
      </c>
      <c r="J128">
        <v>63.7</v>
      </c>
    </row>
    <row r="129" spans="1:10" x14ac:dyDescent="0.3">
      <c r="A129">
        <v>692.89</v>
      </c>
      <c r="B129">
        <f t="shared" si="7"/>
        <v>426.84</v>
      </c>
      <c r="C129">
        <v>82.67</v>
      </c>
      <c r="D129" s="1">
        <f t="shared" si="8"/>
        <v>278954.98819530872</v>
      </c>
      <c r="E129" s="1">
        <f t="shared" si="9"/>
        <v>2753518.3439279292</v>
      </c>
      <c r="F129" s="1">
        <f t="shared" si="10"/>
        <v>426.83905020652878</v>
      </c>
      <c r="G129" s="1">
        <f t="shared" si="11"/>
        <v>9.4979347119306112E-4</v>
      </c>
      <c r="I129">
        <v>522.9</v>
      </c>
      <c r="J129">
        <v>64.88</v>
      </c>
    </row>
    <row r="130" spans="1:10" x14ac:dyDescent="0.3">
      <c r="A130">
        <v>700.23</v>
      </c>
      <c r="B130">
        <f t="shared" ref="B130:B151" si="12">A130-266.05</f>
        <v>434.18</v>
      </c>
      <c r="C130">
        <v>86.37</v>
      </c>
      <c r="D130" s="1">
        <f t="shared" si="8"/>
        <v>278961.20353677991</v>
      </c>
      <c r="E130" s="1">
        <f t="shared" si="9"/>
        <v>2753514.4394573336</v>
      </c>
      <c r="F130" s="1">
        <f t="shared" si="10"/>
        <v>434.17903387373883</v>
      </c>
      <c r="G130" s="1">
        <f t="shared" si="11"/>
        <v>9.6612626117575928E-4</v>
      </c>
      <c r="I130">
        <v>525.75</v>
      </c>
      <c r="J130">
        <v>65.260000000000005</v>
      </c>
    </row>
    <row r="131" spans="1:10" x14ac:dyDescent="0.3">
      <c r="A131">
        <v>711.86</v>
      </c>
      <c r="B131">
        <f t="shared" si="12"/>
        <v>445.81</v>
      </c>
      <c r="C131">
        <v>86.14</v>
      </c>
      <c r="D131" s="1">
        <f t="shared" ref="D131:D150" si="13">(((B131*($D$151-$D$1))+$B$151*$D$1)/$B$151)</f>
        <v>278971.0515505824</v>
      </c>
      <c r="E131" s="1">
        <f t="shared" ref="E131:E150" si="14">(((B131*($E$151-$E$1))+$B$151*$E$1)/$B$151)</f>
        <v>2753508.2529460224</v>
      </c>
      <c r="F131" s="1">
        <f t="shared" si="10"/>
        <v>445.80900799485408</v>
      </c>
      <c r="G131" s="1">
        <f t="shared" si="11"/>
        <v>9.9200514591757383E-4</v>
      </c>
      <c r="I131">
        <v>527.63</v>
      </c>
      <c r="J131">
        <v>64.88</v>
      </c>
    </row>
    <row r="132" spans="1:10" x14ac:dyDescent="0.3">
      <c r="A132">
        <v>720.82</v>
      </c>
      <c r="B132">
        <f t="shared" si="12"/>
        <v>454.77000000000004</v>
      </c>
      <c r="C132">
        <v>85.93</v>
      </c>
      <c r="D132" s="1">
        <f t="shared" si="13"/>
        <v>278978.63867041643</v>
      </c>
      <c r="E132" s="1">
        <f t="shared" si="14"/>
        <v>2753503.4867257858</v>
      </c>
      <c r="F132" s="1">
        <f t="shared" ref="F132:F151" si="15">SQRT(((D132-$D$1)^2)+((E132-$E$1)^2))</f>
        <v>454.76898805735055</v>
      </c>
      <c r="G132" s="1">
        <f t="shared" si="11"/>
        <v>1.011942649483899E-3</v>
      </c>
      <c r="I132">
        <v>528.47</v>
      </c>
      <c r="J132">
        <v>66.66</v>
      </c>
    </row>
    <row r="133" spans="1:10" x14ac:dyDescent="0.3">
      <c r="A133">
        <v>721.93</v>
      </c>
      <c r="B133">
        <f t="shared" si="12"/>
        <v>455.87999999999994</v>
      </c>
      <c r="C133">
        <v>85.86</v>
      </c>
      <c r="D133" s="1">
        <f t="shared" si="13"/>
        <v>278979.57859262801</v>
      </c>
      <c r="E133" s="1">
        <f t="shared" si="14"/>
        <v>2753502.8962676981</v>
      </c>
      <c r="F133" s="1">
        <f t="shared" si="15"/>
        <v>455.87898558755154</v>
      </c>
      <c r="G133" s="1">
        <f t="shared" ref="G133:G151" si="16">B133-F133</f>
        <v>1.0144124483986161E-3</v>
      </c>
      <c r="I133">
        <v>530.72</v>
      </c>
      <c r="J133">
        <v>68.069999999999993</v>
      </c>
    </row>
    <row r="134" spans="1:10" x14ac:dyDescent="0.3">
      <c r="A134">
        <v>733.33</v>
      </c>
      <c r="B134">
        <f t="shared" si="12"/>
        <v>467.28000000000003</v>
      </c>
      <c r="C134">
        <v>86.22</v>
      </c>
      <c r="D134" s="1">
        <f t="shared" si="13"/>
        <v>278989.231847774</v>
      </c>
      <c r="E134" s="1">
        <f t="shared" si="14"/>
        <v>2753496.8321035579</v>
      </c>
      <c r="F134" s="1">
        <f t="shared" si="15"/>
        <v>467.27896022058246</v>
      </c>
      <c r="G134" s="1">
        <f t="shared" si="16"/>
        <v>1.039779417567388E-3</v>
      </c>
      <c r="I134">
        <v>533.05999999999995</v>
      </c>
      <c r="J134">
        <v>67.38</v>
      </c>
    </row>
    <row r="135" spans="1:10" x14ac:dyDescent="0.3">
      <c r="A135">
        <v>745.03</v>
      </c>
      <c r="B135">
        <f t="shared" si="12"/>
        <v>478.97999999999996</v>
      </c>
      <c r="C135">
        <v>86.26</v>
      </c>
      <c r="D135" s="1">
        <f t="shared" si="13"/>
        <v>278999.13913595019</v>
      </c>
      <c r="E135" s="1">
        <f t="shared" si="14"/>
        <v>2753490.6083561508</v>
      </c>
      <c r="F135" s="1">
        <f t="shared" si="15"/>
        <v>478.97893418607197</v>
      </c>
      <c r="G135" s="1">
        <f t="shared" si="16"/>
        <v>1.065813927993986E-3</v>
      </c>
      <c r="I135">
        <v>533.15</v>
      </c>
      <c r="J135">
        <v>67.38</v>
      </c>
    </row>
    <row r="136" spans="1:10" x14ac:dyDescent="0.3">
      <c r="A136">
        <v>754.74</v>
      </c>
      <c r="B136">
        <f t="shared" si="12"/>
        <v>488.69</v>
      </c>
      <c r="C136">
        <v>86.29</v>
      </c>
      <c r="D136" s="1">
        <f t="shared" si="13"/>
        <v>279007.36133835965</v>
      </c>
      <c r="E136" s="1">
        <f t="shared" si="14"/>
        <v>2753485.4431777475</v>
      </c>
      <c r="F136" s="1">
        <f t="shared" si="15"/>
        <v>488.68891257944233</v>
      </c>
      <c r="G136" s="1">
        <f t="shared" si="16"/>
        <v>1.0874205576669738E-3</v>
      </c>
      <c r="I136">
        <v>533.37</v>
      </c>
      <c r="J136">
        <v>67.38</v>
      </c>
    </row>
    <row r="137" spans="1:10" x14ac:dyDescent="0.3">
      <c r="A137">
        <v>763.68</v>
      </c>
      <c r="B137">
        <f t="shared" si="12"/>
        <v>497.62999999999994</v>
      </c>
      <c r="C137">
        <v>86.55</v>
      </c>
      <c r="D137" s="1">
        <f t="shared" si="13"/>
        <v>279014.93152265833</v>
      </c>
      <c r="E137" s="1">
        <f t="shared" si="14"/>
        <v>2753480.6875963956</v>
      </c>
      <c r="F137" s="1">
        <f t="shared" si="15"/>
        <v>497.62889268628305</v>
      </c>
      <c r="G137" s="1">
        <f t="shared" si="16"/>
        <v>1.1073137168864378E-3</v>
      </c>
      <c r="I137">
        <v>536.29</v>
      </c>
      <c r="J137">
        <v>67.3</v>
      </c>
    </row>
    <row r="138" spans="1:10" x14ac:dyDescent="0.3">
      <c r="A138">
        <v>771.28</v>
      </c>
      <c r="B138">
        <f t="shared" si="12"/>
        <v>505.22999999999996</v>
      </c>
      <c r="C138">
        <v>86.82</v>
      </c>
      <c r="D138" s="1">
        <f t="shared" si="13"/>
        <v>279021.36702608899</v>
      </c>
      <c r="E138" s="1">
        <f t="shared" si="14"/>
        <v>2753476.6448203023</v>
      </c>
      <c r="F138" s="1">
        <f t="shared" si="15"/>
        <v>505.22887577488785</v>
      </c>
      <c r="G138" s="1">
        <f t="shared" si="16"/>
        <v>1.1242251121075242E-3</v>
      </c>
      <c r="I138">
        <v>538.96</v>
      </c>
      <c r="J138">
        <v>66.13</v>
      </c>
    </row>
    <row r="139" spans="1:10" x14ac:dyDescent="0.3">
      <c r="A139">
        <v>780.32</v>
      </c>
      <c r="B139">
        <f t="shared" si="12"/>
        <v>514.27</v>
      </c>
      <c r="C139">
        <v>87.07</v>
      </c>
      <c r="D139" s="1">
        <f t="shared" si="13"/>
        <v>279029.02188806445</v>
      </c>
      <c r="E139" s="1">
        <f t="shared" si="14"/>
        <v>2753471.8360445276</v>
      </c>
      <c r="F139" s="1">
        <f t="shared" si="15"/>
        <v>514.2688556595117</v>
      </c>
      <c r="G139" s="1">
        <f t="shared" si="16"/>
        <v>1.1443404882811592E-3</v>
      </c>
      <c r="I139">
        <v>539.86</v>
      </c>
      <c r="J139">
        <v>66.94</v>
      </c>
    </row>
    <row r="140" spans="1:10" x14ac:dyDescent="0.3">
      <c r="A140">
        <v>788.13</v>
      </c>
      <c r="B140">
        <f t="shared" si="12"/>
        <v>522.07999999999993</v>
      </c>
      <c r="C140">
        <v>87.23</v>
      </c>
      <c r="D140" s="1">
        <f t="shared" si="13"/>
        <v>279035.6352146162</v>
      </c>
      <c r="E140" s="1">
        <f t="shared" si="14"/>
        <v>2753467.6815601476</v>
      </c>
      <c r="F140" s="1">
        <f t="shared" si="15"/>
        <v>522.07883828074353</v>
      </c>
      <c r="G140" s="1">
        <f t="shared" si="16"/>
        <v>1.1617192564017387E-3</v>
      </c>
      <c r="I140">
        <v>540.23</v>
      </c>
      <c r="J140">
        <v>69.569999999999993</v>
      </c>
    </row>
    <row r="141" spans="1:10" x14ac:dyDescent="0.3">
      <c r="A141">
        <v>796.6</v>
      </c>
      <c r="B141">
        <f t="shared" si="12"/>
        <v>530.54999999999995</v>
      </c>
      <c r="C141">
        <v>87.26</v>
      </c>
      <c r="D141" s="1">
        <f t="shared" si="13"/>
        <v>279042.80741383432</v>
      </c>
      <c r="E141" s="1">
        <f t="shared" si="14"/>
        <v>2753463.1759925801</v>
      </c>
      <c r="F141" s="1">
        <f t="shared" si="15"/>
        <v>530.54881943356247</v>
      </c>
      <c r="G141" s="1">
        <f t="shared" si="16"/>
        <v>1.1805664374833214E-3</v>
      </c>
      <c r="I141">
        <v>544.51</v>
      </c>
      <c r="J141">
        <v>67.510000000000005</v>
      </c>
    </row>
    <row r="142" spans="1:10" x14ac:dyDescent="0.3">
      <c r="A142">
        <v>804.58</v>
      </c>
      <c r="B142">
        <f t="shared" si="12"/>
        <v>538.53</v>
      </c>
      <c r="C142">
        <v>87.28</v>
      </c>
      <c r="D142" s="1">
        <f t="shared" si="13"/>
        <v>279049.56469243654</v>
      </c>
      <c r="E142" s="1">
        <f t="shared" si="14"/>
        <v>2753458.9310776819</v>
      </c>
      <c r="F142" s="1">
        <f t="shared" si="15"/>
        <v>538.52880167670389</v>
      </c>
      <c r="G142" s="1">
        <f t="shared" si="16"/>
        <v>1.1983232960801615E-3</v>
      </c>
      <c r="I142">
        <v>546.69000000000005</v>
      </c>
      <c r="J142">
        <v>70.790000000000006</v>
      </c>
    </row>
    <row r="143" spans="1:10" x14ac:dyDescent="0.3">
      <c r="A143">
        <v>811.68</v>
      </c>
      <c r="B143">
        <f t="shared" si="12"/>
        <v>545.62999999999988</v>
      </c>
      <c r="C143">
        <v>87.33</v>
      </c>
      <c r="D143" s="1">
        <f t="shared" si="13"/>
        <v>279055.57680748362</v>
      </c>
      <c r="E143" s="1">
        <f t="shared" si="14"/>
        <v>2753455.1542737</v>
      </c>
      <c r="F143" s="1">
        <f t="shared" si="15"/>
        <v>545.62878587792704</v>
      </c>
      <c r="G143" s="1">
        <f t="shared" si="16"/>
        <v>1.2141220728381086E-3</v>
      </c>
      <c r="I143">
        <v>550.4</v>
      </c>
      <c r="J143">
        <v>70.89</v>
      </c>
    </row>
    <row r="144" spans="1:10" x14ac:dyDescent="0.3">
      <c r="A144">
        <v>817.18</v>
      </c>
      <c r="B144">
        <f t="shared" si="12"/>
        <v>551.12999999999988</v>
      </c>
      <c r="C144">
        <v>86.53</v>
      </c>
      <c r="D144" s="1">
        <f t="shared" si="13"/>
        <v>279060.23407970316</v>
      </c>
      <c r="E144" s="1">
        <f t="shared" si="14"/>
        <v>2753452.2285804744</v>
      </c>
      <c r="F144" s="1">
        <f t="shared" si="15"/>
        <v>551.1287736394703</v>
      </c>
      <c r="G144" s="1">
        <f t="shared" si="16"/>
        <v>1.2263605295856905E-3</v>
      </c>
      <c r="I144">
        <v>551.98</v>
      </c>
      <c r="J144">
        <v>70.290000000000006</v>
      </c>
    </row>
    <row r="145" spans="1:10" x14ac:dyDescent="0.3">
      <c r="A145">
        <v>821.36</v>
      </c>
      <c r="B145">
        <f t="shared" si="12"/>
        <v>555.30999999999995</v>
      </c>
      <c r="C145">
        <v>87.85</v>
      </c>
      <c r="D145" s="1">
        <f t="shared" si="13"/>
        <v>279063.77360659</v>
      </c>
      <c r="E145" s="1">
        <f t="shared" si="14"/>
        <v>2753450.0050536231</v>
      </c>
      <c r="F145" s="1">
        <f t="shared" si="15"/>
        <v>555.30876433813614</v>
      </c>
      <c r="G145" s="1">
        <f t="shared" si="16"/>
        <v>1.2356618638023065E-3</v>
      </c>
      <c r="I145">
        <v>559.19000000000005</v>
      </c>
      <c r="J145">
        <v>70.41</v>
      </c>
    </row>
    <row r="146" spans="1:10" x14ac:dyDescent="0.3">
      <c r="A146">
        <v>825.77</v>
      </c>
      <c r="B146">
        <f t="shared" si="12"/>
        <v>559.72</v>
      </c>
      <c r="C146">
        <v>87.7</v>
      </c>
      <c r="D146" s="1">
        <f t="shared" si="13"/>
        <v>279067.50789213332</v>
      </c>
      <c r="E146" s="1">
        <f t="shared" si="14"/>
        <v>2753447.6591796004</v>
      </c>
      <c r="F146" s="1">
        <f t="shared" si="15"/>
        <v>559.71875452513405</v>
      </c>
      <c r="G146" s="1">
        <f t="shared" si="16"/>
        <v>1.2454748659820325E-3</v>
      </c>
      <c r="I146">
        <v>567.34</v>
      </c>
      <c r="J146">
        <v>71.89</v>
      </c>
    </row>
    <row r="147" spans="1:10" x14ac:dyDescent="0.3">
      <c r="A147">
        <v>826.55</v>
      </c>
      <c r="B147">
        <f t="shared" si="12"/>
        <v>560.5</v>
      </c>
      <c r="C147">
        <v>86.88</v>
      </c>
      <c r="D147" s="1">
        <f t="shared" si="13"/>
        <v>279068.16837801179</v>
      </c>
      <c r="E147" s="1">
        <f t="shared" si="14"/>
        <v>2753447.2442631065</v>
      </c>
      <c r="F147" s="1">
        <f t="shared" si="15"/>
        <v>560.49875278961542</v>
      </c>
      <c r="G147" s="1">
        <f t="shared" si="16"/>
        <v>1.2472103845766469E-3</v>
      </c>
      <c r="I147">
        <v>568.54999999999995</v>
      </c>
      <c r="J147">
        <v>71.17</v>
      </c>
    </row>
    <row r="148" spans="1:10" x14ac:dyDescent="0.3">
      <c r="A148">
        <v>828.77</v>
      </c>
      <c r="B148">
        <f t="shared" si="12"/>
        <v>562.72</v>
      </c>
      <c r="C148">
        <v>86.85</v>
      </c>
      <c r="D148" s="1">
        <f t="shared" si="13"/>
        <v>279070.04822243494</v>
      </c>
      <c r="E148" s="1">
        <f t="shared" si="14"/>
        <v>2753446.0633469317</v>
      </c>
      <c r="F148" s="1">
        <f t="shared" si="15"/>
        <v>562.71874784976956</v>
      </c>
      <c r="G148" s="1">
        <f t="shared" si="16"/>
        <v>1.252150230470761E-3</v>
      </c>
      <c r="I148">
        <v>570.20000000000005</v>
      </c>
      <c r="J148">
        <v>71.17</v>
      </c>
    </row>
    <row r="149" spans="1:10" x14ac:dyDescent="0.3">
      <c r="A149">
        <v>829.02</v>
      </c>
      <c r="B149">
        <f t="shared" si="12"/>
        <v>562.97</v>
      </c>
      <c r="C149">
        <v>86.6</v>
      </c>
      <c r="D149" s="1">
        <f t="shared" si="13"/>
        <v>279070.25991662673</v>
      </c>
      <c r="E149" s="1">
        <f t="shared" si="14"/>
        <v>2753445.930360876</v>
      </c>
      <c r="F149" s="1">
        <f t="shared" si="15"/>
        <v>562.9687472934603</v>
      </c>
      <c r="G149" s="1">
        <f t="shared" si="16"/>
        <v>1.2527065397307524E-3</v>
      </c>
      <c r="I149">
        <v>577.16999999999996</v>
      </c>
      <c r="J149">
        <v>72.92</v>
      </c>
    </row>
    <row r="150" spans="1:10" x14ac:dyDescent="0.3">
      <c r="A150">
        <v>830.01</v>
      </c>
      <c r="B150">
        <f t="shared" si="12"/>
        <v>563.96</v>
      </c>
      <c r="C150">
        <v>87.63</v>
      </c>
      <c r="D150" s="1">
        <f t="shared" si="13"/>
        <v>279071.09822562628</v>
      </c>
      <c r="E150" s="1">
        <f t="shared" si="14"/>
        <v>2753445.4037360954</v>
      </c>
      <c r="F150" s="1">
        <f t="shared" si="15"/>
        <v>563.95874509056864</v>
      </c>
      <c r="G150" s="1">
        <f t="shared" si="16"/>
        <v>1.2549094313953901E-3</v>
      </c>
      <c r="I150">
        <v>580.82000000000005</v>
      </c>
      <c r="J150">
        <v>72</v>
      </c>
    </row>
    <row r="151" spans="1:10" x14ac:dyDescent="0.3">
      <c r="A151" s="5">
        <v>830.08</v>
      </c>
      <c r="B151">
        <f t="shared" si="12"/>
        <v>564.03</v>
      </c>
      <c r="C151" s="5">
        <v>87.78</v>
      </c>
      <c r="D151" s="2">
        <v>279071.15749999997</v>
      </c>
      <c r="E151" s="2">
        <v>2753445.3665</v>
      </c>
      <c r="F151" s="1">
        <f t="shared" si="15"/>
        <v>564.02874493469517</v>
      </c>
      <c r="G151" s="1">
        <f t="shared" si="16"/>
        <v>1.255065304803793E-3</v>
      </c>
      <c r="I151">
        <v>586.47</v>
      </c>
      <c r="J151">
        <v>71.73</v>
      </c>
    </row>
    <row r="152" spans="1:10" x14ac:dyDescent="0.3">
      <c r="D152" s="1"/>
      <c r="E152" s="1"/>
      <c r="I152">
        <v>587.80999999999995</v>
      </c>
      <c r="J152">
        <v>71.16</v>
      </c>
    </row>
    <row r="153" spans="1:10" x14ac:dyDescent="0.3">
      <c r="D153" s="1"/>
      <c r="E153" s="1"/>
      <c r="I153">
        <v>593.61</v>
      </c>
      <c r="J153">
        <v>65.599999999999994</v>
      </c>
    </row>
    <row r="154" spans="1:10" x14ac:dyDescent="0.3">
      <c r="D154" s="1"/>
      <c r="E154" s="1"/>
      <c r="I154">
        <v>594.28</v>
      </c>
      <c r="J154">
        <v>65.53</v>
      </c>
    </row>
    <row r="155" spans="1:10" x14ac:dyDescent="0.3">
      <c r="D155" s="1"/>
      <c r="E155" s="1"/>
      <c r="I155">
        <v>595.51</v>
      </c>
      <c r="J155">
        <v>64.53</v>
      </c>
    </row>
    <row r="156" spans="1:10" x14ac:dyDescent="0.3">
      <c r="D156" s="1"/>
      <c r="E156" s="1"/>
      <c r="I156">
        <v>608.85</v>
      </c>
      <c r="J156">
        <v>64.08</v>
      </c>
    </row>
    <row r="157" spans="1:10" x14ac:dyDescent="0.3">
      <c r="A157" s="5"/>
      <c r="C157" s="5"/>
      <c r="D157" s="2"/>
      <c r="E157" s="2"/>
      <c r="I157">
        <v>609.20000000000005</v>
      </c>
      <c r="J157">
        <v>65.53</v>
      </c>
    </row>
    <row r="158" spans="1:10" x14ac:dyDescent="0.3">
      <c r="D158" s="1"/>
      <c r="E158" s="1"/>
      <c r="I158">
        <v>609.46</v>
      </c>
      <c r="J158">
        <v>64.53</v>
      </c>
    </row>
    <row r="159" spans="1:10" x14ac:dyDescent="0.3">
      <c r="D159" s="1"/>
      <c r="E159" s="1"/>
      <c r="I159">
        <v>614.66999999999996</v>
      </c>
      <c r="J159">
        <v>71.09</v>
      </c>
    </row>
    <row r="160" spans="1:10" x14ac:dyDescent="0.3">
      <c r="D160" s="1"/>
      <c r="E160" s="1"/>
      <c r="I160">
        <v>617.88</v>
      </c>
      <c r="J160">
        <v>71.72</v>
      </c>
    </row>
    <row r="161" spans="4:10" x14ac:dyDescent="0.3">
      <c r="D161" s="1"/>
      <c r="E161" s="1"/>
      <c r="I161">
        <v>621.67999999999995</v>
      </c>
      <c r="J161">
        <v>69.349999999999994</v>
      </c>
    </row>
    <row r="162" spans="4:10" x14ac:dyDescent="0.3">
      <c r="D162" s="1"/>
      <c r="E162" s="1"/>
      <c r="I162">
        <v>627.27</v>
      </c>
      <c r="J162">
        <v>70.23</v>
      </c>
    </row>
    <row r="163" spans="4:10" x14ac:dyDescent="0.3">
      <c r="D163" s="1"/>
      <c r="E163" s="1"/>
      <c r="I163">
        <v>632.59</v>
      </c>
      <c r="J163">
        <v>71.290000000000006</v>
      </c>
    </row>
    <row r="164" spans="4:10" x14ac:dyDescent="0.3">
      <c r="D164" s="1"/>
      <c r="E164" s="1"/>
      <c r="I164">
        <v>635.95000000000005</v>
      </c>
      <c r="J164">
        <v>71.599999999999994</v>
      </c>
    </row>
    <row r="165" spans="4:10" x14ac:dyDescent="0.3">
      <c r="D165" s="1"/>
      <c r="E165" s="1"/>
      <c r="I165">
        <v>642.36</v>
      </c>
      <c r="J165">
        <v>71.900000000000006</v>
      </c>
    </row>
    <row r="166" spans="4:10" x14ac:dyDescent="0.3">
      <c r="D166" s="1"/>
      <c r="E166" s="1"/>
      <c r="I166">
        <v>649.05999999999995</v>
      </c>
      <c r="J166">
        <v>72.25</v>
      </c>
    </row>
    <row r="167" spans="4:10" x14ac:dyDescent="0.3">
      <c r="D167" s="1"/>
      <c r="E167" s="1"/>
      <c r="I167">
        <v>658.76</v>
      </c>
      <c r="J167">
        <v>74.55</v>
      </c>
    </row>
    <row r="168" spans="4:10" x14ac:dyDescent="0.3">
      <c r="D168" s="1"/>
      <c r="E168" s="1"/>
      <c r="I168">
        <v>669.45</v>
      </c>
      <c r="J168">
        <v>77.05</v>
      </c>
    </row>
    <row r="169" spans="4:10" x14ac:dyDescent="0.3">
      <c r="D169" s="1"/>
      <c r="E169" s="1"/>
      <c r="I169">
        <v>669.84</v>
      </c>
      <c r="J169">
        <v>78.73</v>
      </c>
    </row>
    <row r="170" spans="4:10" x14ac:dyDescent="0.3">
      <c r="D170" s="1"/>
      <c r="E170" s="1"/>
      <c r="I170">
        <v>670.92</v>
      </c>
      <c r="J170">
        <v>78.72</v>
      </c>
    </row>
    <row r="171" spans="4:10" x14ac:dyDescent="0.3">
      <c r="D171" s="1"/>
      <c r="E171" s="1"/>
      <c r="I171">
        <v>679.75</v>
      </c>
      <c r="J171">
        <v>82.67</v>
      </c>
    </row>
    <row r="172" spans="4:10" x14ac:dyDescent="0.3">
      <c r="D172" s="1"/>
      <c r="E172" s="1"/>
      <c r="I172">
        <v>685.15</v>
      </c>
      <c r="J172">
        <v>82.67</v>
      </c>
    </row>
    <row r="173" spans="4:10" x14ac:dyDescent="0.3">
      <c r="D173" s="1"/>
      <c r="E173" s="1"/>
      <c r="I173">
        <v>692.89</v>
      </c>
      <c r="J173">
        <v>82.67</v>
      </c>
    </row>
    <row r="174" spans="4:10" x14ac:dyDescent="0.3">
      <c r="D174" s="1"/>
      <c r="E174" s="1"/>
      <c r="I174">
        <v>700.23</v>
      </c>
      <c r="J174">
        <v>86.37</v>
      </c>
    </row>
    <row r="175" spans="4:10" x14ac:dyDescent="0.3">
      <c r="D175" s="1"/>
      <c r="E175" s="1"/>
      <c r="I175">
        <v>711.86</v>
      </c>
      <c r="J175">
        <v>86.14</v>
      </c>
    </row>
    <row r="176" spans="4:10" x14ac:dyDescent="0.3">
      <c r="D176" s="1"/>
      <c r="E176" s="1"/>
      <c r="I176">
        <v>720.82</v>
      </c>
      <c r="J176">
        <v>85.93</v>
      </c>
    </row>
    <row r="177" spans="4:10" x14ac:dyDescent="0.3">
      <c r="D177" s="1"/>
      <c r="E177" s="1"/>
      <c r="I177">
        <v>721.93</v>
      </c>
      <c r="J177">
        <v>85.86</v>
      </c>
    </row>
    <row r="178" spans="4:10" x14ac:dyDescent="0.3">
      <c r="D178" s="1"/>
      <c r="E178" s="1"/>
      <c r="I178">
        <v>733.33</v>
      </c>
      <c r="J178">
        <v>86.22</v>
      </c>
    </row>
    <row r="179" spans="4:10" x14ac:dyDescent="0.3">
      <c r="D179" s="1"/>
      <c r="E179" s="1"/>
      <c r="I179">
        <v>745.03</v>
      </c>
      <c r="J179">
        <v>86.26</v>
      </c>
    </row>
    <row r="180" spans="4:10" x14ac:dyDescent="0.3">
      <c r="D180" s="1"/>
      <c r="E180" s="1"/>
      <c r="I180">
        <v>754.74</v>
      </c>
      <c r="J180">
        <v>86.29</v>
      </c>
    </row>
    <row r="181" spans="4:10" x14ac:dyDescent="0.3">
      <c r="D181" s="1"/>
      <c r="E181" s="1"/>
      <c r="I181">
        <v>763.68</v>
      </c>
      <c r="J181">
        <v>86.55</v>
      </c>
    </row>
    <row r="182" spans="4:10" x14ac:dyDescent="0.3">
      <c r="D182" s="1"/>
      <c r="E182" s="1"/>
      <c r="I182">
        <v>771.28</v>
      </c>
      <c r="J182">
        <v>86.82</v>
      </c>
    </row>
    <row r="183" spans="4:10" x14ac:dyDescent="0.3">
      <c r="D183" s="1"/>
      <c r="E183" s="1"/>
      <c r="I183">
        <v>780.32</v>
      </c>
      <c r="J183">
        <v>87.07</v>
      </c>
    </row>
    <row r="184" spans="4:10" x14ac:dyDescent="0.3">
      <c r="D184" s="1"/>
      <c r="E184" s="1"/>
      <c r="I184">
        <v>788.13</v>
      </c>
      <c r="J184">
        <v>87.23</v>
      </c>
    </row>
    <row r="185" spans="4:10" x14ac:dyDescent="0.3">
      <c r="D185" s="1"/>
      <c r="E185" s="1"/>
      <c r="I185">
        <v>796.6</v>
      </c>
      <c r="J185">
        <v>87.26</v>
      </c>
    </row>
    <row r="186" spans="4:10" x14ac:dyDescent="0.3">
      <c r="D186" s="1"/>
      <c r="E186" s="1"/>
      <c r="I186">
        <v>804.58</v>
      </c>
      <c r="J186">
        <v>87.28</v>
      </c>
    </row>
    <row r="187" spans="4:10" x14ac:dyDescent="0.3">
      <c r="D187" s="1"/>
      <c r="E187" s="1"/>
      <c r="I187">
        <v>811.68</v>
      </c>
      <c r="J187">
        <v>87.33</v>
      </c>
    </row>
    <row r="188" spans="4:10" x14ac:dyDescent="0.3">
      <c r="D188" s="1"/>
      <c r="E188" s="1"/>
      <c r="I188">
        <v>817.18</v>
      </c>
      <c r="J188">
        <v>86.53</v>
      </c>
    </row>
    <row r="189" spans="4:10" x14ac:dyDescent="0.3">
      <c r="D189" s="1"/>
      <c r="E189" s="1"/>
      <c r="I189">
        <v>821.36</v>
      </c>
      <c r="J189">
        <v>87.85</v>
      </c>
    </row>
    <row r="190" spans="4:10" x14ac:dyDescent="0.3">
      <c r="D190" s="1"/>
      <c r="E190" s="1"/>
      <c r="I190">
        <v>825.77</v>
      </c>
      <c r="J190">
        <v>87.7</v>
      </c>
    </row>
    <row r="191" spans="4:10" x14ac:dyDescent="0.3">
      <c r="D191" s="1"/>
      <c r="E191" s="1"/>
      <c r="I191">
        <v>826.55</v>
      </c>
      <c r="J191">
        <v>86.88</v>
      </c>
    </row>
    <row r="192" spans="4:10" x14ac:dyDescent="0.3">
      <c r="D192" s="1"/>
      <c r="E192" s="1"/>
      <c r="I192">
        <v>828.77</v>
      </c>
      <c r="J192">
        <v>86.85</v>
      </c>
    </row>
    <row r="193" spans="1:10" x14ac:dyDescent="0.3">
      <c r="D193" s="1"/>
      <c r="E193" s="1"/>
      <c r="I193">
        <v>829.02</v>
      </c>
      <c r="J193">
        <v>86.6</v>
      </c>
    </row>
    <row r="194" spans="1:10" x14ac:dyDescent="0.3">
      <c r="D194" s="1"/>
      <c r="E194" s="1"/>
      <c r="I194">
        <v>830.01</v>
      </c>
      <c r="J194">
        <v>87.63</v>
      </c>
    </row>
    <row r="195" spans="1:10" x14ac:dyDescent="0.3">
      <c r="D195" s="1"/>
      <c r="E195" s="1"/>
      <c r="I195" s="5">
        <v>830.08</v>
      </c>
      <c r="J195" s="5">
        <v>87.78</v>
      </c>
    </row>
    <row r="196" spans="1:10" x14ac:dyDescent="0.3">
      <c r="D196" s="1"/>
      <c r="E196" s="1"/>
    </row>
    <row r="197" spans="1:10" x14ac:dyDescent="0.3">
      <c r="D197" s="1"/>
      <c r="E197" s="1"/>
    </row>
    <row r="198" spans="1:10" x14ac:dyDescent="0.3">
      <c r="D198" s="1"/>
      <c r="E198" s="1"/>
    </row>
    <row r="199" spans="1:10" x14ac:dyDescent="0.3">
      <c r="D199" s="1"/>
      <c r="E199" s="1"/>
    </row>
    <row r="200" spans="1:10" x14ac:dyDescent="0.3">
      <c r="D200" s="1"/>
      <c r="E200" s="1"/>
    </row>
    <row r="201" spans="1:10" x14ac:dyDescent="0.3">
      <c r="D201" s="1"/>
      <c r="E201" s="1"/>
    </row>
    <row r="202" spans="1:10" x14ac:dyDescent="0.3">
      <c r="D202" s="1"/>
      <c r="E202" s="1"/>
    </row>
    <row r="203" spans="1:10" x14ac:dyDescent="0.3">
      <c r="A203" s="5"/>
      <c r="C203" s="5"/>
      <c r="D203" s="2"/>
      <c r="E203" s="2"/>
    </row>
    <row r="204" spans="1:10" x14ac:dyDescent="0.3">
      <c r="D204" s="1"/>
      <c r="E204" s="1"/>
    </row>
    <row r="205" spans="1:10" x14ac:dyDescent="0.3">
      <c r="D205" s="1"/>
      <c r="E205" s="1"/>
    </row>
    <row r="206" spans="1:10" x14ac:dyDescent="0.3">
      <c r="D206" s="1"/>
      <c r="E206" s="1"/>
    </row>
    <row r="207" spans="1:10" x14ac:dyDescent="0.3">
      <c r="D207" s="1"/>
      <c r="E207" s="1"/>
    </row>
    <row r="208" spans="1:10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J20" sqref="J20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-15.99</v>
      </c>
      <c r="B1">
        <f>A1+15.99</f>
        <v>0</v>
      </c>
      <c r="C1" s="5">
        <v>105.66</v>
      </c>
      <c r="D1" s="2">
        <v>279038.38299999997</v>
      </c>
      <c r="E1" s="2">
        <v>2754283.8259999999</v>
      </c>
    </row>
    <row r="2" spans="1:10" x14ac:dyDescent="0.3">
      <c r="A2">
        <v>-15.96</v>
      </c>
      <c r="B2">
        <f t="shared" ref="B2:B65" si="0">A2+15.99</f>
        <v>2.9999999999999361E-2</v>
      </c>
      <c r="C2">
        <v>105.5</v>
      </c>
      <c r="D2" s="1">
        <f>(((B2*($D$101-$D$1))+$B$101*$D$1)/$B$101)</f>
        <v>279038.40749035252</v>
      </c>
      <c r="E2" s="1">
        <f>(((B2*($E$101-$E$1))+$B$101*$E$1)/$B$101)</f>
        <v>2754283.8086651382</v>
      </c>
      <c r="F2" s="1">
        <f t="shared" ref="F2" si="1">SQRT(((D2-$D$1)^2)+((E2-$E$1)^2))</f>
        <v>3.0004579605331479E-2</v>
      </c>
      <c r="G2" s="1">
        <f>B2-F2</f>
        <v>-4.5796053321188468E-6</v>
      </c>
    </row>
    <row r="3" spans="1:10" x14ac:dyDescent="0.3">
      <c r="A3">
        <v>-12.99</v>
      </c>
      <c r="B3">
        <f t="shared" si="0"/>
        <v>3</v>
      </c>
      <c r="C3">
        <v>105.5</v>
      </c>
      <c r="D3" s="1">
        <f t="shared" ref="D3:D66" si="2">(((B3*($D$101-$D$1))+$B$101*$D$1)/$B$101)</f>
        <v>279040.83203525486</v>
      </c>
      <c r="E3" s="1">
        <f t="shared" ref="E3:E66" si="3">(((B3*($E$101-$E$1))+$B$101*$E$1)/$B$101)</f>
        <v>2754282.0925138164</v>
      </c>
      <c r="F3" s="1">
        <f t="shared" ref="F3:F66" si="4">SQRT(((D3-$D$1)^2)+((E3-$E$1)^2))</f>
        <v>3.0004579696962459</v>
      </c>
      <c r="G3" s="1">
        <f t="shared" ref="G3:G66" si="5">B3-F3</f>
        <v>-4.5796969624589678E-4</v>
      </c>
    </row>
    <row r="4" spans="1:10" x14ac:dyDescent="0.3">
      <c r="A4">
        <v>-7.03</v>
      </c>
      <c r="B4">
        <f t="shared" si="0"/>
        <v>8.9600000000000009</v>
      </c>
      <c r="C4">
        <v>105.61</v>
      </c>
      <c r="D4" s="1">
        <f t="shared" si="2"/>
        <v>279045.69745196123</v>
      </c>
      <c r="E4" s="1">
        <f t="shared" si="3"/>
        <v>2754278.6486545978</v>
      </c>
      <c r="F4" s="1">
        <f t="shared" si="4"/>
        <v>8.9613678032911679</v>
      </c>
      <c r="G4" s="1">
        <f t="shared" si="5"/>
        <v>-1.3678032911670357E-3</v>
      </c>
    </row>
    <row r="5" spans="1:10" x14ac:dyDescent="0.3">
      <c r="A5">
        <v>-5.47</v>
      </c>
      <c r="B5">
        <f t="shared" si="0"/>
        <v>10.52</v>
      </c>
      <c r="C5">
        <v>105.39</v>
      </c>
      <c r="D5" s="1">
        <f t="shared" si="2"/>
        <v>279046.97095029376</v>
      </c>
      <c r="E5" s="1">
        <f t="shared" si="3"/>
        <v>2754277.747241782</v>
      </c>
      <c r="F5" s="1">
        <f t="shared" si="4"/>
        <v>10.5216059477535</v>
      </c>
      <c r="G5" s="1">
        <f t="shared" si="5"/>
        <v>-1.6059477535002031E-3</v>
      </c>
    </row>
    <row r="6" spans="1:10" x14ac:dyDescent="0.3">
      <c r="A6">
        <v>-4.4400000000000004</v>
      </c>
      <c r="B6">
        <f t="shared" si="0"/>
        <v>11.55</v>
      </c>
      <c r="C6">
        <v>104.77</v>
      </c>
      <c r="D6" s="1">
        <f t="shared" si="2"/>
        <v>279047.81178573123</v>
      </c>
      <c r="E6" s="1">
        <f t="shared" si="3"/>
        <v>2754277.1520781917</v>
      </c>
      <c r="F6" s="1">
        <f t="shared" si="4"/>
        <v>11.55176318434096</v>
      </c>
      <c r="G6" s="1">
        <f t="shared" si="5"/>
        <v>-1.763184340958901E-3</v>
      </c>
    </row>
    <row r="7" spans="1:10" x14ac:dyDescent="0.3">
      <c r="A7">
        <v>1.44</v>
      </c>
      <c r="B7">
        <f t="shared" si="0"/>
        <v>17.43</v>
      </c>
      <c r="C7">
        <v>104.25</v>
      </c>
      <c r="D7" s="1">
        <f t="shared" si="2"/>
        <v>279052.61189483083</v>
      </c>
      <c r="E7" s="1">
        <f t="shared" si="3"/>
        <v>2754273.7544452716</v>
      </c>
      <c r="F7" s="1">
        <f t="shared" si="4"/>
        <v>17.432660805312125</v>
      </c>
      <c r="G7" s="1">
        <f t="shared" si="5"/>
        <v>-2.6608053121250919E-3</v>
      </c>
    </row>
    <row r="8" spans="1:10" x14ac:dyDescent="0.3">
      <c r="A8">
        <v>7.7</v>
      </c>
      <c r="B8">
        <f t="shared" si="0"/>
        <v>23.69</v>
      </c>
      <c r="C8">
        <v>104.6</v>
      </c>
      <c r="D8" s="1">
        <f t="shared" si="2"/>
        <v>279057.72221506265</v>
      </c>
      <c r="E8" s="1">
        <f t="shared" si="3"/>
        <v>2754270.1372374343</v>
      </c>
      <c r="F8" s="1">
        <f t="shared" si="4"/>
        <v>23.693616436036486</v>
      </c>
      <c r="G8" s="1">
        <f t="shared" si="5"/>
        <v>-3.6164360364843162E-3</v>
      </c>
    </row>
    <row r="9" spans="1:10" x14ac:dyDescent="0.3">
      <c r="A9">
        <v>15.48</v>
      </c>
      <c r="B9">
        <f t="shared" si="0"/>
        <v>31.47</v>
      </c>
      <c r="C9">
        <v>104.68</v>
      </c>
      <c r="D9" s="1">
        <f t="shared" si="2"/>
        <v>279064.07337982365</v>
      </c>
      <c r="E9" s="1">
        <f t="shared" si="3"/>
        <v>2754265.6417299309</v>
      </c>
      <c r="F9" s="1">
        <f t="shared" si="4"/>
        <v>31.474804104666028</v>
      </c>
      <c r="G9" s="1">
        <f t="shared" si="5"/>
        <v>-4.8041046660287634E-3</v>
      </c>
    </row>
    <row r="10" spans="1:10" x14ac:dyDescent="0.3">
      <c r="A10">
        <v>22.1</v>
      </c>
      <c r="B10">
        <f t="shared" si="0"/>
        <v>38.090000000000003</v>
      </c>
      <c r="C10">
        <v>104.86</v>
      </c>
      <c r="D10" s="1">
        <f t="shared" si="2"/>
        <v>279069.47758428613</v>
      </c>
      <c r="E10" s="1">
        <f t="shared" si="3"/>
        <v>2754261.816503752</v>
      </c>
      <c r="F10" s="1">
        <f t="shared" si="4"/>
        <v>38.095814691556477</v>
      </c>
      <c r="G10" s="1">
        <f t="shared" si="5"/>
        <v>-5.8146915564734059E-3</v>
      </c>
      <c r="I10" s="5">
        <v>-15.99</v>
      </c>
      <c r="J10" s="5">
        <v>105.66</v>
      </c>
    </row>
    <row r="11" spans="1:10" x14ac:dyDescent="0.3">
      <c r="A11">
        <v>29.83</v>
      </c>
      <c r="B11">
        <f t="shared" si="0"/>
        <v>45.82</v>
      </c>
      <c r="C11">
        <v>104.25</v>
      </c>
      <c r="D11" s="1">
        <f t="shared" si="2"/>
        <v>279075.7879317929</v>
      </c>
      <c r="E11" s="1">
        <f t="shared" si="3"/>
        <v>2754257.3498876849</v>
      </c>
      <c r="F11" s="1">
        <f t="shared" si="4"/>
        <v>45.826994727436627</v>
      </c>
      <c r="G11" s="1">
        <f t="shared" si="5"/>
        <v>-6.9947274366271017E-3</v>
      </c>
      <c r="I11">
        <v>-15.96</v>
      </c>
      <c r="J11">
        <v>105.5</v>
      </c>
    </row>
    <row r="12" spans="1:10" x14ac:dyDescent="0.3">
      <c r="A12">
        <v>38.31</v>
      </c>
      <c r="B12">
        <f t="shared" si="0"/>
        <v>54.300000000000004</v>
      </c>
      <c r="C12">
        <v>103.64</v>
      </c>
      <c r="D12" s="1">
        <f t="shared" si="2"/>
        <v>279082.71053811337</v>
      </c>
      <c r="E12" s="1">
        <f t="shared" si="3"/>
        <v>2754252.4499000716</v>
      </c>
      <c r="F12" s="1">
        <f t="shared" si="4"/>
        <v>54.308289255918858</v>
      </c>
      <c r="G12" s="1">
        <f t="shared" si="5"/>
        <v>-8.2892559188536552E-3</v>
      </c>
      <c r="I12">
        <v>-12.99</v>
      </c>
      <c r="J12">
        <v>105.5</v>
      </c>
    </row>
    <row r="13" spans="1:10" x14ac:dyDescent="0.3">
      <c r="A13">
        <v>41.79</v>
      </c>
      <c r="B13">
        <f t="shared" si="0"/>
        <v>57.78</v>
      </c>
      <c r="C13">
        <v>101.86</v>
      </c>
      <c r="D13" s="1">
        <f t="shared" si="2"/>
        <v>279085.55141900899</v>
      </c>
      <c r="E13" s="1">
        <f t="shared" si="3"/>
        <v>2754250.439056098</v>
      </c>
      <c r="F13" s="1">
        <f t="shared" si="4"/>
        <v>57.788820501183622</v>
      </c>
      <c r="G13" s="1">
        <f t="shared" si="5"/>
        <v>-8.8205011836208769E-3</v>
      </c>
      <c r="I13">
        <v>-7.03</v>
      </c>
      <c r="J13">
        <v>105.61</v>
      </c>
    </row>
    <row r="14" spans="1:10" x14ac:dyDescent="0.3">
      <c r="A14">
        <v>52.53</v>
      </c>
      <c r="B14">
        <f t="shared" si="0"/>
        <v>68.52</v>
      </c>
      <c r="C14">
        <v>90.48</v>
      </c>
      <c r="D14" s="1">
        <f t="shared" si="2"/>
        <v>279094.31896522152</v>
      </c>
      <c r="E14" s="1">
        <f t="shared" si="3"/>
        <v>2754244.2331755599</v>
      </c>
      <c r="F14" s="1">
        <f t="shared" si="4"/>
        <v>68.530460033490314</v>
      </c>
      <c r="G14" s="1">
        <f t="shared" si="5"/>
        <v>-1.046003349031821E-2</v>
      </c>
      <c r="I14">
        <v>-5.47</v>
      </c>
      <c r="J14">
        <v>105.39</v>
      </c>
    </row>
    <row r="15" spans="1:10" x14ac:dyDescent="0.3">
      <c r="A15">
        <v>62.87</v>
      </c>
      <c r="B15">
        <f t="shared" si="0"/>
        <v>78.86</v>
      </c>
      <c r="C15">
        <v>79.12</v>
      </c>
      <c r="D15" s="1">
        <f t="shared" si="2"/>
        <v>279102.75997340004</v>
      </c>
      <c r="E15" s="1">
        <f t="shared" si="3"/>
        <v>2754238.2584265126</v>
      </c>
      <c r="F15" s="1">
        <f t="shared" si="4"/>
        <v>78.872038503342807</v>
      </c>
      <c r="G15" s="1">
        <f t="shared" si="5"/>
        <v>-1.2038503342807871E-2</v>
      </c>
      <c r="I15">
        <v>-4.4400000000000004</v>
      </c>
      <c r="J15">
        <v>104.77</v>
      </c>
    </row>
    <row r="16" spans="1:10" x14ac:dyDescent="0.3">
      <c r="A16">
        <v>69.08</v>
      </c>
      <c r="B16">
        <f t="shared" si="0"/>
        <v>85.07</v>
      </c>
      <c r="C16">
        <v>80.040000000000006</v>
      </c>
      <c r="D16" s="1">
        <f t="shared" si="2"/>
        <v>279107.82947637764</v>
      </c>
      <c r="E16" s="1">
        <f t="shared" si="3"/>
        <v>2754234.6701101121</v>
      </c>
      <c r="F16" s="1">
        <f t="shared" si="4"/>
        <v>85.082986501048737</v>
      </c>
      <c r="G16" s="1">
        <f t="shared" si="5"/>
        <v>-1.2986501048743548E-2</v>
      </c>
      <c r="I16">
        <v>1.44</v>
      </c>
      <c r="J16">
        <v>104.25</v>
      </c>
    </row>
    <row r="17" spans="1:10" x14ac:dyDescent="0.3">
      <c r="A17">
        <v>73.489999999999995</v>
      </c>
      <c r="B17">
        <f t="shared" si="0"/>
        <v>89.47999999999999</v>
      </c>
      <c r="C17">
        <v>80.09</v>
      </c>
      <c r="D17" s="1">
        <f t="shared" si="2"/>
        <v>279111.42955820228</v>
      </c>
      <c r="E17" s="1">
        <f t="shared" si="3"/>
        <v>2754232.1218854217</v>
      </c>
      <c r="F17" s="1">
        <f t="shared" si="4"/>
        <v>89.493659716864116</v>
      </c>
      <c r="G17" s="1">
        <f t="shared" si="5"/>
        <v>-1.3659716864125926E-2</v>
      </c>
      <c r="I17">
        <v>7.7</v>
      </c>
      <c r="J17">
        <v>104.6</v>
      </c>
    </row>
    <row r="18" spans="1:10" x14ac:dyDescent="0.3">
      <c r="A18">
        <v>74.319999999999993</v>
      </c>
      <c r="B18">
        <f t="shared" si="0"/>
        <v>90.309999999999988</v>
      </c>
      <c r="C18">
        <v>79.23</v>
      </c>
      <c r="D18" s="1">
        <f t="shared" si="2"/>
        <v>279112.10712462285</v>
      </c>
      <c r="E18" s="1">
        <f t="shared" si="3"/>
        <v>2754231.642287578</v>
      </c>
      <c r="F18" s="1">
        <f t="shared" si="4"/>
        <v>90.323786421646915</v>
      </c>
      <c r="G18" s="1">
        <f t="shared" si="5"/>
        <v>-1.3786421646926783E-2</v>
      </c>
      <c r="I18">
        <v>15.48</v>
      </c>
      <c r="J18">
        <v>104.68</v>
      </c>
    </row>
    <row r="19" spans="1:10" x14ac:dyDescent="0.3">
      <c r="A19">
        <v>76.34</v>
      </c>
      <c r="B19">
        <f t="shared" si="0"/>
        <v>92.33</v>
      </c>
      <c r="C19">
        <v>79.44</v>
      </c>
      <c r="D19" s="1">
        <f t="shared" si="2"/>
        <v>279113.75614169444</v>
      </c>
      <c r="E19" s="1">
        <f t="shared" si="3"/>
        <v>2754230.4750735471</v>
      </c>
      <c r="F19" s="1">
        <f t="shared" si="4"/>
        <v>92.34409478826467</v>
      </c>
      <c r="G19" s="1">
        <f t="shared" si="5"/>
        <v>-1.4094788264671365E-2</v>
      </c>
      <c r="I19">
        <v>22.1</v>
      </c>
      <c r="J19">
        <v>104.86</v>
      </c>
    </row>
    <row r="20" spans="1:10" x14ac:dyDescent="0.3">
      <c r="A20">
        <v>77.66</v>
      </c>
      <c r="B20">
        <f t="shared" si="0"/>
        <v>93.649999999999991</v>
      </c>
      <c r="C20">
        <v>80.39</v>
      </c>
      <c r="D20" s="1">
        <f t="shared" si="2"/>
        <v>279114.83371720661</v>
      </c>
      <c r="E20" s="1">
        <f t="shared" si="3"/>
        <v>2754229.7123396262</v>
      </c>
      <c r="F20" s="1">
        <f t="shared" si="4"/>
        <v>93.664296295077264</v>
      </c>
      <c r="G20" s="1">
        <f t="shared" si="5"/>
        <v>-1.4296295077272703E-2</v>
      </c>
      <c r="I20">
        <v>29.83</v>
      </c>
      <c r="J20">
        <v>104.25</v>
      </c>
    </row>
    <row r="21" spans="1:10" x14ac:dyDescent="0.3">
      <c r="A21">
        <v>85.36</v>
      </c>
      <c r="B21">
        <f t="shared" si="0"/>
        <v>101.35</v>
      </c>
      <c r="C21">
        <v>79.97</v>
      </c>
      <c r="D21" s="1">
        <f t="shared" si="2"/>
        <v>279121.11957436078</v>
      </c>
      <c r="E21" s="1">
        <f t="shared" si="3"/>
        <v>2754225.2630584207</v>
      </c>
      <c r="F21" s="1">
        <f t="shared" si="4"/>
        <v>101.36547175130457</v>
      </c>
      <c r="G21" s="1">
        <f t="shared" si="5"/>
        <v>-1.54717513045739E-2</v>
      </c>
      <c r="I21">
        <v>38.31</v>
      </c>
      <c r="J21">
        <v>103.64</v>
      </c>
    </row>
    <row r="22" spans="1:10" x14ac:dyDescent="0.3">
      <c r="A22">
        <v>89.03</v>
      </c>
      <c r="B22">
        <f t="shared" si="0"/>
        <v>105.02</v>
      </c>
      <c r="C22">
        <v>79.66</v>
      </c>
      <c r="D22" s="1">
        <f t="shared" si="2"/>
        <v>279124.1155608226</v>
      </c>
      <c r="E22" s="1">
        <f t="shared" si="3"/>
        <v>2754223.1424269895</v>
      </c>
      <c r="F22" s="1">
        <f t="shared" si="4"/>
        <v>105.03603200097913</v>
      </c>
      <c r="G22" s="1">
        <f t="shared" si="5"/>
        <v>-1.6032000979137706E-2</v>
      </c>
      <c r="I22">
        <v>41.79</v>
      </c>
      <c r="J22">
        <v>101.86</v>
      </c>
    </row>
    <row r="23" spans="1:10" x14ac:dyDescent="0.3">
      <c r="A23">
        <v>93.43</v>
      </c>
      <c r="B23">
        <f t="shared" si="0"/>
        <v>109.42</v>
      </c>
      <c r="C23">
        <v>77.56</v>
      </c>
      <c r="D23" s="1">
        <f t="shared" si="2"/>
        <v>279127.70747919643</v>
      </c>
      <c r="E23" s="1">
        <f t="shared" si="3"/>
        <v>2754220.5999805857</v>
      </c>
      <c r="F23" s="1">
        <f t="shared" si="4"/>
        <v>109.43670369064978</v>
      </c>
      <c r="G23" s="1">
        <f t="shared" si="5"/>
        <v>-1.6703690649777059E-2</v>
      </c>
      <c r="I23">
        <v>52.53</v>
      </c>
      <c r="J23">
        <v>90.48</v>
      </c>
    </row>
    <row r="24" spans="1:10" x14ac:dyDescent="0.3">
      <c r="A24">
        <v>99.55</v>
      </c>
      <c r="B24">
        <f t="shared" si="0"/>
        <v>115.53999999999999</v>
      </c>
      <c r="C24">
        <v>77.86</v>
      </c>
      <c r="D24" s="1">
        <f t="shared" si="2"/>
        <v>279132.70351111639</v>
      </c>
      <c r="E24" s="1">
        <f t="shared" si="3"/>
        <v>2754217.0636687712</v>
      </c>
      <c r="F24" s="1">
        <f t="shared" si="4"/>
        <v>115.55763794900167</v>
      </c>
      <c r="G24" s="1">
        <f t="shared" si="5"/>
        <v>-1.7637949001681363E-2</v>
      </c>
      <c r="I24">
        <v>62.87</v>
      </c>
      <c r="J24">
        <v>79.12</v>
      </c>
    </row>
    <row r="25" spans="1:10" x14ac:dyDescent="0.3">
      <c r="A25">
        <v>100.43</v>
      </c>
      <c r="B25">
        <f t="shared" si="0"/>
        <v>116.42</v>
      </c>
      <c r="C25">
        <v>76.099999999999994</v>
      </c>
      <c r="D25" s="1">
        <f t="shared" si="2"/>
        <v>279133.42189479119</v>
      </c>
      <c r="E25" s="1">
        <f t="shared" si="3"/>
        <v>2754216.5551794902</v>
      </c>
      <c r="F25" s="1">
        <f t="shared" si="4"/>
        <v>116.43777228707192</v>
      </c>
      <c r="G25" s="1">
        <f t="shared" si="5"/>
        <v>-1.77722870719208E-2</v>
      </c>
      <c r="I25">
        <v>69.08</v>
      </c>
      <c r="J25">
        <v>80.040000000000006</v>
      </c>
    </row>
    <row r="26" spans="1:10" x14ac:dyDescent="0.3">
      <c r="A26">
        <v>106.43</v>
      </c>
      <c r="B26">
        <f t="shared" si="0"/>
        <v>122.42</v>
      </c>
      <c r="C26">
        <v>76</v>
      </c>
      <c r="D26" s="1">
        <f t="shared" si="2"/>
        <v>279138.31996530091</v>
      </c>
      <c r="E26" s="1">
        <f t="shared" si="3"/>
        <v>2754213.0882071229</v>
      </c>
      <c r="F26" s="1">
        <f t="shared" si="4"/>
        <v>122.43868822668593</v>
      </c>
      <c r="G26" s="1">
        <f t="shared" si="5"/>
        <v>-1.8688226685924292E-2</v>
      </c>
      <c r="I26">
        <v>73.489999999999995</v>
      </c>
      <c r="J26">
        <v>80.09</v>
      </c>
    </row>
    <row r="27" spans="1:10" x14ac:dyDescent="0.3">
      <c r="A27">
        <v>107.55</v>
      </c>
      <c r="B27">
        <f t="shared" si="0"/>
        <v>123.53999999999999</v>
      </c>
      <c r="C27">
        <v>77.540000000000006</v>
      </c>
      <c r="D27" s="1">
        <f t="shared" si="2"/>
        <v>279139.23427179607</v>
      </c>
      <c r="E27" s="1">
        <f t="shared" si="3"/>
        <v>2754212.4410389471</v>
      </c>
      <c r="F27" s="1">
        <f t="shared" si="4"/>
        <v>123.55885920240593</v>
      </c>
      <c r="G27" s="1">
        <f t="shared" si="5"/>
        <v>-1.8859202405934639E-2</v>
      </c>
      <c r="I27">
        <v>74.319999999999993</v>
      </c>
      <c r="J27">
        <v>79.23</v>
      </c>
    </row>
    <row r="28" spans="1:10" x14ac:dyDescent="0.3">
      <c r="A28">
        <v>112.61</v>
      </c>
      <c r="B28">
        <f t="shared" si="0"/>
        <v>128.6</v>
      </c>
      <c r="C28">
        <v>77.02</v>
      </c>
      <c r="D28" s="1">
        <f t="shared" si="2"/>
        <v>279143.36497792596</v>
      </c>
      <c r="E28" s="1">
        <f t="shared" si="3"/>
        <v>2754209.517225584</v>
      </c>
      <c r="F28" s="1">
        <f t="shared" si="4"/>
        <v>128.61963164478652</v>
      </c>
      <c r="G28" s="1">
        <f t="shared" si="5"/>
        <v>-1.9631644786528568E-2</v>
      </c>
      <c r="I28">
        <v>76.34</v>
      </c>
      <c r="J28">
        <v>79.44</v>
      </c>
    </row>
    <row r="29" spans="1:10" x14ac:dyDescent="0.3">
      <c r="A29">
        <v>114.54</v>
      </c>
      <c r="B29">
        <f t="shared" si="0"/>
        <v>130.53</v>
      </c>
      <c r="C29">
        <v>76.87</v>
      </c>
      <c r="D29" s="1">
        <f t="shared" si="2"/>
        <v>279144.94052393996</v>
      </c>
      <c r="E29" s="1">
        <f t="shared" si="3"/>
        <v>2754208.4020161391</v>
      </c>
      <c r="F29" s="1">
        <f t="shared" si="4"/>
        <v>130.54992627209774</v>
      </c>
      <c r="G29" s="1">
        <f t="shared" si="5"/>
        <v>-1.9926272097734454E-2</v>
      </c>
      <c r="I29">
        <v>77.66</v>
      </c>
      <c r="J29">
        <v>80.39</v>
      </c>
    </row>
    <row r="30" spans="1:10" x14ac:dyDescent="0.3">
      <c r="A30">
        <v>119.04</v>
      </c>
      <c r="B30">
        <f t="shared" si="0"/>
        <v>135.03</v>
      </c>
      <c r="C30">
        <v>74.37</v>
      </c>
      <c r="D30" s="1">
        <f t="shared" si="2"/>
        <v>279148.61407682224</v>
      </c>
      <c r="E30" s="1">
        <f t="shared" si="3"/>
        <v>2754205.8017868632</v>
      </c>
      <c r="F30" s="1">
        <f t="shared" si="4"/>
        <v>135.05061322699817</v>
      </c>
      <c r="G30" s="1">
        <f t="shared" si="5"/>
        <v>-2.0613226998165146E-2</v>
      </c>
      <c r="I30">
        <v>85.36</v>
      </c>
      <c r="J30">
        <v>79.97</v>
      </c>
    </row>
    <row r="31" spans="1:10" x14ac:dyDescent="0.3">
      <c r="A31">
        <v>121.99</v>
      </c>
      <c r="B31">
        <f t="shared" si="0"/>
        <v>137.97999999999999</v>
      </c>
      <c r="C31">
        <v>74.34</v>
      </c>
      <c r="D31" s="1">
        <f t="shared" si="2"/>
        <v>279151.02229482291</v>
      </c>
      <c r="E31" s="1">
        <f t="shared" si="3"/>
        <v>2754204.0971921156</v>
      </c>
      <c r="F31" s="1">
        <f t="shared" si="4"/>
        <v>138.00106356421404</v>
      </c>
      <c r="G31" s="1">
        <f t="shared" si="5"/>
        <v>-2.1063564214045982E-2</v>
      </c>
      <c r="I31">
        <v>89.03</v>
      </c>
      <c r="J31">
        <v>79.66</v>
      </c>
    </row>
    <row r="32" spans="1:10" x14ac:dyDescent="0.3">
      <c r="A32">
        <v>123.55</v>
      </c>
      <c r="B32">
        <f t="shared" si="0"/>
        <v>139.54</v>
      </c>
      <c r="C32">
        <v>74.58</v>
      </c>
      <c r="D32" s="1">
        <f t="shared" si="2"/>
        <v>279152.29579315544</v>
      </c>
      <c r="E32" s="1">
        <f t="shared" si="3"/>
        <v>2754203.1957792998</v>
      </c>
      <c r="F32" s="1">
        <f t="shared" si="4"/>
        <v>139.56130170867638</v>
      </c>
      <c r="G32" s="1">
        <f t="shared" si="5"/>
        <v>-2.1301708676389808E-2</v>
      </c>
      <c r="I32">
        <v>93.43</v>
      </c>
      <c r="J32">
        <v>77.56</v>
      </c>
    </row>
    <row r="33" spans="1:10" x14ac:dyDescent="0.3">
      <c r="A33">
        <v>130.37</v>
      </c>
      <c r="B33">
        <f t="shared" si="0"/>
        <v>146.36000000000001</v>
      </c>
      <c r="C33">
        <v>74.14</v>
      </c>
      <c r="D33" s="1">
        <f t="shared" si="2"/>
        <v>279157.86326663487</v>
      </c>
      <c r="E33" s="1">
        <f t="shared" si="3"/>
        <v>2754199.2549873749</v>
      </c>
      <c r="F33" s="1">
        <f t="shared" si="4"/>
        <v>146.38234282714998</v>
      </c>
      <c r="G33" s="1">
        <f t="shared" si="5"/>
        <v>-2.2342827149969935E-2</v>
      </c>
      <c r="I33">
        <v>99.55</v>
      </c>
      <c r="J33">
        <v>77.86</v>
      </c>
    </row>
    <row r="34" spans="1:10" x14ac:dyDescent="0.3">
      <c r="A34">
        <v>137.74</v>
      </c>
      <c r="B34">
        <f t="shared" si="0"/>
        <v>153.73000000000002</v>
      </c>
      <c r="C34">
        <v>74.53</v>
      </c>
      <c r="D34" s="1">
        <f t="shared" si="2"/>
        <v>279163.87972991104</v>
      </c>
      <c r="E34" s="1">
        <f t="shared" si="3"/>
        <v>2754194.9963896503</v>
      </c>
      <c r="F34" s="1">
        <f t="shared" si="4"/>
        <v>153.75346790637349</v>
      </c>
      <c r="G34" s="1">
        <f t="shared" si="5"/>
        <v>-2.346790637346885E-2</v>
      </c>
      <c r="I34">
        <v>100.43</v>
      </c>
      <c r="J34">
        <v>76.099999999999994</v>
      </c>
    </row>
    <row r="35" spans="1:10" x14ac:dyDescent="0.3">
      <c r="A35">
        <v>146.6</v>
      </c>
      <c r="B35">
        <f t="shared" si="0"/>
        <v>162.59</v>
      </c>
      <c r="C35">
        <v>74.19</v>
      </c>
      <c r="D35" s="1">
        <f t="shared" si="2"/>
        <v>279171.11254736379</v>
      </c>
      <c r="E35" s="1">
        <f t="shared" si="3"/>
        <v>2754189.8768271203</v>
      </c>
      <c r="F35" s="1">
        <f t="shared" si="4"/>
        <v>162.61482044438739</v>
      </c>
      <c r="G35" s="1">
        <f t="shared" si="5"/>
        <v>-2.4820444387387397E-2</v>
      </c>
      <c r="I35">
        <v>106.43</v>
      </c>
      <c r="J35">
        <v>76</v>
      </c>
    </row>
    <row r="36" spans="1:10" x14ac:dyDescent="0.3">
      <c r="A36">
        <v>155.78</v>
      </c>
      <c r="B36">
        <f t="shared" si="0"/>
        <v>171.77</v>
      </c>
      <c r="C36">
        <v>74.45</v>
      </c>
      <c r="D36" s="1">
        <f t="shared" si="2"/>
        <v>279178.60659524373</v>
      </c>
      <c r="E36" s="1">
        <f t="shared" si="3"/>
        <v>2754184.5723593975</v>
      </c>
      <c r="F36" s="1">
        <f t="shared" si="4"/>
        <v>171.79622183245326</v>
      </c>
      <c r="G36" s="1">
        <f t="shared" si="5"/>
        <v>-2.6221832453245497E-2</v>
      </c>
      <c r="I36">
        <v>107.55</v>
      </c>
      <c r="J36">
        <v>77.540000000000006</v>
      </c>
    </row>
    <row r="37" spans="1:10" x14ac:dyDescent="0.3">
      <c r="A37">
        <v>162.74</v>
      </c>
      <c r="B37">
        <f t="shared" si="0"/>
        <v>178.73000000000002</v>
      </c>
      <c r="C37">
        <v>74.17</v>
      </c>
      <c r="D37" s="1">
        <f t="shared" si="2"/>
        <v>279184.28835703508</v>
      </c>
      <c r="E37" s="1">
        <f t="shared" si="3"/>
        <v>2754180.5506714508</v>
      </c>
      <c r="F37" s="1">
        <f t="shared" si="4"/>
        <v>178.7572843228088</v>
      </c>
      <c r="G37" s="1">
        <f t="shared" si="5"/>
        <v>-2.7284322808782235E-2</v>
      </c>
      <c r="I37">
        <v>112.61</v>
      </c>
      <c r="J37">
        <v>77.02</v>
      </c>
    </row>
    <row r="38" spans="1:10" x14ac:dyDescent="0.3">
      <c r="A38">
        <v>171.5</v>
      </c>
      <c r="B38">
        <f t="shared" si="0"/>
        <v>187.49</v>
      </c>
      <c r="C38">
        <v>74.209999999999994</v>
      </c>
      <c r="D38" s="1">
        <f t="shared" si="2"/>
        <v>279191.43953997933</v>
      </c>
      <c r="E38" s="1">
        <f t="shared" si="3"/>
        <v>2754175.4888917939</v>
      </c>
      <c r="F38" s="1">
        <f t="shared" si="4"/>
        <v>187.51862159500737</v>
      </c>
      <c r="G38" s="1">
        <f t="shared" si="5"/>
        <v>-2.8621595007365386E-2</v>
      </c>
      <c r="I38">
        <v>114.54</v>
      </c>
      <c r="J38">
        <v>76.87</v>
      </c>
    </row>
    <row r="39" spans="1:10" x14ac:dyDescent="0.3">
      <c r="A39">
        <v>174.45</v>
      </c>
      <c r="B39">
        <f t="shared" si="0"/>
        <v>190.44</v>
      </c>
      <c r="C39">
        <v>74.55</v>
      </c>
      <c r="D39" s="1">
        <f t="shared" si="2"/>
        <v>279193.84775797994</v>
      </c>
      <c r="E39" s="1">
        <f t="shared" si="3"/>
        <v>2754173.7842970463</v>
      </c>
      <c r="F39" s="1">
        <f t="shared" si="4"/>
        <v>190.46907193217575</v>
      </c>
      <c r="G39" s="1">
        <f t="shared" si="5"/>
        <v>-2.9071932175753545E-2</v>
      </c>
      <c r="I39">
        <v>119.04</v>
      </c>
      <c r="J39">
        <v>74.37</v>
      </c>
    </row>
    <row r="40" spans="1:10" x14ac:dyDescent="0.3">
      <c r="A40">
        <v>176.12</v>
      </c>
      <c r="B40">
        <f t="shared" si="0"/>
        <v>192.11</v>
      </c>
      <c r="C40">
        <v>74.61</v>
      </c>
      <c r="D40" s="1">
        <f t="shared" si="2"/>
        <v>279195.21105427184</v>
      </c>
      <c r="E40" s="1">
        <f t="shared" si="3"/>
        <v>2754172.8193230708</v>
      </c>
      <c r="F40" s="1">
        <f t="shared" si="4"/>
        <v>192.13932686864564</v>
      </c>
      <c r="G40" s="1">
        <f t="shared" si="5"/>
        <v>-2.9326868645625837E-2</v>
      </c>
      <c r="I40">
        <v>121.99</v>
      </c>
      <c r="J40">
        <v>74.34</v>
      </c>
    </row>
    <row r="41" spans="1:10" x14ac:dyDescent="0.3">
      <c r="A41">
        <v>178.53</v>
      </c>
      <c r="B41">
        <f t="shared" si="0"/>
        <v>194.52</v>
      </c>
      <c r="C41">
        <v>75.27</v>
      </c>
      <c r="D41" s="1">
        <f t="shared" si="2"/>
        <v>279197.17844592658</v>
      </c>
      <c r="E41" s="1">
        <f t="shared" si="3"/>
        <v>2754171.4267558362</v>
      </c>
      <c r="F41" s="1">
        <f t="shared" si="4"/>
        <v>194.54969477125636</v>
      </c>
      <c r="G41" s="1">
        <f t="shared" si="5"/>
        <v>-2.969477125634512E-2</v>
      </c>
      <c r="I41">
        <v>123.55</v>
      </c>
      <c r="J41">
        <v>74.58</v>
      </c>
    </row>
    <row r="42" spans="1:10" x14ac:dyDescent="0.3">
      <c r="A42">
        <v>183.41</v>
      </c>
      <c r="B42">
        <f t="shared" si="0"/>
        <v>199.4</v>
      </c>
      <c r="C42">
        <v>73.959999999999994</v>
      </c>
      <c r="D42" s="1">
        <f t="shared" si="2"/>
        <v>279201.16220994119</v>
      </c>
      <c r="E42" s="1">
        <f t="shared" si="3"/>
        <v>2754168.6069516442</v>
      </c>
      <c r="F42" s="1">
        <f t="shared" si="4"/>
        <v>199.4304397354669</v>
      </c>
      <c r="G42" s="1">
        <f t="shared" si="5"/>
        <v>-3.0439735466899265E-2</v>
      </c>
      <c r="I42">
        <v>130.37</v>
      </c>
      <c r="J42">
        <v>74.14</v>
      </c>
    </row>
    <row r="43" spans="1:10" x14ac:dyDescent="0.3">
      <c r="A43">
        <v>186.71</v>
      </c>
      <c r="B43">
        <f t="shared" si="0"/>
        <v>202.70000000000002</v>
      </c>
      <c r="C43">
        <v>74.19</v>
      </c>
      <c r="D43" s="1">
        <f t="shared" si="2"/>
        <v>279203.85614872159</v>
      </c>
      <c r="E43" s="1">
        <f t="shared" si="3"/>
        <v>2754166.7001168416</v>
      </c>
      <c r="F43" s="1">
        <f t="shared" si="4"/>
        <v>202.73094350260914</v>
      </c>
      <c r="G43" s="1">
        <f t="shared" si="5"/>
        <v>-3.0943502609119378E-2</v>
      </c>
      <c r="I43">
        <v>137.74</v>
      </c>
      <c r="J43">
        <v>74.53</v>
      </c>
    </row>
    <row r="44" spans="1:10" x14ac:dyDescent="0.3">
      <c r="A44">
        <v>197.11</v>
      </c>
      <c r="B44">
        <f t="shared" si="0"/>
        <v>213.10000000000002</v>
      </c>
      <c r="C44">
        <v>73.86</v>
      </c>
      <c r="D44" s="1">
        <f t="shared" si="2"/>
        <v>279212.3461376052</v>
      </c>
      <c r="E44" s="1">
        <f t="shared" si="3"/>
        <v>2754160.6906980709</v>
      </c>
      <c r="F44" s="1">
        <f t="shared" si="4"/>
        <v>213.13253113167227</v>
      </c>
      <c r="G44" s="1">
        <f t="shared" si="5"/>
        <v>-3.2531131672243419E-2</v>
      </c>
      <c r="I44">
        <v>146.6</v>
      </c>
      <c r="J44">
        <v>74.19</v>
      </c>
    </row>
    <row r="45" spans="1:10" x14ac:dyDescent="0.3">
      <c r="A45">
        <v>207.28</v>
      </c>
      <c r="B45">
        <f t="shared" si="0"/>
        <v>223.27</v>
      </c>
      <c r="C45">
        <v>73.83</v>
      </c>
      <c r="D45" s="1">
        <f t="shared" si="2"/>
        <v>279220.64836711925</v>
      </c>
      <c r="E45" s="1">
        <f t="shared" si="3"/>
        <v>2754154.8141799076</v>
      </c>
      <c r="F45" s="1">
        <f t="shared" si="4"/>
        <v>223.30408364976847</v>
      </c>
      <c r="G45" s="1">
        <f t="shared" si="5"/>
        <v>-3.408364976846201E-2</v>
      </c>
      <c r="I45">
        <v>155.78</v>
      </c>
      <c r="J45">
        <v>74.45</v>
      </c>
    </row>
    <row r="46" spans="1:10" x14ac:dyDescent="0.3">
      <c r="A46">
        <v>224</v>
      </c>
      <c r="B46">
        <f t="shared" si="0"/>
        <v>239.99</v>
      </c>
      <c r="C46">
        <v>71.959999999999994</v>
      </c>
      <c r="D46" s="1">
        <f t="shared" si="2"/>
        <v>279234.29765693983</v>
      </c>
      <c r="E46" s="1">
        <f t="shared" si="3"/>
        <v>2754145.1528835753</v>
      </c>
      <c r="F46" s="1">
        <f t="shared" si="4"/>
        <v>240.02663606935221</v>
      </c>
      <c r="G46" s="1">
        <f t="shared" si="5"/>
        <v>-3.6636069352198319E-2</v>
      </c>
      <c r="I46">
        <v>162.74</v>
      </c>
      <c r="J46">
        <v>74.17</v>
      </c>
    </row>
    <row r="47" spans="1:10" x14ac:dyDescent="0.3">
      <c r="A47">
        <v>232.27</v>
      </c>
      <c r="B47">
        <f t="shared" si="0"/>
        <v>248.26000000000002</v>
      </c>
      <c r="C47">
        <v>71.98</v>
      </c>
      <c r="D47" s="1">
        <f t="shared" si="2"/>
        <v>279241.04883079242</v>
      </c>
      <c r="E47" s="1">
        <f t="shared" si="3"/>
        <v>2754140.3742399951</v>
      </c>
      <c r="F47" s="1">
        <f t="shared" si="4"/>
        <v>248.2978985397425</v>
      </c>
      <c r="G47" s="1">
        <f t="shared" si="5"/>
        <v>-3.7898539742485582E-2</v>
      </c>
      <c r="I47">
        <v>171.5</v>
      </c>
      <c r="J47">
        <v>74.209999999999994</v>
      </c>
    </row>
    <row r="48" spans="1:10" x14ac:dyDescent="0.3">
      <c r="A48">
        <v>237.28</v>
      </c>
      <c r="B48">
        <f t="shared" si="0"/>
        <v>253.27</v>
      </c>
      <c r="C48">
        <v>71.58</v>
      </c>
      <c r="D48" s="1">
        <f t="shared" si="2"/>
        <v>279245.13871966803</v>
      </c>
      <c r="E48" s="1">
        <f t="shared" si="3"/>
        <v>2754137.4793180684</v>
      </c>
      <c r="F48" s="1">
        <f t="shared" si="4"/>
        <v>253.30866334932622</v>
      </c>
      <c r="G48" s="1">
        <f t="shared" si="5"/>
        <v>-3.8663349326213847E-2</v>
      </c>
      <c r="I48">
        <v>174.45</v>
      </c>
      <c r="J48">
        <v>74.55</v>
      </c>
    </row>
    <row r="49" spans="1:10" x14ac:dyDescent="0.3">
      <c r="A49">
        <v>238.93</v>
      </c>
      <c r="B49">
        <f t="shared" si="0"/>
        <v>254.92000000000002</v>
      </c>
      <c r="C49">
        <v>68.34</v>
      </c>
      <c r="D49" s="1">
        <f t="shared" si="2"/>
        <v>279246.48568905826</v>
      </c>
      <c r="E49" s="1">
        <f t="shared" si="3"/>
        <v>2754136.5259006671</v>
      </c>
      <c r="F49" s="1">
        <f t="shared" si="4"/>
        <v>254.9589152329211</v>
      </c>
      <c r="G49" s="1">
        <f t="shared" si="5"/>
        <v>-3.8915232921084453E-2</v>
      </c>
      <c r="I49">
        <v>176.12</v>
      </c>
      <c r="J49">
        <v>74.61</v>
      </c>
    </row>
    <row r="50" spans="1:10" x14ac:dyDescent="0.3">
      <c r="A50">
        <v>242.01</v>
      </c>
      <c r="B50">
        <f t="shared" si="0"/>
        <v>258</v>
      </c>
      <c r="C50">
        <v>68.47</v>
      </c>
      <c r="D50" s="1">
        <f t="shared" si="2"/>
        <v>279249.00003191998</v>
      </c>
      <c r="E50" s="1">
        <f t="shared" si="3"/>
        <v>2754134.7461881852</v>
      </c>
      <c r="F50" s="1">
        <f t="shared" si="4"/>
        <v>258.03938541528862</v>
      </c>
      <c r="G50" s="1">
        <f t="shared" si="5"/>
        <v>-3.9385415288620607E-2</v>
      </c>
      <c r="I50">
        <v>178.53</v>
      </c>
      <c r="J50">
        <v>75.27</v>
      </c>
    </row>
    <row r="51" spans="1:10" x14ac:dyDescent="0.3">
      <c r="A51">
        <v>245.89</v>
      </c>
      <c r="B51">
        <f t="shared" si="0"/>
        <v>261.88</v>
      </c>
      <c r="C51">
        <v>67.900000000000006</v>
      </c>
      <c r="D51" s="1">
        <f t="shared" si="2"/>
        <v>279252.16745084961</v>
      </c>
      <c r="E51" s="1">
        <f t="shared" si="3"/>
        <v>2754132.5042127203</v>
      </c>
      <c r="F51" s="1">
        <f t="shared" si="4"/>
        <v>261.91997772327659</v>
      </c>
      <c r="G51" s="1">
        <f t="shared" si="5"/>
        <v>-3.9977723276592769E-2</v>
      </c>
      <c r="I51">
        <v>183.41</v>
      </c>
      <c r="J51">
        <v>73.959999999999994</v>
      </c>
    </row>
    <row r="52" spans="1:10" x14ac:dyDescent="0.3">
      <c r="A52">
        <v>254.27</v>
      </c>
      <c r="B52">
        <f t="shared" si="0"/>
        <v>270.26</v>
      </c>
      <c r="C52">
        <v>67.400000000000006</v>
      </c>
      <c r="D52" s="1">
        <f t="shared" si="2"/>
        <v>279259.00842266157</v>
      </c>
      <c r="E52" s="1">
        <f t="shared" si="3"/>
        <v>2754127.66200798</v>
      </c>
      <c r="F52" s="1">
        <f t="shared" si="4"/>
        <v>270.3012569859435</v>
      </c>
      <c r="G52" s="1">
        <f t="shared" si="5"/>
        <v>-4.1256985943505242E-2</v>
      </c>
      <c r="I52">
        <v>186.71</v>
      </c>
      <c r="J52">
        <v>74.19</v>
      </c>
    </row>
    <row r="53" spans="1:10" x14ac:dyDescent="0.3">
      <c r="A53">
        <v>258.33999999999997</v>
      </c>
      <c r="B53">
        <f t="shared" si="0"/>
        <v>274.33</v>
      </c>
      <c r="C53">
        <v>67.680000000000007</v>
      </c>
      <c r="D53" s="1">
        <f t="shared" si="2"/>
        <v>279262.33094715734</v>
      </c>
      <c r="E53" s="1">
        <f t="shared" si="3"/>
        <v>2754125.3102450576</v>
      </c>
      <c r="F53" s="1">
        <f t="shared" si="4"/>
        <v>274.37187829829378</v>
      </c>
      <c r="G53" s="1">
        <f t="shared" si="5"/>
        <v>-4.1878298293795524E-2</v>
      </c>
      <c r="I53">
        <v>197.11</v>
      </c>
      <c r="J53">
        <v>73.86</v>
      </c>
    </row>
    <row r="54" spans="1:10" x14ac:dyDescent="0.3">
      <c r="A54">
        <v>264.33999999999997</v>
      </c>
      <c r="B54">
        <f t="shared" si="0"/>
        <v>280.33</v>
      </c>
      <c r="C54">
        <v>67.5</v>
      </c>
      <c r="D54" s="1">
        <f t="shared" si="2"/>
        <v>279267.22901766712</v>
      </c>
      <c r="E54" s="1">
        <f t="shared" si="3"/>
        <v>2754121.8432726893</v>
      </c>
      <c r="F54" s="1">
        <f t="shared" si="4"/>
        <v>280.37279423849338</v>
      </c>
      <c r="G54" s="1">
        <f t="shared" si="5"/>
        <v>-4.2794238493399916E-2</v>
      </c>
      <c r="I54">
        <v>207.28</v>
      </c>
      <c r="J54">
        <v>73.83</v>
      </c>
    </row>
    <row r="55" spans="1:10" x14ac:dyDescent="0.3">
      <c r="A55">
        <v>274.47000000000003</v>
      </c>
      <c r="B55">
        <f t="shared" si="0"/>
        <v>290.46000000000004</v>
      </c>
      <c r="C55">
        <v>68.11</v>
      </c>
      <c r="D55" s="1">
        <f t="shared" si="2"/>
        <v>279275.49859337776</v>
      </c>
      <c r="E55" s="1">
        <f t="shared" si="3"/>
        <v>2754115.9898676756</v>
      </c>
      <c r="F55" s="1">
        <f t="shared" si="4"/>
        <v>290.50434064998495</v>
      </c>
      <c r="G55" s="1">
        <f t="shared" si="5"/>
        <v>-4.4340649984917491E-2</v>
      </c>
      <c r="I55">
        <v>224</v>
      </c>
      <c r="J55">
        <v>71.959999999999994</v>
      </c>
    </row>
    <row r="56" spans="1:10" x14ac:dyDescent="0.3">
      <c r="A56">
        <v>279.8</v>
      </c>
      <c r="B56">
        <f t="shared" si="0"/>
        <v>295.79000000000002</v>
      </c>
      <c r="C56">
        <v>68.290000000000006</v>
      </c>
      <c r="D56" s="1">
        <f t="shared" si="2"/>
        <v>279279.84971268062</v>
      </c>
      <c r="E56" s="1">
        <f t="shared" si="3"/>
        <v>2754112.9100405551</v>
      </c>
      <c r="F56" s="1">
        <f t="shared" si="4"/>
        <v>295.83515431020618</v>
      </c>
      <c r="G56" s="1">
        <f t="shared" si="5"/>
        <v>-4.5154310206157788E-2</v>
      </c>
      <c r="I56">
        <v>232.27</v>
      </c>
      <c r="J56">
        <v>71.98</v>
      </c>
    </row>
    <row r="57" spans="1:10" x14ac:dyDescent="0.3">
      <c r="A57">
        <v>286.51</v>
      </c>
      <c r="B57">
        <f t="shared" si="0"/>
        <v>302.5</v>
      </c>
      <c r="C57">
        <v>69.5</v>
      </c>
      <c r="D57" s="1">
        <f t="shared" si="2"/>
        <v>279285.32738820073</v>
      </c>
      <c r="E57" s="1">
        <f t="shared" si="3"/>
        <v>2754109.0328097907</v>
      </c>
      <c r="F57" s="1">
        <f t="shared" si="4"/>
        <v>302.54617863618165</v>
      </c>
      <c r="G57" s="1">
        <f t="shared" si="5"/>
        <v>-4.6178636181650745E-2</v>
      </c>
      <c r="I57">
        <v>237.28</v>
      </c>
      <c r="J57">
        <v>71.58</v>
      </c>
    </row>
    <row r="58" spans="1:10" x14ac:dyDescent="0.3">
      <c r="A58">
        <v>289.42</v>
      </c>
      <c r="B58">
        <f t="shared" si="0"/>
        <v>305.41000000000003</v>
      </c>
      <c r="C58">
        <v>72.23</v>
      </c>
      <c r="D58" s="1">
        <f t="shared" si="2"/>
        <v>279287.70295239793</v>
      </c>
      <c r="E58" s="1">
        <f t="shared" si="3"/>
        <v>2754107.3513281923</v>
      </c>
      <c r="F58" s="1">
        <f t="shared" si="4"/>
        <v>305.4566228670144</v>
      </c>
      <c r="G58" s="1">
        <f t="shared" si="5"/>
        <v>-4.6622867014377789E-2</v>
      </c>
      <c r="I58">
        <v>238.93</v>
      </c>
      <c r="J58">
        <v>68.34</v>
      </c>
    </row>
    <row r="59" spans="1:10" x14ac:dyDescent="0.3">
      <c r="A59">
        <v>291.14999999999998</v>
      </c>
      <c r="B59">
        <f t="shared" si="0"/>
        <v>307.14</v>
      </c>
      <c r="C59">
        <v>73.89</v>
      </c>
      <c r="D59" s="1">
        <f t="shared" si="2"/>
        <v>279289.11522939493</v>
      </c>
      <c r="E59" s="1">
        <f t="shared" si="3"/>
        <v>2754106.3516844925</v>
      </c>
      <c r="F59" s="1">
        <f t="shared" si="4"/>
        <v>307.18688696323301</v>
      </c>
      <c r="G59" s="1">
        <f t="shared" si="5"/>
        <v>-4.6886963233021106E-2</v>
      </c>
      <c r="I59">
        <v>242.01</v>
      </c>
      <c r="J59">
        <v>68.47</v>
      </c>
    </row>
    <row r="60" spans="1:10" x14ac:dyDescent="0.3">
      <c r="A60">
        <v>296.12</v>
      </c>
      <c r="B60">
        <f t="shared" si="0"/>
        <v>312.11</v>
      </c>
      <c r="C60">
        <v>73.19</v>
      </c>
      <c r="D60" s="1">
        <f t="shared" si="2"/>
        <v>279293.17246446724</v>
      </c>
      <c r="E60" s="1">
        <f t="shared" si="3"/>
        <v>2754103.479875715</v>
      </c>
      <c r="F60" s="1">
        <f t="shared" si="4"/>
        <v>312.15764566657612</v>
      </c>
      <c r="G60" s="1">
        <f t="shared" si="5"/>
        <v>-4.764566657610203E-2</v>
      </c>
      <c r="I60">
        <v>245.89</v>
      </c>
      <c r="J60">
        <v>67.900000000000006</v>
      </c>
    </row>
    <row r="61" spans="1:10" x14ac:dyDescent="0.3">
      <c r="A61">
        <v>300.63</v>
      </c>
      <c r="B61">
        <f t="shared" si="0"/>
        <v>316.62</v>
      </c>
      <c r="C61">
        <v>71.650000000000006</v>
      </c>
      <c r="D61" s="1">
        <f t="shared" si="2"/>
        <v>279296.85418080032</v>
      </c>
      <c r="E61" s="1">
        <f t="shared" si="3"/>
        <v>2754100.8738681516</v>
      </c>
      <c r="F61" s="1">
        <f t="shared" si="4"/>
        <v>316.66833414815932</v>
      </c>
      <c r="G61" s="1">
        <f t="shared" si="5"/>
        <v>-4.8334148159312917E-2</v>
      </c>
      <c r="I61">
        <v>254.27</v>
      </c>
      <c r="J61">
        <v>67.400000000000006</v>
      </c>
    </row>
    <row r="62" spans="1:10" x14ac:dyDescent="0.3">
      <c r="A62">
        <v>302.87</v>
      </c>
      <c r="B62">
        <f t="shared" si="0"/>
        <v>318.86</v>
      </c>
      <c r="C62">
        <v>70.92</v>
      </c>
      <c r="D62" s="1">
        <f t="shared" si="2"/>
        <v>279298.68279379065</v>
      </c>
      <c r="E62" s="1">
        <f t="shared" si="3"/>
        <v>2754099.5795318009</v>
      </c>
      <c r="F62" s="1">
        <f t="shared" si="4"/>
        <v>318.90867609906121</v>
      </c>
      <c r="G62" s="1">
        <f t="shared" si="5"/>
        <v>-4.8676099061196965E-2</v>
      </c>
      <c r="I62">
        <v>258.33999999999997</v>
      </c>
      <c r="J62">
        <v>67.680000000000007</v>
      </c>
    </row>
    <row r="63" spans="1:10" x14ac:dyDescent="0.3">
      <c r="A63">
        <v>309.38</v>
      </c>
      <c r="B63">
        <f t="shared" si="0"/>
        <v>325.37</v>
      </c>
      <c r="C63">
        <v>70.89</v>
      </c>
      <c r="D63" s="1">
        <f t="shared" si="2"/>
        <v>279303.99720029376</v>
      </c>
      <c r="E63" s="1">
        <f t="shared" si="3"/>
        <v>2754095.8178667817</v>
      </c>
      <c r="F63" s="1">
        <f t="shared" si="4"/>
        <v>325.41966989394416</v>
      </c>
      <c r="G63" s="1">
        <f t="shared" si="5"/>
        <v>-4.9669893944155774E-2</v>
      </c>
      <c r="I63">
        <v>264.33999999999997</v>
      </c>
      <c r="J63">
        <v>67.5</v>
      </c>
    </row>
    <row r="64" spans="1:10" x14ac:dyDescent="0.3">
      <c r="A64">
        <v>314.60000000000002</v>
      </c>
      <c r="B64">
        <f t="shared" si="0"/>
        <v>330.59000000000003</v>
      </c>
      <c r="C64">
        <v>70.31</v>
      </c>
      <c r="D64" s="1">
        <f t="shared" si="2"/>
        <v>279308.25852163724</v>
      </c>
      <c r="E64" s="1">
        <f t="shared" si="3"/>
        <v>2754092.8016008222</v>
      </c>
      <c r="F64" s="1">
        <f t="shared" si="4"/>
        <v>330.64046676135075</v>
      </c>
      <c r="G64" s="1">
        <f t="shared" si="5"/>
        <v>-5.046676135071948E-2</v>
      </c>
      <c r="I64">
        <v>274.47000000000003</v>
      </c>
      <c r="J64">
        <v>68.11</v>
      </c>
    </row>
    <row r="65" spans="1:10" x14ac:dyDescent="0.3">
      <c r="A65">
        <v>319.54000000000002</v>
      </c>
      <c r="B65">
        <f t="shared" si="0"/>
        <v>335.53000000000003</v>
      </c>
      <c r="C65">
        <v>70.95</v>
      </c>
      <c r="D65" s="1">
        <f t="shared" si="2"/>
        <v>279312.291266357</v>
      </c>
      <c r="E65" s="1">
        <f t="shared" si="3"/>
        <v>2754089.9471269059</v>
      </c>
      <c r="F65" s="1">
        <f t="shared" si="4"/>
        <v>335.58122088535754</v>
      </c>
      <c r="G65" s="1">
        <f t="shared" si="5"/>
        <v>-5.1220885357508905E-2</v>
      </c>
      <c r="I65">
        <v>279.8</v>
      </c>
      <c r="J65">
        <v>68.290000000000006</v>
      </c>
    </row>
    <row r="66" spans="1:10" x14ac:dyDescent="0.3">
      <c r="A66">
        <v>324.57</v>
      </c>
      <c r="B66">
        <f t="shared" ref="B66:B101" si="6">A66+15.99</f>
        <v>340.56</v>
      </c>
      <c r="C66">
        <v>70.84</v>
      </c>
      <c r="D66" s="1">
        <f t="shared" si="2"/>
        <v>279316.39748213434</v>
      </c>
      <c r="E66" s="1">
        <f t="shared" si="3"/>
        <v>2754087.0406484045</v>
      </c>
      <c r="F66" s="1">
        <f t="shared" si="4"/>
        <v>340.61198874813283</v>
      </c>
      <c r="G66" s="1">
        <f t="shared" si="5"/>
        <v>-5.1988748132828277E-2</v>
      </c>
      <c r="I66">
        <v>286.51</v>
      </c>
      <c r="J66">
        <v>69.5</v>
      </c>
    </row>
    <row r="67" spans="1:10" x14ac:dyDescent="0.3">
      <c r="A67">
        <v>331.34</v>
      </c>
      <c r="B67">
        <f t="shared" si="6"/>
        <v>347.33</v>
      </c>
      <c r="C67">
        <v>70.709999999999994</v>
      </c>
      <c r="D67" s="1">
        <f t="shared" ref="D67:D100" si="7">(((B67*($D$101-$D$1))+$B$101*$D$1)/$B$101)</f>
        <v>279321.92413835949</v>
      </c>
      <c r="E67" s="1">
        <f t="shared" ref="E67:E100" si="8">(((B67*($E$101-$E$1))+$B$101*$E$1)/$B$101)</f>
        <v>2754083.1287479158</v>
      </c>
      <c r="F67" s="1">
        <f t="shared" ref="F67:F101" si="9">SQRT(((D67-$D$1)^2)+((E67-$E$1)^2))</f>
        <v>347.38302223380953</v>
      </c>
      <c r="G67" s="1">
        <f t="shared" ref="G67:G101" si="10">B67-F67</f>
        <v>-5.302223380954274E-2</v>
      </c>
      <c r="I67">
        <v>289.42</v>
      </c>
      <c r="J67">
        <v>72.23</v>
      </c>
    </row>
    <row r="68" spans="1:10" x14ac:dyDescent="0.3">
      <c r="A68">
        <v>338.57</v>
      </c>
      <c r="B68">
        <f t="shared" si="6"/>
        <v>354.56</v>
      </c>
      <c r="C68">
        <v>68.56</v>
      </c>
      <c r="D68" s="1">
        <f t="shared" si="7"/>
        <v>279327.82631332381</v>
      </c>
      <c r="E68" s="1">
        <f t="shared" si="8"/>
        <v>2754078.9510462126</v>
      </c>
      <c r="F68" s="1">
        <f t="shared" si="9"/>
        <v>354.61412594146765</v>
      </c>
      <c r="G68" s="1">
        <f t="shared" si="10"/>
        <v>-5.4125941467646044E-2</v>
      </c>
      <c r="I68">
        <v>291.14999999999998</v>
      </c>
      <c r="J68">
        <v>73.89</v>
      </c>
    </row>
    <row r="69" spans="1:10" x14ac:dyDescent="0.3">
      <c r="A69">
        <v>344.95</v>
      </c>
      <c r="B69">
        <f t="shared" si="6"/>
        <v>360.94</v>
      </c>
      <c r="C69">
        <v>68.930000000000007</v>
      </c>
      <c r="D69" s="1">
        <f t="shared" si="7"/>
        <v>279333.03459496581</v>
      </c>
      <c r="E69" s="1">
        <f t="shared" si="8"/>
        <v>2754075.2644989286</v>
      </c>
      <c r="F69" s="1">
        <f t="shared" si="9"/>
        <v>360.99509989061329</v>
      </c>
      <c r="G69" s="1">
        <f t="shared" si="10"/>
        <v>-5.5099890613291791E-2</v>
      </c>
      <c r="I69">
        <v>296.12</v>
      </c>
      <c r="J69">
        <v>73.19</v>
      </c>
    </row>
    <row r="70" spans="1:10" x14ac:dyDescent="0.3">
      <c r="A70">
        <v>354.14</v>
      </c>
      <c r="B70">
        <f t="shared" si="6"/>
        <v>370.13</v>
      </c>
      <c r="C70">
        <v>68.38</v>
      </c>
      <c r="D70" s="1">
        <f t="shared" si="7"/>
        <v>279340.53680629667</v>
      </c>
      <c r="E70" s="1">
        <f t="shared" si="8"/>
        <v>2754069.9542529183</v>
      </c>
      <c r="F70" s="1">
        <f t="shared" si="9"/>
        <v>370.186502805457</v>
      </c>
      <c r="G70" s="1">
        <f t="shared" si="10"/>
        <v>-5.6502805457000704E-2</v>
      </c>
      <c r="I70">
        <v>300.63</v>
      </c>
      <c r="J70">
        <v>71.650000000000006</v>
      </c>
    </row>
    <row r="71" spans="1:10" x14ac:dyDescent="0.3">
      <c r="A71">
        <v>364.78</v>
      </c>
      <c r="B71">
        <f t="shared" si="6"/>
        <v>380.77</v>
      </c>
      <c r="C71">
        <v>67.73</v>
      </c>
      <c r="D71" s="1">
        <f t="shared" si="7"/>
        <v>279349.22271800064</v>
      </c>
      <c r="E71" s="1">
        <f t="shared" si="8"/>
        <v>2754063.8061552527</v>
      </c>
      <c r="F71" s="1">
        <f t="shared" si="9"/>
        <v>380.82812707216993</v>
      </c>
      <c r="G71" s="1">
        <f t="shared" si="10"/>
        <v>-5.8127072169952498E-2</v>
      </c>
      <c r="I71">
        <v>302.87</v>
      </c>
      <c r="J71">
        <v>70.92</v>
      </c>
    </row>
    <row r="72" spans="1:10" x14ac:dyDescent="0.3">
      <c r="A72">
        <v>371.04</v>
      </c>
      <c r="B72">
        <f t="shared" si="6"/>
        <v>387.03000000000003</v>
      </c>
      <c r="C72">
        <v>66.77</v>
      </c>
      <c r="D72" s="1">
        <f t="shared" si="7"/>
        <v>279354.33303823252</v>
      </c>
      <c r="E72" s="1">
        <f t="shared" si="8"/>
        <v>2754060.1889474159</v>
      </c>
      <c r="F72" s="1">
        <f t="shared" si="9"/>
        <v>387.08908270267273</v>
      </c>
      <c r="G72" s="1">
        <f t="shared" si="10"/>
        <v>-5.9082702672696996E-2</v>
      </c>
      <c r="I72">
        <v>309.38</v>
      </c>
      <c r="J72">
        <v>70.89</v>
      </c>
    </row>
    <row r="73" spans="1:10" x14ac:dyDescent="0.3">
      <c r="A73">
        <v>374.55</v>
      </c>
      <c r="B73">
        <f t="shared" si="6"/>
        <v>390.54</v>
      </c>
      <c r="C73">
        <v>66.28</v>
      </c>
      <c r="D73" s="1">
        <f t="shared" si="7"/>
        <v>279357.19840948068</v>
      </c>
      <c r="E73" s="1">
        <f t="shared" si="8"/>
        <v>2754058.1607685806</v>
      </c>
      <c r="F73" s="1">
        <f t="shared" si="9"/>
        <v>390.59961852754282</v>
      </c>
      <c r="G73" s="1">
        <f t="shared" si="10"/>
        <v>-5.9618527542795619E-2</v>
      </c>
      <c r="I73">
        <v>314.60000000000002</v>
      </c>
      <c r="J73">
        <v>70.31</v>
      </c>
    </row>
    <row r="74" spans="1:10" x14ac:dyDescent="0.3">
      <c r="A74">
        <v>377.25</v>
      </c>
      <c r="B74">
        <f t="shared" si="6"/>
        <v>393.24</v>
      </c>
      <c r="C74">
        <v>65.64</v>
      </c>
      <c r="D74" s="1">
        <f t="shared" si="7"/>
        <v>279359.40254121006</v>
      </c>
      <c r="E74" s="1">
        <f t="shared" si="8"/>
        <v>2754056.6006310149</v>
      </c>
      <c r="F74" s="1">
        <f t="shared" si="9"/>
        <v>393.30003070060019</v>
      </c>
      <c r="G74" s="1">
        <f t="shared" si="10"/>
        <v>-6.0030700600179898E-2</v>
      </c>
      <c r="I74">
        <v>319.54000000000002</v>
      </c>
      <c r="J74">
        <v>70.95</v>
      </c>
    </row>
    <row r="75" spans="1:10" x14ac:dyDescent="0.3">
      <c r="A75">
        <v>380.35</v>
      </c>
      <c r="B75">
        <f t="shared" si="6"/>
        <v>396.34000000000003</v>
      </c>
      <c r="C75">
        <v>64.13</v>
      </c>
      <c r="D75" s="1">
        <f t="shared" si="7"/>
        <v>279361.93321097345</v>
      </c>
      <c r="E75" s="1">
        <f t="shared" si="8"/>
        <v>2754054.8093619584</v>
      </c>
      <c r="F75" s="1">
        <f t="shared" si="9"/>
        <v>396.40050393611176</v>
      </c>
      <c r="G75" s="1">
        <f t="shared" si="10"/>
        <v>-6.0503936111729217E-2</v>
      </c>
      <c r="I75">
        <v>324.57</v>
      </c>
      <c r="J75">
        <v>70.84</v>
      </c>
    </row>
    <row r="76" spans="1:10" x14ac:dyDescent="0.3">
      <c r="A76">
        <v>382.52</v>
      </c>
      <c r="B76">
        <f t="shared" si="6"/>
        <v>398.51</v>
      </c>
      <c r="C76">
        <v>64.39</v>
      </c>
      <c r="D76" s="1">
        <f t="shared" si="7"/>
        <v>279363.70467980782</v>
      </c>
      <c r="E76" s="1">
        <f t="shared" si="8"/>
        <v>2754053.5554736187</v>
      </c>
      <c r="F76" s="1">
        <f t="shared" si="9"/>
        <v>398.57083520107278</v>
      </c>
      <c r="G76" s="1">
        <f t="shared" si="10"/>
        <v>-6.0835201072791278E-2</v>
      </c>
      <c r="I76">
        <v>331.34</v>
      </c>
      <c r="J76">
        <v>70.709999999999994</v>
      </c>
    </row>
    <row r="77" spans="1:10" x14ac:dyDescent="0.3">
      <c r="A77">
        <v>383.3</v>
      </c>
      <c r="B77">
        <f t="shared" si="6"/>
        <v>399.29</v>
      </c>
      <c r="C77">
        <v>64.03</v>
      </c>
      <c r="D77" s="1">
        <f t="shared" si="7"/>
        <v>279364.34142897412</v>
      </c>
      <c r="E77" s="1">
        <f t="shared" si="8"/>
        <v>2754053.1047672108</v>
      </c>
      <c r="F77" s="1">
        <f t="shared" si="9"/>
        <v>399.35095427332766</v>
      </c>
      <c r="G77" s="1">
        <f t="shared" si="10"/>
        <v>-6.0954273327638475E-2</v>
      </c>
      <c r="I77">
        <v>338.57</v>
      </c>
      <c r="J77">
        <v>68.56</v>
      </c>
    </row>
    <row r="78" spans="1:10" x14ac:dyDescent="0.3">
      <c r="A78">
        <v>384.12</v>
      </c>
      <c r="B78">
        <f t="shared" si="6"/>
        <v>400.11</v>
      </c>
      <c r="C78">
        <v>64.239999999999995</v>
      </c>
      <c r="D78" s="1">
        <f t="shared" si="7"/>
        <v>279365.01083194377</v>
      </c>
      <c r="E78" s="1">
        <f t="shared" si="8"/>
        <v>2754052.6309476541</v>
      </c>
      <c r="F78" s="1">
        <f t="shared" si="9"/>
        <v>400.17107945160166</v>
      </c>
      <c r="G78" s="1">
        <f t="shared" si="10"/>
        <v>-6.1079451601642631E-2</v>
      </c>
      <c r="I78">
        <v>344.95</v>
      </c>
      <c r="J78">
        <v>68.930000000000007</v>
      </c>
    </row>
    <row r="79" spans="1:10" x14ac:dyDescent="0.3">
      <c r="A79">
        <v>386.71</v>
      </c>
      <c r="B79">
        <f t="shared" si="6"/>
        <v>402.7</v>
      </c>
      <c r="C79">
        <v>62.72</v>
      </c>
      <c r="D79" s="1">
        <f t="shared" si="7"/>
        <v>279367.12516571383</v>
      </c>
      <c r="E79" s="1">
        <f t="shared" si="8"/>
        <v>2754051.1343712485</v>
      </c>
      <c r="F79" s="1">
        <f t="shared" si="9"/>
        <v>402.76147483242994</v>
      </c>
      <c r="G79" s="1">
        <f t="shared" si="10"/>
        <v>-6.1474832429951221E-2</v>
      </c>
      <c r="I79">
        <v>354.14</v>
      </c>
      <c r="J79">
        <v>68.38</v>
      </c>
    </row>
    <row r="80" spans="1:10" x14ac:dyDescent="0.3">
      <c r="A80">
        <v>388.86</v>
      </c>
      <c r="B80">
        <f t="shared" si="6"/>
        <v>404.85</v>
      </c>
      <c r="C80">
        <v>61.87</v>
      </c>
      <c r="D80" s="1">
        <f t="shared" si="7"/>
        <v>279368.88030764647</v>
      </c>
      <c r="E80" s="1">
        <f t="shared" si="8"/>
        <v>2754049.8920394834</v>
      </c>
      <c r="F80" s="1">
        <f t="shared" si="9"/>
        <v>404.91180304419936</v>
      </c>
      <c r="G80" s="1">
        <f t="shared" si="10"/>
        <v>-6.180304419933691E-2</v>
      </c>
      <c r="I80">
        <v>364.78</v>
      </c>
      <c r="J80">
        <v>67.73</v>
      </c>
    </row>
    <row r="81" spans="1:10" x14ac:dyDescent="0.3">
      <c r="A81">
        <v>396.35</v>
      </c>
      <c r="B81">
        <f t="shared" si="6"/>
        <v>412.34000000000003</v>
      </c>
      <c r="C81">
        <v>61.2</v>
      </c>
      <c r="D81" s="1">
        <f t="shared" si="7"/>
        <v>279374.99473233288</v>
      </c>
      <c r="E81" s="1">
        <f t="shared" si="8"/>
        <v>2754045.5641023107</v>
      </c>
      <c r="F81" s="1">
        <f t="shared" si="9"/>
        <v>412.40294644269881</v>
      </c>
      <c r="G81" s="1">
        <f t="shared" si="10"/>
        <v>-6.2946442698773808E-2</v>
      </c>
      <c r="I81">
        <v>371.04</v>
      </c>
      <c r="J81">
        <v>66.77</v>
      </c>
    </row>
    <row r="82" spans="1:10" x14ac:dyDescent="0.3">
      <c r="A82">
        <v>399.32</v>
      </c>
      <c r="B82">
        <f t="shared" si="6"/>
        <v>415.31</v>
      </c>
      <c r="C82">
        <v>60.45</v>
      </c>
      <c r="D82" s="1">
        <f t="shared" si="7"/>
        <v>279377.41927723523</v>
      </c>
      <c r="E82" s="1">
        <f t="shared" si="8"/>
        <v>2754043.8479509889</v>
      </c>
      <c r="F82" s="1">
        <f t="shared" si="9"/>
        <v>415.37339983278969</v>
      </c>
      <c r="G82" s="1">
        <f t="shared" si="10"/>
        <v>-6.3399832789684751E-2</v>
      </c>
      <c r="I82">
        <v>374.55</v>
      </c>
      <c r="J82">
        <v>66.28</v>
      </c>
    </row>
    <row r="83" spans="1:10" x14ac:dyDescent="0.3">
      <c r="A83">
        <v>403.35</v>
      </c>
      <c r="B83">
        <f t="shared" si="6"/>
        <v>419.34000000000003</v>
      </c>
      <c r="C83">
        <v>59.97</v>
      </c>
      <c r="D83" s="1">
        <f t="shared" si="7"/>
        <v>279380.70914792758</v>
      </c>
      <c r="E83" s="1">
        <f t="shared" si="8"/>
        <v>2754041.5193012147</v>
      </c>
      <c r="F83" s="1">
        <f t="shared" si="9"/>
        <v>419.40401503934243</v>
      </c>
      <c r="G83" s="1">
        <f t="shared" si="10"/>
        <v>-6.401503934239372E-2</v>
      </c>
      <c r="I83">
        <v>377.25</v>
      </c>
      <c r="J83">
        <v>65.64</v>
      </c>
    </row>
    <row r="84" spans="1:10" x14ac:dyDescent="0.3">
      <c r="A84">
        <v>407.67</v>
      </c>
      <c r="B84">
        <f t="shared" si="6"/>
        <v>423.66</v>
      </c>
      <c r="C84">
        <v>60.18</v>
      </c>
      <c r="D84" s="1">
        <f t="shared" si="7"/>
        <v>279384.23575869465</v>
      </c>
      <c r="E84" s="1">
        <f t="shared" si="8"/>
        <v>2754039.0230811103</v>
      </c>
      <c r="F84" s="1">
        <f t="shared" si="9"/>
        <v>423.72467451585123</v>
      </c>
      <c r="G84" s="1">
        <f t="shared" si="10"/>
        <v>-6.467451585120898E-2</v>
      </c>
      <c r="I84">
        <v>380.35</v>
      </c>
      <c r="J84">
        <v>64.13</v>
      </c>
    </row>
    <row r="85" spans="1:10" x14ac:dyDescent="0.3">
      <c r="A85">
        <v>412.07</v>
      </c>
      <c r="B85">
        <f t="shared" si="6"/>
        <v>428.06</v>
      </c>
      <c r="C85">
        <v>61.23</v>
      </c>
      <c r="D85" s="1">
        <f t="shared" si="7"/>
        <v>279387.82767706848</v>
      </c>
      <c r="E85" s="1">
        <f t="shared" si="8"/>
        <v>2754036.480634707</v>
      </c>
      <c r="F85" s="1">
        <f t="shared" si="9"/>
        <v>428.12534620525287</v>
      </c>
      <c r="G85" s="1">
        <f t="shared" si="10"/>
        <v>-6.5346205252865275E-2</v>
      </c>
      <c r="I85">
        <v>382.52</v>
      </c>
      <c r="J85">
        <v>64.39</v>
      </c>
    </row>
    <row r="86" spans="1:10" x14ac:dyDescent="0.3">
      <c r="A86">
        <v>415.02</v>
      </c>
      <c r="B86">
        <f t="shared" si="6"/>
        <v>431.01</v>
      </c>
      <c r="C86">
        <v>61.58</v>
      </c>
      <c r="D86" s="1">
        <f t="shared" si="7"/>
        <v>279390.23589506908</v>
      </c>
      <c r="E86" s="1">
        <f t="shared" si="8"/>
        <v>2754034.7760399599</v>
      </c>
      <c r="F86" s="1">
        <f t="shared" si="9"/>
        <v>431.0757965421522</v>
      </c>
      <c r="G86" s="1">
        <f t="shared" si="10"/>
        <v>-6.5796542152213533E-2</v>
      </c>
      <c r="I86">
        <v>383.3</v>
      </c>
      <c r="J86">
        <v>64.03</v>
      </c>
    </row>
    <row r="87" spans="1:10" x14ac:dyDescent="0.3">
      <c r="A87">
        <v>418.78</v>
      </c>
      <c r="B87">
        <f t="shared" si="6"/>
        <v>434.77</v>
      </c>
      <c r="C87">
        <v>61.98</v>
      </c>
      <c r="D87" s="1">
        <f t="shared" si="7"/>
        <v>279393.30535258853</v>
      </c>
      <c r="E87" s="1">
        <f t="shared" si="8"/>
        <v>2754032.6034039427</v>
      </c>
      <c r="F87" s="1">
        <f t="shared" si="9"/>
        <v>434.83637053118082</v>
      </c>
      <c r="G87" s="1">
        <f t="shared" si="10"/>
        <v>-6.6370531180837133E-2</v>
      </c>
      <c r="I87">
        <v>384.12</v>
      </c>
      <c r="J87">
        <v>64.239999999999995</v>
      </c>
    </row>
    <row r="88" spans="1:10" x14ac:dyDescent="0.3">
      <c r="A88">
        <v>422.96</v>
      </c>
      <c r="B88">
        <f t="shared" si="6"/>
        <v>438.95</v>
      </c>
      <c r="C88">
        <v>61.26</v>
      </c>
      <c r="D88" s="1">
        <f t="shared" si="7"/>
        <v>279396.71767504368</v>
      </c>
      <c r="E88" s="1">
        <f t="shared" si="8"/>
        <v>2754030.1880798596</v>
      </c>
      <c r="F88" s="1">
        <f t="shared" si="9"/>
        <v>439.01700863607675</v>
      </c>
      <c r="G88" s="1">
        <f t="shared" si="10"/>
        <v>-6.7008636076764105E-2</v>
      </c>
      <c r="I88">
        <v>386.71</v>
      </c>
      <c r="J88">
        <v>62.72</v>
      </c>
    </row>
    <row r="89" spans="1:10" x14ac:dyDescent="0.3">
      <c r="A89">
        <v>426.59</v>
      </c>
      <c r="B89">
        <f t="shared" si="6"/>
        <v>442.58</v>
      </c>
      <c r="C89">
        <v>61.23</v>
      </c>
      <c r="D89" s="1">
        <f t="shared" si="7"/>
        <v>279399.68100770208</v>
      </c>
      <c r="E89" s="1">
        <f t="shared" si="8"/>
        <v>2754028.0905615776</v>
      </c>
      <c r="F89" s="1">
        <f t="shared" si="9"/>
        <v>442.64756277941569</v>
      </c>
      <c r="G89" s="1">
        <f t="shared" si="10"/>
        <v>-6.7562779415709429E-2</v>
      </c>
      <c r="I89">
        <v>388.86</v>
      </c>
      <c r="J89">
        <v>61.87</v>
      </c>
    </row>
    <row r="90" spans="1:10" x14ac:dyDescent="0.3">
      <c r="A90">
        <v>431.62</v>
      </c>
      <c r="B90">
        <f t="shared" si="6"/>
        <v>447.61</v>
      </c>
      <c r="C90">
        <v>61.93</v>
      </c>
      <c r="D90" s="1">
        <f t="shared" si="7"/>
        <v>279403.78722347948</v>
      </c>
      <c r="E90" s="1">
        <f t="shared" si="8"/>
        <v>2754025.1840830753</v>
      </c>
      <c r="F90" s="1">
        <f t="shared" si="9"/>
        <v>447.67833064277659</v>
      </c>
      <c r="G90" s="1">
        <f t="shared" si="10"/>
        <v>-6.8330642776572859E-2</v>
      </c>
      <c r="I90">
        <v>396.35</v>
      </c>
      <c r="J90">
        <v>61.2</v>
      </c>
    </row>
    <row r="91" spans="1:10" x14ac:dyDescent="0.3">
      <c r="A91">
        <v>436.05</v>
      </c>
      <c r="B91">
        <f t="shared" si="6"/>
        <v>452.04</v>
      </c>
      <c r="C91">
        <v>63.52</v>
      </c>
      <c r="D91" s="1">
        <f t="shared" si="7"/>
        <v>279407.40363220579</v>
      </c>
      <c r="E91" s="1">
        <f t="shared" si="8"/>
        <v>2754022.6243018107</v>
      </c>
      <c r="F91" s="1">
        <f t="shared" si="9"/>
        <v>452.10900691146696</v>
      </c>
      <c r="G91" s="1">
        <f t="shared" si="10"/>
        <v>-6.9006911466942711E-2</v>
      </c>
      <c r="I91">
        <v>399.32</v>
      </c>
      <c r="J91">
        <v>60.45</v>
      </c>
    </row>
    <row r="92" spans="1:10" x14ac:dyDescent="0.3">
      <c r="A92">
        <v>440.77</v>
      </c>
      <c r="B92">
        <f t="shared" si="6"/>
        <v>456.76</v>
      </c>
      <c r="C92">
        <v>64.599999999999994</v>
      </c>
      <c r="D92" s="1">
        <f t="shared" si="7"/>
        <v>279411.25678100681</v>
      </c>
      <c r="E92" s="1">
        <f t="shared" si="8"/>
        <v>2754019.8969502146</v>
      </c>
      <c r="F92" s="1">
        <f t="shared" si="9"/>
        <v>456.82972745092059</v>
      </c>
      <c r="G92" s="1">
        <f t="shared" si="10"/>
        <v>-6.9727450920595402E-2</v>
      </c>
      <c r="I92">
        <v>403.35</v>
      </c>
      <c r="J92">
        <v>59.97</v>
      </c>
    </row>
    <row r="93" spans="1:10" x14ac:dyDescent="0.3">
      <c r="A93">
        <v>448.86</v>
      </c>
      <c r="B93">
        <f t="shared" si="6"/>
        <v>464.85</v>
      </c>
      <c r="C93">
        <v>67.319999999999993</v>
      </c>
      <c r="D93" s="1">
        <f t="shared" si="7"/>
        <v>279417.86101274419</v>
      </c>
      <c r="E93" s="1">
        <f t="shared" si="8"/>
        <v>2754015.222315805</v>
      </c>
      <c r="F93" s="1">
        <f t="shared" si="9"/>
        <v>464.92096244345737</v>
      </c>
      <c r="G93" s="1">
        <f t="shared" si="10"/>
        <v>-7.0962443457347035E-2</v>
      </c>
      <c r="I93">
        <v>407.67</v>
      </c>
      <c r="J93">
        <v>60.18</v>
      </c>
    </row>
    <row r="94" spans="1:10" x14ac:dyDescent="0.3">
      <c r="A94">
        <v>452.08</v>
      </c>
      <c r="B94">
        <f t="shared" si="6"/>
        <v>468.07</v>
      </c>
      <c r="C94">
        <v>69.150000000000006</v>
      </c>
      <c r="D94" s="1">
        <f t="shared" si="7"/>
        <v>279420.48964391777</v>
      </c>
      <c r="E94" s="1">
        <f t="shared" si="8"/>
        <v>2754013.3617073013</v>
      </c>
      <c r="F94" s="1">
        <f t="shared" si="9"/>
        <v>468.14145399765931</v>
      </c>
      <c r="G94" s="1">
        <f t="shared" si="10"/>
        <v>-7.1453997659318702E-2</v>
      </c>
      <c r="I94">
        <v>412.07</v>
      </c>
      <c r="J94">
        <v>61.23</v>
      </c>
    </row>
    <row r="95" spans="1:10" x14ac:dyDescent="0.3">
      <c r="A95">
        <v>455.38</v>
      </c>
      <c r="B95">
        <f t="shared" si="6"/>
        <v>471.37</v>
      </c>
      <c r="C95">
        <v>70.319999999999993</v>
      </c>
      <c r="D95" s="1">
        <f t="shared" si="7"/>
        <v>279423.18358269811</v>
      </c>
      <c r="E95" s="1">
        <f t="shared" si="8"/>
        <v>2754011.4548724992</v>
      </c>
      <c r="F95" s="1">
        <f t="shared" si="9"/>
        <v>471.44195776448498</v>
      </c>
      <c r="G95" s="1">
        <f t="shared" si="10"/>
        <v>-7.1957764484977815E-2</v>
      </c>
      <c r="I95">
        <v>415.02</v>
      </c>
      <c r="J95">
        <v>61.58</v>
      </c>
    </row>
    <row r="96" spans="1:10" x14ac:dyDescent="0.3">
      <c r="A96">
        <v>459.41</v>
      </c>
      <c r="B96">
        <f t="shared" si="6"/>
        <v>475.40000000000003</v>
      </c>
      <c r="C96">
        <v>70.819999999999993</v>
      </c>
      <c r="D96" s="1">
        <f t="shared" si="7"/>
        <v>279426.47345339053</v>
      </c>
      <c r="E96" s="1">
        <f t="shared" si="8"/>
        <v>2754009.1262227255</v>
      </c>
      <c r="F96" s="1">
        <f t="shared" si="9"/>
        <v>475.4725729708162</v>
      </c>
      <c r="G96" s="1">
        <f t="shared" si="10"/>
        <v>-7.2572970816167981E-2</v>
      </c>
      <c r="I96">
        <v>418.78</v>
      </c>
      <c r="J96">
        <v>61.98</v>
      </c>
    </row>
    <row r="97" spans="1:10" x14ac:dyDescent="0.3">
      <c r="A97">
        <v>463.75</v>
      </c>
      <c r="B97">
        <f t="shared" si="6"/>
        <v>479.74</v>
      </c>
      <c r="C97">
        <v>71.34</v>
      </c>
      <c r="D97" s="1">
        <f t="shared" si="7"/>
        <v>279430.01639105921</v>
      </c>
      <c r="E97" s="1">
        <f t="shared" si="8"/>
        <v>2754006.618446046</v>
      </c>
      <c r="F97" s="1">
        <f t="shared" si="9"/>
        <v>479.81323550069061</v>
      </c>
      <c r="G97" s="1">
        <f t="shared" si="10"/>
        <v>-7.3235500690600475E-2</v>
      </c>
      <c r="I97">
        <v>422.96</v>
      </c>
      <c r="J97">
        <v>61.26</v>
      </c>
    </row>
    <row r="98" spans="1:10" x14ac:dyDescent="0.3">
      <c r="A98">
        <v>476.46</v>
      </c>
      <c r="B98">
        <f t="shared" si="6"/>
        <v>492.45</v>
      </c>
      <c r="C98">
        <v>78.45</v>
      </c>
      <c r="D98" s="1">
        <f t="shared" si="7"/>
        <v>279440.3921370891</v>
      </c>
      <c r="E98" s="1">
        <f t="shared" si="8"/>
        <v>2753999.2742429134</v>
      </c>
      <c r="F98" s="1">
        <f t="shared" si="9"/>
        <v>492.52517576686569</v>
      </c>
      <c r="G98" s="1">
        <f t="shared" si="10"/>
        <v>-7.5175766865697824E-2</v>
      </c>
      <c r="I98">
        <v>426.59</v>
      </c>
      <c r="J98">
        <v>61.23</v>
      </c>
    </row>
    <row r="99" spans="1:10" x14ac:dyDescent="0.3">
      <c r="A99">
        <v>478.66</v>
      </c>
      <c r="B99">
        <f t="shared" si="6"/>
        <v>494.65000000000003</v>
      </c>
      <c r="C99">
        <v>78.47</v>
      </c>
      <c r="D99" s="1">
        <f t="shared" si="7"/>
        <v>279442.18809627602</v>
      </c>
      <c r="E99" s="1">
        <f t="shared" si="8"/>
        <v>2753998.0030197124</v>
      </c>
      <c r="F99" s="1">
        <f t="shared" si="9"/>
        <v>494.72551161116291</v>
      </c>
      <c r="G99" s="1">
        <f t="shared" si="10"/>
        <v>-7.5511611162880854E-2</v>
      </c>
      <c r="I99">
        <v>431.62</v>
      </c>
      <c r="J99">
        <v>61.93</v>
      </c>
    </row>
    <row r="100" spans="1:10" x14ac:dyDescent="0.3">
      <c r="A100">
        <v>487.71</v>
      </c>
      <c r="B100">
        <f t="shared" si="6"/>
        <v>503.7</v>
      </c>
      <c r="C100">
        <v>84.43</v>
      </c>
      <c r="D100" s="1">
        <f t="shared" si="7"/>
        <v>279449.57601929491</v>
      </c>
      <c r="E100" s="1">
        <f t="shared" si="8"/>
        <v>2753992.7736697239</v>
      </c>
      <c r="F100" s="1">
        <f t="shared" si="9"/>
        <v>503.77689315407719</v>
      </c>
      <c r="G100" s="1">
        <f t="shared" si="10"/>
        <v>-7.6893154077197323E-2</v>
      </c>
      <c r="I100">
        <v>436.05</v>
      </c>
      <c r="J100">
        <v>63.52</v>
      </c>
    </row>
    <row r="101" spans="1:10" x14ac:dyDescent="0.3">
      <c r="A101" s="5">
        <v>487.77</v>
      </c>
      <c r="B101">
        <f t="shared" si="6"/>
        <v>503.76</v>
      </c>
      <c r="C101" s="5">
        <v>84.38</v>
      </c>
      <c r="D101" s="2">
        <v>279449.625</v>
      </c>
      <c r="E101" s="2">
        <v>2753992.7390000001</v>
      </c>
      <c r="F101" s="1">
        <f t="shared" si="9"/>
        <v>503.83690231355683</v>
      </c>
      <c r="G101" s="1">
        <f t="shared" si="10"/>
        <v>-7.6902313556843183E-2</v>
      </c>
      <c r="I101">
        <v>440.77</v>
      </c>
      <c r="J101">
        <v>64.599999999999994</v>
      </c>
    </row>
    <row r="102" spans="1:10" x14ac:dyDescent="0.3">
      <c r="D102" s="1"/>
      <c r="E102" s="1"/>
      <c r="I102">
        <v>448.86</v>
      </c>
      <c r="J102">
        <v>67.319999999999993</v>
      </c>
    </row>
    <row r="103" spans="1:10" x14ac:dyDescent="0.3">
      <c r="D103" s="1"/>
      <c r="E103" s="1"/>
      <c r="I103">
        <v>452.08</v>
      </c>
      <c r="J103">
        <v>69.150000000000006</v>
      </c>
    </row>
    <row r="104" spans="1:10" x14ac:dyDescent="0.3">
      <c r="D104" s="1"/>
      <c r="E104" s="1"/>
      <c r="I104">
        <v>455.38</v>
      </c>
      <c r="J104">
        <v>70.319999999999993</v>
      </c>
    </row>
    <row r="105" spans="1:10" x14ac:dyDescent="0.3">
      <c r="D105" s="1"/>
      <c r="E105" s="1"/>
      <c r="I105">
        <v>459.41</v>
      </c>
      <c r="J105">
        <v>70.819999999999993</v>
      </c>
    </row>
    <row r="106" spans="1:10" x14ac:dyDescent="0.3">
      <c r="D106" s="1"/>
      <c r="E106" s="1"/>
      <c r="I106">
        <v>463.75</v>
      </c>
      <c r="J106">
        <v>71.34</v>
      </c>
    </row>
    <row r="107" spans="1:10" x14ac:dyDescent="0.3">
      <c r="D107" s="1"/>
      <c r="E107" s="1"/>
      <c r="I107">
        <v>476.46</v>
      </c>
      <c r="J107">
        <v>78.45</v>
      </c>
    </row>
    <row r="108" spans="1:10" x14ac:dyDescent="0.3">
      <c r="D108" s="1"/>
      <c r="E108" s="1"/>
      <c r="I108">
        <v>478.66</v>
      </c>
      <c r="J108">
        <v>78.47</v>
      </c>
    </row>
    <row r="109" spans="1:10" x14ac:dyDescent="0.3">
      <c r="D109" s="1"/>
      <c r="E109" s="1"/>
      <c r="I109">
        <v>487.71</v>
      </c>
      <c r="J109">
        <v>84.43</v>
      </c>
    </row>
    <row r="110" spans="1:10" x14ac:dyDescent="0.3">
      <c r="D110" s="1"/>
      <c r="E110" s="1"/>
      <c r="I110" s="5">
        <v>487.77</v>
      </c>
      <c r="J110" s="5">
        <v>84.38</v>
      </c>
    </row>
    <row r="111" spans="1:10" x14ac:dyDescent="0.3">
      <c r="D111" s="1"/>
      <c r="E111" s="1"/>
    </row>
    <row r="112" spans="1:10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1:5" x14ac:dyDescent="0.3">
      <c r="D145" s="1"/>
      <c r="E145" s="1"/>
    </row>
    <row r="146" spans="1:5" x14ac:dyDescent="0.3">
      <c r="D146" s="1"/>
      <c r="E146" s="1"/>
    </row>
    <row r="147" spans="1:5" x14ac:dyDescent="0.3">
      <c r="D147" s="1"/>
      <c r="E147" s="1"/>
    </row>
    <row r="148" spans="1:5" x14ac:dyDescent="0.3">
      <c r="D148" s="1"/>
      <c r="E148" s="1"/>
    </row>
    <row r="149" spans="1:5" x14ac:dyDescent="0.3">
      <c r="D149" s="1"/>
      <c r="E149" s="1"/>
    </row>
    <row r="150" spans="1:5" x14ac:dyDescent="0.3">
      <c r="D150" s="1"/>
      <c r="E150" s="1"/>
    </row>
    <row r="151" spans="1:5" x14ac:dyDescent="0.3">
      <c r="D151" s="1"/>
      <c r="E151" s="1"/>
    </row>
    <row r="152" spans="1:5" x14ac:dyDescent="0.3">
      <c r="D152" s="1"/>
      <c r="E152" s="1"/>
    </row>
    <row r="153" spans="1:5" x14ac:dyDescent="0.3">
      <c r="D153" s="1"/>
      <c r="E153" s="1"/>
    </row>
    <row r="154" spans="1:5" x14ac:dyDescent="0.3">
      <c r="D154" s="1"/>
      <c r="E154" s="1"/>
    </row>
    <row r="155" spans="1:5" x14ac:dyDescent="0.3">
      <c r="D155" s="1"/>
      <c r="E155" s="1"/>
    </row>
    <row r="156" spans="1:5" x14ac:dyDescent="0.3">
      <c r="D156" s="1"/>
      <c r="E156" s="1"/>
    </row>
    <row r="157" spans="1:5" x14ac:dyDescent="0.3">
      <c r="A157" s="5"/>
      <c r="C157" s="5"/>
      <c r="D157" s="2"/>
      <c r="E157" s="2"/>
    </row>
    <row r="158" spans="1:5" x14ac:dyDescent="0.3">
      <c r="D158" s="1"/>
      <c r="E158" s="1"/>
    </row>
    <row r="159" spans="1:5" x14ac:dyDescent="0.3">
      <c r="D159" s="1"/>
      <c r="E159" s="1"/>
    </row>
    <row r="160" spans="1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238.51</v>
      </c>
      <c r="B1">
        <f>A1-238.51</f>
        <v>0</v>
      </c>
      <c r="C1" s="5">
        <v>78.5</v>
      </c>
      <c r="D1" s="2">
        <v>279565.90600000002</v>
      </c>
      <c r="E1" s="2">
        <v>2754452.341</v>
      </c>
    </row>
    <row r="2" spans="1:7" x14ac:dyDescent="0.3">
      <c r="A2">
        <v>240.62</v>
      </c>
      <c r="B2">
        <f t="shared" ref="B2:B64" si="0">A2-238.51</f>
        <v>2.1100000000000136</v>
      </c>
      <c r="C2">
        <v>78.3</v>
      </c>
      <c r="D2" s="1">
        <f>(((B2*($D$64-$D$1))+$B$64*$D$1)/$B$64)</f>
        <v>279567.63317046594</v>
      </c>
      <c r="E2" s="1">
        <f>(((B2*($E$64-$E$1))+$B$64*$E$1)/$B$64)</f>
        <v>2754451.1289425744</v>
      </c>
      <c r="F2" s="1">
        <f t="shared" ref="F2" si="1">SQRT(((D2-$D$1)^2)+((E2-$E$1)^2))</f>
        <v>2.1100239385850306</v>
      </c>
      <c r="G2" s="1">
        <f>B2-F2</f>
        <v>-2.3938585016924918E-5</v>
      </c>
    </row>
    <row r="3" spans="1:7" x14ac:dyDescent="0.3">
      <c r="A3">
        <v>241.79</v>
      </c>
      <c r="B3">
        <f t="shared" si="0"/>
        <v>3.2800000000000011</v>
      </c>
      <c r="C3">
        <v>78.14</v>
      </c>
      <c r="D3" s="1">
        <f t="shared" ref="D3:D63" si="2">(((B3*($D$64-$D$1))+$B$64*$D$1)/$B$64)</f>
        <v>279568.59089058207</v>
      </c>
      <c r="E3" s="1">
        <f t="shared" ref="E3:E63" si="3">(((B3*($E$64-$E$1))+$B$64*$E$1)/$B$64)</f>
        <v>2754450.4568538596</v>
      </c>
      <c r="F3" s="1">
        <f t="shared" ref="F3:F64" si="4">SQRT(((D3-$D$1)^2)+((E3-$E$1)^2))</f>
        <v>3.2800372126027773</v>
      </c>
      <c r="G3" s="1">
        <f t="shared" ref="G3:G64" si="5">B3-F3</f>
        <v>-3.7212602776115489E-5</v>
      </c>
    </row>
    <row r="4" spans="1:7" x14ac:dyDescent="0.3">
      <c r="A4">
        <v>242.27</v>
      </c>
      <c r="B4">
        <f t="shared" si="0"/>
        <v>3.7600000000000193</v>
      </c>
      <c r="C4">
        <v>77.78</v>
      </c>
      <c r="D4" s="1">
        <f t="shared" si="2"/>
        <v>279568.98380139895</v>
      </c>
      <c r="E4" s="1">
        <f t="shared" si="3"/>
        <v>2754450.1811251561</v>
      </c>
      <c r="F4" s="1">
        <f t="shared" si="4"/>
        <v>3.7600426583460389</v>
      </c>
      <c r="G4" s="1">
        <f t="shared" si="5"/>
        <v>-4.2658346019575077E-5</v>
      </c>
    </row>
    <row r="5" spans="1:7" x14ac:dyDescent="0.3">
      <c r="A5">
        <v>246</v>
      </c>
      <c r="B5">
        <f t="shared" si="0"/>
        <v>7.4900000000000091</v>
      </c>
      <c r="C5">
        <v>75.88</v>
      </c>
      <c r="D5" s="1">
        <f t="shared" si="2"/>
        <v>279572.03704587184</v>
      </c>
      <c r="E5" s="1">
        <f t="shared" si="3"/>
        <v>2754448.0384833566</v>
      </c>
      <c r="F5" s="1">
        <f t="shared" si="4"/>
        <v>7.4900849761080055</v>
      </c>
      <c r="G5" s="1">
        <f t="shared" si="5"/>
        <v>-8.4976107996403982E-5</v>
      </c>
    </row>
    <row r="6" spans="1:7" x14ac:dyDescent="0.3">
      <c r="A6">
        <v>247.71</v>
      </c>
      <c r="B6">
        <f t="shared" si="0"/>
        <v>9.2000000000000171</v>
      </c>
      <c r="C6">
        <v>75.739999999999995</v>
      </c>
      <c r="D6" s="1">
        <f t="shared" si="2"/>
        <v>279573.436790657</v>
      </c>
      <c r="E6" s="1">
        <f t="shared" si="3"/>
        <v>2754447.05619985</v>
      </c>
      <c r="F6" s="1">
        <f t="shared" si="4"/>
        <v>9.2001043768173165</v>
      </c>
      <c r="G6" s="1">
        <f t="shared" si="5"/>
        <v>-1.0437681729946746E-4</v>
      </c>
    </row>
    <row r="7" spans="1:7" x14ac:dyDescent="0.3">
      <c r="A7">
        <v>251.72</v>
      </c>
      <c r="B7">
        <f t="shared" si="0"/>
        <v>13.210000000000008</v>
      </c>
      <c r="C7">
        <v>77.73</v>
      </c>
      <c r="D7" s="1">
        <f t="shared" si="2"/>
        <v>279576.71923310641</v>
      </c>
      <c r="E7" s="1">
        <f t="shared" si="3"/>
        <v>2754444.7527163066</v>
      </c>
      <c r="F7" s="1">
        <f t="shared" si="4"/>
        <v>13.210149871408507</v>
      </c>
      <c r="G7" s="1">
        <f t="shared" si="5"/>
        <v>-1.4987140849953562E-4</v>
      </c>
    </row>
    <row r="8" spans="1:7" x14ac:dyDescent="0.3">
      <c r="A8">
        <v>261.63</v>
      </c>
      <c r="B8">
        <f t="shared" si="0"/>
        <v>23.120000000000005</v>
      </c>
      <c r="C8">
        <v>77.180000000000007</v>
      </c>
      <c r="D8" s="1">
        <f t="shared" si="2"/>
        <v>279584.83120434673</v>
      </c>
      <c r="E8" s="1">
        <f t="shared" si="3"/>
        <v>2754439.0600674497</v>
      </c>
      <c r="F8" s="1">
        <f t="shared" si="4"/>
        <v>23.120262303247355</v>
      </c>
      <c r="G8" s="1">
        <f t="shared" si="5"/>
        <v>-2.6230324735010413E-4</v>
      </c>
    </row>
    <row r="9" spans="1:7" x14ac:dyDescent="0.3">
      <c r="A9">
        <v>266.31</v>
      </c>
      <c r="B9">
        <f t="shared" si="0"/>
        <v>27.800000000000011</v>
      </c>
      <c r="C9">
        <v>72.040000000000006</v>
      </c>
      <c r="D9" s="1">
        <f t="shared" si="2"/>
        <v>279588.66208481143</v>
      </c>
      <c r="E9" s="1">
        <f t="shared" si="3"/>
        <v>2754436.3717125906</v>
      </c>
      <c r="F9" s="1">
        <f t="shared" si="4"/>
        <v>27.800315399461279</v>
      </c>
      <c r="G9" s="1">
        <f t="shared" si="5"/>
        <v>-3.1539946126812879E-4</v>
      </c>
    </row>
    <row r="10" spans="1:7" x14ac:dyDescent="0.3">
      <c r="A10">
        <v>273</v>
      </c>
      <c r="B10">
        <f t="shared" si="0"/>
        <v>34.490000000000009</v>
      </c>
      <c r="C10">
        <v>68.5</v>
      </c>
      <c r="D10" s="1">
        <f t="shared" si="2"/>
        <v>279594.13827932178</v>
      </c>
      <c r="E10" s="1">
        <f t="shared" si="3"/>
        <v>2754432.5287437863</v>
      </c>
      <c r="F10" s="1">
        <f t="shared" si="4"/>
        <v>34.490391299330511</v>
      </c>
      <c r="G10" s="1">
        <f t="shared" si="5"/>
        <v>-3.9129933050219279E-4</v>
      </c>
    </row>
    <row r="11" spans="1:7" x14ac:dyDescent="0.3">
      <c r="A11">
        <v>276.02</v>
      </c>
      <c r="B11">
        <f t="shared" si="0"/>
        <v>37.509999999999991</v>
      </c>
      <c r="C11">
        <v>67.38</v>
      </c>
      <c r="D11" s="1">
        <f t="shared" si="2"/>
        <v>279596.61034321139</v>
      </c>
      <c r="E11" s="1">
        <f t="shared" si="3"/>
        <v>2754430.7939506932</v>
      </c>
      <c r="F11" s="1">
        <f t="shared" si="4"/>
        <v>37.510425562386089</v>
      </c>
      <c r="G11" s="1">
        <f t="shared" si="5"/>
        <v>-4.2556238609847696E-4</v>
      </c>
    </row>
    <row r="12" spans="1:7" x14ac:dyDescent="0.3">
      <c r="A12">
        <v>277.39999999999998</v>
      </c>
      <c r="B12">
        <f t="shared" si="0"/>
        <v>38.889999999999986</v>
      </c>
      <c r="C12">
        <v>68.86</v>
      </c>
      <c r="D12" s="1">
        <f t="shared" si="2"/>
        <v>279597.73996180989</v>
      </c>
      <c r="E12" s="1">
        <f t="shared" si="3"/>
        <v>2754430.0012306706</v>
      </c>
      <c r="F12" s="1">
        <f t="shared" si="4"/>
        <v>38.890441218935059</v>
      </c>
      <c r="G12" s="1">
        <f t="shared" si="5"/>
        <v>-4.4121893507309551E-4</v>
      </c>
    </row>
    <row r="13" spans="1:7" x14ac:dyDescent="0.3">
      <c r="A13">
        <v>278.48</v>
      </c>
      <c r="B13">
        <f t="shared" si="0"/>
        <v>39.970000000000027</v>
      </c>
      <c r="C13">
        <v>66.430000000000007</v>
      </c>
      <c r="D13" s="1">
        <f t="shared" si="2"/>
        <v>279598.62401114788</v>
      </c>
      <c r="E13" s="1">
        <f t="shared" si="3"/>
        <v>2754429.380841088</v>
      </c>
      <c r="F13" s="1">
        <f t="shared" si="4"/>
        <v>39.97045347173556</v>
      </c>
      <c r="G13" s="1">
        <f t="shared" si="5"/>
        <v>-4.5347173553267339E-4</v>
      </c>
    </row>
    <row r="14" spans="1:7" x14ac:dyDescent="0.3">
      <c r="A14">
        <v>280.11</v>
      </c>
      <c r="B14">
        <f t="shared" si="0"/>
        <v>41.600000000000023</v>
      </c>
      <c r="C14">
        <v>66.010000000000005</v>
      </c>
      <c r="D14" s="1">
        <f t="shared" si="2"/>
        <v>279599.95827079687</v>
      </c>
      <c r="E14" s="1">
        <f t="shared" si="3"/>
        <v>2754428.4445123659</v>
      </c>
      <c r="F14" s="1">
        <f t="shared" si="4"/>
        <v>41.600471964529689</v>
      </c>
      <c r="G14" s="1">
        <f t="shared" si="5"/>
        <v>-4.7196452966602465E-4</v>
      </c>
    </row>
    <row r="15" spans="1:7" x14ac:dyDescent="0.3">
      <c r="A15">
        <v>282.55</v>
      </c>
      <c r="B15">
        <f t="shared" si="0"/>
        <v>44.04000000000002</v>
      </c>
      <c r="C15">
        <v>65.400000000000006</v>
      </c>
      <c r="D15" s="1">
        <f t="shared" si="2"/>
        <v>279601.95556744939</v>
      </c>
      <c r="E15" s="1">
        <f t="shared" si="3"/>
        <v>2754427.0428914567</v>
      </c>
      <c r="F15" s="1">
        <f t="shared" si="4"/>
        <v>44.040499646959923</v>
      </c>
      <c r="G15" s="1">
        <f t="shared" si="5"/>
        <v>-4.9964695990212249E-4</v>
      </c>
    </row>
    <row r="16" spans="1:7" x14ac:dyDescent="0.3">
      <c r="A16">
        <v>293.05</v>
      </c>
      <c r="B16">
        <f t="shared" si="0"/>
        <v>54.54000000000002</v>
      </c>
      <c r="C16">
        <v>65.209999999999994</v>
      </c>
      <c r="D16" s="1">
        <f t="shared" si="2"/>
        <v>279610.55049156881</v>
      </c>
      <c r="E16" s="1">
        <f t="shared" si="3"/>
        <v>2754421.0113260681</v>
      </c>
      <c r="F16" s="1">
        <f t="shared" si="4"/>
        <v>54.540618772773804</v>
      </c>
      <c r="G16" s="1">
        <f t="shared" si="5"/>
        <v>-6.1877277378385998E-4</v>
      </c>
    </row>
    <row r="17" spans="1:7" x14ac:dyDescent="0.3">
      <c r="A17">
        <v>298.58999999999997</v>
      </c>
      <c r="B17">
        <f t="shared" si="0"/>
        <v>60.079999999999984</v>
      </c>
      <c r="C17">
        <v>64.98</v>
      </c>
      <c r="D17" s="1">
        <f t="shared" si="2"/>
        <v>279615.08533724706</v>
      </c>
      <c r="E17" s="1">
        <f t="shared" si="3"/>
        <v>2754417.8289572825</v>
      </c>
      <c r="F17" s="1">
        <f t="shared" si="4"/>
        <v>60.080681625592177</v>
      </c>
      <c r="G17" s="1">
        <f t="shared" si="5"/>
        <v>-6.8162559219331342E-4</v>
      </c>
    </row>
    <row r="18" spans="1:7" x14ac:dyDescent="0.3">
      <c r="A18">
        <v>304.91000000000003</v>
      </c>
      <c r="B18">
        <f t="shared" si="0"/>
        <v>66.400000000000034</v>
      </c>
      <c r="C18">
        <v>64.67</v>
      </c>
      <c r="D18" s="1">
        <f t="shared" si="2"/>
        <v>279620.25866300275</v>
      </c>
      <c r="E18" s="1">
        <f t="shared" si="3"/>
        <v>2754414.1985293534</v>
      </c>
      <c r="F18" s="1">
        <f t="shared" si="4"/>
        <v>66.400753327949928</v>
      </c>
      <c r="G18" s="1">
        <f t="shared" si="5"/>
        <v>-7.533279498943557E-4</v>
      </c>
    </row>
    <row r="19" spans="1:7" x14ac:dyDescent="0.3">
      <c r="A19">
        <v>311.14999999999998</v>
      </c>
      <c r="B19">
        <f t="shared" si="0"/>
        <v>72.639999999999986</v>
      </c>
      <c r="C19">
        <v>64.459999999999994</v>
      </c>
      <c r="D19" s="1">
        <f t="shared" si="2"/>
        <v>279625.36650362227</v>
      </c>
      <c r="E19" s="1">
        <f t="shared" si="3"/>
        <v>2754410.6140562082</v>
      </c>
      <c r="F19" s="1">
        <f t="shared" si="4"/>
        <v>72.640824122659978</v>
      </c>
      <c r="G19" s="1">
        <f t="shared" si="5"/>
        <v>-8.2412265999209922E-4</v>
      </c>
    </row>
    <row r="20" spans="1:7" x14ac:dyDescent="0.3">
      <c r="A20">
        <v>317.86</v>
      </c>
      <c r="B20">
        <f t="shared" si="0"/>
        <v>79.350000000000023</v>
      </c>
      <c r="C20">
        <v>64.069999999999993</v>
      </c>
      <c r="D20" s="1">
        <f t="shared" si="2"/>
        <v>279630.85906941671</v>
      </c>
      <c r="E20" s="1">
        <f t="shared" si="3"/>
        <v>2754406.7595987073</v>
      </c>
      <c r="F20" s="1">
        <f t="shared" si="4"/>
        <v>79.350900249811232</v>
      </c>
      <c r="G20" s="1">
        <f t="shared" si="5"/>
        <v>-9.0024981120961911E-4</v>
      </c>
    </row>
    <row r="21" spans="1:7" x14ac:dyDescent="0.3">
      <c r="A21">
        <v>322.89999999999998</v>
      </c>
      <c r="B21">
        <f t="shared" si="0"/>
        <v>84.389999999999986</v>
      </c>
      <c r="C21">
        <v>64.72</v>
      </c>
      <c r="D21" s="1">
        <f t="shared" si="2"/>
        <v>279634.98463299399</v>
      </c>
      <c r="E21" s="1">
        <f t="shared" si="3"/>
        <v>2754403.8644473208</v>
      </c>
      <c r="F21" s="1">
        <f t="shared" si="4"/>
        <v>84.390957430139295</v>
      </c>
      <c r="G21" s="1">
        <f t="shared" si="5"/>
        <v>-9.5743013930871257E-4</v>
      </c>
    </row>
    <row r="22" spans="1:7" x14ac:dyDescent="0.3">
      <c r="A22">
        <v>326.08999999999997</v>
      </c>
      <c r="B22">
        <f t="shared" si="0"/>
        <v>87.579999999999984</v>
      </c>
      <c r="C22">
        <v>63.66</v>
      </c>
      <c r="D22" s="1">
        <f t="shared" si="2"/>
        <v>279637.59585279791</v>
      </c>
      <c r="E22" s="1">
        <f t="shared" si="3"/>
        <v>2754402.0320003126</v>
      </c>
      <c r="F22" s="1">
        <f t="shared" si="4"/>
        <v>87.580993621524826</v>
      </c>
      <c r="G22" s="1">
        <f t="shared" si="5"/>
        <v>-9.936215248416147E-4</v>
      </c>
    </row>
    <row r="23" spans="1:7" x14ac:dyDescent="0.3">
      <c r="A23">
        <v>327.5</v>
      </c>
      <c r="B23">
        <f t="shared" si="0"/>
        <v>88.990000000000009</v>
      </c>
      <c r="C23">
        <v>63.37</v>
      </c>
      <c r="D23" s="1">
        <f t="shared" si="2"/>
        <v>279638.75002832251</v>
      </c>
      <c r="E23" s="1">
        <f t="shared" si="3"/>
        <v>2754401.2220472456</v>
      </c>
      <c r="F23" s="1">
        <f t="shared" si="4"/>
        <v>88.991009618705519</v>
      </c>
      <c r="G23" s="1">
        <f t="shared" si="5"/>
        <v>-1.0096187055097516E-3</v>
      </c>
    </row>
    <row r="24" spans="1:7" x14ac:dyDescent="0.3">
      <c r="A24">
        <v>328.51</v>
      </c>
      <c r="B24">
        <f t="shared" si="0"/>
        <v>90</v>
      </c>
      <c r="C24">
        <v>63.15</v>
      </c>
      <c r="D24" s="1">
        <f t="shared" si="2"/>
        <v>279639.5767781664</v>
      </c>
      <c r="E24" s="1">
        <f t="shared" si="3"/>
        <v>2754400.6418680991</v>
      </c>
      <c r="F24" s="1">
        <f t="shared" si="4"/>
        <v>90.001021077255672</v>
      </c>
      <c r="G24" s="1">
        <f t="shared" si="5"/>
        <v>-1.0210772556717984E-3</v>
      </c>
    </row>
    <row r="25" spans="1:7" x14ac:dyDescent="0.3">
      <c r="A25">
        <v>329.41</v>
      </c>
      <c r="B25">
        <f t="shared" si="0"/>
        <v>90.900000000000034</v>
      </c>
      <c r="C25">
        <v>62.96</v>
      </c>
      <c r="D25" s="1">
        <f t="shared" si="2"/>
        <v>279640.31348594802</v>
      </c>
      <c r="E25" s="1">
        <f t="shared" si="3"/>
        <v>2754400.12487678</v>
      </c>
      <c r="F25" s="1">
        <f t="shared" si="4"/>
        <v>90.901031288061375</v>
      </c>
      <c r="G25" s="1">
        <f t="shared" si="5"/>
        <v>-1.031288061341229E-3</v>
      </c>
    </row>
    <row r="26" spans="1:7" x14ac:dyDescent="0.3">
      <c r="A26">
        <v>330.3</v>
      </c>
      <c r="B26">
        <f t="shared" si="0"/>
        <v>91.79000000000002</v>
      </c>
      <c r="C26">
        <v>62.64</v>
      </c>
      <c r="D26" s="1">
        <f t="shared" si="2"/>
        <v>279641.04200808768</v>
      </c>
      <c r="E26" s="1">
        <f t="shared" si="3"/>
        <v>2754399.6136298091</v>
      </c>
      <c r="F26" s="1">
        <f t="shared" si="4"/>
        <v>91.791041385297547</v>
      </c>
      <c r="G26" s="1">
        <f t="shared" si="5"/>
        <v>-1.0413852975261761E-3</v>
      </c>
    </row>
    <row r="27" spans="1:7" x14ac:dyDescent="0.3">
      <c r="A27">
        <v>330.7</v>
      </c>
      <c r="B27">
        <f t="shared" si="0"/>
        <v>92.19</v>
      </c>
      <c r="C27">
        <v>62.52</v>
      </c>
      <c r="D27" s="1">
        <f t="shared" si="2"/>
        <v>279641.36943376838</v>
      </c>
      <c r="E27" s="1">
        <f t="shared" si="3"/>
        <v>2754399.3838558896</v>
      </c>
      <c r="F27" s="1">
        <f t="shared" si="4"/>
        <v>92.191045923393105</v>
      </c>
      <c r="G27" s="1">
        <f t="shared" si="5"/>
        <v>-1.0459233931072731E-3</v>
      </c>
    </row>
    <row r="28" spans="1:7" x14ac:dyDescent="0.3">
      <c r="A28">
        <v>336.17</v>
      </c>
      <c r="B28">
        <f t="shared" si="0"/>
        <v>97.660000000000025</v>
      </c>
      <c r="C28">
        <v>62.18</v>
      </c>
      <c r="D28" s="1">
        <f t="shared" si="2"/>
        <v>279645.84697995253</v>
      </c>
      <c r="E28" s="1">
        <f t="shared" si="3"/>
        <v>2754396.2416975396</v>
      </c>
      <c r="F28" s="1">
        <f t="shared" si="4"/>
        <v>97.661107982228614</v>
      </c>
      <c r="G28" s="1">
        <f t="shared" si="5"/>
        <v>-1.1079822285893215E-3</v>
      </c>
    </row>
    <row r="29" spans="1:7" x14ac:dyDescent="0.3">
      <c r="A29">
        <v>341.84</v>
      </c>
      <c r="B29">
        <f t="shared" si="0"/>
        <v>103.32999999999998</v>
      </c>
      <c r="C29">
        <v>62.04</v>
      </c>
      <c r="D29" s="1">
        <f t="shared" si="2"/>
        <v>279650.48823897704</v>
      </c>
      <c r="E29" s="1">
        <f t="shared" si="3"/>
        <v>2754392.9846522296</v>
      </c>
      <c r="F29" s="1">
        <f t="shared" si="4"/>
        <v>103.33117231024566</v>
      </c>
      <c r="G29" s="1">
        <f t="shared" si="5"/>
        <v>-1.1723102456784318E-3</v>
      </c>
    </row>
    <row r="30" spans="1:7" x14ac:dyDescent="0.3">
      <c r="A30">
        <v>348.47</v>
      </c>
      <c r="B30">
        <f t="shared" si="0"/>
        <v>109.96000000000004</v>
      </c>
      <c r="C30">
        <v>61.71</v>
      </c>
      <c r="D30" s="1">
        <f t="shared" si="2"/>
        <v>279655.9153196353</v>
      </c>
      <c r="E30" s="1">
        <f t="shared" si="3"/>
        <v>2754389.1761495126</v>
      </c>
      <c r="F30" s="1">
        <f t="shared" si="4"/>
        <v>109.96124752974922</v>
      </c>
      <c r="G30" s="1">
        <f t="shared" si="5"/>
        <v>-1.2475297491789661E-3</v>
      </c>
    </row>
    <row r="31" spans="1:7" x14ac:dyDescent="0.3">
      <c r="A31">
        <v>357.1</v>
      </c>
      <c r="B31">
        <f t="shared" si="0"/>
        <v>118.59000000000003</v>
      </c>
      <c r="C31">
        <v>61.55</v>
      </c>
      <c r="D31" s="1">
        <f t="shared" si="2"/>
        <v>279662.97952869721</v>
      </c>
      <c r="E31" s="1">
        <f t="shared" si="3"/>
        <v>2754384.2187771988</v>
      </c>
      <c r="F31" s="1">
        <f t="shared" si="4"/>
        <v>118.59134543929089</v>
      </c>
      <c r="G31" s="1">
        <f t="shared" si="5"/>
        <v>-1.3454392908585078E-3</v>
      </c>
    </row>
    <row r="32" spans="1:7" x14ac:dyDescent="0.3">
      <c r="A32">
        <v>362.7</v>
      </c>
      <c r="B32">
        <f t="shared" si="0"/>
        <v>124.19</v>
      </c>
      <c r="C32">
        <v>61.7</v>
      </c>
      <c r="D32" s="1">
        <f t="shared" si="2"/>
        <v>279667.56348822755</v>
      </c>
      <c r="E32" s="1">
        <f t="shared" si="3"/>
        <v>2754381.0019423245</v>
      </c>
      <c r="F32" s="1">
        <f t="shared" si="4"/>
        <v>124.19140897327742</v>
      </c>
      <c r="G32" s="1">
        <f t="shared" si="5"/>
        <v>-1.4089732774209551E-3</v>
      </c>
    </row>
    <row r="33" spans="1:7" x14ac:dyDescent="0.3">
      <c r="A33">
        <v>371.63</v>
      </c>
      <c r="B33">
        <f t="shared" si="0"/>
        <v>133.12</v>
      </c>
      <c r="C33">
        <v>62.05</v>
      </c>
      <c r="D33" s="1">
        <f t="shared" si="2"/>
        <v>279674.87326655013</v>
      </c>
      <c r="E33" s="1">
        <f t="shared" si="3"/>
        <v>2754375.8722395706</v>
      </c>
      <c r="F33" s="1">
        <f t="shared" si="4"/>
        <v>133.1215102867105</v>
      </c>
      <c r="G33" s="1">
        <f t="shared" si="5"/>
        <v>-1.5102867104985762E-3</v>
      </c>
    </row>
    <row r="34" spans="1:7" x14ac:dyDescent="0.3">
      <c r="A34">
        <v>382.28</v>
      </c>
      <c r="B34">
        <f t="shared" si="0"/>
        <v>143.76999999999998</v>
      </c>
      <c r="C34">
        <v>61.88</v>
      </c>
      <c r="D34" s="1">
        <f t="shared" si="2"/>
        <v>279683.59097529977</v>
      </c>
      <c r="E34" s="1">
        <f t="shared" si="3"/>
        <v>2754369.7545089624</v>
      </c>
      <c r="F34" s="1">
        <f t="shared" si="4"/>
        <v>143.77163111410729</v>
      </c>
      <c r="G34" s="1">
        <f t="shared" si="5"/>
        <v>-1.6311141073117597E-3</v>
      </c>
    </row>
    <row r="35" spans="1:7" x14ac:dyDescent="0.3">
      <c r="A35">
        <v>399.94</v>
      </c>
      <c r="B35">
        <f t="shared" si="0"/>
        <v>161.43</v>
      </c>
      <c r="C35">
        <v>62.66</v>
      </c>
      <c r="D35" s="1">
        <f t="shared" si="2"/>
        <v>279698.04681910446</v>
      </c>
      <c r="E35" s="1">
        <f t="shared" si="3"/>
        <v>2754359.6099904138</v>
      </c>
      <c r="F35" s="1">
        <f t="shared" si="4"/>
        <v>161.43183147223161</v>
      </c>
      <c r="G35" s="1">
        <f t="shared" si="5"/>
        <v>-1.8314722316006282E-3</v>
      </c>
    </row>
    <row r="36" spans="1:7" x14ac:dyDescent="0.3">
      <c r="A36">
        <v>409.42</v>
      </c>
      <c r="B36">
        <f t="shared" si="0"/>
        <v>170.91000000000003</v>
      </c>
      <c r="C36">
        <v>61.73</v>
      </c>
      <c r="D36" s="1">
        <f t="shared" si="2"/>
        <v>279705.80680773791</v>
      </c>
      <c r="E36" s="1">
        <f t="shared" si="3"/>
        <v>2754354.1643485199</v>
      </c>
      <c r="F36" s="1">
        <f t="shared" si="4"/>
        <v>170.91193902583049</v>
      </c>
      <c r="G36" s="1">
        <f t="shared" si="5"/>
        <v>-1.9390258304667896E-3</v>
      </c>
    </row>
    <row r="37" spans="1:7" x14ac:dyDescent="0.3">
      <c r="A37">
        <v>414.87</v>
      </c>
      <c r="B37">
        <f t="shared" si="0"/>
        <v>176.36</v>
      </c>
      <c r="C37">
        <v>61.23</v>
      </c>
      <c r="D37" s="1">
        <f t="shared" si="2"/>
        <v>279710.26798263803</v>
      </c>
      <c r="E37" s="1">
        <f t="shared" si="3"/>
        <v>2754351.033678866</v>
      </c>
      <c r="F37" s="1">
        <f t="shared" si="4"/>
        <v>176.36200085769914</v>
      </c>
      <c r="G37" s="1">
        <f t="shared" si="5"/>
        <v>-2.0008576991301652E-3</v>
      </c>
    </row>
    <row r="38" spans="1:7" x14ac:dyDescent="0.3">
      <c r="A38">
        <v>420.99</v>
      </c>
      <c r="B38">
        <f t="shared" si="0"/>
        <v>182.48000000000002</v>
      </c>
      <c r="C38">
        <v>61.72</v>
      </c>
      <c r="D38" s="1">
        <f t="shared" si="2"/>
        <v>279715.27759555331</v>
      </c>
      <c r="E38" s="1">
        <f t="shared" si="3"/>
        <v>2754347.5181378969</v>
      </c>
      <c r="F38" s="1">
        <f t="shared" si="4"/>
        <v>182.48207029082772</v>
      </c>
      <c r="G38" s="1">
        <f t="shared" si="5"/>
        <v>-2.0702908277030474E-3</v>
      </c>
    </row>
    <row r="39" spans="1:7" x14ac:dyDescent="0.3">
      <c r="A39">
        <v>424.31</v>
      </c>
      <c r="B39">
        <f t="shared" si="0"/>
        <v>185.8</v>
      </c>
      <c r="C39">
        <v>62.43</v>
      </c>
      <c r="D39" s="1">
        <f t="shared" si="2"/>
        <v>279717.99522870348</v>
      </c>
      <c r="E39" s="1">
        <f t="shared" si="3"/>
        <v>2754345.6110143643</v>
      </c>
      <c r="F39" s="1">
        <f t="shared" si="4"/>
        <v>185.80210795741192</v>
      </c>
      <c r="G39" s="1">
        <f t="shared" si="5"/>
        <v>-2.1079574119085009E-3</v>
      </c>
    </row>
    <row r="40" spans="1:7" x14ac:dyDescent="0.3">
      <c r="A40">
        <v>427.06</v>
      </c>
      <c r="B40">
        <f t="shared" si="0"/>
        <v>188.55</v>
      </c>
      <c r="C40">
        <v>62.82</v>
      </c>
      <c r="D40" s="1">
        <f t="shared" si="2"/>
        <v>279720.24628025852</v>
      </c>
      <c r="E40" s="1">
        <f t="shared" si="3"/>
        <v>2754344.0313186673</v>
      </c>
      <c r="F40" s="1">
        <f t="shared" si="4"/>
        <v>188.55213915694029</v>
      </c>
      <c r="G40" s="1">
        <f t="shared" si="5"/>
        <v>-2.1391569402737787E-3</v>
      </c>
    </row>
    <row r="41" spans="1:7" x14ac:dyDescent="0.3">
      <c r="A41">
        <v>431.13</v>
      </c>
      <c r="B41">
        <f t="shared" si="0"/>
        <v>192.62</v>
      </c>
      <c r="C41">
        <v>62.88</v>
      </c>
      <c r="D41" s="1">
        <f t="shared" si="2"/>
        <v>279723.57783656009</v>
      </c>
      <c r="E41" s="1">
        <f t="shared" si="3"/>
        <v>2754341.6933690356</v>
      </c>
      <c r="F41" s="1">
        <f t="shared" si="4"/>
        <v>192.6221853324798</v>
      </c>
      <c r="G41" s="1">
        <f t="shared" si="5"/>
        <v>-2.1853324797973528E-3</v>
      </c>
    </row>
    <row r="42" spans="1:7" x14ac:dyDescent="0.3">
      <c r="A42">
        <v>432.68</v>
      </c>
      <c r="B42">
        <f t="shared" si="0"/>
        <v>194.17000000000002</v>
      </c>
      <c r="C42">
        <v>61.92</v>
      </c>
      <c r="D42" s="1">
        <f t="shared" si="2"/>
        <v>279724.84661107295</v>
      </c>
      <c r="E42" s="1">
        <f t="shared" si="3"/>
        <v>2754340.8029950978</v>
      </c>
      <c r="F42" s="1">
        <f t="shared" si="4"/>
        <v>194.17220291740637</v>
      </c>
      <c r="G42" s="1">
        <f t="shared" si="5"/>
        <v>-2.2029174063504797E-3</v>
      </c>
    </row>
    <row r="43" spans="1:7" x14ac:dyDescent="0.3">
      <c r="A43">
        <v>439.31</v>
      </c>
      <c r="B43">
        <f t="shared" si="0"/>
        <v>200.8</v>
      </c>
      <c r="C43">
        <v>62.53</v>
      </c>
      <c r="D43" s="1">
        <f t="shared" si="2"/>
        <v>279730.27369173121</v>
      </c>
      <c r="E43" s="1">
        <f t="shared" si="3"/>
        <v>2754336.9944923809</v>
      </c>
      <c r="F43" s="1">
        <f t="shared" si="4"/>
        <v>200.80227813690993</v>
      </c>
      <c r="G43" s="1">
        <f t="shared" si="5"/>
        <v>-2.2781369099220683E-3</v>
      </c>
    </row>
    <row r="44" spans="1:7" x14ac:dyDescent="0.3">
      <c r="A44">
        <v>444.53</v>
      </c>
      <c r="B44">
        <f t="shared" si="0"/>
        <v>206.01999999999998</v>
      </c>
      <c r="C44">
        <v>65.06</v>
      </c>
      <c r="D44" s="1">
        <f t="shared" si="2"/>
        <v>279734.54659686482</v>
      </c>
      <c r="E44" s="1">
        <f t="shared" si="3"/>
        <v>2754333.9959427309</v>
      </c>
      <c r="F44" s="1">
        <f t="shared" si="4"/>
        <v>206.02233735918517</v>
      </c>
      <c r="G44" s="1">
        <f t="shared" si="5"/>
        <v>-2.3373591851907349E-3</v>
      </c>
    </row>
    <row r="45" spans="1:7" x14ac:dyDescent="0.3">
      <c r="A45">
        <v>449.34</v>
      </c>
      <c r="B45">
        <f t="shared" si="0"/>
        <v>210.82999999999998</v>
      </c>
      <c r="C45">
        <v>65.12</v>
      </c>
      <c r="D45" s="1">
        <f t="shared" si="2"/>
        <v>279738.48389067571</v>
      </c>
      <c r="E45" s="1">
        <f t="shared" si="3"/>
        <v>2754331.2329113479</v>
      </c>
      <c r="F45" s="1">
        <f t="shared" si="4"/>
        <v>210.8323919302826</v>
      </c>
      <c r="G45" s="1">
        <f t="shared" si="5"/>
        <v>-2.3919302826129751E-3</v>
      </c>
    </row>
    <row r="46" spans="1:7" x14ac:dyDescent="0.3">
      <c r="A46">
        <v>451.98</v>
      </c>
      <c r="B46">
        <f t="shared" si="0"/>
        <v>213.47000000000003</v>
      </c>
      <c r="C46">
        <v>66.09</v>
      </c>
      <c r="D46" s="1">
        <f t="shared" si="2"/>
        <v>279740.64490016864</v>
      </c>
      <c r="E46" s="1">
        <f t="shared" si="3"/>
        <v>2754329.7164034788</v>
      </c>
      <c r="F46" s="1">
        <f t="shared" si="4"/>
        <v>213.47242188194201</v>
      </c>
      <c r="G46" s="1">
        <f t="shared" si="5"/>
        <v>-2.4218819419843385E-3</v>
      </c>
    </row>
    <row r="47" spans="1:7" x14ac:dyDescent="0.3">
      <c r="A47">
        <v>456.54</v>
      </c>
      <c r="B47">
        <f t="shared" si="0"/>
        <v>218.03000000000003</v>
      </c>
      <c r="C47">
        <v>67.02</v>
      </c>
      <c r="D47" s="1">
        <f t="shared" si="2"/>
        <v>279744.3775529291</v>
      </c>
      <c r="E47" s="1">
        <f t="shared" si="3"/>
        <v>2754327.0969807957</v>
      </c>
      <c r="F47" s="1">
        <f t="shared" si="4"/>
        <v>218.03247361657446</v>
      </c>
      <c r="G47" s="1">
        <f t="shared" si="5"/>
        <v>-2.4736165744343452E-3</v>
      </c>
    </row>
    <row r="48" spans="1:7" x14ac:dyDescent="0.3">
      <c r="A48">
        <v>462.66</v>
      </c>
      <c r="B48">
        <f t="shared" si="0"/>
        <v>224.15000000000003</v>
      </c>
      <c r="C48">
        <v>67.790000000000006</v>
      </c>
      <c r="D48" s="1">
        <f t="shared" si="2"/>
        <v>279749.38716584438</v>
      </c>
      <c r="E48" s="1">
        <f t="shared" si="3"/>
        <v>2754323.5814398266</v>
      </c>
      <c r="F48" s="1">
        <f t="shared" si="4"/>
        <v>224.15254304970304</v>
      </c>
      <c r="G48" s="1">
        <f t="shared" si="5"/>
        <v>-2.5430497030072274E-3</v>
      </c>
    </row>
    <row r="49" spans="1:7" x14ac:dyDescent="0.3">
      <c r="A49">
        <v>473.66</v>
      </c>
      <c r="B49">
        <f t="shared" si="0"/>
        <v>235.15000000000003</v>
      </c>
      <c r="C49">
        <v>69.97</v>
      </c>
      <c r="D49" s="1">
        <f t="shared" si="2"/>
        <v>279758.39137206471</v>
      </c>
      <c r="E49" s="1">
        <f t="shared" si="3"/>
        <v>2754317.2626570389</v>
      </c>
      <c r="F49" s="1">
        <f t="shared" si="4"/>
        <v>235.15266784795958</v>
      </c>
      <c r="G49" s="1">
        <f t="shared" si="5"/>
        <v>-2.6678479595432236E-3</v>
      </c>
    </row>
    <row r="50" spans="1:7" x14ac:dyDescent="0.3">
      <c r="A50">
        <v>478.64</v>
      </c>
      <c r="B50">
        <f t="shared" si="0"/>
        <v>240.13</v>
      </c>
      <c r="C50">
        <v>70.650000000000006</v>
      </c>
      <c r="D50" s="1">
        <f t="shared" si="2"/>
        <v>279762.46782178991</v>
      </c>
      <c r="E50" s="1">
        <f t="shared" si="3"/>
        <v>2754314.4019717402</v>
      </c>
      <c r="F50" s="1">
        <f t="shared" si="4"/>
        <v>240.13272434765449</v>
      </c>
      <c r="G50" s="1">
        <f t="shared" si="5"/>
        <v>-2.7243476544924761E-3</v>
      </c>
    </row>
    <row r="51" spans="1:7" x14ac:dyDescent="0.3">
      <c r="A51">
        <v>484.61</v>
      </c>
      <c r="B51">
        <f t="shared" si="0"/>
        <v>246.10000000000002</v>
      </c>
      <c r="C51">
        <v>75.09</v>
      </c>
      <c r="D51" s="1">
        <f t="shared" si="2"/>
        <v>279767.35465007497</v>
      </c>
      <c r="E51" s="1">
        <f t="shared" si="3"/>
        <v>2754310.9725959906</v>
      </c>
      <c r="F51" s="1">
        <f t="shared" si="4"/>
        <v>246.10279207920013</v>
      </c>
      <c r="G51" s="1">
        <f t="shared" si="5"/>
        <v>-2.7920792001054906E-3</v>
      </c>
    </row>
    <row r="52" spans="1:7" x14ac:dyDescent="0.3">
      <c r="A52">
        <v>487.47</v>
      </c>
      <c r="B52">
        <f t="shared" si="0"/>
        <v>248.96000000000004</v>
      </c>
      <c r="C52">
        <v>77.180000000000007</v>
      </c>
      <c r="D52" s="1">
        <f t="shared" si="2"/>
        <v>279769.69574369222</v>
      </c>
      <c r="E52" s="1">
        <f t="shared" si="3"/>
        <v>2754309.3297124659</v>
      </c>
      <c r="F52" s="1">
        <f t="shared" si="4"/>
        <v>248.96282452669283</v>
      </c>
      <c r="G52" s="1">
        <f t="shared" si="5"/>
        <v>-2.8245266927910961E-3</v>
      </c>
    </row>
    <row r="53" spans="1:7" x14ac:dyDescent="0.3">
      <c r="A53">
        <v>496.38</v>
      </c>
      <c r="B53">
        <f t="shared" si="0"/>
        <v>257.87</v>
      </c>
      <c r="C53">
        <v>77.48</v>
      </c>
      <c r="D53" s="1">
        <f t="shared" si="2"/>
        <v>279776.98915073072</v>
      </c>
      <c r="E53" s="1">
        <f t="shared" si="3"/>
        <v>2754304.2114984076</v>
      </c>
      <c r="F53" s="1">
        <f t="shared" si="4"/>
        <v>257.87292561337887</v>
      </c>
      <c r="G53" s="1">
        <f t="shared" si="5"/>
        <v>-2.9256133788635452E-3</v>
      </c>
    </row>
    <row r="54" spans="1:7" x14ac:dyDescent="0.3">
      <c r="A54">
        <v>499.55</v>
      </c>
      <c r="B54">
        <f t="shared" si="0"/>
        <v>261.04000000000002</v>
      </c>
      <c r="C54">
        <v>77.540000000000006</v>
      </c>
      <c r="D54" s="1">
        <f t="shared" si="2"/>
        <v>279779.58399925055</v>
      </c>
      <c r="E54" s="1">
        <f t="shared" si="3"/>
        <v>2754302.390540095</v>
      </c>
      <c r="F54" s="1">
        <f t="shared" si="4"/>
        <v>261.04296157801735</v>
      </c>
      <c r="G54" s="1">
        <f t="shared" si="5"/>
        <v>-2.9615780173344319E-3</v>
      </c>
    </row>
    <row r="55" spans="1:7" x14ac:dyDescent="0.3">
      <c r="A55">
        <v>501.32</v>
      </c>
      <c r="B55">
        <f t="shared" si="0"/>
        <v>262.81</v>
      </c>
      <c r="C55">
        <v>77.39</v>
      </c>
      <c r="D55" s="1">
        <f t="shared" si="2"/>
        <v>279781.03285788785</v>
      </c>
      <c r="E55" s="1">
        <f t="shared" si="3"/>
        <v>2754301.3737905012</v>
      </c>
      <c r="F55" s="1">
        <f t="shared" si="4"/>
        <v>262.81298165914001</v>
      </c>
      <c r="G55" s="1">
        <f t="shared" si="5"/>
        <v>-2.9816591400049219E-3</v>
      </c>
    </row>
    <row r="56" spans="1:7" x14ac:dyDescent="0.3">
      <c r="A56">
        <v>503.6</v>
      </c>
      <c r="B56">
        <f t="shared" si="0"/>
        <v>265.09000000000003</v>
      </c>
      <c r="C56">
        <v>78.53</v>
      </c>
      <c r="D56" s="1">
        <f t="shared" si="2"/>
        <v>279782.89918426808</v>
      </c>
      <c r="E56" s="1">
        <f t="shared" si="3"/>
        <v>2754300.0640791599</v>
      </c>
      <c r="F56" s="1">
        <f t="shared" si="4"/>
        <v>265.09300752632248</v>
      </c>
      <c r="G56" s="1">
        <f t="shared" si="5"/>
        <v>-3.007526322448939E-3</v>
      </c>
    </row>
    <row r="57" spans="1:7" x14ac:dyDescent="0.3">
      <c r="A57">
        <v>512.45000000000005</v>
      </c>
      <c r="B57">
        <f t="shared" si="0"/>
        <v>273.94000000000005</v>
      </c>
      <c r="C57">
        <v>78.45</v>
      </c>
      <c r="D57" s="1">
        <f t="shared" si="2"/>
        <v>279790.14347745443</v>
      </c>
      <c r="E57" s="1">
        <f t="shared" si="3"/>
        <v>2754294.980331189</v>
      </c>
      <c r="F57" s="1">
        <f t="shared" si="4"/>
        <v>273.94310793259518</v>
      </c>
      <c r="G57" s="1">
        <f t="shared" si="5"/>
        <v>-3.1079325951282044E-3</v>
      </c>
    </row>
    <row r="58" spans="1:7" x14ac:dyDescent="0.3">
      <c r="A58">
        <v>523.34</v>
      </c>
      <c r="B58">
        <f t="shared" si="0"/>
        <v>284.83000000000004</v>
      </c>
      <c r="C58">
        <v>78.45</v>
      </c>
      <c r="D58" s="1">
        <f t="shared" si="2"/>
        <v>279799.05764161254</v>
      </c>
      <c r="E58" s="1">
        <f t="shared" si="3"/>
        <v>2754288.7247362295</v>
      </c>
      <c r="F58" s="1">
        <f t="shared" si="4"/>
        <v>284.83323148261996</v>
      </c>
      <c r="G58" s="1">
        <f t="shared" si="5"/>
        <v>-3.2314826199240088E-3</v>
      </c>
    </row>
    <row r="59" spans="1:7" x14ac:dyDescent="0.3">
      <c r="A59">
        <v>540.12</v>
      </c>
      <c r="B59">
        <f t="shared" si="0"/>
        <v>301.61</v>
      </c>
      <c r="C59">
        <v>78.44</v>
      </c>
      <c r="D59" s="1">
        <f t="shared" si="2"/>
        <v>279812.79314891959</v>
      </c>
      <c r="E59" s="1">
        <f t="shared" si="3"/>
        <v>2754279.0857203039</v>
      </c>
      <c r="F59" s="1">
        <f t="shared" si="4"/>
        <v>301.61342185685783</v>
      </c>
      <c r="G59" s="1">
        <f t="shared" si="5"/>
        <v>-3.4218568578125996E-3</v>
      </c>
    </row>
    <row r="60" spans="1:7" x14ac:dyDescent="0.3">
      <c r="A60">
        <v>546.82000000000005</v>
      </c>
      <c r="B60">
        <f t="shared" si="0"/>
        <v>308.31000000000006</v>
      </c>
      <c r="C60">
        <v>78.540000000000006</v>
      </c>
      <c r="D60" s="1">
        <f t="shared" si="2"/>
        <v>279818.27752907196</v>
      </c>
      <c r="E60" s="1">
        <f t="shared" si="3"/>
        <v>2754275.2370071509</v>
      </c>
      <c r="F60" s="1">
        <f t="shared" si="4"/>
        <v>308.31349787061174</v>
      </c>
      <c r="G60" s="1">
        <f t="shared" si="5"/>
        <v>-3.4978706116817193E-3</v>
      </c>
    </row>
    <row r="61" spans="1:7" x14ac:dyDescent="0.3">
      <c r="A61">
        <v>552.66</v>
      </c>
      <c r="B61">
        <f t="shared" si="0"/>
        <v>314.14999999999998</v>
      </c>
      <c r="C61">
        <v>78.680000000000007</v>
      </c>
      <c r="D61" s="1">
        <f t="shared" si="2"/>
        <v>279823.05794401077</v>
      </c>
      <c r="E61" s="1">
        <f t="shared" si="3"/>
        <v>2754271.8823079253</v>
      </c>
      <c r="F61" s="1">
        <f t="shared" si="4"/>
        <v>314.15356412722622</v>
      </c>
      <c r="G61" s="1">
        <f t="shared" si="5"/>
        <v>-3.5641272262409984E-3</v>
      </c>
    </row>
    <row r="62" spans="1:7" x14ac:dyDescent="0.3">
      <c r="A62">
        <v>552.83000000000004</v>
      </c>
      <c r="B62">
        <f t="shared" si="0"/>
        <v>314.32000000000005</v>
      </c>
      <c r="C62">
        <v>79.540000000000006</v>
      </c>
      <c r="D62" s="1">
        <f t="shared" si="2"/>
        <v>279823.19709992508</v>
      </c>
      <c r="E62" s="1">
        <f t="shared" si="3"/>
        <v>2754271.7846540096</v>
      </c>
      <c r="F62" s="1">
        <f t="shared" si="4"/>
        <v>314.32356605582368</v>
      </c>
      <c r="G62" s="1">
        <f t="shared" si="5"/>
        <v>-3.5660558236259021E-3</v>
      </c>
    </row>
    <row r="63" spans="1:7" x14ac:dyDescent="0.3">
      <c r="A63">
        <v>557.84</v>
      </c>
      <c r="B63">
        <f t="shared" si="0"/>
        <v>319.33000000000004</v>
      </c>
      <c r="C63">
        <v>79.63</v>
      </c>
      <c r="D63" s="1">
        <f t="shared" si="2"/>
        <v>279827.29810657632</v>
      </c>
      <c r="E63" s="1">
        <f t="shared" si="3"/>
        <v>2754268.9067356675</v>
      </c>
      <c r="F63" s="1">
        <f t="shared" si="4"/>
        <v>319.33362289556766</v>
      </c>
      <c r="G63" s="1">
        <f t="shared" si="5"/>
        <v>-3.6228955676165242E-3</v>
      </c>
    </row>
    <row r="64" spans="1:7" x14ac:dyDescent="0.3">
      <c r="A64" s="5">
        <v>558.75</v>
      </c>
      <c r="B64">
        <f t="shared" si="0"/>
        <v>320.24</v>
      </c>
      <c r="C64" s="5">
        <v>79.59</v>
      </c>
      <c r="D64" s="2">
        <v>279828.04300000001</v>
      </c>
      <c r="E64" s="2">
        <v>2754268.3840000001</v>
      </c>
      <c r="F64" s="1">
        <f t="shared" si="4"/>
        <v>320.24363322003819</v>
      </c>
      <c r="G64" s="1">
        <f t="shared" si="5"/>
        <v>-3.6332200381821167E-3</v>
      </c>
    </row>
    <row r="65" spans="4:10" x14ac:dyDescent="0.3">
      <c r="D65" s="1"/>
      <c r="E65" s="1"/>
      <c r="I65" s="5">
        <v>238.51</v>
      </c>
      <c r="J65" s="5">
        <v>78.5</v>
      </c>
    </row>
    <row r="66" spans="4:10" x14ac:dyDescent="0.3">
      <c r="D66" s="1"/>
      <c r="E66" s="1"/>
      <c r="I66">
        <v>240.62</v>
      </c>
      <c r="J66">
        <v>78.3</v>
      </c>
    </row>
    <row r="67" spans="4:10" x14ac:dyDescent="0.3">
      <c r="D67" s="1"/>
      <c r="E67" s="1"/>
      <c r="I67">
        <v>241.79</v>
      </c>
      <c r="J67">
        <v>78.14</v>
      </c>
    </row>
    <row r="68" spans="4:10" x14ac:dyDescent="0.3">
      <c r="D68" s="1"/>
      <c r="E68" s="1"/>
      <c r="I68">
        <v>242.27</v>
      </c>
      <c r="J68">
        <v>77.78</v>
      </c>
    </row>
    <row r="69" spans="4:10" x14ac:dyDescent="0.3">
      <c r="D69" s="1"/>
      <c r="E69" s="1"/>
      <c r="I69">
        <v>246</v>
      </c>
      <c r="J69">
        <v>75.88</v>
      </c>
    </row>
    <row r="70" spans="4:10" x14ac:dyDescent="0.3">
      <c r="D70" s="1"/>
      <c r="E70" s="1"/>
      <c r="I70">
        <v>247.71</v>
      </c>
      <c r="J70">
        <v>75.739999999999995</v>
      </c>
    </row>
    <row r="71" spans="4:10" x14ac:dyDescent="0.3">
      <c r="D71" s="1"/>
      <c r="E71" s="1"/>
      <c r="I71">
        <v>251.72</v>
      </c>
      <c r="J71">
        <v>77.73</v>
      </c>
    </row>
    <row r="72" spans="4:10" x14ac:dyDescent="0.3">
      <c r="D72" s="1"/>
      <c r="E72" s="1"/>
      <c r="I72">
        <v>261.63</v>
      </c>
      <c r="J72">
        <v>77.180000000000007</v>
      </c>
    </row>
    <row r="73" spans="4:10" x14ac:dyDescent="0.3">
      <c r="D73" s="1"/>
      <c r="E73" s="1"/>
      <c r="I73">
        <v>266.31</v>
      </c>
      <c r="J73">
        <v>72.040000000000006</v>
      </c>
    </row>
    <row r="74" spans="4:10" x14ac:dyDescent="0.3">
      <c r="D74" s="1"/>
      <c r="E74" s="1"/>
      <c r="I74">
        <v>273</v>
      </c>
      <c r="J74">
        <v>68.5</v>
      </c>
    </row>
    <row r="75" spans="4:10" x14ac:dyDescent="0.3">
      <c r="D75" s="1"/>
      <c r="E75" s="1"/>
      <c r="I75">
        <v>276.02</v>
      </c>
      <c r="J75">
        <v>67.38</v>
      </c>
    </row>
    <row r="76" spans="4:10" x14ac:dyDescent="0.3">
      <c r="D76" s="1"/>
      <c r="E76" s="1"/>
      <c r="I76">
        <v>277.39999999999998</v>
      </c>
      <c r="J76">
        <v>68.86</v>
      </c>
    </row>
    <row r="77" spans="4:10" x14ac:dyDescent="0.3">
      <c r="D77" s="1"/>
      <c r="E77" s="1"/>
      <c r="I77">
        <v>278.48</v>
      </c>
      <c r="J77">
        <v>66.430000000000007</v>
      </c>
    </row>
    <row r="78" spans="4:10" x14ac:dyDescent="0.3">
      <c r="D78" s="1"/>
      <c r="E78" s="1"/>
      <c r="I78">
        <v>280.11</v>
      </c>
      <c r="J78">
        <v>66.010000000000005</v>
      </c>
    </row>
    <row r="79" spans="4:10" x14ac:dyDescent="0.3">
      <c r="D79" s="1"/>
      <c r="E79" s="1"/>
      <c r="I79">
        <v>282.55</v>
      </c>
      <c r="J79">
        <v>65.400000000000006</v>
      </c>
    </row>
    <row r="80" spans="4:10" x14ac:dyDescent="0.3">
      <c r="D80" s="1"/>
      <c r="E80" s="1"/>
      <c r="I80">
        <v>293.05</v>
      </c>
      <c r="J80">
        <v>65.209999999999994</v>
      </c>
    </row>
    <row r="81" spans="4:10" x14ac:dyDescent="0.3">
      <c r="D81" s="1"/>
      <c r="E81" s="1"/>
      <c r="I81">
        <v>298.58999999999997</v>
      </c>
      <c r="J81">
        <v>64.98</v>
      </c>
    </row>
    <row r="82" spans="4:10" x14ac:dyDescent="0.3">
      <c r="D82" s="1"/>
      <c r="E82" s="1"/>
      <c r="I82">
        <v>304.91000000000003</v>
      </c>
      <c r="J82">
        <v>64.67</v>
      </c>
    </row>
    <row r="83" spans="4:10" x14ac:dyDescent="0.3">
      <c r="D83" s="1"/>
      <c r="E83" s="1"/>
      <c r="I83">
        <v>311.14999999999998</v>
      </c>
      <c r="J83">
        <v>64.459999999999994</v>
      </c>
    </row>
    <row r="84" spans="4:10" x14ac:dyDescent="0.3">
      <c r="D84" s="1"/>
      <c r="E84" s="1"/>
      <c r="I84">
        <v>317.86</v>
      </c>
      <c r="J84">
        <v>64.069999999999993</v>
      </c>
    </row>
    <row r="85" spans="4:10" x14ac:dyDescent="0.3">
      <c r="D85" s="1"/>
      <c r="E85" s="1"/>
      <c r="I85">
        <v>322.89999999999998</v>
      </c>
      <c r="J85">
        <v>64.72</v>
      </c>
    </row>
    <row r="86" spans="4:10" x14ac:dyDescent="0.3">
      <c r="D86" s="1"/>
      <c r="E86" s="1"/>
      <c r="I86">
        <v>326.08999999999997</v>
      </c>
      <c r="J86">
        <v>63.66</v>
      </c>
    </row>
    <row r="87" spans="4:10" x14ac:dyDescent="0.3">
      <c r="D87" s="1"/>
      <c r="E87" s="1"/>
      <c r="I87">
        <v>327.5</v>
      </c>
      <c r="J87">
        <v>63.37</v>
      </c>
    </row>
    <row r="88" spans="4:10" x14ac:dyDescent="0.3">
      <c r="D88" s="1"/>
      <c r="E88" s="1"/>
      <c r="I88">
        <v>328.51</v>
      </c>
      <c r="J88">
        <v>63.15</v>
      </c>
    </row>
    <row r="89" spans="4:10" x14ac:dyDescent="0.3">
      <c r="D89" s="1"/>
      <c r="E89" s="1"/>
      <c r="I89">
        <v>329.41</v>
      </c>
      <c r="J89">
        <v>62.96</v>
      </c>
    </row>
    <row r="90" spans="4:10" x14ac:dyDescent="0.3">
      <c r="D90" s="1"/>
      <c r="E90" s="1"/>
      <c r="I90">
        <v>330.3</v>
      </c>
      <c r="J90">
        <v>62.64</v>
      </c>
    </row>
    <row r="91" spans="4:10" x14ac:dyDescent="0.3">
      <c r="D91" s="1"/>
      <c r="E91" s="1"/>
      <c r="I91">
        <v>330.7</v>
      </c>
      <c r="J91">
        <v>62.52</v>
      </c>
    </row>
    <row r="92" spans="4:10" x14ac:dyDescent="0.3">
      <c r="D92" s="1"/>
      <c r="E92" s="1"/>
      <c r="I92">
        <v>336.17</v>
      </c>
      <c r="J92">
        <v>62.18</v>
      </c>
    </row>
    <row r="93" spans="4:10" x14ac:dyDescent="0.3">
      <c r="D93" s="1"/>
      <c r="E93" s="1"/>
      <c r="I93">
        <v>341.84</v>
      </c>
      <c r="J93">
        <v>62.04</v>
      </c>
    </row>
    <row r="94" spans="4:10" x14ac:dyDescent="0.3">
      <c r="D94" s="1"/>
      <c r="E94" s="1"/>
      <c r="I94">
        <v>348.47</v>
      </c>
      <c r="J94">
        <v>61.71</v>
      </c>
    </row>
    <row r="95" spans="4:10" x14ac:dyDescent="0.3">
      <c r="D95" s="1"/>
      <c r="E95" s="1"/>
      <c r="I95">
        <v>357.1</v>
      </c>
      <c r="J95">
        <v>61.55</v>
      </c>
    </row>
    <row r="96" spans="4:10" x14ac:dyDescent="0.3">
      <c r="D96" s="1"/>
      <c r="E96" s="1"/>
      <c r="I96">
        <v>362.7</v>
      </c>
      <c r="J96">
        <v>61.7</v>
      </c>
    </row>
    <row r="97" spans="4:10" x14ac:dyDescent="0.3">
      <c r="D97" s="1"/>
      <c r="E97" s="1"/>
      <c r="I97">
        <v>371.63</v>
      </c>
      <c r="J97">
        <v>62.05</v>
      </c>
    </row>
    <row r="98" spans="4:10" x14ac:dyDescent="0.3">
      <c r="D98" s="1"/>
      <c r="E98" s="1"/>
      <c r="I98">
        <v>382.28</v>
      </c>
      <c r="J98">
        <v>61.88</v>
      </c>
    </row>
    <row r="99" spans="4:10" x14ac:dyDescent="0.3">
      <c r="D99" s="1"/>
      <c r="E99" s="1"/>
      <c r="I99">
        <v>399.94</v>
      </c>
      <c r="J99">
        <v>62.66</v>
      </c>
    </row>
    <row r="100" spans="4:10" x14ac:dyDescent="0.3">
      <c r="D100" s="1"/>
      <c r="E100" s="1"/>
      <c r="I100">
        <v>409.42</v>
      </c>
      <c r="J100">
        <v>61.73</v>
      </c>
    </row>
    <row r="101" spans="4:10" x14ac:dyDescent="0.3">
      <c r="D101" s="1"/>
      <c r="E101" s="1"/>
      <c r="I101">
        <v>414.87</v>
      </c>
      <c r="J101">
        <v>61.23</v>
      </c>
    </row>
    <row r="102" spans="4:10" x14ac:dyDescent="0.3">
      <c r="D102" s="1"/>
      <c r="E102" s="1"/>
      <c r="I102">
        <v>420.99</v>
      </c>
      <c r="J102">
        <v>61.72</v>
      </c>
    </row>
    <row r="103" spans="4:10" x14ac:dyDescent="0.3">
      <c r="D103" s="1"/>
      <c r="E103" s="1"/>
      <c r="I103">
        <v>424.31</v>
      </c>
      <c r="J103">
        <v>62.43</v>
      </c>
    </row>
    <row r="104" spans="4:10" x14ac:dyDescent="0.3">
      <c r="D104" s="1"/>
      <c r="E104" s="1"/>
      <c r="I104">
        <v>427.06</v>
      </c>
      <c r="J104">
        <v>62.82</v>
      </c>
    </row>
    <row r="105" spans="4:10" x14ac:dyDescent="0.3">
      <c r="D105" s="1"/>
      <c r="E105" s="1"/>
      <c r="I105">
        <v>431.13</v>
      </c>
      <c r="J105">
        <v>62.88</v>
      </c>
    </row>
    <row r="106" spans="4:10" x14ac:dyDescent="0.3">
      <c r="D106" s="1"/>
      <c r="E106" s="1"/>
      <c r="I106">
        <v>432.68</v>
      </c>
      <c r="J106">
        <v>61.92</v>
      </c>
    </row>
    <row r="107" spans="4:10" x14ac:dyDescent="0.3">
      <c r="D107" s="1"/>
      <c r="E107" s="1"/>
      <c r="I107">
        <v>439.31</v>
      </c>
      <c r="J107">
        <v>62.53</v>
      </c>
    </row>
    <row r="108" spans="4:10" x14ac:dyDescent="0.3">
      <c r="D108" s="1"/>
      <c r="E108" s="1"/>
      <c r="I108">
        <v>444.53</v>
      </c>
      <c r="J108">
        <v>65.06</v>
      </c>
    </row>
    <row r="109" spans="4:10" x14ac:dyDescent="0.3">
      <c r="D109" s="1"/>
      <c r="E109" s="1"/>
      <c r="I109">
        <v>449.34</v>
      </c>
      <c r="J109">
        <v>65.12</v>
      </c>
    </row>
    <row r="110" spans="4:10" x14ac:dyDescent="0.3">
      <c r="D110" s="1"/>
      <c r="E110" s="1"/>
      <c r="I110">
        <v>451.98</v>
      </c>
      <c r="J110">
        <v>66.09</v>
      </c>
    </row>
    <row r="111" spans="4:10" x14ac:dyDescent="0.3">
      <c r="D111" s="1"/>
      <c r="E111" s="1"/>
      <c r="I111">
        <v>456.54</v>
      </c>
      <c r="J111">
        <v>67.02</v>
      </c>
    </row>
    <row r="112" spans="4:10" x14ac:dyDescent="0.3">
      <c r="D112" s="1"/>
      <c r="E112" s="1"/>
      <c r="I112">
        <v>462.66</v>
      </c>
      <c r="J112">
        <v>67.790000000000006</v>
      </c>
    </row>
    <row r="113" spans="4:10" x14ac:dyDescent="0.3">
      <c r="D113" s="1"/>
      <c r="E113" s="1"/>
      <c r="I113">
        <v>473.66</v>
      </c>
      <c r="J113">
        <v>69.97</v>
      </c>
    </row>
    <row r="114" spans="4:10" x14ac:dyDescent="0.3">
      <c r="D114" s="1"/>
      <c r="E114" s="1"/>
      <c r="I114">
        <v>478.64</v>
      </c>
      <c r="J114">
        <v>70.650000000000006</v>
      </c>
    </row>
    <row r="115" spans="4:10" x14ac:dyDescent="0.3">
      <c r="D115" s="1"/>
      <c r="E115" s="1"/>
      <c r="I115">
        <v>484.61</v>
      </c>
      <c r="J115">
        <v>75.09</v>
      </c>
    </row>
    <row r="116" spans="4:10" x14ac:dyDescent="0.3">
      <c r="D116" s="1"/>
      <c r="E116" s="1"/>
      <c r="I116">
        <v>487.47</v>
      </c>
      <c r="J116">
        <v>77.180000000000007</v>
      </c>
    </row>
    <row r="117" spans="4:10" x14ac:dyDescent="0.3">
      <c r="D117" s="1"/>
      <c r="E117" s="1"/>
      <c r="I117">
        <v>496.38</v>
      </c>
      <c r="J117">
        <v>77.48</v>
      </c>
    </row>
    <row r="118" spans="4:10" x14ac:dyDescent="0.3">
      <c r="D118" s="1"/>
      <c r="E118" s="1"/>
      <c r="I118">
        <v>499.55</v>
      </c>
      <c r="J118">
        <v>77.540000000000006</v>
      </c>
    </row>
    <row r="119" spans="4:10" x14ac:dyDescent="0.3">
      <c r="D119" s="1"/>
      <c r="E119" s="1"/>
      <c r="I119">
        <v>501.32</v>
      </c>
      <c r="J119">
        <v>77.39</v>
      </c>
    </row>
    <row r="120" spans="4:10" x14ac:dyDescent="0.3">
      <c r="D120" s="1"/>
      <c r="E120" s="1"/>
      <c r="I120">
        <v>503.6</v>
      </c>
      <c r="J120">
        <v>78.53</v>
      </c>
    </row>
    <row r="121" spans="4:10" x14ac:dyDescent="0.3">
      <c r="D121" s="1"/>
      <c r="E121" s="1"/>
      <c r="I121">
        <v>512.45000000000005</v>
      </c>
      <c r="J121">
        <v>78.45</v>
      </c>
    </row>
    <row r="122" spans="4:10" x14ac:dyDescent="0.3">
      <c r="D122" s="1"/>
      <c r="E122" s="1"/>
      <c r="I122">
        <v>523.34</v>
      </c>
      <c r="J122">
        <v>78.45</v>
      </c>
    </row>
    <row r="123" spans="4:10" x14ac:dyDescent="0.3">
      <c r="D123" s="1"/>
      <c r="E123" s="1"/>
      <c r="I123">
        <v>540.12</v>
      </c>
      <c r="J123">
        <v>78.44</v>
      </c>
    </row>
    <row r="124" spans="4:10" x14ac:dyDescent="0.3">
      <c r="D124" s="1"/>
      <c r="E124" s="1"/>
      <c r="I124">
        <v>546.82000000000005</v>
      </c>
      <c r="J124">
        <v>78.540000000000006</v>
      </c>
    </row>
    <row r="125" spans="4:10" x14ac:dyDescent="0.3">
      <c r="D125" s="1"/>
      <c r="E125" s="1"/>
      <c r="I125">
        <v>552.66</v>
      </c>
      <c r="J125">
        <v>78.680000000000007</v>
      </c>
    </row>
    <row r="126" spans="4:10" x14ac:dyDescent="0.3">
      <c r="D126" s="1"/>
      <c r="E126" s="1"/>
      <c r="I126">
        <v>552.83000000000004</v>
      </c>
      <c r="J126">
        <v>79.540000000000006</v>
      </c>
    </row>
    <row r="127" spans="4:10" x14ac:dyDescent="0.3">
      <c r="D127" s="1"/>
      <c r="E127" s="1"/>
      <c r="I127">
        <v>557.84</v>
      </c>
      <c r="J127">
        <v>79.63</v>
      </c>
    </row>
    <row r="128" spans="4:10" x14ac:dyDescent="0.3">
      <c r="D128" s="1"/>
      <c r="E128" s="1"/>
      <c r="I128" s="5">
        <v>558.75</v>
      </c>
      <c r="J128" s="5">
        <v>79.59</v>
      </c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1:5" x14ac:dyDescent="0.3">
      <c r="D145" s="1"/>
      <c r="E145" s="1"/>
    </row>
    <row r="146" spans="1:5" x14ac:dyDescent="0.3">
      <c r="D146" s="1"/>
      <c r="E146" s="1"/>
    </row>
    <row r="147" spans="1:5" x14ac:dyDescent="0.3">
      <c r="D147" s="1"/>
      <c r="E147" s="1"/>
    </row>
    <row r="148" spans="1:5" x14ac:dyDescent="0.3">
      <c r="D148" s="1"/>
      <c r="E148" s="1"/>
    </row>
    <row r="149" spans="1:5" x14ac:dyDescent="0.3">
      <c r="D149" s="1"/>
      <c r="E149" s="1"/>
    </row>
    <row r="150" spans="1:5" x14ac:dyDescent="0.3">
      <c r="D150" s="1"/>
      <c r="E150" s="1"/>
    </row>
    <row r="151" spans="1:5" x14ac:dyDescent="0.3">
      <c r="D151" s="1"/>
      <c r="E151" s="1"/>
    </row>
    <row r="152" spans="1:5" x14ac:dyDescent="0.3">
      <c r="D152" s="1"/>
      <c r="E152" s="1"/>
    </row>
    <row r="153" spans="1:5" x14ac:dyDescent="0.3">
      <c r="D153" s="1"/>
      <c r="E153" s="1"/>
    </row>
    <row r="154" spans="1:5" x14ac:dyDescent="0.3">
      <c r="D154" s="1"/>
      <c r="E154" s="1"/>
    </row>
    <row r="155" spans="1:5" x14ac:dyDescent="0.3">
      <c r="D155" s="1"/>
      <c r="E155" s="1"/>
    </row>
    <row r="156" spans="1:5" x14ac:dyDescent="0.3">
      <c r="D156" s="1"/>
      <c r="E156" s="1"/>
    </row>
    <row r="157" spans="1:5" x14ac:dyDescent="0.3">
      <c r="A157" s="5"/>
      <c r="C157" s="5"/>
      <c r="D157" s="2"/>
      <c r="E157" s="2"/>
    </row>
    <row r="158" spans="1:5" x14ac:dyDescent="0.3">
      <c r="D158" s="1"/>
      <c r="E158" s="1"/>
    </row>
    <row r="159" spans="1:5" x14ac:dyDescent="0.3">
      <c r="D159" s="1"/>
      <c r="E159" s="1"/>
    </row>
    <row r="160" spans="1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560.07000000000005</v>
      </c>
      <c r="B1">
        <f>A1-560.07</f>
        <v>0</v>
      </c>
      <c r="C1" s="5">
        <v>81.27</v>
      </c>
      <c r="D1" s="2">
        <v>279882.01899999997</v>
      </c>
      <c r="E1" s="2">
        <v>2755022.8739999998</v>
      </c>
    </row>
    <row r="2" spans="1:10" x14ac:dyDescent="0.3">
      <c r="A2">
        <v>565.54999999999995</v>
      </c>
      <c r="B2">
        <f t="shared" ref="B2:B65" si="0">A2-560.07</f>
        <v>5.4799999999999045</v>
      </c>
      <c r="C2">
        <v>77.680000000000007</v>
      </c>
      <c r="D2" s="1">
        <f>(((B2*($D$157-$D$1))+$B$157*$D$1)/$B$157)</f>
        <v>279886.75221123575</v>
      </c>
      <c r="E2" s="1">
        <f>(((B2*($E$157-$E$1))+$B$157*$E$1)/$B$157)</f>
        <v>2755020.1117894715</v>
      </c>
      <c r="F2" s="1">
        <f t="shared" ref="F2" si="1">SQRT(((D2-$D$1)^2)+((E2-$E$1)^2))</f>
        <v>5.4802459438938413</v>
      </c>
      <c r="G2" s="1">
        <f>B2-F2</f>
        <v>-2.4594389393683969E-4</v>
      </c>
    </row>
    <row r="3" spans="1:10" x14ac:dyDescent="0.3">
      <c r="A3">
        <v>568.80999999999995</v>
      </c>
      <c r="B3">
        <f t="shared" si="0"/>
        <v>8.7399999999998954</v>
      </c>
      <c r="C3">
        <v>77.680000000000007</v>
      </c>
      <c r="D3" s="1">
        <f t="shared" ref="D3:D66" si="2">(((B3*($D$157-$D$1))+$B$157*$D$1)/$B$157)</f>
        <v>279889.56795368623</v>
      </c>
      <c r="E3" s="1">
        <f t="shared" ref="E3:E66" si="3">(((B3*($E$157-$E$1))+$B$157*$E$1)/$B$157)</f>
        <v>2755018.4685766394</v>
      </c>
      <c r="F3" s="1">
        <f t="shared" ref="F3:F66" si="4">SQRT(((D3-$D$1)^2)+((E3-$E$1)^2))</f>
        <v>8.7403922533107909</v>
      </c>
      <c r="G3" s="1">
        <f t="shared" ref="G3:G66" si="5">B3-F3</f>
        <v>-3.9225331089554061E-4</v>
      </c>
    </row>
    <row r="4" spans="1:10" x14ac:dyDescent="0.3">
      <c r="A4">
        <v>572.98</v>
      </c>
      <c r="B4">
        <f t="shared" si="0"/>
        <v>12.909999999999968</v>
      </c>
      <c r="C4">
        <v>77.709999999999994</v>
      </c>
      <c r="D4" s="1">
        <f t="shared" si="2"/>
        <v>279893.16968559381</v>
      </c>
      <c r="E4" s="1">
        <f t="shared" si="3"/>
        <v>2755016.3666755627</v>
      </c>
      <c r="F4" s="1">
        <f t="shared" si="4"/>
        <v>12.910579403838835</v>
      </c>
      <c r="G4" s="1">
        <f t="shared" si="5"/>
        <v>-5.7940383886645463E-4</v>
      </c>
    </row>
    <row r="5" spans="1:10" x14ac:dyDescent="0.3">
      <c r="A5">
        <v>573.38</v>
      </c>
      <c r="B5">
        <f t="shared" si="0"/>
        <v>13.309999999999945</v>
      </c>
      <c r="C5">
        <v>77.930000000000007</v>
      </c>
      <c r="D5" s="1">
        <f t="shared" si="2"/>
        <v>279893.51517546497</v>
      </c>
      <c r="E5" s="1">
        <f t="shared" si="3"/>
        <v>2755016.1650543562</v>
      </c>
      <c r="F5" s="1">
        <f t="shared" si="4"/>
        <v>13.310597355909104</v>
      </c>
      <c r="G5" s="1">
        <f t="shared" si="5"/>
        <v>-5.9735590915899195E-4</v>
      </c>
    </row>
    <row r="6" spans="1:10" x14ac:dyDescent="0.3">
      <c r="A6">
        <v>574.24</v>
      </c>
      <c r="B6">
        <f t="shared" si="0"/>
        <v>14.169999999999959</v>
      </c>
      <c r="C6">
        <v>77.94</v>
      </c>
      <c r="D6" s="1">
        <f t="shared" si="2"/>
        <v>279894.25797868811</v>
      </c>
      <c r="E6" s="1">
        <f t="shared" si="3"/>
        <v>2755015.7315687621</v>
      </c>
      <c r="F6" s="1">
        <f t="shared" si="4"/>
        <v>14.17063595307221</v>
      </c>
      <c r="G6" s="1">
        <f t="shared" si="5"/>
        <v>-6.3595307225128295E-4</v>
      </c>
    </row>
    <row r="7" spans="1:10" x14ac:dyDescent="0.3">
      <c r="A7">
        <v>574.64</v>
      </c>
      <c r="B7">
        <f t="shared" si="0"/>
        <v>14.569999999999936</v>
      </c>
      <c r="C7">
        <v>77.66</v>
      </c>
      <c r="D7" s="1">
        <f t="shared" si="2"/>
        <v>279894.60346855933</v>
      </c>
      <c r="E7" s="1">
        <f t="shared" si="3"/>
        <v>2755015.5299475561</v>
      </c>
      <c r="F7" s="1">
        <f t="shared" si="4"/>
        <v>14.570653904958046</v>
      </c>
      <c r="G7" s="1">
        <f t="shared" si="5"/>
        <v>-6.539049581100187E-4</v>
      </c>
    </row>
    <row r="8" spans="1:10" x14ac:dyDescent="0.3">
      <c r="A8">
        <v>587.04999999999995</v>
      </c>
      <c r="B8">
        <f t="shared" si="0"/>
        <v>26.979999999999905</v>
      </c>
      <c r="C8">
        <v>77.680000000000007</v>
      </c>
      <c r="D8" s="1">
        <f t="shared" si="2"/>
        <v>279905.32229181414</v>
      </c>
      <c r="E8" s="1">
        <f t="shared" si="3"/>
        <v>2755009.2746496266</v>
      </c>
      <c r="F8" s="1">
        <f t="shared" si="4"/>
        <v>26.981210868880908</v>
      </c>
      <c r="G8" s="1">
        <f t="shared" si="5"/>
        <v>-1.2108688810030799E-3</v>
      </c>
    </row>
    <row r="9" spans="1:10" x14ac:dyDescent="0.3">
      <c r="A9">
        <v>588.58000000000004</v>
      </c>
      <c r="B9">
        <f t="shared" si="0"/>
        <v>28.509999999999991</v>
      </c>
      <c r="C9">
        <v>77.72</v>
      </c>
      <c r="D9" s="1">
        <f t="shared" si="2"/>
        <v>279906.64379057154</v>
      </c>
      <c r="E9" s="1">
        <f t="shared" si="3"/>
        <v>2755008.5034485124</v>
      </c>
      <c r="F9" s="1">
        <f t="shared" si="4"/>
        <v>28.511279535416758</v>
      </c>
      <c r="G9" s="1">
        <f t="shared" si="5"/>
        <v>-1.2795354167671746E-3</v>
      </c>
    </row>
    <row r="10" spans="1:10" x14ac:dyDescent="0.3">
      <c r="A10">
        <v>589.04</v>
      </c>
      <c r="B10">
        <f t="shared" si="0"/>
        <v>28.969999999999914</v>
      </c>
      <c r="C10">
        <v>77.72</v>
      </c>
      <c r="D10" s="1">
        <f t="shared" si="2"/>
        <v>279907.04110392346</v>
      </c>
      <c r="E10" s="1">
        <f t="shared" si="3"/>
        <v>2755008.2715841252</v>
      </c>
      <c r="F10" s="1">
        <f t="shared" si="4"/>
        <v>28.971300180224613</v>
      </c>
      <c r="G10" s="1">
        <f t="shared" si="5"/>
        <v>-1.3001802246996874E-3</v>
      </c>
    </row>
    <row r="11" spans="1:10" x14ac:dyDescent="0.3">
      <c r="A11">
        <v>607.57000000000005</v>
      </c>
      <c r="B11">
        <f t="shared" si="0"/>
        <v>47.5</v>
      </c>
      <c r="C11">
        <v>76.91</v>
      </c>
      <c r="D11" s="1">
        <f t="shared" si="2"/>
        <v>279923.04592220794</v>
      </c>
      <c r="E11" s="1">
        <f t="shared" si="3"/>
        <v>2754998.9314817376</v>
      </c>
      <c r="F11" s="1">
        <f t="shared" si="4"/>
        <v>47.502131811045267</v>
      </c>
      <c r="G11" s="1">
        <f t="shared" si="5"/>
        <v>-2.1318110452668293E-3</v>
      </c>
    </row>
    <row r="12" spans="1:10" x14ac:dyDescent="0.3">
      <c r="A12">
        <v>608.23</v>
      </c>
      <c r="B12">
        <f t="shared" si="0"/>
        <v>48.159999999999968</v>
      </c>
      <c r="C12">
        <v>75.94</v>
      </c>
      <c r="D12" s="1">
        <f t="shared" si="2"/>
        <v>279923.61598049552</v>
      </c>
      <c r="E12" s="1">
        <f t="shared" si="3"/>
        <v>2754998.5988067472</v>
      </c>
      <c r="F12" s="1">
        <f t="shared" si="4"/>
        <v>48.162161431963668</v>
      </c>
      <c r="G12" s="1">
        <f t="shared" si="5"/>
        <v>-2.161431963699556E-3</v>
      </c>
    </row>
    <row r="13" spans="1:10" x14ac:dyDescent="0.3">
      <c r="A13">
        <v>629.84</v>
      </c>
      <c r="B13">
        <f t="shared" si="0"/>
        <v>69.769999999999982</v>
      </c>
      <c r="C13">
        <v>75.91</v>
      </c>
      <c r="D13" s="1">
        <f t="shared" si="2"/>
        <v>279942.28107078839</v>
      </c>
      <c r="E13" s="1">
        <f t="shared" si="3"/>
        <v>2754987.7062210706</v>
      </c>
      <c r="F13" s="1">
        <f t="shared" si="4"/>
        <v>69.77313129366992</v>
      </c>
      <c r="G13" s="1">
        <f t="shared" si="5"/>
        <v>-3.1312936699379179E-3</v>
      </c>
    </row>
    <row r="14" spans="1:10" x14ac:dyDescent="0.3">
      <c r="A14">
        <v>630.04</v>
      </c>
      <c r="B14">
        <f t="shared" si="0"/>
        <v>69.969999999999914</v>
      </c>
      <c r="C14">
        <v>76.08</v>
      </c>
      <c r="D14" s="1">
        <f t="shared" si="2"/>
        <v>279942.45381572406</v>
      </c>
      <c r="E14" s="1">
        <f t="shared" si="3"/>
        <v>2754987.6054104674</v>
      </c>
      <c r="F14" s="1">
        <f t="shared" si="4"/>
        <v>69.973140269780473</v>
      </c>
      <c r="G14" s="1">
        <f t="shared" si="5"/>
        <v>-3.1402697805589241E-3</v>
      </c>
    </row>
    <row r="15" spans="1:10" x14ac:dyDescent="0.3">
      <c r="A15">
        <v>630.52</v>
      </c>
      <c r="B15">
        <f t="shared" si="0"/>
        <v>70.449999999999932</v>
      </c>
      <c r="C15">
        <v>76.16</v>
      </c>
      <c r="D15" s="1">
        <f t="shared" si="2"/>
        <v>279942.8684035695</v>
      </c>
      <c r="E15" s="1">
        <f t="shared" si="3"/>
        <v>2754987.3634650195</v>
      </c>
      <c r="F15" s="1">
        <f t="shared" si="4"/>
        <v>70.453161812351951</v>
      </c>
      <c r="G15" s="1">
        <f t="shared" si="5"/>
        <v>-3.1618123520189556E-3</v>
      </c>
    </row>
    <row r="16" spans="1:10" x14ac:dyDescent="0.3">
      <c r="A16">
        <v>631.12</v>
      </c>
      <c r="B16">
        <f t="shared" si="0"/>
        <v>71.049999999999955</v>
      </c>
      <c r="C16">
        <v>75.650000000000006</v>
      </c>
      <c r="D16" s="1">
        <f t="shared" si="2"/>
        <v>279943.3866383764</v>
      </c>
      <c r="E16" s="1">
        <f t="shared" si="3"/>
        <v>2754987.0610332103</v>
      </c>
      <c r="F16" s="1">
        <f t="shared" si="4"/>
        <v>71.053188740348332</v>
      </c>
      <c r="G16" s="1">
        <f t="shared" si="5"/>
        <v>-3.1887403483779053E-3</v>
      </c>
      <c r="I16" s="5">
        <v>560.07000000000005</v>
      </c>
      <c r="J16" s="5">
        <v>81.27</v>
      </c>
    </row>
    <row r="17" spans="1:10" x14ac:dyDescent="0.3">
      <c r="A17">
        <v>636.41</v>
      </c>
      <c r="B17">
        <f t="shared" si="0"/>
        <v>76.339999999999918</v>
      </c>
      <c r="C17">
        <v>75.69</v>
      </c>
      <c r="D17" s="1">
        <f t="shared" si="2"/>
        <v>279947.95574192336</v>
      </c>
      <c r="E17" s="1">
        <f t="shared" si="3"/>
        <v>2754984.394592755</v>
      </c>
      <c r="F17" s="1">
        <f t="shared" si="4"/>
        <v>76.343426156971503</v>
      </c>
      <c r="G17" s="1">
        <f t="shared" si="5"/>
        <v>-3.4261569715852147E-3</v>
      </c>
      <c r="I17">
        <v>565.54999999999995</v>
      </c>
      <c r="J17">
        <v>77.680000000000007</v>
      </c>
    </row>
    <row r="18" spans="1:10" x14ac:dyDescent="0.3">
      <c r="A18">
        <v>637.41999999999996</v>
      </c>
      <c r="B18">
        <f t="shared" si="0"/>
        <v>77.349999999999909</v>
      </c>
      <c r="C18">
        <v>76.010000000000005</v>
      </c>
      <c r="D18" s="1">
        <f t="shared" si="2"/>
        <v>279948.82810384815</v>
      </c>
      <c r="E18" s="1">
        <f t="shared" si="3"/>
        <v>2754983.8854992087</v>
      </c>
      <c r="F18" s="1">
        <f t="shared" si="4"/>
        <v>77.353471486012182</v>
      </c>
      <c r="G18" s="1">
        <f t="shared" si="5"/>
        <v>-3.4714860122733171E-3</v>
      </c>
      <c r="I18">
        <v>568.80999999999995</v>
      </c>
      <c r="J18">
        <v>77.680000000000007</v>
      </c>
    </row>
    <row r="19" spans="1:10" x14ac:dyDescent="0.3">
      <c r="A19">
        <v>638.44000000000005</v>
      </c>
      <c r="B19">
        <f t="shared" si="0"/>
        <v>78.37</v>
      </c>
      <c r="C19">
        <v>75.97</v>
      </c>
      <c r="D19" s="1">
        <f t="shared" si="2"/>
        <v>279949.70910301979</v>
      </c>
      <c r="E19" s="1">
        <f t="shared" si="3"/>
        <v>2754983.3713651327</v>
      </c>
      <c r="F19" s="1">
        <f t="shared" si="4"/>
        <v>78.373517263658016</v>
      </c>
      <c r="G19" s="1">
        <f t="shared" si="5"/>
        <v>-3.5172636580114158E-3</v>
      </c>
      <c r="I19">
        <v>572.98</v>
      </c>
      <c r="J19">
        <v>77.709999999999994</v>
      </c>
    </row>
    <row r="20" spans="1:10" x14ac:dyDescent="0.3">
      <c r="A20">
        <v>639</v>
      </c>
      <c r="B20">
        <f t="shared" si="0"/>
        <v>78.92999999999995</v>
      </c>
      <c r="C20">
        <v>75.48</v>
      </c>
      <c r="D20" s="1">
        <f t="shared" si="2"/>
        <v>279950.19278883951</v>
      </c>
      <c r="E20" s="1">
        <f t="shared" si="3"/>
        <v>2754983.0890954435</v>
      </c>
      <c r="F20" s="1">
        <f t="shared" si="4"/>
        <v>78.933542396730729</v>
      </c>
      <c r="G20" s="1">
        <f t="shared" si="5"/>
        <v>-3.5423967307792736E-3</v>
      </c>
      <c r="I20">
        <v>573.38</v>
      </c>
      <c r="J20">
        <v>77.930000000000007</v>
      </c>
    </row>
    <row r="21" spans="1:10" x14ac:dyDescent="0.3">
      <c r="A21">
        <v>651.41</v>
      </c>
      <c r="B21">
        <f t="shared" si="0"/>
        <v>91.339999999999918</v>
      </c>
      <c r="C21">
        <v>75.38</v>
      </c>
      <c r="D21" s="1">
        <f t="shared" si="2"/>
        <v>279960.91161209426</v>
      </c>
      <c r="E21" s="1">
        <f t="shared" si="3"/>
        <v>2754976.8337975144</v>
      </c>
      <c r="F21" s="1">
        <f t="shared" si="4"/>
        <v>91.344099360368602</v>
      </c>
      <c r="G21" s="1">
        <f t="shared" si="5"/>
        <v>-4.0993603686843016E-3</v>
      </c>
      <c r="I21">
        <v>574.24</v>
      </c>
      <c r="J21">
        <v>77.94</v>
      </c>
    </row>
    <row r="22" spans="1:10" x14ac:dyDescent="0.3">
      <c r="A22">
        <v>660.95</v>
      </c>
      <c r="B22">
        <f t="shared" si="0"/>
        <v>100.88</v>
      </c>
      <c r="C22">
        <v>75.36</v>
      </c>
      <c r="D22" s="1">
        <f t="shared" si="2"/>
        <v>279969.15154552297</v>
      </c>
      <c r="E22" s="1">
        <f t="shared" si="3"/>
        <v>2754972.0251317415</v>
      </c>
      <c r="F22" s="1">
        <f t="shared" si="4"/>
        <v>100.88452751768578</v>
      </c>
      <c r="G22" s="1">
        <f t="shared" si="5"/>
        <v>-4.5275176857870747E-3</v>
      </c>
      <c r="I22">
        <v>574.64</v>
      </c>
      <c r="J22">
        <v>77.66</v>
      </c>
    </row>
    <row r="23" spans="1:10" x14ac:dyDescent="0.3">
      <c r="A23">
        <v>661.9</v>
      </c>
      <c r="B23">
        <f t="shared" si="0"/>
        <v>101.82999999999993</v>
      </c>
      <c r="C23">
        <v>75.489999999999995</v>
      </c>
      <c r="D23" s="1">
        <f t="shared" si="2"/>
        <v>279969.97208396712</v>
      </c>
      <c r="E23" s="1">
        <f t="shared" si="3"/>
        <v>2754971.5462813764</v>
      </c>
      <c r="F23" s="1">
        <f t="shared" si="4"/>
        <v>101.83457015385471</v>
      </c>
      <c r="G23" s="1">
        <f t="shared" si="5"/>
        <v>-4.5701538547859855E-3</v>
      </c>
      <c r="I23">
        <v>587.04999999999995</v>
      </c>
      <c r="J23">
        <v>77.680000000000007</v>
      </c>
    </row>
    <row r="24" spans="1:10" x14ac:dyDescent="0.3">
      <c r="A24">
        <v>663.24</v>
      </c>
      <c r="B24">
        <f t="shared" si="0"/>
        <v>103.16999999999996</v>
      </c>
      <c r="C24">
        <v>75.88</v>
      </c>
      <c r="D24" s="1">
        <f t="shared" si="2"/>
        <v>279971.1294750357</v>
      </c>
      <c r="E24" s="1">
        <f t="shared" si="3"/>
        <v>2754970.8708503349</v>
      </c>
      <c r="F24" s="1">
        <f t="shared" si="4"/>
        <v>103.1746302933546</v>
      </c>
      <c r="G24" s="1">
        <f t="shared" si="5"/>
        <v>-4.6302933546371605E-3</v>
      </c>
      <c r="I24">
        <v>588.58000000000004</v>
      </c>
      <c r="J24">
        <v>77.72</v>
      </c>
    </row>
    <row r="25" spans="1:10" x14ac:dyDescent="0.3">
      <c r="A25">
        <v>670.17</v>
      </c>
      <c r="B25">
        <f t="shared" si="0"/>
        <v>110.09999999999991</v>
      </c>
      <c r="C25">
        <v>75.790000000000006</v>
      </c>
      <c r="D25" s="1">
        <f t="shared" si="2"/>
        <v>279977.11508705473</v>
      </c>
      <c r="E25" s="1">
        <f t="shared" si="3"/>
        <v>2754967.3777629337</v>
      </c>
      <c r="F25" s="1">
        <f t="shared" si="4"/>
        <v>110.10494131338362</v>
      </c>
      <c r="G25" s="1">
        <f t="shared" si="5"/>
        <v>-4.9413133837106216E-3</v>
      </c>
      <c r="I25">
        <v>589.04</v>
      </c>
      <c r="J25">
        <v>77.72</v>
      </c>
    </row>
    <row r="26" spans="1:10" x14ac:dyDescent="0.3">
      <c r="A26">
        <v>670.3</v>
      </c>
      <c r="B26">
        <f t="shared" si="0"/>
        <v>110.2299999999999</v>
      </c>
      <c r="C26">
        <v>75.63</v>
      </c>
      <c r="D26" s="1">
        <f t="shared" si="2"/>
        <v>279977.22737126285</v>
      </c>
      <c r="E26" s="1">
        <f t="shared" si="3"/>
        <v>2754967.3122360413</v>
      </c>
      <c r="F26" s="1">
        <f t="shared" si="4"/>
        <v>110.23494714796698</v>
      </c>
      <c r="G26" s="1">
        <f t="shared" si="5"/>
        <v>-4.9471479670728513E-3</v>
      </c>
      <c r="I26">
        <v>607.57000000000005</v>
      </c>
      <c r="J26">
        <v>76.91</v>
      </c>
    </row>
    <row r="27" spans="1:10" x14ac:dyDescent="0.3">
      <c r="A27">
        <v>670.59</v>
      </c>
      <c r="B27">
        <f t="shared" si="0"/>
        <v>110.51999999999998</v>
      </c>
      <c r="C27">
        <v>75.63</v>
      </c>
      <c r="D27" s="1">
        <f t="shared" si="2"/>
        <v>279977.47785141948</v>
      </c>
      <c r="E27" s="1">
        <f t="shared" si="3"/>
        <v>2754967.166060667</v>
      </c>
      <c r="F27" s="1">
        <f t="shared" si="4"/>
        <v>110.52496016303309</v>
      </c>
      <c r="G27" s="1">
        <f t="shared" si="5"/>
        <v>-4.9601630331039814E-3</v>
      </c>
      <c r="I27">
        <v>608.23</v>
      </c>
      <c r="J27">
        <v>75.94</v>
      </c>
    </row>
    <row r="28" spans="1:10" x14ac:dyDescent="0.3">
      <c r="A28">
        <v>670.68</v>
      </c>
      <c r="B28">
        <f t="shared" si="0"/>
        <v>110.6099999999999</v>
      </c>
      <c r="C28">
        <v>75.790000000000006</v>
      </c>
      <c r="D28" s="1">
        <f t="shared" si="2"/>
        <v>279977.55558664055</v>
      </c>
      <c r="E28" s="1">
        <f t="shared" si="3"/>
        <v>2754967.1206958955</v>
      </c>
      <c r="F28" s="1">
        <f t="shared" si="4"/>
        <v>110.61496420232389</v>
      </c>
      <c r="G28" s="1">
        <f t="shared" si="5"/>
        <v>-4.9642023239897526E-3</v>
      </c>
      <c r="I28">
        <v>629.84</v>
      </c>
      <c r="J28">
        <v>75.91</v>
      </c>
    </row>
    <row r="29" spans="1:10" x14ac:dyDescent="0.3">
      <c r="A29">
        <v>671.36</v>
      </c>
      <c r="B29">
        <f t="shared" si="0"/>
        <v>111.28999999999996</v>
      </c>
      <c r="C29">
        <v>75.790000000000006</v>
      </c>
      <c r="D29" s="1">
        <f t="shared" si="2"/>
        <v>279978.1429194216</v>
      </c>
      <c r="E29" s="1">
        <f t="shared" si="3"/>
        <v>2754966.7779398444</v>
      </c>
      <c r="F29" s="1">
        <f t="shared" si="4"/>
        <v>111.29499472095566</v>
      </c>
      <c r="G29" s="1">
        <f t="shared" si="5"/>
        <v>-4.9947209556933103E-3</v>
      </c>
      <c r="I29">
        <v>630.04</v>
      </c>
      <c r="J29">
        <v>76.08</v>
      </c>
    </row>
    <row r="30" spans="1:10" x14ac:dyDescent="0.3">
      <c r="A30">
        <v>672.05</v>
      </c>
      <c r="B30">
        <f t="shared" si="0"/>
        <v>111.9799999999999</v>
      </c>
      <c r="C30">
        <v>75.64</v>
      </c>
      <c r="D30" s="1">
        <f t="shared" si="2"/>
        <v>279978.73888944945</v>
      </c>
      <c r="E30" s="1">
        <f t="shared" si="3"/>
        <v>2754966.4301432637</v>
      </c>
      <c r="F30" s="1">
        <f t="shared" si="4"/>
        <v>111.9850256881423</v>
      </c>
      <c r="G30" s="1">
        <f t="shared" si="5"/>
        <v>-5.0256881423962341E-3</v>
      </c>
      <c r="I30">
        <v>630.52</v>
      </c>
      <c r="J30">
        <v>76.16</v>
      </c>
    </row>
    <row r="31" spans="1:10" x14ac:dyDescent="0.3">
      <c r="A31">
        <v>672.7</v>
      </c>
      <c r="B31">
        <f t="shared" si="0"/>
        <v>112.63</v>
      </c>
      <c r="C31">
        <v>75.42</v>
      </c>
      <c r="D31" s="1">
        <f t="shared" si="2"/>
        <v>279979.30031049025</v>
      </c>
      <c r="E31" s="1">
        <f t="shared" si="3"/>
        <v>2754966.1025088029</v>
      </c>
      <c r="F31" s="1">
        <f t="shared" si="4"/>
        <v>112.63505486050582</v>
      </c>
      <c r="G31" s="1">
        <f t="shared" si="5"/>
        <v>-5.0548605058224894E-3</v>
      </c>
      <c r="I31">
        <v>631.12</v>
      </c>
      <c r="J31">
        <v>75.650000000000006</v>
      </c>
    </row>
    <row r="32" spans="1:10" x14ac:dyDescent="0.3">
      <c r="A32">
        <v>682.8</v>
      </c>
      <c r="B32">
        <f t="shared" si="0"/>
        <v>122.7299999999999</v>
      </c>
      <c r="C32">
        <v>75.430000000000007</v>
      </c>
      <c r="D32" s="1">
        <f t="shared" si="2"/>
        <v>279988.02392973867</v>
      </c>
      <c r="E32" s="1">
        <f t="shared" si="3"/>
        <v>2754961.0115733412</v>
      </c>
      <c r="F32" s="1">
        <f t="shared" si="4"/>
        <v>122.73550815066096</v>
      </c>
      <c r="G32" s="1">
        <f t="shared" si="5"/>
        <v>-5.508150661057698E-3</v>
      </c>
      <c r="I32">
        <v>636.41</v>
      </c>
      <c r="J32">
        <v>75.69</v>
      </c>
    </row>
    <row r="33" spans="1:10" x14ac:dyDescent="0.3">
      <c r="A33">
        <v>684.55</v>
      </c>
      <c r="B33">
        <f t="shared" si="0"/>
        <v>124.4799999999999</v>
      </c>
      <c r="C33">
        <v>75.36</v>
      </c>
      <c r="D33" s="1">
        <f t="shared" si="2"/>
        <v>279989.53544792527</v>
      </c>
      <c r="E33" s="1">
        <f t="shared" si="3"/>
        <v>2754960.1294805631</v>
      </c>
      <c r="F33" s="1">
        <f t="shared" si="4"/>
        <v>124.48558669107099</v>
      </c>
      <c r="G33" s="1">
        <f t="shared" si="5"/>
        <v>-5.5866910710875572E-3</v>
      </c>
      <c r="I33">
        <v>637.41999999999996</v>
      </c>
      <c r="J33">
        <v>76.010000000000005</v>
      </c>
    </row>
    <row r="34" spans="1:10" x14ac:dyDescent="0.3">
      <c r="A34">
        <v>686.42</v>
      </c>
      <c r="B34">
        <f t="shared" si="0"/>
        <v>126.34999999999991</v>
      </c>
      <c r="C34">
        <v>75.42</v>
      </c>
      <c r="D34" s="1">
        <f t="shared" si="2"/>
        <v>279991.15061307326</v>
      </c>
      <c r="E34" s="1">
        <f t="shared" si="3"/>
        <v>2754959.1869014231</v>
      </c>
      <c r="F34" s="1">
        <f t="shared" si="4"/>
        <v>126.35567061709034</v>
      </c>
      <c r="G34" s="1">
        <f t="shared" si="5"/>
        <v>-5.6706170904305964E-3</v>
      </c>
      <c r="I34">
        <v>638.44000000000005</v>
      </c>
      <c r="J34">
        <v>75.97</v>
      </c>
    </row>
    <row r="35" spans="1:10" x14ac:dyDescent="0.3">
      <c r="A35">
        <v>688.45</v>
      </c>
      <c r="B35">
        <f t="shared" si="0"/>
        <v>128.38</v>
      </c>
      <c r="C35">
        <v>75.73</v>
      </c>
      <c r="D35" s="1">
        <f t="shared" si="2"/>
        <v>279992.90397416969</v>
      </c>
      <c r="E35" s="1">
        <f t="shared" si="3"/>
        <v>2754958.1636738004</v>
      </c>
      <c r="F35" s="1">
        <f t="shared" si="4"/>
        <v>128.38576172401159</v>
      </c>
      <c r="G35" s="1">
        <f t="shared" si="5"/>
        <v>-5.7617240115916957E-3</v>
      </c>
      <c r="I35">
        <v>639</v>
      </c>
      <c r="J35">
        <v>75.48</v>
      </c>
    </row>
    <row r="36" spans="1:10" x14ac:dyDescent="0.3">
      <c r="A36">
        <v>690.18</v>
      </c>
      <c r="B36">
        <f t="shared" si="0"/>
        <v>130.1099999999999</v>
      </c>
      <c r="C36">
        <v>76.069999999999993</v>
      </c>
      <c r="D36" s="1">
        <f t="shared" si="2"/>
        <v>279994.39821786276</v>
      </c>
      <c r="E36" s="1">
        <f t="shared" si="3"/>
        <v>2754957.2916620825</v>
      </c>
      <c r="F36" s="1">
        <f t="shared" si="4"/>
        <v>130.11583936689269</v>
      </c>
      <c r="G36" s="1">
        <f t="shared" si="5"/>
        <v>-5.8393668927863018E-3</v>
      </c>
      <c r="I36">
        <v>651.41</v>
      </c>
      <c r="J36">
        <v>75.38</v>
      </c>
    </row>
    <row r="37" spans="1:10" x14ac:dyDescent="0.3">
      <c r="A37">
        <v>693.7</v>
      </c>
      <c r="B37">
        <f t="shared" si="0"/>
        <v>133.63</v>
      </c>
      <c r="C37">
        <v>76.430000000000007</v>
      </c>
      <c r="D37" s="1">
        <f t="shared" si="2"/>
        <v>279997.43852872954</v>
      </c>
      <c r="E37" s="1">
        <f t="shared" si="3"/>
        <v>2754955.5173954666</v>
      </c>
      <c r="F37" s="1">
        <f t="shared" si="4"/>
        <v>133.63599734505721</v>
      </c>
      <c r="G37" s="1">
        <f t="shared" si="5"/>
        <v>-5.9973450572101683E-3</v>
      </c>
      <c r="I37">
        <v>660.95</v>
      </c>
      <c r="J37">
        <v>75.36</v>
      </c>
    </row>
    <row r="38" spans="1:10" x14ac:dyDescent="0.3">
      <c r="A38">
        <v>697.03</v>
      </c>
      <c r="B38">
        <f t="shared" si="0"/>
        <v>136.95999999999992</v>
      </c>
      <c r="C38">
        <v>76.72</v>
      </c>
      <c r="D38" s="1">
        <f t="shared" si="2"/>
        <v>280000.31473190751</v>
      </c>
      <c r="E38" s="1">
        <f t="shared" si="3"/>
        <v>2754953.8388989228</v>
      </c>
      <c r="F38" s="1">
        <f t="shared" si="4"/>
        <v>136.96614679642047</v>
      </c>
      <c r="G38" s="1">
        <f t="shared" si="5"/>
        <v>-6.1467964205519365E-3</v>
      </c>
      <c r="I38">
        <v>661.9</v>
      </c>
      <c r="J38">
        <v>75.489999999999995</v>
      </c>
    </row>
    <row r="39" spans="1:10" x14ac:dyDescent="0.3">
      <c r="A39">
        <v>701.67</v>
      </c>
      <c r="B39">
        <f t="shared" si="0"/>
        <v>141.59999999999991</v>
      </c>
      <c r="C39">
        <v>78.739999999999995</v>
      </c>
      <c r="D39" s="1">
        <f t="shared" si="2"/>
        <v>280004.32241441373</v>
      </c>
      <c r="E39" s="1">
        <f t="shared" si="3"/>
        <v>2754951.5000929283</v>
      </c>
      <c r="F39" s="1">
        <f t="shared" si="4"/>
        <v>141.60635504073042</v>
      </c>
      <c r="G39" s="1">
        <f t="shared" si="5"/>
        <v>-6.3550407305115186E-3</v>
      </c>
      <c r="I39">
        <v>663.24</v>
      </c>
      <c r="J39">
        <v>75.88</v>
      </c>
    </row>
    <row r="40" spans="1:10" x14ac:dyDescent="0.3">
      <c r="A40">
        <v>707.09</v>
      </c>
      <c r="B40">
        <f t="shared" si="0"/>
        <v>147.01999999999998</v>
      </c>
      <c r="C40">
        <v>79.05</v>
      </c>
      <c r="D40" s="1">
        <f t="shared" si="2"/>
        <v>280009.00380216882</v>
      </c>
      <c r="E40" s="1">
        <f t="shared" si="3"/>
        <v>2754948.7681255816</v>
      </c>
      <c r="F40" s="1">
        <f t="shared" si="4"/>
        <v>147.02659829146754</v>
      </c>
      <c r="G40" s="1">
        <f t="shared" si="5"/>
        <v>-6.598291467554418E-3</v>
      </c>
      <c r="I40">
        <v>670.17</v>
      </c>
      <c r="J40">
        <v>75.790000000000006</v>
      </c>
    </row>
    <row r="41" spans="1:10" x14ac:dyDescent="0.3">
      <c r="A41">
        <v>712.89</v>
      </c>
      <c r="B41">
        <f t="shared" si="0"/>
        <v>152.81999999999994</v>
      </c>
      <c r="C41">
        <v>78.900000000000006</v>
      </c>
      <c r="D41" s="1">
        <f t="shared" si="2"/>
        <v>280014.01340530161</v>
      </c>
      <c r="E41" s="1">
        <f t="shared" si="3"/>
        <v>2754945.8446180886</v>
      </c>
      <c r="F41" s="1">
        <f t="shared" si="4"/>
        <v>152.82685859679626</v>
      </c>
      <c r="G41" s="1">
        <f t="shared" si="5"/>
        <v>-6.8585967963201711E-3</v>
      </c>
      <c r="I41">
        <v>670.3</v>
      </c>
      <c r="J41">
        <v>75.63</v>
      </c>
    </row>
    <row r="42" spans="1:10" x14ac:dyDescent="0.3">
      <c r="A42">
        <v>715.58</v>
      </c>
      <c r="B42">
        <f t="shared" si="0"/>
        <v>155.51</v>
      </c>
      <c r="C42">
        <v>78.58</v>
      </c>
      <c r="D42" s="1">
        <f t="shared" si="2"/>
        <v>280016.33682468557</v>
      </c>
      <c r="E42" s="1">
        <f t="shared" si="3"/>
        <v>2754944.4887154754</v>
      </c>
      <c r="F42" s="1">
        <f t="shared" si="4"/>
        <v>155.51697932458563</v>
      </c>
      <c r="G42" s="1">
        <f t="shared" si="5"/>
        <v>-6.9793245856430985E-3</v>
      </c>
      <c r="I42">
        <v>670.59</v>
      </c>
      <c r="J42">
        <v>75.63</v>
      </c>
    </row>
    <row r="43" spans="1:10" x14ac:dyDescent="0.3">
      <c r="A43">
        <v>718.95</v>
      </c>
      <c r="B43">
        <f t="shared" si="0"/>
        <v>158.88</v>
      </c>
      <c r="C43">
        <v>78.010000000000005</v>
      </c>
      <c r="D43" s="1">
        <f t="shared" si="2"/>
        <v>280019.24757685064</v>
      </c>
      <c r="E43" s="1">
        <f t="shared" si="3"/>
        <v>2754942.7900568112</v>
      </c>
      <c r="F43" s="1">
        <f t="shared" si="4"/>
        <v>158.88713057105701</v>
      </c>
      <c r="G43" s="1">
        <f t="shared" si="5"/>
        <v>-7.130571057018642E-3</v>
      </c>
      <c r="I43">
        <v>670.68</v>
      </c>
      <c r="J43">
        <v>75.790000000000006</v>
      </c>
    </row>
    <row r="44" spans="1:10" x14ac:dyDescent="0.3">
      <c r="A44">
        <v>721.86</v>
      </c>
      <c r="B44">
        <f t="shared" si="0"/>
        <v>161.78999999999996</v>
      </c>
      <c r="C44">
        <v>77.52</v>
      </c>
      <c r="D44" s="1">
        <f t="shared" si="2"/>
        <v>280021.76101566385</v>
      </c>
      <c r="E44" s="1">
        <f t="shared" si="3"/>
        <v>2754941.3232625346</v>
      </c>
      <c r="F44" s="1">
        <f t="shared" si="4"/>
        <v>161.79726117253611</v>
      </c>
      <c r="G44" s="1">
        <f t="shared" si="5"/>
        <v>-7.2611725361468871E-3</v>
      </c>
      <c r="I44">
        <v>671.36</v>
      </c>
      <c r="J44">
        <v>75.790000000000006</v>
      </c>
    </row>
    <row r="45" spans="1:10" x14ac:dyDescent="0.3">
      <c r="A45">
        <v>724.44</v>
      </c>
      <c r="B45">
        <f t="shared" si="0"/>
        <v>164.37</v>
      </c>
      <c r="C45">
        <v>77.319999999999993</v>
      </c>
      <c r="D45" s="1">
        <f t="shared" si="2"/>
        <v>280023.98942533322</v>
      </c>
      <c r="E45" s="1">
        <f t="shared" si="3"/>
        <v>2754940.0228057532</v>
      </c>
      <c r="F45" s="1">
        <f t="shared" si="4"/>
        <v>164.37737696350575</v>
      </c>
      <c r="G45" s="1">
        <f t="shared" si="5"/>
        <v>-7.3769635057487903E-3</v>
      </c>
      <c r="I45">
        <v>672.05</v>
      </c>
      <c r="J45">
        <v>75.64</v>
      </c>
    </row>
    <row r="46" spans="1:10" x14ac:dyDescent="0.3">
      <c r="A46">
        <v>726.29</v>
      </c>
      <c r="B46">
        <f t="shared" si="0"/>
        <v>166.21999999999991</v>
      </c>
      <c r="C46">
        <v>76.88</v>
      </c>
      <c r="D46" s="1">
        <f t="shared" si="2"/>
        <v>280025.58731598762</v>
      </c>
      <c r="E46" s="1">
        <f t="shared" si="3"/>
        <v>2754939.0903076734</v>
      </c>
      <c r="F46" s="1">
        <f t="shared" si="4"/>
        <v>166.22745999194592</v>
      </c>
      <c r="G46" s="1">
        <f t="shared" si="5"/>
        <v>-7.4599919460069941E-3</v>
      </c>
      <c r="I46">
        <v>672.7</v>
      </c>
      <c r="J46">
        <v>75.42</v>
      </c>
    </row>
    <row r="47" spans="1:10" x14ac:dyDescent="0.3">
      <c r="A47">
        <v>729.1</v>
      </c>
      <c r="B47">
        <f t="shared" si="0"/>
        <v>169.02999999999997</v>
      </c>
      <c r="C47">
        <v>76.790000000000006</v>
      </c>
      <c r="D47" s="1">
        <f t="shared" si="2"/>
        <v>280028.01438233303</v>
      </c>
      <c r="E47" s="1">
        <f t="shared" si="3"/>
        <v>2754937.6739186984</v>
      </c>
      <c r="F47" s="1">
        <f t="shared" si="4"/>
        <v>169.03758610539489</v>
      </c>
      <c r="G47" s="1">
        <f t="shared" si="5"/>
        <v>-7.5861053949211055E-3</v>
      </c>
      <c r="I47">
        <v>682.8</v>
      </c>
      <c r="J47">
        <v>75.430000000000007</v>
      </c>
    </row>
    <row r="48" spans="1:10" x14ac:dyDescent="0.3">
      <c r="A48">
        <v>730.65</v>
      </c>
      <c r="B48">
        <f t="shared" si="0"/>
        <v>170.57999999999993</v>
      </c>
      <c r="C48">
        <v>76.63</v>
      </c>
      <c r="D48" s="1">
        <f t="shared" si="2"/>
        <v>280029.35315558396</v>
      </c>
      <c r="E48" s="1">
        <f t="shared" si="3"/>
        <v>2754936.8926365236</v>
      </c>
      <c r="F48" s="1">
        <f t="shared" si="4"/>
        <v>170.58765566969436</v>
      </c>
      <c r="G48" s="1">
        <f t="shared" si="5"/>
        <v>-7.6556696944294345E-3</v>
      </c>
      <c r="I48">
        <v>684.55</v>
      </c>
      <c r="J48">
        <v>75.36</v>
      </c>
    </row>
    <row r="49" spans="1:10" x14ac:dyDescent="0.3">
      <c r="A49">
        <v>736.25</v>
      </c>
      <c r="B49">
        <f t="shared" si="0"/>
        <v>176.17999999999995</v>
      </c>
      <c r="C49">
        <v>75.87</v>
      </c>
      <c r="D49" s="1">
        <f t="shared" si="2"/>
        <v>280034.19001378113</v>
      </c>
      <c r="E49" s="1">
        <f t="shared" si="3"/>
        <v>2754934.0699396338</v>
      </c>
      <c r="F49" s="1">
        <f t="shared" si="4"/>
        <v>176.18790699896283</v>
      </c>
      <c r="G49" s="1">
        <f t="shared" si="5"/>
        <v>-7.906998962880607E-3</v>
      </c>
      <c r="I49">
        <v>686.42</v>
      </c>
      <c r="J49">
        <v>75.42</v>
      </c>
    </row>
    <row r="50" spans="1:10" x14ac:dyDescent="0.3">
      <c r="A50">
        <v>746.92</v>
      </c>
      <c r="B50">
        <f t="shared" si="0"/>
        <v>186.84999999999991</v>
      </c>
      <c r="C50">
        <v>75.91</v>
      </c>
      <c r="D50" s="1">
        <f t="shared" si="2"/>
        <v>280043.40595609607</v>
      </c>
      <c r="E50" s="1">
        <f t="shared" si="3"/>
        <v>2754928.6916939528</v>
      </c>
      <c r="F50" s="1">
        <f t="shared" si="4"/>
        <v>186.85838587098027</v>
      </c>
      <c r="G50" s="1">
        <f t="shared" si="5"/>
        <v>-8.3858709803621423E-3</v>
      </c>
      <c r="I50">
        <v>688.45</v>
      </c>
      <c r="J50">
        <v>75.73</v>
      </c>
    </row>
    <row r="51" spans="1:10" x14ac:dyDescent="0.3">
      <c r="A51">
        <v>763.81</v>
      </c>
      <c r="B51">
        <f t="shared" si="0"/>
        <v>203.7399999999999</v>
      </c>
      <c r="C51">
        <v>75.48</v>
      </c>
      <c r="D51" s="1">
        <f t="shared" si="2"/>
        <v>280057.99426590855</v>
      </c>
      <c r="E51" s="1">
        <f t="shared" si="3"/>
        <v>2754920.178238512</v>
      </c>
      <c r="F51" s="1">
        <f t="shared" si="4"/>
        <v>203.74914389797593</v>
      </c>
      <c r="G51" s="1">
        <f t="shared" si="5"/>
        <v>-9.1438979760312122E-3</v>
      </c>
      <c r="I51">
        <v>690.18</v>
      </c>
      <c r="J51">
        <v>76.069999999999993</v>
      </c>
    </row>
    <row r="52" spans="1:10" x14ac:dyDescent="0.3">
      <c r="A52">
        <v>775.59</v>
      </c>
      <c r="B52">
        <f t="shared" si="0"/>
        <v>215.51999999999998</v>
      </c>
      <c r="C52">
        <v>75.77</v>
      </c>
      <c r="D52" s="1">
        <f t="shared" si="2"/>
        <v>280068.16894261615</v>
      </c>
      <c r="E52" s="1">
        <f t="shared" si="3"/>
        <v>2754914.2404939826</v>
      </c>
      <c r="F52" s="1">
        <f t="shared" si="4"/>
        <v>215.52967258734918</v>
      </c>
      <c r="G52" s="1">
        <f t="shared" si="5"/>
        <v>-9.6725873492005121E-3</v>
      </c>
      <c r="I52">
        <v>693.7</v>
      </c>
      <c r="J52">
        <v>76.430000000000007</v>
      </c>
    </row>
    <row r="53" spans="1:10" x14ac:dyDescent="0.3">
      <c r="A53">
        <v>783.72</v>
      </c>
      <c r="B53">
        <f t="shared" si="0"/>
        <v>223.64999999999998</v>
      </c>
      <c r="C53">
        <v>75.67</v>
      </c>
      <c r="D53" s="1">
        <f t="shared" si="2"/>
        <v>280075.19102424884</v>
      </c>
      <c r="E53" s="1">
        <f t="shared" si="3"/>
        <v>2754910.1425429625</v>
      </c>
      <c r="F53" s="1">
        <f t="shared" si="4"/>
        <v>223.66003746350512</v>
      </c>
      <c r="G53" s="1">
        <f t="shared" si="5"/>
        <v>-1.0037463505142341E-2</v>
      </c>
      <c r="I53">
        <v>697.03</v>
      </c>
      <c r="J53">
        <v>76.72</v>
      </c>
    </row>
    <row r="54" spans="1:10" x14ac:dyDescent="0.3">
      <c r="A54">
        <v>785.73</v>
      </c>
      <c r="B54">
        <f t="shared" si="0"/>
        <v>225.65999999999997</v>
      </c>
      <c r="C54">
        <v>74.42</v>
      </c>
      <c r="D54" s="1">
        <f t="shared" si="2"/>
        <v>280076.92711085174</v>
      </c>
      <c r="E54" s="1">
        <f t="shared" si="3"/>
        <v>2754909.1293963999</v>
      </c>
      <c r="F54" s="1">
        <f t="shared" si="4"/>
        <v>225.67012767289745</v>
      </c>
      <c r="G54" s="1">
        <f t="shared" si="5"/>
        <v>-1.0127672897482398E-2</v>
      </c>
      <c r="I54">
        <v>701.67</v>
      </c>
      <c r="J54">
        <v>78.739999999999995</v>
      </c>
    </row>
    <row r="55" spans="1:10" x14ac:dyDescent="0.3">
      <c r="A55">
        <v>790.17</v>
      </c>
      <c r="B55">
        <f t="shared" si="0"/>
        <v>230.09999999999991</v>
      </c>
      <c r="C55">
        <v>74.209999999999994</v>
      </c>
      <c r="D55" s="1">
        <f t="shared" si="2"/>
        <v>280080.7620484223</v>
      </c>
      <c r="E55" s="1">
        <f t="shared" si="3"/>
        <v>2754906.8914010087</v>
      </c>
      <c r="F55" s="1">
        <f t="shared" si="4"/>
        <v>230.11032694109682</v>
      </c>
      <c r="G55" s="1">
        <f t="shared" si="5"/>
        <v>-1.0326941096906239E-2</v>
      </c>
      <c r="I55">
        <v>707.09</v>
      </c>
      <c r="J55">
        <v>79.05</v>
      </c>
    </row>
    <row r="56" spans="1:10" x14ac:dyDescent="0.3">
      <c r="A56">
        <v>791.66</v>
      </c>
      <c r="B56">
        <f t="shared" si="0"/>
        <v>231.58999999999992</v>
      </c>
      <c r="C56">
        <v>75.489999999999995</v>
      </c>
      <c r="D56" s="1">
        <f t="shared" si="2"/>
        <v>280082.04899819265</v>
      </c>
      <c r="E56" s="1">
        <f t="shared" si="3"/>
        <v>2754906.140362015</v>
      </c>
      <c r="F56" s="1">
        <f t="shared" si="4"/>
        <v>231.60039381257485</v>
      </c>
      <c r="G56" s="1">
        <f t="shared" si="5"/>
        <v>-1.0393812574932326E-2</v>
      </c>
      <c r="I56">
        <v>712.89</v>
      </c>
      <c r="J56">
        <v>78.900000000000006</v>
      </c>
    </row>
    <row r="57" spans="1:10" x14ac:dyDescent="0.3">
      <c r="A57">
        <v>793.92</v>
      </c>
      <c r="B57">
        <f t="shared" si="0"/>
        <v>233.84999999999991</v>
      </c>
      <c r="C57">
        <v>75.59</v>
      </c>
      <c r="D57" s="1">
        <f t="shared" si="2"/>
        <v>280084.00101596507</v>
      </c>
      <c r="E57" s="1">
        <f t="shared" si="3"/>
        <v>2754905.0012021987</v>
      </c>
      <c r="F57" s="1">
        <f t="shared" si="4"/>
        <v>233.86049524192515</v>
      </c>
      <c r="G57" s="1">
        <f t="shared" si="5"/>
        <v>-1.0495241925241316E-2</v>
      </c>
      <c r="I57">
        <v>715.58</v>
      </c>
      <c r="J57">
        <v>78.58</v>
      </c>
    </row>
    <row r="58" spans="1:10" x14ac:dyDescent="0.3">
      <c r="A58">
        <v>796</v>
      </c>
      <c r="B58">
        <f t="shared" si="0"/>
        <v>235.92999999999995</v>
      </c>
      <c r="C58">
        <v>75.63</v>
      </c>
      <c r="D58" s="1">
        <f t="shared" si="2"/>
        <v>280085.7975632954</v>
      </c>
      <c r="E58" s="1">
        <f t="shared" si="3"/>
        <v>2754903.9527719254</v>
      </c>
      <c r="F58" s="1">
        <f t="shared" si="4"/>
        <v>235.94058859274409</v>
      </c>
      <c r="G58" s="1">
        <f t="shared" si="5"/>
        <v>-1.0588592744142034E-2</v>
      </c>
      <c r="I58">
        <v>718.95</v>
      </c>
      <c r="J58">
        <v>78.010000000000005</v>
      </c>
    </row>
    <row r="59" spans="1:10" x14ac:dyDescent="0.3">
      <c r="A59">
        <v>798.75</v>
      </c>
      <c r="B59">
        <f t="shared" si="0"/>
        <v>238.67999999999995</v>
      </c>
      <c r="C59">
        <v>75.63</v>
      </c>
      <c r="D59" s="1">
        <f t="shared" si="2"/>
        <v>280088.17280616012</v>
      </c>
      <c r="E59" s="1">
        <f t="shared" si="3"/>
        <v>2754902.5666261311</v>
      </c>
      <c r="F59" s="1">
        <f t="shared" si="4"/>
        <v>238.69071201350573</v>
      </c>
      <c r="G59" s="1">
        <f t="shared" si="5"/>
        <v>-1.0712013505781215E-2</v>
      </c>
      <c r="I59">
        <v>721.86</v>
      </c>
      <c r="J59">
        <v>77.52</v>
      </c>
    </row>
    <row r="60" spans="1:10" x14ac:dyDescent="0.3">
      <c r="A60">
        <v>800.82</v>
      </c>
      <c r="B60">
        <f t="shared" si="0"/>
        <v>240.75</v>
      </c>
      <c r="C60">
        <v>75.37</v>
      </c>
      <c r="D60" s="1">
        <f t="shared" si="2"/>
        <v>280089.96071624366</v>
      </c>
      <c r="E60" s="1">
        <f t="shared" si="3"/>
        <v>2754901.5232363879</v>
      </c>
      <c r="F60" s="1">
        <f t="shared" si="4"/>
        <v>240.76080491553512</v>
      </c>
      <c r="G60" s="1">
        <f t="shared" si="5"/>
        <v>-1.0804915535118198E-2</v>
      </c>
      <c r="I60">
        <v>724.44</v>
      </c>
      <c r="J60">
        <v>77.319999999999993</v>
      </c>
    </row>
    <row r="61" spans="1:10" x14ac:dyDescent="0.3">
      <c r="A61">
        <v>803.92</v>
      </c>
      <c r="B61">
        <f t="shared" si="0"/>
        <v>243.84999999999991</v>
      </c>
      <c r="C61">
        <v>73.819999999999993</v>
      </c>
      <c r="D61" s="1">
        <f t="shared" si="2"/>
        <v>280092.63826274569</v>
      </c>
      <c r="E61" s="1">
        <f t="shared" si="3"/>
        <v>2754899.9606720381</v>
      </c>
      <c r="F61" s="1">
        <f t="shared" si="4"/>
        <v>243.86094404428488</v>
      </c>
      <c r="G61" s="1">
        <f t="shared" si="5"/>
        <v>-1.0944044284968868E-2</v>
      </c>
      <c r="I61">
        <v>726.29</v>
      </c>
      <c r="J61">
        <v>76.88</v>
      </c>
    </row>
    <row r="62" spans="1:10" x14ac:dyDescent="0.3">
      <c r="A62">
        <v>807.05</v>
      </c>
      <c r="B62">
        <f t="shared" si="0"/>
        <v>246.9799999999999</v>
      </c>
      <c r="C62">
        <v>73.819999999999993</v>
      </c>
      <c r="D62" s="1">
        <f t="shared" si="2"/>
        <v>280095.34172098804</v>
      </c>
      <c r="E62" s="1">
        <f t="shared" si="3"/>
        <v>2754898.3829860985</v>
      </c>
      <c r="F62" s="1">
        <f t="shared" si="4"/>
        <v>246.99108451911846</v>
      </c>
      <c r="G62" s="1">
        <f t="shared" si="5"/>
        <v>-1.1084519118554681E-2</v>
      </c>
      <c r="I62">
        <v>729.1</v>
      </c>
      <c r="J62">
        <v>76.790000000000006</v>
      </c>
    </row>
    <row r="63" spans="1:10" x14ac:dyDescent="0.3">
      <c r="A63">
        <v>810.57</v>
      </c>
      <c r="B63">
        <f t="shared" si="0"/>
        <v>250.5</v>
      </c>
      <c r="C63">
        <v>72.36</v>
      </c>
      <c r="D63" s="1">
        <f t="shared" si="2"/>
        <v>280098.38203185482</v>
      </c>
      <c r="E63" s="1">
        <f t="shared" si="3"/>
        <v>2754896.6087194816</v>
      </c>
      <c r="F63" s="1">
        <f t="shared" si="4"/>
        <v>250.51124249775242</v>
      </c>
      <c r="G63" s="1">
        <f t="shared" si="5"/>
        <v>-1.1242497752419922E-2</v>
      </c>
      <c r="I63">
        <v>730.65</v>
      </c>
      <c r="J63">
        <v>76.63</v>
      </c>
    </row>
    <row r="64" spans="1:10" x14ac:dyDescent="0.3">
      <c r="A64">
        <v>817.37</v>
      </c>
      <c r="B64">
        <f t="shared" si="0"/>
        <v>257.29999999999995</v>
      </c>
      <c r="C64">
        <v>68.540000000000006</v>
      </c>
      <c r="D64" s="1">
        <f t="shared" si="2"/>
        <v>280104.25535966561</v>
      </c>
      <c r="E64" s="1">
        <f t="shared" si="3"/>
        <v>2754893.1811589724</v>
      </c>
      <c r="F64" s="1">
        <f t="shared" si="4"/>
        <v>257.31154768333221</v>
      </c>
      <c r="G64" s="1">
        <f t="shared" si="5"/>
        <v>-1.15476833322532E-2</v>
      </c>
      <c r="I64">
        <v>736.25</v>
      </c>
      <c r="J64">
        <v>75.87</v>
      </c>
    </row>
    <row r="65" spans="1:10" x14ac:dyDescent="0.3">
      <c r="A65">
        <v>826.69</v>
      </c>
      <c r="B65">
        <f t="shared" si="0"/>
        <v>266.62</v>
      </c>
      <c r="C65">
        <v>68.69</v>
      </c>
      <c r="D65" s="1">
        <f t="shared" si="2"/>
        <v>280112.30527366517</v>
      </c>
      <c r="E65" s="1">
        <f t="shared" si="3"/>
        <v>2754888.4833848635</v>
      </c>
      <c r="F65" s="1">
        <f t="shared" si="4"/>
        <v>266.63196596682553</v>
      </c>
      <c r="G65" s="1">
        <f t="shared" si="5"/>
        <v>-1.1965966825528085E-2</v>
      </c>
      <c r="I65">
        <v>746.92</v>
      </c>
      <c r="J65">
        <v>75.91</v>
      </c>
    </row>
    <row r="66" spans="1:10" x14ac:dyDescent="0.3">
      <c r="A66">
        <v>834.24</v>
      </c>
      <c r="B66">
        <f t="shared" ref="B66:B129" si="6">A66-560.07</f>
        <v>274.16999999999996</v>
      </c>
      <c r="C66">
        <v>68.290000000000006</v>
      </c>
      <c r="D66" s="1">
        <f t="shared" si="2"/>
        <v>280118.82639498456</v>
      </c>
      <c r="E66" s="1">
        <f t="shared" si="3"/>
        <v>2754884.6777845919</v>
      </c>
      <c r="F66" s="1">
        <f t="shared" si="4"/>
        <v>274.18230481279898</v>
      </c>
      <c r="G66" s="1">
        <f t="shared" si="5"/>
        <v>-1.2304812799015963E-2</v>
      </c>
      <c r="I66">
        <v>763.81</v>
      </c>
      <c r="J66">
        <v>75.48</v>
      </c>
    </row>
    <row r="67" spans="1:10" x14ac:dyDescent="0.3">
      <c r="A67">
        <v>838.98</v>
      </c>
      <c r="B67">
        <f t="shared" si="6"/>
        <v>278.90999999999997</v>
      </c>
      <c r="C67">
        <v>68.17</v>
      </c>
      <c r="D67" s="1">
        <f t="shared" ref="D67:D130" si="7">(((B67*($D$157-$D$1))+$B$157*$D$1)/$B$157)</f>
        <v>280122.92044995859</v>
      </c>
      <c r="E67" s="1">
        <f t="shared" ref="E67:E130" si="8">(((B67*($E$157-$E$1))+$B$157*$E$1)/$B$157)</f>
        <v>2754882.2885732963</v>
      </c>
      <c r="F67" s="1">
        <f t="shared" ref="F67:F130" si="9">SQRT(((D67-$D$1)^2)+((E67-$E$1)^2))</f>
        <v>278.92251754490434</v>
      </c>
      <c r="G67" s="1">
        <f t="shared" ref="G67:G130" si="10">B67-F67</f>
        <v>-1.2517544904369515E-2</v>
      </c>
      <c r="I67">
        <v>775.59</v>
      </c>
      <c r="J67">
        <v>75.77</v>
      </c>
    </row>
    <row r="68" spans="1:10" x14ac:dyDescent="0.3">
      <c r="A68">
        <v>843.15</v>
      </c>
      <c r="B68">
        <f t="shared" si="6"/>
        <v>283.07999999999993</v>
      </c>
      <c r="C68">
        <v>67.55</v>
      </c>
      <c r="D68" s="1">
        <f t="shared" si="7"/>
        <v>280126.52218186611</v>
      </c>
      <c r="E68" s="1">
        <f t="shared" si="8"/>
        <v>2754880.1866722191</v>
      </c>
      <c r="F68" s="1">
        <f t="shared" si="9"/>
        <v>283.09270469561682</v>
      </c>
      <c r="G68" s="1">
        <f t="shared" si="10"/>
        <v>-1.2704695616889694E-2</v>
      </c>
      <c r="I68">
        <v>783.72</v>
      </c>
      <c r="J68">
        <v>75.67</v>
      </c>
    </row>
    <row r="69" spans="1:10" x14ac:dyDescent="0.3">
      <c r="A69">
        <v>845.3</v>
      </c>
      <c r="B69">
        <f t="shared" si="6"/>
        <v>285.2299999999999</v>
      </c>
      <c r="C69">
        <v>67.64</v>
      </c>
      <c r="D69" s="1">
        <f t="shared" si="7"/>
        <v>280128.37918992393</v>
      </c>
      <c r="E69" s="1">
        <f t="shared" si="8"/>
        <v>2754879.1029582345</v>
      </c>
      <c r="F69" s="1">
        <f t="shared" si="9"/>
        <v>285.24280118814738</v>
      </c>
      <c r="G69" s="1">
        <f t="shared" si="10"/>
        <v>-1.280118814747766E-2</v>
      </c>
      <c r="I69">
        <v>785.73</v>
      </c>
      <c r="J69">
        <v>74.42</v>
      </c>
    </row>
    <row r="70" spans="1:10" x14ac:dyDescent="0.3">
      <c r="A70">
        <v>854.42</v>
      </c>
      <c r="B70">
        <f t="shared" si="6"/>
        <v>294.34999999999991</v>
      </c>
      <c r="C70">
        <v>62.96</v>
      </c>
      <c r="D70" s="1">
        <f t="shared" si="7"/>
        <v>280136.25635898788</v>
      </c>
      <c r="E70" s="1">
        <f t="shared" si="8"/>
        <v>2754874.5059947283</v>
      </c>
      <c r="F70" s="1">
        <f t="shared" si="9"/>
        <v>294.36321049581505</v>
      </c>
      <c r="G70" s="1">
        <f t="shared" si="10"/>
        <v>-1.3210495815144441E-2</v>
      </c>
      <c r="I70">
        <v>790.17</v>
      </c>
      <c r="J70">
        <v>74.209999999999994</v>
      </c>
    </row>
    <row r="71" spans="1:10" x14ac:dyDescent="0.3">
      <c r="A71">
        <v>857.31</v>
      </c>
      <c r="B71">
        <f t="shared" si="6"/>
        <v>297.2399999999999</v>
      </c>
      <c r="C71">
        <v>60.84</v>
      </c>
      <c r="D71" s="1">
        <f t="shared" si="7"/>
        <v>280138.75252330746</v>
      </c>
      <c r="E71" s="1">
        <f t="shared" si="8"/>
        <v>2754873.0492815119</v>
      </c>
      <c r="F71" s="1">
        <f t="shared" si="9"/>
        <v>297.25334019966471</v>
      </c>
      <c r="G71" s="1">
        <f t="shared" si="10"/>
        <v>-1.334019966481037E-2</v>
      </c>
      <c r="I71">
        <v>791.66</v>
      </c>
      <c r="J71">
        <v>75.489999999999995</v>
      </c>
    </row>
    <row r="72" spans="1:10" x14ac:dyDescent="0.3">
      <c r="A72">
        <v>858.85</v>
      </c>
      <c r="B72">
        <f t="shared" si="6"/>
        <v>298.77999999999997</v>
      </c>
      <c r="C72">
        <v>60.48</v>
      </c>
      <c r="D72" s="1">
        <f t="shared" si="7"/>
        <v>280140.08265931171</v>
      </c>
      <c r="E72" s="1">
        <f t="shared" si="8"/>
        <v>2754872.2730398672</v>
      </c>
      <c r="F72" s="1">
        <f t="shared" si="9"/>
        <v>298.79340931527508</v>
      </c>
      <c r="G72" s="1">
        <f t="shared" si="10"/>
        <v>-1.3409315275112021E-2</v>
      </c>
      <c r="I72">
        <v>793.92</v>
      </c>
      <c r="J72">
        <v>75.59</v>
      </c>
    </row>
    <row r="73" spans="1:10" x14ac:dyDescent="0.3">
      <c r="A73">
        <v>862</v>
      </c>
      <c r="B73">
        <f t="shared" si="6"/>
        <v>301.92999999999995</v>
      </c>
      <c r="C73">
        <v>60.33</v>
      </c>
      <c r="D73" s="1">
        <f t="shared" si="7"/>
        <v>280142.80339204759</v>
      </c>
      <c r="E73" s="1">
        <f t="shared" si="8"/>
        <v>2754870.6852728669</v>
      </c>
      <c r="F73" s="1">
        <f t="shared" si="9"/>
        <v>301.94355068787235</v>
      </c>
      <c r="G73" s="1">
        <f t="shared" si="10"/>
        <v>-1.3550687872395883E-2</v>
      </c>
      <c r="I73">
        <v>796</v>
      </c>
      <c r="J73">
        <v>75.63</v>
      </c>
    </row>
    <row r="74" spans="1:10" x14ac:dyDescent="0.3">
      <c r="A74">
        <v>863.16</v>
      </c>
      <c r="B74">
        <f t="shared" si="6"/>
        <v>303.08999999999992</v>
      </c>
      <c r="C74">
        <v>60.28</v>
      </c>
      <c r="D74" s="1">
        <f t="shared" si="7"/>
        <v>280143.80531267414</v>
      </c>
      <c r="E74" s="1">
        <f t="shared" si="8"/>
        <v>2754870.1005713684</v>
      </c>
      <c r="F74" s="1">
        <f t="shared" si="9"/>
        <v>303.10360274889115</v>
      </c>
      <c r="G74" s="1">
        <f t="shared" si="10"/>
        <v>-1.3602748891230476E-2</v>
      </c>
      <c r="I74">
        <v>798.75</v>
      </c>
      <c r="J74">
        <v>75.63</v>
      </c>
    </row>
    <row r="75" spans="1:10" x14ac:dyDescent="0.3">
      <c r="A75">
        <v>864.01</v>
      </c>
      <c r="B75">
        <f t="shared" si="6"/>
        <v>303.93999999999994</v>
      </c>
      <c r="C75">
        <v>60.46</v>
      </c>
      <c r="D75" s="1">
        <f t="shared" si="7"/>
        <v>280144.53947865049</v>
      </c>
      <c r="E75" s="1">
        <f t="shared" si="8"/>
        <v>2754869.6721263044</v>
      </c>
      <c r="F75" s="1">
        <f t="shared" si="9"/>
        <v>303.95364089726468</v>
      </c>
      <c r="G75" s="1">
        <f t="shared" si="10"/>
        <v>-1.3640897264735941E-2</v>
      </c>
      <c r="I75">
        <v>800.82</v>
      </c>
      <c r="J75">
        <v>75.37</v>
      </c>
    </row>
    <row r="76" spans="1:10" x14ac:dyDescent="0.3">
      <c r="A76">
        <v>867.81</v>
      </c>
      <c r="B76">
        <f t="shared" si="6"/>
        <v>307.7399999999999</v>
      </c>
      <c r="C76">
        <v>60.17</v>
      </c>
      <c r="D76" s="1">
        <f t="shared" si="7"/>
        <v>280147.82163242716</v>
      </c>
      <c r="E76" s="1">
        <f t="shared" si="8"/>
        <v>2754867.7567248433</v>
      </c>
      <c r="F76" s="1">
        <f t="shared" si="9"/>
        <v>307.75381144222536</v>
      </c>
      <c r="G76" s="1">
        <f t="shared" si="10"/>
        <v>-1.3811442225460269E-2</v>
      </c>
      <c r="I76">
        <v>803.92</v>
      </c>
      <c r="J76">
        <v>73.819999999999993</v>
      </c>
    </row>
    <row r="77" spans="1:10" x14ac:dyDescent="0.3">
      <c r="A77">
        <v>872.05</v>
      </c>
      <c r="B77">
        <f t="shared" si="6"/>
        <v>311.9799999999999</v>
      </c>
      <c r="C77">
        <v>59.8</v>
      </c>
      <c r="D77" s="1">
        <f t="shared" si="7"/>
        <v>280151.48382506211</v>
      </c>
      <c r="E77" s="1">
        <f t="shared" si="8"/>
        <v>2754865.6195400553</v>
      </c>
      <c r="F77" s="1">
        <f t="shared" si="9"/>
        <v>311.99400173436447</v>
      </c>
      <c r="G77" s="1">
        <f t="shared" si="10"/>
        <v>-1.4001734364569529E-2</v>
      </c>
      <c r="I77">
        <v>807.05</v>
      </c>
      <c r="J77">
        <v>73.819999999999993</v>
      </c>
    </row>
    <row r="78" spans="1:10" x14ac:dyDescent="0.3">
      <c r="A78">
        <v>876.51</v>
      </c>
      <c r="B78">
        <f t="shared" si="6"/>
        <v>316.43999999999994</v>
      </c>
      <c r="C78">
        <v>59.86</v>
      </c>
      <c r="D78" s="1">
        <f t="shared" si="7"/>
        <v>280155.33603712625</v>
      </c>
      <c r="E78" s="1">
        <f t="shared" si="8"/>
        <v>2754863.3714636038</v>
      </c>
      <c r="F78" s="1">
        <f t="shared" si="9"/>
        <v>316.45420190014306</v>
      </c>
      <c r="G78" s="1">
        <f t="shared" si="10"/>
        <v>-1.4201900143120838E-2</v>
      </c>
      <c r="I78">
        <v>810.57</v>
      </c>
      <c r="J78">
        <v>72.36</v>
      </c>
    </row>
    <row r="79" spans="1:10" x14ac:dyDescent="0.3">
      <c r="A79">
        <v>879.85</v>
      </c>
      <c r="B79">
        <f t="shared" si="6"/>
        <v>319.77999999999997</v>
      </c>
      <c r="C79">
        <v>59.59</v>
      </c>
      <c r="D79" s="1">
        <f t="shared" si="7"/>
        <v>280158.22087755101</v>
      </c>
      <c r="E79" s="1">
        <f t="shared" si="8"/>
        <v>2754861.6879265304</v>
      </c>
      <c r="F79" s="1">
        <f t="shared" si="9"/>
        <v>319.79435180006124</v>
      </c>
      <c r="G79" s="1">
        <f t="shared" si="10"/>
        <v>-1.435180006126302E-2</v>
      </c>
      <c r="I79">
        <v>817.37</v>
      </c>
      <c r="J79">
        <v>68.540000000000006</v>
      </c>
    </row>
    <row r="80" spans="1:10" x14ac:dyDescent="0.3">
      <c r="A80">
        <v>881.67</v>
      </c>
      <c r="B80">
        <f t="shared" si="6"/>
        <v>321.59999999999991</v>
      </c>
      <c r="C80">
        <v>59.5</v>
      </c>
      <c r="D80" s="1">
        <f t="shared" si="7"/>
        <v>280159.79285646509</v>
      </c>
      <c r="E80" s="1">
        <f t="shared" si="8"/>
        <v>2754860.7705500415</v>
      </c>
      <c r="F80" s="1">
        <f t="shared" si="9"/>
        <v>321.6144334819482</v>
      </c>
      <c r="G80" s="1">
        <f t="shared" si="10"/>
        <v>-1.4433481948287863E-2</v>
      </c>
      <c r="I80">
        <v>826.69</v>
      </c>
      <c r="J80">
        <v>68.69</v>
      </c>
    </row>
    <row r="81" spans="1:10" x14ac:dyDescent="0.3">
      <c r="A81">
        <v>883.25</v>
      </c>
      <c r="B81">
        <f t="shared" si="6"/>
        <v>323.17999999999995</v>
      </c>
      <c r="C81">
        <v>59.39</v>
      </c>
      <c r="D81" s="1">
        <f t="shared" si="7"/>
        <v>280161.15754145646</v>
      </c>
      <c r="E81" s="1">
        <f t="shared" si="8"/>
        <v>2754859.9741462758</v>
      </c>
      <c r="F81" s="1">
        <f t="shared" si="9"/>
        <v>323.19450439290142</v>
      </c>
      <c r="G81" s="1">
        <f t="shared" si="10"/>
        <v>-1.4504392901471874E-2</v>
      </c>
      <c r="I81">
        <v>834.24</v>
      </c>
      <c r="J81">
        <v>68.290000000000006</v>
      </c>
    </row>
    <row r="82" spans="1:10" x14ac:dyDescent="0.3">
      <c r="A82">
        <v>884.48</v>
      </c>
      <c r="B82">
        <f t="shared" si="6"/>
        <v>324.40999999999997</v>
      </c>
      <c r="C82">
        <v>59.37</v>
      </c>
      <c r="D82" s="1">
        <f t="shared" si="7"/>
        <v>280162.21992281044</v>
      </c>
      <c r="E82" s="1">
        <f t="shared" si="8"/>
        <v>2754859.3541610665</v>
      </c>
      <c r="F82" s="1">
        <f t="shared" si="9"/>
        <v>324.42455959534686</v>
      </c>
      <c r="G82" s="1">
        <f t="shared" si="10"/>
        <v>-1.4559595346895549E-2</v>
      </c>
      <c r="I82">
        <v>838.98</v>
      </c>
      <c r="J82">
        <v>68.17</v>
      </c>
    </row>
    <row r="83" spans="1:10" x14ac:dyDescent="0.3">
      <c r="A83">
        <v>891.62</v>
      </c>
      <c r="B83">
        <f t="shared" si="6"/>
        <v>331.54999999999995</v>
      </c>
      <c r="C83">
        <v>59.97</v>
      </c>
      <c r="D83" s="1">
        <f t="shared" si="7"/>
        <v>280168.38691701181</v>
      </c>
      <c r="E83" s="1">
        <f t="shared" si="8"/>
        <v>2754855.7552225315</v>
      </c>
      <c r="F83" s="1">
        <f t="shared" si="9"/>
        <v>331.56488004041017</v>
      </c>
      <c r="G83" s="1">
        <f t="shared" si="10"/>
        <v>-1.4880040410218953E-2</v>
      </c>
      <c r="I83">
        <v>843.15</v>
      </c>
      <c r="J83">
        <v>67.55</v>
      </c>
    </row>
    <row r="84" spans="1:10" x14ac:dyDescent="0.3">
      <c r="A84">
        <v>898.54</v>
      </c>
      <c r="B84">
        <f t="shared" si="6"/>
        <v>338.46999999999991</v>
      </c>
      <c r="C84">
        <v>59.93</v>
      </c>
      <c r="D84" s="1">
        <f t="shared" si="7"/>
        <v>280174.36389178404</v>
      </c>
      <c r="E84" s="1">
        <f t="shared" si="8"/>
        <v>2754852.2671756609</v>
      </c>
      <c r="F84" s="1">
        <f t="shared" si="9"/>
        <v>338.48519061141491</v>
      </c>
      <c r="G84" s="1">
        <f t="shared" si="10"/>
        <v>-1.5190611414993782E-2</v>
      </c>
      <c r="I84">
        <v>845.3</v>
      </c>
      <c r="J84">
        <v>67.64</v>
      </c>
    </row>
    <row r="85" spans="1:10" x14ac:dyDescent="0.3">
      <c r="A85">
        <v>912.63</v>
      </c>
      <c r="B85">
        <f t="shared" si="6"/>
        <v>352.55999999999995</v>
      </c>
      <c r="C85">
        <v>59.86</v>
      </c>
      <c r="D85" s="1">
        <f t="shared" si="7"/>
        <v>280186.5337724979</v>
      </c>
      <c r="E85" s="1">
        <f t="shared" si="8"/>
        <v>2754845.1650686646</v>
      </c>
      <c r="F85" s="1">
        <f t="shared" si="9"/>
        <v>352.57582297398591</v>
      </c>
      <c r="G85" s="1">
        <f t="shared" si="10"/>
        <v>-1.5822973985962108E-2</v>
      </c>
      <c r="I85">
        <v>854.42</v>
      </c>
      <c r="J85">
        <v>62.96</v>
      </c>
    </row>
    <row r="86" spans="1:10" x14ac:dyDescent="0.3">
      <c r="A86">
        <v>920.78</v>
      </c>
      <c r="B86">
        <f t="shared" si="6"/>
        <v>360.70999999999992</v>
      </c>
      <c r="C86">
        <v>60.01</v>
      </c>
      <c r="D86" s="1">
        <f t="shared" si="7"/>
        <v>280193.57312862412</v>
      </c>
      <c r="E86" s="1">
        <f t="shared" si="8"/>
        <v>2754841.0570365838</v>
      </c>
      <c r="F86" s="1">
        <f t="shared" si="9"/>
        <v>360.7261887479055</v>
      </c>
      <c r="G86" s="1">
        <f t="shared" si="10"/>
        <v>-1.6188747905573564E-2</v>
      </c>
      <c r="I86">
        <v>857.31</v>
      </c>
      <c r="J86">
        <v>60.84</v>
      </c>
    </row>
    <row r="87" spans="1:10" x14ac:dyDescent="0.3">
      <c r="A87">
        <v>935.56</v>
      </c>
      <c r="B87">
        <f t="shared" si="6"/>
        <v>375.4899999999999</v>
      </c>
      <c r="C87">
        <v>59.7</v>
      </c>
      <c r="D87" s="1">
        <f t="shared" si="7"/>
        <v>280206.33897936594</v>
      </c>
      <c r="E87" s="1">
        <f t="shared" si="8"/>
        <v>2754833.6071330071</v>
      </c>
      <c r="F87" s="1">
        <f t="shared" si="9"/>
        <v>375.506852077529</v>
      </c>
      <c r="G87" s="1">
        <f t="shared" si="10"/>
        <v>-1.6852077529108556E-2</v>
      </c>
      <c r="I87">
        <v>858.85</v>
      </c>
      <c r="J87">
        <v>60.48</v>
      </c>
    </row>
    <row r="88" spans="1:10" x14ac:dyDescent="0.3">
      <c r="A88">
        <v>939.38</v>
      </c>
      <c r="B88">
        <f t="shared" si="6"/>
        <v>379.30999999999995</v>
      </c>
      <c r="C88">
        <v>59.82</v>
      </c>
      <c r="D88" s="1">
        <f t="shared" si="7"/>
        <v>280209.63840763608</v>
      </c>
      <c r="E88" s="1">
        <f t="shared" si="8"/>
        <v>2754831.6816504854</v>
      </c>
      <c r="F88" s="1">
        <f t="shared" si="9"/>
        <v>379.32702352020306</v>
      </c>
      <c r="G88" s="1">
        <f t="shared" si="10"/>
        <v>-1.702352020311082E-2</v>
      </c>
      <c r="I88">
        <v>862</v>
      </c>
      <c r="J88">
        <v>60.33</v>
      </c>
    </row>
    <row r="89" spans="1:10" x14ac:dyDescent="0.3">
      <c r="A89">
        <v>947.5</v>
      </c>
      <c r="B89">
        <f t="shared" si="6"/>
        <v>387.42999999999995</v>
      </c>
      <c r="C89">
        <v>60.02</v>
      </c>
      <c r="D89" s="1">
        <f t="shared" si="7"/>
        <v>280216.65185202198</v>
      </c>
      <c r="E89" s="1">
        <f t="shared" si="8"/>
        <v>2754827.5887399954</v>
      </c>
      <c r="F89" s="1">
        <f t="shared" si="9"/>
        <v>387.44738794756938</v>
      </c>
      <c r="G89" s="1">
        <f t="shared" si="10"/>
        <v>-1.7387947569432072E-2</v>
      </c>
      <c r="I89">
        <v>863.16</v>
      </c>
      <c r="J89">
        <v>60.28</v>
      </c>
    </row>
    <row r="90" spans="1:10" x14ac:dyDescent="0.3">
      <c r="A90">
        <v>953.57</v>
      </c>
      <c r="B90">
        <f t="shared" si="6"/>
        <v>393.5</v>
      </c>
      <c r="C90">
        <v>59.76</v>
      </c>
      <c r="D90" s="1">
        <f t="shared" si="7"/>
        <v>280221.89466081787</v>
      </c>
      <c r="E90" s="1">
        <f t="shared" si="8"/>
        <v>2754824.5291381879</v>
      </c>
      <c r="F90" s="1">
        <f t="shared" si="9"/>
        <v>393.51766037067</v>
      </c>
      <c r="G90" s="1">
        <f t="shared" si="10"/>
        <v>-1.7660370670000702E-2</v>
      </c>
      <c r="I90">
        <v>864.01</v>
      </c>
      <c r="J90">
        <v>60.46</v>
      </c>
    </row>
    <row r="91" spans="1:10" x14ac:dyDescent="0.3">
      <c r="A91">
        <v>956.01</v>
      </c>
      <c r="B91">
        <f t="shared" si="6"/>
        <v>395.93999999999994</v>
      </c>
      <c r="C91">
        <v>59.21</v>
      </c>
      <c r="D91" s="1">
        <f t="shared" si="7"/>
        <v>280224.00214903231</v>
      </c>
      <c r="E91" s="1">
        <f t="shared" si="8"/>
        <v>2754823.2992488286</v>
      </c>
      <c r="F91" s="1">
        <f t="shared" si="9"/>
        <v>395.95776987850138</v>
      </c>
      <c r="G91" s="1">
        <f t="shared" si="10"/>
        <v>-1.7769878501439962E-2</v>
      </c>
      <c r="I91">
        <v>867.81</v>
      </c>
      <c r="J91">
        <v>60.17</v>
      </c>
    </row>
    <row r="92" spans="1:10" x14ac:dyDescent="0.3">
      <c r="A92">
        <v>960.32</v>
      </c>
      <c r="B92">
        <f t="shared" si="6"/>
        <v>400.25</v>
      </c>
      <c r="C92">
        <v>59.21</v>
      </c>
      <c r="D92" s="1">
        <f t="shared" si="7"/>
        <v>280227.72480239475</v>
      </c>
      <c r="E92" s="1">
        <f t="shared" si="8"/>
        <v>2754821.1267803297</v>
      </c>
      <c r="F92" s="1">
        <f t="shared" si="9"/>
        <v>400.26796331211739</v>
      </c>
      <c r="G92" s="1">
        <f t="shared" si="10"/>
        <v>-1.7963312117387886E-2</v>
      </c>
      <c r="I92">
        <v>872.05</v>
      </c>
      <c r="J92">
        <v>59.8</v>
      </c>
    </row>
    <row r="93" spans="1:10" x14ac:dyDescent="0.3">
      <c r="A93">
        <v>962.68</v>
      </c>
      <c r="B93">
        <f t="shared" si="6"/>
        <v>402.6099999999999</v>
      </c>
      <c r="C93">
        <v>59.96</v>
      </c>
      <c r="D93" s="1">
        <f t="shared" si="7"/>
        <v>280229.76319263497</v>
      </c>
      <c r="E93" s="1">
        <f t="shared" si="8"/>
        <v>2754819.9372152118</v>
      </c>
      <c r="F93" s="1">
        <f t="shared" si="9"/>
        <v>402.62806922949784</v>
      </c>
      <c r="G93" s="1">
        <f t="shared" si="10"/>
        <v>-1.8069229497939432E-2</v>
      </c>
      <c r="I93">
        <v>876.51</v>
      </c>
      <c r="J93">
        <v>59.86</v>
      </c>
    </row>
    <row r="94" spans="1:10" x14ac:dyDescent="0.3">
      <c r="A94">
        <v>963.1</v>
      </c>
      <c r="B94">
        <f t="shared" si="6"/>
        <v>403.03</v>
      </c>
      <c r="C94">
        <v>60.27</v>
      </c>
      <c r="D94" s="1">
        <f t="shared" si="7"/>
        <v>280230.12595699978</v>
      </c>
      <c r="E94" s="1">
        <f t="shared" si="8"/>
        <v>2754819.7255129451</v>
      </c>
      <c r="F94" s="1">
        <f t="shared" si="9"/>
        <v>403.04808807919756</v>
      </c>
      <c r="G94" s="1">
        <f t="shared" si="10"/>
        <v>-1.8088079197582374E-2</v>
      </c>
      <c r="I94">
        <v>879.85</v>
      </c>
      <c r="J94">
        <v>59.59</v>
      </c>
    </row>
    <row r="95" spans="1:10" x14ac:dyDescent="0.3">
      <c r="A95">
        <v>965.27</v>
      </c>
      <c r="B95">
        <f t="shared" si="6"/>
        <v>405.19999999999993</v>
      </c>
      <c r="C95">
        <v>60.37</v>
      </c>
      <c r="D95" s="1">
        <f t="shared" si="7"/>
        <v>280232.00023955113</v>
      </c>
      <c r="E95" s="1">
        <f t="shared" si="8"/>
        <v>2754818.6317179003</v>
      </c>
      <c r="F95" s="1">
        <f t="shared" si="9"/>
        <v>405.21818546925709</v>
      </c>
      <c r="G95" s="1">
        <f t="shared" si="10"/>
        <v>-1.8185469257161913E-2</v>
      </c>
      <c r="I95">
        <v>881.67</v>
      </c>
      <c r="J95">
        <v>59.5</v>
      </c>
    </row>
    <row r="96" spans="1:10" x14ac:dyDescent="0.3">
      <c r="A96">
        <v>968.65</v>
      </c>
      <c r="B96">
        <f t="shared" si="6"/>
        <v>408.57999999999993</v>
      </c>
      <c r="C96">
        <v>60.42</v>
      </c>
      <c r="D96" s="1">
        <f t="shared" si="7"/>
        <v>280234.91962896305</v>
      </c>
      <c r="E96" s="1">
        <f t="shared" si="8"/>
        <v>2754816.9280187064</v>
      </c>
      <c r="F96" s="1">
        <f t="shared" si="9"/>
        <v>408.5983371643336</v>
      </c>
      <c r="G96" s="1">
        <f t="shared" si="10"/>
        <v>-1.8337164333672717E-2</v>
      </c>
      <c r="I96">
        <v>883.25</v>
      </c>
      <c r="J96">
        <v>59.39</v>
      </c>
    </row>
    <row r="97" spans="1:10" x14ac:dyDescent="0.3">
      <c r="A97">
        <v>969.9</v>
      </c>
      <c r="B97">
        <f t="shared" si="6"/>
        <v>409.82999999999993</v>
      </c>
      <c r="C97">
        <v>60.64</v>
      </c>
      <c r="D97" s="1">
        <f t="shared" si="7"/>
        <v>280235.99928481062</v>
      </c>
      <c r="E97" s="1">
        <f t="shared" si="8"/>
        <v>2754816.2979524359</v>
      </c>
      <c r="F97" s="1">
        <f t="shared" si="9"/>
        <v>409.84839326482768</v>
      </c>
      <c r="G97" s="1">
        <f t="shared" si="10"/>
        <v>-1.83932648277505E-2</v>
      </c>
      <c r="I97">
        <v>884.48</v>
      </c>
      <c r="J97">
        <v>59.37</v>
      </c>
    </row>
    <row r="98" spans="1:10" x14ac:dyDescent="0.3">
      <c r="A98">
        <v>976.01</v>
      </c>
      <c r="B98">
        <f t="shared" si="6"/>
        <v>415.93999999999994</v>
      </c>
      <c r="C98">
        <v>61.01</v>
      </c>
      <c r="D98" s="1">
        <f t="shared" si="7"/>
        <v>280241.27664259356</v>
      </c>
      <c r="E98" s="1">
        <f t="shared" si="8"/>
        <v>2754813.2181885079</v>
      </c>
      <c r="F98" s="1">
        <f t="shared" si="9"/>
        <v>415.95866748298613</v>
      </c>
      <c r="G98" s="1">
        <f t="shared" si="10"/>
        <v>-1.8667482986188588E-2</v>
      </c>
      <c r="I98">
        <v>891.62</v>
      </c>
      <c r="J98">
        <v>59.97</v>
      </c>
    </row>
    <row r="99" spans="1:10" x14ac:dyDescent="0.3">
      <c r="A99">
        <v>981.46</v>
      </c>
      <c r="B99">
        <f t="shared" si="6"/>
        <v>421.39</v>
      </c>
      <c r="C99">
        <v>61.03</v>
      </c>
      <c r="D99" s="1">
        <f t="shared" si="7"/>
        <v>280245.98394208902</v>
      </c>
      <c r="E99" s="1">
        <f t="shared" si="8"/>
        <v>2754810.4710995709</v>
      </c>
      <c r="F99" s="1">
        <f t="shared" si="9"/>
        <v>421.40891208009208</v>
      </c>
      <c r="G99" s="1">
        <f t="shared" si="10"/>
        <v>-1.891208009209322E-2</v>
      </c>
      <c r="I99">
        <v>898.54</v>
      </c>
      <c r="J99">
        <v>59.93</v>
      </c>
    </row>
    <row r="100" spans="1:10" x14ac:dyDescent="0.3">
      <c r="A100">
        <v>985.23</v>
      </c>
      <c r="B100">
        <f t="shared" si="6"/>
        <v>425.15999999999997</v>
      </c>
      <c r="C100">
        <v>61.19</v>
      </c>
      <c r="D100" s="1">
        <f t="shared" si="7"/>
        <v>280249.24018412526</v>
      </c>
      <c r="E100" s="1">
        <f t="shared" si="8"/>
        <v>2754808.5708197001</v>
      </c>
      <c r="F100" s="1">
        <f t="shared" si="9"/>
        <v>425.17908127863376</v>
      </c>
      <c r="G100" s="1">
        <f t="shared" si="10"/>
        <v>-1.9081278633791499E-2</v>
      </c>
      <c r="I100">
        <v>912.63</v>
      </c>
      <c r="J100">
        <v>59.86</v>
      </c>
    </row>
    <row r="101" spans="1:10" x14ac:dyDescent="0.3">
      <c r="A101">
        <v>987.97</v>
      </c>
      <c r="B101">
        <f t="shared" si="6"/>
        <v>427.9</v>
      </c>
      <c r="C101">
        <v>61.51</v>
      </c>
      <c r="D101" s="1">
        <f t="shared" si="7"/>
        <v>280251.60678974324</v>
      </c>
      <c r="E101" s="1">
        <f t="shared" si="8"/>
        <v>2754807.189714436</v>
      </c>
      <c r="F101" s="1">
        <f t="shared" si="9"/>
        <v>427.91920425065604</v>
      </c>
      <c r="G101" s="1">
        <f t="shared" si="10"/>
        <v>-1.9204250656059685E-2</v>
      </c>
      <c r="I101">
        <v>920.78</v>
      </c>
      <c r="J101">
        <v>60.01</v>
      </c>
    </row>
    <row r="102" spans="1:10" x14ac:dyDescent="0.3">
      <c r="A102">
        <v>992.21</v>
      </c>
      <c r="B102">
        <f t="shared" si="6"/>
        <v>432.14</v>
      </c>
      <c r="C102">
        <v>61.63</v>
      </c>
      <c r="D102" s="1">
        <f t="shared" si="7"/>
        <v>280255.26898237818</v>
      </c>
      <c r="E102" s="1">
        <f t="shared" si="8"/>
        <v>2754805.0525296479</v>
      </c>
      <c r="F102" s="1">
        <f t="shared" si="9"/>
        <v>432.15939454279521</v>
      </c>
      <c r="G102" s="1">
        <f t="shared" si="10"/>
        <v>-1.9394542795225789E-2</v>
      </c>
      <c r="I102">
        <v>935.56</v>
      </c>
      <c r="J102">
        <v>59.7</v>
      </c>
    </row>
    <row r="103" spans="1:10" x14ac:dyDescent="0.3">
      <c r="A103">
        <v>994.93</v>
      </c>
      <c r="B103">
        <f t="shared" si="6"/>
        <v>434.8599999999999</v>
      </c>
      <c r="C103">
        <v>61.53</v>
      </c>
      <c r="D103" s="1">
        <f t="shared" si="7"/>
        <v>280257.61831350252</v>
      </c>
      <c r="E103" s="1">
        <f t="shared" si="8"/>
        <v>2754803.6815054449</v>
      </c>
      <c r="F103" s="1">
        <f t="shared" si="9"/>
        <v>434.8795166167186</v>
      </c>
      <c r="G103" s="1">
        <f t="shared" si="10"/>
        <v>-1.9516616718703972E-2</v>
      </c>
      <c r="I103">
        <v>939.38</v>
      </c>
      <c r="J103">
        <v>59.82</v>
      </c>
    </row>
    <row r="104" spans="1:10" x14ac:dyDescent="0.3">
      <c r="A104">
        <v>995.6</v>
      </c>
      <c r="B104">
        <f t="shared" si="6"/>
        <v>435.53</v>
      </c>
      <c r="C104">
        <v>61.17</v>
      </c>
      <c r="D104" s="1">
        <f t="shared" si="7"/>
        <v>280258.19700903684</v>
      </c>
      <c r="E104" s="1">
        <f t="shared" si="8"/>
        <v>2754803.3437899239</v>
      </c>
      <c r="F104" s="1">
        <f t="shared" si="9"/>
        <v>435.54954668661105</v>
      </c>
      <c r="G104" s="1">
        <f t="shared" si="10"/>
        <v>-1.9546686611079167E-2</v>
      </c>
      <c r="I104">
        <v>947.5</v>
      </c>
      <c r="J104">
        <v>60.02</v>
      </c>
    </row>
    <row r="105" spans="1:10" x14ac:dyDescent="0.3">
      <c r="A105">
        <v>997.17</v>
      </c>
      <c r="B105">
        <f t="shared" si="6"/>
        <v>437.09999999999991</v>
      </c>
      <c r="C105">
        <v>61.15</v>
      </c>
      <c r="D105" s="1">
        <f t="shared" si="7"/>
        <v>280259.55305678141</v>
      </c>
      <c r="E105" s="1">
        <f t="shared" si="8"/>
        <v>2754802.5524266884</v>
      </c>
      <c r="F105" s="1">
        <f t="shared" si="9"/>
        <v>437.11961714877469</v>
      </c>
      <c r="G105" s="1">
        <f t="shared" si="10"/>
        <v>-1.961714877478471E-2</v>
      </c>
      <c r="I105">
        <v>953.57</v>
      </c>
      <c r="J105">
        <v>59.76</v>
      </c>
    </row>
    <row r="106" spans="1:10" x14ac:dyDescent="0.3">
      <c r="A106">
        <v>999.28</v>
      </c>
      <c r="B106">
        <f t="shared" si="6"/>
        <v>439.20999999999992</v>
      </c>
      <c r="C106">
        <v>61.13</v>
      </c>
      <c r="D106" s="1">
        <f t="shared" si="7"/>
        <v>280261.37551585207</v>
      </c>
      <c r="E106" s="1">
        <f t="shared" si="8"/>
        <v>2754801.4888748247</v>
      </c>
      <c r="F106" s="1">
        <f t="shared" si="9"/>
        <v>439.22971184591216</v>
      </c>
      <c r="G106" s="1">
        <f t="shared" si="10"/>
        <v>-1.9711845912240733E-2</v>
      </c>
      <c r="I106">
        <v>956.01</v>
      </c>
      <c r="J106">
        <v>59.21</v>
      </c>
    </row>
    <row r="107" spans="1:10" x14ac:dyDescent="0.3">
      <c r="A107">
        <v>1003.46</v>
      </c>
      <c r="B107">
        <f t="shared" si="6"/>
        <v>443.39</v>
      </c>
      <c r="C107">
        <v>61.11</v>
      </c>
      <c r="D107" s="1">
        <f t="shared" si="7"/>
        <v>280264.98588500643</v>
      </c>
      <c r="E107" s="1">
        <f t="shared" si="8"/>
        <v>2754799.3819332174</v>
      </c>
      <c r="F107" s="1">
        <f t="shared" si="9"/>
        <v>443.40989944546453</v>
      </c>
      <c r="G107" s="1">
        <f t="shared" si="10"/>
        <v>-1.9899445464545806E-2</v>
      </c>
      <c r="I107">
        <v>960.32</v>
      </c>
      <c r="J107">
        <v>59.21</v>
      </c>
    </row>
    <row r="108" spans="1:10" x14ac:dyDescent="0.3">
      <c r="A108">
        <v>1005.44</v>
      </c>
      <c r="B108">
        <f t="shared" si="6"/>
        <v>445.37</v>
      </c>
      <c r="C108">
        <v>61.78</v>
      </c>
      <c r="D108" s="1">
        <f t="shared" si="7"/>
        <v>280266.69605986896</v>
      </c>
      <c r="E108" s="1">
        <f t="shared" si="8"/>
        <v>2754798.3839082457</v>
      </c>
      <c r="F108" s="1">
        <f t="shared" si="9"/>
        <v>445.38998830825335</v>
      </c>
      <c r="G108" s="1">
        <f t="shared" si="10"/>
        <v>-1.9988308253346077E-2</v>
      </c>
      <c r="I108">
        <v>962.68</v>
      </c>
      <c r="J108">
        <v>59.96</v>
      </c>
    </row>
    <row r="109" spans="1:10" x14ac:dyDescent="0.3">
      <c r="A109">
        <v>1008.89</v>
      </c>
      <c r="B109">
        <f t="shared" si="6"/>
        <v>448.81999999999994</v>
      </c>
      <c r="C109">
        <v>62.05</v>
      </c>
      <c r="D109" s="1">
        <f t="shared" si="7"/>
        <v>280269.67591000826</v>
      </c>
      <c r="E109" s="1">
        <f t="shared" si="8"/>
        <v>2754796.6449253405</v>
      </c>
      <c r="F109" s="1">
        <f t="shared" si="9"/>
        <v>448.84014314494095</v>
      </c>
      <c r="G109" s="1">
        <f t="shared" si="10"/>
        <v>-2.0143144941016544E-2</v>
      </c>
      <c r="I109">
        <v>963.1</v>
      </c>
      <c r="J109">
        <v>60.27</v>
      </c>
    </row>
    <row r="110" spans="1:10" x14ac:dyDescent="0.3">
      <c r="A110">
        <v>1010.21</v>
      </c>
      <c r="B110">
        <f t="shared" si="6"/>
        <v>450.14</v>
      </c>
      <c r="C110">
        <v>62.17</v>
      </c>
      <c r="D110" s="1">
        <f t="shared" si="7"/>
        <v>280270.81602658331</v>
      </c>
      <c r="E110" s="1">
        <f t="shared" si="8"/>
        <v>2754795.9795753597</v>
      </c>
      <c r="F110" s="1">
        <f t="shared" si="9"/>
        <v>450.16020238667721</v>
      </c>
      <c r="G110" s="1">
        <f t="shared" si="10"/>
        <v>-2.0202386677226514E-2</v>
      </c>
      <c r="I110">
        <v>965.27</v>
      </c>
      <c r="J110">
        <v>60.37</v>
      </c>
    </row>
    <row r="111" spans="1:10" x14ac:dyDescent="0.3">
      <c r="A111">
        <v>1012.61</v>
      </c>
      <c r="B111">
        <f t="shared" si="6"/>
        <v>452.53999999999996</v>
      </c>
      <c r="C111">
        <v>62.93</v>
      </c>
      <c r="D111" s="1">
        <f t="shared" si="7"/>
        <v>280272.88896581071</v>
      </c>
      <c r="E111" s="1">
        <f t="shared" si="8"/>
        <v>2754794.7698481209</v>
      </c>
      <c r="F111" s="1">
        <f t="shared" si="9"/>
        <v>452.5603100994507</v>
      </c>
      <c r="G111" s="1">
        <f t="shared" si="10"/>
        <v>-2.0310099450739472E-2</v>
      </c>
      <c r="I111">
        <v>968.65</v>
      </c>
      <c r="J111">
        <v>60.42</v>
      </c>
    </row>
    <row r="112" spans="1:10" x14ac:dyDescent="0.3">
      <c r="A112">
        <v>1020.52</v>
      </c>
      <c r="B112">
        <f t="shared" si="6"/>
        <v>460.44999999999993</v>
      </c>
      <c r="C112">
        <v>63.09</v>
      </c>
      <c r="D112" s="1">
        <f t="shared" si="7"/>
        <v>280279.72102801414</v>
      </c>
      <c r="E112" s="1">
        <f t="shared" si="8"/>
        <v>2754790.7827887642</v>
      </c>
      <c r="F112" s="1">
        <f t="shared" si="9"/>
        <v>460.47066510191695</v>
      </c>
      <c r="G112" s="1">
        <f t="shared" si="10"/>
        <v>-2.0665101917018092E-2</v>
      </c>
      <c r="I112">
        <v>969.9</v>
      </c>
      <c r="J112">
        <v>60.64</v>
      </c>
    </row>
    <row r="113" spans="1:10" x14ac:dyDescent="0.3">
      <c r="A113">
        <v>1027.05</v>
      </c>
      <c r="B113">
        <f t="shared" si="6"/>
        <v>466.9799999999999</v>
      </c>
      <c r="C113">
        <v>63.42</v>
      </c>
      <c r="D113" s="1">
        <f t="shared" si="7"/>
        <v>280285.36115016189</v>
      </c>
      <c r="E113" s="1">
        <f t="shared" si="8"/>
        <v>2754787.4913225695</v>
      </c>
      <c r="F113" s="1">
        <f t="shared" si="9"/>
        <v>467.00095816977517</v>
      </c>
      <c r="G113" s="1">
        <f t="shared" si="10"/>
        <v>-2.0958169775269653E-2</v>
      </c>
      <c r="I113">
        <v>976.01</v>
      </c>
      <c r="J113">
        <v>61.01</v>
      </c>
    </row>
    <row r="114" spans="1:10" x14ac:dyDescent="0.3">
      <c r="A114">
        <v>1028.71</v>
      </c>
      <c r="B114">
        <f t="shared" si="6"/>
        <v>468.64</v>
      </c>
      <c r="C114">
        <v>63.44</v>
      </c>
      <c r="D114" s="1">
        <f t="shared" si="7"/>
        <v>280286.79493312747</v>
      </c>
      <c r="E114" s="1">
        <f t="shared" si="8"/>
        <v>2754786.6545945625</v>
      </c>
      <c r="F114" s="1">
        <f t="shared" si="9"/>
        <v>468.66103267117933</v>
      </c>
      <c r="G114" s="1">
        <f t="shared" si="10"/>
        <v>-2.1032671179341378E-2</v>
      </c>
      <c r="I114">
        <v>981.46</v>
      </c>
      <c r="J114">
        <v>61.03</v>
      </c>
    </row>
    <row r="115" spans="1:10" x14ac:dyDescent="0.3">
      <c r="A115">
        <v>1030.53</v>
      </c>
      <c r="B115">
        <f t="shared" si="6"/>
        <v>470.45999999999992</v>
      </c>
      <c r="C115">
        <v>63.78</v>
      </c>
      <c r="D115" s="1">
        <f t="shared" si="7"/>
        <v>280288.36691204156</v>
      </c>
      <c r="E115" s="1">
        <f t="shared" si="8"/>
        <v>2754785.7372180736</v>
      </c>
      <c r="F115" s="1">
        <f t="shared" si="9"/>
        <v>470.48111435306629</v>
      </c>
      <c r="G115" s="1">
        <f t="shared" si="10"/>
        <v>-2.111435306636622E-2</v>
      </c>
      <c r="I115">
        <v>985.23</v>
      </c>
      <c r="J115">
        <v>61.19</v>
      </c>
    </row>
    <row r="116" spans="1:10" x14ac:dyDescent="0.3">
      <c r="A116">
        <v>1034.6199999999999</v>
      </c>
      <c r="B116">
        <f t="shared" si="6"/>
        <v>474.54999999999984</v>
      </c>
      <c r="C116">
        <v>64.150000000000006</v>
      </c>
      <c r="D116" s="1">
        <f t="shared" si="7"/>
        <v>280291.89954597485</v>
      </c>
      <c r="E116" s="1">
        <f t="shared" si="8"/>
        <v>2754783.6756412378</v>
      </c>
      <c r="F116" s="1">
        <f t="shared" si="9"/>
        <v>474.57129791332784</v>
      </c>
      <c r="G116" s="1">
        <f t="shared" si="10"/>
        <v>-2.1297913327998685E-2</v>
      </c>
      <c r="I116">
        <v>987.97</v>
      </c>
      <c r="J116">
        <v>61.51</v>
      </c>
    </row>
    <row r="117" spans="1:10" x14ac:dyDescent="0.3">
      <c r="A117">
        <v>1041.8499999999999</v>
      </c>
      <c r="B117">
        <f t="shared" si="6"/>
        <v>481.77999999999986</v>
      </c>
      <c r="C117">
        <v>63.82</v>
      </c>
      <c r="D117" s="1">
        <f t="shared" si="7"/>
        <v>280298.14427539724</v>
      </c>
      <c r="E117" s="1">
        <f t="shared" si="8"/>
        <v>2754780.0313379318</v>
      </c>
      <c r="F117" s="1">
        <f t="shared" si="9"/>
        <v>481.80162239739695</v>
      </c>
      <c r="G117" s="1">
        <f t="shared" si="10"/>
        <v>-2.1622397397095483E-2</v>
      </c>
      <c r="I117">
        <v>992.21</v>
      </c>
      <c r="J117">
        <v>61.63</v>
      </c>
    </row>
    <row r="118" spans="1:10" x14ac:dyDescent="0.3">
      <c r="A118">
        <v>1051.67</v>
      </c>
      <c r="B118">
        <f t="shared" si="6"/>
        <v>491.6</v>
      </c>
      <c r="C118">
        <v>62.79</v>
      </c>
      <c r="D118" s="1">
        <f t="shared" si="7"/>
        <v>280306.62605173583</v>
      </c>
      <c r="E118" s="1">
        <f t="shared" si="8"/>
        <v>2754775.0815373142</v>
      </c>
      <c r="F118" s="1">
        <f t="shared" si="9"/>
        <v>491.62206312127563</v>
      </c>
      <c r="G118" s="1">
        <f t="shared" si="10"/>
        <v>-2.20631212756075E-2</v>
      </c>
      <c r="I118">
        <v>994.93</v>
      </c>
      <c r="J118">
        <v>61.53</v>
      </c>
    </row>
    <row r="119" spans="1:10" x14ac:dyDescent="0.3">
      <c r="A119">
        <v>1061.53</v>
      </c>
      <c r="B119">
        <f t="shared" si="6"/>
        <v>501.45999999999992</v>
      </c>
      <c r="C119">
        <v>63.86</v>
      </c>
      <c r="D119" s="1">
        <f t="shared" si="7"/>
        <v>280315.14237706154</v>
      </c>
      <c r="E119" s="1">
        <f t="shared" si="8"/>
        <v>2754770.1115745762</v>
      </c>
      <c r="F119" s="1">
        <f t="shared" si="9"/>
        <v>501.48250564026239</v>
      </c>
      <c r="G119" s="1">
        <f t="shared" si="10"/>
        <v>-2.2505640262465931E-2</v>
      </c>
      <c r="I119">
        <v>995.6</v>
      </c>
      <c r="J119">
        <v>61.17</v>
      </c>
    </row>
    <row r="120" spans="1:10" x14ac:dyDescent="0.3">
      <c r="A120">
        <v>1064.3900000000001</v>
      </c>
      <c r="B120">
        <f t="shared" si="6"/>
        <v>504.32000000000005</v>
      </c>
      <c r="C120">
        <v>65.59</v>
      </c>
      <c r="D120" s="1">
        <f t="shared" si="7"/>
        <v>280317.61262964079</v>
      </c>
      <c r="E120" s="1">
        <f t="shared" si="8"/>
        <v>2754768.6699829502</v>
      </c>
      <c r="F120" s="1">
        <f t="shared" si="9"/>
        <v>504.34263399779354</v>
      </c>
      <c r="G120" s="1">
        <f t="shared" si="10"/>
        <v>-2.2633997793491289E-2</v>
      </c>
      <c r="I120">
        <v>997.17</v>
      </c>
      <c r="J120">
        <v>61.15</v>
      </c>
    </row>
    <row r="121" spans="1:10" x14ac:dyDescent="0.3">
      <c r="A121">
        <v>1074.8499999999999</v>
      </c>
      <c r="B121">
        <f t="shared" si="6"/>
        <v>514.77999999999986</v>
      </c>
      <c r="C121">
        <v>63.64</v>
      </c>
      <c r="D121" s="1">
        <f t="shared" si="7"/>
        <v>280326.64718977333</v>
      </c>
      <c r="E121" s="1">
        <f t="shared" si="8"/>
        <v>2754763.3975884025</v>
      </c>
      <c r="F121" s="1">
        <f t="shared" si="9"/>
        <v>514.80310344496104</v>
      </c>
      <c r="G121" s="1">
        <f t="shared" si="10"/>
        <v>-2.3103444961179775E-2</v>
      </c>
      <c r="I121">
        <v>999.28</v>
      </c>
      <c r="J121">
        <v>61.13</v>
      </c>
    </row>
    <row r="122" spans="1:10" x14ac:dyDescent="0.3">
      <c r="A122">
        <v>1083.56</v>
      </c>
      <c r="B122">
        <f t="shared" si="6"/>
        <v>523.4899999999999</v>
      </c>
      <c r="C122">
        <v>63.8</v>
      </c>
      <c r="D122" s="1">
        <f t="shared" si="7"/>
        <v>280334.17023171927</v>
      </c>
      <c r="E122" s="1">
        <f t="shared" si="8"/>
        <v>2754759.0072866329</v>
      </c>
      <c r="F122" s="1">
        <f t="shared" si="9"/>
        <v>523.51349435171869</v>
      </c>
      <c r="G122" s="1">
        <f t="shared" si="10"/>
        <v>-2.349435171879577E-2</v>
      </c>
      <c r="I122">
        <v>1003.46</v>
      </c>
      <c r="J122">
        <v>61.11</v>
      </c>
    </row>
    <row r="123" spans="1:10" x14ac:dyDescent="0.3">
      <c r="A123">
        <v>1086.25</v>
      </c>
      <c r="B123">
        <f t="shared" si="6"/>
        <v>526.17999999999995</v>
      </c>
      <c r="C123">
        <v>64.36</v>
      </c>
      <c r="D123" s="1">
        <f t="shared" si="7"/>
        <v>280336.49365110323</v>
      </c>
      <c r="E123" s="1">
        <f t="shared" si="8"/>
        <v>2754757.6513840198</v>
      </c>
      <c r="F123" s="1">
        <f t="shared" si="9"/>
        <v>526.20361507950804</v>
      </c>
      <c r="G123" s="1">
        <f t="shared" si="10"/>
        <v>-2.3615079508090275E-2</v>
      </c>
      <c r="I123">
        <v>1005.44</v>
      </c>
      <c r="J123">
        <v>61.78</v>
      </c>
    </row>
    <row r="124" spans="1:10" x14ac:dyDescent="0.3">
      <c r="A124">
        <v>1088.75</v>
      </c>
      <c r="B124">
        <f t="shared" si="6"/>
        <v>528.67999999999995</v>
      </c>
      <c r="C124">
        <v>64.66</v>
      </c>
      <c r="D124" s="1">
        <f t="shared" si="7"/>
        <v>280338.65296279843</v>
      </c>
      <c r="E124" s="1">
        <f t="shared" si="8"/>
        <v>2754756.3912514797</v>
      </c>
      <c r="F124" s="1">
        <f t="shared" si="9"/>
        <v>528.70372728007692</v>
      </c>
      <c r="G124" s="1">
        <f t="shared" si="10"/>
        <v>-2.3727280076968782E-2</v>
      </c>
      <c r="I124">
        <v>1008.89</v>
      </c>
      <c r="J124">
        <v>62.05</v>
      </c>
    </row>
    <row r="125" spans="1:10" x14ac:dyDescent="0.3">
      <c r="A125">
        <v>1095.44</v>
      </c>
      <c r="B125">
        <f t="shared" si="6"/>
        <v>535.37</v>
      </c>
      <c r="C125">
        <v>64.52</v>
      </c>
      <c r="D125" s="1">
        <f t="shared" si="7"/>
        <v>280344.43128089467</v>
      </c>
      <c r="E125" s="1">
        <f t="shared" si="8"/>
        <v>2754753.0191368023</v>
      </c>
      <c r="F125" s="1">
        <f t="shared" si="9"/>
        <v>535.39402752888736</v>
      </c>
      <c r="G125" s="1">
        <f t="shared" si="10"/>
        <v>-2.402752888735904E-2</v>
      </c>
      <c r="I125">
        <v>1010.21</v>
      </c>
      <c r="J125">
        <v>62.17</v>
      </c>
    </row>
    <row r="126" spans="1:10" x14ac:dyDescent="0.3">
      <c r="A126">
        <v>1099.24</v>
      </c>
      <c r="B126">
        <f t="shared" si="6"/>
        <v>539.16999999999996</v>
      </c>
      <c r="C126">
        <v>64.55</v>
      </c>
      <c r="D126" s="1">
        <f t="shared" si="7"/>
        <v>280347.71343467128</v>
      </c>
      <c r="E126" s="1">
        <f t="shared" si="8"/>
        <v>2754751.1037353412</v>
      </c>
      <c r="F126" s="1">
        <f t="shared" si="9"/>
        <v>539.19419807379779</v>
      </c>
      <c r="G126" s="1">
        <f t="shared" si="10"/>
        <v>-2.4198073797833786E-2</v>
      </c>
      <c r="I126">
        <v>1012.61</v>
      </c>
      <c r="J126">
        <v>62.93</v>
      </c>
    </row>
    <row r="127" spans="1:10" x14ac:dyDescent="0.3">
      <c r="A127">
        <v>1110.29</v>
      </c>
      <c r="B127">
        <f t="shared" si="6"/>
        <v>550.21999999999991</v>
      </c>
      <c r="C127">
        <v>64.64</v>
      </c>
      <c r="D127" s="1">
        <f t="shared" si="7"/>
        <v>280357.25759236387</v>
      </c>
      <c r="E127" s="1">
        <f t="shared" si="8"/>
        <v>2754745.5339495144</v>
      </c>
      <c r="F127" s="1">
        <f t="shared" si="9"/>
        <v>550.24469400012185</v>
      </c>
      <c r="G127" s="1">
        <f t="shared" si="10"/>
        <v>-2.4694000121940007E-2</v>
      </c>
      <c r="I127">
        <v>1020.52</v>
      </c>
      <c r="J127">
        <v>63.09</v>
      </c>
    </row>
    <row r="128" spans="1:10" x14ac:dyDescent="0.3">
      <c r="A128">
        <v>1114.06</v>
      </c>
      <c r="B128">
        <f t="shared" si="6"/>
        <v>553.9899999999999</v>
      </c>
      <c r="C128">
        <v>64.86</v>
      </c>
      <c r="D128" s="1">
        <f t="shared" si="7"/>
        <v>280360.51383440022</v>
      </c>
      <c r="E128" s="1">
        <f t="shared" si="8"/>
        <v>2754743.6336696437</v>
      </c>
      <c r="F128" s="1">
        <f t="shared" si="9"/>
        <v>554.01486319876415</v>
      </c>
      <c r="G128" s="1">
        <f t="shared" si="10"/>
        <v>-2.4863198764251138E-2</v>
      </c>
      <c r="I128">
        <v>1027.05</v>
      </c>
      <c r="J128">
        <v>63.42</v>
      </c>
    </row>
    <row r="129" spans="1:10" x14ac:dyDescent="0.3">
      <c r="A129">
        <v>1114.96</v>
      </c>
      <c r="B129">
        <f t="shared" si="6"/>
        <v>554.89</v>
      </c>
      <c r="C129">
        <v>65.34</v>
      </c>
      <c r="D129" s="1">
        <f t="shared" si="7"/>
        <v>280361.29118661047</v>
      </c>
      <c r="E129" s="1">
        <f t="shared" si="8"/>
        <v>2754743.1800219296</v>
      </c>
      <c r="F129" s="1">
        <f t="shared" si="9"/>
        <v>554.91490359080069</v>
      </c>
      <c r="G129" s="1">
        <f t="shared" si="10"/>
        <v>-2.4903590800704478E-2</v>
      </c>
      <c r="I129">
        <v>1028.71</v>
      </c>
      <c r="J129">
        <v>63.44</v>
      </c>
    </row>
    <row r="130" spans="1:10" x14ac:dyDescent="0.3">
      <c r="A130">
        <v>1115.6600000000001</v>
      </c>
      <c r="B130">
        <f t="shared" ref="B130:B157" si="11">A130-560.07</f>
        <v>555.59</v>
      </c>
      <c r="C130">
        <v>66.400000000000006</v>
      </c>
      <c r="D130" s="1">
        <f t="shared" si="7"/>
        <v>280361.89579388511</v>
      </c>
      <c r="E130" s="1">
        <f t="shared" si="8"/>
        <v>2754742.8271848182</v>
      </c>
      <c r="F130" s="1">
        <f t="shared" si="9"/>
        <v>555.61493500701158</v>
      </c>
      <c r="G130" s="1">
        <f t="shared" si="10"/>
        <v>-2.4935007011549715E-2</v>
      </c>
      <c r="I130">
        <v>1030.53</v>
      </c>
      <c r="J130">
        <v>63.78</v>
      </c>
    </row>
    <row r="131" spans="1:10" x14ac:dyDescent="0.3">
      <c r="A131">
        <v>1117.46</v>
      </c>
      <c r="B131">
        <f t="shared" si="11"/>
        <v>557.39</v>
      </c>
      <c r="C131">
        <v>66.489999999999995</v>
      </c>
      <c r="D131" s="1">
        <f t="shared" ref="D131:D156" si="12">(((B131*($D$157-$D$1))+$B$157*$D$1)/$B$157)</f>
        <v>280363.45049830561</v>
      </c>
      <c r="E131" s="1">
        <f t="shared" ref="E131:E156" si="13">(((B131*($E$157-$E$1))+$B$157*$E$1)/$B$157)</f>
        <v>2754741.9198893895</v>
      </c>
      <c r="F131" s="1">
        <f t="shared" ref="F131:F157" si="14">SQRT(((D131-$D$1)^2)+((E131-$E$1)^2))</f>
        <v>557.41501579131932</v>
      </c>
      <c r="G131" s="1">
        <f t="shared" ref="G131:G157" si="15">B131-F131</f>
        <v>-2.5015791319333402E-2</v>
      </c>
      <c r="I131">
        <v>1034.6199999999999</v>
      </c>
      <c r="J131">
        <v>64.150000000000006</v>
      </c>
    </row>
    <row r="132" spans="1:10" x14ac:dyDescent="0.3">
      <c r="A132">
        <v>1119.32</v>
      </c>
      <c r="B132">
        <f t="shared" si="11"/>
        <v>559.24999999999989</v>
      </c>
      <c r="C132">
        <v>66.53</v>
      </c>
      <c r="D132" s="1">
        <f t="shared" si="12"/>
        <v>280365.05702620681</v>
      </c>
      <c r="E132" s="1">
        <f t="shared" si="13"/>
        <v>2754740.9823507797</v>
      </c>
      <c r="F132" s="1">
        <f t="shared" si="14"/>
        <v>559.27509926854907</v>
      </c>
      <c r="G132" s="1">
        <f t="shared" si="15"/>
        <v>-2.5099268549183762E-2</v>
      </c>
      <c r="I132">
        <v>1041.8499999999999</v>
      </c>
      <c r="J132">
        <v>63.82</v>
      </c>
    </row>
    <row r="133" spans="1:10" x14ac:dyDescent="0.3">
      <c r="A133">
        <v>1122.72</v>
      </c>
      <c r="B133">
        <f t="shared" si="11"/>
        <v>562.65</v>
      </c>
      <c r="C133">
        <v>66.56</v>
      </c>
      <c r="D133" s="1">
        <f t="shared" si="12"/>
        <v>280367.9936901122</v>
      </c>
      <c r="E133" s="1">
        <f t="shared" si="13"/>
        <v>2754739.2685705246</v>
      </c>
      <c r="F133" s="1">
        <f t="shared" si="14"/>
        <v>562.67525186157366</v>
      </c>
      <c r="G133" s="1">
        <f t="shared" si="15"/>
        <v>-2.525186157367898E-2</v>
      </c>
      <c r="I133">
        <v>1051.67</v>
      </c>
      <c r="J133">
        <v>62.79</v>
      </c>
    </row>
    <row r="134" spans="1:10" x14ac:dyDescent="0.3">
      <c r="A134">
        <v>1124.1600000000001</v>
      </c>
      <c r="B134">
        <f t="shared" si="11"/>
        <v>564.09</v>
      </c>
      <c r="C134">
        <v>66.64</v>
      </c>
      <c r="D134" s="1">
        <f t="shared" si="12"/>
        <v>280369.23745364865</v>
      </c>
      <c r="E134" s="1">
        <f t="shared" si="13"/>
        <v>2754738.5427341815</v>
      </c>
      <c r="F134" s="1">
        <f t="shared" si="14"/>
        <v>564.115316489154</v>
      </c>
      <c r="G134" s="1">
        <f t="shared" si="15"/>
        <v>-2.5316489153965449E-2</v>
      </c>
      <c r="I134">
        <v>1061.53</v>
      </c>
      <c r="J134">
        <v>63.86</v>
      </c>
    </row>
    <row r="135" spans="1:10" x14ac:dyDescent="0.3">
      <c r="A135">
        <v>1125.3599999999999</v>
      </c>
      <c r="B135">
        <f t="shared" si="11"/>
        <v>565.28999999999985</v>
      </c>
      <c r="C135">
        <v>67.150000000000006</v>
      </c>
      <c r="D135" s="1">
        <f t="shared" si="12"/>
        <v>280370.27392326231</v>
      </c>
      <c r="E135" s="1">
        <f t="shared" si="13"/>
        <v>2754737.9378705625</v>
      </c>
      <c r="F135" s="1">
        <f t="shared" si="14"/>
        <v>565.31537034528083</v>
      </c>
      <c r="G135" s="1">
        <f t="shared" si="15"/>
        <v>-2.5370345280975926E-2</v>
      </c>
      <c r="I135">
        <v>1064.3900000000001</v>
      </c>
      <c r="J135">
        <v>65.59</v>
      </c>
    </row>
    <row r="136" spans="1:10" x14ac:dyDescent="0.3">
      <c r="A136">
        <v>1131.1500000000001</v>
      </c>
      <c r="B136">
        <f t="shared" si="11"/>
        <v>571.08000000000004</v>
      </c>
      <c r="C136">
        <v>70.23</v>
      </c>
      <c r="D136" s="1">
        <f t="shared" si="12"/>
        <v>280375.27488914831</v>
      </c>
      <c r="E136" s="1">
        <f t="shared" si="13"/>
        <v>2754735.0194035997</v>
      </c>
      <c r="F136" s="1">
        <f t="shared" si="14"/>
        <v>571.10563020181996</v>
      </c>
      <c r="G136" s="1">
        <f t="shared" si="15"/>
        <v>-2.5630201819922149E-2</v>
      </c>
      <c r="I136">
        <v>1074.8499999999999</v>
      </c>
      <c r="J136">
        <v>63.64</v>
      </c>
    </row>
    <row r="137" spans="1:10" x14ac:dyDescent="0.3">
      <c r="A137">
        <v>1134.8599999999999</v>
      </c>
      <c r="B137">
        <f t="shared" si="11"/>
        <v>574.78999999999985</v>
      </c>
      <c r="C137">
        <v>70.39</v>
      </c>
      <c r="D137" s="1">
        <f t="shared" si="12"/>
        <v>280378.47930770391</v>
      </c>
      <c r="E137" s="1">
        <f t="shared" si="13"/>
        <v>2754733.1493669101</v>
      </c>
      <c r="F137" s="1">
        <f t="shared" si="14"/>
        <v>574.81579670748988</v>
      </c>
      <c r="G137" s="1">
        <f t="shared" si="15"/>
        <v>-2.5796707490030713E-2</v>
      </c>
      <c r="I137">
        <v>1083.56</v>
      </c>
      <c r="J137">
        <v>63.8</v>
      </c>
    </row>
    <row r="138" spans="1:10" x14ac:dyDescent="0.3">
      <c r="A138">
        <v>1135.3</v>
      </c>
      <c r="B138">
        <f t="shared" si="11"/>
        <v>575.2299999999999</v>
      </c>
      <c r="C138">
        <v>70.349999999999994</v>
      </c>
      <c r="D138" s="1">
        <f t="shared" si="12"/>
        <v>280378.85934656224</v>
      </c>
      <c r="E138" s="1">
        <f t="shared" si="13"/>
        <v>2754732.9275835832</v>
      </c>
      <c r="F138" s="1">
        <f t="shared" si="14"/>
        <v>575.25581645471857</v>
      </c>
      <c r="G138" s="1">
        <f t="shared" si="15"/>
        <v>-2.5816454718665227E-2</v>
      </c>
      <c r="I138">
        <v>1086.25</v>
      </c>
      <c r="J138">
        <v>64.36</v>
      </c>
    </row>
    <row r="139" spans="1:10" x14ac:dyDescent="0.3">
      <c r="A139">
        <v>1138.7</v>
      </c>
      <c r="B139">
        <f t="shared" si="11"/>
        <v>578.63</v>
      </c>
      <c r="C139">
        <v>70.37</v>
      </c>
      <c r="D139" s="1">
        <f t="shared" si="12"/>
        <v>280381.79601046769</v>
      </c>
      <c r="E139" s="1">
        <f t="shared" si="13"/>
        <v>2754731.2138033286</v>
      </c>
      <c r="F139" s="1">
        <f t="shared" si="14"/>
        <v>578.65596904755876</v>
      </c>
      <c r="G139" s="1">
        <f t="shared" si="15"/>
        <v>-2.5969047558760394E-2</v>
      </c>
      <c r="I139">
        <v>1088.75</v>
      </c>
      <c r="J139">
        <v>64.66</v>
      </c>
    </row>
    <row r="140" spans="1:10" x14ac:dyDescent="0.3">
      <c r="A140">
        <v>1139.55</v>
      </c>
      <c r="B140">
        <f t="shared" si="11"/>
        <v>579.4799999999999</v>
      </c>
      <c r="C140">
        <v>70.239999999999995</v>
      </c>
      <c r="D140" s="1">
        <f t="shared" si="12"/>
        <v>280382.53017644404</v>
      </c>
      <c r="E140" s="1">
        <f t="shared" si="13"/>
        <v>2754730.785358265</v>
      </c>
      <c r="F140" s="1">
        <f t="shared" si="14"/>
        <v>579.50600719569763</v>
      </c>
      <c r="G140" s="1">
        <f t="shared" si="15"/>
        <v>-2.6007195697729912E-2</v>
      </c>
      <c r="I140">
        <v>1095.44</v>
      </c>
      <c r="J140">
        <v>64.52</v>
      </c>
    </row>
    <row r="141" spans="1:10" x14ac:dyDescent="0.3">
      <c r="A141">
        <v>1146.4000000000001</v>
      </c>
      <c r="B141">
        <f t="shared" si="11"/>
        <v>586.33000000000004</v>
      </c>
      <c r="C141">
        <v>69.88</v>
      </c>
      <c r="D141" s="1">
        <f t="shared" si="12"/>
        <v>280388.44669048872</v>
      </c>
      <c r="E141" s="1">
        <f t="shared" si="13"/>
        <v>2754727.3325951053</v>
      </c>
      <c r="F141" s="1">
        <f t="shared" si="14"/>
        <v>586.35631462517517</v>
      </c>
      <c r="G141" s="1">
        <f t="shared" si="15"/>
        <v>-2.6314625175132278E-2</v>
      </c>
      <c r="I141">
        <v>1099.24</v>
      </c>
      <c r="J141">
        <v>64.55</v>
      </c>
    </row>
    <row r="142" spans="1:10" x14ac:dyDescent="0.3">
      <c r="A142">
        <v>1147.24</v>
      </c>
      <c r="B142">
        <f t="shared" si="11"/>
        <v>587.16999999999996</v>
      </c>
      <c r="C142">
        <v>70.56</v>
      </c>
      <c r="D142" s="1">
        <f t="shared" si="12"/>
        <v>280389.17221921828</v>
      </c>
      <c r="E142" s="1">
        <f t="shared" si="13"/>
        <v>2754726.9091905714</v>
      </c>
      <c r="F142" s="1">
        <f t="shared" si="14"/>
        <v>587.196352324759</v>
      </c>
      <c r="G142" s="1">
        <f t="shared" si="15"/>
        <v>-2.6352324759045587E-2</v>
      </c>
      <c r="I142">
        <v>1110.29</v>
      </c>
      <c r="J142">
        <v>64.64</v>
      </c>
    </row>
    <row r="143" spans="1:10" x14ac:dyDescent="0.3">
      <c r="A143">
        <v>1150.18</v>
      </c>
      <c r="B143">
        <f t="shared" si="11"/>
        <v>590.11</v>
      </c>
      <c r="C143">
        <v>70.63</v>
      </c>
      <c r="D143" s="1">
        <f t="shared" si="12"/>
        <v>280391.71156977181</v>
      </c>
      <c r="E143" s="1">
        <f t="shared" si="13"/>
        <v>2754725.4272747044</v>
      </c>
      <c r="F143" s="1">
        <f t="shared" si="14"/>
        <v>590.13648427255669</v>
      </c>
      <c r="G143" s="1">
        <f t="shared" si="15"/>
        <v>-2.6484272556672295E-2</v>
      </c>
      <c r="I143">
        <v>1114.06</v>
      </c>
      <c r="J143">
        <v>64.86</v>
      </c>
    </row>
    <row r="144" spans="1:10" x14ac:dyDescent="0.3">
      <c r="A144">
        <v>1151.74</v>
      </c>
      <c r="B144">
        <f t="shared" si="11"/>
        <v>591.66999999999996</v>
      </c>
      <c r="C144">
        <v>70.599999999999994</v>
      </c>
      <c r="D144" s="1">
        <f t="shared" si="12"/>
        <v>280393.05898026959</v>
      </c>
      <c r="E144" s="1">
        <f t="shared" si="13"/>
        <v>2754724.6409519995</v>
      </c>
      <c r="F144" s="1">
        <f t="shared" si="14"/>
        <v>591.69655428569604</v>
      </c>
      <c r="G144" s="1">
        <f t="shared" si="15"/>
        <v>-2.6554285696079205E-2</v>
      </c>
      <c r="I144">
        <v>1114.96</v>
      </c>
      <c r="J144">
        <v>65.34</v>
      </c>
    </row>
    <row r="145" spans="1:10" x14ac:dyDescent="0.3">
      <c r="A145">
        <v>1151.9100000000001</v>
      </c>
      <c r="B145">
        <f t="shared" si="11"/>
        <v>591.84</v>
      </c>
      <c r="C145">
        <v>69.88</v>
      </c>
      <c r="D145" s="1">
        <f t="shared" si="12"/>
        <v>280393.20581346488</v>
      </c>
      <c r="E145" s="1">
        <f t="shared" si="13"/>
        <v>2754724.5552629866</v>
      </c>
      <c r="F145" s="1">
        <f t="shared" si="14"/>
        <v>591.86656191543784</v>
      </c>
      <c r="G145" s="1">
        <f t="shared" si="15"/>
        <v>-2.6561915437810057E-2</v>
      </c>
      <c r="I145">
        <v>1115.6600000000001</v>
      </c>
      <c r="J145">
        <v>66.400000000000006</v>
      </c>
    </row>
    <row r="146" spans="1:10" x14ac:dyDescent="0.3">
      <c r="A146">
        <v>1156.72</v>
      </c>
      <c r="B146">
        <f t="shared" si="11"/>
        <v>596.65</v>
      </c>
      <c r="C146">
        <v>69.72</v>
      </c>
      <c r="D146" s="1">
        <f t="shared" si="12"/>
        <v>280397.36032916635</v>
      </c>
      <c r="E146" s="1">
        <f t="shared" si="13"/>
        <v>2754722.1307679797</v>
      </c>
      <c r="F146" s="1">
        <f t="shared" si="14"/>
        <v>596.67677778920449</v>
      </c>
      <c r="G146" s="1">
        <f t="shared" si="15"/>
        <v>-2.6777789204516012E-2</v>
      </c>
      <c r="I146">
        <v>1117.46</v>
      </c>
      <c r="J146">
        <v>66.489999999999995</v>
      </c>
    </row>
    <row r="147" spans="1:10" x14ac:dyDescent="0.3">
      <c r="A147">
        <v>1161.7</v>
      </c>
      <c r="B147">
        <f t="shared" si="11"/>
        <v>601.63</v>
      </c>
      <c r="C147">
        <v>69.599999999999994</v>
      </c>
      <c r="D147" s="1">
        <f t="shared" si="12"/>
        <v>280401.6616780631</v>
      </c>
      <c r="E147" s="1">
        <f t="shared" si="13"/>
        <v>2754719.6205839594</v>
      </c>
      <c r="F147" s="1">
        <f t="shared" si="14"/>
        <v>601.6570012929476</v>
      </c>
      <c r="G147" s="1">
        <f t="shared" si="15"/>
        <v>-2.7001292947602451E-2</v>
      </c>
      <c r="I147">
        <v>1119.32</v>
      </c>
      <c r="J147">
        <v>66.53</v>
      </c>
    </row>
    <row r="148" spans="1:10" x14ac:dyDescent="0.3">
      <c r="A148">
        <v>1168.4100000000001</v>
      </c>
      <c r="B148">
        <f t="shared" si="11"/>
        <v>608.34</v>
      </c>
      <c r="C148">
        <v>69.14</v>
      </c>
      <c r="D148" s="1">
        <f t="shared" si="12"/>
        <v>280407.45727065287</v>
      </c>
      <c r="E148" s="1">
        <f t="shared" si="13"/>
        <v>2754716.2383882217</v>
      </c>
      <c r="F148" s="1">
        <f t="shared" si="14"/>
        <v>608.36730243928696</v>
      </c>
      <c r="G148" s="1">
        <f t="shared" si="15"/>
        <v>-2.7302439286927438E-2</v>
      </c>
      <c r="I148">
        <v>1122.72</v>
      </c>
      <c r="J148">
        <v>66.56</v>
      </c>
    </row>
    <row r="149" spans="1:10" x14ac:dyDescent="0.3">
      <c r="A149">
        <v>1170.3</v>
      </c>
      <c r="B149">
        <f t="shared" si="11"/>
        <v>610.2299999999999</v>
      </c>
      <c r="C149">
        <v>69.06</v>
      </c>
      <c r="D149" s="1">
        <f t="shared" si="12"/>
        <v>280409.08971029444</v>
      </c>
      <c r="E149" s="1">
        <f t="shared" si="13"/>
        <v>2754715.2857280215</v>
      </c>
      <c r="F149" s="1">
        <f t="shared" si="14"/>
        <v>610.25738726288546</v>
      </c>
      <c r="G149" s="1">
        <f t="shared" si="15"/>
        <v>-2.7387262885554264E-2</v>
      </c>
      <c r="I149">
        <v>1124.1600000000001</v>
      </c>
      <c r="J149">
        <v>66.64</v>
      </c>
    </row>
    <row r="150" spans="1:10" x14ac:dyDescent="0.3">
      <c r="A150">
        <v>1175.1600000000001</v>
      </c>
      <c r="B150">
        <f t="shared" si="11"/>
        <v>615.09</v>
      </c>
      <c r="C150">
        <v>69.09</v>
      </c>
      <c r="D150" s="1">
        <f t="shared" si="12"/>
        <v>280413.28741222987</v>
      </c>
      <c r="E150" s="1">
        <f t="shared" si="13"/>
        <v>2754712.836030364</v>
      </c>
      <c r="F150" s="1">
        <f t="shared" si="14"/>
        <v>615.11760538060014</v>
      </c>
      <c r="G150" s="1">
        <f t="shared" si="15"/>
        <v>-2.760538060010731E-2</v>
      </c>
      <c r="I150">
        <v>1125.3599999999999</v>
      </c>
      <c r="J150">
        <v>67.150000000000006</v>
      </c>
    </row>
    <row r="151" spans="1:10" x14ac:dyDescent="0.3">
      <c r="A151">
        <v>1177.77</v>
      </c>
      <c r="B151">
        <f t="shared" si="11"/>
        <v>617.69999999999993</v>
      </c>
      <c r="C151">
        <v>69.48</v>
      </c>
      <c r="D151" s="1">
        <f t="shared" si="12"/>
        <v>280415.54173363961</v>
      </c>
      <c r="E151" s="1">
        <f t="shared" si="13"/>
        <v>2754711.5204519918</v>
      </c>
      <c r="F151" s="1">
        <f t="shared" si="14"/>
        <v>617.72772251817332</v>
      </c>
      <c r="G151" s="1">
        <f t="shared" si="15"/>
        <v>-2.7722518173391109E-2</v>
      </c>
      <c r="I151">
        <v>1131.1500000000001</v>
      </c>
      <c r="J151">
        <v>70.23</v>
      </c>
    </row>
    <row r="152" spans="1:10" x14ac:dyDescent="0.3">
      <c r="A152">
        <v>1180.58</v>
      </c>
      <c r="B152">
        <f t="shared" si="11"/>
        <v>620.50999999999988</v>
      </c>
      <c r="C152">
        <v>69.900000000000006</v>
      </c>
      <c r="D152" s="1">
        <f t="shared" si="12"/>
        <v>280417.96879998496</v>
      </c>
      <c r="E152" s="1">
        <f t="shared" si="13"/>
        <v>2754710.1040630168</v>
      </c>
      <c r="F152" s="1">
        <f t="shared" si="14"/>
        <v>620.53784863157193</v>
      </c>
      <c r="G152" s="1">
        <f t="shared" si="15"/>
        <v>-2.7848631572055638E-2</v>
      </c>
      <c r="I152">
        <v>1134.8599999999999</v>
      </c>
      <c r="J152">
        <v>70.39</v>
      </c>
    </row>
    <row r="153" spans="1:10" x14ac:dyDescent="0.3">
      <c r="A153">
        <v>1185.06</v>
      </c>
      <c r="B153">
        <f t="shared" si="11"/>
        <v>624.9899999999999</v>
      </c>
      <c r="C153">
        <v>69.98</v>
      </c>
      <c r="D153" s="1">
        <f t="shared" si="12"/>
        <v>280421.83828654262</v>
      </c>
      <c r="E153" s="1">
        <f t="shared" si="13"/>
        <v>2754707.8459055047</v>
      </c>
      <c r="F153" s="1">
        <f t="shared" si="14"/>
        <v>625.0180496951142</v>
      </c>
      <c r="G153" s="1">
        <f t="shared" si="15"/>
        <v>-2.8049695114304996E-2</v>
      </c>
      <c r="I153">
        <v>1135.3</v>
      </c>
      <c r="J153">
        <v>70.349999999999994</v>
      </c>
    </row>
    <row r="154" spans="1:10" x14ac:dyDescent="0.3">
      <c r="A154">
        <v>1188.6099999999999</v>
      </c>
      <c r="B154">
        <f t="shared" si="11"/>
        <v>628.53999999999985</v>
      </c>
      <c r="C154">
        <v>71.94</v>
      </c>
      <c r="D154" s="1">
        <f t="shared" si="12"/>
        <v>280424.90450914978</v>
      </c>
      <c r="E154" s="1">
        <f t="shared" si="13"/>
        <v>2754706.0565172979</v>
      </c>
      <c r="F154" s="1">
        <f t="shared" si="14"/>
        <v>628.56820901988215</v>
      </c>
      <c r="G154" s="1">
        <f t="shared" si="15"/>
        <v>-2.8209019882297071E-2</v>
      </c>
      <c r="I154">
        <v>1138.7</v>
      </c>
      <c r="J154">
        <v>70.37</v>
      </c>
    </row>
    <row r="155" spans="1:10" x14ac:dyDescent="0.3">
      <c r="A155">
        <v>1195.8900000000001</v>
      </c>
      <c r="B155">
        <f t="shared" si="11"/>
        <v>635.82000000000005</v>
      </c>
      <c r="C155">
        <v>71.77</v>
      </c>
      <c r="D155" s="1">
        <f t="shared" si="12"/>
        <v>280431.19242480613</v>
      </c>
      <c r="E155" s="1">
        <f t="shared" si="13"/>
        <v>2754702.3870113413</v>
      </c>
      <c r="F155" s="1">
        <f t="shared" si="14"/>
        <v>635.8485357478994</v>
      </c>
      <c r="G155" s="1">
        <f t="shared" si="15"/>
        <v>-2.8535747899354647E-2</v>
      </c>
      <c r="I155">
        <v>1139.55</v>
      </c>
      <c r="J155">
        <v>70.239999999999995</v>
      </c>
    </row>
    <row r="156" spans="1:10" x14ac:dyDescent="0.3">
      <c r="A156">
        <v>1218.06</v>
      </c>
      <c r="B156">
        <f t="shared" si="11"/>
        <v>657.9899999999999</v>
      </c>
      <c r="C156">
        <v>96.51</v>
      </c>
      <c r="D156" s="1">
        <f t="shared" si="12"/>
        <v>280450.34120091877</v>
      </c>
      <c r="E156" s="1">
        <f t="shared" si="13"/>
        <v>2754691.2121559754</v>
      </c>
      <c r="F156" s="1">
        <f t="shared" si="14"/>
        <v>658.01953074272853</v>
      </c>
      <c r="G156" s="1">
        <f t="shared" si="15"/>
        <v>-2.953074272863887E-2</v>
      </c>
      <c r="I156">
        <v>1146.4000000000001</v>
      </c>
      <c r="J156">
        <v>69.88</v>
      </c>
    </row>
    <row r="157" spans="1:10" x14ac:dyDescent="0.3">
      <c r="A157" s="5">
        <v>1224.02</v>
      </c>
      <c r="B157">
        <f t="shared" si="11"/>
        <v>663.94999999999993</v>
      </c>
      <c r="C157" s="5">
        <v>96.7</v>
      </c>
      <c r="D157" s="2">
        <v>280455.489</v>
      </c>
      <c r="E157" s="2">
        <v>2754688.2080000001</v>
      </c>
      <c r="F157" s="1">
        <f t="shared" si="14"/>
        <v>663.97979822872446</v>
      </c>
      <c r="G157" s="1">
        <f t="shared" si="15"/>
        <v>-2.9798228724530418E-2</v>
      </c>
      <c r="I157">
        <v>1147.24</v>
      </c>
      <c r="J157">
        <v>70.56</v>
      </c>
    </row>
    <row r="158" spans="1:10" x14ac:dyDescent="0.3">
      <c r="D158" s="1"/>
      <c r="E158" s="1"/>
      <c r="I158">
        <v>1150.18</v>
      </c>
      <c r="J158">
        <v>70.63</v>
      </c>
    </row>
    <row r="159" spans="1:10" x14ac:dyDescent="0.3">
      <c r="D159" s="1"/>
      <c r="E159" s="1"/>
      <c r="I159">
        <v>1151.74</v>
      </c>
      <c r="J159">
        <v>70.599999999999994</v>
      </c>
    </row>
    <row r="160" spans="1:10" x14ac:dyDescent="0.3">
      <c r="D160" s="1"/>
      <c r="E160" s="1"/>
      <c r="I160">
        <v>1151.9100000000001</v>
      </c>
      <c r="J160">
        <v>69.88</v>
      </c>
    </row>
    <row r="161" spans="4:10" x14ac:dyDescent="0.3">
      <c r="D161" s="1"/>
      <c r="E161" s="1"/>
      <c r="I161">
        <v>1156.72</v>
      </c>
      <c r="J161">
        <v>69.72</v>
      </c>
    </row>
    <row r="162" spans="4:10" x14ac:dyDescent="0.3">
      <c r="D162" s="1"/>
      <c r="E162" s="1"/>
      <c r="I162">
        <v>1161.7</v>
      </c>
      <c r="J162">
        <v>69.599999999999994</v>
      </c>
    </row>
    <row r="163" spans="4:10" x14ac:dyDescent="0.3">
      <c r="D163" s="1"/>
      <c r="E163" s="1"/>
      <c r="I163">
        <v>1168.4100000000001</v>
      </c>
      <c r="J163">
        <v>69.14</v>
      </c>
    </row>
    <row r="164" spans="4:10" x14ac:dyDescent="0.3">
      <c r="D164" s="1"/>
      <c r="E164" s="1"/>
      <c r="I164">
        <v>1170.3</v>
      </c>
      <c r="J164">
        <v>69.06</v>
      </c>
    </row>
    <row r="165" spans="4:10" x14ac:dyDescent="0.3">
      <c r="D165" s="1"/>
      <c r="E165" s="1"/>
      <c r="I165">
        <v>1175.1600000000001</v>
      </c>
      <c r="J165">
        <v>69.09</v>
      </c>
    </row>
    <row r="166" spans="4:10" x14ac:dyDescent="0.3">
      <c r="D166" s="1"/>
      <c r="E166" s="1"/>
      <c r="I166">
        <v>1177.77</v>
      </c>
      <c r="J166">
        <v>69.48</v>
      </c>
    </row>
    <row r="167" spans="4:10" x14ac:dyDescent="0.3">
      <c r="D167" s="1"/>
      <c r="E167" s="1"/>
      <c r="I167">
        <v>1180.58</v>
      </c>
      <c r="J167">
        <v>69.900000000000006</v>
      </c>
    </row>
    <row r="168" spans="4:10" x14ac:dyDescent="0.3">
      <c r="D168" s="1"/>
      <c r="E168" s="1"/>
      <c r="I168">
        <v>1185.06</v>
      </c>
      <c r="J168">
        <v>69.98</v>
      </c>
    </row>
    <row r="169" spans="4:10" x14ac:dyDescent="0.3">
      <c r="D169" s="1"/>
      <c r="E169" s="1"/>
      <c r="I169">
        <v>1188.6099999999999</v>
      </c>
      <c r="J169">
        <v>71.94</v>
      </c>
    </row>
    <row r="170" spans="4:10" x14ac:dyDescent="0.3">
      <c r="D170" s="1"/>
      <c r="E170" s="1"/>
      <c r="I170">
        <v>1195.8900000000001</v>
      </c>
      <c r="J170">
        <v>71.77</v>
      </c>
    </row>
    <row r="171" spans="4:10" x14ac:dyDescent="0.3">
      <c r="D171" s="1"/>
      <c r="E171" s="1"/>
      <c r="I171">
        <v>1218.06</v>
      </c>
      <c r="J171">
        <v>96.51</v>
      </c>
    </row>
    <row r="172" spans="4:10" x14ac:dyDescent="0.3">
      <c r="D172" s="1"/>
      <c r="E172" s="1"/>
      <c r="I172" s="5">
        <v>1224.02</v>
      </c>
      <c r="J172" s="5">
        <v>96.7</v>
      </c>
    </row>
    <row r="173" spans="4:10" x14ac:dyDescent="0.3">
      <c r="D173" s="1"/>
      <c r="E173" s="1"/>
    </row>
    <row r="174" spans="4:10" x14ac:dyDescent="0.3">
      <c r="D174" s="1"/>
      <c r="E174" s="1"/>
    </row>
    <row r="175" spans="4:10" x14ac:dyDescent="0.3">
      <c r="D175" s="1"/>
      <c r="E175" s="1"/>
    </row>
    <row r="176" spans="4:10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A102"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916.2</v>
      </c>
      <c r="B1">
        <f>A1-916.2</f>
        <v>0</v>
      </c>
      <c r="C1" s="5">
        <v>73.739999999999995</v>
      </c>
      <c r="D1" s="2">
        <v>280386.96000000002</v>
      </c>
      <c r="E1" s="2">
        <v>2755508.406</v>
      </c>
    </row>
    <row r="2" spans="1:10" x14ac:dyDescent="0.3">
      <c r="A2">
        <v>916.7</v>
      </c>
      <c r="B2">
        <f t="shared" ref="B2:B65" si="0">A2-916.2</f>
        <v>0.5</v>
      </c>
      <c r="C2">
        <v>73.27</v>
      </c>
      <c r="D2" s="1">
        <f>(((B2*($D$126-$D$1))+$B$126*$D$1)/$B$126)</f>
        <v>280387.31721867213</v>
      </c>
      <c r="E2" s="1">
        <f>(((B2*($E$126-$E$1))+$B$126*$E$1)/$B$126)</f>
        <v>2755508.0562463989</v>
      </c>
      <c r="F2" s="1">
        <f t="shared" ref="F2" si="1">SQRT(((D2-$D$1)^2)+((E2-$E$1)^2))</f>
        <v>0.49993275660526981</v>
      </c>
      <c r="G2" s="1">
        <f>B2-F2</f>
        <v>6.7243394730187589E-5</v>
      </c>
    </row>
    <row r="3" spans="1:10" x14ac:dyDescent="0.3">
      <c r="A3">
        <v>919.46</v>
      </c>
      <c r="B3">
        <f t="shared" si="0"/>
        <v>3.2599999999999909</v>
      </c>
      <c r="C3">
        <v>73.12</v>
      </c>
      <c r="D3" s="1">
        <f t="shared" ref="D3:D66" si="2">(((B3*($D$126-$D$1))+$B$126*$D$1)/$B$126)</f>
        <v>280389.28906574246</v>
      </c>
      <c r="E3" s="1">
        <f t="shared" ref="E3:E66" si="3">(((B3*($E$126-$E$1))+$B$126*$E$1)/$B$126)</f>
        <v>2755506.1256065201</v>
      </c>
      <c r="F3" s="1">
        <f t="shared" ref="F3:F66" si="4">SQRT(((D3-$D$1)^2)+((E3-$E$1)^2))</f>
        <v>3.2595615741338113</v>
      </c>
      <c r="G3" s="1">
        <f t="shared" ref="G3:G66" si="5">B3-F3</f>
        <v>4.3842586617959256E-4</v>
      </c>
    </row>
    <row r="4" spans="1:10" x14ac:dyDescent="0.3">
      <c r="A4">
        <v>916.53</v>
      </c>
      <c r="B4">
        <f t="shared" si="0"/>
        <v>0.32999999999992724</v>
      </c>
      <c r="C4">
        <v>73.3</v>
      </c>
      <c r="D4" s="1">
        <f t="shared" si="2"/>
        <v>280387.19576432364</v>
      </c>
      <c r="E4" s="1">
        <f t="shared" si="3"/>
        <v>2755508.1751626232</v>
      </c>
      <c r="F4" s="1">
        <f t="shared" si="4"/>
        <v>0.32995561945998486</v>
      </c>
      <c r="G4" s="1">
        <f t="shared" si="5"/>
        <v>4.4380539942379116E-5</v>
      </c>
    </row>
    <row r="5" spans="1:10" x14ac:dyDescent="0.3">
      <c r="A5">
        <v>921.11</v>
      </c>
      <c r="B5">
        <f t="shared" si="0"/>
        <v>4.9099999999999682</v>
      </c>
      <c r="C5">
        <v>72.69</v>
      </c>
      <c r="D5" s="1">
        <f t="shared" si="2"/>
        <v>280390.46788736054</v>
      </c>
      <c r="E5" s="1">
        <f t="shared" si="3"/>
        <v>2755504.9714196362</v>
      </c>
      <c r="F5" s="1">
        <f t="shared" si="4"/>
        <v>4.9093396714337354</v>
      </c>
      <c r="G5" s="1">
        <f t="shared" si="5"/>
        <v>6.603285662327707E-4</v>
      </c>
    </row>
    <row r="6" spans="1:10" x14ac:dyDescent="0.3">
      <c r="A6">
        <v>929.41</v>
      </c>
      <c r="B6">
        <f t="shared" si="0"/>
        <v>13.209999999999923</v>
      </c>
      <c r="C6">
        <v>69.69</v>
      </c>
      <c r="D6" s="1">
        <f t="shared" si="2"/>
        <v>280396.39771731832</v>
      </c>
      <c r="E6" s="1">
        <f t="shared" si="3"/>
        <v>2755499.1655098558</v>
      </c>
      <c r="F6" s="1">
        <f t="shared" si="4"/>
        <v>13.208223434047898</v>
      </c>
      <c r="G6" s="1">
        <f t="shared" si="5"/>
        <v>1.776565952024356E-3</v>
      </c>
    </row>
    <row r="7" spans="1:10" x14ac:dyDescent="0.3">
      <c r="A7">
        <v>934.83</v>
      </c>
      <c r="B7">
        <f t="shared" si="0"/>
        <v>18.629999999999995</v>
      </c>
      <c r="C7">
        <v>69.25</v>
      </c>
      <c r="D7" s="1">
        <f t="shared" si="2"/>
        <v>280400.26996772451</v>
      </c>
      <c r="E7" s="1">
        <f t="shared" si="3"/>
        <v>2755495.3741808189</v>
      </c>
      <c r="F7" s="1">
        <f t="shared" si="4"/>
        <v>18.627494517368042</v>
      </c>
      <c r="G7" s="1">
        <f t="shared" si="5"/>
        <v>2.5054826319532708E-3</v>
      </c>
    </row>
    <row r="8" spans="1:10" x14ac:dyDescent="0.3">
      <c r="A8">
        <v>935.96</v>
      </c>
      <c r="B8">
        <f t="shared" si="0"/>
        <v>19.759999999999991</v>
      </c>
      <c r="C8">
        <v>69.72</v>
      </c>
      <c r="D8" s="1">
        <f t="shared" si="2"/>
        <v>280401.0772819235</v>
      </c>
      <c r="E8" s="1">
        <f t="shared" si="3"/>
        <v>2755494.5837376802</v>
      </c>
      <c r="F8" s="1">
        <f t="shared" si="4"/>
        <v>19.757342547583605</v>
      </c>
      <c r="G8" s="1">
        <f t="shared" si="5"/>
        <v>2.6574524163862634E-3</v>
      </c>
      <c r="I8" s="5">
        <v>916.2</v>
      </c>
      <c r="J8" s="5">
        <v>73.739999999999995</v>
      </c>
    </row>
    <row r="9" spans="1:10" x14ac:dyDescent="0.3">
      <c r="A9">
        <v>937.01</v>
      </c>
      <c r="B9">
        <f t="shared" si="0"/>
        <v>20.809999999999945</v>
      </c>
      <c r="C9">
        <v>69.33</v>
      </c>
      <c r="D9" s="1">
        <f t="shared" si="2"/>
        <v>280401.82744113507</v>
      </c>
      <c r="E9" s="1">
        <f t="shared" si="3"/>
        <v>2755493.8492551176</v>
      </c>
      <c r="F9" s="1">
        <f t="shared" si="4"/>
        <v>20.807201336908687</v>
      </c>
      <c r="G9" s="1">
        <f t="shared" si="5"/>
        <v>2.7986630912586463E-3</v>
      </c>
      <c r="I9">
        <v>916.7</v>
      </c>
      <c r="J9">
        <v>73.27</v>
      </c>
    </row>
    <row r="10" spans="1:10" x14ac:dyDescent="0.3">
      <c r="A10">
        <v>947.83</v>
      </c>
      <c r="B10">
        <f t="shared" si="0"/>
        <v>31.629999999999995</v>
      </c>
      <c r="C10">
        <v>62.86</v>
      </c>
      <c r="D10" s="1">
        <f t="shared" si="2"/>
        <v>280409.55765320052</v>
      </c>
      <c r="E10" s="1">
        <f t="shared" si="3"/>
        <v>2755486.2805871875</v>
      </c>
      <c r="F10" s="1">
        <f t="shared" si="4"/>
        <v>31.625746193437251</v>
      </c>
      <c r="G10" s="1">
        <f t="shared" si="5"/>
        <v>4.2538065627439892E-3</v>
      </c>
      <c r="I10">
        <v>919.46</v>
      </c>
      <c r="J10">
        <v>73.12</v>
      </c>
    </row>
    <row r="11" spans="1:10" x14ac:dyDescent="0.3">
      <c r="A11">
        <v>950.37</v>
      </c>
      <c r="B11">
        <f t="shared" si="0"/>
        <v>34.169999999999959</v>
      </c>
      <c r="C11">
        <v>62.63</v>
      </c>
      <c r="D11" s="1">
        <f t="shared" si="2"/>
        <v>280411.372324055</v>
      </c>
      <c r="E11" s="1">
        <f t="shared" si="3"/>
        <v>2755484.503838893</v>
      </c>
      <c r="F11" s="1">
        <f t="shared" si="4"/>
        <v>34.165404598031742</v>
      </c>
      <c r="G11" s="1">
        <f t="shared" si="5"/>
        <v>4.595401968217061E-3</v>
      </c>
      <c r="I11">
        <v>916.53</v>
      </c>
      <c r="J11">
        <v>73.3</v>
      </c>
    </row>
    <row r="12" spans="1:10" x14ac:dyDescent="0.3">
      <c r="A12">
        <v>955.16</v>
      </c>
      <c r="B12">
        <f t="shared" si="0"/>
        <v>38.959999999999923</v>
      </c>
      <c r="C12">
        <v>62.9</v>
      </c>
      <c r="D12" s="1">
        <f t="shared" si="2"/>
        <v>280414.79447893426</v>
      </c>
      <c r="E12" s="1">
        <f t="shared" si="3"/>
        <v>2755481.1531993938</v>
      </c>
      <c r="F12" s="1">
        <f t="shared" si="4"/>
        <v>38.9547604077</v>
      </c>
      <c r="G12" s="1">
        <f t="shared" si="5"/>
        <v>5.2395922999224354E-3</v>
      </c>
      <c r="I12">
        <v>921.11</v>
      </c>
      <c r="J12">
        <v>72.69</v>
      </c>
    </row>
    <row r="13" spans="1:10" x14ac:dyDescent="0.3">
      <c r="A13">
        <v>959.73</v>
      </c>
      <c r="B13">
        <f t="shared" si="0"/>
        <v>43.529999999999973</v>
      </c>
      <c r="C13">
        <v>62.9</v>
      </c>
      <c r="D13" s="1">
        <f t="shared" si="2"/>
        <v>280418.05945759773</v>
      </c>
      <c r="E13" s="1">
        <f t="shared" si="3"/>
        <v>2755477.9564514784</v>
      </c>
      <c r="F13" s="1">
        <f t="shared" si="4"/>
        <v>43.524145804801577</v>
      </c>
      <c r="G13" s="1">
        <f t="shared" si="5"/>
        <v>5.8541951983954732E-3</v>
      </c>
      <c r="I13">
        <v>929.41</v>
      </c>
      <c r="J13">
        <v>69.69</v>
      </c>
    </row>
    <row r="14" spans="1:10" x14ac:dyDescent="0.3">
      <c r="A14">
        <v>964.67</v>
      </c>
      <c r="B14">
        <f t="shared" si="0"/>
        <v>48.469999999999914</v>
      </c>
      <c r="C14">
        <v>62.17</v>
      </c>
      <c r="D14" s="1">
        <f t="shared" si="2"/>
        <v>280421.58877807861</v>
      </c>
      <c r="E14" s="1">
        <f t="shared" si="3"/>
        <v>2755474.5008858987</v>
      </c>
      <c r="F14" s="1">
        <f t="shared" si="4"/>
        <v>48.463481441544985</v>
      </c>
      <c r="G14" s="1">
        <f t="shared" si="5"/>
        <v>6.5185584549283249E-3</v>
      </c>
      <c r="I14">
        <v>934.83</v>
      </c>
      <c r="J14">
        <v>69.25</v>
      </c>
    </row>
    <row r="15" spans="1:10" x14ac:dyDescent="0.3">
      <c r="A15">
        <v>966.74</v>
      </c>
      <c r="B15">
        <f t="shared" si="0"/>
        <v>50.539999999999964</v>
      </c>
      <c r="C15">
        <v>61.59</v>
      </c>
      <c r="D15" s="1">
        <f t="shared" si="2"/>
        <v>280423.06766338134</v>
      </c>
      <c r="E15" s="1">
        <f t="shared" si="3"/>
        <v>2755473.0529059893</v>
      </c>
      <c r="F15" s="1">
        <f t="shared" si="4"/>
        <v>50.533203054843881</v>
      </c>
      <c r="G15" s="1">
        <f t="shared" si="5"/>
        <v>6.7969451560827565E-3</v>
      </c>
      <c r="I15">
        <v>935.96</v>
      </c>
      <c r="J15">
        <v>69.72</v>
      </c>
    </row>
    <row r="16" spans="1:10" x14ac:dyDescent="0.3">
      <c r="A16">
        <v>971.48</v>
      </c>
      <c r="B16">
        <f t="shared" si="0"/>
        <v>55.279999999999973</v>
      </c>
      <c r="C16">
        <v>60.32</v>
      </c>
      <c r="D16" s="1">
        <f t="shared" si="2"/>
        <v>280426.45409639337</v>
      </c>
      <c r="E16" s="1">
        <f t="shared" si="3"/>
        <v>2755469.7372418498</v>
      </c>
      <c r="F16" s="1">
        <f t="shared" si="4"/>
        <v>55.272565589132334</v>
      </c>
      <c r="G16" s="1">
        <f t="shared" si="5"/>
        <v>7.434410867638519E-3</v>
      </c>
      <c r="I16">
        <v>937.01</v>
      </c>
      <c r="J16">
        <v>69.33</v>
      </c>
    </row>
    <row r="17" spans="1:10" x14ac:dyDescent="0.3">
      <c r="A17">
        <v>975.48</v>
      </c>
      <c r="B17">
        <f t="shared" si="0"/>
        <v>59.279999999999973</v>
      </c>
      <c r="C17">
        <v>58.84</v>
      </c>
      <c r="D17" s="1">
        <f t="shared" si="2"/>
        <v>280429.31184577063</v>
      </c>
      <c r="E17" s="1">
        <f t="shared" si="3"/>
        <v>2755466.9392130403</v>
      </c>
      <c r="F17" s="1">
        <f t="shared" si="4"/>
        <v>59.272027643201369</v>
      </c>
      <c r="G17" s="1">
        <f t="shared" si="5"/>
        <v>7.9723567986036414E-3</v>
      </c>
      <c r="I17">
        <v>947.83</v>
      </c>
      <c r="J17">
        <v>62.86</v>
      </c>
    </row>
    <row r="18" spans="1:10" x14ac:dyDescent="0.3">
      <c r="A18">
        <v>979.32</v>
      </c>
      <c r="B18">
        <f t="shared" si="0"/>
        <v>63.120000000000005</v>
      </c>
      <c r="C18">
        <v>57.87</v>
      </c>
      <c r="D18" s="1">
        <f t="shared" si="2"/>
        <v>280432.05528517277</v>
      </c>
      <c r="E18" s="1">
        <f t="shared" si="3"/>
        <v>2755464.2531053829</v>
      </c>
      <c r="F18" s="1">
        <f t="shared" si="4"/>
        <v>63.111511215281489</v>
      </c>
      <c r="G18" s="1">
        <f t="shared" si="5"/>
        <v>8.4887847185157739E-3</v>
      </c>
      <c r="I18">
        <v>950.37</v>
      </c>
      <c r="J18">
        <v>62.63</v>
      </c>
    </row>
    <row r="19" spans="1:10" x14ac:dyDescent="0.3">
      <c r="A19">
        <v>987.34</v>
      </c>
      <c r="B19">
        <f t="shared" si="0"/>
        <v>71.139999999999986</v>
      </c>
      <c r="C19">
        <v>57.11</v>
      </c>
      <c r="D19" s="1">
        <f t="shared" si="2"/>
        <v>280437.7850726741</v>
      </c>
      <c r="E19" s="1">
        <f t="shared" si="3"/>
        <v>2755458.6430576197</v>
      </c>
      <c r="F19" s="1">
        <f t="shared" si="4"/>
        <v>71.130432633773879</v>
      </c>
      <c r="G19" s="1">
        <f t="shared" si="5"/>
        <v>9.5673662261077652E-3</v>
      </c>
      <c r="I19">
        <v>955.16</v>
      </c>
      <c r="J19">
        <v>62.9</v>
      </c>
    </row>
    <row r="20" spans="1:10" x14ac:dyDescent="0.3">
      <c r="A20">
        <v>991.12</v>
      </c>
      <c r="B20">
        <f t="shared" si="0"/>
        <v>74.919999999999959</v>
      </c>
      <c r="C20">
        <v>57.11</v>
      </c>
      <c r="D20" s="1">
        <f t="shared" si="2"/>
        <v>280440.48564583558</v>
      </c>
      <c r="E20" s="1">
        <f t="shared" si="3"/>
        <v>2755455.9989203946</v>
      </c>
      <c r="F20" s="1">
        <f t="shared" si="4"/>
        <v>74.909924274950455</v>
      </c>
      <c r="G20" s="1">
        <f t="shared" si="5"/>
        <v>1.0075725049503603E-2</v>
      </c>
      <c r="I20">
        <v>959.73</v>
      </c>
      <c r="J20">
        <v>62.9</v>
      </c>
    </row>
    <row r="21" spans="1:10" x14ac:dyDescent="0.3">
      <c r="A21">
        <v>993.49</v>
      </c>
      <c r="B21">
        <f t="shared" si="0"/>
        <v>77.289999999999964</v>
      </c>
      <c r="C21">
        <v>56.95</v>
      </c>
      <c r="D21" s="1">
        <f t="shared" si="2"/>
        <v>280442.17886234162</v>
      </c>
      <c r="E21" s="1">
        <f t="shared" si="3"/>
        <v>2755454.3410883243</v>
      </c>
      <c r="F21" s="1">
        <f t="shared" si="4"/>
        <v>77.27960554244126</v>
      </c>
      <c r="G21" s="1">
        <f t="shared" si="5"/>
        <v>1.0394457558703607E-2</v>
      </c>
      <c r="I21">
        <v>964.67</v>
      </c>
      <c r="J21">
        <v>62.17</v>
      </c>
    </row>
    <row r="22" spans="1:10" x14ac:dyDescent="0.3">
      <c r="A22">
        <v>994.77</v>
      </c>
      <c r="B22">
        <f t="shared" si="0"/>
        <v>78.569999999999936</v>
      </c>
      <c r="C22">
        <v>57.82</v>
      </c>
      <c r="D22" s="1">
        <f t="shared" si="2"/>
        <v>280443.0933421423</v>
      </c>
      <c r="E22" s="1">
        <f t="shared" si="3"/>
        <v>2755453.4457191057</v>
      </c>
      <c r="F22" s="1">
        <f t="shared" si="4"/>
        <v>78.559433399447784</v>
      </c>
      <c r="G22" s="1">
        <f t="shared" si="5"/>
        <v>1.056660055215275E-2</v>
      </c>
      <c r="I22">
        <v>966.74</v>
      </c>
      <c r="J22">
        <v>61.59</v>
      </c>
    </row>
    <row r="23" spans="1:10" x14ac:dyDescent="0.3">
      <c r="A23">
        <v>995.27</v>
      </c>
      <c r="B23">
        <f t="shared" si="0"/>
        <v>79.069999999999936</v>
      </c>
      <c r="C23">
        <v>57.71</v>
      </c>
      <c r="D23" s="1">
        <f t="shared" si="2"/>
        <v>280443.45056081447</v>
      </c>
      <c r="E23" s="1">
        <f t="shared" si="3"/>
        <v>2755453.0959655042</v>
      </c>
      <c r="F23" s="1">
        <f t="shared" si="4"/>
        <v>79.059366156420424</v>
      </c>
      <c r="G23" s="1">
        <f t="shared" si="5"/>
        <v>1.0633843579512359E-2</v>
      </c>
      <c r="I23">
        <v>971.48</v>
      </c>
      <c r="J23">
        <v>60.32</v>
      </c>
    </row>
    <row r="24" spans="1:10" x14ac:dyDescent="0.3">
      <c r="A24">
        <v>996.5</v>
      </c>
      <c r="B24">
        <f t="shared" si="0"/>
        <v>80.299999999999955</v>
      </c>
      <c r="C24">
        <v>56.73</v>
      </c>
      <c r="D24" s="1">
        <f t="shared" si="2"/>
        <v>280444.32931874797</v>
      </c>
      <c r="E24" s="1">
        <f t="shared" si="3"/>
        <v>2755452.2355716452</v>
      </c>
      <c r="F24" s="1">
        <f t="shared" si="4"/>
        <v>80.289200738088752</v>
      </c>
      <c r="G24" s="1">
        <f t="shared" si="5"/>
        <v>1.0799261911202507E-2</v>
      </c>
      <c r="I24">
        <v>975.48</v>
      </c>
      <c r="J24">
        <v>58.84</v>
      </c>
    </row>
    <row r="25" spans="1:10" x14ac:dyDescent="0.3">
      <c r="A25">
        <v>996.99</v>
      </c>
      <c r="B25">
        <f t="shared" si="0"/>
        <v>80.789999999999964</v>
      </c>
      <c r="C25">
        <v>56.73</v>
      </c>
      <c r="D25" s="1">
        <f t="shared" si="2"/>
        <v>280444.67939304671</v>
      </c>
      <c r="E25" s="1">
        <f t="shared" si="3"/>
        <v>2755451.8928131158</v>
      </c>
      <c r="F25" s="1">
        <f t="shared" si="4"/>
        <v>80.779134839863431</v>
      </c>
      <c r="G25" s="1">
        <f t="shared" si="5"/>
        <v>1.0865160136532381E-2</v>
      </c>
      <c r="I25">
        <v>979.32</v>
      </c>
      <c r="J25">
        <v>57.87</v>
      </c>
    </row>
    <row r="26" spans="1:10" x14ac:dyDescent="0.3">
      <c r="A26">
        <v>997.79</v>
      </c>
      <c r="B26">
        <f t="shared" si="0"/>
        <v>81.589999999999918</v>
      </c>
      <c r="C26">
        <v>56.26</v>
      </c>
      <c r="D26" s="1">
        <f t="shared" si="2"/>
        <v>280445.25094292214</v>
      </c>
      <c r="E26" s="1">
        <f t="shared" si="3"/>
        <v>2755451.3332073544</v>
      </c>
      <c r="F26" s="1">
        <f t="shared" si="4"/>
        <v>81.579027250334832</v>
      </c>
      <c r="G26" s="1">
        <f t="shared" si="5"/>
        <v>1.0972749665086212E-2</v>
      </c>
      <c r="I26">
        <v>987.34</v>
      </c>
      <c r="J26">
        <v>57.11</v>
      </c>
    </row>
    <row r="27" spans="1:10" x14ac:dyDescent="0.3">
      <c r="A27">
        <v>998</v>
      </c>
      <c r="B27">
        <f t="shared" si="0"/>
        <v>81.799999999999955</v>
      </c>
      <c r="C27">
        <v>55.94</v>
      </c>
      <c r="D27" s="1">
        <f t="shared" si="2"/>
        <v>280445.40097476443</v>
      </c>
      <c r="E27" s="1">
        <f t="shared" si="3"/>
        <v>2755451.1863108417</v>
      </c>
      <c r="F27" s="1">
        <f t="shared" si="4"/>
        <v>81.788999008313525</v>
      </c>
      <c r="G27" s="1">
        <f t="shared" si="5"/>
        <v>1.1000991686429984E-2</v>
      </c>
      <c r="I27">
        <v>991.12</v>
      </c>
      <c r="J27">
        <v>57.11</v>
      </c>
    </row>
    <row r="28" spans="1:10" x14ac:dyDescent="0.3">
      <c r="A28">
        <v>1000.32</v>
      </c>
      <c r="B28">
        <f t="shared" si="0"/>
        <v>84.12</v>
      </c>
      <c r="C28">
        <v>54.93</v>
      </c>
      <c r="D28" s="1">
        <f t="shared" si="2"/>
        <v>280447.05846940324</v>
      </c>
      <c r="E28" s="1">
        <f t="shared" si="3"/>
        <v>2755449.5634541321</v>
      </c>
      <c r="F28" s="1">
        <f t="shared" si="4"/>
        <v>84.108686999772956</v>
      </c>
      <c r="G28" s="1">
        <f t="shared" si="5"/>
        <v>1.1313000227048065E-2</v>
      </c>
      <c r="I28">
        <v>993.49</v>
      </c>
      <c r="J28">
        <v>56.95</v>
      </c>
    </row>
    <row r="29" spans="1:10" x14ac:dyDescent="0.3">
      <c r="A29">
        <v>1002.22</v>
      </c>
      <c r="B29">
        <f t="shared" si="0"/>
        <v>86.019999999999982</v>
      </c>
      <c r="C29">
        <v>57.62</v>
      </c>
      <c r="D29" s="1">
        <f t="shared" si="2"/>
        <v>280448.41590035742</v>
      </c>
      <c r="E29" s="1">
        <f t="shared" si="3"/>
        <v>2755448.2343904474</v>
      </c>
      <c r="F29" s="1">
        <f t="shared" si="4"/>
        <v>86.008431475559206</v>
      </c>
      <c r="G29" s="1">
        <f t="shared" si="5"/>
        <v>1.1568524440775718E-2</v>
      </c>
      <c r="I29">
        <v>994.77</v>
      </c>
      <c r="J29">
        <v>57.82</v>
      </c>
    </row>
    <row r="30" spans="1:10" x14ac:dyDescent="0.3">
      <c r="A30">
        <v>1005</v>
      </c>
      <c r="B30">
        <f t="shared" si="0"/>
        <v>88.799999999999955</v>
      </c>
      <c r="C30">
        <v>55.28</v>
      </c>
      <c r="D30" s="1">
        <f t="shared" si="2"/>
        <v>280450.40203617461</v>
      </c>
      <c r="E30" s="1">
        <f t="shared" si="3"/>
        <v>2755446.2897604248</v>
      </c>
      <c r="F30" s="1">
        <f t="shared" si="4"/>
        <v>88.788057603157867</v>
      </c>
      <c r="G30" s="1">
        <f t="shared" si="5"/>
        <v>1.1942396842087533E-2</v>
      </c>
      <c r="I30">
        <v>995.27</v>
      </c>
      <c r="J30">
        <v>57.71</v>
      </c>
    </row>
    <row r="31" spans="1:10" x14ac:dyDescent="0.3">
      <c r="A31">
        <v>1006.47</v>
      </c>
      <c r="B31">
        <f t="shared" si="0"/>
        <v>90.269999999999982</v>
      </c>
      <c r="C31">
        <v>56.09</v>
      </c>
      <c r="D31" s="1">
        <f t="shared" si="2"/>
        <v>280451.45225907076</v>
      </c>
      <c r="E31" s="1">
        <f t="shared" si="3"/>
        <v>2755445.2614848372</v>
      </c>
      <c r="F31" s="1">
        <f t="shared" si="4"/>
        <v>90.257859908114554</v>
      </c>
      <c r="G31" s="1">
        <f t="shared" si="5"/>
        <v>1.2140091885427751E-2</v>
      </c>
      <c r="I31">
        <v>996.5</v>
      </c>
      <c r="J31">
        <v>56.73</v>
      </c>
    </row>
    <row r="32" spans="1:10" x14ac:dyDescent="0.3">
      <c r="A32">
        <v>1008.14</v>
      </c>
      <c r="B32">
        <f t="shared" si="0"/>
        <v>91.939999999999941</v>
      </c>
      <c r="C32">
        <v>55.64</v>
      </c>
      <c r="D32" s="1">
        <f t="shared" si="2"/>
        <v>280452.64536943572</v>
      </c>
      <c r="E32" s="1">
        <f t="shared" si="3"/>
        <v>2755444.093307809</v>
      </c>
      <c r="F32" s="1">
        <f t="shared" si="4"/>
        <v>91.927635315810392</v>
      </c>
      <c r="G32" s="1">
        <f t="shared" si="5"/>
        <v>1.236468418954928E-2</v>
      </c>
      <c r="I32">
        <v>996.99</v>
      </c>
      <c r="J32">
        <v>56.73</v>
      </c>
    </row>
    <row r="33" spans="1:10" x14ac:dyDescent="0.3">
      <c r="A33">
        <v>1010.99</v>
      </c>
      <c r="B33">
        <f t="shared" si="0"/>
        <v>94.789999999999964</v>
      </c>
      <c r="C33">
        <v>57.82</v>
      </c>
      <c r="D33" s="1">
        <f t="shared" si="2"/>
        <v>280454.68151586701</v>
      </c>
      <c r="E33" s="1">
        <f t="shared" si="3"/>
        <v>2755442.099712282</v>
      </c>
      <c r="F33" s="1">
        <f t="shared" si="4"/>
        <v>94.777252029510564</v>
      </c>
      <c r="G33" s="1">
        <f t="shared" si="5"/>
        <v>1.2747970489400018E-2</v>
      </c>
      <c r="I33">
        <v>997.79</v>
      </c>
      <c r="J33">
        <v>56.26</v>
      </c>
    </row>
    <row r="34" spans="1:10" x14ac:dyDescent="0.3">
      <c r="A34">
        <v>1013.12</v>
      </c>
      <c r="B34">
        <f t="shared" si="0"/>
        <v>96.919999999999959</v>
      </c>
      <c r="C34">
        <v>53.23</v>
      </c>
      <c r="D34" s="1">
        <f t="shared" si="2"/>
        <v>280456.2032674104</v>
      </c>
      <c r="E34" s="1">
        <f t="shared" si="3"/>
        <v>2755440.6097619412</v>
      </c>
      <c r="F34" s="1">
        <f t="shared" si="4"/>
        <v>96.906965573061427</v>
      </c>
      <c r="G34" s="1">
        <f t="shared" si="5"/>
        <v>1.3034426938531851E-2</v>
      </c>
      <c r="I34">
        <v>998</v>
      </c>
      <c r="J34">
        <v>55.94</v>
      </c>
    </row>
    <row r="35" spans="1:10" x14ac:dyDescent="0.3">
      <c r="A35">
        <v>1016.04</v>
      </c>
      <c r="B35">
        <f t="shared" si="0"/>
        <v>99.839999999999918</v>
      </c>
      <c r="C35">
        <v>54.13</v>
      </c>
      <c r="D35" s="1">
        <f t="shared" si="2"/>
        <v>280458.28942445572</v>
      </c>
      <c r="E35" s="1">
        <f t="shared" si="3"/>
        <v>2755438.5672009098</v>
      </c>
      <c r="F35" s="1">
        <f t="shared" si="4"/>
        <v>99.826572872821487</v>
      </c>
      <c r="G35" s="1">
        <f t="shared" si="5"/>
        <v>1.3427127178431419E-2</v>
      </c>
      <c r="I35">
        <v>1000.32</v>
      </c>
      <c r="J35">
        <v>54.93</v>
      </c>
    </row>
    <row r="36" spans="1:10" x14ac:dyDescent="0.3">
      <c r="A36">
        <v>1023.68</v>
      </c>
      <c r="B36">
        <f t="shared" si="0"/>
        <v>107.4799999999999</v>
      </c>
      <c r="C36">
        <v>55.54</v>
      </c>
      <c r="D36" s="1">
        <f t="shared" si="2"/>
        <v>280463.74772576627</v>
      </c>
      <c r="E36" s="1">
        <f t="shared" si="3"/>
        <v>2755433.2229658836</v>
      </c>
      <c r="F36" s="1">
        <f t="shared" si="4"/>
        <v>107.46554539618991</v>
      </c>
      <c r="G36" s="1">
        <f t="shared" si="5"/>
        <v>1.4454603809994637E-2</v>
      </c>
      <c r="I36">
        <v>1002.22</v>
      </c>
      <c r="J36">
        <v>57.62</v>
      </c>
    </row>
    <row r="37" spans="1:10" x14ac:dyDescent="0.3">
      <c r="A37">
        <v>1029.9100000000001</v>
      </c>
      <c r="B37">
        <f t="shared" si="0"/>
        <v>113.71000000000004</v>
      </c>
      <c r="C37">
        <v>52.31</v>
      </c>
      <c r="D37" s="1">
        <f t="shared" si="2"/>
        <v>280468.19867042132</v>
      </c>
      <c r="E37" s="1">
        <f t="shared" si="3"/>
        <v>2755428.8650360121</v>
      </c>
      <c r="F37" s="1">
        <f t="shared" si="4"/>
        <v>113.69470754583095</v>
      </c>
      <c r="G37" s="1">
        <f t="shared" si="5"/>
        <v>1.529245416908509E-2</v>
      </c>
      <c r="I37">
        <v>1005</v>
      </c>
      <c r="J37">
        <v>55.28</v>
      </c>
    </row>
    <row r="38" spans="1:10" x14ac:dyDescent="0.3">
      <c r="A38">
        <v>1033.3</v>
      </c>
      <c r="B38">
        <f t="shared" si="0"/>
        <v>117.09999999999991</v>
      </c>
      <c r="C38">
        <v>56.49</v>
      </c>
      <c r="D38" s="1">
        <f t="shared" si="2"/>
        <v>280470.62061301852</v>
      </c>
      <c r="E38" s="1">
        <f t="shared" si="3"/>
        <v>2755426.4937065961</v>
      </c>
      <c r="F38" s="1">
        <f t="shared" si="4"/>
        <v>117.08425163664401</v>
      </c>
      <c r="G38" s="1">
        <f t="shared" si="5"/>
        <v>1.5748363355896799E-2</v>
      </c>
      <c r="I38">
        <v>1006.47</v>
      </c>
      <c r="J38">
        <v>56.09</v>
      </c>
    </row>
    <row r="39" spans="1:10" x14ac:dyDescent="0.3">
      <c r="A39">
        <v>1036.56</v>
      </c>
      <c r="B39">
        <f t="shared" si="0"/>
        <v>120.3599999999999</v>
      </c>
      <c r="C39">
        <v>55.85</v>
      </c>
      <c r="D39" s="1">
        <f t="shared" si="2"/>
        <v>280472.94967876095</v>
      </c>
      <c r="E39" s="1">
        <f t="shared" si="3"/>
        <v>2755424.2133131162</v>
      </c>
      <c r="F39" s="1">
        <f t="shared" si="4"/>
        <v>120.34381321077782</v>
      </c>
      <c r="G39" s="1">
        <f t="shared" si="5"/>
        <v>1.6186789222075504E-2</v>
      </c>
      <c r="I39">
        <v>1008.14</v>
      </c>
      <c r="J39">
        <v>55.64</v>
      </c>
    </row>
    <row r="40" spans="1:10" x14ac:dyDescent="0.3">
      <c r="A40">
        <v>1041.7</v>
      </c>
      <c r="B40">
        <f t="shared" si="0"/>
        <v>125.5</v>
      </c>
      <c r="C40">
        <v>56.48</v>
      </c>
      <c r="D40" s="1">
        <f t="shared" si="2"/>
        <v>280476.62188671069</v>
      </c>
      <c r="E40" s="1">
        <f t="shared" si="3"/>
        <v>2755420.6178460955</v>
      </c>
      <c r="F40" s="1">
        <f t="shared" si="4"/>
        <v>125.48312195062775</v>
      </c>
      <c r="G40" s="1">
        <f t="shared" si="5"/>
        <v>1.6878049372252235E-2</v>
      </c>
      <c r="I40">
        <v>1010.99</v>
      </c>
      <c r="J40">
        <v>57.82</v>
      </c>
    </row>
    <row r="41" spans="1:10" x14ac:dyDescent="0.3">
      <c r="A41">
        <v>1044.5</v>
      </c>
      <c r="B41">
        <f t="shared" si="0"/>
        <v>128.29999999999995</v>
      </c>
      <c r="C41">
        <v>57.22</v>
      </c>
      <c r="D41" s="1">
        <f t="shared" si="2"/>
        <v>280478.62231127475</v>
      </c>
      <c r="E41" s="1">
        <f t="shared" si="3"/>
        <v>2755418.6592259286</v>
      </c>
      <c r="F41" s="1">
        <f t="shared" si="4"/>
        <v>128.28274538862232</v>
      </c>
      <c r="G41" s="1">
        <f t="shared" si="5"/>
        <v>1.725461137763773E-2</v>
      </c>
      <c r="I41">
        <v>1013.12</v>
      </c>
      <c r="J41">
        <v>53.23</v>
      </c>
    </row>
    <row r="42" spans="1:10" x14ac:dyDescent="0.3">
      <c r="A42">
        <v>1047.8499999999999</v>
      </c>
      <c r="B42">
        <f t="shared" si="0"/>
        <v>131.64999999999986</v>
      </c>
      <c r="C42">
        <v>57.05</v>
      </c>
      <c r="D42" s="1">
        <f t="shared" si="2"/>
        <v>280481.01567637821</v>
      </c>
      <c r="E42" s="1">
        <f t="shared" si="3"/>
        <v>2755416.315876801</v>
      </c>
      <c r="F42" s="1">
        <f t="shared" si="4"/>
        <v>131.63229485864358</v>
      </c>
      <c r="G42" s="1">
        <f t="shared" si="5"/>
        <v>1.7705141356287868E-2</v>
      </c>
      <c r="I42">
        <v>1016.04</v>
      </c>
      <c r="J42">
        <v>54.13</v>
      </c>
    </row>
    <row r="43" spans="1:10" x14ac:dyDescent="0.3">
      <c r="A43">
        <v>1051.78</v>
      </c>
      <c r="B43">
        <f t="shared" si="0"/>
        <v>135.57999999999993</v>
      </c>
      <c r="C43">
        <v>57.59</v>
      </c>
      <c r="D43" s="1">
        <f t="shared" si="2"/>
        <v>280483.82341514132</v>
      </c>
      <c r="E43" s="1">
        <f t="shared" si="3"/>
        <v>2755413.5668134955</v>
      </c>
      <c r="F43" s="1">
        <f t="shared" si="4"/>
        <v>135.56176632689531</v>
      </c>
      <c r="G43" s="1">
        <f t="shared" si="5"/>
        <v>1.8233673104617765E-2</v>
      </c>
      <c r="I43">
        <v>1023.68</v>
      </c>
      <c r="J43">
        <v>55.54</v>
      </c>
    </row>
    <row r="44" spans="1:10" x14ac:dyDescent="0.3">
      <c r="A44">
        <v>1058.22</v>
      </c>
      <c r="B44">
        <f t="shared" si="0"/>
        <v>142.01999999999998</v>
      </c>
      <c r="C44">
        <v>57.7</v>
      </c>
      <c r="D44" s="1">
        <f t="shared" si="2"/>
        <v>280488.42439163872</v>
      </c>
      <c r="E44" s="1">
        <f t="shared" si="3"/>
        <v>2755409.0619871113</v>
      </c>
      <c r="F44" s="1">
        <f t="shared" si="4"/>
        <v>142.00090023455664</v>
      </c>
      <c r="G44" s="1">
        <f t="shared" si="5"/>
        <v>1.9099765443343131E-2</v>
      </c>
      <c r="I44">
        <v>1029.9100000000001</v>
      </c>
      <c r="J44">
        <v>52.31</v>
      </c>
    </row>
    <row r="45" spans="1:10" x14ac:dyDescent="0.3">
      <c r="A45">
        <v>1061.97</v>
      </c>
      <c r="B45">
        <f t="shared" si="0"/>
        <v>145.76999999999998</v>
      </c>
      <c r="C45">
        <v>58.04</v>
      </c>
      <c r="D45" s="1">
        <f t="shared" si="2"/>
        <v>280491.10353167984</v>
      </c>
      <c r="E45" s="1">
        <f t="shared" si="3"/>
        <v>2755406.4388351026</v>
      </c>
      <c r="F45" s="1">
        <f t="shared" si="4"/>
        <v>145.75039591009775</v>
      </c>
      <c r="G45" s="1">
        <f t="shared" si="5"/>
        <v>1.9604089902230726E-2</v>
      </c>
      <c r="I45">
        <v>1033.3</v>
      </c>
      <c r="J45">
        <v>56.49</v>
      </c>
    </row>
    <row r="46" spans="1:10" x14ac:dyDescent="0.3">
      <c r="A46">
        <v>1063.9100000000001</v>
      </c>
      <c r="B46">
        <f t="shared" si="0"/>
        <v>147.71000000000004</v>
      </c>
      <c r="C46">
        <v>58.88</v>
      </c>
      <c r="D46" s="1">
        <f t="shared" si="2"/>
        <v>280492.4895401278</v>
      </c>
      <c r="E46" s="1">
        <f t="shared" si="3"/>
        <v>2755405.0817911299</v>
      </c>
      <c r="F46" s="1">
        <f t="shared" si="4"/>
        <v>147.69013500639164</v>
      </c>
      <c r="G46" s="1">
        <f t="shared" si="5"/>
        <v>1.9864993608393888E-2</v>
      </c>
      <c r="I46">
        <v>1036.56</v>
      </c>
      <c r="J46">
        <v>55.85</v>
      </c>
    </row>
    <row r="47" spans="1:10" x14ac:dyDescent="0.3">
      <c r="A47">
        <v>1065.95</v>
      </c>
      <c r="B47">
        <f t="shared" si="0"/>
        <v>149.75</v>
      </c>
      <c r="C47">
        <v>58.66</v>
      </c>
      <c r="D47" s="1">
        <f t="shared" si="2"/>
        <v>280493.94699231017</v>
      </c>
      <c r="E47" s="1">
        <f t="shared" si="3"/>
        <v>2755403.6547964369</v>
      </c>
      <c r="F47" s="1">
        <f t="shared" si="4"/>
        <v>149.72986065405507</v>
      </c>
      <c r="G47" s="1">
        <f t="shared" si="5"/>
        <v>2.013934594492639E-2</v>
      </c>
      <c r="I47">
        <v>1041.7</v>
      </c>
      <c r="J47">
        <v>56.48</v>
      </c>
    </row>
    <row r="48" spans="1:10" x14ac:dyDescent="0.3">
      <c r="A48">
        <v>1073.1199999999999</v>
      </c>
      <c r="B48">
        <f t="shared" si="0"/>
        <v>156.91999999999985</v>
      </c>
      <c r="C48">
        <v>58.86</v>
      </c>
      <c r="D48" s="1">
        <f t="shared" si="2"/>
        <v>280499.0695080689</v>
      </c>
      <c r="E48" s="1">
        <f t="shared" si="3"/>
        <v>2755398.6393297957</v>
      </c>
      <c r="F48" s="1">
        <f t="shared" si="4"/>
        <v>156.89889638608631</v>
      </c>
      <c r="G48" s="1">
        <f t="shared" si="5"/>
        <v>2.1103613913538766E-2</v>
      </c>
      <c r="I48">
        <v>1044.5</v>
      </c>
      <c r="J48">
        <v>57.22</v>
      </c>
    </row>
    <row r="49" spans="1:10" x14ac:dyDescent="0.3">
      <c r="A49">
        <v>1080.06</v>
      </c>
      <c r="B49">
        <f t="shared" si="0"/>
        <v>163.8599999999999</v>
      </c>
      <c r="C49">
        <v>58.82</v>
      </c>
      <c r="D49" s="1">
        <f t="shared" si="2"/>
        <v>280504.02770323842</v>
      </c>
      <c r="E49" s="1">
        <f t="shared" si="3"/>
        <v>2755393.7847498106</v>
      </c>
      <c r="F49" s="1">
        <f t="shared" si="4"/>
        <v>163.8379630503529</v>
      </c>
      <c r="G49" s="1">
        <f t="shared" si="5"/>
        <v>2.2036949647002757E-2</v>
      </c>
      <c r="I49">
        <v>1047.8499999999999</v>
      </c>
      <c r="J49">
        <v>57.05</v>
      </c>
    </row>
    <row r="50" spans="1:10" x14ac:dyDescent="0.3">
      <c r="A50">
        <v>1083.77</v>
      </c>
      <c r="B50">
        <f t="shared" si="0"/>
        <v>167.56999999999994</v>
      </c>
      <c r="C50">
        <v>59.18</v>
      </c>
      <c r="D50" s="1">
        <f t="shared" si="2"/>
        <v>280506.67826578574</v>
      </c>
      <c r="E50" s="1">
        <f t="shared" si="3"/>
        <v>2755391.1895780894</v>
      </c>
      <c r="F50" s="1">
        <f t="shared" si="4"/>
        <v>167.54746410571218</v>
      </c>
      <c r="G50" s="1">
        <f t="shared" si="5"/>
        <v>2.2535894287756264E-2</v>
      </c>
      <c r="I50">
        <v>1051.78</v>
      </c>
      <c r="J50">
        <v>57.59</v>
      </c>
    </row>
    <row r="51" spans="1:10" x14ac:dyDescent="0.3">
      <c r="A51">
        <v>1088.58</v>
      </c>
      <c r="B51">
        <f t="shared" si="0"/>
        <v>172.37999999999988</v>
      </c>
      <c r="C51">
        <v>59.28</v>
      </c>
      <c r="D51" s="1">
        <f t="shared" si="2"/>
        <v>280510.11470941192</v>
      </c>
      <c r="E51" s="1">
        <f t="shared" si="3"/>
        <v>2755387.8249484464</v>
      </c>
      <c r="F51" s="1">
        <f t="shared" si="4"/>
        <v>172.35681722549216</v>
      </c>
      <c r="G51" s="1">
        <f t="shared" si="5"/>
        <v>2.3182774507716886E-2</v>
      </c>
      <c r="I51">
        <v>1058.22</v>
      </c>
      <c r="J51">
        <v>57.7</v>
      </c>
    </row>
    <row r="52" spans="1:10" x14ac:dyDescent="0.3">
      <c r="A52">
        <v>1092.44</v>
      </c>
      <c r="B52">
        <f t="shared" si="0"/>
        <v>176.24</v>
      </c>
      <c r="C52">
        <v>59.83</v>
      </c>
      <c r="D52" s="1">
        <f t="shared" si="2"/>
        <v>280512.87243756093</v>
      </c>
      <c r="E52" s="1">
        <f t="shared" si="3"/>
        <v>2755385.1248506443</v>
      </c>
      <c r="F52" s="1">
        <f t="shared" si="4"/>
        <v>176.21629810829396</v>
      </c>
      <c r="G52" s="1">
        <f t="shared" si="5"/>
        <v>2.3701891706053857E-2</v>
      </c>
      <c r="I52">
        <v>1061.97</v>
      </c>
      <c r="J52">
        <v>58.04</v>
      </c>
    </row>
    <row r="53" spans="1:10" x14ac:dyDescent="0.3">
      <c r="A53">
        <v>1100.51</v>
      </c>
      <c r="B53">
        <f t="shared" si="0"/>
        <v>184.30999999999995</v>
      </c>
      <c r="C53">
        <v>60.25</v>
      </c>
      <c r="D53" s="1">
        <f t="shared" si="2"/>
        <v>280518.63794692949</v>
      </c>
      <c r="E53" s="1">
        <f t="shared" si="3"/>
        <v>2755379.4798275209</v>
      </c>
      <c r="F53" s="1">
        <f t="shared" si="4"/>
        <v>184.28521280249194</v>
      </c>
      <c r="G53" s="1">
        <f t="shared" si="5"/>
        <v>2.478719750800451E-2</v>
      </c>
      <c r="I53">
        <v>1063.9100000000001</v>
      </c>
      <c r="J53">
        <v>58.88</v>
      </c>
    </row>
    <row r="54" spans="1:10" x14ac:dyDescent="0.3">
      <c r="A54">
        <v>1102.68</v>
      </c>
      <c r="B54">
        <f t="shared" si="0"/>
        <v>186.48000000000002</v>
      </c>
      <c r="C54">
        <v>60.42</v>
      </c>
      <c r="D54" s="1">
        <f t="shared" si="2"/>
        <v>280520.18827596662</v>
      </c>
      <c r="E54" s="1">
        <f t="shared" si="3"/>
        <v>2755377.9618968917</v>
      </c>
      <c r="F54" s="1">
        <f t="shared" si="4"/>
        <v>186.45492096683464</v>
      </c>
      <c r="G54" s="1">
        <f t="shared" si="5"/>
        <v>2.507903316538318E-2</v>
      </c>
      <c r="I54">
        <v>1065.95</v>
      </c>
      <c r="J54">
        <v>58.66</v>
      </c>
    </row>
    <row r="55" spans="1:10" x14ac:dyDescent="0.3">
      <c r="A55">
        <v>1105.67</v>
      </c>
      <c r="B55">
        <f t="shared" si="0"/>
        <v>189.47000000000003</v>
      </c>
      <c r="C55">
        <v>60.31</v>
      </c>
      <c r="D55" s="1">
        <f t="shared" si="2"/>
        <v>280522.32444362616</v>
      </c>
      <c r="E55" s="1">
        <f t="shared" si="3"/>
        <v>2755375.8703703564</v>
      </c>
      <c r="F55" s="1">
        <f t="shared" si="4"/>
        <v>189.4445188524536</v>
      </c>
      <c r="G55" s="1">
        <f t="shared" si="5"/>
        <v>2.5481147546429384E-2</v>
      </c>
      <c r="I55">
        <v>1073.1199999999999</v>
      </c>
      <c r="J55">
        <v>58.86</v>
      </c>
    </row>
    <row r="56" spans="1:10" x14ac:dyDescent="0.3">
      <c r="A56">
        <v>1111.0999999999999</v>
      </c>
      <c r="B56">
        <f t="shared" si="0"/>
        <v>194.89999999999986</v>
      </c>
      <c r="C56">
        <v>58.87</v>
      </c>
      <c r="D56" s="1">
        <f t="shared" si="2"/>
        <v>280526.20383840572</v>
      </c>
      <c r="E56" s="1">
        <f t="shared" si="3"/>
        <v>2755372.0720462473</v>
      </c>
      <c r="F56" s="1">
        <f t="shared" si="4"/>
        <v>194.8737885909301</v>
      </c>
      <c r="G56" s="1">
        <f t="shared" si="5"/>
        <v>2.6211409069759384E-2</v>
      </c>
      <c r="I56">
        <v>1080.06</v>
      </c>
      <c r="J56">
        <v>58.82</v>
      </c>
    </row>
    <row r="57" spans="1:10" x14ac:dyDescent="0.3">
      <c r="A57">
        <v>1115.72</v>
      </c>
      <c r="B57">
        <f t="shared" si="0"/>
        <v>199.51999999999998</v>
      </c>
      <c r="C57">
        <v>59.12</v>
      </c>
      <c r="D57" s="1">
        <f t="shared" si="2"/>
        <v>280529.50453893642</v>
      </c>
      <c r="E57" s="1">
        <f t="shared" si="3"/>
        <v>2755368.8403229723</v>
      </c>
      <c r="F57" s="1">
        <f t="shared" si="4"/>
        <v>199.49316726341146</v>
      </c>
      <c r="G57" s="1">
        <f t="shared" si="5"/>
        <v>2.6832736588517037E-2</v>
      </c>
      <c r="I57">
        <v>1083.77</v>
      </c>
      <c r="J57">
        <v>59.18</v>
      </c>
    </row>
    <row r="58" spans="1:10" x14ac:dyDescent="0.3">
      <c r="A58">
        <v>1123.47</v>
      </c>
      <c r="B58">
        <f t="shared" si="0"/>
        <v>207.26999999999998</v>
      </c>
      <c r="C58">
        <v>59.12</v>
      </c>
      <c r="D58" s="1">
        <f t="shared" si="2"/>
        <v>280535.0414283548</v>
      </c>
      <c r="E58" s="1">
        <f t="shared" si="3"/>
        <v>2755363.4191421531</v>
      </c>
      <c r="F58" s="1">
        <f t="shared" si="4"/>
        <v>207.24212499367317</v>
      </c>
      <c r="G58" s="1">
        <f t="shared" si="5"/>
        <v>2.7875006326809171E-2</v>
      </c>
      <c r="I58">
        <v>1088.58</v>
      </c>
      <c r="J58">
        <v>59.28</v>
      </c>
    </row>
    <row r="59" spans="1:10" x14ac:dyDescent="0.3">
      <c r="A59">
        <v>1129.32</v>
      </c>
      <c r="B59">
        <f t="shared" si="0"/>
        <v>213.11999999999989</v>
      </c>
      <c r="C59">
        <v>59.27</v>
      </c>
      <c r="D59" s="1">
        <f t="shared" si="2"/>
        <v>280539.22088681901</v>
      </c>
      <c r="E59" s="1">
        <f t="shared" si="3"/>
        <v>2755359.3270250191</v>
      </c>
      <c r="F59" s="1">
        <f t="shared" si="4"/>
        <v>213.09133824782288</v>
      </c>
      <c r="G59" s="1">
        <f t="shared" si="5"/>
        <v>2.8661752177015387E-2</v>
      </c>
      <c r="I59">
        <v>1092.44</v>
      </c>
      <c r="J59">
        <v>59.83</v>
      </c>
    </row>
    <row r="60" spans="1:10" x14ac:dyDescent="0.3">
      <c r="A60">
        <v>1132.83</v>
      </c>
      <c r="B60">
        <f t="shared" si="0"/>
        <v>216.62999999999988</v>
      </c>
      <c r="C60">
        <v>59.25</v>
      </c>
      <c r="D60" s="1">
        <f t="shared" si="2"/>
        <v>280541.72856189753</v>
      </c>
      <c r="E60" s="1">
        <f t="shared" si="3"/>
        <v>2755356.8717547385</v>
      </c>
      <c r="F60" s="1">
        <f t="shared" si="4"/>
        <v>216.60086620044302</v>
      </c>
      <c r="G60" s="1">
        <f t="shared" si="5"/>
        <v>2.9133799556859685E-2</v>
      </c>
      <c r="I60">
        <v>1100.51</v>
      </c>
      <c r="J60">
        <v>60.25</v>
      </c>
    </row>
    <row r="61" spans="1:10" x14ac:dyDescent="0.3">
      <c r="A61">
        <v>1138.22</v>
      </c>
      <c r="B61">
        <f t="shared" si="0"/>
        <v>222.01999999999998</v>
      </c>
      <c r="C61">
        <v>59.61</v>
      </c>
      <c r="D61" s="1">
        <f t="shared" si="2"/>
        <v>280545.57937918336</v>
      </c>
      <c r="E61" s="1">
        <f t="shared" si="3"/>
        <v>2755353.1014109175</v>
      </c>
      <c r="F61" s="1">
        <f t="shared" si="4"/>
        <v>221.99014131845348</v>
      </c>
      <c r="G61" s="1">
        <f t="shared" si="5"/>
        <v>2.9858681546500065E-2</v>
      </c>
      <c r="I61">
        <v>1102.68</v>
      </c>
      <c r="J61">
        <v>60.42</v>
      </c>
    </row>
    <row r="62" spans="1:10" x14ac:dyDescent="0.3">
      <c r="A62">
        <v>1144.19</v>
      </c>
      <c r="B62">
        <f t="shared" si="0"/>
        <v>227.99</v>
      </c>
      <c r="C62">
        <v>59.61</v>
      </c>
      <c r="D62" s="1">
        <f t="shared" si="2"/>
        <v>280549.84457012889</v>
      </c>
      <c r="E62" s="1">
        <f t="shared" si="3"/>
        <v>2755348.9253529189</v>
      </c>
      <c r="F62" s="1">
        <f t="shared" si="4"/>
        <v>227.95933843441026</v>
      </c>
      <c r="G62" s="1">
        <f t="shared" si="5"/>
        <v>3.0661565589753081E-2</v>
      </c>
      <c r="I62">
        <v>1105.67</v>
      </c>
      <c r="J62">
        <v>60.31</v>
      </c>
    </row>
    <row r="63" spans="1:10" x14ac:dyDescent="0.3">
      <c r="A63">
        <v>1150.02</v>
      </c>
      <c r="B63">
        <f t="shared" si="0"/>
        <v>233.81999999999994</v>
      </c>
      <c r="C63">
        <v>59.84</v>
      </c>
      <c r="D63" s="1">
        <f t="shared" si="2"/>
        <v>280554.00973984617</v>
      </c>
      <c r="E63" s="1">
        <f t="shared" si="3"/>
        <v>2755344.8472259287</v>
      </c>
      <c r="F63" s="1">
        <f t="shared" si="4"/>
        <v>233.78855437844823</v>
      </c>
      <c r="G63" s="1">
        <f t="shared" si="5"/>
        <v>3.1445621551711156E-2</v>
      </c>
      <c r="I63">
        <v>1111.0999999999999</v>
      </c>
      <c r="J63">
        <v>58.87</v>
      </c>
    </row>
    <row r="64" spans="1:10" x14ac:dyDescent="0.3">
      <c r="A64">
        <v>1158.05</v>
      </c>
      <c r="B64">
        <f t="shared" si="0"/>
        <v>241.84999999999991</v>
      </c>
      <c r="C64">
        <v>60.17</v>
      </c>
      <c r="D64" s="1">
        <f t="shared" si="2"/>
        <v>280559.74667172099</v>
      </c>
      <c r="E64" s="1">
        <f t="shared" si="3"/>
        <v>2755339.2301830938</v>
      </c>
      <c r="F64" s="1">
        <f t="shared" si="4"/>
        <v>241.81747445185437</v>
      </c>
      <c r="G64" s="1">
        <f t="shared" si="5"/>
        <v>3.2525548145542871E-2</v>
      </c>
      <c r="I64">
        <v>1115.72</v>
      </c>
      <c r="J64">
        <v>59.12</v>
      </c>
    </row>
    <row r="65" spans="1:10" x14ac:dyDescent="0.3">
      <c r="A65">
        <v>1170.28</v>
      </c>
      <c r="B65">
        <f t="shared" si="0"/>
        <v>254.07999999999993</v>
      </c>
      <c r="C65">
        <v>60.72</v>
      </c>
      <c r="D65" s="1">
        <f t="shared" si="2"/>
        <v>280568.48424044187</v>
      </c>
      <c r="E65" s="1">
        <f t="shared" si="3"/>
        <v>2755330.6752100075</v>
      </c>
      <c r="F65" s="1">
        <f t="shared" si="4"/>
        <v>254.04582968304607</v>
      </c>
      <c r="G65" s="1">
        <f t="shared" si="5"/>
        <v>3.4170316953861857E-2</v>
      </c>
      <c r="I65">
        <v>1123.47</v>
      </c>
      <c r="J65">
        <v>59.12</v>
      </c>
    </row>
    <row r="66" spans="1:10" x14ac:dyDescent="0.3">
      <c r="A66">
        <v>1175.0999999999999</v>
      </c>
      <c r="B66">
        <f t="shared" ref="B66:B126" si="6">A66-916.2</f>
        <v>258.89999999999986</v>
      </c>
      <c r="C66">
        <v>60.42</v>
      </c>
      <c r="D66" s="1">
        <f t="shared" si="2"/>
        <v>280571.92782844149</v>
      </c>
      <c r="E66" s="1">
        <f t="shared" si="3"/>
        <v>2755327.3035852918</v>
      </c>
      <c r="F66" s="1">
        <f t="shared" si="4"/>
        <v>258.86518145834975</v>
      </c>
      <c r="G66" s="1">
        <f t="shared" si="5"/>
        <v>3.4818541650111001E-2</v>
      </c>
      <c r="I66">
        <v>1129.32</v>
      </c>
      <c r="J66">
        <v>59.27</v>
      </c>
    </row>
    <row r="67" spans="1:10" x14ac:dyDescent="0.3">
      <c r="A67">
        <v>1179.75</v>
      </c>
      <c r="B67">
        <f t="shared" si="6"/>
        <v>263.54999999999995</v>
      </c>
      <c r="C67">
        <v>60.64</v>
      </c>
      <c r="D67" s="1">
        <f t="shared" ref="D67:D125" si="7">(((B67*($D$126-$D$1))+$B$126*$D$1)/$B$126)</f>
        <v>280575.24996209249</v>
      </c>
      <c r="E67" s="1">
        <f t="shared" ref="E67:E125" si="8">(((B67*($E$126-$E$1))+$B$126*$E$1)/$B$126)</f>
        <v>2755324.0508768009</v>
      </c>
      <c r="F67" s="1">
        <f t="shared" ref="F67:F126" si="9">SQRT(((D67-$D$1)^2)+((E67-$E$1)^2))</f>
        <v>263.51455609609923</v>
      </c>
      <c r="G67" s="1">
        <f t="shared" ref="G67:G126" si="10">B67-F67</f>
        <v>3.5443903900727491E-2</v>
      </c>
      <c r="I67">
        <v>1132.83</v>
      </c>
      <c r="J67">
        <v>59.25</v>
      </c>
    </row>
    <row r="68" spans="1:10" x14ac:dyDescent="0.3">
      <c r="A68">
        <v>1183.71</v>
      </c>
      <c r="B68">
        <f t="shared" si="6"/>
        <v>267.51</v>
      </c>
      <c r="C68">
        <v>61.35</v>
      </c>
      <c r="D68" s="1">
        <f t="shared" si="7"/>
        <v>280578.07913397596</v>
      </c>
      <c r="E68" s="1">
        <f t="shared" si="8"/>
        <v>2755321.2808282794</v>
      </c>
      <c r="F68" s="1">
        <f t="shared" si="9"/>
        <v>267.47402352966066</v>
      </c>
      <c r="G68" s="1">
        <f t="shared" si="10"/>
        <v>3.5976470339335265E-2</v>
      </c>
      <c r="I68">
        <v>1138.22</v>
      </c>
      <c r="J68">
        <v>59.61</v>
      </c>
    </row>
    <row r="69" spans="1:10" x14ac:dyDescent="0.3">
      <c r="A69">
        <v>1188.5</v>
      </c>
      <c r="B69">
        <f t="shared" si="6"/>
        <v>272.29999999999995</v>
      </c>
      <c r="C69">
        <v>61.91</v>
      </c>
      <c r="D69" s="1">
        <f t="shared" si="7"/>
        <v>280581.50128885516</v>
      </c>
      <c r="E69" s="1">
        <f t="shared" si="8"/>
        <v>2755317.9301887793</v>
      </c>
      <c r="F69" s="1">
        <f t="shared" si="9"/>
        <v>272.26337933993887</v>
      </c>
      <c r="G69" s="1">
        <f t="shared" si="10"/>
        <v>3.6620660061089438E-2</v>
      </c>
      <c r="I69">
        <v>1144.19</v>
      </c>
      <c r="J69">
        <v>59.61</v>
      </c>
    </row>
    <row r="70" spans="1:10" x14ac:dyDescent="0.3">
      <c r="A70">
        <v>1191.9000000000001</v>
      </c>
      <c r="B70">
        <f t="shared" si="6"/>
        <v>275.70000000000005</v>
      </c>
      <c r="C70">
        <v>62.31</v>
      </c>
      <c r="D70" s="1">
        <f t="shared" si="7"/>
        <v>280583.93037582585</v>
      </c>
      <c r="E70" s="1">
        <f t="shared" si="8"/>
        <v>2755315.5518642911</v>
      </c>
      <c r="F70" s="1">
        <f t="shared" si="9"/>
        <v>275.66292208599151</v>
      </c>
      <c r="G70" s="1">
        <f t="shared" si="10"/>
        <v>3.7077914008534663E-2</v>
      </c>
      <c r="I70">
        <v>1150.02</v>
      </c>
      <c r="J70">
        <v>59.84</v>
      </c>
    </row>
    <row r="71" spans="1:10" x14ac:dyDescent="0.3">
      <c r="A71">
        <v>1196.74</v>
      </c>
      <c r="B71">
        <f t="shared" si="6"/>
        <v>280.53999999999996</v>
      </c>
      <c r="C71">
        <v>61.95</v>
      </c>
      <c r="D71" s="1">
        <f t="shared" si="7"/>
        <v>280587.38825257227</v>
      </c>
      <c r="E71" s="1">
        <f t="shared" si="8"/>
        <v>2755312.1662494317</v>
      </c>
      <c r="F71" s="1">
        <f t="shared" si="9"/>
        <v>280.50227117132374</v>
      </c>
      <c r="G71" s="1">
        <f t="shared" si="10"/>
        <v>3.7728828676222292E-2</v>
      </c>
      <c r="I71">
        <v>1158.05</v>
      </c>
      <c r="J71">
        <v>60.17</v>
      </c>
    </row>
    <row r="72" spans="1:10" x14ac:dyDescent="0.3">
      <c r="A72">
        <v>1204.74</v>
      </c>
      <c r="B72">
        <f t="shared" si="6"/>
        <v>288.53999999999996</v>
      </c>
      <c r="C72">
        <v>62.63</v>
      </c>
      <c r="D72" s="1">
        <f t="shared" si="7"/>
        <v>280593.10375132674</v>
      </c>
      <c r="E72" s="1">
        <f t="shared" si="8"/>
        <v>2755306.5701918122</v>
      </c>
      <c r="F72" s="1">
        <f t="shared" si="9"/>
        <v>288.50119527974596</v>
      </c>
      <c r="G72" s="1">
        <f t="shared" si="10"/>
        <v>3.8804720254006497E-2</v>
      </c>
      <c r="I72">
        <v>1170.28</v>
      </c>
      <c r="J72">
        <v>60.72</v>
      </c>
    </row>
    <row r="73" spans="1:10" x14ac:dyDescent="0.3">
      <c r="A73">
        <v>1212.06</v>
      </c>
      <c r="B73">
        <f t="shared" si="6"/>
        <v>295.8599999999999</v>
      </c>
      <c r="C73">
        <v>62.39</v>
      </c>
      <c r="D73" s="1">
        <f t="shared" si="7"/>
        <v>280598.3334326871</v>
      </c>
      <c r="E73" s="1">
        <f t="shared" si="8"/>
        <v>2755301.4497990906</v>
      </c>
      <c r="F73" s="1">
        <f t="shared" si="9"/>
        <v>295.8202108388524</v>
      </c>
      <c r="G73" s="1">
        <f t="shared" si="10"/>
        <v>3.9789161147496088E-2</v>
      </c>
      <c r="I73">
        <v>1175.0999999999999</v>
      </c>
      <c r="J73">
        <v>60.42</v>
      </c>
    </row>
    <row r="74" spans="1:10" x14ac:dyDescent="0.3">
      <c r="A74">
        <v>1216.49</v>
      </c>
      <c r="B74">
        <f t="shared" si="6"/>
        <v>300.28999999999996</v>
      </c>
      <c r="C74">
        <v>62.72</v>
      </c>
      <c r="D74" s="1">
        <f t="shared" si="7"/>
        <v>280601.49839012243</v>
      </c>
      <c r="E74" s="1">
        <f t="shared" si="8"/>
        <v>2755298.3509821836</v>
      </c>
      <c r="F74" s="1">
        <f t="shared" si="9"/>
        <v>300.24961506411836</v>
      </c>
      <c r="G74" s="1">
        <f t="shared" si="10"/>
        <v>4.0384935881604633E-2</v>
      </c>
      <c r="I74">
        <v>1179.75</v>
      </c>
      <c r="J74">
        <v>60.64</v>
      </c>
    </row>
    <row r="75" spans="1:10" x14ac:dyDescent="0.3">
      <c r="A75">
        <v>1221.0899999999999</v>
      </c>
      <c r="B75">
        <f t="shared" si="6"/>
        <v>304.88999999999987</v>
      </c>
      <c r="C75">
        <v>62.78</v>
      </c>
      <c r="D75" s="1">
        <f t="shared" si="7"/>
        <v>280604.78480190621</v>
      </c>
      <c r="E75" s="1">
        <f t="shared" si="8"/>
        <v>2755295.1332490528</v>
      </c>
      <c r="F75" s="1">
        <f t="shared" si="9"/>
        <v>304.84899642616222</v>
      </c>
      <c r="G75" s="1">
        <f t="shared" si="10"/>
        <v>4.1003573837656404E-2</v>
      </c>
      <c r="I75">
        <v>1183.71</v>
      </c>
      <c r="J75">
        <v>61.35</v>
      </c>
    </row>
    <row r="76" spans="1:10" x14ac:dyDescent="0.3">
      <c r="A76">
        <v>1224.83</v>
      </c>
      <c r="B76">
        <f t="shared" si="6"/>
        <v>308.62999999999988</v>
      </c>
      <c r="C76">
        <v>63.02</v>
      </c>
      <c r="D76" s="1">
        <f t="shared" si="7"/>
        <v>280607.45679757389</v>
      </c>
      <c r="E76" s="1">
        <f t="shared" si="8"/>
        <v>2755292.5170921157</v>
      </c>
      <c r="F76" s="1">
        <f t="shared" si="9"/>
        <v>308.58849344683119</v>
      </c>
      <c r="G76" s="1">
        <f t="shared" si="10"/>
        <v>4.1506553168687788E-2</v>
      </c>
      <c r="I76">
        <v>1188.5</v>
      </c>
      <c r="J76">
        <v>61.91</v>
      </c>
    </row>
    <row r="77" spans="1:10" x14ac:dyDescent="0.3">
      <c r="A77">
        <v>1231.6199999999999</v>
      </c>
      <c r="B77">
        <f t="shared" si="6"/>
        <v>315.41999999999985</v>
      </c>
      <c r="C77">
        <v>62.52</v>
      </c>
      <c r="D77" s="1">
        <f t="shared" si="7"/>
        <v>280612.30782714178</v>
      </c>
      <c r="E77" s="1">
        <f t="shared" si="8"/>
        <v>2755287.767438211</v>
      </c>
      <c r="F77" s="1">
        <f t="shared" si="9"/>
        <v>315.3775802840226</v>
      </c>
      <c r="G77" s="1">
        <f t="shared" si="10"/>
        <v>4.2419715977246142E-2</v>
      </c>
      <c r="I77">
        <v>1191.9000000000001</v>
      </c>
      <c r="J77">
        <v>62.31</v>
      </c>
    </row>
    <row r="78" spans="1:10" x14ac:dyDescent="0.3">
      <c r="A78">
        <v>1236.3599999999999</v>
      </c>
      <c r="B78">
        <f t="shared" si="6"/>
        <v>320.15999999999985</v>
      </c>
      <c r="C78">
        <v>63.11</v>
      </c>
      <c r="D78" s="1">
        <f t="shared" si="7"/>
        <v>280615.69426015374</v>
      </c>
      <c r="E78" s="1">
        <f t="shared" si="8"/>
        <v>2755284.4517740714</v>
      </c>
      <c r="F78" s="1">
        <f t="shared" si="9"/>
        <v>320.11694281826948</v>
      </c>
      <c r="G78" s="1">
        <f t="shared" si="10"/>
        <v>4.305718173037576E-2</v>
      </c>
      <c r="I78">
        <v>1196.74</v>
      </c>
      <c r="J78">
        <v>61.95</v>
      </c>
    </row>
    <row r="79" spans="1:10" x14ac:dyDescent="0.3">
      <c r="A79">
        <v>1240.68</v>
      </c>
      <c r="B79">
        <f t="shared" si="6"/>
        <v>324.48</v>
      </c>
      <c r="C79">
        <v>64.040000000000006</v>
      </c>
      <c r="D79" s="1">
        <f t="shared" si="7"/>
        <v>280618.78062948119</v>
      </c>
      <c r="E79" s="1">
        <f t="shared" si="8"/>
        <v>2755281.4299029568</v>
      </c>
      <c r="F79" s="1">
        <f t="shared" si="9"/>
        <v>324.43636183692632</v>
      </c>
      <c r="G79" s="1">
        <f t="shared" si="10"/>
        <v>4.3638163073694614E-2</v>
      </c>
      <c r="I79">
        <v>1204.74</v>
      </c>
      <c r="J79">
        <v>62.63</v>
      </c>
    </row>
    <row r="80" spans="1:10" x14ac:dyDescent="0.3">
      <c r="A80">
        <v>1243.83</v>
      </c>
      <c r="B80">
        <f t="shared" si="6"/>
        <v>327.62999999999988</v>
      </c>
      <c r="C80">
        <v>64.489999999999995</v>
      </c>
      <c r="D80" s="1">
        <f t="shared" si="7"/>
        <v>280621.03110711579</v>
      </c>
      <c r="E80" s="1">
        <f t="shared" si="8"/>
        <v>2755279.2264552694</v>
      </c>
      <c r="F80" s="1">
        <f t="shared" si="9"/>
        <v>327.58593820449261</v>
      </c>
      <c r="G80" s="1">
        <f t="shared" si="10"/>
        <v>4.4061795507275292E-2</v>
      </c>
      <c r="I80">
        <v>1212.06</v>
      </c>
      <c r="J80">
        <v>62.39</v>
      </c>
    </row>
    <row r="81" spans="1:10" x14ac:dyDescent="0.3">
      <c r="A81">
        <v>1247.03</v>
      </c>
      <c r="B81">
        <f t="shared" si="6"/>
        <v>330.82999999999993</v>
      </c>
      <c r="C81">
        <v>64.599999999999994</v>
      </c>
      <c r="D81" s="1">
        <f t="shared" si="7"/>
        <v>280623.31730661757</v>
      </c>
      <c r="E81" s="1">
        <f t="shared" si="8"/>
        <v>2755276.9880322218</v>
      </c>
      <c r="F81" s="1">
        <f t="shared" si="9"/>
        <v>330.78550784772284</v>
      </c>
      <c r="G81" s="1">
        <f t="shared" si="10"/>
        <v>4.4492152277086916E-2</v>
      </c>
      <c r="I81">
        <v>1216.49</v>
      </c>
      <c r="J81">
        <v>62.72</v>
      </c>
    </row>
    <row r="82" spans="1:10" x14ac:dyDescent="0.3">
      <c r="A82">
        <v>1249.95</v>
      </c>
      <c r="B82">
        <f t="shared" si="6"/>
        <v>333.75</v>
      </c>
      <c r="C82">
        <v>66.41</v>
      </c>
      <c r="D82" s="1">
        <f t="shared" si="7"/>
        <v>280625.40346366295</v>
      </c>
      <c r="E82" s="1">
        <f t="shared" si="8"/>
        <v>2755274.9454711908</v>
      </c>
      <c r="F82" s="1">
        <f t="shared" si="9"/>
        <v>333.70511514719874</v>
      </c>
      <c r="G82" s="1">
        <f t="shared" si="10"/>
        <v>4.4884852801260422E-2</v>
      </c>
      <c r="I82">
        <v>1221.0899999999999</v>
      </c>
      <c r="J82">
        <v>62.78</v>
      </c>
    </row>
    <row r="83" spans="1:10" x14ac:dyDescent="0.3">
      <c r="A83">
        <v>1258.3800000000001</v>
      </c>
      <c r="B83">
        <f t="shared" si="6"/>
        <v>342.18000000000006</v>
      </c>
      <c r="C83">
        <v>66.209999999999994</v>
      </c>
      <c r="D83" s="1">
        <f t="shared" si="7"/>
        <v>280631.42617047549</v>
      </c>
      <c r="E83" s="1">
        <f t="shared" si="8"/>
        <v>2755269.0486254739</v>
      </c>
      <c r="F83" s="1">
        <f t="shared" si="9"/>
        <v>342.13398142681791</v>
      </c>
      <c r="G83" s="1">
        <f t="shared" si="10"/>
        <v>4.6018573182152522E-2</v>
      </c>
      <c r="I83">
        <v>1224.83</v>
      </c>
      <c r="J83">
        <v>63.02</v>
      </c>
    </row>
    <row r="84" spans="1:10" x14ac:dyDescent="0.3">
      <c r="A84">
        <v>1262.95</v>
      </c>
      <c r="B84">
        <f t="shared" si="6"/>
        <v>346.75</v>
      </c>
      <c r="C84">
        <v>66.489999999999995</v>
      </c>
      <c r="D84" s="1">
        <f t="shared" si="7"/>
        <v>280634.69114913896</v>
      </c>
      <c r="E84" s="1">
        <f t="shared" si="8"/>
        <v>2755265.851877559</v>
      </c>
      <c r="F84" s="1">
        <f t="shared" si="9"/>
        <v>346.70336682359374</v>
      </c>
      <c r="G84" s="1">
        <f t="shared" si="10"/>
        <v>4.6633176406260191E-2</v>
      </c>
      <c r="I84">
        <v>1231.6199999999999</v>
      </c>
      <c r="J84">
        <v>62.52</v>
      </c>
    </row>
    <row r="85" spans="1:10" x14ac:dyDescent="0.3">
      <c r="A85">
        <v>1273.77</v>
      </c>
      <c r="B85">
        <f t="shared" si="6"/>
        <v>357.56999999999994</v>
      </c>
      <c r="C85">
        <v>66.209999999999994</v>
      </c>
      <c r="D85" s="1">
        <f t="shared" si="7"/>
        <v>280642.42136120435</v>
      </c>
      <c r="E85" s="1">
        <f t="shared" si="8"/>
        <v>2755258.2832096289</v>
      </c>
      <c r="F85" s="1">
        <f t="shared" si="9"/>
        <v>357.52191168008073</v>
      </c>
      <c r="G85" s="1">
        <f t="shared" si="10"/>
        <v>4.8088319919202149E-2</v>
      </c>
      <c r="I85">
        <v>1236.3599999999999</v>
      </c>
      <c r="J85">
        <v>63.11</v>
      </c>
    </row>
    <row r="86" spans="1:10" x14ac:dyDescent="0.3">
      <c r="A86">
        <v>1277</v>
      </c>
      <c r="B86">
        <f t="shared" si="6"/>
        <v>360.79999999999995</v>
      </c>
      <c r="C86">
        <v>66.36</v>
      </c>
      <c r="D86" s="1">
        <f t="shared" si="7"/>
        <v>280644.72899382649</v>
      </c>
      <c r="E86" s="1">
        <f t="shared" si="8"/>
        <v>2755256.0238013649</v>
      </c>
      <c r="F86" s="1">
        <f t="shared" si="9"/>
        <v>360.75147728894643</v>
      </c>
      <c r="G86" s="1">
        <f t="shared" si="10"/>
        <v>4.8522711053522016E-2</v>
      </c>
      <c r="I86">
        <v>1240.68</v>
      </c>
      <c r="J86">
        <v>64.040000000000006</v>
      </c>
    </row>
    <row r="87" spans="1:10" x14ac:dyDescent="0.3">
      <c r="A87">
        <v>1278.8699999999999</v>
      </c>
      <c r="B87">
        <f t="shared" si="6"/>
        <v>362.66999999999985</v>
      </c>
      <c r="C87">
        <v>66.22</v>
      </c>
      <c r="D87" s="1">
        <f t="shared" si="7"/>
        <v>280646.06499166036</v>
      </c>
      <c r="E87" s="1">
        <f t="shared" si="8"/>
        <v>2755254.7157228962</v>
      </c>
      <c r="F87" s="1">
        <f t="shared" si="9"/>
        <v>362.62122579946458</v>
      </c>
      <c r="G87" s="1">
        <f t="shared" si="10"/>
        <v>4.8774200535262935E-2</v>
      </c>
      <c r="I87">
        <v>1243.83</v>
      </c>
      <c r="J87">
        <v>64.489999999999995</v>
      </c>
    </row>
    <row r="88" spans="1:10" x14ac:dyDescent="0.3">
      <c r="A88">
        <v>1279.1500000000001</v>
      </c>
      <c r="B88">
        <f t="shared" si="6"/>
        <v>362.95000000000005</v>
      </c>
      <c r="C88">
        <v>66.739999999999995</v>
      </c>
      <c r="D88" s="1">
        <f t="shared" si="7"/>
        <v>280646.26503411675</v>
      </c>
      <c r="E88" s="1">
        <f t="shared" si="8"/>
        <v>2755254.5198608795</v>
      </c>
      <c r="F88" s="1">
        <f t="shared" si="9"/>
        <v>362.90118814321903</v>
      </c>
      <c r="G88" s="1">
        <f t="shared" si="10"/>
        <v>4.881185678101474E-2</v>
      </c>
      <c r="I88">
        <v>1247.03</v>
      </c>
      <c r="J88">
        <v>64.599999999999994</v>
      </c>
    </row>
    <row r="89" spans="1:10" x14ac:dyDescent="0.3">
      <c r="A89">
        <v>1280.97</v>
      </c>
      <c r="B89">
        <f t="shared" si="6"/>
        <v>364.77</v>
      </c>
      <c r="C89">
        <v>65.66</v>
      </c>
      <c r="D89" s="1">
        <f t="shared" si="7"/>
        <v>280647.56531008339</v>
      </c>
      <c r="E89" s="1">
        <f t="shared" si="8"/>
        <v>2755253.2467577714</v>
      </c>
      <c r="F89" s="1">
        <f t="shared" si="9"/>
        <v>364.72094337770579</v>
      </c>
      <c r="G89" s="1">
        <f t="shared" si="10"/>
        <v>4.9056622294187946E-2</v>
      </c>
      <c r="I89">
        <v>1249.95</v>
      </c>
      <c r="J89">
        <v>66.41</v>
      </c>
    </row>
    <row r="90" spans="1:10" x14ac:dyDescent="0.3">
      <c r="A90">
        <v>1281.02</v>
      </c>
      <c r="B90">
        <f t="shared" si="6"/>
        <v>364.81999999999994</v>
      </c>
      <c r="C90">
        <v>65.989999999999995</v>
      </c>
      <c r="D90" s="1">
        <f t="shared" si="7"/>
        <v>280647.60103195062</v>
      </c>
      <c r="E90" s="1">
        <f t="shared" si="8"/>
        <v>2755253.2117824107</v>
      </c>
      <c r="F90" s="1">
        <f t="shared" si="9"/>
        <v>364.77093665373718</v>
      </c>
      <c r="G90" s="1">
        <f t="shared" si="10"/>
        <v>4.9063346262755658E-2</v>
      </c>
      <c r="I90">
        <v>1258.3800000000001</v>
      </c>
      <c r="J90">
        <v>66.209999999999994</v>
      </c>
    </row>
    <row r="91" spans="1:10" x14ac:dyDescent="0.3">
      <c r="A91">
        <v>1281.23</v>
      </c>
      <c r="B91">
        <f t="shared" si="6"/>
        <v>365.03</v>
      </c>
      <c r="C91">
        <v>65.989999999999995</v>
      </c>
      <c r="D91" s="1">
        <f t="shared" si="7"/>
        <v>280647.75106379291</v>
      </c>
      <c r="E91" s="1">
        <f t="shared" si="8"/>
        <v>2755253.0648858985</v>
      </c>
      <c r="F91" s="1">
        <f t="shared" si="9"/>
        <v>364.98090841139009</v>
      </c>
      <c r="G91" s="1">
        <f t="shared" si="10"/>
        <v>4.9091588609883274E-2</v>
      </c>
      <c r="I91">
        <v>1262.95</v>
      </c>
      <c r="J91">
        <v>66.489999999999995</v>
      </c>
    </row>
    <row r="92" spans="1:10" x14ac:dyDescent="0.3">
      <c r="A92">
        <v>1281.5999999999999</v>
      </c>
      <c r="B92">
        <f t="shared" si="6"/>
        <v>365.39999999999986</v>
      </c>
      <c r="C92">
        <v>64.540000000000006</v>
      </c>
      <c r="D92" s="1">
        <f t="shared" si="7"/>
        <v>280648.01540561032</v>
      </c>
      <c r="E92" s="1">
        <f t="shared" si="8"/>
        <v>2755252.8060682337</v>
      </c>
      <c r="F92" s="1">
        <f t="shared" si="9"/>
        <v>365.35085865135773</v>
      </c>
      <c r="G92" s="1">
        <f t="shared" si="10"/>
        <v>4.9141348642137928E-2</v>
      </c>
      <c r="I92">
        <v>1273.77</v>
      </c>
      <c r="J92">
        <v>66.209999999999994</v>
      </c>
    </row>
    <row r="93" spans="1:10" x14ac:dyDescent="0.3">
      <c r="A93">
        <v>1294.3499999999999</v>
      </c>
      <c r="B93">
        <f t="shared" si="6"/>
        <v>378.14999999999986</v>
      </c>
      <c r="C93">
        <v>64.540000000000006</v>
      </c>
      <c r="D93" s="1">
        <f t="shared" si="7"/>
        <v>280657.12448175024</v>
      </c>
      <c r="E93" s="1">
        <f t="shared" si="8"/>
        <v>2755243.887351403</v>
      </c>
      <c r="F93" s="1">
        <f t="shared" si="9"/>
        <v>378.09914394894059</v>
      </c>
      <c r="G93" s="1">
        <f t="shared" si="10"/>
        <v>5.0856051059270158E-2</v>
      </c>
      <c r="I93">
        <v>1277</v>
      </c>
      <c r="J93">
        <v>66.36</v>
      </c>
    </row>
    <row r="94" spans="1:10" x14ac:dyDescent="0.3">
      <c r="A94">
        <v>1302.44</v>
      </c>
      <c r="B94">
        <f t="shared" si="6"/>
        <v>386.24</v>
      </c>
      <c r="C94">
        <v>64.739999999999995</v>
      </c>
      <c r="D94" s="1">
        <f t="shared" si="7"/>
        <v>280662.90427986567</v>
      </c>
      <c r="E94" s="1">
        <f t="shared" si="8"/>
        <v>2755238.2283381354</v>
      </c>
      <c r="F94" s="1">
        <f t="shared" si="9"/>
        <v>386.18805595353444</v>
      </c>
      <c r="G94" s="1">
        <f t="shared" si="10"/>
        <v>5.1944046465564497E-2</v>
      </c>
      <c r="I94">
        <v>1278.8699999999999</v>
      </c>
      <c r="J94">
        <v>66.22</v>
      </c>
    </row>
    <row r="95" spans="1:10" x14ac:dyDescent="0.3">
      <c r="A95">
        <v>1312.18</v>
      </c>
      <c r="B95">
        <f t="shared" si="6"/>
        <v>395.98</v>
      </c>
      <c r="C95">
        <v>64.48</v>
      </c>
      <c r="D95" s="1">
        <f t="shared" si="7"/>
        <v>280669.86289959925</v>
      </c>
      <c r="E95" s="1">
        <f t="shared" si="8"/>
        <v>2755231.4151379839</v>
      </c>
      <c r="F95" s="1">
        <f t="shared" si="9"/>
        <v>395.92674605546983</v>
      </c>
      <c r="G95" s="1">
        <f t="shared" si="10"/>
        <v>5.3253944530183617E-2</v>
      </c>
      <c r="I95">
        <v>1279.1500000000001</v>
      </c>
      <c r="J95">
        <v>66.739999999999995</v>
      </c>
    </row>
    <row r="96" spans="1:10" x14ac:dyDescent="0.3">
      <c r="A96">
        <v>1312.31</v>
      </c>
      <c r="B96">
        <f t="shared" si="6"/>
        <v>396.1099999999999</v>
      </c>
      <c r="C96">
        <v>65.87</v>
      </c>
      <c r="D96" s="1">
        <f t="shared" si="7"/>
        <v>280669.95577645401</v>
      </c>
      <c r="E96" s="1">
        <f t="shared" si="8"/>
        <v>2755231.3242020472</v>
      </c>
      <c r="F96" s="1">
        <f t="shared" si="9"/>
        <v>396.05672857247487</v>
      </c>
      <c r="G96" s="1">
        <f t="shared" si="10"/>
        <v>5.3271427525032777E-2</v>
      </c>
      <c r="I96">
        <v>1280.97</v>
      </c>
      <c r="J96">
        <v>65.66</v>
      </c>
    </row>
    <row r="97" spans="1:10" x14ac:dyDescent="0.3">
      <c r="A97">
        <v>1312.51</v>
      </c>
      <c r="B97">
        <f t="shared" si="6"/>
        <v>396.30999999999995</v>
      </c>
      <c r="C97">
        <v>65.91</v>
      </c>
      <c r="D97" s="1">
        <f t="shared" si="7"/>
        <v>280670.09866392286</v>
      </c>
      <c r="E97" s="1">
        <f t="shared" si="8"/>
        <v>2755231.1843006066</v>
      </c>
      <c r="F97" s="1">
        <f t="shared" si="9"/>
        <v>396.25670167525561</v>
      </c>
      <c r="G97" s="1">
        <f t="shared" si="10"/>
        <v>5.3298324744332604E-2</v>
      </c>
      <c r="I97">
        <v>1281.02</v>
      </c>
      <c r="J97">
        <v>65.989999999999995</v>
      </c>
    </row>
    <row r="98" spans="1:10" x14ac:dyDescent="0.3">
      <c r="A98">
        <v>1315.77</v>
      </c>
      <c r="B98">
        <f t="shared" si="6"/>
        <v>399.56999999999994</v>
      </c>
      <c r="C98">
        <v>65.87</v>
      </c>
      <c r="D98" s="1">
        <f t="shared" si="7"/>
        <v>280672.42772966536</v>
      </c>
      <c r="E98" s="1">
        <f t="shared" si="8"/>
        <v>2755228.9039071272</v>
      </c>
      <c r="F98" s="1">
        <f t="shared" si="9"/>
        <v>399.51626324910524</v>
      </c>
      <c r="G98" s="1">
        <f t="shared" si="10"/>
        <v>5.3736750894699981E-2</v>
      </c>
      <c r="I98">
        <v>1281.23</v>
      </c>
      <c r="J98">
        <v>65.989999999999995</v>
      </c>
    </row>
    <row r="99" spans="1:10" x14ac:dyDescent="0.3">
      <c r="A99">
        <v>1316.19</v>
      </c>
      <c r="B99">
        <f t="shared" si="6"/>
        <v>399.99</v>
      </c>
      <c r="C99">
        <v>66.680000000000007</v>
      </c>
      <c r="D99" s="1">
        <f t="shared" si="7"/>
        <v>280672.72779334994</v>
      </c>
      <c r="E99" s="1">
        <f t="shared" si="8"/>
        <v>2755228.6101141018</v>
      </c>
      <c r="F99" s="1">
        <f t="shared" si="9"/>
        <v>399.93620676506265</v>
      </c>
      <c r="G99" s="1">
        <f t="shared" si="10"/>
        <v>5.3793234937359102E-2</v>
      </c>
      <c r="I99">
        <v>1281.5999999999999</v>
      </c>
      <c r="J99">
        <v>64.540000000000006</v>
      </c>
    </row>
    <row r="100" spans="1:10" x14ac:dyDescent="0.3">
      <c r="A100">
        <v>1325.27</v>
      </c>
      <c r="B100">
        <f t="shared" si="6"/>
        <v>409.06999999999994</v>
      </c>
      <c r="C100">
        <v>66.27</v>
      </c>
      <c r="D100" s="1">
        <f t="shared" si="7"/>
        <v>280679.21488443622</v>
      </c>
      <c r="E100" s="1">
        <f t="shared" si="8"/>
        <v>2755222.2585887038</v>
      </c>
      <c r="F100" s="1">
        <f t="shared" si="9"/>
        <v>409.01498562803647</v>
      </c>
      <c r="G100" s="1">
        <f t="shared" si="10"/>
        <v>5.5014371963466147E-2</v>
      </c>
      <c r="I100">
        <v>1294.3499999999999</v>
      </c>
      <c r="J100">
        <v>64.540000000000006</v>
      </c>
    </row>
    <row r="101" spans="1:10" x14ac:dyDescent="0.3">
      <c r="A101">
        <v>1334.59</v>
      </c>
      <c r="B101">
        <f t="shared" si="6"/>
        <v>418.38999999999987</v>
      </c>
      <c r="C101">
        <v>66.709999999999994</v>
      </c>
      <c r="D101" s="1">
        <f t="shared" si="7"/>
        <v>280685.87344048521</v>
      </c>
      <c r="E101" s="1">
        <f t="shared" si="8"/>
        <v>2755215.7391815772</v>
      </c>
      <c r="F101" s="1">
        <f t="shared" si="9"/>
        <v>418.33373221434027</v>
      </c>
      <c r="G101" s="1">
        <f t="shared" si="10"/>
        <v>5.6267785659599667E-2</v>
      </c>
      <c r="I101">
        <v>1302.44</v>
      </c>
      <c r="J101">
        <v>64.739999999999995</v>
      </c>
    </row>
    <row r="102" spans="1:10" x14ac:dyDescent="0.3">
      <c r="A102">
        <v>1340.17</v>
      </c>
      <c r="B102">
        <f t="shared" si="6"/>
        <v>423.97</v>
      </c>
      <c r="C102">
        <v>66.400000000000006</v>
      </c>
      <c r="D102" s="1">
        <f t="shared" si="7"/>
        <v>280689.86000086647</v>
      </c>
      <c r="E102" s="1">
        <f t="shared" si="8"/>
        <v>2755211.8359313873</v>
      </c>
      <c r="F102" s="1">
        <f t="shared" si="9"/>
        <v>423.91298178025932</v>
      </c>
      <c r="G102" s="1">
        <f t="shared" si="10"/>
        <v>5.7018219740712084E-2</v>
      </c>
      <c r="I102">
        <v>1312.18</v>
      </c>
      <c r="J102">
        <v>64.48</v>
      </c>
    </row>
    <row r="103" spans="1:10" x14ac:dyDescent="0.3">
      <c r="A103">
        <v>1342.73</v>
      </c>
      <c r="B103">
        <f t="shared" si="6"/>
        <v>426.53</v>
      </c>
      <c r="C103">
        <v>66.48</v>
      </c>
      <c r="D103" s="1">
        <f t="shared" si="7"/>
        <v>280691.68896046787</v>
      </c>
      <c r="E103" s="1">
        <f t="shared" si="8"/>
        <v>2755210.0451929495</v>
      </c>
      <c r="F103" s="1">
        <f t="shared" si="9"/>
        <v>426.47263749463974</v>
      </c>
      <c r="G103" s="1">
        <f t="shared" si="10"/>
        <v>5.7362505360231353E-2</v>
      </c>
      <c r="I103">
        <v>1312.31</v>
      </c>
      <c r="J103">
        <v>65.87</v>
      </c>
    </row>
    <row r="104" spans="1:10" x14ac:dyDescent="0.3">
      <c r="A104">
        <v>1343.97</v>
      </c>
      <c r="B104">
        <f t="shared" si="6"/>
        <v>427.77</v>
      </c>
      <c r="C104">
        <v>67.63</v>
      </c>
      <c r="D104" s="1">
        <f t="shared" si="7"/>
        <v>280692.57486277481</v>
      </c>
      <c r="E104" s="1">
        <f t="shared" si="8"/>
        <v>2755209.1778040184</v>
      </c>
      <c r="F104" s="1">
        <f t="shared" si="9"/>
        <v>427.71247073150596</v>
      </c>
      <c r="G104" s="1">
        <f t="shared" si="10"/>
        <v>5.752926849402229E-2</v>
      </c>
      <c r="I104">
        <v>1312.51</v>
      </c>
      <c r="J104">
        <v>65.91</v>
      </c>
    </row>
    <row r="105" spans="1:10" x14ac:dyDescent="0.3">
      <c r="A105">
        <v>1348.01</v>
      </c>
      <c r="B105">
        <f t="shared" si="6"/>
        <v>431.80999999999995</v>
      </c>
      <c r="C105">
        <v>69.55</v>
      </c>
      <c r="D105" s="1">
        <f t="shared" si="7"/>
        <v>280695.46118964581</v>
      </c>
      <c r="E105" s="1">
        <f t="shared" si="8"/>
        <v>2755206.3517949209</v>
      </c>
      <c r="F105" s="1">
        <f t="shared" si="9"/>
        <v>431.75192740604103</v>
      </c>
      <c r="G105" s="1">
        <f t="shared" si="10"/>
        <v>5.8072593958911511E-2</v>
      </c>
      <c r="I105">
        <v>1315.77</v>
      </c>
      <c r="J105">
        <v>65.87</v>
      </c>
    </row>
    <row r="106" spans="1:10" x14ac:dyDescent="0.3">
      <c r="A106">
        <v>1350.24</v>
      </c>
      <c r="B106">
        <f t="shared" si="6"/>
        <v>434.03999999999996</v>
      </c>
      <c r="C106">
        <v>69.849999999999994</v>
      </c>
      <c r="D106" s="1">
        <f t="shared" si="7"/>
        <v>280697.05438492366</v>
      </c>
      <c r="E106" s="1">
        <f t="shared" si="8"/>
        <v>2755204.7918938594</v>
      </c>
      <c r="F106" s="1">
        <f t="shared" si="9"/>
        <v>433.98162750132889</v>
      </c>
      <c r="G106" s="1">
        <f t="shared" si="10"/>
        <v>5.8372498671076301E-2</v>
      </c>
      <c r="I106">
        <v>1316.19</v>
      </c>
      <c r="J106">
        <v>66.680000000000007</v>
      </c>
    </row>
    <row r="107" spans="1:10" x14ac:dyDescent="0.3">
      <c r="A107">
        <v>1366.96</v>
      </c>
      <c r="B107">
        <f t="shared" si="6"/>
        <v>450.76</v>
      </c>
      <c r="C107">
        <v>69.45</v>
      </c>
      <c r="D107" s="1">
        <f t="shared" si="7"/>
        <v>280708.99977732048</v>
      </c>
      <c r="E107" s="1">
        <f t="shared" si="8"/>
        <v>2755193.0961334347</v>
      </c>
      <c r="F107" s="1">
        <f t="shared" si="9"/>
        <v>450.69937888799689</v>
      </c>
      <c r="G107" s="1">
        <f t="shared" si="10"/>
        <v>6.0621112003104827E-2</v>
      </c>
      <c r="I107">
        <v>1325.27</v>
      </c>
      <c r="J107">
        <v>66.27</v>
      </c>
    </row>
    <row r="108" spans="1:10" x14ac:dyDescent="0.3">
      <c r="A108">
        <v>1373.64</v>
      </c>
      <c r="B108">
        <f t="shared" si="6"/>
        <v>457.44000000000005</v>
      </c>
      <c r="C108">
        <v>69.540000000000006</v>
      </c>
      <c r="D108" s="1">
        <f t="shared" si="7"/>
        <v>280713.77221878048</v>
      </c>
      <c r="E108" s="1">
        <f t="shared" si="8"/>
        <v>2755188.4234253224</v>
      </c>
      <c r="F108" s="1">
        <f t="shared" si="9"/>
        <v>457.37848051857924</v>
      </c>
      <c r="G108" s="1">
        <f t="shared" si="10"/>
        <v>6.1519481420816646E-2</v>
      </c>
      <c r="I108">
        <v>1334.59</v>
      </c>
      <c r="J108">
        <v>66.709999999999994</v>
      </c>
    </row>
    <row r="109" spans="1:10" x14ac:dyDescent="0.3">
      <c r="A109">
        <v>1373.95</v>
      </c>
      <c r="B109">
        <f t="shared" si="6"/>
        <v>457.75</v>
      </c>
      <c r="C109">
        <v>71.150000000000006</v>
      </c>
      <c r="D109" s="1">
        <f t="shared" si="7"/>
        <v>280713.99369435717</v>
      </c>
      <c r="E109" s="1">
        <f t="shared" si="8"/>
        <v>2755188.2065780899</v>
      </c>
      <c r="F109" s="1">
        <f t="shared" si="9"/>
        <v>457.68843882760171</v>
      </c>
      <c r="G109" s="1">
        <f t="shared" si="10"/>
        <v>6.156117239828518E-2</v>
      </c>
      <c r="I109">
        <v>1340.17</v>
      </c>
      <c r="J109">
        <v>66.400000000000006</v>
      </c>
    </row>
    <row r="110" spans="1:10" x14ac:dyDescent="0.3">
      <c r="A110">
        <v>1381.52</v>
      </c>
      <c r="B110">
        <f t="shared" si="6"/>
        <v>465.31999999999994</v>
      </c>
      <c r="C110">
        <v>70.77</v>
      </c>
      <c r="D110" s="1">
        <f t="shared" si="7"/>
        <v>280719.40198505356</v>
      </c>
      <c r="E110" s="1">
        <f t="shared" si="8"/>
        <v>2755182.911308567</v>
      </c>
      <c r="F110" s="1">
        <f t="shared" si="9"/>
        <v>465.25742076547863</v>
      </c>
      <c r="G110" s="1">
        <f t="shared" si="10"/>
        <v>6.2579234521308535E-2</v>
      </c>
      <c r="I110">
        <v>1342.73</v>
      </c>
      <c r="J110">
        <v>66.48</v>
      </c>
    </row>
    <row r="111" spans="1:10" x14ac:dyDescent="0.3">
      <c r="A111">
        <v>1391.63</v>
      </c>
      <c r="B111">
        <f t="shared" si="6"/>
        <v>475.43000000000006</v>
      </c>
      <c r="C111">
        <v>70.34</v>
      </c>
      <c r="D111" s="1">
        <f t="shared" si="7"/>
        <v>280726.62494660454</v>
      </c>
      <c r="E111" s="1">
        <f t="shared" si="8"/>
        <v>2755175.8392907507</v>
      </c>
      <c r="F111" s="1">
        <f t="shared" si="9"/>
        <v>475.36606110738165</v>
      </c>
      <c r="G111" s="1">
        <f t="shared" si="10"/>
        <v>6.3938892618409682E-2</v>
      </c>
      <c r="I111">
        <v>1343.97</v>
      </c>
      <c r="J111">
        <v>67.63</v>
      </c>
    </row>
    <row r="112" spans="1:10" x14ac:dyDescent="0.3">
      <c r="A112">
        <v>1402.1</v>
      </c>
      <c r="B112">
        <f t="shared" si="6"/>
        <v>485.89999999999986</v>
      </c>
      <c r="C112">
        <v>70.569999999999993</v>
      </c>
      <c r="D112" s="1">
        <f t="shared" si="7"/>
        <v>280734.1051055995</v>
      </c>
      <c r="E112" s="1">
        <f t="shared" si="8"/>
        <v>2755168.5154503412</v>
      </c>
      <c r="F112" s="1">
        <f t="shared" si="9"/>
        <v>485.8346530343801</v>
      </c>
      <c r="G112" s="1">
        <f t="shared" si="10"/>
        <v>6.5346965619767161E-2</v>
      </c>
      <c r="I112">
        <v>1348.01</v>
      </c>
      <c r="J112">
        <v>69.55</v>
      </c>
    </row>
    <row r="113" spans="1:10" x14ac:dyDescent="0.3">
      <c r="A113">
        <v>1413.48</v>
      </c>
      <c r="B113">
        <f t="shared" si="6"/>
        <v>497.28</v>
      </c>
      <c r="C113">
        <v>70.28</v>
      </c>
      <c r="D113" s="1">
        <f t="shared" si="7"/>
        <v>280742.23540257773</v>
      </c>
      <c r="E113" s="1">
        <f t="shared" si="8"/>
        <v>2755160.5550583778</v>
      </c>
      <c r="F113" s="1">
        <f t="shared" si="9"/>
        <v>497.21312257841748</v>
      </c>
      <c r="G113" s="1">
        <f t="shared" si="10"/>
        <v>6.687742158248966E-2</v>
      </c>
      <c r="I113">
        <v>1350.24</v>
      </c>
      <c r="J113">
        <v>69.849999999999994</v>
      </c>
    </row>
    <row r="114" spans="1:10" x14ac:dyDescent="0.3">
      <c r="A114">
        <v>1419.58</v>
      </c>
      <c r="B114">
        <f t="shared" si="6"/>
        <v>503.37999999999988</v>
      </c>
      <c r="C114">
        <v>71.040000000000006</v>
      </c>
      <c r="D114" s="1">
        <f t="shared" si="7"/>
        <v>280746.59347037796</v>
      </c>
      <c r="E114" s="1">
        <f t="shared" si="8"/>
        <v>2755156.288064443</v>
      </c>
      <c r="F114" s="1">
        <f t="shared" si="9"/>
        <v>503.31230221101185</v>
      </c>
      <c r="G114" s="1">
        <f t="shared" si="10"/>
        <v>6.7697788988027696E-2</v>
      </c>
      <c r="I114">
        <v>1366.96</v>
      </c>
      <c r="J114">
        <v>69.45</v>
      </c>
    </row>
    <row r="115" spans="1:10" x14ac:dyDescent="0.3">
      <c r="A115">
        <v>1423.01</v>
      </c>
      <c r="B115">
        <f t="shared" si="6"/>
        <v>506.80999999999995</v>
      </c>
      <c r="C115">
        <v>71.73</v>
      </c>
      <c r="D115" s="1">
        <f t="shared" si="7"/>
        <v>280749.04399046896</v>
      </c>
      <c r="E115" s="1">
        <f t="shared" si="8"/>
        <v>2755153.888754739</v>
      </c>
      <c r="F115" s="1">
        <f t="shared" si="9"/>
        <v>506.74184092233259</v>
      </c>
      <c r="G115" s="1">
        <f t="shared" si="10"/>
        <v>6.8159077667360179E-2</v>
      </c>
      <c r="I115">
        <v>1373.64</v>
      </c>
      <c r="J115">
        <v>69.540000000000006</v>
      </c>
    </row>
    <row r="116" spans="1:10" x14ac:dyDescent="0.3">
      <c r="A116">
        <v>1426.03</v>
      </c>
      <c r="B116">
        <f t="shared" si="6"/>
        <v>509.82999999999993</v>
      </c>
      <c r="C116">
        <v>71.69</v>
      </c>
      <c r="D116" s="1">
        <f t="shared" si="7"/>
        <v>280751.20159124874</v>
      </c>
      <c r="E116" s="1">
        <f t="shared" si="8"/>
        <v>2755151.7762429873</v>
      </c>
      <c r="F116" s="1">
        <f t="shared" si="9"/>
        <v>509.76143477350377</v>
      </c>
      <c r="G116" s="1">
        <f t="shared" si="10"/>
        <v>6.8565226496161813E-2</v>
      </c>
      <c r="I116">
        <v>1373.95</v>
      </c>
      <c r="J116">
        <v>71.150000000000006</v>
      </c>
    </row>
    <row r="117" spans="1:10" x14ac:dyDescent="0.3">
      <c r="A117">
        <v>1431.12</v>
      </c>
      <c r="B117">
        <f t="shared" si="6"/>
        <v>514.91999999999985</v>
      </c>
      <c r="C117">
        <v>72.42</v>
      </c>
      <c r="D117" s="1">
        <f t="shared" si="7"/>
        <v>280754.83807733131</v>
      </c>
      <c r="E117" s="1">
        <f t="shared" si="8"/>
        <v>2755148.2157513271</v>
      </c>
      <c r="F117" s="1">
        <f t="shared" si="9"/>
        <v>514.85075023736397</v>
      </c>
      <c r="G117" s="1">
        <f t="shared" si="10"/>
        <v>6.9249762635877232E-2</v>
      </c>
      <c r="I117">
        <v>1381.52</v>
      </c>
      <c r="J117">
        <v>70.77</v>
      </c>
    </row>
    <row r="118" spans="1:10" x14ac:dyDescent="0.3">
      <c r="A118">
        <v>1434.15</v>
      </c>
      <c r="B118">
        <f t="shared" si="6"/>
        <v>517.95000000000005</v>
      </c>
      <c r="C118">
        <v>75.56</v>
      </c>
      <c r="D118" s="1">
        <f t="shared" si="7"/>
        <v>280757.00282248453</v>
      </c>
      <c r="E118" s="1">
        <f t="shared" si="8"/>
        <v>2755146.0962445037</v>
      </c>
      <c r="F118" s="1">
        <f t="shared" si="9"/>
        <v>517.88034274340737</v>
      </c>
      <c r="G118" s="1">
        <f t="shared" si="10"/>
        <v>6.9657256592677186E-2</v>
      </c>
      <c r="I118">
        <v>1391.63</v>
      </c>
      <c r="J118">
        <v>70.34</v>
      </c>
    </row>
    <row r="119" spans="1:10" x14ac:dyDescent="0.3">
      <c r="A119">
        <v>1443.22</v>
      </c>
      <c r="B119">
        <f t="shared" si="6"/>
        <v>527.02</v>
      </c>
      <c r="C119">
        <v>75.94</v>
      </c>
      <c r="D119" s="1">
        <f t="shared" si="7"/>
        <v>280763.48276919744</v>
      </c>
      <c r="E119" s="1">
        <f t="shared" si="8"/>
        <v>2755139.7517141774</v>
      </c>
      <c r="F119" s="1">
        <f t="shared" si="9"/>
        <v>526.94912295155063</v>
      </c>
      <c r="G119" s="1">
        <f t="shared" si="10"/>
        <v>7.0877048449347058E-2</v>
      </c>
      <c r="I119">
        <v>1402.1</v>
      </c>
      <c r="J119">
        <v>70.569999999999993</v>
      </c>
    </row>
    <row r="120" spans="1:10" x14ac:dyDescent="0.3">
      <c r="A120">
        <v>1444.7</v>
      </c>
      <c r="B120">
        <f t="shared" si="6"/>
        <v>528.5</v>
      </c>
      <c r="C120">
        <v>79.650000000000006</v>
      </c>
      <c r="D120" s="1">
        <f t="shared" si="7"/>
        <v>280764.54013646697</v>
      </c>
      <c r="E120" s="1">
        <f t="shared" si="8"/>
        <v>2755138.7164435182</v>
      </c>
      <c r="F120" s="1">
        <f t="shared" si="9"/>
        <v>528.42892391133785</v>
      </c>
      <c r="G120" s="1">
        <f t="shared" si="10"/>
        <v>7.107608866215287E-2</v>
      </c>
      <c r="I120">
        <v>1413.48</v>
      </c>
      <c r="J120">
        <v>70.28</v>
      </c>
    </row>
    <row r="121" spans="1:10" x14ac:dyDescent="0.3">
      <c r="A121">
        <v>1452.57</v>
      </c>
      <c r="B121">
        <f t="shared" si="6"/>
        <v>536.36999999999989</v>
      </c>
      <c r="C121">
        <v>80.81</v>
      </c>
      <c r="D121" s="1">
        <f t="shared" si="7"/>
        <v>280770.16275836673</v>
      </c>
      <c r="E121" s="1">
        <f t="shared" si="8"/>
        <v>2755133.2113218354</v>
      </c>
      <c r="F121" s="1">
        <f t="shared" si="9"/>
        <v>536.29786550279664</v>
      </c>
      <c r="G121" s="1">
        <f t="shared" si="10"/>
        <v>7.2134497203251158E-2</v>
      </c>
      <c r="I121">
        <v>1419.58</v>
      </c>
      <c r="J121">
        <v>71.040000000000006</v>
      </c>
    </row>
    <row r="122" spans="1:10" x14ac:dyDescent="0.3">
      <c r="A122">
        <v>1455.41</v>
      </c>
      <c r="B122">
        <f t="shared" si="6"/>
        <v>539.21</v>
      </c>
      <c r="C122">
        <v>85.14</v>
      </c>
      <c r="D122" s="1">
        <f t="shared" si="7"/>
        <v>280772.19176042458</v>
      </c>
      <c r="E122" s="1">
        <f t="shared" si="8"/>
        <v>2755131.22472138</v>
      </c>
      <c r="F122" s="1">
        <f t="shared" si="9"/>
        <v>539.13748356162466</v>
      </c>
      <c r="G122" s="1">
        <f t="shared" si="10"/>
        <v>7.2516438375373582E-2</v>
      </c>
      <c r="I122">
        <v>1423.01</v>
      </c>
      <c r="J122">
        <v>71.73</v>
      </c>
    </row>
    <row r="123" spans="1:10" x14ac:dyDescent="0.3">
      <c r="A123">
        <v>1457.33</v>
      </c>
      <c r="B123">
        <f t="shared" si="6"/>
        <v>541.12999999999988</v>
      </c>
      <c r="C123">
        <v>85.15</v>
      </c>
      <c r="D123" s="1">
        <f t="shared" si="7"/>
        <v>280773.56348012562</v>
      </c>
      <c r="E123" s="1">
        <f t="shared" si="8"/>
        <v>2755129.8816675516</v>
      </c>
      <c r="F123" s="1">
        <f t="shared" si="9"/>
        <v>541.05722534748099</v>
      </c>
      <c r="G123" s="1">
        <f t="shared" si="10"/>
        <v>7.2774652518887706E-2</v>
      </c>
      <c r="I123">
        <v>1426.03</v>
      </c>
      <c r="J123">
        <v>71.69</v>
      </c>
    </row>
    <row r="124" spans="1:10" x14ac:dyDescent="0.3">
      <c r="A124">
        <v>1463.46</v>
      </c>
      <c r="B124">
        <f t="shared" si="6"/>
        <v>547.26</v>
      </c>
      <c r="C124">
        <v>84.99</v>
      </c>
      <c r="D124" s="1">
        <f t="shared" si="7"/>
        <v>280777.94298104622</v>
      </c>
      <c r="E124" s="1">
        <f t="shared" si="8"/>
        <v>2755125.5936884005</v>
      </c>
      <c r="F124" s="1">
        <f t="shared" si="9"/>
        <v>547.18640094571094</v>
      </c>
      <c r="G124" s="1">
        <f t="shared" si="10"/>
        <v>7.3599054289047672E-2</v>
      </c>
      <c r="I124">
        <v>1431.12</v>
      </c>
      <c r="J124">
        <v>72.42</v>
      </c>
    </row>
    <row r="125" spans="1:10" x14ac:dyDescent="0.3">
      <c r="A125">
        <v>1470.13</v>
      </c>
      <c r="B125">
        <f t="shared" si="6"/>
        <v>553.93000000000006</v>
      </c>
      <c r="C125">
        <v>84.79</v>
      </c>
      <c r="D125" s="1">
        <f t="shared" si="7"/>
        <v>280782.70827813278</v>
      </c>
      <c r="E125" s="1">
        <f t="shared" si="8"/>
        <v>2755120.9279753603</v>
      </c>
      <c r="F125" s="1">
        <f t="shared" si="9"/>
        <v>553.85550392109531</v>
      </c>
      <c r="G125" s="1">
        <f t="shared" si="10"/>
        <v>7.4496078904758178E-2</v>
      </c>
      <c r="I125">
        <v>1434.15</v>
      </c>
      <c r="J125">
        <v>75.56</v>
      </c>
    </row>
    <row r="126" spans="1:10" x14ac:dyDescent="0.3">
      <c r="A126" s="5">
        <v>1470.18</v>
      </c>
      <c r="B126">
        <f t="shared" si="6"/>
        <v>553.98</v>
      </c>
      <c r="C126" s="5">
        <v>84.77</v>
      </c>
      <c r="D126" s="2">
        <v>280782.74400000001</v>
      </c>
      <c r="E126" s="2">
        <v>2755120.8930000002</v>
      </c>
      <c r="F126" s="1">
        <f t="shared" si="9"/>
        <v>553.90549719680087</v>
      </c>
      <c r="G126" s="1">
        <f t="shared" si="10"/>
        <v>7.4502803199152368E-2</v>
      </c>
      <c r="I126">
        <v>1443.22</v>
      </c>
      <c r="J126">
        <v>75.94</v>
      </c>
    </row>
    <row r="127" spans="1:10" x14ac:dyDescent="0.3">
      <c r="D127" s="1"/>
      <c r="E127" s="1"/>
      <c r="I127">
        <v>1444.7</v>
      </c>
      <c r="J127">
        <v>79.650000000000006</v>
      </c>
    </row>
    <row r="128" spans="1:10" x14ac:dyDescent="0.3">
      <c r="D128" s="1"/>
      <c r="E128" s="1"/>
      <c r="I128">
        <v>1452.57</v>
      </c>
      <c r="J128">
        <v>80.81</v>
      </c>
    </row>
    <row r="129" spans="4:10" x14ac:dyDescent="0.3">
      <c r="D129" s="1"/>
      <c r="E129" s="1"/>
      <c r="I129">
        <v>1455.41</v>
      </c>
      <c r="J129">
        <v>85.14</v>
      </c>
    </row>
    <row r="130" spans="4:10" x14ac:dyDescent="0.3">
      <c r="D130" s="1"/>
      <c r="E130" s="1"/>
      <c r="I130">
        <v>1457.33</v>
      </c>
      <c r="J130">
        <v>85.15</v>
      </c>
    </row>
    <row r="131" spans="4:10" x14ac:dyDescent="0.3">
      <c r="D131" s="1"/>
      <c r="E131" s="1"/>
      <c r="I131">
        <v>1463.46</v>
      </c>
      <c r="J131">
        <v>84.99</v>
      </c>
    </row>
    <row r="132" spans="4:10" x14ac:dyDescent="0.3">
      <c r="D132" s="1"/>
      <c r="E132" s="1"/>
      <c r="I132">
        <v>1470.13</v>
      </c>
      <c r="J132">
        <v>84.79</v>
      </c>
    </row>
    <row r="133" spans="4:10" x14ac:dyDescent="0.3">
      <c r="D133" s="1"/>
      <c r="E133" s="1"/>
      <c r="I133" s="5">
        <v>1470.18</v>
      </c>
      <c r="J133" s="5">
        <v>84.77</v>
      </c>
    </row>
    <row r="134" spans="4:10" x14ac:dyDescent="0.3">
      <c r="D134" s="1"/>
      <c r="E134" s="1"/>
    </row>
    <row r="135" spans="4:10" x14ac:dyDescent="0.3">
      <c r="D135" s="1"/>
      <c r="E135" s="1"/>
    </row>
    <row r="136" spans="4:10" x14ac:dyDescent="0.3">
      <c r="D136" s="1"/>
      <c r="E136" s="1"/>
    </row>
    <row r="137" spans="4:10" x14ac:dyDescent="0.3">
      <c r="D137" s="1"/>
      <c r="E137" s="1"/>
    </row>
    <row r="138" spans="4:10" x14ac:dyDescent="0.3">
      <c r="D138" s="1"/>
      <c r="E138" s="1"/>
    </row>
    <row r="139" spans="4:10" x14ac:dyDescent="0.3">
      <c r="D139" s="1"/>
      <c r="E139" s="1"/>
    </row>
    <row r="140" spans="4:10" x14ac:dyDescent="0.3">
      <c r="D140" s="1"/>
      <c r="E140" s="1"/>
    </row>
    <row r="141" spans="4:10" x14ac:dyDescent="0.3">
      <c r="D141" s="1"/>
      <c r="E141" s="1"/>
    </row>
    <row r="142" spans="4:10" x14ac:dyDescent="0.3">
      <c r="D142" s="1"/>
      <c r="E142" s="1"/>
    </row>
    <row r="143" spans="4:10" x14ac:dyDescent="0.3">
      <c r="D143" s="1"/>
      <c r="E143" s="1"/>
    </row>
    <row r="144" spans="4:10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A72"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1218.3699999999999</v>
      </c>
      <c r="B1">
        <f>A1-1218.37</f>
        <v>0</v>
      </c>
      <c r="C1" s="5">
        <v>69.489999999999995</v>
      </c>
      <c r="D1" s="2">
        <v>280885.59899999999</v>
      </c>
      <c r="E1" s="2">
        <v>2755850.4410000001</v>
      </c>
    </row>
    <row r="2" spans="1:10" x14ac:dyDescent="0.3">
      <c r="A2">
        <v>1218.75</v>
      </c>
      <c r="B2">
        <f t="shared" ref="B2:B65" si="0">A2-1218.37</f>
        <v>0.38000000000010914</v>
      </c>
      <c r="C2">
        <v>69.55</v>
      </c>
      <c r="D2" s="1">
        <f>(((B2*($D$96-$D$1))+$B$96*$D$1)/$B$96)</f>
        <v>280885.88467608934</v>
      </c>
      <c r="E2" s="1">
        <f>(((B2*($E$96-$E$1))+$B$96*$E$1)/$B$96)</f>
        <v>2755850.1903190017</v>
      </c>
      <c r="F2" s="1">
        <f t="shared" ref="F2" si="1">SQRT(((D2-$D$1)^2)+((E2-$E$1)^2))</f>
        <v>0.3800681399445085</v>
      </c>
      <c r="G2" s="1">
        <f>B2-F2</f>
        <v>-6.8139944399359109E-5</v>
      </c>
    </row>
    <row r="3" spans="1:10" x14ac:dyDescent="0.3">
      <c r="A3">
        <v>1223.6300000000001</v>
      </c>
      <c r="B3">
        <f t="shared" si="0"/>
        <v>5.2600000000002183</v>
      </c>
      <c r="C3">
        <v>65.53</v>
      </c>
      <c r="D3" s="1">
        <f t="shared" ref="D3:D66" si="2">(((B3*($D$96-$D$1))+$B$96*$D$1)/$B$96)</f>
        <v>280889.55335849966</v>
      </c>
      <c r="E3" s="1">
        <f t="shared" ref="E3:E66" si="3">(((B3*($E$96-$E$1))+$B$96*$E$1)/$B$96)</f>
        <v>2755846.971047231</v>
      </c>
      <c r="F3" s="1">
        <f t="shared" ref="F3:F59" si="4">SQRT(((D3-$D$1)^2)+((E3-$E$1)^2))</f>
        <v>5.2609432009662997</v>
      </c>
      <c r="G3" s="1">
        <f t="shared" ref="G3:G58" si="5">B3-F3</f>
        <v>-9.4320096608146997E-4</v>
      </c>
    </row>
    <row r="4" spans="1:10" x14ac:dyDescent="0.3">
      <c r="A4">
        <v>1232.54</v>
      </c>
      <c r="B4">
        <f t="shared" si="0"/>
        <v>14.170000000000073</v>
      </c>
      <c r="C4">
        <v>64.17</v>
      </c>
      <c r="D4" s="1">
        <f t="shared" si="2"/>
        <v>280896.25171101518</v>
      </c>
      <c r="E4" s="1">
        <f t="shared" si="3"/>
        <v>2755841.0932375025</v>
      </c>
      <c r="F4" s="1">
        <f t="shared" si="4"/>
        <v>14.172540904330774</v>
      </c>
      <c r="G4" s="1">
        <f t="shared" si="5"/>
        <v>-2.5409043307007551E-3</v>
      </c>
    </row>
    <row r="5" spans="1:10" x14ac:dyDescent="0.3">
      <c r="A5">
        <v>1236.68</v>
      </c>
      <c r="B5">
        <f t="shared" si="0"/>
        <v>18.310000000000173</v>
      </c>
      <c r="C5">
        <v>62.73</v>
      </c>
      <c r="D5" s="1">
        <f t="shared" si="2"/>
        <v>280899.3640768305</v>
      </c>
      <c r="E5" s="1">
        <f t="shared" si="3"/>
        <v>2755838.3621339924</v>
      </c>
      <c r="F5" s="1">
        <f t="shared" si="4"/>
        <v>18.313283271519985</v>
      </c>
      <c r="G5" s="1">
        <f t="shared" si="5"/>
        <v>-3.2832715198125584E-3</v>
      </c>
    </row>
    <row r="6" spans="1:10" x14ac:dyDescent="0.3">
      <c r="A6">
        <v>1245.82</v>
      </c>
      <c r="B6">
        <f t="shared" si="0"/>
        <v>27.450000000000045</v>
      </c>
      <c r="C6">
        <v>62.27</v>
      </c>
      <c r="D6" s="1">
        <f t="shared" si="2"/>
        <v>280906.23533855804</v>
      </c>
      <c r="E6" s="1">
        <f t="shared" si="3"/>
        <v>2755832.3325962909</v>
      </c>
      <c r="F6" s="1">
        <f t="shared" si="4"/>
        <v>27.454922217693682</v>
      </c>
      <c r="G6" s="1">
        <f t="shared" si="5"/>
        <v>-4.9222176936360995E-3</v>
      </c>
    </row>
    <row r="7" spans="1:10" x14ac:dyDescent="0.3">
      <c r="A7">
        <v>1252.28</v>
      </c>
      <c r="B7">
        <f t="shared" si="0"/>
        <v>33.910000000000082</v>
      </c>
      <c r="C7">
        <v>60.03</v>
      </c>
      <c r="D7" s="1">
        <f t="shared" si="2"/>
        <v>280911.09183207661</v>
      </c>
      <c r="E7" s="1">
        <f t="shared" si="3"/>
        <v>2755828.0710193161</v>
      </c>
      <c r="F7" s="1">
        <f t="shared" si="4"/>
        <v>33.916080597409227</v>
      </c>
      <c r="G7" s="1">
        <f t="shared" si="5"/>
        <v>-6.0805974091451276E-3</v>
      </c>
    </row>
    <row r="8" spans="1:10" x14ac:dyDescent="0.3">
      <c r="A8">
        <v>1259.75</v>
      </c>
      <c r="B8">
        <f t="shared" si="0"/>
        <v>41.380000000000109</v>
      </c>
      <c r="C8">
        <v>59.32</v>
      </c>
      <c r="D8" s="1">
        <f t="shared" si="2"/>
        <v>280916.70762256946</v>
      </c>
      <c r="E8" s="1">
        <f t="shared" si="3"/>
        <v>2755823.1431586347</v>
      </c>
      <c r="F8" s="1">
        <f t="shared" si="4"/>
        <v>41.387420086099077</v>
      </c>
      <c r="G8" s="1">
        <f t="shared" si="5"/>
        <v>-7.4200860989677153E-3</v>
      </c>
    </row>
    <row r="9" spans="1:10" x14ac:dyDescent="0.3">
      <c r="A9">
        <v>1263.9100000000001</v>
      </c>
      <c r="B9">
        <f t="shared" si="0"/>
        <v>45.540000000000191</v>
      </c>
      <c r="C9">
        <v>58.78</v>
      </c>
      <c r="D9" s="1">
        <f t="shared" si="2"/>
        <v>280919.83502396842</v>
      </c>
      <c r="E9" s="1">
        <f t="shared" si="3"/>
        <v>2755820.3988613873</v>
      </c>
      <c r="F9" s="1">
        <f t="shared" si="4"/>
        <v>45.548166039915252</v>
      </c>
      <c r="G9" s="1">
        <f t="shared" si="5"/>
        <v>-8.1660399150607077E-3</v>
      </c>
    </row>
    <row r="10" spans="1:10" x14ac:dyDescent="0.3">
      <c r="A10">
        <v>1269.6199999999999</v>
      </c>
      <c r="B10">
        <f t="shared" si="0"/>
        <v>51.25</v>
      </c>
      <c r="C10">
        <v>58.14</v>
      </c>
      <c r="D10" s="1">
        <f t="shared" si="2"/>
        <v>280924.12768310017</v>
      </c>
      <c r="E10" s="1">
        <f t="shared" si="3"/>
        <v>2755816.632049541</v>
      </c>
      <c r="F10" s="1">
        <f t="shared" si="4"/>
        <v>51.259189932945439</v>
      </c>
      <c r="G10" s="1">
        <f t="shared" si="5"/>
        <v>-9.1899329454392387E-3</v>
      </c>
    </row>
    <row r="11" spans="1:10" x14ac:dyDescent="0.3">
      <c r="A11">
        <v>1279.26</v>
      </c>
      <c r="B11">
        <f t="shared" si="0"/>
        <v>60.8900000000001</v>
      </c>
      <c r="C11">
        <v>58.37</v>
      </c>
      <c r="D11" s="1">
        <f t="shared" si="2"/>
        <v>280931.37483441894</v>
      </c>
      <c r="E11" s="1">
        <f t="shared" si="3"/>
        <v>2755810.2726684208</v>
      </c>
      <c r="F11" s="1">
        <f t="shared" si="4"/>
        <v>60.900918536719189</v>
      </c>
      <c r="G11" s="1">
        <f t="shared" si="5"/>
        <v>-1.0918536719088934E-2</v>
      </c>
    </row>
    <row r="12" spans="1:10" x14ac:dyDescent="0.3">
      <c r="A12">
        <v>1282.58</v>
      </c>
      <c r="B12">
        <f t="shared" si="0"/>
        <v>64.210000000000036</v>
      </c>
      <c r="C12">
        <v>58.49</v>
      </c>
      <c r="D12" s="1">
        <f t="shared" si="2"/>
        <v>280933.87074130465</v>
      </c>
      <c r="E12" s="1">
        <f t="shared" si="3"/>
        <v>2755808.0825081179</v>
      </c>
      <c r="F12" s="1">
        <f t="shared" si="4"/>
        <v>64.221513865059919</v>
      </c>
      <c r="G12" s="1">
        <f t="shared" si="5"/>
        <v>-1.1513865059882278E-2</v>
      </c>
    </row>
    <row r="13" spans="1:10" x14ac:dyDescent="0.3">
      <c r="A13">
        <v>1294.07</v>
      </c>
      <c r="B13">
        <f t="shared" si="0"/>
        <v>75.700000000000045</v>
      </c>
      <c r="C13">
        <v>58.61</v>
      </c>
      <c r="D13" s="1">
        <f t="shared" si="2"/>
        <v>280942.50868411089</v>
      </c>
      <c r="E13" s="1">
        <f t="shared" si="3"/>
        <v>2755800.5027063466</v>
      </c>
      <c r="F13" s="1">
        <f t="shared" si="4"/>
        <v>75.713574203239673</v>
      </c>
      <c r="G13" s="1">
        <f t="shared" si="5"/>
        <v>-1.3574203239627991E-2</v>
      </c>
    </row>
    <row r="14" spans="1:10" x14ac:dyDescent="0.3">
      <c r="A14">
        <v>1307.92</v>
      </c>
      <c r="B14">
        <f t="shared" si="0"/>
        <v>89.550000000000182</v>
      </c>
      <c r="C14">
        <v>58.91</v>
      </c>
      <c r="D14" s="1">
        <f t="shared" si="2"/>
        <v>280952.9208257877</v>
      </c>
      <c r="E14" s="1">
        <f t="shared" si="3"/>
        <v>2755791.3660436375</v>
      </c>
      <c r="F14" s="1">
        <f t="shared" si="4"/>
        <v>89.566057726322029</v>
      </c>
      <c r="G14" s="1">
        <f t="shared" si="5"/>
        <v>-1.6057726321847099E-2</v>
      </c>
    </row>
    <row r="15" spans="1:10" x14ac:dyDescent="0.3">
      <c r="A15">
        <v>1311.8</v>
      </c>
      <c r="B15">
        <f t="shared" si="0"/>
        <v>93.430000000000064</v>
      </c>
      <c r="C15">
        <v>58.86</v>
      </c>
      <c r="D15" s="1">
        <f t="shared" si="2"/>
        <v>280955.83772901556</v>
      </c>
      <c r="E15" s="1">
        <f t="shared" si="3"/>
        <v>2755788.8064587051</v>
      </c>
      <c r="F15" s="1">
        <f t="shared" si="4"/>
        <v>93.446753471529419</v>
      </c>
      <c r="G15" s="1">
        <f t="shared" si="5"/>
        <v>-1.6753471529355579E-2</v>
      </c>
      <c r="I15" s="5">
        <v>1218.3699999999999</v>
      </c>
      <c r="J15" s="5">
        <v>69.489999999999995</v>
      </c>
    </row>
    <row r="16" spans="1:10" x14ac:dyDescent="0.3">
      <c r="A16">
        <v>1330.39</v>
      </c>
      <c r="B16">
        <f t="shared" si="0"/>
        <v>112.02000000000021</v>
      </c>
      <c r="C16">
        <v>59.13</v>
      </c>
      <c r="D16" s="1">
        <f t="shared" si="2"/>
        <v>280969.81330401724</v>
      </c>
      <c r="E16" s="1">
        <f t="shared" si="3"/>
        <v>2755776.5428803824</v>
      </c>
      <c r="F16" s="1">
        <f t="shared" si="4"/>
        <v>112.04008695170194</v>
      </c>
      <c r="G16" s="1">
        <f t="shared" si="5"/>
        <v>-2.008695170172814E-2</v>
      </c>
      <c r="I16">
        <v>1218.75</v>
      </c>
      <c r="J16">
        <v>69.55</v>
      </c>
    </row>
    <row r="17" spans="1:10" x14ac:dyDescent="0.3">
      <c r="A17">
        <v>1353.6</v>
      </c>
      <c r="B17">
        <f t="shared" si="0"/>
        <v>135.23000000000002</v>
      </c>
      <c r="C17">
        <v>59.37</v>
      </c>
      <c r="D17" s="1">
        <f t="shared" si="2"/>
        <v>280987.26209884166</v>
      </c>
      <c r="E17" s="1">
        <f t="shared" si="3"/>
        <v>2755761.2315488677</v>
      </c>
      <c r="F17" s="1">
        <f t="shared" si="4"/>
        <v>135.25424887021265</v>
      </c>
      <c r="G17" s="1">
        <f t="shared" si="5"/>
        <v>-2.4248870212630891E-2</v>
      </c>
      <c r="I17">
        <v>1223.6300000000001</v>
      </c>
      <c r="J17">
        <v>65.53</v>
      </c>
    </row>
    <row r="18" spans="1:10" x14ac:dyDescent="0.3">
      <c r="A18">
        <v>1368.96</v>
      </c>
      <c r="B18">
        <f t="shared" si="0"/>
        <v>150.59000000000015</v>
      </c>
      <c r="C18">
        <v>59.53</v>
      </c>
      <c r="D18" s="1">
        <f t="shared" si="2"/>
        <v>280998.80942708399</v>
      </c>
      <c r="E18" s="1">
        <f t="shared" si="3"/>
        <v>2755751.0987590323</v>
      </c>
      <c r="F18" s="1">
        <f t="shared" si="4"/>
        <v>150.61700316048365</v>
      </c>
      <c r="G18" s="1">
        <f t="shared" si="5"/>
        <v>-2.7003160483502597E-2</v>
      </c>
      <c r="I18">
        <v>1232.54</v>
      </c>
      <c r="J18">
        <v>64.17</v>
      </c>
    </row>
    <row r="19" spans="1:10" x14ac:dyDescent="0.3">
      <c r="A19">
        <v>1379.73</v>
      </c>
      <c r="B19">
        <f t="shared" si="0"/>
        <v>161.36000000000013</v>
      </c>
      <c r="C19">
        <v>59.51</v>
      </c>
      <c r="D19" s="1">
        <f t="shared" si="2"/>
        <v>281006.90608887892</v>
      </c>
      <c r="E19" s="1">
        <f t="shared" si="3"/>
        <v>2755743.9939317848</v>
      </c>
      <c r="F19" s="1">
        <f t="shared" si="4"/>
        <v>161.3889343911944</v>
      </c>
      <c r="G19" s="1">
        <f t="shared" si="5"/>
        <v>-2.8934391194269438E-2</v>
      </c>
      <c r="I19">
        <v>1236.68</v>
      </c>
      <c r="J19">
        <v>62.73</v>
      </c>
    </row>
    <row r="20" spans="1:10" x14ac:dyDescent="0.3">
      <c r="A20">
        <v>1396.72</v>
      </c>
      <c r="B20">
        <f t="shared" si="0"/>
        <v>178.35000000000014</v>
      </c>
      <c r="C20">
        <v>59.42</v>
      </c>
      <c r="D20" s="1">
        <f t="shared" si="2"/>
        <v>281019.6788171886</v>
      </c>
      <c r="E20" s="1">
        <f t="shared" si="3"/>
        <v>2755732.7858524029</v>
      </c>
      <c r="F20" s="1">
        <f t="shared" si="4"/>
        <v>178.38198096626584</v>
      </c>
      <c r="G20" s="1">
        <f t="shared" si="5"/>
        <v>-3.1980966265706456E-2</v>
      </c>
      <c r="I20">
        <v>1245.82</v>
      </c>
      <c r="J20">
        <v>62.27</v>
      </c>
    </row>
    <row r="21" spans="1:10" x14ac:dyDescent="0.3">
      <c r="A21">
        <v>1410.62</v>
      </c>
      <c r="B21">
        <f t="shared" si="0"/>
        <v>192.25</v>
      </c>
      <c r="C21">
        <v>59.02</v>
      </c>
      <c r="D21" s="1">
        <f t="shared" si="2"/>
        <v>281030.12854782457</v>
      </c>
      <c r="E21" s="1">
        <f t="shared" si="3"/>
        <v>2755723.6162053519</v>
      </c>
      <c r="F21" s="1">
        <f t="shared" si="4"/>
        <v>192.28447345519149</v>
      </c>
      <c r="G21" s="1">
        <f t="shared" si="5"/>
        <v>-3.4473455191488256E-2</v>
      </c>
      <c r="I21">
        <v>1252.28</v>
      </c>
      <c r="J21">
        <v>60.03</v>
      </c>
    </row>
    <row r="22" spans="1:10" x14ac:dyDescent="0.3">
      <c r="A22">
        <v>1425.6</v>
      </c>
      <c r="B22">
        <f t="shared" si="0"/>
        <v>207.23000000000002</v>
      </c>
      <c r="C22">
        <v>59.51</v>
      </c>
      <c r="D22" s="1">
        <f t="shared" si="2"/>
        <v>281041.3901999775</v>
      </c>
      <c r="E22" s="1">
        <f t="shared" si="3"/>
        <v>2755713.7340965155</v>
      </c>
      <c r="F22" s="1">
        <f t="shared" si="4"/>
        <v>207.26715960516708</v>
      </c>
      <c r="G22" s="1">
        <f t="shared" si="5"/>
        <v>-3.7159605167062182E-2</v>
      </c>
      <c r="I22">
        <v>1259.75</v>
      </c>
      <c r="J22">
        <v>59.32</v>
      </c>
    </row>
    <row r="23" spans="1:10" x14ac:dyDescent="0.3">
      <c r="A23">
        <v>1433.92</v>
      </c>
      <c r="B23">
        <f t="shared" si="0"/>
        <v>215.55000000000018</v>
      </c>
      <c r="C23">
        <v>59.21</v>
      </c>
      <c r="D23" s="1">
        <f t="shared" si="2"/>
        <v>281047.64500277542</v>
      </c>
      <c r="E23" s="1">
        <f t="shared" si="3"/>
        <v>2755708.2455020212</v>
      </c>
      <c r="F23" s="1">
        <f t="shared" si="4"/>
        <v>215.58865151249231</v>
      </c>
      <c r="G23" s="1">
        <f t="shared" si="5"/>
        <v>-3.8651512492123175E-2</v>
      </c>
      <c r="I23">
        <v>1263.9100000000001</v>
      </c>
      <c r="J23">
        <v>58.78</v>
      </c>
    </row>
    <row r="24" spans="1:10" x14ac:dyDescent="0.3">
      <c r="A24">
        <v>1448.67</v>
      </c>
      <c r="B24">
        <f t="shared" si="0"/>
        <v>230.30000000000018</v>
      </c>
      <c r="C24">
        <v>57.82</v>
      </c>
      <c r="D24" s="1">
        <f t="shared" si="2"/>
        <v>281058.73374571651</v>
      </c>
      <c r="E24" s="1">
        <f t="shared" si="3"/>
        <v>2755698.5151211577</v>
      </c>
      <c r="F24" s="1">
        <f t="shared" si="4"/>
        <v>230.34129641978993</v>
      </c>
      <c r="G24" s="1">
        <f t="shared" si="5"/>
        <v>-4.1296419789745187E-2</v>
      </c>
      <c r="I24">
        <v>1269.6199999999999</v>
      </c>
      <c r="J24">
        <v>58.14</v>
      </c>
    </row>
    <row r="25" spans="1:10" x14ac:dyDescent="0.3">
      <c r="A25">
        <v>1465.7</v>
      </c>
      <c r="B25">
        <f t="shared" si="0"/>
        <v>247.33000000000015</v>
      </c>
      <c r="C25">
        <v>57.29</v>
      </c>
      <c r="D25" s="1">
        <f t="shared" si="2"/>
        <v>281071.53654519346</v>
      </c>
      <c r="E25" s="1">
        <f t="shared" si="3"/>
        <v>2755687.2806543028</v>
      </c>
      <c r="F25" s="1">
        <f t="shared" si="4"/>
        <v>247.37435016719388</v>
      </c>
      <c r="G25" s="1">
        <f t="shared" si="5"/>
        <v>-4.4350167193726975E-2</v>
      </c>
      <c r="I25">
        <v>1279.26</v>
      </c>
      <c r="J25">
        <v>58.37</v>
      </c>
    </row>
    <row r="26" spans="1:10" x14ac:dyDescent="0.3">
      <c r="A26">
        <v>1469.02</v>
      </c>
      <c r="B26">
        <f t="shared" si="0"/>
        <v>250.65000000000009</v>
      </c>
      <c r="C26">
        <v>56.46</v>
      </c>
      <c r="D26" s="1">
        <f t="shared" si="2"/>
        <v>281074.03245207918</v>
      </c>
      <c r="E26" s="1">
        <f t="shared" si="3"/>
        <v>2755685.0904939999</v>
      </c>
      <c r="F26" s="1">
        <f t="shared" si="4"/>
        <v>250.6949454955346</v>
      </c>
      <c r="G26" s="1">
        <f t="shared" si="5"/>
        <v>-4.4945495534506108E-2</v>
      </c>
      <c r="I26">
        <v>1282.58</v>
      </c>
      <c r="J26">
        <v>58.49</v>
      </c>
    </row>
    <row r="27" spans="1:10" x14ac:dyDescent="0.3">
      <c r="A27">
        <v>1479.25</v>
      </c>
      <c r="B27">
        <f t="shared" si="0"/>
        <v>260.88000000000011</v>
      </c>
      <c r="C27">
        <v>55.89</v>
      </c>
      <c r="D27" s="1">
        <f t="shared" si="2"/>
        <v>281081.7231531156</v>
      </c>
      <c r="E27" s="1">
        <f t="shared" si="3"/>
        <v>2755678.341897645</v>
      </c>
      <c r="F27" s="1">
        <f t="shared" si="4"/>
        <v>260.92677989569853</v>
      </c>
      <c r="G27" s="1">
        <f t="shared" si="5"/>
        <v>-4.6779895698421115E-2</v>
      </c>
      <c r="I27">
        <v>1294.07</v>
      </c>
      <c r="J27">
        <v>58.61</v>
      </c>
    </row>
    <row r="28" spans="1:10" x14ac:dyDescent="0.3">
      <c r="A28">
        <v>1485.47</v>
      </c>
      <c r="B28">
        <f t="shared" si="0"/>
        <v>267.10000000000014</v>
      </c>
      <c r="C28">
        <v>54.43</v>
      </c>
      <c r="D28" s="1">
        <f t="shared" si="2"/>
        <v>281086.39921963034</v>
      </c>
      <c r="E28" s="1">
        <f t="shared" si="3"/>
        <v>2755674.2386455112</v>
      </c>
      <c r="F28" s="1">
        <f t="shared" si="4"/>
        <v>267.14789523975207</v>
      </c>
      <c r="G28" s="1">
        <f t="shared" si="5"/>
        <v>-4.7895239751937879E-2</v>
      </c>
      <c r="I28">
        <v>1307.92</v>
      </c>
      <c r="J28">
        <v>58.91</v>
      </c>
    </row>
    <row r="29" spans="1:10" x14ac:dyDescent="0.3">
      <c r="A29">
        <v>1491.31</v>
      </c>
      <c r="B29">
        <f t="shared" si="0"/>
        <v>272.94000000000005</v>
      </c>
      <c r="C29">
        <v>54.04</v>
      </c>
      <c r="D29" s="1">
        <f t="shared" si="2"/>
        <v>281090.78961005586</v>
      </c>
      <c r="E29" s="1">
        <f t="shared" si="3"/>
        <v>2755670.3860743758</v>
      </c>
      <c r="F29" s="1">
        <f t="shared" si="4"/>
        <v>272.98894244394864</v>
      </c>
      <c r="G29" s="1">
        <f t="shared" si="5"/>
        <v>-4.8942443948590153E-2</v>
      </c>
      <c r="I29">
        <v>1311.8</v>
      </c>
      <c r="J29">
        <v>58.86</v>
      </c>
    </row>
    <row r="30" spans="1:10" x14ac:dyDescent="0.3">
      <c r="A30">
        <v>1492.31</v>
      </c>
      <c r="B30">
        <f t="shared" si="0"/>
        <v>273.94000000000005</v>
      </c>
      <c r="C30">
        <v>53.99</v>
      </c>
      <c r="D30" s="1">
        <f t="shared" si="2"/>
        <v>281091.54138923826</v>
      </c>
      <c r="E30" s="1">
        <f t="shared" si="3"/>
        <v>2755669.726387538</v>
      </c>
      <c r="F30" s="1">
        <f t="shared" si="4"/>
        <v>273.98912175941211</v>
      </c>
      <c r="G30" s="1">
        <f t="shared" si="5"/>
        <v>-4.9121759412059873E-2</v>
      </c>
      <c r="I30">
        <v>1330.39</v>
      </c>
      <c r="J30">
        <v>59.13</v>
      </c>
    </row>
    <row r="31" spans="1:10" x14ac:dyDescent="0.3">
      <c r="A31">
        <v>1495.38</v>
      </c>
      <c r="B31">
        <f t="shared" si="0"/>
        <v>277.01000000000022</v>
      </c>
      <c r="C31">
        <v>53.18</v>
      </c>
      <c r="D31" s="1">
        <f t="shared" si="2"/>
        <v>281093.84935132833</v>
      </c>
      <c r="E31" s="1">
        <f t="shared" si="3"/>
        <v>2755667.7011489444</v>
      </c>
      <c r="F31" s="1">
        <f t="shared" si="4"/>
        <v>277.05967225893096</v>
      </c>
      <c r="G31" s="1">
        <f t="shared" si="5"/>
        <v>-4.9672258930741009E-2</v>
      </c>
      <c r="I31">
        <v>1353.6</v>
      </c>
      <c r="J31">
        <v>59.37</v>
      </c>
    </row>
    <row r="32" spans="1:10" x14ac:dyDescent="0.3">
      <c r="A32">
        <v>1500.31</v>
      </c>
      <c r="B32">
        <f t="shared" si="0"/>
        <v>281.94000000000005</v>
      </c>
      <c r="C32">
        <v>52.99</v>
      </c>
      <c r="D32" s="1">
        <f t="shared" si="2"/>
        <v>281097.55562269781</v>
      </c>
      <c r="E32" s="1">
        <f t="shared" si="3"/>
        <v>2755664.4488928318</v>
      </c>
      <c r="F32" s="1">
        <f t="shared" si="4"/>
        <v>281.99055628579606</v>
      </c>
      <c r="G32" s="1">
        <f t="shared" si="5"/>
        <v>-5.0556285796005795E-2</v>
      </c>
      <c r="I32">
        <v>1368.96</v>
      </c>
      <c r="J32">
        <v>59.53</v>
      </c>
    </row>
    <row r="33" spans="1:10" x14ac:dyDescent="0.3">
      <c r="A33">
        <v>1503.03</v>
      </c>
      <c r="B33">
        <f t="shared" si="0"/>
        <v>284.66000000000008</v>
      </c>
      <c r="C33">
        <v>52.78</v>
      </c>
      <c r="D33" s="1">
        <f t="shared" si="2"/>
        <v>281099.60046207404</v>
      </c>
      <c r="E33" s="1">
        <f t="shared" si="3"/>
        <v>2755662.654544632</v>
      </c>
      <c r="F33" s="1">
        <f t="shared" si="4"/>
        <v>284.71104402458667</v>
      </c>
      <c r="G33" s="1">
        <f t="shared" si="5"/>
        <v>-5.1044024586587966E-2</v>
      </c>
      <c r="I33">
        <v>1379.73</v>
      </c>
      <c r="J33">
        <v>59.51</v>
      </c>
    </row>
    <row r="34" spans="1:10" x14ac:dyDescent="0.3">
      <c r="A34">
        <v>1509.87</v>
      </c>
      <c r="B34">
        <f t="shared" si="0"/>
        <v>291.5</v>
      </c>
      <c r="C34">
        <v>53.17</v>
      </c>
      <c r="D34" s="1">
        <f t="shared" si="2"/>
        <v>281104.74263168196</v>
      </c>
      <c r="E34" s="1">
        <f t="shared" si="3"/>
        <v>2755658.1422866583</v>
      </c>
      <c r="F34" s="1">
        <f t="shared" si="4"/>
        <v>291.55227054455389</v>
      </c>
      <c r="G34" s="1">
        <f t="shared" si="5"/>
        <v>-5.2270544553891796E-2</v>
      </c>
      <c r="I34">
        <v>1396.72</v>
      </c>
      <c r="J34">
        <v>59.42</v>
      </c>
    </row>
    <row r="35" spans="1:10" x14ac:dyDescent="0.3">
      <c r="A35">
        <v>1513.89</v>
      </c>
      <c r="B35">
        <f t="shared" si="0"/>
        <v>295.52000000000021</v>
      </c>
      <c r="C35">
        <v>53.04</v>
      </c>
      <c r="D35" s="1">
        <f t="shared" si="2"/>
        <v>281107.76478399534</v>
      </c>
      <c r="E35" s="1">
        <f t="shared" si="3"/>
        <v>2755655.4903455689</v>
      </c>
      <c r="F35" s="1">
        <f t="shared" si="4"/>
        <v>295.57299139373669</v>
      </c>
      <c r="G35" s="1">
        <f t="shared" si="5"/>
        <v>-5.2991393736476766E-2</v>
      </c>
      <c r="I35">
        <v>1410.62</v>
      </c>
      <c r="J35">
        <v>59.02</v>
      </c>
    </row>
    <row r="36" spans="1:10" x14ac:dyDescent="0.3">
      <c r="A36">
        <v>1517.22</v>
      </c>
      <c r="B36">
        <f t="shared" si="0"/>
        <v>298.85000000000014</v>
      </c>
      <c r="C36">
        <v>53.07</v>
      </c>
      <c r="D36" s="1">
        <f t="shared" si="2"/>
        <v>281110.26820867287</v>
      </c>
      <c r="E36" s="1">
        <f t="shared" si="3"/>
        <v>2755653.293588398</v>
      </c>
      <c r="F36" s="1">
        <f t="shared" si="4"/>
        <v>298.90358851493016</v>
      </c>
      <c r="G36" s="1">
        <f t="shared" si="5"/>
        <v>-5.3588514930027031E-2</v>
      </c>
      <c r="I36">
        <v>1425.6</v>
      </c>
      <c r="J36">
        <v>59.51</v>
      </c>
    </row>
    <row r="37" spans="1:10" x14ac:dyDescent="0.3">
      <c r="A37">
        <v>1521.37</v>
      </c>
      <c r="B37">
        <f t="shared" si="0"/>
        <v>303</v>
      </c>
      <c r="C37">
        <v>52.42</v>
      </c>
      <c r="D37" s="1">
        <f t="shared" si="2"/>
        <v>281113.38809228007</v>
      </c>
      <c r="E37" s="1">
        <f t="shared" si="3"/>
        <v>2755650.555888019</v>
      </c>
      <c r="F37" s="1">
        <f t="shared" si="4"/>
        <v>303.05433267563018</v>
      </c>
      <c r="G37" s="1">
        <f t="shared" si="5"/>
        <v>-5.4332675630178073E-2</v>
      </c>
      <c r="I37">
        <v>1433.92</v>
      </c>
      <c r="J37">
        <v>59.21</v>
      </c>
    </row>
    <row r="38" spans="1:10" x14ac:dyDescent="0.3">
      <c r="A38">
        <v>1525.53</v>
      </c>
      <c r="B38">
        <f t="shared" si="0"/>
        <v>307.16000000000008</v>
      </c>
      <c r="C38">
        <v>50.82</v>
      </c>
      <c r="D38" s="1">
        <f t="shared" si="2"/>
        <v>281116.51549367903</v>
      </c>
      <c r="E38" s="1">
        <f t="shared" si="3"/>
        <v>2755647.8115907721</v>
      </c>
      <c r="F38" s="1">
        <f t="shared" si="4"/>
        <v>307.21507862913921</v>
      </c>
      <c r="G38" s="1">
        <f t="shared" si="5"/>
        <v>-5.5078629139131863E-2</v>
      </c>
      <c r="I38">
        <v>1448.67</v>
      </c>
      <c r="J38">
        <v>57.82</v>
      </c>
    </row>
    <row r="39" spans="1:10" x14ac:dyDescent="0.3">
      <c r="A39">
        <v>1529.67</v>
      </c>
      <c r="B39">
        <f t="shared" si="0"/>
        <v>311.30000000000018</v>
      </c>
      <c r="C39">
        <v>50.24</v>
      </c>
      <c r="D39" s="1">
        <f t="shared" si="2"/>
        <v>281119.6278594943</v>
      </c>
      <c r="E39" s="1">
        <f t="shared" si="3"/>
        <v>2755645.0804872615</v>
      </c>
      <c r="F39" s="1">
        <f t="shared" si="4"/>
        <v>311.35582099659183</v>
      </c>
      <c r="G39" s="1">
        <f t="shared" si="5"/>
        <v>-5.5820996591648964E-2</v>
      </c>
      <c r="I39">
        <v>1465.7</v>
      </c>
      <c r="J39">
        <v>57.29</v>
      </c>
    </row>
    <row r="40" spans="1:10" x14ac:dyDescent="0.3">
      <c r="A40">
        <v>1534.46</v>
      </c>
      <c r="B40">
        <f t="shared" si="0"/>
        <v>316.09000000000015</v>
      </c>
      <c r="C40">
        <v>51.43</v>
      </c>
      <c r="D40" s="1">
        <f t="shared" si="2"/>
        <v>281123.22888177825</v>
      </c>
      <c r="E40" s="1">
        <f t="shared" si="3"/>
        <v>2755641.9205873068</v>
      </c>
      <c r="F40" s="1">
        <f t="shared" si="4"/>
        <v>316.14667991886728</v>
      </c>
      <c r="G40" s="1">
        <f t="shared" si="5"/>
        <v>-5.6679918867132528E-2</v>
      </c>
      <c r="I40">
        <v>1469.02</v>
      </c>
      <c r="J40">
        <v>56.46</v>
      </c>
    </row>
    <row r="41" spans="1:10" x14ac:dyDescent="0.3">
      <c r="A41">
        <v>1536</v>
      </c>
      <c r="B41">
        <f t="shared" si="0"/>
        <v>317.63000000000011</v>
      </c>
      <c r="C41">
        <v>51.99</v>
      </c>
      <c r="D41" s="1">
        <f t="shared" si="2"/>
        <v>281124.38662171917</v>
      </c>
      <c r="E41" s="1">
        <f t="shared" si="3"/>
        <v>2755640.9046695759</v>
      </c>
      <c r="F41" s="1">
        <f t="shared" si="4"/>
        <v>317.68695606518475</v>
      </c>
      <c r="G41" s="1">
        <f t="shared" si="5"/>
        <v>-5.6956065184635918E-2</v>
      </c>
      <c r="I41">
        <v>1479.25</v>
      </c>
      <c r="J41">
        <v>55.89</v>
      </c>
    </row>
    <row r="42" spans="1:10" x14ac:dyDescent="0.3">
      <c r="A42">
        <v>1537.44</v>
      </c>
      <c r="B42">
        <f t="shared" si="0"/>
        <v>319.07000000000016</v>
      </c>
      <c r="C42">
        <v>54.02</v>
      </c>
      <c r="D42" s="1">
        <f t="shared" si="2"/>
        <v>281125.46918374189</v>
      </c>
      <c r="E42" s="1">
        <f t="shared" si="3"/>
        <v>2755639.9547205288</v>
      </c>
      <c r="F42" s="1">
        <f t="shared" si="4"/>
        <v>319.12721427990311</v>
      </c>
      <c r="G42" s="1">
        <f t="shared" si="5"/>
        <v>-5.7214279902950693E-2</v>
      </c>
      <c r="I42">
        <v>1485.47</v>
      </c>
      <c r="J42">
        <v>54.43</v>
      </c>
    </row>
    <row r="43" spans="1:10" x14ac:dyDescent="0.3">
      <c r="A43">
        <v>1541.56</v>
      </c>
      <c r="B43">
        <f t="shared" si="0"/>
        <v>323.19000000000005</v>
      </c>
      <c r="C43">
        <v>54.24</v>
      </c>
      <c r="D43" s="1">
        <f t="shared" si="2"/>
        <v>281128.56651397352</v>
      </c>
      <c r="E43" s="1">
        <f t="shared" si="3"/>
        <v>2755637.2368107555</v>
      </c>
      <c r="F43" s="1">
        <f t="shared" si="4"/>
        <v>323.24795306072878</v>
      </c>
      <c r="G43" s="1">
        <f t="shared" si="5"/>
        <v>-5.7953060728721084E-2</v>
      </c>
      <c r="I43">
        <v>1491.31</v>
      </c>
      <c r="J43">
        <v>54.04</v>
      </c>
    </row>
    <row r="44" spans="1:10" x14ac:dyDescent="0.3">
      <c r="A44">
        <v>1544.09</v>
      </c>
      <c r="B44">
        <f t="shared" si="0"/>
        <v>325.72000000000003</v>
      </c>
      <c r="C44">
        <v>53.24</v>
      </c>
      <c r="D44" s="1">
        <f t="shared" si="2"/>
        <v>281130.46851530514</v>
      </c>
      <c r="E44" s="1">
        <f t="shared" si="3"/>
        <v>2755635.5678030546</v>
      </c>
      <c r="F44" s="1">
        <f t="shared" si="4"/>
        <v>325.77840672974446</v>
      </c>
      <c r="G44" s="1">
        <f t="shared" si="5"/>
        <v>-5.8406729744433505E-2</v>
      </c>
      <c r="I44">
        <v>1492.31</v>
      </c>
      <c r="J44">
        <v>53.99</v>
      </c>
    </row>
    <row r="45" spans="1:10" x14ac:dyDescent="0.3">
      <c r="A45">
        <v>1547.58</v>
      </c>
      <c r="B45">
        <f t="shared" si="0"/>
        <v>329.21000000000004</v>
      </c>
      <c r="C45">
        <v>54.87</v>
      </c>
      <c r="D45" s="1">
        <f t="shared" si="2"/>
        <v>281133.09222465183</v>
      </c>
      <c r="E45" s="1">
        <f t="shared" si="3"/>
        <v>2755633.265495989</v>
      </c>
      <c r="F45" s="1">
        <f t="shared" si="4"/>
        <v>329.26903254184748</v>
      </c>
      <c r="G45" s="1">
        <f t="shared" si="5"/>
        <v>-5.9032541847443554E-2</v>
      </c>
      <c r="I45">
        <v>1495.38</v>
      </c>
      <c r="J45">
        <v>53.18</v>
      </c>
    </row>
    <row r="46" spans="1:10" x14ac:dyDescent="0.3">
      <c r="A46">
        <v>1549.93</v>
      </c>
      <c r="B46">
        <f t="shared" si="0"/>
        <v>331.56000000000017</v>
      </c>
      <c r="C46">
        <v>56.71</v>
      </c>
      <c r="D46" s="1">
        <f t="shared" si="2"/>
        <v>281134.85890573059</v>
      </c>
      <c r="E46" s="1">
        <f t="shared" si="3"/>
        <v>2755631.7152319192</v>
      </c>
      <c r="F46" s="1">
        <f t="shared" si="4"/>
        <v>331.61945393389726</v>
      </c>
      <c r="G46" s="1">
        <f t="shared" si="5"/>
        <v>-5.9453933897088973E-2</v>
      </c>
      <c r="I46">
        <v>1500.31</v>
      </c>
      <c r="J46">
        <v>52.99</v>
      </c>
    </row>
    <row r="47" spans="1:10" x14ac:dyDescent="0.3">
      <c r="A47">
        <v>1553.38</v>
      </c>
      <c r="B47">
        <f t="shared" si="0"/>
        <v>335.01000000000022</v>
      </c>
      <c r="C47">
        <v>56.49</v>
      </c>
      <c r="D47" s="1">
        <f t="shared" si="2"/>
        <v>281137.45254391001</v>
      </c>
      <c r="E47" s="1">
        <f t="shared" si="3"/>
        <v>2755629.4393123277</v>
      </c>
      <c r="F47" s="1">
        <f t="shared" si="4"/>
        <v>335.07007257305349</v>
      </c>
      <c r="G47" s="1">
        <f t="shared" si="5"/>
        <v>-6.0072573053275846E-2</v>
      </c>
      <c r="I47">
        <v>1503.03</v>
      </c>
      <c r="J47">
        <v>52.78</v>
      </c>
    </row>
    <row r="48" spans="1:10" x14ac:dyDescent="0.3">
      <c r="A48">
        <v>1557.37</v>
      </c>
      <c r="B48">
        <f t="shared" si="0"/>
        <v>339</v>
      </c>
      <c r="C48">
        <v>57.71</v>
      </c>
      <c r="D48" s="1">
        <f t="shared" si="2"/>
        <v>281140.45214284793</v>
      </c>
      <c r="E48" s="1">
        <f t="shared" si="3"/>
        <v>2755626.8071618429</v>
      </c>
      <c r="F48" s="1">
        <f t="shared" si="4"/>
        <v>339.06078804306367</v>
      </c>
      <c r="G48" s="1">
        <f t="shared" si="5"/>
        <v>-6.0788043063666919E-2</v>
      </c>
      <c r="I48">
        <v>1509.87</v>
      </c>
      <c r="J48">
        <v>53.17</v>
      </c>
    </row>
    <row r="49" spans="1:10" x14ac:dyDescent="0.3">
      <c r="A49">
        <v>1560.73</v>
      </c>
      <c r="B49">
        <f t="shared" si="0"/>
        <v>342.36000000000013</v>
      </c>
      <c r="C49">
        <v>57.97</v>
      </c>
      <c r="D49" s="1">
        <f t="shared" si="2"/>
        <v>281142.97812090098</v>
      </c>
      <c r="E49" s="1">
        <f t="shared" si="3"/>
        <v>2755624.5906140665</v>
      </c>
      <c r="F49" s="1">
        <f t="shared" si="4"/>
        <v>342.42139054408773</v>
      </c>
      <c r="G49" s="1">
        <f t="shared" si="5"/>
        <v>-6.1390544087601029E-2</v>
      </c>
      <c r="I49">
        <v>1513.89</v>
      </c>
      <c r="J49">
        <v>53.04</v>
      </c>
    </row>
    <row r="50" spans="1:10" x14ac:dyDescent="0.3">
      <c r="A50">
        <v>1563.61</v>
      </c>
      <c r="B50">
        <f t="shared" si="0"/>
        <v>345.24</v>
      </c>
      <c r="C50">
        <v>59.16</v>
      </c>
      <c r="D50" s="1">
        <f t="shared" si="2"/>
        <v>281145.14324494638</v>
      </c>
      <c r="E50" s="1">
        <f t="shared" si="3"/>
        <v>2755622.6907159728</v>
      </c>
      <c r="F50" s="1">
        <f t="shared" si="4"/>
        <v>345.30190697317363</v>
      </c>
      <c r="G50" s="1">
        <f t="shared" si="5"/>
        <v>-6.1906973173620372E-2</v>
      </c>
      <c r="I50">
        <v>1517.22</v>
      </c>
      <c r="J50">
        <v>53.07</v>
      </c>
    </row>
    <row r="51" spans="1:10" x14ac:dyDescent="0.3">
      <c r="A51">
        <v>1574.54</v>
      </c>
      <c r="B51">
        <f t="shared" si="0"/>
        <v>356.17000000000007</v>
      </c>
      <c r="C51">
        <v>59.13</v>
      </c>
      <c r="D51" s="1">
        <f t="shared" si="2"/>
        <v>281153.36019141052</v>
      </c>
      <c r="E51" s="1">
        <f t="shared" si="3"/>
        <v>2755615.4803388305</v>
      </c>
      <c r="F51" s="1">
        <f t="shared" si="4"/>
        <v>356.2338668948376</v>
      </c>
      <c r="G51" s="1">
        <f t="shared" si="5"/>
        <v>-6.3866894837531163E-2</v>
      </c>
      <c r="I51">
        <v>1521.37</v>
      </c>
      <c r="J51">
        <v>52.42</v>
      </c>
    </row>
    <row r="52" spans="1:10" x14ac:dyDescent="0.3">
      <c r="A52">
        <v>1580.9</v>
      </c>
      <c r="B52">
        <f t="shared" si="0"/>
        <v>362.5300000000002</v>
      </c>
      <c r="C52">
        <v>59.09</v>
      </c>
      <c r="D52" s="1">
        <f t="shared" si="2"/>
        <v>281158.14150701085</v>
      </c>
      <c r="E52" s="1">
        <f t="shared" si="3"/>
        <v>2755611.2847305397</v>
      </c>
      <c r="F52" s="1">
        <f t="shared" si="4"/>
        <v>362.59500734291026</v>
      </c>
      <c r="G52" s="1">
        <f t="shared" si="5"/>
        <v>-6.5007342910064381E-2</v>
      </c>
      <c r="I52">
        <v>1525.53</v>
      </c>
      <c r="J52">
        <v>50.82</v>
      </c>
    </row>
    <row r="53" spans="1:10" x14ac:dyDescent="0.3">
      <c r="A53">
        <v>1585.22</v>
      </c>
      <c r="B53">
        <f t="shared" si="0"/>
        <v>366.85000000000014</v>
      </c>
      <c r="C53">
        <v>57.52</v>
      </c>
      <c r="D53" s="1">
        <f t="shared" si="2"/>
        <v>281161.38919307903</v>
      </c>
      <c r="E53" s="1">
        <f t="shared" si="3"/>
        <v>2755608.4348833985</v>
      </c>
      <c r="F53" s="1">
        <f t="shared" si="4"/>
        <v>366.91578198706537</v>
      </c>
      <c r="G53" s="1">
        <f t="shared" si="5"/>
        <v>-6.5781987065236081E-2</v>
      </c>
      <c r="I53">
        <v>1529.67</v>
      </c>
      <c r="J53">
        <v>50.24</v>
      </c>
    </row>
    <row r="54" spans="1:10" x14ac:dyDescent="0.3">
      <c r="A54">
        <v>1595.06</v>
      </c>
      <c r="B54">
        <f t="shared" si="0"/>
        <v>376.69000000000005</v>
      </c>
      <c r="C54">
        <v>58.26</v>
      </c>
      <c r="D54" s="1">
        <f t="shared" si="2"/>
        <v>281168.78670023422</v>
      </c>
      <c r="E54" s="1">
        <f t="shared" si="3"/>
        <v>2755601.9435649104</v>
      </c>
      <c r="F54" s="1">
        <f t="shared" si="4"/>
        <v>376.75754645408114</v>
      </c>
      <c r="G54" s="1">
        <f t="shared" si="5"/>
        <v>-6.7546454081082175E-2</v>
      </c>
      <c r="I54">
        <v>1534.46</v>
      </c>
      <c r="J54">
        <v>51.43</v>
      </c>
    </row>
    <row r="55" spans="1:10" x14ac:dyDescent="0.3">
      <c r="A55">
        <v>1599.96</v>
      </c>
      <c r="B55">
        <f t="shared" si="0"/>
        <v>381.59000000000015</v>
      </c>
      <c r="C55">
        <v>58.13</v>
      </c>
      <c r="D55" s="1">
        <f t="shared" si="2"/>
        <v>281172.47041822819</v>
      </c>
      <c r="E55" s="1">
        <f t="shared" si="3"/>
        <v>2755598.711099403</v>
      </c>
      <c r="F55" s="1">
        <f t="shared" si="4"/>
        <v>381.65842510142272</v>
      </c>
      <c r="G55" s="1">
        <f t="shared" si="5"/>
        <v>-6.8425101422576518E-2</v>
      </c>
      <c r="I55">
        <v>1536</v>
      </c>
      <c r="J55">
        <v>51.99</v>
      </c>
    </row>
    <row r="56" spans="1:10" x14ac:dyDescent="0.3">
      <c r="A56">
        <v>1608.11</v>
      </c>
      <c r="B56">
        <f t="shared" si="0"/>
        <v>389.74</v>
      </c>
      <c r="C56">
        <v>58.84</v>
      </c>
      <c r="D56" s="1">
        <f t="shared" si="2"/>
        <v>281178.59741856507</v>
      </c>
      <c r="E56" s="1">
        <f t="shared" si="3"/>
        <v>2755593.3346516714</v>
      </c>
      <c r="F56" s="1">
        <f t="shared" si="4"/>
        <v>389.80988652494199</v>
      </c>
      <c r="G56" s="1">
        <f t="shared" si="5"/>
        <v>-6.9886524941978223E-2</v>
      </c>
      <c r="I56">
        <v>1537.44</v>
      </c>
      <c r="J56">
        <v>54.02</v>
      </c>
    </row>
    <row r="57" spans="1:10" x14ac:dyDescent="0.3">
      <c r="A57">
        <v>1617.9</v>
      </c>
      <c r="B57">
        <f t="shared" si="0"/>
        <v>399.5300000000002</v>
      </c>
      <c r="C57">
        <v>58.63</v>
      </c>
      <c r="D57" s="1">
        <f t="shared" si="2"/>
        <v>281185.95733676123</v>
      </c>
      <c r="E57" s="1">
        <f t="shared" si="3"/>
        <v>2755586.8763175253</v>
      </c>
      <c r="F57" s="1">
        <f t="shared" si="4"/>
        <v>399.60164202620189</v>
      </c>
      <c r="G57" s="1">
        <f t="shared" si="5"/>
        <v>-7.1642026201686804E-2</v>
      </c>
      <c r="I57">
        <v>1541.56</v>
      </c>
      <c r="J57">
        <v>54.24</v>
      </c>
    </row>
    <row r="58" spans="1:10" x14ac:dyDescent="0.3">
      <c r="A58">
        <v>1624.35</v>
      </c>
      <c r="B58">
        <f t="shared" si="0"/>
        <v>405.98</v>
      </c>
      <c r="C58">
        <v>58.86</v>
      </c>
      <c r="D58" s="1">
        <f t="shared" si="2"/>
        <v>281190.80631248798</v>
      </c>
      <c r="E58" s="1">
        <f t="shared" si="3"/>
        <v>2755582.6213374189</v>
      </c>
      <c r="F58" s="1">
        <f t="shared" si="4"/>
        <v>406.05279861275756</v>
      </c>
      <c r="G58" s="1">
        <f t="shared" si="5"/>
        <v>-7.279861275753774E-2</v>
      </c>
      <c r="I58">
        <v>1544.09</v>
      </c>
      <c r="J58">
        <v>53.24</v>
      </c>
    </row>
    <row r="59" spans="1:10" x14ac:dyDescent="0.3">
      <c r="A59">
        <v>1628.7</v>
      </c>
      <c r="B59">
        <f>A59-1218.37</f>
        <v>410.33000000000015</v>
      </c>
      <c r="C59">
        <v>59.59</v>
      </c>
      <c r="D59" s="1">
        <f t="shared" si="2"/>
        <v>281194.07655193156</v>
      </c>
      <c r="E59" s="1">
        <f t="shared" si="3"/>
        <v>2755579.7516996725</v>
      </c>
      <c r="F59" s="1">
        <f t="shared" si="4"/>
        <v>410.40357863634864</v>
      </c>
      <c r="G59" s="1">
        <f>B59-F59</f>
        <v>-7.357863634848627E-2</v>
      </c>
      <c r="I59">
        <v>1547.58</v>
      </c>
      <c r="J59">
        <v>54.87</v>
      </c>
    </row>
    <row r="60" spans="1:10" x14ac:dyDescent="0.3">
      <c r="A60">
        <v>1630.4</v>
      </c>
      <c r="B60">
        <f t="shared" si="0"/>
        <v>412.0300000000002</v>
      </c>
      <c r="C60">
        <v>59.27</v>
      </c>
      <c r="D60" s="1">
        <f t="shared" si="2"/>
        <v>281195.35457654175</v>
      </c>
      <c r="E60" s="1">
        <f t="shared" si="3"/>
        <v>2755578.6302320478</v>
      </c>
      <c r="F60" s="1">
        <f t="shared" ref="F60:F96" si="6">SQRT(((D60-$D$1)^2)+((E60-$E$1)^2))</f>
        <v>412.10388347304882</v>
      </c>
      <c r="G60" s="1">
        <f t="shared" ref="G60:G96" si="7">B60-F60</f>
        <v>-7.3883473048624637E-2</v>
      </c>
      <c r="I60">
        <v>1549.93</v>
      </c>
      <c r="J60">
        <v>56.71</v>
      </c>
    </row>
    <row r="61" spans="1:10" x14ac:dyDescent="0.3">
      <c r="A61">
        <v>1632.7</v>
      </c>
      <c r="B61">
        <f t="shared" si="0"/>
        <v>414.33000000000015</v>
      </c>
      <c r="C61">
        <v>61.44</v>
      </c>
      <c r="D61" s="1">
        <f t="shared" si="2"/>
        <v>281197.08366866136</v>
      </c>
      <c r="E61" s="1">
        <f t="shared" si="3"/>
        <v>2755577.1129523199</v>
      </c>
      <c r="F61" s="1">
        <f t="shared" si="6"/>
        <v>414.40429589925532</v>
      </c>
      <c r="G61" s="1">
        <f t="shared" si="7"/>
        <v>-7.4295899255162112E-2</v>
      </c>
      <c r="I61">
        <v>1553.38</v>
      </c>
      <c r="J61">
        <v>56.49</v>
      </c>
    </row>
    <row r="62" spans="1:10" x14ac:dyDescent="0.3">
      <c r="A62">
        <v>1639.51</v>
      </c>
      <c r="B62">
        <f t="shared" si="0"/>
        <v>421.1400000000001</v>
      </c>
      <c r="C62">
        <v>61.83</v>
      </c>
      <c r="D62" s="1">
        <f t="shared" si="2"/>
        <v>281202.20328489377</v>
      </c>
      <c r="E62" s="1">
        <f t="shared" si="3"/>
        <v>2755572.6204849514</v>
      </c>
      <c r="F62" s="1">
        <f t="shared" si="6"/>
        <v>421.21551703969902</v>
      </c>
      <c r="G62" s="1">
        <f t="shared" si="7"/>
        <v>-7.5517039698922872E-2</v>
      </c>
      <c r="I62">
        <v>1557.37</v>
      </c>
      <c r="J62">
        <v>57.71</v>
      </c>
    </row>
    <row r="63" spans="1:10" x14ac:dyDescent="0.3">
      <c r="A63">
        <v>1646.05</v>
      </c>
      <c r="B63">
        <f t="shared" si="0"/>
        <v>427.68000000000006</v>
      </c>
      <c r="C63">
        <v>62.16</v>
      </c>
      <c r="D63" s="1">
        <f t="shared" si="2"/>
        <v>281207.11992074701</v>
      </c>
      <c r="E63" s="1">
        <f t="shared" si="3"/>
        <v>2755568.3061330295</v>
      </c>
      <c r="F63" s="1">
        <f t="shared" si="6"/>
        <v>427.75668976478136</v>
      </c>
      <c r="G63" s="1">
        <f t="shared" si="7"/>
        <v>-7.6689764781292524E-2</v>
      </c>
      <c r="I63">
        <v>1560.73</v>
      </c>
      <c r="J63">
        <v>57.97</v>
      </c>
    </row>
    <row r="64" spans="1:10" x14ac:dyDescent="0.3">
      <c r="A64">
        <v>1654.36</v>
      </c>
      <c r="B64">
        <f t="shared" si="0"/>
        <v>435.99</v>
      </c>
      <c r="C64">
        <v>63</v>
      </c>
      <c r="D64" s="1">
        <f t="shared" si="2"/>
        <v>281213.36720575305</v>
      </c>
      <c r="E64" s="1">
        <f t="shared" si="3"/>
        <v>2755562.8241354041</v>
      </c>
      <c r="F64" s="1">
        <f t="shared" si="6"/>
        <v>436.06817987859574</v>
      </c>
      <c r="G64" s="1">
        <f t="shared" si="7"/>
        <v>-7.8179878595733499E-2</v>
      </c>
      <c r="I64">
        <v>1563.61</v>
      </c>
      <c r="J64">
        <v>59.16</v>
      </c>
    </row>
    <row r="65" spans="1:10" x14ac:dyDescent="0.3">
      <c r="A65">
        <v>1661.46</v>
      </c>
      <c r="B65">
        <f t="shared" si="0"/>
        <v>443.09000000000015</v>
      </c>
      <c r="C65">
        <v>63.54</v>
      </c>
      <c r="D65" s="1">
        <f t="shared" si="2"/>
        <v>281218.70483794837</v>
      </c>
      <c r="E65" s="1">
        <f t="shared" si="3"/>
        <v>2755558.1403588527</v>
      </c>
      <c r="F65" s="1">
        <f t="shared" si="6"/>
        <v>443.16945302050107</v>
      </c>
      <c r="G65" s="1">
        <f t="shared" si="7"/>
        <v>-7.9453020500920957E-2</v>
      </c>
      <c r="I65">
        <v>1574.54</v>
      </c>
      <c r="J65">
        <v>59.13</v>
      </c>
    </row>
    <row r="66" spans="1:10" x14ac:dyDescent="0.3">
      <c r="A66">
        <v>1674.9</v>
      </c>
      <c r="B66">
        <f t="shared" ref="B66:B96" si="8">A66-1218.37</f>
        <v>456.5300000000002</v>
      </c>
      <c r="C66">
        <v>63.06</v>
      </c>
      <c r="D66" s="1">
        <f t="shared" si="2"/>
        <v>281228.80875016045</v>
      </c>
      <c r="E66" s="1">
        <f t="shared" si="3"/>
        <v>2755549.2741677468</v>
      </c>
      <c r="F66" s="1">
        <f t="shared" si="6"/>
        <v>456.61186302451006</v>
      </c>
      <c r="G66" s="1">
        <f t="shared" si="7"/>
        <v>-8.1863024509857496E-2</v>
      </c>
      <c r="I66">
        <v>1580.9</v>
      </c>
      <c r="J66">
        <v>59.09</v>
      </c>
    </row>
    <row r="67" spans="1:10" x14ac:dyDescent="0.3">
      <c r="A67">
        <v>1691.2</v>
      </c>
      <c r="B67">
        <f t="shared" si="8"/>
        <v>472.83000000000015</v>
      </c>
      <c r="C67">
        <v>63</v>
      </c>
      <c r="D67" s="1">
        <f t="shared" ref="D67:D95" si="9">(((B67*($D$96-$D$1))+$B$96*$D$1)/$B$96)</f>
        <v>281241.06275083421</v>
      </c>
      <c r="E67" s="1">
        <f t="shared" ref="E67:E95" si="10">(((B67*($E$96-$E$1))+$B$96*$E$1)/$B$96)</f>
        <v>2755538.5212722835</v>
      </c>
      <c r="F67" s="1">
        <f t="shared" si="6"/>
        <v>472.91478587154842</v>
      </c>
      <c r="G67" s="1">
        <f t="shared" si="7"/>
        <v>-8.4785871548263003E-2</v>
      </c>
      <c r="I67">
        <v>1585.22</v>
      </c>
      <c r="J67">
        <v>57.52</v>
      </c>
    </row>
    <row r="68" spans="1:10" x14ac:dyDescent="0.3">
      <c r="A68">
        <v>1705.36</v>
      </c>
      <c r="B68">
        <f t="shared" si="8"/>
        <v>486.99</v>
      </c>
      <c r="C68">
        <v>62.56</v>
      </c>
      <c r="D68" s="1">
        <f t="shared" si="9"/>
        <v>281251.70794405765</v>
      </c>
      <c r="E68" s="1">
        <f t="shared" si="10"/>
        <v>2755529.1801066548</v>
      </c>
      <c r="F68" s="1">
        <f t="shared" si="6"/>
        <v>487.07732498245593</v>
      </c>
      <c r="G68" s="1">
        <f t="shared" si="7"/>
        <v>-8.7324982455925237E-2</v>
      </c>
      <c r="I68">
        <v>1595.06</v>
      </c>
      <c r="J68">
        <v>58.26</v>
      </c>
    </row>
    <row r="69" spans="1:10" x14ac:dyDescent="0.3">
      <c r="A69">
        <v>1710.71</v>
      </c>
      <c r="B69">
        <f t="shared" si="8"/>
        <v>492.34000000000015</v>
      </c>
      <c r="C69">
        <v>63.04</v>
      </c>
      <c r="D69" s="1">
        <f t="shared" si="9"/>
        <v>281255.72996268369</v>
      </c>
      <c r="E69" s="1">
        <f t="shared" si="10"/>
        <v>2755525.6507820701</v>
      </c>
      <c r="F69" s="1">
        <f t="shared" si="6"/>
        <v>492.42828432186144</v>
      </c>
      <c r="G69" s="1">
        <f t="shared" si="7"/>
        <v>-8.8284321861294757E-2</v>
      </c>
      <c r="I69">
        <v>1599.96</v>
      </c>
      <c r="J69">
        <v>58.13</v>
      </c>
    </row>
    <row r="70" spans="1:10" x14ac:dyDescent="0.3">
      <c r="A70">
        <v>1713.76</v>
      </c>
      <c r="B70">
        <f t="shared" si="8"/>
        <v>495.3900000000001</v>
      </c>
      <c r="C70">
        <v>64.56</v>
      </c>
      <c r="D70" s="1">
        <f t="shared" si="9"/>
        <v>281258.02288919012</v>
      </c>
      <c r="E70" s="1">
        <f t="shared" si="10"/>
        <v>2755523.6387372138</v>
      </c>
      <c r="F70" s="1">
        <f t="shared" si="6"/>
        <v>495.47883123475327</v>
      </c>
      <c r="G70" s="1">
        <f t="shared" si="7"/>
        <v>-8.8831234753172339E-2</v>
      </c>
      <c r="I70">
        <v>1608.11</v>
      </c>
      <c r="J70">
        <v>58.84</v>
      </c>
    </row>
    <row r="71" spans="1:10" x14ac:dyDescent="0.3">
      <c r="A71">
        <v>1730.26</v>
      </c>
      <c r="B71">
        <f t="shared" si="8"/>
        <v>511.8900000000001</v>
      </c>
      <c r="C71">
        <v>64.36</v>
      </c>
      <c r="D71" s="1">
        <f t="shared" si="9"/>
        <v>281270.42724570044</v>
      </c>
      <c r="E71" s="1">
        <f t="shared" si="10"/>
        <v>2755512.7539043832</v>
      </c>
      <c r="F71" s="1">
        <f t="shared" si="6"/>
        <v>511.98178994481401</v>
      </c>
      <c r="G71" s="1">
        <f t="shared" si="7"/>
        <v>-9.1789944813911006E-2</v>
      </c>
      <c r="I71">
        <v>1617.9</v>
      </c>
      <c r="J71">
        <v>58.63</v>
      </c>
    </row>
    <row r="72" spans="1:10" x14ac:dyDescent="0.3">
      <c r="A72">
        <v>1745.33</v>
      </c>
      <c r="B72">
        <f t="shared" si="8"/>
        <v>526.96</v>
      </c>
      <c r="C72">
        <v>65.040000000000006</v>
      </c>
      <c r="D72" s="1">
        <f t="shared" si="9"/>
        <v>281281.75655797985</v>
      </c>
      <c r="E72" s="1">
        <f t="shared" si="10"/>
        <v>2755502.8124237307</v>
      </c>
      <c r="F72" s="1">
        <f t="shared" si="6"/>
        <v>527.05449223362348</v>
      </c>
      <c r="G72" s="1">
        <f t="shared" si="7"/>
        <v>-9.449223362344128E-2</v>
      </c>
      <c r="I72">
        <v>1624.35</v>
      </c>
      <c r="J72">
        <v>58.86</v>
      </c>
    </row>
    <row r="73" spans="1:10" x14ac:dyDescent="0.3">
      <c r="A73">
        <v>1750.41</v>
      </c>
      <c r="B73">
        <f t="shared" si="8"/>
        <v>532.04000000000019</v>
      </c>
      <c r="C73">
        <v>64.72</v>
      </c>
      <c r="D73" s="1">
        <f t="shared" si="9"/>
        <v>281285.57559622667</v>
      </c>
      <c r="E73" s="1">
        <f t="shared" si="10"/>
        <v>2755499.4612145927</v>
      </c>
      <c r="F73" s="1">
        <f t="shared" si="6"/>
        <v>532.13540315762384</v>
      </c>
      <c r="G73" s="1">
        <f t="shared" si="7"/>
        <v>-9.5403157623650259E-2</v>
      </c>
      <c r="I73">
        <v>1628.7</v>
      </c>
      <c r="J73">
        <v>59.59</v>
      </c>
    </row>
    <row r="74" spans="1:10" x14ac:dyDescent="0.3">
      <c r="A74">
        <v>1761.62</v>
      </c>
      <c r="B74">
        <f t="shared" si="8"/>
        <v>543.25</v>
      </c>
      <c r="C74">
        <v>65.31</v>
      </c>
      <c r="D74" s="1">
        <f t="shared" si="9"/>
        <v>281294.0030408618</v>
      </c>
      <c r="E74" s="1">
        <f t="shared" si="10"/>
        <v>2755492.0661251363</v>
      </c>
      <c r="F74" s="1">
        <f t="shared" si="6"/>
        <v>543.34741328719485</v>
      </c>
      <c r="G74" s="1">
        <f t="shared" si="7"/>
        <v>-9.7413287194854092E-2</v>
      </c>
      <c r="I74">
        <v>1630.4</v>
      </c>
      <c r="J74">
        <v>59.27</v>
      </c>
    </row>
    <row r="75" spans="1:10" x14ac:dyDescent="0.3">
      <c r="A75">
        <v>1765.8</v>
      </c>
      <c r="B75">
        <f t="shared" si="8"/>
        <v>547.43000000000006</v>
      </c>
      <c r="C75">
        <v>66.14</v>
      </c>
      <c r="D75" s="1">
        <f t="shared" si="9"/>
        <v>281297.14547784446</v>
      </c>
      <c r="E75" s="1">
        <f t="shared" si="10"/>
        <v>2755489.3086341526</v>
      </c>
      <c r="F75" s="1">
        <f t="shared" si="6"/>
        <v>547.52816282706749</v>
      </c>
      <c r="G75" s="1">
        <f t="shared" si="7"/>
        <v>-9.8162827067426406E-2</v>
      </c>
      <c r="I75">
        <v>1632.7</v>
      </c>
      <c r="J75">
        <v>61.44</v>
      </c>
    </row>
    <row r="76" spans="1:10" x14ac:dyDescent="0.3">
      <c r="A76">
        <v>1769.21</v>
      </c>
      <c r="B76">
        <f t="shared" si="8"/>
        <v>550.84000000000015</v>
      </c>
      <c r="C76">
        <v>67.430000000000007</v>
      </c>
      <c r="D76" s="1">
        <f t="shared" si="9"/>
        <v>281299.70904485654</v>
      </c>
      <c r="E76" s="1">
        <f t="shared" si="10"/>
        <v>2755487.0591020347</v>
      </c>
      <c r="F76" s="1">
        <f t="shared" si="6"/>
        <v>550.93877429354029</v>
      </c>
      <c r="G76" s="1">
        <f t="shared" si="7"/>
        <v>-9.8774293540145663E-2</v>
      </c>
      <c r="I76">
        <v>1639.51</v>
      </c>
      <c r="J76">
        <v>61.83</v>
      </c>
    </row>
    <row r="77" spans="1:10" x14ac:dyDescent="0.3">
      <c r="A77">
        <v>1776.65</v>
      </c>
      <c r="B77">
        <f t="shared" si="8"/>
        <v>558.2800000000002</v>
      </c>
      <c r="C77">
        <v>67.08</v>
      </c>
      <c r="D77" s="1">
        <f t="shared" si="9"/>
        <v>281305.30228197394</v>
      </c>
      <c r="E77" s="1">
        <f t="shared" si="10"/>
        <v>2755482.1510319579</v>
      </c>
      <c r="F77" s="1">
        <f t="shared" si="6"/>
        <v>558.38010840305753</v>
      </c>
      <c r="G77" s="1">
        <f t="shared" si="7"/>
        <v>-0.10010840305733382</v>
      </c>
      <c r="I77">
        <v>1646.05</v>
      </c>
      <c r="J77">
        <v>62.16</v>
      </c>
    </row>
    <row r="78" spans="1:10" x14ac:dyDescent="0.3">
      <c r="A78">
        <v>1781.22</v>
      </c>
      <c r="B78">
        <f t="shared" si="8"/>
        <v>562.85000000000014</v>
      </c>
      <c r="C78">
        <v>67.12</v>
      </c>
      <c r="D78" s="1">
        <f t="shared" si="9"/>
        <v>281308.73791283771</v>
      </c>
      <c r="E78" s="1">
        <f t="shared" si="10"/>
        <v>2755479.1362631069</v>
      </c>
      <c r="F78" s="1">
        <f t="shared" si="6"/>
        <v>562.95092787629801</v>
      </c>
      <c r="G78" s="1">
        <f t="shared" si="7"/>
        <v>-0.10092787629787381</v>
      </c>
      <c r="I78">
        <v>1654.36</v>
      </c>
      <c r="J78">
        <v>63</v>
      </c>
    </row>
    <row r="79" spans="1:10" x14ac:dyDescent="0.3">
      <c r="A79">
        <v>1784.87</v>
      </c>
      <c r="B79">
        <f t="shared" si="8"/>
        <v>566.5</v>
      </c>
      <c r="C79">
        <v>68.95</v>
      </c>
      <c r="D79" s="1">
        <f t="shared" si="9"/>
        <v>281311.48190685362</v>
      </c>
      <c r="E79" s="1">
        <f t="shared" si="10"/>
        <v>2755476.728406148</v>
      </c>
      <c r="F79" s="1">
        <f t="shared" si="6"/>
        <v>566.60158237843268</v>
      </c>
      <c r="G79" s="1">
        <f t="shared" si="7"/>
        <v>-0.10158237843268125</v>
      </c>
      <c r="I79">
        <v>1661.46</v>
      </c>
      <c r="J79">
        <v>63.54</v>
      </c>
    </row>
    <row r="80" spans="1:10" x14ac:dyDescent="0.3">
      <c r="A80">
        <v>1787.44</v>
      </c>
      <c r="B80">
        <f t="shared" si="8"/>
        <v>569.07000000000016</v>
      </c>
      <c r="C80">
        <v>68.959999999999994</v>
      </c>
      <c r="D80" s="1">
        <f t="shared" si="9"/>
        <v>281313.41397935245</v>
      </c>
      <c r="E80" s="1">
        <f t="shared" si="10"/>
        <v>2755475.0330109736</v>
      </c>
      <c r="F80" s="1">
        <f t="shared" si="6"/>
        <v>569.17204322004432</v>
      </c>
      <c r="G80" s="1">
        <f t="shared" si="7"/>
        <v>-0.10204322004415189</v>
      </c>
      <c r="I80">
        <v>1674.9</v>
      </c>
      <c r="J80">
        <v>63.06</v>
      </c>
    </row>
    <row r="81" spans="1:10" x14ac:dyDescent="0.3">
      <c r="A81">
        <v>1789.79</v>
      </c>
      <c r="B81">
        <f t="shared" si="8"/>
        <v>571.42000000000007</v>
      </c>
      <c r="C81">
        <v>68.11</v>
      </c>
      <c r="D81" s="1">
        <f t="shared" si="9"/>
        <v>281315.18066043122</v>
      </c>
      <c r="E81" s="1">
        <f t="shared" si="10"/>
        <v>2755473.4827469038</v>
      </c>
      <c r="F81" s="1">
        <f t="shared" si="6"/>
        <v>571.52246461209415</v>
      </c>
      <c r="G81" s="1">
        <f t="shared" si="7"/>
        <v>-0.10246461209408153</v>
      </c>
      <c r="I81">
        <v>1691.2</v>
      </c>
      <c r="J81">
        <v>63</v>
      </c>
    </row>
    <row r="82" spans="1:10" x14ac:dyDescent="0.3">
      <c r="A82">
        <v>1792.96</v>
      </c>
      <c r="B82">
        <f t="shared" si="8"/>
        <v>574.59000000000015</v>
      </c>
      <c r="C82">
        <v>67.959999999999994</v>
      </c>
      <c r="D82" s="1">
        <f t="shared" si="9"/>
        <v>281317.56380043959</v>
      </c>
      <c r="E82" s="1">
        <f t="shared" si="10"/>
        <v>2755471.3915396268</v>
      </c>
      <c r="F82" s="1">
        <f t="shared" si="6"/>
        <v>574.69303304299251</v>
      </c>
      <c r="G82" s="1">
        <f t="shared" si="7"/>
        <v>-0.10303304299236515</v>
      </c>
      <c r="I82">
        <v>1705.36</v>
      </c>
      <c r="J82">
        <v>62.56</v>
      </c>
    </row>
    <row r="83" spans="1:10" x14ac:dyDescent="0.3">
      <c r="A83">
        <v>1796.24</v>
      </c>
      <c r="B83">
        <f t="shared" si="8"/>
        <v>577.87000000000012</v>
      </c>
      <c r="C83">
        <v>68.099999999999994</v>
      </c>
      <c r="D83" s="1">
        <f t="shared" si="9"/>
        <v>281320.02963615797</v>
      </c>
      <c r="E83" s="1">
        <f t="shared" si="10"/>
        <v>2755469.2277667969</v>
      </c>
      <c r="F83" s="1">
        <f t="shared" si="6"/>
        <v>577.97362119895695</v>
      </c>
      <c r="G83" s="1">
        <f t="shared" si="7"/>
        <v>-0.10362119895683009</v>
      </c>
      <c r="I83">
        <v>1710.71</v>
      </c>
      <c r="J83">
        <v>63.04</v>
      </c>
    </row>
    <row r="84" spans="1:10" x14ac:dyDescent="0.3">
      <c r="A84">
        <v>1799.92</v>
      </c>
      <c r="B84">
        <f t="shared" si="8"/>
        <v>581.55000000000018</v>
      </c>
      <c r="C84">
        <v>67.790000000000006</v>
      </c>
      <c r="D84" s="1">
        <f t="shared" si="9"/>
        <v>281322.79618354933</v>
      </c>
      <c r="E84" s="1">
        <f t="shared" si="10"/>
        <v>2755466.8001192329</v>
      </c>
      <c r="F84" s="1">
        <f t="shared" si="6"/>
        <v>581.65428108057154</v>
      </c>
      <c r="G84" s="1">
        <f t="shared" si="7"/>
        <v>-0.10428108057135432</v>
      </c>
      <c r="I84">
        <v>1713.76</v>
      </c>
      <c r="J84">
        <v>64.56</v>
      </c>
    </row>
    <row r="85" spans="1:10" x14ac:dyDescent="0.3">
      <c r="A85">
        <v>1801.77</v>
      </c>
      <c r="B85">
        <f t="shared" si="8"/>
        <v>583.40000000000009</v>
      </c>
      <c r="C85">
        <v>66.739999999999995</v>
      </c>
      <c r="D85" s="1">
        <f t="shared" si="9"/>
        <v>281324.18697503692</v>
      </c>
      <c r="E85" s="1">
        <f t="shared" si="10"/>
        <v>2755465.5796985822</v>
      </c>
      <c r="F85" s="1">
        <f t="shared" si="6"/>
        <v>583.50461281475782</v>
      </c>
      <c r="G85" s="1">
        <f t="shared" si="7"/>
        <v>-0.10461281475772921</v>
      </c>
      <c r="I85">
        <v>1730.26</v>
      </c>
      <c r="J85">
        <v>64.36</v>
      </c>
    </row>
    <row r="86" spans="1:10" x14ac:dyDescent="0.3">
      <c r="A86">
        <v>1803.73</v>
      </c>
      <c r="B86">
        <f t="shared" si="8"/>
        <v>585.36000000000013</v>
      </c>
      <c r="C86">
        <v>67.06</v>
      </c>
      <c r="D86" s="1">
        <f t="shared" si="9"/>
        <v>281325.66046223446</v>
      </c>
      <c r="E86" s="1">
        <f t="shared" si="10"/>
        <v>2755464.2867123787</v>
      </c>
      <c r="F86" s="1">
        <f t="shared" si="6"/>
        <v>585.46496427396664</v>
      </c>
      <c r="G86" s="1">
        <f t="shared" si="7"/>
        <v>-0.10496427396651598</v>
      </c>
      <c r="I86">
        <v>1745.33</v>
      </c>
      <c r="J86">
        <v>65.040000000000006</v>
      </c>
    </row>
    <row r="87" spans="1:10" x14ac:dyDescent="0.3">
      <c r="A87">
        <v>1804.56</v>
      </c>
      <c r="B87">
        <f t="shared" si="8"/>
        <v>586.19000000000005</v>
      </c>
      <c r="C87">
        <v>68.23</v>
      </c>
      <c r="D87" s="1">
        <f t="shared" si="9"/>
        <v>281326.28443895589</v>
      </c>
      <c r="E87" s="1">
        <f t="shared" si="10"/>
        <v>2755463.7391723031</v>
      </c>
      <c r="F87" s="1">
        <f t="shared" si="6"/>
        <v>586.29511310597502</v>
      </c>
      <c r="G87" s="1">
        <f t="shared" si="7"/>
        <v>-0.10511310597496504</v>
      </c>
      <c r="I87">
        <v>1750.41</v>
      </c>
      <c r="J87">
        <v>64.72</v>
      </c>
    </row>
    <row r="88" spans="1:10" x14ac:dyDescent="0.3">
      <c r="A88">
        <v>1812.17</v>
      </c>
      <c r="B88">
        <f t="shared" si="8"/>
        <v>593.80000000000018</v>
      </c>
      <c r="C88">
        <v>67.760000000000005</v>
      </c>
      <c r="D88" s="1">
        <f t="shared" si="9"/>
        <v>281332.00547853432</v>
      </c>
      <c r="E88" s="1">
        <f t="shared" si="10"/>
        <v>2755458.7189554647</v>
      </c>
      <c r="F88" s="1">
        <f t="shared" si="6"/>
        <v>593.90647769868394</v>
      </c>
      <c r="G88" s="1">
        <f t="shared" si="7"/>
        <v>-0.10647769868376145</v>
      </c>
      <c r="I88">
        <v>1761.62</v>
      </c>
      <c r="J88">
        <v>65.31</v>
      </c>
    </row>
    <row r="89" spans="1:10" x14ac:dyDescent="0.3">
      <c r="A89">
        <v>1817.78</v>
      </c>
      <c r="B89">
        <f t="shared" si="8"/>
        <v>599.41000000000008</v>
      </c>
      <c r="C89">
        <v>68.45</v>
      </c>
      <c r="D89" s="1">
        <f t="shared" si="9"/>
        <v>281336.22295974777</v>
      </c>
      <c r="E89" s="1">
        <f t="shared" si="10"/>
        <v>2755455.0181123018</v>
      </c>
      <c r="F89" s="1">
        <f t="shared" si="6"/>
        <v>599.51748366033473</v>
      </c>
      <c r="G89" s="1">
        <f t="shared" si="7"/>
        <v>-0.10748366033465118</v>
      </c>
      <c r="I89">
        <v>1765.8</v>
      </c>
      <c r="J89">
        <v>66.14</v>
      </c>
    </row>
    <row r="90" spans="1:10" x14ac:dyDescent="0.3">
      <c r="A90">
        <v>1822.23</v>
      </c>
      <c r="B90">
        <f t="shared" si="8"/>
        <v>603.86000000000013</v>
      </c>
      <c r="C90">
        <v>69.87</v>
      </c>
      <c r="D90" s="1">
        <f t="shared" si="9"/>
        <v>281339.56837710965</v>
      </c>
      <c r="E90" s="1">
        <f t="shared" si="10"/>
        <v>2755452.0825058715</v>
      </c>
      <c r="F90" s="1">
        <f t="shared" si="6"/>
        <v>603.96828161561245</v>
      </c>
      <c r="G90" s="1">
        <f t="shared" si="7"/>
        <v>-0.10828161561232719</v>
      </c>
      <c r="I90">
        <v>1769.21</v>
      </c>
      <c r="J90">
        <v>67.430000000000007</v>
      </c>
    </row>
    <row r="91" spans="1:10" x14ac:dyDescent="0.3">
      <c r="A91">
        <v>1824.9</v>
      </c>
      <c r="B91">
        <f t="shared" si="8"/>
        <v>606.5300000000002</v>
      </c>
      <c r="C91">
        <v>70.02</v>
      </c>
      <c r="D91" s="1">
        <f t="shared" si="9"/>
        <v>281341.57562752679</v>
      </c>
      <c r="E91" s="1">
        <f t="shared" si="10"/>
        <v>2755450.3211420137</v>
      </c>
      <c r="F91" s="1">
        <f t="shared" si="6"/>
        <v>606.63876038860349</v>
      </c>
      <c r="G91" s="1">
        <f t="shared" si="7"/>
        <v>-0.10876038860328663</v>
      </c>
      <c r="I91">
        <v>1776.65</v>
      </c>
      <c r="J91">
        <v>67.08</v>
      </c>
    </row>
    <row r="92" spans="1:10" x14ac:dyDescent="0.3">
      <c r="A92">
        <v>1829.56</v>
      </c>
      <c r="B92">
        <f t="shared" si="8"/>
        <v>611.19000000000005</v>
      </c>
      <c r="C92">
        <v>70.08</v>
      </c>
      <c r="D92" s="1">
        <f t="shared" si="9"/>
        <v>281345.07891851693</v>
      </c>
      <c r="E92" s="1">
        <f t="shared" si="10"/>
        <v>2755447.2470013476</v>
      </c>
      <c r="F92" s="1">
        <f t="shared" si="6"/>
        <v>611.29959599997596</v>
      </c>
      <c r="G92" s="1">
        <f t="shared" si="7"/>
        <v>-0.10959599997590885</v>
      </c>
      <c r="I92">
        <v>1781.22</v>
      </c>
      <c r="J92">
        <v>67.12</v>
      </c>
    </row>
    <row r="93" spans="1:10" x14ac:dyDescent="0.3">
      <c r="A93">
        <v>1834.4</v>
      </c>
      <c r="B93">
        <f t="shared" si="8"/>
        <v>616.0300000000002</v>
      </c>
      <c r="C93">
        <v>75.36</v>
      </c>
      <c r="D93" s="1">
        <f t="shared" si="9"/>
        <v>281348.71752975998</v>
      </c>
      <c r="E93" s="1">
        <f t="shared" si="10"/>
        <v>2755444.0541170505</v>
      </c>
      <c r="F93" s="1">
        <f t="shared" si="6"/>
        <v>616.14046388835823</v>
      </c>
      <c r="G93" s="1">
        <f t="shared" si="7"/>
        <v>-0.11046388835802645</v>
      </c>
      <c r="I93">
        <v>1784.87</v>
      </c>
      <c r="J93">
        <v>68.95</v>
      </c>
    </row>
    <row r="94" spans="1:10" x14ac:dyDescent="0.3">
      <c r="A94">
        <v>1838.65</v>
      </c>
      <c r="B94">
        <f t="shared" si="8"/>
        <v>620.2800000000002</v>
      </c>
      <c r="C94">
        <v>78.06</v>
      </c>
      <c r="D94" s="1">
        <f t="shared" si="9"/>
        <v>281351.91259128536</v>
      </c>
      <c r="E94" s="1">
        <f t="shared" si="10"/>
        <v>2755441.250447988</v>
      </c>
      <c r="F94" s="1">
        <f t="shared" si="6"/>
        <v>620.3912259803501</v>
      </c>
      <c r="G94" s="1">
        <f t="shared" si="7"/>
        <v>-0.11122598034990006</v>
      </c>
      <c r="I94">
        <v>1787.44</v>
      </c>
      <c r="J94">
        <v>68.959999999999994</v>
      </c>
    </row>
    <row r="95" spans="1:10" x14ac:dyDescent="0.3">
      <c r="A95">
        <v>1841.21</v>
      </c>
      <c r="B95">
        <f t="shared" si="8"/>
        <v>622.84000000000015</v>
      </c>
      <c r="C95">
        <v>80.52</v>
      </c>
      <c r="D95" s="1">
        <f t="shared" si="9"/>
        <v>281353.83714599238</v>
      </c>
      <c r="E95" s="1">
        <f t="shared" si="10"/>
        <v>2755439.5616496825</v>
      </c>
      <c r="F95" s="1">
        <f t="shared" si="6"/>
        <v>622.95168502849469</v>
      </c>
      <c r="G95" s="1">
        <f t="shared" si="7"/>
        <v>-0.11168502849454853</v>
      </c>
      <c r="I95">
        <v>1789.79</v>
      </c>
      <c r="J95">
        <v>68.11</v>
      </c>
    </row>
    <row r="96" spans="1:10" x14ac:dyDescent="0.3">
      <c r="A96" s="13">
        <v>1841.69</v>
      </c>
      <c r="B96">
        <f t="shared" si="8"/>
        <v>623.32000000000016</v>
      </c>
      <c r="C96" s="13">
        <v>80.7</v>
      </c>
      <c r="D96" s="2">
        <v>281354.19799999997</v>
      </c>
      <c r="E96" s="2">
        <v>2755439.2450000001</v>
      </c>
      <c r="F96" s="1">
        <f t="shared" si="6"/>
        <v>623.43177110008207</v>
      </c>
      <c r="G96" s="1">
        <f t="shared" si="7"/>
        <v>-0.11177110008190994</v>
      </c>
      <c r="I96">
        <v>1792.96</v>
      </c>
      <c r="J96">
        <v>67.959999999999994</v>
      </c>
    </row>
    <row r="97" spans="4:10" x14ac:dyDescent="0.3">
      <c r="D97" s="1"/>
      <c r="E97" s="1"/>
      <c r="I97">
        <v>1796.24</v>
      </c>
      <c r="J97">
        <v>68.099999999999994</v>
      </c>
    </row>
    <row r="98" spans="4:10" x14ac:dyDescent="0.3">
      <c r="D98" s="1"/>
      <c r="E98" s="1"/>
      <c r="I98">
        <v>1799.92</v>
      </c>
      <c r="J98">
        <v>67.790000000000006</v>
      </c>
    </row>
    <row r="99" spans="4:10" x14ac:dyDescent="0.3">
      <c r="D99" s="1"/>
      <c r="E99" s="1"/>
      <c r="I99">
        <v>1801.77</v>
      </c>
      <c r="J99">
        <v>66.739999999999995</v>
      </c>
    </row>
    <row r="100" spans="4:10" x14ac:dyDescent="0.3">
      <c r="D100" s="1"/>
      <c r="E100" s="1"/>
      <c r="I100">
        <v>1803.73</v>
      </c>
      <c r="J100">
        <v>67.06</v>
      </c>
    </row>
    <row r="101" spans="4:10" x14ac:dyDescent="0.3">
      <c r="D101" s="1"/>
      <c r="E101" s="1"/>
      <c r="I101">
        <v>1804.56</v>
      </c>
      <c r="J101">
        <v>68.23</v>
      </c>
    </row>
    <row r="102" spans="4:10" x14ac:dyDescent="0.3">
      <c r="D102" s="1"/>
      <c r="E102" s="1"/>
      <c r="I102">
        <v>1812.17</v>
      </c>
      <c r="J102">
        <v>67.760000000000005</v>
      </c>
    </row>
    <row r="103" spans="4:10" x14ac:dyDescent="0.3">
      <c r="D103" s="1"/>
      <c r="E103" s="1"/>
      <c r="I103">
        <v>1817.78</v>
      </c>
      <c r="J103">
        <v>68.45</v>
      </c>
    </row>
    <row r="104" spans="4:10" x14ac:dyDescent="0.3">
      <c r="D104" s="1"/>
      <c r="E104" s="1"/>
      <c r="I104">
        <v>1822.23</v>
      </c>
      <c r="J104">
        <v>69.87</v>
      </c>
    </row>
    <row r="105" spans="4:10" x14ac:dyDescent="0.3">
      <c r="D105" s="1"/>
      <c r="E105" s="1"/>
      <c r="I105">
        <v>1824.9</v>
      </c>
      <c r="J105">
        <v>70.02</v>
      </c>
    </row>
    <row r="106" spans="4:10" x14ac:dyDescent="0.3">
      <c r="D106" s="1"/>
      <c r="E106" s="1"/>
      <c r="I106">
        <v>1829.56</v>
      </c>
      <c r="J106">
        <v>70.08</v>
      </c>
    </row>
    <row r="107" spans="4:10" x14ac:dyDescent="0.3">
      <c r="D107" s="1"/>
      <c r="E107" s="1"/>
      <c r="I107">
        <v>1834.4</v>
      </c>
      <c r="J107">
        <v>75.36</v>
      </c>
    </row>
    <row r="108" spans="4:10" x14ac:dyDescent="0.3">
      <c r="D108" s="1"/>
      <c r="E108" s="1"/>
      <c r="I108">
        <v>1838.65</v>
      </c>
      <c r="J108">
        <v>78.06</v>
      </c>
    </row>
    <row r="109" spans="4:10" x14ac:dyDescent="0.3">
      <c r="D109" s="1"/>
      <c r="E109" s="1"/>
      <c r="I109">
        <v>1841.21</v>
      </c>
      <c r="J109">
        <v>80.52</v>
      </c>
    </row>
    <row r="110" spans="4:10" x14ac:dyDescent="0.3">
      <c r="D110" s="1"/>
      <c r="E110" s="1"/>
      <c r="I110" s="13">
        <v>1841.69</v>
      </c>
      <c r="J110" s="13">
        <v>80.7</v>
      </c>
    </row>
    <row r="111" spans="4:10" x14ac:dyDescent="0.3">
      <c r="D111" s="1"/>
      <c r="E111" s="1"/>
    </row>
    <row r="112" spans="4:10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34"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1281.1300000000001</v>
      </c>
      <c r="B1">
        <f>A1-1281.13</f>
        <v>0</v>
      </c>
      <c r="C1" s="5">
        <v>65.27</v>
      </c>
      <c r="D1" s="2">
        <v>281670.20699999999</v>
      </c>
      <c r="E1" s="2">
        <v>2756077.8969999999</v>
      </c>
    </row>
    <row r="2" spans="1:7" x14ac:dyDescent="0.3">
      <c r="A2">
        <v>1281.26</v>
      </c>
      <c r="B2">
        <f t="shared" ref="B2:B58" si="0">A2-1281.13</f>
        <v>0.12999999999988177</v>
      </c>
      <c r="C2">
        <v>65.12</v>
      </c>
      <c r="D2" s="1">
        <f>(((B2*($D$58-$D$1))+$B$58*$D$1)/$B$58)</f>
        <v>281670.31071710546</v>
      </c>
      <c r="E2" s="1">
        <f>(((B2*($E$58-$E$1))+$B$58*$E$1)/$B$58)</f>
        <v>2756077.8186254934</v>
      </c>
      <c r="F2" s="1">
        <f t="shared" ref="F2" si="1">SQRT(((D2-$D$1)^2)+((E2-$E$1)^2))</f>
        <v>0.12999923547994169</v>
      </c>
      <c r="G2" s="1">
        <f>B2-F2</f>
        <v>7.6451994007742385E-7</v>
      </c>
    </row>
    <row r="3" spans="1:7" x14ac:dyDescent="0.3">
      <c r="A3">
        <v>1281.7</v>
      </c>
      <c r="B3">
        <f t="shared" si="0"/>
        <v>0.56999999999993634</v>
      </c>
      <c r="C3">
        <v>65.03</v>
      </c>
      <c r="D3" s="1">
        <f t="shared" ref="D3:D57" si="2">(((B3*($D$58-$D$1))+$B$58*$D$1)/$B$58)</f>
        <v>281670.66175961634</v>
      </c>
      <c r="E3" s="1">
        <f t="shared" ref="E3:E57" si="3">(((B3*($E$58-$E$1))+$B$58*$E$1)/$B$58)</f>
        <v>2756077.5533579327</v>
      </c>
      <c r="F3" s="1">
        <f t="shared" ref="F3:F58" si="4">SQRT(((D3-$D$1)^2)+((E3-$E$1)^2))</f>
        <v>0.56999664822220386</v>
      </c>
      <c r="G3" s="1">
        <f t="shared" ref="G3:G58" si="5">B3-F3</f>
        <v>3.3517777324743037E-6</v>
      </c>
    </row>
    <row r="4" spans="1:7" x14ac:dyDescent="0.3">
      <c r="A4">
        <v>1283.9000000000001</v>
      </c>
      <c r="B4">
        <f t="shared" si="0"/>
        <v>2.7699999999999818</v>
      </c>
      <c r="C4">
        <v>61.46</v>
      </c>
      <c r="D4" s="1">
        <f t="shared" si="2"/>
        <v>281672.41697217058</v>
      </c>
      <c r="E4" s="1">
        <f t="shared" si="3"/>
        <v>2756076.2270201296</v>
      </c>
      <c r="F4" s="1">
        <f t="shared" si="4"/>
        <v>2.7699837115134556</v>
      </c>
      <c r="G4" s="1">
        <f t="shared" si="5"/>
        <v>1.6288486526239154E-5</v>
      </c>
    </row>
    <row r="5" spans="1:7" x14ac:dyDescent="0.3">
      <c r="A5">
        <v>1289.23</v>
      </c>
      <c r="B5">
        <f t="shared" si="0"/>
        <v>8.0999999999999091</v>
      </c>
      <c r="C5">
        <v>58.27</v>
      </c>
      <c r="D5" s="1">
        <f t="shared" si="2"/>
        <v>281676.66937349516</v>
      </c>
      <c r="E5" s="1">
        <f t="shared" si="3"/>
        <v>2756073.0136653613</v>
      </c>
      <c r="F5" s="1">
        <f t="shared" si="4"/>
        <v>8.0999523691821214</v>
      </c>
      <c r="G5" s="1">
        <f t="shared" si="5"/>
        <v>4.7630817787691626E-5</v>
      </c>
    </row>
    <row r="6" spans="1:7" x14ac:dyDescent="0.3">
      <c r="A6">
        <v>1293.24</v>
      </c>
      <c r="B6">
        <f t="shared" si="0"/>
        <v>12.1099999999999</v>
      </c>
      <c r="C6">
        <v>58.28</v>
      </c>
      <c r="D6" s="1">
        <f t="shared" si="2"/>
        <v>281679.86864728719</v>
      </c>
      <c r="E6" s="1">
        <f t="shared" si="3"/>
        <v>2756070.5961132748</v>
      </c>
      <c r="F6" s="1">
        <f t="shared" si="4"/>
        <v>12.109928788997621</v>
      </c>
      <c r="G6" s="1">
        <f t="shared" si="5"/>
        <v>7.1211002278914748E-5</v>
      </c>
    </row>
    <row r="7" spans="1:7" x14ac:dyDescent="0.3">
      <c r="A7">
        <v>1300.02</v>
      </c>
      <c r="B7">
        <f t="shared" si="0"/>
        <v>18.889999999999873</v>
      </c>
      <c r="C7">
        <v>57.79</v>
      </c>
      <c r="D7" s="1">
        <f t="shared" si="2"/>
        <v>281685.27789324982</v>
      </c>
      <c r="E7" s="1">
        <f t="shared" si="3"/>
        <v>2756066.5085813184</v>
      </c>
      <c r="F7" s="1">
        <f t="shared" si="4"/>
        <v>18.889888920045834</v>
      </c>
      <c r="G7" s="1">
        <f t="shared" si="5"/>
        <v>1.1107995403847326E-4</v>
      </c>
    </row>
    <row r="8" spans="1:7" x14ac:dyDescent="0.3">
      <c r="A8">
        <v>1305.8599999999999</v>
      </c>
      <c r="B8">
        <f t="shared" si="0"/>
        <v>24.729999999999791</v>
      </c>
      <c r="C8">
        <v>57.86</v>
      </c>
      <c r="D8" s="1">
        <f t="shared" si="2"/>
        <v>281689.93718475744</v>
      </c>
      <c r="E8" s="1">
        <f t="shared" si="3"/>
        <v>2756062.9877573326</v>
      </c>
      <c r="F8" s="1">
        <f t="shared" si="4"/>
        <v>24.729854578504234</v>
      </c>
      <c r="G8" s="1">
        <f t="shared" si="5"/>
        <v>1.4542149555651918E-4</v>
      </c>
    </row>
    <row r="9" spans="1:7" x14ac:dyDescent="0.3">
      <c r="A9">
        <v>1311.14</v>
      </c>
      <c r="B9">
        <f t="shared" si="0"/>
        <v>30.009999999999991</v>
      </c>
      <c r="C9">
        <v>57.82</v>
      </c>
      <c r="D9" s="1">
        <f t="shared" si="2"/>
        <v>281694.14969488763</v>
      </c>
      <c r="E9" s="1">
        <f t="shared" si="3"/>
        <v>2756059.8045466053</v>
      </c>
      <c r="F9" s="1">
        <f t="shared" si="4"/>
        <v>30.009823530244077</v>
      </c>
      <c r="G9" s="1">
        <f t="shared" si="5"/>
        <v>1.7646975591389946E-4</v>
      </c>
    </row>
    <row r="10" spans="1:7" x14ac:dyDescent="0.3">
      <c r="A10">
        <v>1315.57</v>
      </c>
      <c r="B10">
        <f t="shared" si="0"/>
        <v>34.439999999999827</v>
      </c>
      <c r="C10">
        <v>58.06</v>
      </c>
      <c r="D10" s="1">
        <f t="shared" si="2"/>
        <v>281697.68405471276</v>
      </c>
      <c r="E10" s="1">
        <f t="shared" si="3"/>
        <v>2756057.1337845745</v>
      </c>
      <c r="F10" s="1">
        <f t="shared" si="4"/>
        <v>34.439797480402447</v>
      </c>
      <c r="G10" s="1">
        <f t="shared" si="5"/>
        <v>2.0251959738004643E-4</v>
      </c>
    </row>
    <row r="11" spans="1:7" x14ac:dyDescent="0.3">
      <c r="A11">
        <v>1321.44</v>
      </c>
      <c r="B11">
        <f t="shared" si="0"/>
        <v>40.309999999999945</v>
      </c>
      <c r="C11">
        <v>56.8</v>
      </c>
      <c r="D11" s="1">
        <f t="shared" si="2"/>
        <v>281702.36728093703</v>
      </c>
      <c r="E11" s="1">
        <f t="shared" si="3"/>
        <v>2756053.5948741641</v>
      </c>
      <c r="F11" s="1">
        <f t="shared" si="4"/>
        <v>40.309762962436714</v>
      </c>
      <c r="G11" s="1">
        <f t="shared" si="5"/>
        <v>2.3703756323101288E-4</v>
      </c>
    </row>
    <row r="12" spans="1:7" x14ac:dyDescent="0.3">
      <c r="A12">
        <v>1324.9</v>
      </c>
      <c r="B12">
        <f t="shared" si="0"/>
        <v>43.769999999999982</v>
      </c>
      <c r="C12">
        <v>56.64</v>
      </c>
      <c r="D12" s="1">
        <f t="shared" si="2"/>
        <v>281705.12775159051</v>
      </c>
      <c r="E12" s="1">
        <f t="shared" si="3"/>
        <v>2756051.5089065284</v>
      </c>
      <c r="F12" s="1">
        <f t="shared" si="4"/>
        <v>43.769742616429404</v>
      </c>
      <c r="G12" s="1">
        <f t="shared" si="5"/>
        <v>2.5738357057747407E-4</v>
      </c>
    </row>
    <row r="13" spans="1:7" x14ac:dyDescent="0.3">
      <c r="A13">
        <v>1327.49</v>
      </c>
      <c r="B13">
        <f t="shared" si="0"/>
        <v>46.3599999999999</v>
      </c>
      <c r="C13">
        <v>56.09</v>
      </c>
      <c r="D13" s="1">
        <f t="shared" si="2"/>
        <v>281707.1941154612</v>
      </c>
      <c r="E13" s="1">
        <f t="shared" si="3"/>
        <v>2756049.9474452054</v>
      </c>
      <c r="F13" s="1">
        <f t="shared" si="4"/>
        <v>46.359727386487656</v>
      </c>
      <c r="G13" s="1">
        <f t="shared" si="5"/>
        <v>2.7261351224439068E-4</v>
      </c>
    </row>
    <row r="14" spans="1:7" x14ac:dyDescent="0.3">
      <c r="A14">
        <v>1332.19</v>
      </c>
      <c r="B14">
        <f t="shared" si="0"/>
        <v>51.059999999999945</v>
      </c>
      <c r="C14">
        <v>55.64</v>
      </c>
      <c r="D14" s="1">
        <f t="shared" si="2"/>
        <v>281710.94388773612</v>
      </c>
      <c r="E14" s="1">
        <f t="shared" si="3"/>
        <v>2756047.1139053539</v>
      </c>
      <c r="F14" s="1">
        <f t="shared" si="4"/>
        <v>51.05969974850165</v>
      </c>
      <c r="G14" s="1">
        <f t="shared" si="5"/>
        <v>3.0025149829526754E-4</v>
      </c>
    </row>
    <row r="15" spans="1:7" x14ac:dyDescent="0.3">
      <c r="A15">
        <v>1338.17</v>
      </c>
      <c r="B15">
        <f t="shared" si="0"/>
        <v>57.039999999999964</v>
      </c>
      <c r="C15">
        <v>55.94</v>
      </c>
      <c r="D15" s="1">
        <f t="shared" si="2"/>
        <v>281715.71487458813</v>
      </c>
      <c r="E15" s="1">
        <f t="shared" si="3"/>
        <v>2756043.5086780526</v>
      </c>
      <c r="F15" s="1">
        <f t="shared" si="4"/>
        <v>57.039664584224376</v>
      </c>
      <c r="G15" s="1">
        <f t="shared" si="5"/>
        <v>3.3541577558793279E-4</v>
      </c>
    </row>
    <row r="16" spans="1:7" x14ac:dyDescent="0.3">
      <c r="A16">
        <v>1345.35</v>
      </c>
      <c r="B16">
        <f t="shared" si="0"/>
        <v>64.2199999999998</v>
      </c>
      <c r="C16">
        <v>56.05</v>
      </c>
      <c r="D16" s="1">
        <f t="shared" si="2"/>
        <v>281721.44325010607</v>
      </c>
      <c r="E16" s="1">
        <f t="shared" si="3"/>
        <v>2756039.1799937682</v>
      </c>
      <c r="F16" s="1">
        <f t="shared" si="4"/>
        <v>64.219622363216075</v>
      </c>
      <c r="G16" s="1">
        <f t="shared" si="5"/>
        <v>3.7763678372471077E-4</v>
      </c>
    </row>
    <row r="17" spans="1:7" x14ac:dyDescent="0.3">
      <c r="A17">
        <v>1352.39</v>
      </c>
      <c r="B17">
        <f t="shared" si="0"/>
        <v>71.259999999999991</v>
      </c>
      <c r="C17">
        <v>55.66</v>
      </c>
      <c r="D17" s="1">
        <f t="shared" si="2"/>
        <v>281727.05993027962</v>
      </c>
      <c r="E17" s="1">
        <f t="shared" si="3"/>
        <v>2756034.935712799</v>
      </c>
      <c r="F17" s="1">
        <f t="shared" si="4"/>
        <v>71.259580965224174</v>
      </c>
      <c r="G17" s="1">
        <f t="shared" si="5"/>
        <v>4.1903477581684001E-4</v>
      </c>
    </row>
    <row r="18" spans="1:7" x14ac:dyDescent="0.3">
      <c r="A18">
        <v>1357.02</v>
      </c>
      <c r="B18">
        <f t="shared" si="0"/>
        <v>75.889999999999873</v>
      </c>
      <c r="C18">
        <v>55.59</v>
      </c>
      <c r="D18" s="1">
        <f t="shared" si="2"/>
        <v>281730.75385488238</v>
      </c>
      <c r="E18" s="1">
        <f t="shared" si="3"/>
        <v>2756032.1443746043</v>
      </c>
      <c r="F18" s="1">
        <f t="shared" si="4"/>
        <v>75.889553739190688</v>
      </c>
      <c r="G18" s="1">
        <f t="shared" si="5"/>
        <v>4.4626080918419575E-4</v>
      </c>
    </row>
    <row r="19" spans="1:7" x14ac:dyDescent="0.3">
      <c r="A19">
        <v>1361.89</v>
      </c>
      <c r="B19">
        <f t="shared" si="0"/>
        <v>80.759999999999991</v>
      </c>
      <c r="C19">
        <v>54.5</v>
      </c>
      <c r="D19" s="1">
        <f t="shared" si="2"/>
        <v>281734.6392572184</v>
      </c>
      <c r="E19" s="1">
        <f t="shared" si="3"/>
        <v>2756029.2083450132</v>
      </c>
      <c r="F19" s="1">
        <f t="shared" si="4"/>
        <v>80.759525101810581</v>
      </c>
      <c r="G19" s="1">
        <f t="shared" si="5"/>
        <v>4.7489818940960049E-4</v>
      </c>
    </row>
    <row r="20" spans="1:7" x14ac:dyDescent="0.3">
      <c r="A20">
        <v>1365.42</v>
      </c>
      <c r="B20">
        <f t="shared" si="0"/>
        <v>84.289999999999964</v>
      </c>
      <c r="C20">
        <v>54.39</v>
      </c>
      <c r="D20" s="1">
        <f t="shared" si="2"/>
        <v>281737.45557554404</v>
      </c>
      <c r="E20" s="1">
        <f t="shared" si="3"/>
        <v>2756027.0801757202</v>
      </c>
      <c r="F20" s="1">
        <f t="shared" si="4"/>
        <v>84.289504344131487</v>
      </c>
      <c r="G20" s="1">
        <f t="shared" si="5"/>
        <v>4.9565586847677423E-4</v>
      </c>
    </row>
    <row r="21" spans="1:7" x14ac:dyDescent="0.3">
      <c r="A21">
        <v>1368.89</v>
      </c>
      <c r="B21">
        <f t="shared" si="0"/>
        <v>87.759999999999991</v>
      </c>
      <c r="C21">
        <v>53.64</v>
      </c>
      <c r="D21" s="1">
        <f t="shared" si="2"/>
        <v>281740.22402443644</v>
      </c>
      <c r="E21" s="1">
        <f t="shared" si="3"/>
        <v>2756024.9881792762</v>
      </c>
      <c r="F21" s="1">
        <f t="shared" si="4"/>
        <v>87.759483939347078</v>
      </c>
      <c r="G21" s="1">
        <f t="shared" si="5"/>
        <v>5.1606065291309733E-4</v>
      </c>
    </row>
    <row r="22" spans="1:7" x14ac:dyDescent="0.3">
      <c r="A22">
        <v>1372.09</v>
      </c>
      <c r="B22">
        <f t="shared" si="0"/>
        <v>90.959999999999809</v>
      </c>
      <c r="C22">
        <v>53.14</v>
      </c>
      <c r="D22" s="1">
        <f t="shared" si="2"/>
        <v>281742.77706087893</v>
      </c>
      <c r="E22" s="1">
        <f t="shared" si="3"/>
        <v>2756023.0589606538</v>
      </c>
      <c r="F22" s="1">
        <f t="shared" si="4"/>
        <v>90.959465122052706</v>
      </c>
      <c r="G22" s="1">
        <f t="shared" si="5"/>
        <v>5.348779471034959E-4</v>
      </c>
    </row>
    <row r="23" spans="1:7" x14ac:dyDescent="0.3">
      <c r="A23">
        <v>1377.61</v>
      </c>
      <c r="B23">
        <f t="shared" si="0"/>
        <v>96.479999999999791</v>
      </c>
      <c r="C23">
        <v>52.46</v>
      </c>
      <c r="D23" s="1">
        <f t="shared" si="2"/>
        <v>281747.18104874226</v>
      </c>
      <c r="E23" s="1">
        <f t="shared" si="3"/>
        <v>2756019.73105853</v>
      </c>
      <c r="F23" s="1">
        <f t="shared" si="4"/>
        <v>96.479432662353048</v>
      </c>
      <c r="G23" s="1">
        <f t="shared" si="5"/>
        <v>5.6733764674277154E-4</v>
      </c>
    </row>
    <row r="24" spans="1:7" x14ac:dyDescent="0.3">
      <c r="A24">
        <v>1385.85</v>
      </c>
      <c r="B24">
        <f t="shared" si="0"/>
        <v>104.7199999999998</v>
      </c>
      <c r="C24">
        <v>52.24</v>
      </c>
      <c r="D24" s="1">
        <f t="shared" si="2"/>
        <v>281753.75511758187</v>
      </c>
      <c r="E24" s="1">
        <f t="shared" si="3"/>
        <v>2756014.7633205769</v>
      </c>
      <c r="F24" s="1">
        <f t="shared" si="4"/>
        <v>104.71938420828447</v>
      </c>
      <c r="G24" s="1">
        <f t="shared" si="5"/>
        <v>6.1579171533310273E-4</v>
      </c>
    </row>
    <row r="25" spans="1:7" x14ac:dyDescent="0.3">
      <c r="A25">
        <v>1394.77</v>
      </c>
      <c r="B25">
        <f t="shared" si="0"/>
        <v>113.63999999999987</v>
      </c>
      <c r="C25">
        <v>51.88</v>
      </c>
      <c r="D25" s="1">
        <f t="shared" si="2"/>
        <v>281760.87170666538</v>
      </c>
      <c r="E25" s="1">
        <f t="shared" si="3"/>
        <v>2756009.3856236665</v>
      </c>
      <c r="F25" s="1">
        <f t="shared" si="4"/>
        <v>113.63933175542576</v>
      </c>
      <c r="G25" s="1">
        <f t="shared" si="5"/>
        <v>6.6824457411485128E-4</v>
      </c>
    </row>
    <row r="26" spans="1:7" x14ac:dyDescent="0.3">
      <c r="A26">
        <v>1398.72</v>
      </c>
      <c r="B26">
        <f t="shared" si="0"/>
        <v>117.58999999999992</v>
      </c>
      <c r="C26">
        <v>52.13</v>
      </c>
      <c r="D26" s="1">
        <f t="shared" si="2"/>
        <v>281764.02311102417</v>
      </c>
      <c r="E26" s="1">
        <f t="shared" si="3"/>
        <v>2756007.0042444291</v>
      </c>
      <c r="F26" s="1">
        <f t="shared" si="4"/>
        <v>117.58930852813596</v>
      </c>
      <c r="G26" s="1">
        <f t="shared" si="5"/>
        <v>6.9147186395923654E-4</v>
      </c>
    </row>
    <row r="27" spans="1:7" x14ac:dyDescent="0.3">
      <c r="A27">
        <v>1403.8</v>
      </c>
      <c r="B27">
        <f t="shared" si="0"/>
        <v>122.66999999999985</v>
      </c>
      <c r="C27">
        <v>52.05</v>
      </c>
      <c r="D27" s="1">
        <f t="shared" si="2"/>
        <v>281768.07605637668</v>
      </c>
      <c r="E27" s="1">
        <f t="shared" si="3"/>
        <v>2756003.9416098655</v>
      </c>
      <c r="F27" s="1">
        <f t="shared" si="4"/>
        <v>122.66927865602122</v>
      </c>
      <c r="G27" s="1">
        <f t="shared" si="5"/>
        <v>7.2134397862555488E-4</v>
      </c>
    </row>
    <row r="28" spans="1:7" x14ac:dyDescent="0.3">
      <c r="A28">
        <v>1407.49</v>
      </c>
      <c r="B28">
        <f t="shared" si="0"/>
        <v>126.3599999999999</v>
      </c>
      <c r="C28">
        <v>51.97</v>
      </c>
      <c r="D28" s="1">
        <f t="shared" si="2"/>
        <v>281771.02002652443</v>
      </c>
      <c r="E28" s="1">
        <f t="shared" si="3"/>
        <v>2756001.7169796415</v>
      </c>
      <c r="F28" s="1">
        <f t="shared" si="4"/>
        <v>126.35925695739793</v>
      </c>
      <c r="G28" s="1">
        <f t="shared" si="5"/>
        <v>7.4304260196811356E-4</v>
      </c>
    </row>
    <row r="29" spans="1:7" x14ac:dyDescent="0.3">
      <c r="A29">
        <v>1415.21</v>
      </c>
      <c r="B29">
        <f t="shared" si="0"/>
        <v>134.07999999999993</v>
      </c>
      <c r="C29">
        <v>51.53</v>
      </c>
      <c r="D29" s="1">
        <f t="shared" si="2"/>
        <v>281777.17922694207</v>
      </c>
      <c r="E29" s="1">
        <f t="shared" si="3"/>
        <v>2755997.0627397145</v>
      </c>
      <c r="F29" s="1">
        <f t="shared" si="4"/>
        <v>134.07921156103595</v>
      </c>
      <c r="G29" s="1">
        <f t="shared" si="5"/>
        <v>7.8843896397984281E-4</v>
      </c>
    </row>
    <row r="30" spans="1:7" x14ac:dyDescent="0.3">
      <c r="A30">
        <v>1420.96</v>
      </c>
      <c r="B30">
        <f t="shared" si="0"/>
        <v>139.82999999999993</v>
      </c>
      <c r="C30">
        <v>52.57</v>
      </c>
      <c r="D30" s="1">
        <f t="shared" si="2"/>
        <v>281781.76671429974</v>
      </c>
      <c r="E30" s="1">
        <f t="shared" si="3"/>
        <v>2755993.5961750024</v>
      </c>
      <c r="F30" s="1">
        <f t="shared" si="4"/>
        <v>139.82917774876674</v>
      </c>
      <c r="G30" s="1">
        <f t="shared" si="5"/>
        <v>8.2225123318835358E-4</v>
      </c>
    </row>
    <row r="31" spans="1:7" x14ac:dyDescent="0.3">
      <c r="A31">
        <v>1427.52</v>
      </c>
      <c r="B31">
        <f t="shared" si="0"/>
        <v>146.38999999999987</v>
      </c>
      <c r="C31">
        <v>52.31</v>
      </c>
      <c r="D31" s="1">
        <f t="shared" si="2"/>
        <v>281787.00043900689</v>
      </c>
      <c r="E31" s="1">
        <f t="shared" si="3"/>
        <v>2755989.6412768262</v>
      </c>
      <c r="F31" s="1">
        <f t="shared" si="4"/>
        <v>146.38913917356098</v>
      </c>
      <c r="G31" s="1">
        <f t="shared" si="5"/>
        <v>8.6082643889540122E-4</v>
      </c>
    </row>
    <row r="32" spans="1:7" x14ac:dyDescent="0.3">
      <c r="A32">
        <v>1436.59</v>
      </c>
      <c r="B32">
        <f t="shared" si="0"/>
        <v>155.45999999999981</v>
      </c>
      <c r="C32">
        <v>52.83</v>
      </c>
      <c r="D32" s="1">
        <f t="shared" si="2"/>
        <v>281794.23670167371</v>
      </c>
      <c r="E32" s="1">
        <f t="shared" si="3"/>
        <v>2755984.1731477925</v>
      </c>
      <c r="F32" s="1">
        <f t="shared" si="4"/>
        <v>155.45908583890878</v>
      </c>
      <c r="G32" s="1">
        <f t="shared" si="5"/>
        <v>9.1416109103192866E-4</v>
      </c>
    </row>
    <row r="33" spans="1:7" x14ac:dyDescent="0.3">
      <c r="A33">
        <v>1442.04</v>
      </c>
      <c r="B33">
        <f t="shared" si="0"/>
        <v>160.90999999999985</v>
      </c>
      <c r="C33">
        <v>52.54</v>
      </c>
      <c r="D33" s="1">
        <f t="shared" si="2"/>
        <v>281798.58484186488</v>
      </c>
      <c r="E33" s="1">
        <f t="shared" si="3"/>
        <v>2755980.887447326</v>
      </c>
      <c r="F33" s="1">
        <f t="shared" si="4"/>
        <v>160.90905379088093</v>
      </c>
      <c r="G33" s="1">
        <f t="shared" si="5"/>
        <v>9.4620911892207005E-4</v>
      </c>
    </row>
    <row r="34" spans="1:7" x14ac:dyDescent="0.3">
      <c r="A34">
        <v>1448.15</v>
      </c>
      <c r="B34">
        <f t="shared" si="0"/>
        <v>167.01999999999998</v>
      </c>
      <c r="C34">
        <v>52.67</v>
      </c>
      <c r="D34" s="1">
        <f t="shared" si="2"/>
        <v>281803.45954582235</v>
      </c>
      <c r="E34" s="1">
        <f t="shared" si="3"/>
        <v>2755977.2038455191</v>
      </c>
      <c r="F34" s="1">
        <f t="shared" si="4"/>
        <v>167.01901786152214</v>
      </c>
      <c r="G34" s="1">
        <f t="shared" si="5"/>
        <v>9.821384778376796E-4</v>
      </c>
    </row>
    <row r="35" spans="1:7" x14ac:dyDescent="0.3">
      <c r="A35">
        <v>1455.62</v>
      </c>
      <c r="B35">
        <f t="shared" si="0"/>
        <v>174.48999999999978</v>
      </c>
      <c r="C35">
        <v>53.08</v>
      </c>
      <c r="D35" s="1">
        <f t="shared" si="2"/>
        <v>281809.41929026786</v>
      </c>
      <c r="E35" s="1">
        <f t="shared" si="3"/>
        <v>2755972.7003257968</v>
      </c>
      <c r="F35" s="1">
        <f t="shared" si="4"/>
        <v>174.48897393533031</v>
      </c>
      <c r="G35" s="1">
        <f t="shared" si="5"/>
        <v>1.0260646694746356E-3</v>
      </c>
    </row>
    <row r="36" spans="1:7" x14ac:dyDescent="0.3">
      <c r="A36">
        <v>1462.69</v>
      </c>
      <c r="B36">
        <f t="shared" si="0"/>
        <v>181.55999999999995</v>
      </c>
      <c r="C36">
        <v>52.97</v>
      </c>
      <c r="D36" s="1">
        <f t="shared" si="2"/>
        <v>281815.05990515806</v>
      </c>
      <c r="E36" s="1">
        <f t="shared" si="3"/>
        <v>2755968.4379584026</v>
      </c>
      <c r="F36" s="1">
        <f t="shared" si="4"/>
        <v>181.55893236119502</v>
      </c>
      <c r="G36" s="1">
        <f t="shared" si="5"/>
        <v>1.0676388049262187E-3</v>
      </c>
    </row>
    <row r="37" spans="1:7" x14ac:dyDescent="0.3">
      <c r="A37">
        <v>1465.21</v>
      </c>
      <c r="B37">
        <f t="shared" si="0"/>
        <v>184.07999999999993</v>
      </c>
      <c r="C37">
        <v>53.29</v>
      </c>
      <c r="D37" s="1">
        <f t="shared" si="2"/>
        <v>281817.07042135659</v>
      </c>
      <c r="E37" s="1">
        <f t="shared" si="3"/>
        <v>2755966.9186987369</v>
      </c>
      <c r="F37" s="1">
        <f t="shared" si="4"/>
        <v>184.07891754292507</v>
      </c>
      <c r="G37" s="1">
        <f t="shared" si="5"/>
        <v>1.0824570748582119E-3</v>
      </c>
    </row>
    <row r="38" spans="1:7" x14ac:dyDescent="0.3">
      <c r="A38">
        <v>1470.99</v>
      </c>
      <c r="B38">
        <f t="shared" si="0"/>
        <v>189.8599999999999</v>
      </c>
      <c r="C38">
        <v>53.12</v>
      </c>
      <c r="D38" s="1">
        <f t="shared" si="2"/>
        <v>281821.68184343091</v>
      </c>
      <c r="E38" s="1">
        <f t="shared" si="3"/>
        <v>2755963.4340476003</v>
      </c>
      <c r="F38" s="1">
        <f t="shared" si="4"/>
        <v>189.85888355423171</v>
      </c>
      <c r="G38" s="1">
        <f t="shared" si="5"/>
        <v>1.116445768190033E-3</v>
      </c>
    </row>
    <row r="39" spans="1:7" x14ac:dyDescent="0.3">
      <c r="A39">
        <v>1476.76</v>
      </c>
      <c r="B39">
        <f t="shared" si="0"/>
        <v>195.62999999999988</v>
      </c>
      <c r="C39">
        <v>53.18</v>
      </c>
      <c r="D39" s="1">
        <f t="shared" si="2"/>
        <v>281826.28528726631</v>
      </c>
      <c r="E39" s="1">
        <f t="shared" si="3"/>
        <v>2755959.9554252718</v>
      </c>
      <c r="F39" s="1">
        <f t="shared" si="4"/>
        <v>195.62884962431548</v>
      </c>
      <c r="G39" s="1">
        <f t="shared" si="5"/>
        <v>1.1503756844035706E-3</v>
      </c>
    </row>
    <row r="40" spans="1:7" x14ac:dyDescent="0.3">
      <c r="A40">
        <v>1481.96</v>
      </c>
      <c r="B40">
        <f t="shared" si="0"/>
        <v>200.82999999999993</v>
      </c>
      <c r="C40">
        <v>53.53</v>
      </c>
      <c r="D40" s="1">
        <f t="shared" si="2"/>
        <v>281830.43397148547</v>
      </c>
      <c r="E40" s="1">
        <f t="shared" si="3"/>
        <v>2755956.8204450095</v>
      </c>
      <c r="F40" s="1">
        <f t="shared" si="4"/>
        <v>200.82881904683137</v>
      </c>
      <c r="G40" s="1">
        <f t="shared" si="5"/>
        <v>1.1809531685571528E-3</v>
      </c>
    </row>
    <row r="41" spans="1:7" x14ac:dyDescent="0.3">
      <c r="A41">
        <v>1491.01</v>
      </c>
      <c r="B41">
        <f t="shared" si="0"/>
        <v>209.87999999999988</v>
      </c>
      <c r="C41">
        <v>53.17</v>
      </c>
      <c r="D41" s="1">
        <f t="shared" si="2"/>
        <v>281837.6542776745</v>
      </c>
      <c r="E41" s="1">
        <f t="shared" si="3"/>
        <v>2755951.3643735931</v>
      </c>
      <c r="F41" s="1">
        <f t="shared" si="4"/>
        <v>209.87876582921831</v>
      </c>
      <c r="G41" s="1">
        <f t="shared" si="5"/>
        <v>1.2341707815721747E-3</v>
      </c>
    </row>
    <row r="42" spans="1:7" x14ac:dyDescent="0.3">
      <c r="A42">
        <v>1495.87</v>
      </c>
      <c r="B42">
        <f t="shared" si="0"/>
        <v>214.73999999999978</v>
      </c>
      <c r="C42">
        <v>53.04</v>
      </c>
      <c r="D42" s="1">
        <f t="shared" si="2"/>
        <v>281841.5317017716</v>
      </c>
      <c r="E42" s="1">
        <f t="shared" si="3"/>
        <v>2755948.4343728097</v>
      </c>
      <c r="F42" s="1">
        <f t="shared" si="4"/>
        <v>214.73873725089604</v>
      </c>
      <c r="G42" s="1">
        <f t="shared" si="5"/>
        <v>1.262749103744909E-3</v>
      </c>
    </row>
    <row r="43" spans="1:7" x14ac:dyDescent="0.3">
      <c r="A43">
        <v>1503.91</v>
      </c>
      <c r="B43">
        <f t="shared" si="0"/>
        <v>222.77999999999997</v>
      </c>
      <c r="C43">
        <v>52.96</v>
      </c>
      <c r="D43" s="1">
        <f t="shared" si="2"/>
        <v>281847.9462058334</v>
      </c>
      <c r="E43" s="1">
        <f t="shared" si="3"/>
        <v>2755943.5872110208</v>
      </c>
      <c r="F43" s="1">
        <f t="shared" si="4"/>
        <v>222.77868997259924</v>
      </c>
      <c r="G43" s="1">
        <f t="shared" si="5"/>
        <v>1.3100274007342705E-3</v>
      </c>
    </row>
    <row r="44" spans="1:7" x14ac:dyDescent="0.3">
      <c r="A44">
        <v>1510.59</v>
      </c>
      <c r="B44">
        <f t="shared" si="0"/>
        <v>229.45999999999981</v>
      </c>
      <c r="C44">
        <v>52.43</v>
      </c>
      <c r="D44" s="1">
        <f t="shared" si="2"/>
        <v>281853.27566940722</v>
      </c>
      <c r="E44" s="1">
        <f t="shared" si="3"/>
        <v>2755939.5599671463</v>
      </c>
      <c r="F44" s="1">
        <f t="shared" si="4"/>
        <v>229.45865069174337</v>
      </c>
      <c r="G44" s="1">
        <f t="shared" si="5"/>
        <v>1.3493082564366432E-3</v>
      </c>
    </row>
    <row r="45" spans="1:7" x14ac:dyDescent="0.3">
      <c r="A45">
        <v>1514.65</v>
      </c>
      <c r="B45">
        <f t="shared" si="0"/>
        <v>233.51999999999998</v>
      </c>
      <c r="C45">
        <v>52.51</v>
      </c>
      <c r="D45" s="1">
        <f t="shared" si="2"/>
        <v>281856.51483439369</v>
      </c>
      <c r="E45" s="1">
        <f t="shared" si="3"/>
        <v>2755937.1122710188</v>
      </c>
      <c r="F45" s="1">
        <f t="shared" si="4"/>
        <v>233.51862681753414</v>
      </c>
      <c r="G45" s="1">
        <f t="shared" si="5"/>
        <v>1.3731824658407277E-3</v>
      </c>
    </row>
    <row r="46" spans="1:7" x14ac:dyDescent="0.3">
      <c r="A46">
        <v>1523.23</v>
      </c>
      <c r="B46">
        <f t="shared" si="0"/>
        <v>242.09999999999991</v>
      </c>
      <c r="C46">
        <v>51.76</v>
      </c>
      <c r="D46" s="1">
        <f t="shared" si="2"/>
        <v>281863.36016335519</v>
      </c>
      <c r="E46" s="1">
        <f t="shared" si="3"/>
        <v>2755931.9395535872</v>
      </c>
      <c r="F46" s="1">
        <f t="shared" si="4"/>
        <v>242.09857636388367</v>
      </c>
      <c r="G46" s="1">
        <f t="shared" si="5"/>
        <v>1.4236361162431876E-3</v>
      </c>
    </row>
    <row r="47" spans="1:7" x14ac:dyDescent="0.3">
      <c r="A47">
        <v>1529.76</v>
      </c>
      <c r="B47">
        <f t="shared" si="0"/>
        <v>248.62999999999988</v>
      </c>
      <c r="C47">
        <v>51.24</v>
      </c>
      <c r="D47" s="1">
        <f t="shared" si="2"/>
        <v>281868.56995334575</v>
      </c>
      <c r="E47" s="1">
        <f t="shared" si="3"/>
        <v>2755928.0027418355</v>
      </c>
      <c r="F47" s="1">
        <f t="shared" si="4"/>
        <v>248.6285379651485</v>
      </c>
      <c r="G47" s="1">
        <f t="shared" si="5"/>
        <v>1.4620348513858517E-3</v>
      </c>
    </row>
    <row r="48" spans="1:7" x14ac:dyDescent="0.3">
      <c r="A48">
        <v>1534.66</v>
      </c>
      <c r="B48">
        <f t="shared" si="0"/>
        <v>253.52999999999997</v>
      </c>
      <c r="C48">
        <v>51.21</v>
      </c>
      <c r="D48" s="1">
        <f t="shared" si="2"/>
        <v>281872.47929039842</v>
      </c>
      <c r="E48" s="1">
        <f t="shared" si="3"/>
        <v>2755925.0486258199</v>
      </c>
      <c r="F48" s="1">
        <f t="shared" si="4"/>
        <v>253.52850915134425</v>
      </c>
      <c r="G48" s="1">
        <f t="shared" si="5"/>
        <v>1.490848655720356E-3</v>
      </c>
    </row>
    <row r="49" spans="1:10" x14ac:dyDescent="0.3">
      <c r="A49">
        <v>1539.31</v>
      </c>
      <c r="B49">
        <f t="shared" si="0"/>
        <v>258.17999999999984</v>
      </c>
      <c r="C49">
        <v>51.33</v>
      </c>
      <c r="D49" s="1">
        <f t="shared" si="2"/>
        <v>281876.18917147897</v>
      </c>
      <c r="E49" s="1">
        <f t="shared" si="3"/>
        <v>2755922.2452300088</v>
      </c>
      <c r="F49" s="1">
        <f t="shared" si="4"/>
        <v>258.17848180771017</v>
      </c>
      <c r="G49" s="1">
        <f t="shared" si="5"/>
        <v>1.5181922896658762E-3</v>
      </c>
      <c r="I49" s="5">
        <v>1281.1300000000001</v>
      </c>
      <c r="J49" s="5">
        <v>65.27</v>
      </c>
    </row>
    <row r="50" spans="1:10" x14ac:dyDescent="0.3">
      <c r="A50">
        <v>1545.57</v>
      </c>
      <c r="B50">
        <f t="shared" si="0"/>
        <v>264.43999999999983</v>
      </c>
      <c r="C50">
        <v>50.93</v>
      </c>
      <c r="D50" s="1">
        <f t="shared" si="2"/>
        <v>281881.18354901962</v>
      </c>
      <c r="E50" s="1">
        <f t="shared" si="3"/>
        <v>2755918.4711960782</v>
      </c>
      <c r="F50" s="1">
        <f t="shared" si="4"/>
        <v>264.43844499674572</v>
      </c>
      <c r="G50" s="1">
        <f t="shared" si="5"/>
        <v>1.5550032541113978E-3</v>
      </c>
      <c r="I50">
        <v>1281.26</v>
      </c>
      <c r="J50">
        <v>65.12</v>
      </c>
    </row>
    <row r="51" spans="1:10" x14ac:dyDescent="0.3">
      <c r="A51">
        <v>1552.08</v>
      </c>
      <c r="B51">
        <f t="shared" si="0"/>
        <v>270.94999999999982</v>
      </c>
      <c r="C51">
        <v>50.82</v>
      </c>
      <c r="D51" s="1">
        <f t="shared" si="2"/>
        <v>281886.3773825324</v>
      </c>
      <c r="E51" s="1">
        <f t="shared" si="3"/>
        <v>2755914.5464419434</v>
      </c>
      <c r="F51" s="1">
        <f t="shared" si="4"/>
        <v>270.94840671533041</v>
      </c>
      <c r="G51" s="1">
        <f t="shared" si="5"/>
        <v>1.5932846694113323E-3</v>
      </c>
      <c r="I51">
        <v>1281.7</v>
      </c>
      <c r="J51">
        <v>65.03</v>
      </c>
    </row>
    <row r="52" spans="1:10" x14ac:dyDescent="0.3">
      <c r="A52">
        <v>1556.39</v>
      </c>
      <c r="B52">
        <f t="shared" si="0"/>
        <v>275.26</v>
      </c>
      <c r="C52">
        <v>50.79</v>
      </c>
      <c r="D52" s="1">
        <f t="shared" si="2"/>
        <v>281889.81600349094</v>
      </c>
      <c r="E52" s="1">
        <f t="shared" si="3"/>
        <v>2755911.9480256108</v>
      </c>
      <c r="F52" s="1">
        <f t="shared" si="4"/>
        <v>275.25838137118529</v>
      </c>
      <c r="G52" s="1">
        <f t="shared" si="5"/>
        <v>1.6186288146968764E-3</v>
      </c>
      <c r="I52">
        <v>1283.9000000000001</v>
      </c>
      <c r="J52">
        <v>61.46</v>
      </c>
    </row>
    <row r="53" spans="1:10" x14ac:dyDescent="0.3">
      <c r="A53">
        <v>1561.01</v>
      </c>
      <c r="B53">
        <f t="shared" si="0"/>
        <v>279.87999999999988</v>
      </c>
      <c r="C53">
        <v>51.82</v>
      </c>
      <c r="D53" s="1">
        <f t="shared" si="2"/>
        <v>281893.50194985484</v>
      </c>
      <c r="E53" s="1">
        <f t="shared" si="3"/>
        <v>2755909.1627162243</v>
      </c>
      <c r="F53" s="1">
        <f t="shared" si="4"/>
        <v>279.87835420397533</v>
      </c>
      <c r="G53" s="1">
        <f t="shared" si="5"/>
        <v>1.6457960245475078E-3</v>
      </c>
      <c r="I53">
        <v>1289.23</v>
      </c>
      <c r="J53">
        <v>58.27</v>
      </c>
    </row>
    <row r="54" spans="1:10" x14ac:dyDescent="0.3">
      <c r="A54">
        <v>1565.48</v>
      </c>
      <c r="B54">
        <f t="shared" si="0"/>
        <v>284.34999999999991</v>
      </c>
      <c r="C54">
        <v>52.59</v>
      </c>
      <c r="D54" s="1">
        <f t="shared" si="2"/>
        <v>281897.06822263548</v>
      </c>
      <c r="E54" s="1">
        <f t="shared" si="3"/>
        <v>2755906.4678389612</v>
      </c>
      <c r="F54" s="1">
        <f t="shared" si="4"/>
        <v>284.34832791860532</v>
      </c>
      <c r="G54" s="1">
        <f t="shared" si="5"/>
        <v>1.6720813945880764E-3</v>
      </c>
      <c r="I54">
        <v>1293.24</v>
      </c>
      <c r="J54">
        <v>58.28</v>
      </c>
    </row>
    <row r="55" spans="1:10" x14ac:dyDescent="0.3">
      <c r="A55">
        <v>1574.25</v>
      </c>
      <c r="B55">
        <f t="shared" si="0"/>
        <v>293.11999999999989</v>
      </c>
      <c r="C55">
        <v>52.79</v>
      </c>
      <c r="D55" s="1">
        <f t="shared" si="2"/>
        <v>281904.0651381358</v>
      </c>
      <c r="E55" s="1">
        <f t="shared" si="3"/>
        <v>2755901.180574174</v>
      </c>
      <c r="F55" s="1">
        <f t="shared" si="4"/>
        <v>293.11827634763301</v>
      </c>
      <c r="G55" s="1">
        <f t="shared" si="5"/>
        <v>1.7236523668771042E-3</v>
      </c>
      <c r="I55">
        <v>1300.02</v>
      </c>
      <c r="J55">
        <v>57.79</v>
      </c>
    </row>
    <row r="56" spans="1:10" x14ac:dyDescent="0.3">
      <c r="A56">
        <v>1583.16</v>
      </c>
      <c r="B56">
        <f t="shared" si="0"/>
        <v>302.02999999999997</v>
      </c>
      <c r="C56">
        <v>55.14</v>
      </c>
      <c r="D56" s="1">
        <f t="shared" si="2"/>
        <v>281911.17374898051</v>
      </c>
      <c r="E56" s="1">
        <f t="shared" si="3"/>
        <v>2755895.8089060718</v>
      </c>
      <c r="F56" s="1">
        <f t="shared" si="4"/>
        <v>302.02822395364421</v>
      </c>
      <c r="G56" s="1">
        <f t="shared" si="5"/>
        <v>1.7760463557578987E-3</v>
      </c>
      <c r="I56">
        <v>1305.8599999999999</v>
      </c>
      <c r="J56">
        <v>57.86</v>
      </c>
    </row>
    <row r="57" spans="1:10" x14ac:dyDescent="0.3">
      <c r="A57">
        <v>1587.33</v>
      </c>
      <c r="B57">
        <f t="shared" si="0"/>
        <v>306.19999999999982</v>
      </c>
      <c r="C57">
        <v>60.77</v>
      </c>
      <c r="D57" s="1">
        <f t="shared" si="2"/>
        <v>281914.50067459466</v>
      </c>
      <c r="E57" s="1">
        <f t="shared" si="3"/>
        <v>2755893.2948930543</v>
      </c>
      <c r="F57" s="1">
        <f t="shared" si="4"/>
        <v>306.19819943251559</v>
      </c>
      <c r="G57" s="1">
        <f t="shared" si="5"/>
        <v>1.8005674842243025E-3</v>
      </c>
      <c r="I57">
        <v>1311.14</v>
      </c>
      <c r="J57">
        <v>57.82</v>
      </c>
    </row>
    <row r="58" spans="1:10" x14ac:dyDescent="0.3">
      <c r="A58" s="5">
        <v>1587.64</v>
      </c>
      <c r="B58">
        <f t="shared" si="0"/>
        <v>306.51</v>
      </c>
      <c r="C58" s="5">
        <v>60.93</v>
      </c>
      <c r="D58" s="2">
        <v>281914.74800000002</v>
      </c>
      <c r="E58" s="2">
        <v>2755893.108</v>
      </c>
      <c r="F58" s="1">
        <f t="shared" si="4"/>
        <v>306.50819760973144</v>
      </c>
      <c r="G58" s="1">
        <f t="shared" si="5"/>
        <v>1.8023902685513349E-3</v>
      </c>
      <c r="I58">
        <v>1315.57</v>
      </c>
      <c r="J58">
        <v>58.06</v>
      </c>
    </row>
    <row r="59" spans="1:10" x14ac:dyDescent="0.3">
      <c r="A59" s="6"/>
      <c r="B59" s="6"/>
      <c r="C59" s="6"/>
      <c r="D59" s="8"/>
      <c r="E59" s="8"/>
      <c r="F59" s="8"/>
      <c r="G59" s="8"/>
      <c r="I59">
        <v>1321.44</v>
      </c>
      <c r="J59">
        <v>56.8</v>
      </c>
    </row>
    <row r="60" spans="1:10" x14ac:dyDescent="0.3">
      <c r="A60" s="6"/>
      <c r="B60" s="6"/>
      <c r="C60" s="6"/>
      <c r="D60" s="8"/>
      <c r="E60" s="8"/>
      <c r="F60" s="8"/>
      <c r="G60" s="8"/>
      <c r="I60">
        <v>1324.9</v>
      </c>
      <c r="J60">
        <v>56.64</v>
      </c>
    </row>
    <row r="61" spans="1:10" x14ac:dyDescent="0.3">
      <c r="A61" s="6"/>
      <c r="B61" s="6"/>
      <c r="C61" s="6"/>
      <c r="D61" s="8"/>
      <c r="E61" s="8"/>
      <c r="F61" s="8"/>
      <c r="G61" s="8"/>
      <c r="I61">
        <v>1327.49</v>
      </c>
      <c r="J61">
        <v>56.09</v>
      </c>
    </row>
    <row r="62" spans="1:10" x14ac:dyDescent="0.3">
      <c r="A62" s="6"/>
      <c r="B62" s="6"/>
      <c r="C62" s="6"/>
      <c r="D62" s="8"/>
      <c r="E62" s="8"/>
      <c r="F62" s="8"/>
      <c r="G62" s="8"/>
      <c r="I62">
        <v>1332.19</v>
      </c>
      <c r="J62">
        <v>55.64</v>
      </c>
    </row>
    <row r="63" spans="1:10" x14ac:dyDescent="0.3">
      <c r="A63" s="6"/>
      <c r="B63" s="6"/>
      <c r="C63" s="6"/>
      <c r="D63" s="8"/>
      <c r="E63" s="8"/>
      <c r="F63" s="8"/>
      <c r="G63" s="8"/>
      <c r="I63">
        <v>1338.17</v>
      </c>
      <c r="J63">
        <v>55.94</v>
      </c>
    </row>
    <row r="64" spans="1:10" x14ac:dyDescent="0.3">
      <c r="A64" s="6"/>
      <c r="B64" s="6"/>
      <c r="C64" s="6"/>
      <c r="D64" s="8"/>
      <c r="E64" s="8"/>
      <c r="F64" s="8"/>
      <c r="G64" s="8"/>
      <c r="I64">
        <v>1345.35</v>
      </c>
      <c r="J64">
        <v>56.05</v>
      </c>
    </row>
    <row r="65" spans="1:10" x14ac:dyDescent="0.3">
      <c r="A65" s="6"/>
      <c r="B65" s="6"/>
      <c r="C65" s="6"/>
      <c r="D65" s="8"/>
      <c r="E65" s="8"/>
      <c r="F65" s="8"/>
      <c r="G65" s="8"/>
      <c r="I65">
        <v>1352.39</v>
      </c>
      <c r="J65">
        <v>55.66</v>
      </c>
    </row>
    <row r="66" spans="1:10" x14ac:dyDescent="0.3">
      <c r="A66" s="6"/>
      <c r="B66" s="6"/>
      <c r="C66" s="6"/>
      <c r="D66" s="8"/>
      <c r="E66" s="8"/>
      <c r="F66" s="8"/>
      <c r="G66" s="8"/>
      <c r="I66">
        <v>1357.02</v>
      </c>
      <c r="J66">
        <v>55.59</v>
      </c>
    </row>
    <row r="67" spans="1:10" x14ac:dyDescent="0.3">
      <c r="A67" s="6"/>
      <c r="B67" s="6"/>
      <c r="C67" s="6"/>
      <c r="D67" s="8"/>
      <c r="E67" s="8"/>
      <c r="F67" s="8"/>
      <c r="G67" s="8"/>
      <c r="I67">
        <v>1361.89</v>
      </c>
      <c r="J67">
        <v>54.5</v>
      </c>
    </row>
    <row r="68" spans="1:10" x14ac:dyDescent="0.3">
      <c r="A68" s="6"/>
      <c r="B68" s="6"/>
      <c r="C68" s="6"/>
      <c r="D68" s="8"/>
      <c r="E68" s="8"/>
      <c r="F68" s="8"/>
      <c r="G68" s="8"/>
      <c r="I68">
        <v>1365.42</v>
      </c>
      <c r="J68">
        <v>54.39</v>
      </c>
    </row>
    <row r="69" spans="1:10" x14ac:dyDescent="0.3">
      <c r="A69" s="6"/>
      <c r="B69" s="6"/>
      <c r="C69" s="6"/>
      <c r="D69" s="8"/>
      <c r="E69" s="8"/>
      <c r="F69" s="8"/>
      <c r="G69" s="8"/>
      <c r="I69">
        <v>1368.89</v>
      </c>
      <c r="J69">
        <v>53.64</v>
      </c>
    </row>
    <row r="70" spans="1:10" x14ac:dyDescent="0.3">
      <c r="A70" s="6"/>
      <c r="B70" s="6"/>
      <c r="C70" s="6"/>
      <c r="D70" s="8"/>
      <c r="E70" s="8"/>
      <c r="F70" s="8"/>
      <c r="G70" s="8"/>
      <c r="I70">
        <v>1372.09</v>
      </c>
      <c r="J70">
        <v>53.14</v>
      </c>
    </row>
    <row r="71" spans="1:10" x14ac:dyDescent="0.3">
      <c r="A71" s="6"/>
      <c r="B71" s="6"/>
      <c r="C71" s="6"/>
      <c r="D71" s="8"/>
      <c r="E71" s="8"/>
      <c r="F71" s="8"/>
      <c r="G71" s="8"/>
      <c r="I71">
        <v>1377.61</v>
      </c>
      <c r="J71">
        <v>52.46</v>
      </c>
    </row>
    <row r="72" spans="1:10" x14ac:dyDescent="0.3">
      <c r="A72" s="6"/>
      <c r="B72" s="6"/>
      <c r="C72" s="6"/>
      <c r="D72" s="8"/>
      <c r="E72" s="8"/>
      <c r="F72" s="8"/>
      <c r="G72" s="8"/>
      <c r="I72">
        <v>1385.85</v>
      </c>
      <c r="J72">
        <v>52.24</v>
      </c>
    </row>
    <row r="73" spans="1:10" x14ac:dyDescent="0.3">
      <c r="A73" s="6"/>
      <c r="B73" s="6"/>
      <c r="C73" s="6"/>
      <c r="D73" s="7"/>
      <c r="E73" s="7"/>
      <c r="F73" s="8"/>
      <c r="G73" s="8"/>
      <c r="I73">
        <v>1394.77</v>
      </c>
      <c r="J73">
        <v>51.88</v>
      </c>
    </row>
    <row r="74" spans="1:10" x14ac:dyDescent="0.3">
      <c r="D74" s="1"/>
      <c r="E74" s="1"/>
      <c r="I74">
        <v>1398.72</v>
      </c>
      <c r="J74">
        <v>52.13</v>
      </c>
    </row>
    <row r="75" spans="1:10" x14ac:dyDescent="0.3">
      <c r="D75" s="1"/>
      <c r="E75" s="1"/>
      <c r="I75">
        <v>1403.8</v>
      </c>
      <c r="J75">
        <v>52.05</v>
      </c>
    </row>
    <row r="76" spans="1:10" x14ac:dyDescent="0.3">
      <c r="D76" s="1"/>
      <c r="E76" s="1"/>
      <c r="I76">
        <v>1407.49</v>
      </c>
      <c r="J76">
        <v>51.97</v>
      </c>
    </row>
    <row r="77" spans="1:10" x14ac:dyDescent="0.3">
      <c r="D77" s="1"/>
      <c r="E77" s="1"/>
      <c r="I77">
        <v>1415.21</v>
      </c>
      <c r="J77">
        <v>51.53</v>
      </c>
    </row>
    <row r="78" spans="1:10" x14ac:dyDescent="0.3">
      <c r="D78" s="1"/>
      <c r="E78" s="1"/>
      <c r="I78">
        <v>1420.96</v>
      </c>
      <c r="J78">
        <v>52.57</v>
      </c>
    </row>
    <row r="79" spans="1:10" x14ac:dyDescent="0.3">
      <c r="D79" s="1"/>
      <c r="E79" s="1"/>
      <c r="I79">
        <v>1427.52</v>
      </c>
      <c r="J79">
        <v>52.31</v>
      </c>
    </row>
    <row r="80" spans="1:10" x14ac:dyDescent="0.3">
      <c r="D80" s="1"/>
      <c r="E80" s="1"/>
      <c r="I80">
        <v>1436.59</v>
      </c>
      <c r="J80">
        <v>52.83</v>
      </c>
    </row>
    <row r="81" spans="4:10" x14ac:dyDescent="0.3">
      <c r="D81" s="1"/>
      <c r="E81" s="1"/>
      <c r="I81">
        <v>1442.04</v>
      </c>
      <c r="J81">
        <v>52.54</v>
      </c>
    </row>
    <row r="82" spans="4:10" x14ac:dyDescent="0.3">
      <c r="D82" s="1"/>
      <c r="E82" s="1"/>
      <c r="I82">
        <v>1448.15</v>
      </c>
      <c r="J82">
        <v>52.67</v>
      </c>
    </row>
    <row r="83" spans="4:10" x14ac:dyDescent="0.3">
      <c r="D83" s="1"/>
      <c r="E83" s="1"/>
      <c r="I83">
        <v>1455.62</v>
      </c>
      <c r="J83">
        <v>53.08</v>
      </c>
    </row>
    <row r="84" spans="4:10" x14ac:dyDescent="0.3">
      <c r="D84" s="1"/>
      <c r="E84" s="1"/>
      <c r="I84">
        <v>1462.69</v>
      </c>
      <c r="J84">
        <v>52.97</v>
      </c>
    </row>
    <row r="85" spans="4:10" x14ac:dyDescent="0.3">
      <c r="D85" s="1"/>
      <c r="E85" s="1"/>
      <c r="I85">
        <v>1465.21</v>
      </c>
      <c r="J85">
        <v>53.29</v>
      </c>
    </row>
    <row r="86" spans="4:10" x14ac:dyDescent="0.3">
      <c r="D86" s="1"/>
      <c r="E86" s="1"/>
      <c r="I86">
        <v>1470.99</v>
      </c>
      <c r="J86">
        <v>53.12</v>
      </c>
    </row>
    <row r="87" spans="4:10" x14ac:dyDescent="0.3">
      <c r="D87" s="1"/>
      <c r="E87" s="1"/>
      <c r="I87">
        <v>1476.76</v>
      </c>
      <c r="J87">
        <v>53.18</v>
      </c>
    </row>
    <row r="88" spans="4:10" x14ac:dyDescent="0.3">
      <c r="D88" s="1"/>
      <c r="E88" s="1"/>
      <c r="I88">
        <v>1481.96</v>
      </c>
      <c r="J88">
        <v>53.53</v>
      </c>
    </row>
    <row r="89" spans="4:10" x14ac:dyDescent="0.3">
      <c r="D89" s="1"/>
      <c r="E89" s="1"/>
      <c r="I89">
        <v>1491.01</v>
      </c>
      <c r="J89">
        <v>53.17</v>
      </c>
    </row>
    <row r="90" spans="4:10" x14ac:dyDescent="0.3">
      <c r="D90" s="1"/>
      <c r="E90" s="1"/>
      <c r="I90">
        <v>1495.87</v>
      </c>
      <c r="J90">
        <v>53.04</v>
      </c>
    </row>
    <row r="91" spans="4:10" x14ac:dyDescent="0.3">
      <c r="D91" s="1"/>
      <c r="E91" s="1"/>
      <c r="I91">
        <v>1503.91</v>
      </c>
      <c r="J91">
        <v>52.96</v>
      </c>
    </row>
    <row r="92" spans="4:10" x14ac:dyDescent="0.3">
      <c r="D92" s="1"/>
      <c r="E92" s="1"/>
      <c r="I92">
        <v>1510.59</v>
      </c>
      <c r="J92">
        <v>52.43</v>
      </c>
    </row>
    <row r="93" spans="4:10" x14ac:dyDescent="0.3">
      <c r="D93" s="1"/>
      <c r="E93" s="1"/>
      <c r="I93">
        <v>1514.65</v>
      </c>
      <c r="J93">
        <v>52.51</v>
      </c>
    </row>
    <row r="94" spans="4:10" x14ac:dyDescent="0.3">
      <c r="D94" s="1"/>
      <c r="E94" s="1"/>
      <c r="I94">
        <v>1523.23</v>
      </c>
      <c r="J94">
        <v>51.76</v>
      </c>
    </row>
    <row r="95" spans="4:10" x14ac:dyDescent="0.3">
      <c r="D95" s="1"/>
      <c r="E95" s="1"/>
      <c r="I95">
        <v>1529.76</v>
      </c>
      <c r="J95">
        <v>51.24</v>
      </c>
    </row>
    <row r="96" spans="4:10" x14ac:dyDescent="0.3">
      <c r="D96" s="1"/>
      <c r="E96" s="1"/>
      <c r="I96">
        <v>1534.66</v>
      </c>
      <c r="J96">
        <v>51.21</v>
      </c>
    </row>
    <row r="97" spans="4:10" x14ac:dyDescent="0.3">
      <c r="D97" s="1"/>
      <c r="E97" s="1"/>
      <c r="I97">
        <v>1539.31</v>
      </c>
      <c r="J97">
        <v>51.33</v>
      </c>
    </row>
    <row r="98" spans="4:10" x14ac:dyDescent="0.3">
      <c r="D98" s="1"/>
      <c r="E98" s="1"/>
      <c r="I98">
        <v>1545.57</v>
      </c>
      <c r="J98">
        <v>50.93</v>
      </c>
    </row>
    <row r="99" spans="4:10" x14ac:dyDescent="0.3">
      <c r="D99" s="1"/>
      <c r="E99" s="1"/>
      <c r="I99">
        <v>1552.08</v>
      </c>
      <c r="J99">
        <v>50.82</v>
      </c>
    </row>
    <row r="100" spans="4:10" x14ac:dyDescent="0.3">
      <c r="D100" s="1"/>
      <c r="E100" s="1"/>
      <c r="I100">
        <v>1556.39</v>
      </c>
      <c r="J100">
        <v>50.79</v>
      </c>
    </row>
    <row r="101" spans="4:10" x14ac:dyDescent="0.3">
      <c r="D101" s="1"/>
      <c r="E101" s="1"/>
      <c r="I101">
        <v>1561.01</v>
      </c>
      <c r="J101">
        <v>51.82</v>
      </c>
    </row>
    <row r="102" spans="4:10" x14ac:dyDescent="0.3">
      <c r="D102" s="1"/>
      <c r="E102" s="1"/>
      <c r="I102">
        <v>1565.48</v>
      </c>
      <c r="J102">
        <v>52.59</v>
      </c>
    </row>
    <row r="103" spans="4:10" x14ac:dyDescent="0.3">
      <c r="D103" s="1"/>
      <c r="E103" s="1"/>
      <c r="I103">
        <v>1574.25</v>
      </c>
      <c r="J103">
        <v>52.79</v>
      </c>
    </row>
    <row r="104" spans="4:10" x14ac:dyDescent="0.3">
      <c r="D104" s="1"/>
      <c r="E104" s="1"/>
      <c r="I104">
        <v>1583.16</v>
      </c>
      <c r="J104">
        <v>55.14</v>
      </c>
    </row>
    <row r="105" spans="4:10" x14ac:dyDescent="0.3">
      <c r="D105" s="1"/>
      <c r="E105" s="1"/>
      <c r="I105">
        <v>1587.33</v>
      </c>
      <c r="J105">
        <v>60.77</v>
      </c>
    </row>
    <row r="106" spans="4:10" x14ac:dyDescent="0.3">
      <c r="D106" s="1"/>
      <c r="E106" s="1"/>
      <c r="I106" s="5">
        <v>1587.64</v>
      </c>
      <c r="J106" s="5">
        <v>60.93</v>
      </c>
    </row>
    <row r="107" spans="4:10" x14ac:dyDescent="0.3">
      <c r="D107" s="1"/>
      <c r="E107" s="1"/>
    </row>
    <row r="108" spans="4:10" x14ac:dyDescent="0.3">
      <c r="D108" s="1"/>
      <c r="E108" s="1"/>
    </row>
    <row r="109" spans="4:10" x14ac:dyDescent="0.3">
      <c r="D109" s="1"/>
      <c r="E109" s="1"/>
    </row>
    <row r="110" spans="4:10" x14ac:dyDescent="0.3">
      <c r="D110" s="1"/>
      <c r="E110" s="1"/>
    </row>
    <row r="111" spans="4:10" x14ac:dyDescent="0.3">
      <c r="D111" s="1"/>
      <c r="E111" s="1"/>
    </row>
    <row r="112" spans="4:10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916.59</v>
      </c>
      <c r="B1">
        <f>A1-916.59</f>
        <v>0</v>
      </c>
      <c r="C1" s="5">
        <v>62.93</v>
      </c>
      <c r="D1" s="2">
        <v>281958.58100000001</v>
      </c>
      <c r="E1" s="2">
        <v>2756588.1090000002</v>
      </c>
    </row>
    <row r="2" spans="1:7" x14ac:dyDescent="0.3">
      <c r="A2">
        <v>916.96</v>
      </c>
      <c r="B2">
        <f t="shared" ref="B2:B65" si="0">A2-916.59</f>
        <v>0.37000000000000455</v>
      </c>
      <c r="C2">
        <v>62.99</v>
      </c>
      <c r="D2" s="1">
        <f>(((B2*($D$73-$D$1))+$B$73*$D$1)/$B$73)</f>
        <v>281958.85932695871</v>
      </c>
      <c r="E2" s="1">
        <f>(((B2*($E$73-$E$1))+$B$73*$E$1)/$B$73)</f>
        <v>2756587.8652897952</v>
      </c>
      <c r="F2" s="1">
        <f t="shared" ref="F2" si="1">SQRT(((D2-$D$1)^2)+((E2-$E$1)^2))</f>
        <v>0.36994669878954128</v>
      </c>
      <c r="G2" s="1">
        <f>B2-F2</f>
        <v>5.3301210463263526E-5</v>
      </c>
    </row>
    <row r="3" spans="1:7" x14ac:dyDescent="0.3">
      <c r="A3">
        <v>917.25</v>
      </c>
      <c r="B3">
        <f t="shared" si="0"/>
        <v>0.65999999999996817</v>
      </c>
      <c r="C3">
        <v>62.74</v>
      </c>
      <c r="D3" s="1">
        <f t="shared" ref="D3:D66" si="2">(((B3*($D$73-$D$1))+$B$73*$D$1)/$B$73)</f>
        <v>281959.0774751156</v>
      </c>
      <c r="E3" s="1">
        <f t="shared" ref="E3:E66" si="3">(((B3*($E$73-$E$1))+$B$73*$E$1)/$B$73)</f>
        <v>2756587.6742736893</v>
      </c>
      <c r="F3" s="1">
        <f t="shared" ref="F3:F66" si="4">SQRT(((D3-$D$1)^2)+((E3-$E$1)^2))</f>
        <v>0.6599049217777917</v>
      </c>
      <c r="G3" s="1">
        <f t="shared" ref="G3:G66" si="5">B3-F3</f>
        <v>9.5078222176470106E-5</v>
      </c>
    </row>
    <row r="4" spans="1:7" x14ac:dyDescent="0.3">
      <c r="A4">
        <v>920.52</v>
      </c>
      <c r="B4">
        <f t="shared" si="0"/>
        <v>3.92999999999995</v>
      </c>
      <c r="C4">
        <v>62.67</v>
      </c>
      <c r="D4" s="1">
        <f t="shared" si="2"/>
        <v>281961.53728364292</v>
      </c>
      <c r="E4" s="1">
        <f t="shared" si="3"/>
        <v>2756585.5204024222</v>
      </c>
      <c r="F4" s="1">
        <f t="shared" si="4"/>
        <v>3.9294338521152539</v>
      </c>
      <c r="G4" s="1">
        <f t="shared" si="5"/>
        <v>5.6614788469611099E-4</v>
      </c>
    </row>
    <row r="5" spans="1:7" x14ac:dyDescent="0.3">
      <c r="A5">
        <v>924.7</v>
      </c>
      <c r="B5">
        <f t="shared" si="0"/>
        <v>8.1100000000000136</v>
      </c>
      <c r="C5">
        <v>62.7</v>
      </c>
      <c r="D5" s="1">
        <f t="shared" si="2"/>
        <v>281964.68162604177</v>
      </c>
      <c r="E5" s="1">
        <f t="shared" si="3"/>
        <v>2756582.7671357864</v>
      </c>
      <c r="F5" s="1">
        <f t="shared" si="4"/>
        <v>8.1088316902165101</v>
      </c>
      <c r="G5" s="1">
        <f t="shared" si="5"/>
        <v>1.1683097835035738E-3</v>
      </c>
    </row>
    <row r="6" spans="1:7" x14ac:dyDescent="0.3">
      <c r="A6">
        <v>927.91</v>
      </c>
      <c r="B6">
        <f t="shared" si="0"/>
        <v>11.319999999999936</v>
      </c>
      <c r="C6">
        <v>57.12</v>
      </c>
      <c r="D6" s="1">
        <f t="shared" si="2"/>
        <v>281967.09630046762</v>
      </c>
      <c r="E6" s="1">
        <f t="shared" si="3"/>
        <v>2756580.6527850931</v>
      </c>
      <c r="F6" s="1">
        <f t="shared" si="4"/>
        <v>11.318369263933132</v>
      </c>
      <c r="G6" s="1">
        <f t="shared" si="5"/>
        <v>1.6307360668044169E-3</v>
      </c>
    </row>
    <row r="7" spans="1:7" x14ac:dyDescent="0.3">
      <c r="A7">
        <v>931.68</v>
      </c>
      <c r="B7">
        <f t="shared" si="0"/>
        <v>15.089999999999918</v>
      </c>
      <c r="C7">
        <v>57.82</v>
      </c>
      <c r="D7" s="1">
        <f t="shared" si="2"/>
        <v>281969.93222650676</v>
      </c>
      <c r="E7" s="1">
        <f t="shared" si="3"/>
        <v>2756578.1695757112</v>
      </c>
      <c r="F7" s="1">
        <f t="shared" si="4"/>
        <v>15.087826165585277</v>
      </c>
      <c r="G7" s="1">
        <f t="shared" si="5"/>
        <v>2.1738344146413624E-3</v>
      </c>
    </row>
    <row r="8" spans="1:7" x14ac:dyDescent="0.3">
      <c r="A8">
        <v>936.39</v>
      </c>
      <c r="B8">
        <f t="shared" si="0"/>
        <v>19.799999999999955</v>
      </c>
      <c r="C8">
        <v>53.76</v>
      </c>
      <c r="D8" s="1">
        <f t="shared" si="2"/>
        <v>281973.47525346815</v>
      </c>
      <c r="E8" s="1">
        <f t="shared" si="3"/>
        <v>2756575.0672106748</v>
      </c>
      <c r="F8" s="1">
        <f t="shared" si="4"/>
        <v>19.797147652676209</v>
      </c>
      <c r="G8" s="1">
        <f t="shared" si="5"/>
        <v>2.8523473237456187E-3</v>
      </c>
    </row>
    <row r="9" spans="1:7" x14ac:dyDescent="0.3">
      <c r="A9">
        <v>940.39</v>
      </c>
      <c r="B9">
        <f t="shared" si="0"/>
        <v>23.799999999999955</v>
      </c>
      <c r="C9">
        <v>56.62</v>
      </c>
      <c r="D9" s="1">
        <f t="shared" si="2"/>
        <v>281976.4841935627</v>
      </c>
      <c r="E9" s="1">
        <f t="shared" si="3"/>
        <v>2756572.4325057603</v>
      </c>
      <c r="F9" s="1">
        <f t="shared" si="4"/>
        <v>23.796571421002529</v>
      </c>
      <c r="G9" s="1">
        <f t="shared" si="5"/>
        <v>3.4285789974255465E-3</v>
      </c>
    </row>
    <row r="10" spans="1:7" x14ac:dyDescent="0.3">
      <c r="A10">
        <v>945.02</v>
      </c>
      <c r="B10">
        <f t="shared" si="0"/>
        <v>28.42999999999995</v>
      </c>
      <c r="C10">
        <v>53.91</v>
      </c>
      <c r="D10" s="1">
        <f t="shared" si="2"/>
        <v>281979.96704172215</v>
      </c>
      <c r="E10" s="1">
        <f t="shared" si="3"/>
        <v>2756569.3828348224</v>
      </c>
      <c r="F10" s="1">
        <f t="shared" si="4"/>
        <v>28.425904432511356</v>
      </c>
      <c r="G10" s="1">
        <f t="shared" si="5"/>
        <v>4.0955674885942983E-3</v>
      </c>
    </row>
    <row r="11" spans="1:7" x14ac:dyDescent="0.3">
      <c r="A11">
        <v>947.31</v>
      </c>
      <c r="B11">
        <f t="shared" si="0"/>
        <v>30.719999999999914</v>
      </c>
      <c r="C11">
        <v>52.92</v>
      </c>
      <c r="D11" s="1">
        <f t="shared" si="2"/>
        <v>281981.68965992634</v>
      </c>
      <c r="E11" s="1">
        <f t="shared" si="3"/>
        <v>2756567.874466259</v>
      </c>
      <c r="F11" s="1">
        <f t="shared" si="4"/>
        <v>30.715574539838041</v>
      </c>
      <c r="G11" s="1">
        <f t="shared" si="5"/>
        <v>4.4254601618725076E-3</v>
      </c>
    </row>
    <row r="12" spans="1:7" x14ac:dyDescent="0.3">
      <c r="A12">
        <v>949.57</v>
      </c>
      <c r="B12">
        <f t="shared" si="0"/>
        <v>32.980000000000018</v>
      </c>
      <c r="C12">
        <v>53.84</v>
      </c>
      <c r="D12" s="1">
        <f t="shared" si="2"/>
        <v>281983.38971107977</v>
      </c>
      <c r="E12" s="1">
        <f t="shared" si="3"/>
        <v>2756566.3858579826</v>
      </c>
      <c r="F12" s="1">
        <f t="shared" si="4"/>
        <v>32.97524896883241</v>
      </c>
      <c r="G12" s="1">
        <f t="shared" si="5"/>
        <v>4.7510311676077777E-3</v>
      </c>
    </row>
    <row r="13" spans="1:7" x14ac:dyDescent="0.3">
      <c r="A13">
        <v>956.54</v>
      </c>
      <c r="B13">
        <f t="shared" si="0"/>
        <v>39.949999999999932</v>
      </c>
      <c r="C13">
        <v>53.15</v>
      </c>
      <c r="D13" s="1">
        <f t="shared" si="2"/>
        <v>281988.63278919453</v>
      </c>
      <c r="E13" s="1">
        <f t="shared" si="3"/>
        <v>2756561.7948846696</v>
      </c>
      <c r="F13" s="1">
        <f t="shared" si="4"/>
        <v>39.944244884873925</v>
      </c>
      <c r="G13" s="1">
        <f t="shared" si="5"/>
        <v>5.7551151260071265E-3</v>
      </c>
    </row>
    <row r="14" spans="1:7" x14ac:dyDescent="0.3">
      <c r="A14">
        <v>962.36</v>
      </c>
      <c r="B14">
        <f t="shared" si="0"/>
        <v>45.769999999999982</v>
      </c>
      <c r="C14">
        <v>52.67</v>
      </c>
      <c r="D14" s="1">
        <f t="shared" si="2"/>
        <v>281993.01079703216</v>
      </c>
      <c r="E14" s="1">
        <f t="shared" si="3"/>
        <v>2756557.9613890196</v>
      </c>
      <c r="F14" s="1">
        <f t="shared" si="4"/>
        <v>45.763406467500779</v>
      </c>
      <c r="G14" s="1">
        <f t="shared" si="5"/>
        <v>6.5935324992025812E-3</v>
      </c>
    </row>
    <row r="15" spans="1:7" x14ac:dyDescent="0.3">
      <c r="A15">
        <v>964.53</v>
      </c>
      <c r="B15">
        <f t="shared" si="0"/>
        <v>47.939999999999941</v>
      </c>
      <c r="C15">
        <v>50.96</v>
      </c>
      <c r="D15" s="1">
        <f t="shared" si="2"/>
        <v>281994.64314703346</v>
      </c>
      <c r="E15" s="1">
        <f t="shared" si="3"/>
        <v>2756556.5320616034</v>
      </c>
      <c r="F15" s="1">
        <f t="shared" si="4"/>
        <v>47.933093861936335</v>
      </c>
      <c r="G15" s="1">
        <f t="shared" si="5"/>
        <v>6.9061380636057379E-3</v>
      </c>
    </row>
    <row r="16" spans="1:7" x14ac:dyDescent="0.3">
      <c r="A16">
        <v>967.44</v>
      </c>
      <c r="B16">
        <f t="shared" si="0"/>
        <v>50.850000000000023</v>
      </c>
      <c r="C16">
        <v>50.57</v>
      </c>
      <c r="D16" s="1">
        <f t="shared" si="2"/>
        <v>281996.83215095225</v>
      </c>
      <c r="E16" s="1">
        <f t="shared" si="3"/>
        <v>2756554.6153137786</v>
      </c>
      <c r="F16" s="1">
        <f t="shared" si="4"/>
        <v>50.842674653074489</v>
      </c>
      <c r="G16" s="1">
        <f t="shared" si="5"/>
        <v>7.325346925533438E-3</v>
      </c>
    </row>
    <row r="17" spans="1:10" x14ac:dyDescent="0.3">
      <c r="A17">
        <v>969.03</v>
      </c>
      <c r="B17">
        <f t="shared" si="0"/>
        <v>52.439999999999941</v>
      </c>
      <c r="C17">
        <v>51.07</v>
      </c>
      <c r="D17" s="1">
        <f t="shared" si="2"/>
        <v>281998.02820463985</v>
      </c>
      <c r="E17" s="1">
        <f t="shared" si="3"/>
        <v>2756553.5680185752</v>
      </c>
      <c r="F17" s="1">
        <f t="shared" si="4"/>
        <v>52.432445600963817</v>
      </c>
      <c r="G17" s="1">
        <f t="shared" si="5"/>
        <v>7.5543990361239821E-3</v>
      </c>
    </row>
    <row r="18" spans="1:10" x14ac:dyDescent="0.3">
      <c r="A18">
        <v>973.41</v>
      </c>
      <c r="B18">
        <f t="shared" si="0"/>
        <v>56.819999999999936</v>
      </c>
      <c r="C18">
        <v>51.22</v>
      </c>
      <c r="D18" s="1">
        <f t="shared" si="2"/>
        <v>282001.32299404341</v>
      </c>
      <c r="E18" s="1">
        <f t="shared" si="3"/>
        <v>2756550.6830166942</v>
      </c>
      <c r="F18" s="1">
        <f t="shared" si="4"/>
        <v>56.811814627143953</v>
      </c>
      <c r="G18" s="1">
        <f t="shared" si="5"/>
        <v>8.1853728559835304E-3</v>
      </c>
    </row>
    <row r="19" spans="1:10" x14ac:dyDescent="0.3">
      <c r="A19">
        <v>977.21</v>
      </c>
      <c r="B19">
        <f t="shared" si="0"/>
        <v>60.620000000000005</v>
      </c>
      <c r="C19">
        <v>51.12</v>
      </c>
      <c r="D19" s="1">
        <f t="shared" si="2"/>
        <v>282004.18148713326</v>
      </c>
      <c r="E19" s="1">
        <f t="shared" si="3"/>
        <v>2756548.1800470259</v>
      </c>
      <c r="F19" s="1">
        <f t="shared" si="4"/>
        <v>60.61126720677786</v>
      </c>
      <c r="G19" s="1">
        <f t="shared" si="5"/>
        <v>8.7327932221441529E-3</v>
      </c>
      <c r="I19" s="5">
        <v>916.59</v>
      </c>
      <c r="J19" s="5">
        <v>62.93</v>
      </c>
    </row>
    <row r="20" spans="1:10" x14ac:dyDescent="0.3">
      <c r="A20">
        <v>980.52</v>
      </c>
      <c r="B20">
        <f t="shared" si="0"/>
        <v>63.92999999999995</v>
      </c>
      <c r="C20">
        <v>50.59</v>
      </c>
      <c r="D20" s="1">
        <f t="shared" si="2"/>
        <v>282006.67138506152</v>
      </c>
      <c r="E20" s="1">
        <f t="shared" si="3"/>
        <v>2756545.9998287093</v>
      </c>
      <c r="F20" s="1">
        <f t="shared" si="4"/>
        <v>63.920790375037868</v>
      </c>
      <c r="G20" s="1">
        <f t="shared" si="5"/>
        <v>9.2096249620823301E-3</v>
      </c>
      <c r="I20">
        <v>916.96</v>
      </c>
      <c r="J20">
        <v>62.99</v>
      </c>
    </row>
    <row r="21" spans="1:10" x14ac:dyDescent="0.3">
      <c r="A21">
        <v>986.84</v>
      </c>
      <c r="B21">
        <f t="shared" si="0"/>
        <v>70.25</v>
      </c>
      <c r="C21">
        <v>50.26</v>
      </c>
      <c r="D21" s="1">
        <f t="shared" si="2"/>
        <v>282011.42551041092</v>
      </c>
      <c r="E21" s="1">
        <f t="shared" si="3"/>
        <v>2756541.8369949446</v>
      </c>
      <c r="F21" s="1">
        <f t="shared" si="4"/>
        <v>70.239879928935608</v>
      </c>
      <c r="G21" s="1">
        <f t="shared" si="5"/>
        <v>1.0120071064392278E-2</v>
      </c>
      <c r="I21">
        <v>917.25</v>
      </c>
      <c r="J21">
        <v>62.74</v>
      </c>
    </row>
    <row r="22" spans="1:10" x14ac:dyDescent="0.3">
      <c r="A22">
        <v>993.83</v>
      </c>
      <c r="B22">
        <f t="shared" si="0"/>
        <v>77.240000000000009</v>
      </c>
      <c r="C22">
        <v>50.1</v>
      </c>
      <c r="D22" s="1">
        <f t="shared" si="2"/>
        <v>282016.6836332262</v>
      </c>
      <c r="E22" s="1">
        <f t="shared" si="3"/>
        <v>2756537.2328481073</v>
      </c>
      <c r="F22" s="1">
        <f t="shared" si="4"/>
        <v>77.228872963675414</v>
      </c>
      <c r="G22" s="1">
        <f t="shared" si="5"/>
        <v>1.1127036324594997E-2</v>
      </c>
      <c r="I22">
        <v>920.52</v>
      </c>
      <c r="J22">
        <v>62.67</v>
      </c>
    </row>
    <row r="23" spans="1:10" x14ac:dyDescent="0.3">
      <c r="A23">
        <v>999.21</v>
      </c>
      <c r="B23">
        <f t="shared" si="0"/>
        <v>82.62</v>
      </c>
      <c r="C23">
        <v>50.31</v>
      </c>
      <c r="D23" s="1">
        <f t="shared" si="2"/>
        <v>282020.73065765342</v>
      </c>
      <c r="E23" s="1">
        <f t="shared" si="3"/>
        <v>2756533.6891699973</v>
      </c>
      <c r="F23" s="1">
        <f t="shared" si="4"/>
        <v>82.608097932178154</v>
      </c>
      <c r="G23" s="1">
        <f t="shared" si="5"/>
        <v>1.1902067821850437E-2</v>
      </c>
      <c r="I23">
        <v>924.7</v>
      </c>
      <c r="J23">
        <v>62.7</v>
      </c>
    </row>
    <row r="24" spans="1:10" x14ac:dyDescent="0.3">
      <c r="A24">
        <v>1005.18</v>
      </c>
      <c r="B24">
        <f t="shared" si="0"/>
        <v>88.589999999999918</v>
      </c>
      <c r="C24">
        <v>50.23</v>
      </c>
      <c r="D24" s="1">
        <f t="shared" si="2"/>
        <v>282025.22150074458</v>
      </c>
      <c r="E24" s="1">
        <f t="shared" si="3"/>
        <v>2756529.7568729133</v>
      </c>
      <c r="F24" s="1">
        <f t="shared" si="4"/>
        <v>88.577237905940862</v>
      </c>
      <c r="G24" s="1">
        <f t="shared" si="5"/>
        <v>1.2762094059056039E-2</v>
      </c>
      <c r="I24">
        <v>927.91</v>
      </c>
      <c r="J24">
        <v>57.12</v>
      </c>
    </row>
    <row r="25" spans="1:10" x14ac:dyDescent="0.3">
      <c r="A25">
        <v>1009.3</v>
      </c>
      <c r="B25">
        <f t="shared" si="0"/>
        <v>92.709999999999923</v>
      </c>
      <c r="C25">
        <v>50.01</v>
      </c>
      <c r="D25" s="1">
        <f t="shared" si="2"/>
        <v>282028.32070904196</v>
      </c>
      <c r="E25" s="1">
        <f t="shared" si="3"/>
        <v>2756527.0431268518</v>
      </c>
      <c r="F25" s="1">
        <f t="shared" si="4"/>
        <v>92.696644387114517</v>
      </c>
      <c r="G25" s="1">
        <f t="shared" si="5"/>
        <v>1.3355612885405321E-2</v>
      </c>
      <c r="I25">
        <v>931.68</v>
      </c>
      <c r="J25">
        <v>57.82</v>
      </c>
    </row>
    <row r="26" spans="1:10" x14ac:dyDescent="0.3">
      <c r="A26">
        <v>1014.29</v>
      </c>
      <c r="B26">
        <f t="shared" si="0"/>
        <v>97.699999999999932</v>
      </c>
      <c r="C26">
        <v>49.73</v>
      </c>
      <c r="D26" s="1">
        <f t="shared" si="2"/>
        <v>282032.07436180994</v>
      </c>
      <c r="E26" s="1">
        <f t="shared" si="3"/>
        <v>2756523.756332471</v>
      </c>
      <c r="F26" s="1">
        <f t="shared" si="4"/>
        <v>97.685925538129425</v>
      </c>
      <c r="G26" s="1">
        <f t="shared" si="5"/>
        <v>1.4074461870507093E-2</v>
      </c>
      <c r="I26">
        <v>936.39</v>
      </c>
      <c r="J26">
        <v>53.76</v>
      </c>
    </row>
    <row r="27" spans="1:10" x14ac:dyDescent="0.3">
      <c r="A27">
        <v>1020.56</v>
      </c>
      <c r="B27">
        <f t="shared" si="0"/>
        <v>103.96999999999991</v>
      </c>
      <c r="C27">
        <v>49.59</v>
      </c>
      <c r="D27" s="1">
        <f t="shared" si="2"/>
        <v>282036.79087540816</v>
      </c>
      <c r="E27" s="1">
        <f t="shared" si="3"/>
        <v>2756519.626432518</v>
      </c>
      <c r="F27" s="1">
        <f t="shared" si="4"/>
        <v>103.95502229477736</v>
      </c>
      <c r="G27" s="1">
        <f t="shared" si="5"/>
        <v>1.4977705222548821E-2</v>
      </c>
      <c r="I27">
        <v>940.39</v>
      </c>
      <c r="J27">
        <v>56.62</v>
      </c>
    </row>
    <row r="28" spans="1:10" x14ac:dyDescent="0.3">
      <c r="A28">
        <v>1024.18</v>
      </c>
      <c r="B28">
        <f t="shared" si="0"/>
        <v>107.59000000000003</v>
      </c>
      <c r="C28">
        <v>49.53</v>
      </c>
      <c r="D28" s="1">
        <f t="shared" si="2"/>
        <v>282039.51396619377</v>
      </c>
      <c r="E28" s="1">
        <f t="shared" si="3"/>
        <v>2756517.2420245712</v>
      </c>
      <c r="F28" s="1">
        <f t="shared" si="4"/>
        <v>107.57450080468013</v>
      </c>
      <c r="G28" s="1">
        <f t="shared" si="5"/>
        <v>1.5499195319904402E-2</v>
      </c>
      <c r="I28">
        <v>945.02</v>
      </c>
      <c r="J28">
        <v>53.91</v>
      </c>
    </row>
    <row r="29" spans="1:10" x14ac:dyDescent="0.3">
      <c r="A29">
        <v>1028.8499999999999</v>
      </c>
      <c r="B29">
        <f t="shared" si="0"/>
        <v>112.25999999999988</v>
      </c>
      <c r="C29">
        <v>48.8</v>
      </c>
      <c r="D29" s="1">
        <f t="shared" si="2"/>
        <v>282043.02690375422</v>
      </c>
      <c r="E29" s="1">
        <f t="shared" si="3"/>
        <v>2756514.1660065837</v>
      </c>
      <c r="F29" s="1">
        <f t="shared" si="4"/>
        <v>112.24382805415529</v>
      </c>
      <c r="G29" s="1">
        <f t="shared" si="5"/>
        <v>1.6171945844590141E-2</v>
      </c>
      <c r="I29">
        <v>947.31</v>
      </c>
      <c r="J29">
        <v>52.92</v>
      </c>
    </row>
    <row r="30" spans="1:10" x14ac:dyDescent="0.3">
      <c r="A30">
        <v>1035.32</v>
      </c>
      <c r="B30">
        <f t="shared" si="0"/>
        <v>118.7299999999999</v>
      </c>
      <c r="C30">
        <v>48.78</v>
      </c>
      <c r="D30" s="1">
        <f t="shared" si="2"/>
        <v>282047.8938643572</v>
      </c>
      <c r="E30" s="1">
        <f t="shared" si="3"/>
        <v>2756509.9043713845</v>
      </c>
      <c r="F30" s="1">
        <f t="shared" si="4"/>
        <v>118.71289599953943</v>
      </c>
      <c r="G30" s="1">
        <f t="shared" si="5"/>
        <v>1.7104000460477664E-2</v>
      </c>
      <c r="I30">
        <v>949.57</v>
      </c>
      <c r="J30">
        <v>53.84</v>
      </c>
    </row>
    <row r="31" spans="1:10" x14ac:dyDescent="0.3">
      <c r="A31">
        <v>1040.58</v>
      </c>
      <c r="B31">
        <f t="shared" si="0"/>
        <v>123.9899999999999</v>
      </c>
      <c r="C31">
        <v>48.99</v>
      </c>
      <c r="D31" s="1">
        <f t="shared" si="2"/>
        <v>282051.85062058154</v>
      </c>
      <c r="E31" s="1">
        <f t="shared" si="3"/>
        <v>2756506.4397344226</v>
      </c>
      <c r="F31" s="1">
        <f t="shared" si="4"/>
        <v>123.97213825453753</v>
      </c>
      <c r="G31" s="1">
        <f t="shared" si="5"/>
        <v>1.7861745462369072E-2</v>
      </c>
      <c r="I31">
        <v>956.54</v>
      </c>
      <c r="J31">
        <v>53.15</v>
      </c>
    </row>
    <row r="32" spans="1:10" x14ac:dyDescent="0.3">
      <c r="A32">
        <v>1050.04</v>
      </c>
      <c r="B32">
        <f t="shared" si="0"/>
        <v>133.44999999999993</v>
      </c>
      <c r="C32">
        <v>48.69</v>
      </c>
      <c r="D32" s="1">
        <f t="shared" si="2"/>
        <v>282058.96676390519</v>
      </c>
      <c r="E32" s="1">
        <f t="shared" si="3"/>
        <v>2756500.2086573006</v>
      </c>
      <c r="F32" s="1">
        <f t="shared" si="4"/>
        <v>133.43077546629138</v>
      </c>
      <c r="G32" s="1">
        <f t="shared" si="5"/>
        <v>1.9224533708552372E-2</v>
      </c>
      <c r="I32">
        <v>962.36</v>
      </c>
      <c r="J32">
        <v>52.67</v>
      </c>
    </row>
    <row r="33" spans="1:10" x14ac:dyDescent="0.3">
      <c r="A33">
        <v>1054.99</v>
      </c>
      <c r="B33">
        <f t="shared" si="0"/>
        <v>138.39999999999998</v>
      </c>
      <c r="C33">
        <v>48.86</v>
      </c>
      <c r="D33" s="1">
        <f t="shared" si="2"/>
        <v>282062.69032727223</v>
      </c>
      <c r="E33" s="1">
        <f t="shared" si="3"/>
        <v>2756496.9482099693</v>
      </c>
      <c r="F33" s="1">
        <f t="shared" si="4"/>
        <v>138.38006237938373</v>
      </c>
      <c r="G33" s="1">
        <f t="shared" si="5"/>
        <v>1.9937620616246932E-2</v>
      </c>
      <c r="I33">
        <v>964.53</v>
      </c>
      <c r="J33">
        <v>50.96</v>
      </c>
    </row>
    <row r="34" spans="1:10" x14ac:dyDescent="0.3">
      <c r="A34">
        <v>1060.55</v>
      </c>
      <c r="B34">
        <f t="shared" si="0"/>
        <v>143.95999999999992</v>
      </c>
      <c r="C34">
        <v>48.19</v>
      </c>
      <c r="D34" s="1">
        <f t="shared" si="2"/>
        <v>282066.87275400368</v>
      </c>
      <c r="E34" s="1">
        <f t="shared" si="3"/>
        <v>2756493.2859701384</v>
      </c>
      <c r="F34" s="1">
        <f t="shared" si="4"/>
        <v>143.93926141731086</v>
      </c>
      <c r="G34" s="1">
        <f t="shared" si="5"/>
        <v>2.0738582689062923E-2</v>
      </c>
      <c r="I34">
        <v>967.44</v>
      </c>
      <c r="J34">
        <v>50.57</v>
      </c>
    </row>
    <row r="35" spans="1:10" x14ac:dyDescent="0.3">
      <c r="A35">
        <v>1064.98</v>
      </c>
      <c r="B35">
        <f t="shared" si="0"/>
        <v>148.38999999999999</v>
      </c>
      <c r="C35">
        <v>47.99</v>
      </c>
      <c r="D35" s="1">
        <f t="shared" si="2"/>
        <v>282070.20515515842</v>
      </c>
      <c r="E35" s="1">
        <f t="shared" si="3"/>
        <v>2756490.3680344461</v>
      </c>
      <c r="F35" s="1">
        <f t="shared" si="4"/>
        <v>148.36862324043403</v>
      </c>
      <c r="G35" s="1">
        <f t="shared" si="5"/>
        <v>2.1376759565953307E-2</v>
      </c>
      <c r="I35">
        <v>969.03</v>
      </c>
      <c r="J35">
        <v>51.07</v>
      </c>
    </row>
    <row r="36" spans="1:10" x14ac:dyDescent="0.3">
      <c r="A36">
        <v>1072.83</v>
      </c>
      <c r="B36">
        <f t="shared" si="0"/>
        <v>156.2399999999999</v>
      </c>
      <c r="C36">
        <v>47.52</v>
      </c>
      <c r="D36" s="1">
        <f t="shared" si="2"/>
        <v>282076.110200094</v>
      </c>
      <c r="E36" s="1">
        <f t="shared" si="3"/>
        <v>2756485.1974260523</v>
      </c>
      <c r="F36" s="1">
        <f t="shared" si="4"/>
        <v>156.21749238533729</v>
      </c>
      <c r="G36" s="1">
        <f t="shared" si="5"/>
        <v>2.2507614662600872E-2</v>
      </c>
      <c r="I36">
        <v>973.41</v>
      </c>
      <c r="J36">
        <v>51.22</v>
      </c>
    </row>
    <row r="37" spans="1:10" x14ac:dyDescent="0.3">
      <c r="A37">
        <v>1078.27</v>
      </c>
      <c r="B37">
        <f t="shared" si="0"/>
        <v>161.67999999999995</v>
      </c>
      <c r="C37">
        <v>47.83</v>
      </c>
      <c r="D37" s="1">
        <f t="shared" si="2"/>
        <v>282080.20235862269</v>
      </c>
      <c r="E37" s="1">
        <f t="shared" si="3"/>
        <v>2756481.6142273685</v>
      </c>
      <c r="F37" s="1">
        <f t="shared" si="4"/>
        <v>161.65670871046086</v>
      </c>
      <c r="G37" s="1">
        <f t="shared" si="5"/>
        <v>2.3291289539088211E-2</v>
      </c>
      <c r="I37">
        <v>977.21</v>
      </c>
      <c r="J37">
        <v>51.12</v>
      </c>
    </row>
    <row r="38" spans="1:10" x14ac:dyDescent="0.3">
      <c r="A38">
        <v>1084.6600000000001</v>
      </c>
      <c r="B38">
        <f t="shared" si="0"/>
        <v>168.07000000000005</v>
      </c>
      <c r="C38">
        <v>47.76</v>
      </c>
      <c r="D38" s="1">
        <f t="shared" si="2"/>
        <v>282085.00914042373</v>
      </c>
      <c r="E38" s="1">
        <f t="shared" si="3"/>
        <v>2756477.4052862683</v>
      </c>
      <c r="F38" s="1">
        <f t="shared" si="4"/>
        <v>168.04578817995613</v>
      </c>
      <c r="G38" s="1">
        <f t="shared" si="5"/>
        <v>2.4211820043916532E-2</v>
      </c>
      <c r="I38">
        <v>980.52</v>
      </c>
      <c r="J38">
        <v>50.59</v>
      </c>
    </row>
    <row r="39" spans="1:10" x14ac:dyDescent="0.3">
      <c r="A39">
        <v>1088.44</v>
      </c>
      <c r="B39">
        <f t="shared" si="0"/>
        <v>171.85000000000002</v>
      </c>
      <c r="C39">
        <v>48.89</v>
      </c>
      <c r="D39" s="1">
        <f t="shared" si="2"/>
        <v>282087.85258881311</v>
      </c>
      <c r="E39" s="1">
        <f t="shared" si="3"/>
        <v>2756474.9154901244</v>
      </c>
      <c r="F39" s="1">
        <f t="shared" si="4"/>
        <v>171.82524364093555</v>
      </c>
      <c r="G39" s="1">
        <f t="shared" si="5"/>
        <v>2.4756359064468825E-2</v>
      </c>
      <c r="I39">
        <v>986.84</v>
      </c>
      <c r="J39">
        <v>50.26</v>
      </c>
    </row>
    <row r="40" spans="1:10" x14ac:dyDescent="0.3">
      <c r="A40">
        <v>1092.5</v>
      </c>
      <c r="B40">
        <f t="shared" si="0"/>
        <v>175.90999999999997</v>
      </c>
      <c r="C40">
        <v>47.65</v>
      </c>
      <c r="D40" s="1">
        <f t="shared" si="2"/>
        <v>282090.90666300908</v>
      </c>
      <c r="E40" s="1">
        <f t="shared" si="3"/>
        <v>2756472.2412646366</v>
      </c>
      <c r="F40" s="1">
        <f t="shared" si="4"/>
        <v>175.88465876553215</v>
      </c>
      <c r="G40" s="1">
        <f t="shared" si="5"/>
        <v>2.5341234467816776E-2</v>
      </c>
      <c r="I40">
        <v>993.83</v>
      </c>
      <c r="J40">
        <v>50.1</v>
      </c>
    </row>
    <row r="41" spans="1:10" x14ac:dyDescent="0.3">
      <c r="A41">
        <v>1100.07</v>
      </c>
      <c r="B41">
        <f t="shared" si="0"/>
        <v>183.4799999999999</v>
      </c>
      <c r="C41">
        <v>47.99</v>
      </c>
      <c r="D41" s="1">
        <f t="shared" si="2"/>
        <v>282096.60108213808</v>
      </c>
      <c r="E41" s="1">
        <f t="shared" si="3"/>
        <v>2756467.2550855866</v>
      </c>
      <c r="F41" s="1">
        <f t="shared" si="4"/>
        <v>183.45356824681821</v>
      </c>
      <c r="G41" s="1">
        <f t="shared" si="5"/>
        <v>2.6431753181697104E-2</v>
      </c>
      <c r="I41">
        <v>999.21</v>
      </c>
      <c r="J41">
        <v>50.31</v>
      </c>
    </row>
    <row r="42" spans="1:10" x14ac:dyDescent="0.3">
      <c r="A42">
        <v>1112.23</v>
      </c>
      <c r="B42">
        <f t="shared" si="0"/>
        <v>195.64</v>
      </c>
      <c r="C42">
        <v>48.37</v>
      </c>
      <c r="D42" s="1">
        <f t="shared" si="2"/>
        <v>282105.74826002558</v>
      </c>
      <c r="E42" s="1">
        <f t="shared" si="3"/>
        <v>2756459.2455826476</v>
      </c>
      <c r="F42" s="1">
        <f t="shared" si="4"/>
        <v>195.61181650199731</v>
      </c>
      <c r="G42" s="1">
        <f t="shared" si="5"/>
        <v>2.8183498002675833E-2</v>
      </c>
      <c r="I42">
        <v>1005.18</v>
      </c>
      <c r="J42">
        <v>50.23</v>
      </c>
    </row>
    <row r="43" spans="1:10" x14ac:dyDescent="0.3">
      <c r="A43">
        <v>1117.3699999999999</v>
      </c>
      <c r="B43">
        <f t="shared" si="0"/>
        <v>200.77999999999986</v>
      </c>
      <c r="C43">
        <v>48.91</v>
      </c>
      <c r="D43" s="1">
        <f t="shared" si="2"/>
        <v>282109.61474804714</v>
      </c>
      <c r="E43" s="1">
        <f t="shared" si="3"/>
        <v>2756455.8599868328</v>
      </c>
      <c r="F43" s="1">
        <f t="shared" si="4"/>
        <v>200.75107604419185</v>
      </c>
      <c r="G43" s="1">
        <f t="shared" si="5"/>
        <v>2.8923955808011215E-2</v>
      </c>
      <c r="I43">
        <v>1009.3</v>
      </c>
      <c r="J43">
        <v>50.01</v>
      </c>
    </row>
    <row r="44" spans="1:10" x14ac:dyDescent="0.3">
      <c r="A44">
        <v>1125.58</v>
      </c>
      <c r="B44">
        <f t="shared" si="0"/>
        <v>208.9899999999999</v>
      </c>
      <c r="C44">
        <v>49.44</v>
      </c>
      <c r="D44" s="1">
        <f t="shared" si="2"/>
        <v>282115.7905975912</v>
      </c>
      <c r="E44" s="1">
        <f t="shared" si="3"/>
        <v>2756450.4522549962</v>
      </c>
      <c r="F44" s="1">
        <f t="shared" si="4"/>
        <v>208.9598933285574</v>
      </c>
      <c r="G44" s="1">
        <f t="shared" si="5"/>
        <v>3.0106671442496236E-2</v>
      </c>
      <c r="I44">
        <v>1014.29</v>
      </c>
      <c r="J44">
        <v>49.73</v>
      </c>
    </row>
    <row r="45" spans="1:10" x14ac:dyDescent="0.3">
      <c r="A45">
        <v>1132.6400000000001</v>
      </c>
      <c r="B45">
        <f t="shared" si="0"/>
        <v>216.05000000000007</v>
      </c>
      <c r="C45">
        <v>49.68</v>
      </c>
      <c r="D45" s="1">
        <f t="shared" si="2"/>
        <v>282121.10137685813</v>
      </c>
      <c r="E45" s="1">
        <f t="shared" si="3"/>
        <v>2756445.8020008225</v>
      </c>
      <c r="F45" s="1">
        <f t="shared" si="4"/>
        <v>216.01887627950828</v>
      </c>
      <c r="G45" s="1">
        <f t="shared" si="5"/>
        <v>3.1123720491791573E-2</v>
      </c>
      <c r="I45">
        <v>1020.56</v>
      </c>
      <c r="J45">
        <v>49.59</v>
      </c>
    </row>
    <row r="46" spans="1:10" x14ac:dyDescent="0.3">
      <c r="A46">
        <v>1135.3900000000001</v>
      </c>
      <c r="B46">
        <f t="shared" si="0"/>
        <v>218.80000000000007</v>
      </c>
      <c r="C46">
        <v>50.51</v>
      </c>
      <c r="D46" s="1">
        <f t="shared" si="2"/>
        <v>282123.17002317315</v>
      </c>
      <c r="E46" s="1">
        <f t="shared" si="3"/>
        <v>2756443.9906411944</v>
      </c>
      <c r="F46" s="1">
        <f t="shared" si="4"/>
        <v>218.76848011987656</v>
      </c>
      <c r="G46" s="1">
        <f t="shared" si="5"/>
        <v>3.1519880123511257E-2</v>
      </c>
      <c r="I46">
        <v>1024.18</v>
      </c>
      <c r="J46">
        <v>49.53</v>
      </c>
    </row>
    <row r="47" spans="1:10" x14ac:dyDescent="0.3">
      <c r="A47">
        <v>1140.56</v>
      </c>
      <c r="B47">
        <f t="shared" si="0"/>
        <v>223.96999999999991</v>
      </c>
      <c r="C47">
        <v>51.51</v>
      </c>
      <c r="D47" s="1">
        <f t="shared" si="2"/>
        <v>282127.05907824537</v>
      </c>
      <c r="E47" s="1">
        <f t="shared" si="3"/>
        <v>2756440.5852850927</v>
      </c>
      <c r="F47" s="1">
        <f t="shared" si="4"/>
        <v>223.93773534031581</v>
      </c>
      <c r="G47" s="1">
        <f t="shared" si="5"/>
        <v>3.2264659684102526E-2</v>
      </c>
      <c r="I47">
        <v>1028.8499999999999</v>
      </c>
      <c r="J47">
        <v>48.8</v>
      </c>
    </row>
    <row r="48" spans="1:10" x14ac:dyDescent="0.3">
      <c r="A48">
        <v>1144.01</v>
      </c>
      <c r="B48">
        <f t="shared" si="0"/>
        <v>227.41999999999996</v>
      </c>
      <c r="C48">
        <v>53.23</v>
      </c>
      <c r="D48" s="1">
        <f t="shared" si="2"/>
        <v>282129.65428907698</v>
      </c>
      <c r="E48" s="1">
        <f t="shared" si="3"/>
        <v>2756438.3128521042</v>
      </c>
      <c r="F48" s="1">
        <f t="shared" si="4"/>
        <v>227.38723834042824</v>
      </c>
      <c r="G48" s="1">
        <f t="shared" si="5"/>
        <v>3.2761659571718837E-2</v>
      </c>
      <c r="I48">
        <v>1035.32</v>
      </c>
      <c r="J48">
        <v>48.78</v>
      </c>
    </row>
    <row r="49" spans="1:10" x14ac:dyDescent="0.3">
      <c r="A49">
        <v>1147.5899999999999</v>
      </c>
      <c r="B49">
        <f t="shared" si="0"/>
        <v>230.99999999999989</v>
      </c>
      <c r="C49">
        <v>53.38</v>
      </c>
      <c r="D49" s="1">
        <f t="shared" si="2"/>
        <v>282132.34729046159</v>
      </c>
      <c r="E49" s="1">
        <f t="shared" si="3"/>
        <v>2756435.9547912059</v>
      </c>
      <c r="F49" s="1">
        <f t="shared" si="4"/>
        <v>230.96672261297817</v>
      </c>
      <c r="G49" s="1">
        <f t="shared" si="5"/>
        <v>3.3277387021712457E-2</v>
      </c>
      <c r="I49">
        <v>1040.58</v>
      </c>
      <c r="J49">
        <v>48.99</v>
      </c>
    </row>
    <row r="50" spans="1:10" x14ac:dyDescent="0.3">
      <c r="A50">
        <v>1154.1199999999999</v>
      </c>
      <c r="B50">
        <f t="shared" si="0"/>
        <v>237.52999999999986</v>
      </c>
      <c r="C50">
        <v>54.17</v>
      </c>
      <c r="D50" s="1">
        <f t="shared" si="2"/>
        <v>282137.25938516599</v>
      </c>
      <c r="E50" s="1">
        <f t="shared" si="3"/>
        <v>2756431.6536354339</v>
      </c>
      <c r="F50" s="1">
        <f t="shared" si="4"/>
        <v>237.49578191432585</v>
      </c>
      <c r="G50" s="1">
        <f t="shared" si="5"/>
        <v>3.4218085674012855E-2</v>
      </c>
      <c r="I50">
        <v>1050.04</v>
      </c>
      <c r="J50">
        <v>48.69</v>
      </c>
    </row>
    <row r="51" spans="1:10" x14ac:dyDescent="0.3">
      <c r="A51">
        <v>1159.03</v>
      </c>
      <c r="B51">
        <f t="shared" si="0"/>
        <v>242.43999999999994</v>
      </c>
      <c r="C51">
        <v>54.17</v>
      </c>
      <c r="D51" s="1">
        <f t="shared" si="2"/>
        <v>282140.95285913208</v>
      </c>
      <c r="E51" s="1">
        <f t="shared" si="3"/>
        <v>2756428.4195351512</v>
      </c>
      <c r="F51" s="1">
        <f t="shared" si="4"/>
        <v>242.40507459010919</v>
      </c>
      <c r="G51" s="1">
        <f t="shared" si="5"/>
        <v>3.492540989074655E-2</v>
      </c>
      <c r="I51">
        <v>1054.99</v>
      </c>
      <c r="J51">
        <v>48.86</v>
      </c>
    </row>
    <row r="52" spans="1:10" x14ac:dyDescent="0.3">
      <c r="A52">
        <v>1165.0899999999999</v>
      </c>
      <c r="B52">
        <f t="shared" si="0"/>
        <v>248.49999999999989</v>
      </c>
      <c r="C52">
        <v>56.31</v>
      </c>
      <c r="D52" s="1">
        <f t="shared" si="2"/>
        <v>282145.51140337536</v>
      </c>
      <c r="E52" s="1">
        <f t="shared" si="3"/>
        <v>2756424.4279572065</v>
      </c>
      <c r="F52" s="1">
        <f t="shared" si="4"/>
        <v>248.46420159873747</v>
      </c>
      <c r="G52" s="1">
        <f t="shared" si="5"/>
        <v>3.5798401262411517E-2</v>
      </c>
      <c r="I52">
        <v>1060.55</v>
      </c>
      <c r="J52">
        <v>48.19</v>
      </c>
    </row>
    <row r="53" spans="1:10" x14ac:dyDescent="0.3">
      <c r="A53">
        <v>1171.6500000000001</v>
      </c>
      <c r="B53">
        <f t="shared" si="0"/>
        <v>255.06000000000006</v>
      </c>
      <c r="C53">
        <v>54.21</v>
      </c>
      <c r="D53" s="1">
        <f t="shared" si="2"/>
        <v>282150.44606513047</v>
      </c>
      <c r="E53" s="1">
        <f t="shared" si="3"/>
        <v>2756420.1070411471</v>
      </c>
      <c r="F53" s="1">
        <f t="shared" si="4"/>
        <v>255.02325657868045</v>
      </c>
      <c r="G53" s="1">
        <f t="shared" si="5"/>
        <v>3.674342131961339E-2</v>
      </c>
      <c r="I53">
        <v>1064.98</v>
      </c>
      <c r="J53">
        <v>47.99</v>
      </c>
    </row>
    <row r="54" spans="1:10" x14ac:dyDescent="0.3">
      <c r="A54">
        <v>1175.74</v>
      </c>
      <c r="B54">
        <f t="shared" si="0"/>
        <v>259.14999999999998</v>
      </c>
      <c r="C54">
        <v>55.15</v>
      </c>
      <c r="D54" s="1">
        <f t="shared" si="2"/>
        <v>282153.52270637715</v>
      </c>
      <c r="E54" s="1">
        <f t="shared" si="3"/>
        <v>2756417.4130553724</v>
      </c>
      <c r="F54" s="1">
        <f t="shared" si="4"/>
        <v>259.11266738156553</v>
      </c>
      <c r="G54" s="1">
        <f t="shared" si="5"/>
        <v>3.7332618434447795E-2</v>
      </c>
      <c r="I54">
        <v>1072.83</v>
      </c>
      <c r="J54">
        <v>47.52</v>
      </c>
    </row>
    <row r="55" spans="1:10" x14ac:dyDescent="0.3">
      <c r="A55">
        <v>1184.0899999999999</v>
      </c>
      <c r="B55">
        <f t="shared" si="0"/>
        <v>267.49999999999989</v>
      </c>
      <c r="C55">
        <v>57.46</v>
      </c>
      <c r="D55" s="1">
        <f t="shared" si="2"/>
        <v>282159.80386882456</v>
      </c>
      <c r="E55" s="1">
        <f t="shared" si="3"/>
        <v>2756411.9131088639</v>
      </c>
      <c r="F55" s="1">
        <f t="shared" si="4"/>
        <v>267.46146449778348</v>
      </c>
      <c r="G55" s="1">
        <f t="shared" si="5"/>
        <v>3.8535502216404893E-2</v>
      </c>
      <c r="I55">
        <v>1078.27</v>
      </c>
      <c r="J55">
        <v>47.83</v>
      </c>
    </row>
    <row r="56" spans="1:10" x14ac:dyDescent="0.3">
      <c r="A56">
        <v>1186.92</v>
      </c>
      <c r="B56">
        <f t="shared" si="0"/>
        <v>270.33000000000004</v>
      </c>
      <c r="C56">
        <v>58.38</v>
      </c>
      <c r="D56" s="1">
        <f t="shared" si="2"/>
        <v>282161.93269394152</v>
      </c>
      <c r="E56" s="1">
        <f t="shared" si="3"/>
        <v>2756410.0490551372</v>
      </c>
      <c r="F56" s="1">
        <f t="shared" si="4"/>
        <v>270.29105681373386</v>
      </c>
      <c r="G56" s="1">
        <f t="shared" si="5"/>
        <v>3.8943186266180874E-2</v>
      </c>
      <c r="I56">
        <v>1084.6600000000001</v>
      </c>
      <c r="J56">
        <v>47.76</v>
      </c>
    </row>
    <row r="57" spans="1:10" x14ac:dyDescent="0.3">
      <c r="A57">
        <v>1191.5899999999999</v>
      </c>
      <c r="B57">
        <f t="shared" si="0"/>
        <v>274.99999999999989</v>
      </c>
      <c r="C57">
        <v>58.77</v>
      </c>
      <c r="D57" s="1">
        <f t="shared" si="2"/>
        <v>282165.44563150191</v>
      </c>
      <c r="E57" s="1">
        <f t="shared" si="3"/>
        <v>2756406.9730371498</v>
      </c>
      <c r="F57" s="1">
        <f t="shared" si="4"/>
        <v>274.96038406316524</v>
      </c>
      <c r="G57" s="1">
        <f t="shared" si="5"/>
        <v>3.9615936834650256E-2</v>
      </c>
      <c r="I57">
        <v>1088.44</v>
      </c>
      <c r="J57">
        <v>48.89</v>
      </c>
    </row>
    <row r="58" spans="1:10" x14ac:dyDescent="0.3">
      <c r="A58">
        <v>1194.6400000000001</v>
      </c>
      <c r="B58">
        <f t="shared" si="0"/>
        <v>278.05000000000007</v>
      </c>
      <c r="C58">
        <v>60.28</v>
      </c>
      <c r="D58" s="1">
        <f t="shared" si="2"/>
        <v>282167.73994832399</v>
      </c>
      <c r="E58" s="1">
        <f t="shared" si="3"/>
        <v>2756404.9640746531</v>
      </c>
      <c r="F58" s="1">
        <f t="shared" si="4"/>
        <v>278.00994468611196</v>
      </c>
      <c r="G58" s="1">
        <f t="shared" si="5"/>
        <v>4.0055313888103683E-2</v>
      </c>
      <c r="I58">
        <v>1092.5</v>
      </c>
      <c r="J58">
        <v>47.65</v>
      </c>
    </row>
    <row r="59" spans="1:10" x14ac:dyDescent="0.3">
      <c r="A59">
        <v>1213.25</v>
      </c>
      <c r="B59">
        <f t="shared" si="0"/>
        <v>296.65999999999997</v>
      </c>
      <c r="C59">
        <v>70.010000000000005</v>
      </c>
      <c r="D59" s="1">
        <f t="shared" si="2"/>
        <v>282181.73904211406</v>
      </c>
      <c r="E59" s="1">
        <f t="shared" si="3"/>
        <v>2756392.7061100397</v>
      </c>
      <c r="F59" s="1">
        <f t="shared" si="4"/>
        <v>296.61726376775778</v>
      </c>
      <c r="G59" s="1">
        <f t="shared" si="5"/>
        <v>4.2736232242191363E-2</v>
      </c>
      <c r="I59">
        <v>1100.07</v>
      </c>
      <c r="J59">
        <v>47.99</v>
      </c>
    </row>
    <row r="60" spans="1:10" x14ac:dyDescent="0.3">
      <c r="A60">
        <v>1226.94</v>
      </c>
      <c r="B60">
        <f t="shared" si="0"/>
        <v>310.35000000000002</v>
      </c>
      <c r="C60">
        <v>82.1</v>
      </c>
      <c r="D60" s="1">
        <f t="shared" si="2"/>
        <v>282192.03713958769</v>
      </c>
      <c r="E60" s="1">
        <f t="shared" si="3"/>
        <v>2756383.6888324711</v>
      </c>
      <c r="F60" s="1">
        <f t="shared" si="4"/>
        <v>310.30529161420537</v>
      </c>
      <c r="G60" s="1">
        <f t="shared" si="5"/>
        <v>4.470838579464953E-2</v>
      </c>
      <c r="I60">
        <v>1112.23</v>
      </c>
      <c r="J60">
        <v>48.37</v>
      </c>
    </row>
    <row r="61" spans="1:10" x14ac:dyDescent="0.3">
      <c r="A61">
        <v>1244.1199999999999</v>
      </c>
      <c r="B61">
        <f t="shared" si="0"/>
        <v>327.52999999999986</v>
      </c>
      <c r="C61">
        <v>93.44</v>
      </c>
      <c r="D61" s="1">
        <f t="shared" si="2"/>
        <v>282204.96053729393</v>
      </c>
      <c r="E61" s="1">
        <f t="shared" si="3"/>
        <v>2756372.3727748645</v>
      </c>
      <c r="F61" s="1">
        <f t="shared" si="4"/>
        <v>327.48281669873165</v>
      </c>
      <c r="G61" s="1">
        <f t="shared" si="5"/>
        <v>4.7183301268205469E-2</v>
      </c>
      <c r="I61">
        <v>1117.3699999999999</v>
      </c>
      <c r="J61">
        <v>48.91</v>
      </c>
    </row>
    <row r="62" spans="1:10" x14ac:dyDescent="0.3">
      <c r="A62">
        <v>1252.3699999999999</v>
      </c>
      <c r="B62">
        <f t="shared" si="0"/>
        <v>335.77999999999986</v>
      </c>
      <c r="C62">
        <v>112.18</v>
      </c>
      <c r="D62" s="1">
        <f t="shared" si="2"/>
        <v>282211.16647623893</v>
      </c>
      <c r="E62" s="1">
        <f t="shared" si="3"/>
        <v>2756366.9386959788</v>
      </c>
      <c r="F62" s="1">
        <f t="shared" si="4"/>
        <v>335.73162822071299</v>
      </c>
      <c r="G62" s="1">
        <f t="shared" si="5"/>
        <v>4.8371779286867422E-2</v>
      </c>
      <c r="I62">
        <v>1125.58</v>
      </c>
      <c r="J62">
        <v>49.44</v>
      </c>
    </row>
    <row r="63" spans="1:10" x14ac:dyDescent="0.3">
      <c r="A63">
        <v>1257.67</v>
      </c>
      <c r="B63">
        <f t="shared" si="0"/>
        <v>341.08000000000004</v>
      </c>
      <c r="C63">
        <v>113.49</v>
      </c>
      <c r="D63" s="1">
        <f t="shared" si="2"/>
        <v>282215.15332186426</v>
      </c>
      <c r="E63" s="1">
        <f t="shared" si="3"/>
        <v>2756363.4477119679</v>
      </c>
      <c r="F63" s="1">
        <f t="shared" si="4"/>
        <v>341.03086471337065</v>
      </c>
      <c r="G63" s="1">
        <f t="shared" si="5"/>
        <v>4.9135286629393704E-2</v>
      </c>
      <c r="I63">
        <v>1132.6400000000001</v>
      </c>
      <c r="J63">
        <v>49.68</v>
      </c>
    </row>
    <row r="64" spans="1:10" x14ac:dyDescent="0.3">
      <c r="A64">
        <v>1262.1500000000001</v>
      </c>
      <c r="B64">
        <f t="shared" si="0"/>
        <v>345.56000000000006</v>
      </c>
      <c r="C64">
        <v>117.16</v>
      </c>
      <c r="D64" s="1">
        <f t="shared" si="2"/>
        <v>282218.52333477017</v>
      </c>
      <c r="E64" s="1">
        <f t="shared" si="3"/>
        <v>2756360.496842464</v>
      </c>
      <c r="F64" s="1">
        <f t="shared" si="4"/>
        <v>345.51021933374358</v>
      </c>
      <c r="G64" s="1">
        <f t="shared" si="5"/>
        <v>4.9780666256481254E-2</v>
      </c>
      <c r="I64">
        <v>1135.3900000000001</v>
      </c>
      <c r="J64">
        <v>50.51</v>
      </c>
    </row>
    <row r="65" spans="1:10" x14ac:dyDescent="0.3">
      <c r="A65">
        <v>1269.23</v>
      </c>
      <c r="B65">
        <f t="shared" si="0"/>
        <v>352.64</v>
      </c>
      <c r="C65">
        <v>118.45</v>
      </c>
      <c r="D65" s="1">
        <f t="shared" si="2"/>
        <v>282223.84915873758</v>
      </c>
      <c r="E65" s="1">
        <f t="shared" si="3"/>
        <v>2756355.833414766</v>
      </c>
      <c r="F65" s="1">
        <f t="shared" si="4"/>
        <v>352.58919940334903</v>
      </c>
      <c r="G65" s="1">
        <f t="shared" si="5"/>
        <v>5.0800596650958596E-2</v>
      </c>
      <c r="I65">
        <v>1140.56</v>
      </c>
      <c r="J65">
        <v>51.51</v>
      </c>
    </row>
    <row r="66" spans="1:10" x14ac:dyDescent="0.3">
      <c r="A66">
        <v>1273.8900000000001</v>
      </c>
      <c r="B66">
        <f t="shared" ref="B66:B73" si="6">A66-916.59</f>
        <v>357.30000000000007</v>
      </c>
      <c r="C66">
        <v>123.21</v>
      </c>
      <c r="D66" s="1">
        <f t="shared" si="2"/>
        <v>282227.35457394773</v>
      </c>
      <c r="E66" s="1">
        <f t="shared" si="3"/>
        <v>2756352.7639835407</v>
      </c>
      <c r="F66" s="1">
        <f t="shared" si="4"/>
        <v>357.2485280934531</v>
      </c>
      <c r="G66" s="1">
        <f t="shared" si="5"/>
        <v>5.1471906546964874E-2</v>
      </c>
      <c r="I66">
        <v>1144.01</v>
      </c>
      <c r="J66">
        <v>53.23</v>
      </c>
    </row>
    <row r="67" spans="1:10" x14ac:dyDescent="0.3">
      <c r="A67">
        <v>1283.06</v>
      </c>
      <c r="B67">
        <f t="shared" si="6"/>
        <v>366.46999999999991</v>
      </c>
      <c r="C67">
        <v>123.07</v>
      </c>
      <c r="D67" s="1">
        <f t="shared" ref="D67:D72" si="7">(((B67*($D$73-$D$1))+$B$73*$D$1)/$B$73)</f>
        <v>282234.25256911456</v>
      </c>
      <c r="E67" s="1">
        <f t="shared" ref="E67:E72" si="8">(((B67*($E$73-$E$1))+$B$73*$E$1)/$B$73)</f>
        <v>2756346.7239225251</v>
      </c>
      <c r="F67" s="1">
        <f t="shared" ref="F67:F73" si="9">SQRT(((D67-$D$1)^2)+((E67-$E$1)^2))</f>
        <v>366.41720708195578</v>
      </c>
      <c r="G67" s="1">
        <f t="shared" ref="G67:G73" si="10">B67-F67</f>
        <v>5.279291804413333E-2</v>
      </c>
      <c r="I67">
        <v>1147.5899999999999</v>
      </c>
      <c r="J67">
        <v>53.38</v>
      </c>
    </row>
    <row r="68" spans="1:10" x14ac:dyDescent="0.3">
      <c r="A68">
        <v>1287.4100000000001</v>
      </c>
      <c r="B68">
        <f t="shared" si="6"/>
        <v>370.82000000000005</v>
      </c>
      <c r="C68">
        <v>126.24</v>
      </c>
      <c r="D68" s="1">
        <f t="shared" si="7"/>
        <v>282237.52479146741</v>
      </c>
      <c r="E68" s="1">
        <f t="shared" si="8"/>
        <v>2756343.8586809309</v>
      </c>
      <c r="F68" s="1">
        <f t="shared" si="9"/>
        <v>370.76658042984735</v>
      </c>
      <c r="G68" s="1">
        <f t="shared" si="10"/>
        <v>5.341957015269827E-2</v>
      </c>
      <c r="I68">
        <v>1154.1199999999999</v>
      </c>
      <c r="J68">
        <v>54.17</v>
      </c>
    </row>
    <row r="69" spans="1:10" x14ac:dyDescent="0.3">
      <c r="A69">
        <v>1290</v>
      </c>
      <c r="B69">
        <f t="shared" si="6"/>
        <v>373.40999999999997</v>
      </c>
      <c r="C69">
        <v>128.22999999999999</v>
      </c>
      <c r="D69" s="1">
        <f t="shared" si="7"/>
        <v>282239.47308017866</v>
      </c>
      <c r="E69" s="1">
        <f t="shared" si="8"/>
        <v>2756342.152709499</v>
      </c>
      <c r="F69" s="1">
        <f t="shared" si="9"/>
        <v>373.35620731975251</v>
      </c>
      <c r="G69" s="1">
        <f t="shared" si="10"/>
        <v>5.3792680247454427E-2</v>
      </c>
      <c r="I69">
        <v>1159.03</v>
      </c>
      <c r="J69">
        <v>54.17</v>
      </c>
    </row>
    <row r="70" spans="1:10" x14ac:dyDescent="0.3">
      <c r="A70">
        <v>1294.82</v>
      </c>
      <c r="B70">
        <f t="shared" si="6"/>
        <v>378.2299999999999</v>
      </c>
      <c r="C70">
        <v>130.16</v>
      </c>
      <c r="D70" s="1">
        <f t="shared" si="7"/>
        <v>282243.09885299264</v>
      </c>
      <c r="E70" s="1">
        <f t="shared" si="8"/>
        <v>2756338.9778900775</v>
      </c>
      <c r="F70" s="1">
        <f t="shared" si="9"/>
        <v>378.17551296036356</v>
      </c>
      <c r="G70" s="1">
        <f t="shared" si="10"/>
        <v>5.4487039636342161E-2</v>
      </c>
      <c r="I70">
        <v>1165.0899999999999</v>
      </c>
      <c r="J70">
        <v>56.31</v>
      </c>
    </row>
    <row r="71" spans="1:10" x14ac:dyDescent="0.3">
      <c r="A71">
        <v>1297.9100000000001</v>
      </c>
      <c r="B71">
        <f t="shared" si="6"/>
        <v>381.32000000000005</v>
      </c>
      <c r="C71">
        <v>133.13</v>
      </c>
      <c r="D71" s="1">
        <f t="shared" si="7"/>
        <v>282245.42325921566</v>
      </c>
      <c r="E71" s="1">
        <f t="shared" si="8"/>
        <v>2756336.9425805309</v>
      </c>
      <c r="F71" s="1">
        <f t="shared" si="9"/>
        <v>381.26506782153962</v>
      </c>
      <c r="G71" s="1">
        <f t="shared" si="10"/>
        <v>5.4932178460433079E-2</v>
      </c>
      <c r="I71">
        <v>1171.6500000000001</v>
      </c>
      <c r="J71">
        <v>54.21</v>
      </c>
    </row>
    <row r="72" spans="1:10" x14ac:dyDescent="0.3">
      <c r="A72">
        <v>1299.21</v>
      </c>
      <c r="B72">
        <f t="shared" si="6"/>
        <v>382.62</v>
      </c>
      <c r="C72">
        <v>133.53</v>
      </c>
      <c r="D72" s="1">
        <f t="shared" si="7"/>
        <v>282246.40116474638</v>
      </c>
      <c r="E72" s="1">
        <f t="shared" si="8"/>
        <v>2756336.0863014339</v>
      </c>
      <c r="F72" s="1">
        <f t="shared" si="9"/>
        <v>382.56488054613391</v>
      </c>
      <c r="G72" s="1">
        <f t="shared" si="10"/>
        <v>5.5119453866097956E-2</v>
      </c>
      <c r="I72">
        <v>1175.74</v>
      </c>
      <c r="J72">
        <v>55.15</v>
      </c>
    </row>
    <row r="73" spans="1:10" x14ac:dyDescent="0.3">
      <c r="A73" s="5">
        <v>1299.3599999999999</v>
      </c>
      <c r="B73">
        <f t="shared" si="6"/>
        <v>382.76999999999987</v>
      </c>
      <c r="C73" s="5">
        <v>133.68</v>
      </c>
      <c r="D73" s="2">
        <v>282246.51399999997</v>
      </c>
      <c r="E73" s="2">
        <v>2756335.9874999998</v>
      </c>
      <c r="F73" s="1">
        <f t="shared" si="9"/>
        <v>382.71485893731352</v>
      </c>
      <c r="G73" s="1">
        <f t="shared" si="10"/>
        <v>5.5141062686345776E-2</v>
      </c>
      <c r="I73">
        <v>1184.0899999999999</v>
      </c>
      <c r="J73">
        <v>57.46</v>
      </c>
    </row>
    <row r="74" spans="1:10" x14ac:dyDescent="0.3">
      <c r="D74" s="1"/>
      <c r="E74" s="1"/>
      <c r="I74">
        <v>1186.92</v>
      </c>
      <c r="J74">
        <v>58.38</v>
      </c>
    </row>
    <row r="75" spans="1:10" x14ac:dyDescent="0.3">
      <c r="D75" s="1"/>
      <c r="E75" s="1"/>
      <c r="I75">
        <v>1191.5899999999999</v>
      </c>
      <c r="J75">
        <v>58.77</v>
      </c>
    </row>
    <row r="76" spans="1:10" x14ac:dyDescent="0.3">
      <c r="D76" s="1"/>
      <c r="E76" s="1"/>
      <c r="I76">
        <v>1194.6400000000001</v>
      </c>
      <c r="J76">
        <v>60.28</v>
      </c>
    </row>
    <row r="77" spans="1:10" x14ac:dyDescent="0.3">
      <c r="D77" s="1"/>
      <c r="E77" s="1"/>
      <c r="I77">
        <v>1213.25</v>
      </c>
      <c r="J77">
        <v>70.010000000000005</v>
      </c>
    </row>
    <row r="78" spans="1:10" x14ac:dyDescent="0.3">
      <c r="D78" s="1"/>
      <c r="E78" s="1"/>
      <c r="I78">
        <v>1226.94</v>
      </c>
      <c r="J78">
        <v>82.1</v>
      </c>
    </row>
    <row r="79" spans="1:10" x14ac:dyDescent="0.3">
      <c r="D79" s="1"/>
      <c r="E79" s="1"/>
      <c r="I79">
        <v>1244.1199999999999</v>
      </c>
      <c r="J79">
        <v>93.44</v>
      </c>
    </row>
    <row r="80" spans="1:10" x14ac:dyDescent="0.3">
      <c r="D80" s="1"/>
      <c r="E80" s="1"/>
      <c r="I80">
        <v>1252.3699999999999</v>
      </c>
      <c r="J80">
        <v>112.18</v>
      </c>
    </row>
    <row r="81" spans="4:10" x14ac:dyDescent="0.3">
      <c r="D81" s="1"/>
      <c r="E81" s="1"/>
      <c r="I81">
        <v>1257.67</v>
      </c>
      <c r="J81">
        <v>113.49</v>
      </c>
    </row>
    <row r="82" spans="4:10" x14ac:dyDescent="0.3">
      <c r="D82" s="1"/>
      <c r="E82" s="1"/>
      <c r="I82">
        <v>1262.1500000000001</v>
      </c>
      <c r="J82">
        <v>117.16</v>
      </c>
    </row>
    <row r="83" spans="4:10" x14ac:dyDescent="0.3">
      <c r="D83" s="1"/>
      <c r="E83" s="1"/>
      <c r="I83">
        <v>1269.23</v>
      </c>
      <c r="J83">
        <v>118.45</v>
      </c>
    </row>
    <row r="84" spans="4:10" x14ac:dyDescent="0.3">
      <c r="D84" s="1"/>
      <c r="E84" s="1"/>
      <c r="I84">
        <v>1273.8900000000001</v>
      </c>
      <c r="J84">
        <v>123.21</v>
      </c>
    </row>
    <row r="85" spans="4:10" x14ac:dyDescent="0.3">
      <c r="D85" s="1"/>
      <c r="E85" s="1"/>
      <c r="I85">
        <v>1283.06</v>
      </c>
      <c r="J85">
        <v>123.07</v>
      </c>
    </row>
    <row r="86" spans="4:10" x14ac:dyDescent="0.3">
      <c r="D86" s="1"/>
      <c r="E86" s="1"/>
      <c r="I86">
        <v>1287.4100000000001</v>
      </c>
      <c r="J86">
        <v>126.24</v>
      </c>
    </row>
    <row r="87" spans="4:10" x14ac:dyDescent="0.3">
      <c r="D87" s="1"/>
      <c r="E87" s="1"/>
      <c r="I87">
        <v>1290</v>
      </c>
      <c r="J87">
        <v>128.22999999999999</v>
      </c>
    </row>
    <row r="88" spans="4:10" x14ac:dyDescent="0.3">
      <c r="D88" s="1"/>
      <c r="E88" s="1"/>
      <c r="I88">
        <v>1294.82</v>
      </c>
      <c r="J88">
        <v>130.16</v>
      </c>
    </row>
    <row r="89" spans="4:10" x14ac:dyDescent="0.3">
      <c r="D89" s="1"/>
      <c r="E89" s="1"/>
      <c r="I89">
        <v>1297.9100000000001</v>
      </c>
      <c r="J89">
        <v>133.13</v>
      </c>
    </row>
    <row r="90" spans="4:10" x14ac:dyDescent="0.3">
      <c r="D90" s="1"/>
      <c r="E90" s="1"/>
      <c r="I90">
        <v>1299.21</v>
      </c>
      <c r="J90">
        <v>133.53</v>
      </c>
    </row>
    <row r="91" spans="4:10" x14ac:dyDescent="0.3">
      <c r="D91" s="1"/>
      <c r="E91" s="1"/>
      <c r="I91" s="5">
        <v>1299.3599999999999</v>
      </c>
      <c r="J91" s="5">
        <v>133.68</v>
      </c>
    </row>
    <row r="92" spans="4:10" x14ac:dyDescent="0.3">
      <c r="D92" s="1"/>
      <c r="E92" s="1"/>
    </row>
    <row r="93" spans="4:10" x14ac:dyDescent="0.3">
      <c r="D93" s="1"/>
      <c r="E93" s="1"/>
    </row>
    <row r="94" spans="4:10" x14ac:dyDescent="0.3">
      <c r="D94" s="1"/>
      <c r="E94" s="1"/>
    </row>
    <row r="95" spans="4:10" x14ac:dyDescent="0.3">
      <c r="D95" s="1"/>
      <c r="E95" s="1"/>
    </row>
    <row r="96" spans="4:10" x14ac:dyDescent="0.3">
      <c r="D96" s="1"/>
      <c r="E96" s="1"/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1"/>
      <c r="E102" s="1"/>
    </row>
    <row r="103" spans="4:5" x14ac:dyDescent="0.3">
      <c r="D103" s="1"/>
      <c r="E103" s="1"/>
    </row>
    <row r="104" spans="4:5" x14ac:dyDescent="0.3">
      <c r="D104" s="1"/>
      <c r="E104" s="1"/>
    </row>
    <row r="105" spans="4:5" x14ac:dyDescent="0.3">
      <c r="D105" s="1"/>
      <c r="E105" s="1"/>
    </row>
    <row r="106" spans="4:5" x14ac:dyDescent="0.3">
      <c r="D106" s="1"/>
      <c r="E106" s="1"/>
    </row>
    <row r="107" spans="4:5" x14ac:dyDescent="0.3">
      <c r="D107" s="1"/>
      <c r="E107" s="1"/>
    </row>
    <row r="108" spans="4:5" x14ac:dyDescent="0.3">
      <c r="D108" s="1"/>
      <c r="E108" s="1"/>
    </row>
    <row r="109" spans="4:5" x14ac:dyDescent="0.3">
      <c r="D109" s="1"/>
      <c r="E109" s="1"/>
    </row>
    <row r="110" spans="4:5" x14ac:dyDescent="0.3">
      <c r="D110" s="1"/>
      <c r="E110" s="1"/>
    </row>
    <row r="111" spans="4:5" x14ac:dyDescent="0.3">
      <c r="D111" s="1"/>
      <c r="E111" s="1"/>
    </row>
    <row r="112" spans="4:5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25" workbookViewId="0">
      <selection sqref="A1:G1048576"/>
    </sheetView>
  </sheetViews>
  <sheetFormatPr defaultRowHeight="16.2" x14ac:dyDescent="0.3"/>
  <cols>
    <col min="1" max="1" width="9.109375" customWidth="1"/>
    <col min="2" max="2" width="9.6640625" bestFit="1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743.17</v>
      </c>
      <c r="B1">
        <f>A1-743.17</f>
        <v>0</v>
      </c>
      <c r="C1" s="5">
        <v>60.73</v>
      </c>
      <c r="D1" s="2">
        <v>282240.152</v>
      </c>
      <c r="E1" s="2">
        <v>2756955.9559999998</v>
      </c>
    </row>
    <row r="2" spans="1:7" x14ac:dyDescent="0.3">
      <c r="A2">
        <v>744.5</v>
      </c>
      <c r="B2">
        <f t="shared" ref="B2:B46" si="0">A2-743.17</f>
        <v>1.3300000000000409</v>
      </c>
      <c r="C2">
        <v>55</v>
      </c>
      <c r="D2" s="1">
        <f>(((B2*($D$46-$D$1))+$B$46*$D$1)/$B$46)</f>
        <v>282240.95888291078</v>
      </c>
      <c r="E2" s="1">
        <f>(((B2*($E$46-$E$1))+$B$46*$E$1)/$B$46)</f>
        <v>2756954.8990088636</v>
      </c>
      <c r="F2" s="1">
        <f t="shared" ref="F2" si="1">SQRT(((D2-$D$1)^2)+((E2-$E$1)^2))</f>
        <v>1.3297707673295835</v>
      </c>
      <c r="G2" s="1">
        <f>B2-F2</f>
        <v>2.2923267045737994E-4</v>
      </c>
    </row>
    <row r="3" spans="1:7" x14ac:dyDescent="0.3">
      <c r="A3">
        <v>747.28</v>
      </c>
      <c r="B3">
        <f t="shared" si="0"/>
        <v>4.1100000000000136</v>
      </c>
      <c r="C3">
        <v>53.38</v>
      </c>
      <c r="D3" s="1">
        <f t="shared" ref="D3:D45" si="2">(((B3*($D$46-$D$1))+$B$46*$D$1)/$B$46)</f>
        <v>282242.64545019803</v>
      </c>
      <c r="E3" s="1">
        <f t="shared" ref="E3:E45" si="3">(((B3*($E$46-$E$1))+$B$46*$E$1)/$B$46)</f>
        <v>2756952.6896589701</v>
      </c>
      <c r="F3" s="1">
        <f t="shared" ref="F3:F46" si="4">SQRT(((D3-$D$1)^2)+((E3-$E$1)^2))</f>
        <v>4.1092916192630122</v>
      </c>
      <c r="G3" s="1">
        <f t="shared" ref="G3:G46" si="5">B3-F3</f>
        <v>7.083807370014128E-4</v>
      </c>
    </row>
    <row r="4" spans="1:7" x14ac:dyDescent="0.3">
      <c r="A4">
        <v>750.04</v>
      </c>
      <c r="B4">
        <f t="shared" si="0"/>
        <v>6.8700000000000045</v>
      </c>
      <c r="C4">
        <v>52.86</v>
      </c>
      <c r="D4" s="1">
        <f t="shared" si="2"/>
        <v>282244.31988390762</v>
      </c>
      <c r="E4" s="1">
        <f t="shared" si="3"/>
        <v>2756950.4962036801</v>
      </c>
      <c r="F4" s="1">
        <f t="shared" si="4"/>
        <v>6.8688159183496547</v>
      </c>
      <c r="G4" s="1">
        <f t="shared" si="5"/>
        <v>1.1840816503498885E-3</v>
      </c>
    </row>
    <row r="5" spans="1:7" x14ac:dyDescent="0.3">
      <c r="A5">
        <v>750.62</v>
      </c>
      <c r="B5">
        <f t="shared" si="0"/>
        <v>7.4500000000000455</v>
      </c>
      <c r="C5">
        <v>52.89</v>
      </c>
      <c r="D5" s="1">
        <f t="shared" si="2"/>
        <v>282244.67175765825</v>
      </c>
      <c r="E5" s="1">
        <f t="shared" si="3"/>
        <v>2756950.0352601772</v>
      </c>
      <c r="F5" s="1">
        <f t="shared" si="4"/>
        <v>7.4487159521383566</v>
      </c>
      <c r="G5" s="1">
        <f t="shared" si="5"/>
        <v>1.2840478616888973E-3</v>
      </c>
    </row>
    <row r="6" spans="1:7" x14ac:dyDescent="0.3">
      <c r="A6">
        <v>757.14</v>
      </c>
      <c r="B6">
        <f t="shared" si="0"/>
        <v>13.970000000000027</v>
      </c>
      <c r="C6">
        <v>50.8</v>
      </c>
      <c r="D6" s="1">
        <f t="shared" si="2"/>
        <v>282248.62730395776</v>
      </c>
      <c r="E6" s="1">
        <f t="shared" si="3"/>
        <v>2756944.8536194195</v>
      </c>
      <c r="F6" s="1">
        <f t="shared" si="4"/>
        <v>13.967592194991848</v>
      </c>
      <c r="G6" s="1">
        <f t="shared" si="5"/>
        <v>2.4078050081790536E-3</v>
      </c>
    </row>
    <row r="7" spans="1:7" x14ac:dyDescent="0.3">
      <c r="A7">
        <v>762.12</v>
      </c>
      <c r="B7">
        <f t="shared" si="0"/>
        <v>18.950000000000045</v>
      </c>
      <c r="C7">
        <v>49.37</v>
      </c>
      <c r="D7" s="1">
        <f t="shared" si="2"/>
        <v>282251.64856478164</v>
      </c>
      <c r="E7" s="1">
        <f t="shared" si="3"/>
        <v>2756940.8958631353</v>
      </c>
      <c r="F7" s="1">
        <f t="shared" si="4"/>
        <v>18.946733865070005</v>
      </c>
      <c r="G7" s="1">
        <f t="shared" si="5"/>
        <v>3.2661349300404652E-3</v>
      </c>
    </row>
    <row r="8" spans="1:7" x14ac:dyDescent="0.3">
      <c r="A8">
        <v>773.43</v>
      </c>
      <c r="B8">
        <f t="shared" si="0"/>
        <v>30.259999999999991</v>
      </c>
      <c r="C8">
        <v>49.27</v>
      </c>
      <c r="D8" s="1">
        <f t="shared" si="2"/>
        <v>282258.51010291779</v>
      </c>
      <c r="E8" s="1">
        <f t="shared" si="3"/>
        <v>2756931.9074648274</v>
      </c>
      <c r="F8" s="1">
        <f t="shared" si="4"/>
        <v>30.25478452536737</v>
      </c>
      <c r="G8" s="1">
        <f t="shared" si="5"/>
        <v>5.2154746326209533E-3</v>
      </c>
    </row>
    <row r="9" spans="1:7" x14ac:dyDescent="0.3">
      <c r="A9">
        <v>781.94</v>
      </c>
      <c r="B9">
        <f t="shared" si="0"/>
        <v>38.770000000000095</v>
      </c>
      <c r="C9">
        <v>49.46</v>
      </c>
      <c r="D9" s="1">
        <f t="shared" si="2"/>
        <v>282263.67294018914</v>
      </c>
      <c r="E9" s="1">
        <f t="shared" si="3"/>
        <v>2756925.1443110164</v>
      </c>
      <c r="F9" s="1">
        <f t="shared" si="4"/>
        <v>38.763317780955155</v>
      </c>
      <c r="G9" s="1">
        <f t="shared" si="5"/>
        <v>6.6822190449400409E-3</v>
      </c>
    </row>
    <row r="10" spans="1:7" x14ac:dyDescent="0.3">
      <c r="A10">
        <v>789.35</v>
      </c>
      <c r="B10">
        <f t="shared" si="0"/>
        <v>46.180000000000064</v>
      </c>
      <c r="C10">
        <v>49.44</v>
      </c>
      <c r="D10" s="1">
        <f t="shared" si="2"/>
        <v>282268.16843069211</v>
      </c>
      <c r="E10" s="1">
        <f t="shared" si="3"/>
        <v>2756919.2553604008</v>
      </c>
      <c r="F10" s="1">
        <f t="shared" si="4"/>
        <v>46.172040627435258</v>
      </c>
      <c r="G10" s="1">
        <f t="shared" si="5"/>
        <v>7.9593725648052782E-3</v>
      </c>
    </row>
    <row r="11" spans="1:7" x14ac:dyDescent="0.3">
      <c r="A11">
        <v>797.18</v>
      </c>
      <c r="B11">
        <f t="shared" si="0"/>
        <v>54.009999999999991</v>
      </c>
      <c r="C11">
        <v>49.41</v>
      </c>
      <c r="D11" s="1">
        <f t="shared" si="2"/>
        <v>282272.91872632486</v>
      </c>
      <c r="E11" s="1">
        <f t="shared" si="3"/>
        <v>2756913.0326231108</v>
      </c>
      <c r="F11" s="1">
        <f t="shared" si="4"/>
        <v>54.000691084472052</v>
      </c>
      <c r="G11" s="1">
        <f t="shared" si="5"/>
        <v>9.3089155279386659E-3</v>
      </c>
    </row>
    <row r="12" spans="1:7" x14ac:dyDescent="0.3">
      <c r="A12">
        <v>805.83</v>
      </c>
      <c r="B12">
        <f t="shared" si="0"/>
        <v>62.660000000000082</v>
      </c>
      <c r="C12">
        <v>49.08</v>
      </c>
      <c r="D12" s="1">
        <f t="shared" si="2"/>
        <v>282278.16649863945</v>
      </c>
      <c r="E12" s="1">
        <f t="shared" si="3"/>
        <v>2756906.1582070747</v>
      </c>
      <c r="F12" s="1">
        <f t="shared" si="4"/>
        <v>62.64920021048038</v>
      </c>
      <c r="G12" s="1">
        <f t="shared" si="5"/>
        <v>1.0799789519701619E-2</v>
      </c>
    </row>
    <row r="13" spans="1:7" x14ac:dyDescent="0.3">
      <c r="A13">
        <v>812.33</v>
      </c>
      <c r="B13">
        <f t="shared" si="0"/>
        <v>69.160000000000082</v>
      </c>
      <c r="C13">
        <v>49.36</v>
      </c>
      <c r="D13" s="1">
        <f t="shared" si="2"/>
        <v>282282.10991136136</v>
      </c>
      <c r="E13" s="1">
        <f t="shared" si="3"/>
        <v>2756900.9924609209</v>
      </c>
      <c r="F13" s="1">
        <f t="shared" si="4"/>
        <v>69.148079900152268</v>
      </c>
      <c r="G13" s="1">
        <f t="shared" si="5"/>
        <v>1.1920099847813503E-2</v>
      </c>
    </row>
    <row r="14" spans="1:7" x14ac:dyDescent="0.3">
      <c r="A14">
        <v>820.04</v>
      </c>
      <c r="B14">
        <f t="shared" si="0"/>
        <v>76.87</v>
      </c>
      <c r="C14">
        <v>49.06</v>
      </c>
      <c r="D14" s="1">
        <f t="shared" si="2"/>
        <v>282286.78740552848</v>
      </c>
      <c r="E14" s="1">
        <f t="shared" si="3"/>
        <v>2756894.8650912521</v>
      </c>
      <c r="F14" s="1">
        <f t="shared" si="4"/>
        <v>76.856751039950112</v>
      </c>
      <c r="G14" s="1">
        <f t="shared" si="5"/>
        <v>1.3248960049892844E-2</v>
      </c>
    </row>
    <row r="15" spans="1:7" x14ac:dyDescent="0.3">
      <c r="A15">
        <v>824.54</v>
      </c>
      <c r="B15">
        <f t="shared" si="0"/>
        <v>81.37</v>
      </c>
      <c r="C15">
        <v>49.39</v>
      </c>
      <c r="D15" s="1">
        <f t="shared" si="2"/>
        <v>282289.51746048982</v>
      </c>
      <c r="E15" s="1">
        <f t="shared" si="3"/>
        <v>2756891.2888054526</v>
      </c>
      <c r="F15" s="1">
        <f t="shared" si="4"/>
        <v>81.355975441072502</v>
      </c>
      <c r="G15" s="1">
        <f t="shared" si="5"/>
        <v>1.402455892750254E-2</v>
      </c>
    </row>
    <row r="16" spans="1:7" x14ac:dyDescent="0.3">
      <c r="A16">
        <v>829.15</v>
      </c>
      <c r="B16">
        <f t="shared" si="0"/>
        <v>85.980000000000018</v>
      </c>
      <c r="C16">
        <v>49.15</v>
      </c>
      <c r="D16" s="1">
        <f t="shared" si="2"/>
        <v>282292.31425012799</v>
      </c>
      <c r="E16" s="1">
        <f t="shared" si="3"/>
        <v>2756887.6250993344</v>
      </c>
      <c r="F16" s="1">
        <f t="shared" si="4"/>
        <v>85.965180882472893</v>
      </c>
      <c r="G16" s="1">
        <f t="shared" si="5"/>
        <v>1.4819117527125059E-2</v>
      </c>
    </row>
    <row r="17" spans="1:7" x14ac:dyDescent="0.3">
      <c r="A17">
        <v>833.56</v>
      </c>
      <c r="B17">
        <f t="shared" si="0"/>
        <v>90.389999999999986</v>
      </c>
      <c r="C17">
        <v>49.44</v>
      </c>
      <c r="D17" s="1">
        <f t="shared" si="2"/>
        <v>282294.98970399005</v>
      </c>
      <c r="E17" s="1">
        <f t="shared" si="3"/>
        <v>2756884.1203392516</v>
      </c>
      <c r="F17" s="1">
        <f t="shared" si="4"/>
        <v>90.37442079498301</v>
      </c>
      <c r="G17" s="1">
        <f t="shared" si="5"/>
        <v>1.5579205016976516E-2</v>
      </c>
    </row>
    <row r="18" spans="1:7" x14ac:dyDescent="0.3">
      <c r="A18">
        <v>840.4</v>
      </c>
      <c r="B18">
        <f t="shared" si="0"/>
        <v>97.230000000000018</v>
      </c>
      <c r="C18">
        <v>49.26</v>
      </c>
      <c r="D18" s="1">
        <f t="shared" si="2"/>
        <v>282299.13938753132</v>
      </c>
      <c r="E18" s="1">
        <f t="shared" si="3"/>
        <v>2756878.6843848368</v>
      </c>
      <c r="F18" s="1">
        <f t="shared" si="4"/>
        <v>97.213241884335858</v>
      </c>
      <c r="G18" s="1">
        <f t="shared" si="5"/>
        <v>1.67581156641603E-2</v>
      </c>
    </row>
    <row r="19" spans="1:7" x14ac:dyDescent="0.3">
      <c r="A19">
        <v>849.45</v>
      </c>
      <c r="B19">
        <f t="shared" si="0"/>
        <v>106.28000000000009</v>
      </c>
      <c r="C19">
        <v>49.64</v>
      </c>
      <c r="D19" s="1">
        <f t="shared" si="2"/>
        <v>282304.62983139802</v>
      </c>
      <c r="E19" s="1">
        <f t="shared" si="3"/>
        <v>2756871.4920767299</v>
      </c>
      <c r="F19" s="1">
        <f t="shared" si="4"/>
        <v>106.26168206805409</v>
      </c>
      <c r="G19" s="1">
        <f t="shared" si="5"/>
        <v>1.8317931946000954E-2</v>
      </c>
    </row>
    <row r="20" spans="1:7" x14ac:dyDescent="0.3">
      <c r="A20">
        <v>857.86</v>
      </c>
      <c r="B20">
        <f t="shared" si="0"/>
        <v>114.69000000000005</v>
      </c>
      <c r="C20">
        <v>49.49</v>
      </c>
      <c r="D20" s="1">
        <f t="shared" si="2"/>
        <v>282309.73200078134</v>
      </c>
      <c r="E20" s="1">
        <f t="shared" si="3"/>
        <v>2756864.8083959371</v>
      </c>
      <c r="F20" s="1">
        <f t="shared" si="4"/>
        <v>114.67023255884425</v>
      </c>
      <c r="G20" s="1">
        <f t="shared" si="5"/>
        <v>1.9767441155806864E-2</v>
      </c>
    </row>
    <row r="21" spans="1:7" x14ac:dyDescent="0.3">
      <c r="A21">
        <v>863.99</v>
      </c>
      <c r="B21">
        <f t="shared" si="0"/>
        <v>120.82000000000005</v>
      </c>
      <c r="C21">
        <v>49.7</v>
      </c>
      <c r="D21" s="1">
        <f t="shared" si="2"/>
        <v>282313.45094231755</v>
      </c>
      <c r="E21" s="1">
        <f t="shared" si="3"/>
        <v>2756859.9366999487</v>
      </c>
      <c r="F21" s="1">
        <f t="shared" si="4"/>
        <v>120.79917602020851</v>
      </c>
      <c r="G21" s="1">
        <f t="shared" si="5"/>
        <v>2.0823979791543934E-2</v>
      </c>
    </row>
    <row r="22" spans="1:7" x14ac:dyDescent="0.3">
      <c r="A22">
        <v>866.44</v>
      </c>
      <c r="B22">
        <f t="shared" si="0"/>
        <v>123.2700000000001</v>
      </c>
      <c r="C22">
        <v>49.49</v>
      </c>
      <c r="D22" s="1">
        <f t="shared" si="2"/>
        <v>282314.93730557425</v>
      </c>
      <c r="E22" s="1">
        <f t="shared" si="3"/>
        <v>2756857.9896110138</v>
      </c>
      <c r="F22" s="1">
        <f t="shared" si="4"/>
        <v>123.24875374942192</v>
      </c>
      <c r="G22" s="1">
        <f t="shared" si="5"/>
        <v>2.1246250578172976E-2</v>
      </c>
    </row>
    <row r="23" spans="1:7" x14ac:dyDescent="0.3">
      <c r="A23">
        <v>869.45</v>
      </c>
      <c r="B23">
        <f t="shared" si="0"/>
        <v>126.28000000000009</v>
      </c>
      <c r="C23">
        <v>50.21</v>
      </c>
      <c r="D23" s="1">
        <f t="shared" si="2"/>
        <v>282316.76340900391</v>
      </c>
      <c r="E23" s="1">
        <f t="shared" si="3"/>
        <v>2756855.5974731795</v>
      </c>
      <c r="F23" s="1">
        <f t="shared" si="4"/>
        <v>126.25823495957725</v>
      </c>
      <c r="G23" s="1">
        <f t="shared" si="5"/>
        <v>2.1765040422835114E-2</v>
      </c>
    </row>
    <row r="24" spans="1:7" x14ac:dyDescent="0.3">
      <c r="A24">
        <v>882.75</v>
      </c>
      <c r="B24">
        <f t="shared" si="0"/>
        <v>139.58000000000004</v>
      </c>
      <c r="C24">
        <v>50.35</v>
      </c>
      <c r="D24" s="1">
        <f t="shared" si="2"/>
        <v>282324.83223811194</v>
      </c>
      <c r="E24" s="1">
        <f t="shared" si="3"/>
        <v>2756845.0275618178</v>
      </c>
      <c r="F24" s="1">
        <f t="shared" si="4"/>
        <v>139.55594263301438</v>
      </c>
      <c r="G24" s="1">
        <f t="shared" si="5"/>
        <v>2.4057366985658746E-2</v>
      </c>
    </row>
    <row r="25" spans="1:7" x14ac:dyDescent="0.3">
      <c r="A25">
        <v>889.45</v>
      </c>
      <c r="B25">
        <f t="shared" si="0"/>
        <v>146.28000000000009</v>
      </c>
      <c r="C25">
        <v>50.39</v>
      </c>
      <c r="D25" s="1">
        <f t="shared" si="2"/>
        <v>282328.89698660991</v>
      </c>
      <c r="E25" s="1">
        <f t="shared" si="3"/>
        <v>2756839.7028696286</v>
      </c>
      <c r="F25" s="1">
        <f t="shared" si="4"/>
        <v>146.25478785154121</v>
      </c>
      <c r="G25" s="1">
        <f t="shared" si="5"/>
        <v>2.5212148458876982E-2</v>
      </c>
    </row>
    <row r="26" spans="1:7" x14ac:dyDescent="0.3">
      <c r="A26">
        <v>903.68</v>
      </c>
      <c r="B26">
        <f t="shared" si="0"/>
        <v>160.51</v>
      </c>
      <c r="C26">
        <v>51.03</v>
      </c>
      <c r="D26" s="1">
        <f t="shared" si="2"/>
        <v>282337.53002707649</v>
      </c>
      <c r="E26" s="1">
        <f t="shared" si="3"/>
        <v>2756828.393859202</v>
      </c>
      <c r="F26" s="1">
        <f t="shared" si="4"/>
        <v>160.48233523415723</v>
      </c>
      <c r="G26" s="1">
        <f t="shared" si="5"/>
        <v>2.7664765842757788E-2</v>
      </c>
    </row>
    <row r="27" spans="1:7" x14ac:dyDescent="0.3">
      <c r="A27">
        <v>909.2</v>
      </c>
      <c r="B27">
        <f t="shared" si="0"/>
        <v>166.03000000000009</v>
      </c>
      <c r="C27">
        <v>50.77</v>
      </c>
      <c r="D27" s="1">
        <f t="shared" si="2"/>
        <v>282340.87889449578</v>
      </c>
      <c r="E27" s="1">
        <f t="shared" si="3"/>
        <v>2756824.0069486219</v>
      </c>
      <c r="F27" s="1">
        <f t="shared" si="4"/>
        <v>166.00138383240116</v>
      </c>
      <c r="G27" s="1">
        <f t="shared" si="5"/>
        <v>2.8616167598926268E-2</v>
      </c>
    </row>
    <row r="28" spans="1:7" x14ac:dyDescent="0.3">
      <c r="A28">
        <v>917.1</v>
      </c>
      <c r="B28">
        <f t="shared" si="0"/>
        <v>173.93000000000006</v>
      </c>
      <c r="C28">
        <v>51.22</v>
      </c>
      <c r="D28" s="1">
        <f t="shared" si="2"/>
        <v>282345.67165765009</v>
      </c>
      <c r="E28" s="1">
        <f t="shared" si="3"/>
        <v>2756817.7285802192</v>
      </c>
      <c r="F28" s="1">
        <f t="shared" si="4"/>
        <v>173.90002222479797</v>
      </c>
      <c r="G28" s="1">
        <f t="shared" si="5"/>
        <v>2.9977775202098655E-2</v>
      </c>
    </row>
    <row r="29" spans="1:7" x14ac:dyDescent="0.3">
      <c r="A29">
        <v>927.74</v>
      </c>
      <c r="B29">
        <f t="shared" si="0"/>
        <v>184.57000000000005</v>
      </c>
      <c r="C29">
        <v>51.2</v>
      </c>
      <c r="D29" s="1">
        <f t="shared" si="2"/>
        <v>282352.1267209365</v>
      </c>
      <c r="E29" s="1">
        <f t="shared" si="3"/>
        <v>2756809.2726511299</v>
      </c>
      <c r="F29" s="1">
        <f t="shared" si="4"/>
        <v>184.53818836354057</v>
      </c>
      <c r="G29" s="1">
        <f t="shared" si="5"/>
        <v>3.1811636459480042E-2</v>
      </c>
    </row>
    <row r="30" spans="1:7" x14ac:dyDescent="0.3">
      <c r="A30">
        <v>936.9</v>
      </c>
      <c r="B30">
        <f t="shared" si="0"/>
        <v>193.73000000000002</v>
      </c>
      <c r="C30">
        <v>51.53</v>
      </c>
      <c r="D30" s="1">
        <f t="shared" si="2"/>
        <v>282357.68389947998</v>
      </c>
      <c r="E30" s="1">
        <f t="shared" si="3"/>
        <v>2756801.9929227037</v>
      </c>
      <c r="F30" s="1">
        <f t="shared" si="4"/>
        <v>193.69660958787165</v>
      </c>
      <c r="G30" s="1">
        <f t="shared" si="5"/>
        <v>3.3390412128369462E-2</v>
      </c>
    </row>
    <row r="31" spans="1:7" x14ac:dyDescent="0.3">
      <c r="A31">
        <v>942.9</v>
      </c>
      <c r="B31">
        <f t="shared" si="0"/>
        <v>199.73000000000002</v>
      </c>
      <c r="C31">
        <v>51.5</v>
      </c>
      <c r="D31" s="1">
        <f t="shared" si="2"/>
        <v>282361.32397276175</v>
      </c>
      <c r="E31" s="1">
        <f t="shared" si="3"/>
        <v>2756797.2245416385</v>
      </c>
      <c r="F31" s="1">
        <f t="shared" si="4"/>
        <v>199.69557545540616</v>
      </c>
      <c r="G31" s="1">
        <f t="shared" si="5"/>
        <v>3.4424544593861128E-2</v>
      </c>
    </row>
    <row r="32" spans="1:7" x14ac:dyDescent="0.3">
      <c r="A32">
        <v>959.75</v>
      </c>
      <c r="B32">
        <f t="shared" si="0"/>
        <v>216.58000000000004</v>
      </c>
      <c r="C32">
        <v>51.5</v>
      </c>
      <c r="D32" s="1">
        <f t="shared" si="2"/>
        <v>282371.54651189479</v>
      </c>
      <c r="E32" s="1">
        <f t="shared" si="3"/>
        <v>2756783.833338147</v>
      </c>
      <c r="F32" s="1">
        <f t="shared" si="4"/>
        <v>216.5426712667589</v>
      </c>
      <c r="G32" s="1">
        <f t="shared" si="5"/>
        <v>3.7328733241139389E-2</v>
      </c>
    </row>
    <row r="33" spans="1:10" x14ac:dyDescent="0.3">
      <c r="A33">
        <v>978.69</v>
      </c>
      <c r="B33">
        <f t="shared" si="0"/>
        <v>235.5200000000001</v>
      </c>
      <c r="C33">
        <v>51.68</v>
      </c>
      <c r="D33" s="1">
        <f t="shared" si="2"/>
        <v>282383.03700988763</v>
      </c>
      <c r="E33" s="1">
        <f t="shared" si="3"/>
        <v>2756768.7811485841</v>
      </c>
      <c r="F33" s="1">
        <f t="shared" si="4"/>
        <v>235.47940685560826</v>
      </c>
      <c r="G33" s="1">
        <f t="shared" si="5"/>
        <v>4.0593144391834812E-2</v>
      </c>
    </row>
    <row r="34" spans="1:10" x14ac:dyDescent="0.3">
      <c r="A34">
        <v>1005.77</v>
      </c>
      <c r="B34">
        <f t="shared" si="0"/>
        <v>262.60000000000002</v>
      </c>
      <c r="C34">
        <v>50.56</v>
      </c>
      <c r="D34" s="1">
        <f t="shared" si="2"/>
        <v>282399.46587396611</v>
      </c>
      <c r="E34" s="1">
        <f t="shared" si="3"/>
        <v>2756747.2598553761</v>
      </c>
      <c r="F34" s="1">
        <f t="shared" si="4"/>
        <v>262.55473947136761</v>
      </c>
      <c r="G34" s="1">
        <f t="shared" si="5"/>
        <v>4.5260528632411479E-2</v>
      </c>
    </row>
    <row r="35" spans="1:10" x14ac:dyDescent="0.3">
      <c r="A35">
        <v>1012.11</v>
      </c>
      <c r="B35">
        <f t="shared" si="0"/>
        <v>268.94000000000005</v>
      </c>
      <c r="C35">
        <v>50.32</v>
      </c>
      <c r="D35" s="1">
        <f t="shared" si="2"/>
        <v>282403.31221806718</v>
      </c>
      <c r="E35" s="1">
        <f t="shared" si="3"/>
        <v>2756742.2212660504</v>
      </c>
      <c r="F35" s="1">
        <f t="shared" si="4"/>
        <v>268.89364673817761</v>
      </c>
      <c r="G35" s="1">
        <f t="shared" si="5"/>
        <v>4.6353261822446257E-2</v>
      </c>
    </row>
    <row r="36" spans="1:10" x14ac:dyDescent="0.3">
      <c r="A36">
        <v>1015.84</v>
      </c>
      <c r="B36">
        <f t="shared" si="0"/>
        <v>272.67000000000007</v>
      </c>
      <c r="C36">
        <v>51.03</v>
      </c>
      <c r="D36" s="1">
        <f t="shared" si="2"/>
        <v>282405.5751302907</v>
      </c>
      <c r="E36" s="1">
        <f t="shared" si="3"/>
        <v>2756739.2569224881</v>
      </c>
      <c r="F36" s="1">
        <f t="shared" si="4"/>
        <v>272.62300385254218</v>
      </c>
      <c r="G36" s="1">
        <f t="shared" si="5"/>
        <v>4.6996147457889492E-2</v>
      </c>
      <c r="I36" s="5">
        <v>743.17</v>
      </c>
      <c r="J36" s="5">
        <v>60.73</v>
      </c>
    </row>
    <row r="37" spans="1:10" x14ac:dyDescent="0.3">
      <c r="A37">
        <v>1023.76</v>
      </c>
      <c r="B37">
        <f t="shared" si="0"/>
        <v>280.59000000000003</v>
      </c>
      <c r="C37">
        <v>51.99</v>
      </c>
      <c r="D37" s="1">
        <f t="shared" si="2"/>
        <v>282410.38002702262</v>
      </c>
      <c r="E37" s="1">
        <f t="shared" si="3"/>
        <v>2756732.9626594819</v>
      </c>
      <c r="F37" s="1">
        <f t="shared" si="4"/>
        <v>280.54163879775047</v>
      </c>
      <c r="G37" s="1">
        <f t="shared" si="5"/>
        <v>4.8361202249566304E-2</v>
      </c>
      <c r="I37">
        <v>744.5</v>
      </c>
      <c r="J37">
        <v>55</v>
      </c>
    </row>
    <row r="38" spans="1:10" x14ac:dyDescent="0.3">
      <c r="A38">
        <v>1027.73</v>
      </c>
      <c r="B38">
        <f t="shared" si="0"/>
        <v>284.56000000000006</v>
      </c>
      <c r="C38">
        <v>52.57</v>
      </c>
      <c r="D38" s="1">
        <f t="shared" si="2"/>
        <v>282412.78854217741</v>
      </c>
      <c r="E38" s="1">
        <f t="shared" si="3"/>
        <v>2756729.8075806773</v>
      </c>
      <c r="F38" s="1">
        <f t="shared" si="4"/>
        <v>284.51095454659293</v>
      </c>
      <c r="G38" s="1">
        <f t="shared" si="5"/>
        <v>4.9045453407131845E-2</v>
      </c>
      <c r="I38">
        <v>747.28</v>
      </c>
      <c r="J38">
        <v>53.38</v>
      </c>
    </row>
    <row r="39" spans="1:10" x14ac:dyDescent="0.3">
      <c r="A39">
        <v>1036.54</v>
      </c>
      <c r="B39">
        <f t="shared" si="0"/>
        <v>293.37</v>
      </c>
      <c r="C39">
        <v>52.84</v>
      </c>
      <c r="D39" s="1">
        <f t="shared" si="2"/>
        <v>282418.13338311284</v>
      </c>
      <c r="E39" s="1">
        <f t="shared" si="3"/>
        <v>2756722.8060078127</v>
      </c>
      <c r="F39" s="1">
        <f t="shared" si="4"/>
        <v>293.31943609583328</v>
      </c>
      <c r="G39" s="1">
        <f t="shared" si="5"/>
        <v>5.0563904166722295E-2</v>
      </c>
      <c r="I39">
        <v>750.04</v>
      </c>
      <c r="J39">
        <v>52.86</v>
      </c>
    </row>
    <row r="40" spans="1:10" x14ac:dyDescent="0.3">
      <c r="A40">
        <v>1044.07</v>
      </c>
      <c r="B40">
        <f t="shared" si="0"/>
        <v>300.89999999999998</v>
      </c>
      <c r="C40">
        <v>54.64</v>
      </c>
      <c r="D40" s="1">
        <f t="shared" si="2"/>
        <v>282422.70167508151</v>
      </c>
      <c r="E40" s="1">
        <f t="shared" si="3"/>
        <v>2756716.8216895759</v>
      </c>
      <c r="F40" s="1">
        <f t="shared" si="4"/>
        <v>300.84813825958764</v>
      </c>
      <c r="G40" s="1">
        <f t="shared" si="5"/>
        <v>5.1861740412334711E-2</v>
      </c>
      <c r="I40">
        <v>750.62</v>
      </c>
      <c r="J40">
        <v>52.89</v>
      </c>
    </row>
    <row r="41" spans="1:10" x14ac:dyDescent="0.3">
      <c r="A41">
        <v>1067.3499999999999</v>
      </c>
      <c r="B41">
        <f t="shared" si="0"/>
        <v>324.17999999999995</v>
      </c>
      <c r="C41">
        <v>76.92</v>
      </c>
      <c r="D41" s="1">
        <f t="shared" si="2"/>
        <v>282436.82515941479</v>
      </c>
      <c r="E41" s="1">
        <f t="shared" si="3"/>
        <v>2756698.3203710429</v>
      </c>
      <c r="F41" s="1">
        <f t="shared" si="4"/>
        <v>324.1241258255518</v>
      </c>
      <c r="G41" s="1">
        <f t="shared" si="5"/>
        <v>5.5874174448149461E-2</v>
      </c>
      <c r="I41">
        <v>757.14</v>
      </c>
      <c r="J41">
        <v>50.8</v>
      </c>
    </row>
    <row r="42" spans="1:10" x14ac:dyDescent="0.3">
      <c r="A42">
        <v>1080.53</v>
      </c>
      <c r="B42">
        <f t="shared" si="0"/>
        <v>337.36</v>
      </c>
      <c r="C42">
        <v>77.09</v>
      </c>
      <c r="D42" s="1">
        <f t="shared" si="2"/>
        <v>282444.82118705712</v>
      </c>
      <c r="E42" s="1">
        <f t="shared" si="3"/>
        <v>2756687.8458273024</v>
      </c>
      <c r="F42" s="1">
        <f t="shared" si="4"/>
        <v>337.30185418171465</v>
      </c>
      <c r="G42" s="1">
        <f t="shared" si="5"/>
        <v>5.8145818285368023E-2</v>
      </c>
      <c r="I42">
        <v>762.12</v>
      </c>
      <c r="J42">
        <v>49.37</v>
      </c>
    </row>
    <row r="43" spans="1:10" x14ac:dyDescent="0.3">
      <c r="A43">
        <v>1090.48</v>
      </c>
      <c r="B43">
        <f t="shared" si="0"/>
        <v>347.31000000000006</v>
      </c>
      <c r="C43">
        <v>77.45</v>
      </c>
      <c r="D43" s="1">
        <f t="shared" si="2"/>
        <v>282450.85764191608</v>
      </c>
      <c r="E43" s="1">
        <f t="shared" si="3"/>
        <v>2756679.9382620361</v>
      </c>
      <c r="F43" s="1">
        <f t="shared" si="4"/>
        <v>347.25013924528014</v>
      </c>
      <c r="G43" s="1">
        <f t="shared" si="5"/>
        <v>5.9860754719920806E-2</v>
      </c>
      <c r="I43">
        <v>773.43</v>
      </c>
      <c r="J43">
        <v>49.27</v>
      </c>
    </row>
    <row r="44" spans="1:10" x14ac:dyDescent="0.3">
      <c r="A44">
        <v>1100.71</v>
      </c>
      <c r="B44">
        <f t="shared" si="0"/>
        <v>357.54000000000008</v>
      </c>
      <c r="C44">
        <v>77.790000000000006</v>
      </c>
      <c r="D44" s="1">
        <f t="shared" si="2"/>
        <v>282457.06396686152</v>
      </c>
      <c r="E44" s="1">
        <f t="shared" si="3"/>
        <v>2756671.80817232</v>
      </c>
      <c r="F44" s="1">
        <f t="shared" si="4"/>
        <v>357.47837604931658</v>
      </c>
      <c r="G44" s="1">
        <f t="shared" si="5"/>
        <v>6.1623950683497242E-2</v>
      </c>
      <c r="I44">
        <v>781.94</v>
      </c>
      <c r="J44">
        <v>49.46</v>
      </c>
    </row>
    <row r="45" spans="1:10" x14ac:dyDescent="0.3">
      <c r="A45">
        <v>1104.21</v>
      </c>
      <c r="B45">
        <f t="shared" si="0"/>
        <v>361.04000000000008</v>
      </c>
      <c r="C45">
        <v>77.400000000000006</v>
      </c>
      <c r="D45" s="1">
        <f t="shared" si="2"/>
        <v>282459.18734294258</v>
      </c>
      <c r="E45" s="1">
        <f t="shared" si="3"/>
        <v>2756669.0266166981</v>
      </c>
      <c r="F45" s="1">
        <f t="shared" si="4"/>
        <v>360.97777280579413</v>
      </c>
      <c r="G45" s="1">
        <f t="shared" si="5"/>
        <v>6.222719420594558E-2</v>
      </c>
      <c r="I45">
        <v>789.35</v>
      </c>
      <c r="J45">
        <v>49.44</v>
      </c>
    </row>
    <row r="46" spans="1:10" x14ac:dyDescent="0.3">
      <c r="A46" s="5">
        <v>1114.3399999999999</v>
      </c>
      <c r="B46">
        <f t="shared" si="0"/>
        <v>371.16999999999996</v>
      </c>
      <c r="C46" s="5">
        <v>77.73</v>
      </c>
      <c r="D46" s="2">
        <v>282465.33299999998</v>
      </c>
      <c r="E46" s="2">
        <v>2756660.9759999998</v>
      </c>
      <c r="F46" s="1">
        <f t="shared" si="4"/>
        <v>371.10602684540311</v>
      </c>
      <c r="G46" s="1">
        <f t="shared" si="5"/>
        <v>6.39731545968516E-2</v>
      </c>
      <c r="I46">
        <v>797.18</v>
      </c>
      <c r="J46">
        <v>49.41</v>
      </c>
    </row>
    <row r="47" spans="1:10" x14ac:dyDescent="0.3">
      <c r="D47" s="1"/>
      <c r="E47" s="1"/>
      <c r="I47">
        <v>805.83</v>
      </c>
      <c r="J47">
        <v>49.08</v>
      </c>
    </row>
    <row r="48" spans="1:10" x14ac:dyDescent="0.3">
      <c r="D48" s="1"/>
      <c r="E48" s="1"/>
      <c r="I48">
        <v>812.33</v>
      </c>
      <c r="J48">
        <v>49.36</v>
      </c>
    </row>
    <row r="49" spans="4:10" x14ac:dyDescent="0.3">
      <c r="D49" s="1"/>
      <c r="E49" s="1"/>
      <c r="I49">
        <v>820.04</v>
      </c>
      <c r="J49">
        <v>49.06</v>
      </c>
    </row>
    <row r="50" spans="4:10" x14ac:dyDescent="0.3">
      <c r="D50" s="1"/>
      <c r="E50" s="1"/>
      <c r="I50">
        <v>824.54</v>
      </c>
      <c r="J50">
        <v>49.39</v>
      </c>
    </row>
    <row r="51" spans="4:10" x14ac:dyDescent="0.3">
      <c r="D51" s="1"/>
      <c r="E51" s="1"/>
      <c r="I51">
        <v>829.15</v>
      </c>
      <c r="J51">
        <v>49.15</v>
      </c>
    </row>
    <row r="52" spans="4:10" x14ac:dyDescent="0.3">
      <c r="D52" s="1"/>
      <c r="E52" s="1"/>
      <c r="I52">
        <v>833.56</v>
      </c>
      <c r="J52">
        <v>49.44</v>
      </c>
    </row>
    <row r="53" spans="4:10" x14ac:dyDescent="0.3">
      <c r="D53" s="1"/>
      <c r="E53" s="1"/>
      <c r="I53">
        <v>840.4</v>
      </c>
      <c r="J53">
        <v>49.26</v>
      </c>
    </row>
    <row r="54" spans="4:10" x14ac:dyDescent="0.3">
      <c r="D54" s="1"/>
      <c r="E54" s="1"/>
      <c r="I54">
        <v>849.45</v>
      </c>
      <c r="J54">
        <v>49.64</v>
      </c>
    </row>
    <row r="55" spans="4:10" x14ac:dyDescent="0.3">
      <c r="D55" s="1"/>
      <c r="E55" s="1"/>
      <c r="I55">
        <v>857.86</v>
      </c>
      <c r="J55">
        <v>49.49</v>
      </c>
    </row>
    <row r="56" spans="4:10" x14ac:dyDescent="0.3">
      <c r="D56" s="1"/>
      <c r="E56" s="1"/>
      <c r="I56">
        <v>863.99</v>
      </c>
      <c r="J56">
        <v>49.7</v>
      </c>
    </row>
    <row r="57" spans="4:10" x14ac:dyDescent="0.3">
      <c r="D57" s="1"/>
      <c r="E57" s="1"/>
      <c r="I57">
        <v>866.44</v>
      </c>
      <c r="J57">
        <v>49.49</v>
      </c>
    </row>
    <row r="58" spans="4:10" x14ac:dyDescent="0.3">
      <c r="D58" s="1"/>
      <c r="E58" s="1"/>
      <c r="I58">
        <v>869.45</v>
      </c>
      <c r="J58">
        <v>50.21</v>
      </c>
    </row>
    <row r="59" spans="4:10" x14ac:dyDescent="0.3">
      <c r="D59" s="1"/>
      <c r="E59" s="1"/>
      <c r="I59">
        <v>882.75</v>
      </c>
      <c r="J59">
        <v>50.35</v>
      </c>
    </row>
    <row r="60" spans="4:10" x14ac:dyDescent="0.3">
      <c r="D60" s="1"/>
      <c r="E60" s="1"/>
      <c r="I60">
        <v>889.45</v>
      </c>
      <c r="J60">
        <v>50.39</v>
      </c>
    </row>
    <row r="61" spans="4:10" x14ac:dyDescent="0.3">
      <c r="D61" s="1"/>
      <c r="E61" s="1"/>
      <c r="I61">
        <v>903.68</v>
      </c>
      <c r="J61">
        <v>51.03</v>
      </c>
    </row>
    <row r="62" spans="4:10" x14ac:dyDescent="0.3">
      <c r="D62" s="1"/>
      <c r="E62" s="1"/>
      <c r="I62">
        <v>909.2</v>
      </c>
      <c r="J62">
        <v>50.77</v>
      </c>
    </row>
    <row r="63" spans="4:10" x14ac:dyDescent="0.3">
      <c r="D63" s="1"/>
      <c r="E63" s="1"/>
      <c r="I63">
        <v>917.1</v>
      </c>
      <c r="J63">
        <v>51.22</v>
      </c>
    </row>
    <row r="64" spans="4:10" x14ac:dyDescent="0.3">
      <c r="D64" s="1"/>
      <c r="E64" s="1"/>
      <c r="I64">
        <v>927.74</v>
      </c>
      <c r="J64">
        <v>51.2</v>
      </c>
    </row>
    <row r="65" spans="4:10" x14ac:dyDescent="0.3">
      <c r="D65" s="1"/>
      <c r="E65" s="1"/>
      <c r="I65">
        <v>936.9</v>
      </c>
      <c r="J65">
        <v>51.53</v>
      </c>
    </row>
    <row r="66" spans="4:10" x14ac:dyDescent="0.3">
      <c r="D66" s="1"/>
      <c r="E66" s="1"/>
      <c r="I66">
        <v>942.9</v>
      </c>
      <c r="J66">
        <v>51.5</v>
      </c>
    </row>
    <row r="67" spans="4:10" x14ac:dyDescent="0.3">
      <c r="D67" s="1"/>
      <c r="E67" s="1"/>
      <c r="I67">
        <v>959.75</v>
      </c>
      <c r="J67">
        <v>51.5</v>
      </c>
    </row>
    <row r="68" spans="4:10" x14ac:dyDescent="0.3">
      <c r="D68" s="1"/>
      <c r="E68" s="1"/>
      <c r="I68">
        <v>978.69</v>
      </c>
      <c r="J68">
        <v>51.68</v>
      </c>
    </row>
    <row r="69" spans="4:10" x14ac:dyDescent="0.3">
      <c r="D69" s="1"/>
      <c r="E69" s="1"/>
      <c r="I69">
        <v>1005.77</v>
      </c>
      <c r="J69">
        <v>50.56</v>
      </c>
    </row>
    <row r="70" spans="4:10" x14ac:dyDescent="0.3">
      <c r="D70" s="1"/>
      <c r="E70" s="1"/>
      <c r="I70">
        <v>1012.11</v>
      </c>
      <c r="J70">
        <v>50.32</v>
      </c>
    </row>
    <row r="71" spans="4:10" x14ac:dyDescent="0.3">
      <c r="D71" s="1"/>
      <c r="E71" s="1"/>
      <c r="I71">
        <v>1015.84</v>
      </c>
      <c r="J71">
        <v>51.03</v>
      </c>
    </row>
    <row r="72" spans="4:10" x14ac:dyDescent="0.3">
      <c r="D72" s="1"/>
      <c r="E72" s="1"/>
      <c r="I72">
        <v>1023.76</v>
      </c>
      <c r="J72">
        <v>51.99</v>
      </c>
    </row>
    <row r="73" spans="4:10" x14ac:dyDescent="0.3">
      <c r="D73" s="1"/>
      <c r="E73" s="1"/>
      <c r="I73">
        <v>1027.73</v>
      </c>
      <c r="J73">
        <v>52.57</v>
      </c>
    </row>
    <row r="74" spans="4:10" x14ac:dyDescent="0.3">
      <c r="D74" s="1"/>
      <c r="E74" s="1"/>
      <c r="I74">
        <v>1036.54</v>
      </c>
      <c r="J74">
        <v>52.84</v>
      </c>
    </row>
    <row r="75" spans="4:10" x14ac:dyDescent="0.3">
      <c r="D75" s="1"/>
      <c r="E75" s="1"/>
      <c r="I75">
        <v>1044.07</v>
      </c>
      <c r="J75">
        <v>54.64</v>
      </c>
    </row>
    <row r="76" spans="4:10" x14ac:dyDescent="0.3">
      <c r="D76" s="1"/>
      <c r="E76" s="1"/>
      <c r="I76">
        <v>1067.3499999999999</v>
      </c>
      <c r="J76">
        <v>76.92</v>
      </c>
    </row>
    <row r="77" spans="4:10" x14ac:dyDescent="0.3">
      <c r="D77" s="1"/>
      <c r="E77" s="1"/>
      <c r="I77">
        <v>1080.53</v>
      </c>
      <c r="J77">
        <v>77.09</v>
      </c>
    </row>
    <row r="78" spans="4:10" x14ac:dyDescent="0.3">
      <c r="D78" s="1"/>
      <c r="E78" s="1"/>
      <c r="I78">
        <v>1090.48</v>
      </c>
      <c r="J78">
        <v>77.45</v>
      </c>
    </row>
    <row r="79" spans="4:10" x14ac:dyDescent="0.3">
      <c r="D79" s="1"/>
      <c r="E79" s="1"/>
      <c r="I79">
        <v>1100.71</v>
      </c>
      <c r="J79">
        <v>77.790000000000006</v>
      </c>
    </row>
    <row r="80" spans="4:10" x14ac:dyDescent="0.3">
      <c r="D80" s="1"/>
      <c r="E80" s="1"/>
      <c r="I80">
        <v>1104.21</v>
      </c>
      <c r="J80">
        <v>77.400000000000006</v>
      </c>
    </row>
    <row r="81" spans="4:10" x14ac:dyDescent="0.3">
      <c r="D81" s="1"/>
      <c r="E81" s="1"/>
      <c r="I81" s="5">
        <v>1114.3399999999999</v>
      </c>
      <c r="J81" s="5">
        <v>77.73</v>
      </c>
    </row>
    <row r="82" spans="4:10" x14ac:dyDescent="0.3">
      <c r="D82" s="1"/>
      <c r="E82" s="1"/>
    </row>
    <row r="83" spans="4:10" x14ac:dyDescent="0.3">
      <c r="D83" s="1"/>
      <c r="E83" s="1"/>
    </row>
    <row r="84" spans="4:10" x14ac:dyDescent="0.3">
      <c r="D84" s="1"/>
      <c r="E84" s="1"/>
    </row>
    <row r="85" spans="4:10" x14ac:dyDescent="0.3">
      <c r="D85" s="1"/>
      <c r="E85" s="1"/>
    </row>
    <row r="86" spans="4:10" x14ac:dyDescent="0.3">
      <c r="D86" s="1"/>
      <c r="E86" s="1"/>
    </row>
    <row r="87" spans="4:10" x14ac:dyDescent="0.3">
      <c r="D87" s="1"/>
      <c r="E87" s="1"/>
    </row>
    <row r="88" spans="4:10" x14ac:dyDescent="0.3">
      <c r="D88" s="1"/>
      <c r="E88" s="1"/>
    </row>
    <row r="89" spans="4:10" x14ac:dyDescent="0.3">
      <c r="D89" s="1"/>
      <c r="E89" s="1"/>
    </row>
    <row r="90" spans="4:10" x14ac:dyDescent="0.3">
      <c r="D90" s="1"/>
      <c r="E90" s="1"/>
    </row>
    <row r="91" spans="4:10" x14ac:dyDescent="0.3">
      <c r="D91" s="1"/>
      <c r="E91" s="1"/>
    </row>
    <row r="92" spans="4:10" x14ac:dyDescent="0.3">
      <c r="D92" s="1"/>
      <c r="E92" s="1"/>
    </row>
    <row r="93" spans="4:10" x14ac:dyDescent="0.3">
      <c r="D93" s="1"/>
      <c r="E93" s="1"/>
    </row>
    <row r="94" spans="4:10" x14ac:dyDescent="0.3">
      <c r="D94" s="1"/>
      <c r="E94" s="1"/>
    </row>
    <row r="95" spans="4:10" x14ac:dyDescent="0.3">
      <c r="D95" s="1"/>
      <c r="E95" s="1"/>
    </row>
    <row r="96" spans="4:10" x14ac:dyDescent="0.3">
      <c r="D96" s="1"/>
      <c r="E96" s="1"/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1"/>
      <c r="E102" s="1"/>
    </row>
    <row r="103" spans="4:5" x14ac:dyDescent="0.3">
      <c r="D103" s="1"/>
      <c r="E103" s="1"/>
    </row>
    <row r="104" spans="4:5" x14ac:dyDescent="0.3">
      <c r="D104" s="1"/>
      <c r="E104" s="1"/>
    </row>
    <row r="105" spans="4:5" x14ac:dyDescent="0.3">
      <c r="D105" s="1"/>
      <c r="E105" s="1"/>
    </row>
    <row r="106" spans="4:5" x14ac:dyDescent="0.3">
      <c r="D106" s="1"/>
      <c r="E106" s="1"/>
    </row>
    <row r="107" spans="4:5" x14ac:dyDescent="0.3">
      <c r="D107" s="1"/>
      <c r="E107" s="1"/>
    </row>
    <row r="108" spans="4:5" x14ac:dyDescent="0.3">
      <c r="D108" s="1"/>
      <c r="E108" s="1"/>
    </row>
    <row r="109" spans="4:5" x14ac:dyDescent="0.3">
      <c r="D109" s="1"/>
      <c r="E109" s="1"/>
    </row>
    <row r="110" spans="4:5" x14ac:dyDescent="0.3">
      <c r="D110" s="1"/>
      <c r="E110" s="1"/>
    </row>
    <row r="111" spans="4:5" x14ac:dyDescent="0.3">
      <c r="D111" s="1"/>
      <c r="E111" s="1"/>
    </row>
    <row r="112" spans="4:5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1"/>
      <c r="E119" s="1"/>
    </row>
    <row r="120" spans="4:5" x14ac:dyDescent="0.3">
      <c r="D120" s="1"/>
      <c r="E120" s="1"/>
    </row>
    <row r="121" spans="4:5" x14ac:dyDescent="0.3">
      <c r="D121" s="1"/>
      <c r="E121" s="1"/>
    </row>
    <row r="122" spans="4:5" x14ac:dyDescent="0.3">
      <c r="D122" s="1"/>
      <c r="E122" s="1"/>
    </row>
    <row r="123" spans="4:5" x14ac:dyDescent="0.3">
      <c r="D123" s="1"/>
      <c r="E123" s="1"/>
    </row>
    <row r="124" spans="4:5" x14ac:dyDescent="0.3">
      <c r="D124" s="1"/>
      <c r="E124" s="1"/>
    </row>
    <row r="125" spans="4:5" x14ac:dyDescent="0.3">
      <c r="D125" s="1"/>
      <c r="E125" s="1"/>
    </row>
    <row r="126" spans="4:5" x14ac:dyDescent="0.3">
      <c r="D126" s="1"/>
      <c r="E126" s="1"/>
    </row>
    <row r="127" spans="4:5" x14ac:dyDescent="0.3">
      <c r="D127" s="1"/>
      <c r="E127" s="1"/>
    </row>
    <row r="128" spans="4:5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1"/>
      <c r="E152" s="1"/>
    </row>
    <row r="153" spans="4:5" x14ac:dyDescent="0.3">
      <c r="D153" s="1"/>
      <c r="E153" s="1"/>
    </row>
    <row r="154" spans="4:5" x14ac:dyDescent="0.3">
      <c r="D154" s="1"/>
      <c r="E154" s="1"/>
    </row>
    <row r="155" spans="4:5" x14ac:dyDescent="0.3">
      <c r="D155" s="1"/>
      <c r="E155" s="1"/>
    </row>
    <row r="156" spans="4:5" x14ac:dyDescent="0.3">
      <c r="D156" s="1"/>
      <c r="E156" s="1"/>
    </row>
    <row r="157" spans="4:5" x14ac:dyDescent="0.3">
      <c r="D157" s="1"/>
      <c r="E157" s="1"/>
    </row>
    <row r="158" spans="4:5" x14ac:dyDescent="0.3">
      <c r="D158" s="1"/>
      <c r="E158" s="1"/>
    </row>
    <row r="159" spans="4:5" x14ac:dyDescent="0.3">
      <c r="D159" s="1"/>
      <c r="E159" s="1"/>
    </row>
    <row r="160" spans="4:5" x14ac:dyDescent="0.3">
      <c r="D160" s="1"/>
      <c r="E160" s="1"/>
    </row>
    <row r="161" spans="4:5" x14ac:dyDescent="0.3">
      <c r="D161" s="1"/>
      <c r="E161" s="1"/>
    </row>
    <row r="162" spans="4:5" x14ac:dyDescent="0.3">
      <c r="D162" s="1"/>
      <c r="E162" s="1"/>
    </row>
    <row r="163" spans="4:5" x14ac:dyDescent="0.3">
      <c r="D163" s="1"/>
      <c r="E163" s="1"/>
    </row>
    <row r="164" spans="4:5" x14ac:dyDescent="0.3">
      <c r="D164" s="1"/>
      <c r="E164" s="1"/>
    </row>
    <row r="165" spans="4:5" x14ac:dyDescent="0.3">
      <c r="D165" s="1"/>
      <c r="E165" s="1"/>
    </row>
    <row r="166" spans="4:5" x14ac:dyDescent="0.3">
      <c r="D166" s="1"/>
      <c r="E166" s="1"/>
    </row>
    <row r="167" spans="4:5" x14ac:dyDescent="0.3">
      <c r="D167" s="1"/>
      <c r="E167" s="1"/>
    </row>
    <row r="168" spans="4:5" x14ac:dyDescent="0.3">
      <c r="D168" s="1"/>
      <c r="E168" s="1"/>
    </row>
    <row r="169" spans="4:5" x14ac:dyDescent="0.3">
      <c r="D169" s="1"/>
      <c r="E169" s="1"/>
    </row>
    <row r="170" spans="4:5" x14ac:dyDescent="0.3">
      <c r="D170" s="1"/>
      <c r="E170" s="1"/>
    </row>
    <row r="171" spans="4:5" x14ac:dyDescent="0.3">
      <c r="D171" s="1"/>
      <c r="E171" s="1"/>
    </row>
    <row r="172" spans="4:5" x14ac:dyDescent="0.3">
      <c r="D172" s="1"/>
      <c r="E172" s="1"/>
    </row>
    <row r="173" spans="4:5" x14ac:dyDescent="0.3">
      <c r="D173" s="1"/>
      <c r="E173" s="1"/>
    </row>
    <row r="174" spans="4:5" x14ac:dyDescent="0.3">
      <c r="D174" s="1"/>
      <c r="E174" s="1"/>
    </row>
    <row r="175" spans="4:5" x14ac:dyDescent="0.3">
      <c r="D175" s="1"/>
      <c r="E175" s="1"/>
    </row>
    <row r="176" spans="4:5" x14ac:dyDescent="0.3">
      <c r="D176" s="1"/>
      <c r="E176" s="1"/>
    </row>
    <row r="177" spans="4:5" x14ac:dyDescent="0.3">
      <c r="D177" s="1"/>
      <c r="E177" s="1"/>
    </row>
    <row r="178" spans="4:5" x14ac:dyDescent="0.3">
      <c r="D178" s="1"/>
      <c r="E178" s="1"/>
    </row>
    <row r="179" spans="4:5" x14ac:dyDescent="0.3">
      <c r="D179" s="1"/>
      <c r="E179" s="1"/>
    </row>
    <row r="180" spans="4:5" x14ac:dyDescent="0.3">
      <c r="D180" s="1"/>
      <c r="E180" s="1"/>
    </row>
    <row r="181" spans="4:5" x14ac:dyDescent="0.3">
      <c r="D181" s="1"/>
      <c r="E181" s="1"/>
    </row>
    <row r="182" spans="4:5" x14ac:dyDescent="0.3">
      <c r="D182" s="1"/>
      <c r="E182" s="1"/>
    </row>
    <row r="183" spans="4:5" x14ac:dyDescent="0.3">
      <c r="D183" s="1"/>
      <c r="E183" s="1"/>
    </row>
    <row r="184" spans="4:5" x14ac:dyDescent="0.3">
      <c r="D184" s="1"/>
      <c r="E184" s="1"/>
    </row>
    <row r="185" spans="4:5" x14ac:dyDescent="0.3">
      <c r="D185" s="1"/>
      <c r="E185" s="1"/>
    </row>
    <row r="186" spans="4:5" x14ac:dyDescent="0.3">
      <c r="D186" s="1"/>
      <c r="E186" s="1"/>
    </row>
    <row r="187" spans="4:5" x14ac:dyDescent="0.3">
      <c r="D187" s="1"/>
      <c r="E187" s="1"/>
    </row>
    <row r="188" spans="4:5" x14ac:dyDescent="0.3">
      <c r="D188" s="1"/>
      <c r="E188" s="1"/>
    </row>
    <row r="189" spans="4:5" x14ac:dyDescent="0.3">
      <c r="D189" s="1"/>
      <c r="E189" s="1"/>
    </row>
    <row r="190" spans="4:5" x14ac:dyDescent="0.3">
      <c r="D190" s="1"/>
      <c r="E190" s="1"/>
    </row>
    <row r="191" spans="4:5" x14ac:dyDescent="0.3">
      <c r="D191" s="1"/>
      <c r="E191" s="1"/>
    </row>
    <row r="192" spans="4:5" x14ac:dyDescent="0.3">
      <c r="D192" s="1"/>
      <c r="E192" s="1"/>
    </row>
    <row r="193" spans="1:5" x14ac:dyDescent="0.3">
      <c r="D193" s="1"/>
      <c r="E193" s="1"/>
    </row>
    <row r="194" spans="1:5" x14ac:dyDescent="0.3">
      <c r="D194" s="1"/>
      <c r="E194" s="1"/>
    </row>
    <row r="195" spans="1:5" x14ac:dyDescent="0.3">
      <c r="D195" s="1"/>
      <c r="E195" s="1"/>
    </row>
    <row r="196" spans="1:5" x14ac:dyDescent="0.3">
      <c r="D196" s="1"/>
      <c r="E196" s="1"/>
    </row>
    <row r="197" spans="1:5" x14ac:dyDescent="0.3">
      <c r="D197" s="1"/>
      <c r="E197" s="1"/>
    </row>
    <row r="198" spans="1:5" x14ac:dyDescent="0.3">
      <c r="D198" s="1"/>
      <c r="E198" s="1"/>
    </row>
    <row r="199" spans="1:5" x14ac:dyDescent="0.3">
      <c r="D199" s="1"/>
      <c r="E199" s="1"/>
    </row>
    <row r="200" spans="1:5" x14ac:dyDescent="0.3">
      <c r="D200" s="1"/>
      <c r="E200" s="1"/>
    </row>
    <row r="201" spans="1:5" x14ac:dyDescent="0.3">
      <c r="D201" s="1"/>
      <c r="E201" s="1"/>
    </row>
    <row r="202" spans="1:5" x14ac:dyDescent="0.3">
      <c r="D202" s="1"/>
      <c r="E202" s="1"/>
    </row>
    <row r="203" spans="1:5" x14ac:dyDescent="0.3">
      <c r="A203" s="5"/>
      <c r="C203" s="5"/>
      <c r="D203" s="2"/>
      <c r="E203" s="2"/>
    </row>
    <row r="204" spans="1:5" x14ac:dyDescent="0.3">
      <c r="D204" s="1"/>
      <c r="E204" s="1"/>
    </row>
    <row r="205" spans="1:5" x14ac:dyDescent="0.3">
      <c r="D205" s="1"/>
      <c r="E205" s="1"/>
    </row>
    <row r="206" spans="1:5" x14ac:dyDescent="0.3">
      <c r="D206" s="1"/>
      <c r="E206" s="1"/>
    </row>
    <row r="207" spans="1:5" x14ac:dyDescent="0.3">
      <c r="D207" s="1"/>
      <c r="E207" s="1"/>
    </row>
    <row r="208" spans="1:5" x14ac:dyDescent="0.3">
      <c r="D208" s="1"/>
      <c r="E208" s="1"/>
    </row>
    <row r="209" spans="4:5" x14ac:dyDescent="0.3">
      <c r="D209" s="1"/>
      <c r="E209" s="1"/>
    </row>
    <row r="210" spans="4:5" x14ac:dyDescent="0.3">
      <c r="D210" s="1"/>
      <c r="E210" s="1"/>
    </row>
    <row r="211" spans="4:5" x14ac:dyDescent="0.3">
      <c r="D211" s="1"/>
      <c r="E211" s="1"/>
    </row>
    <row r="212" spans="4:5" x14ac:dyDescent="0.3">
      <c r="D212" s="1"/>
      <c r="E212" s="1"/>
    </row>
    <row r="213" spans="4:5" x14ac:dyDescent="0.3">
      <c r="D213" s="1"/>
      <c r="E213" s="1"/>
    </row>
    <row r="214" spans="4:5" x14ac:dyDescent="0.3">
      <c r="D214" s="1"/>
      <c r="E214" s="1"/>
    </row>
    <row r="215" spans="4:5" x14ac:dyDescent="0.3">
      <c r="D215" s="1"/>
      <c r="E215" s="1"/>
    </row>
    <row r="216" spans="4:5" x14ac:dyDescent="0.3">
      <c r="D216" s="1"/>
      <c r="E216" s="1"/>
    </row>
    <row r="217" spans="4:5" x14ac:dyDescent="0.3">
      <c r="D217" s="1"/>
      <c r="E217" s="1"/>
    </row>
    <row r="218" spans="4:5" x14ac:dyDescent="0.3">
      <c r="D218" s="1"/>
      <c r="E218" s="1"/>
    </row>
    <row r="219" spans="4:5" x14ac:dyDescent="0.3">
      <c r="D219" s="1"/>
      <c r="E219" s="1"/>
    </row>
    <row r="220" spans="4:5" x14ac:dyDescent="0.3">
      <c r="D220" s="1"/>
      <c r="E220" s="1"/>
    </row>
    <row r="221" spans="4:5" x14ac:dyDescent="0.3">
      <c r="D221" s="1"/>
      <c r="E221" s="1"/>
    </row>
    <row r="222" spans="4:5" x14ac:dyDescent="0.3">
      <c r="D222" s="1"/>
      <c r="E222" s="1"/>
    </row>
    <row r="223" spans="4:5" x14ac:dyDescent="0.3">
      <c r="D223" s="1"/>
      <c r="E223" s="1"/>
    </row>
    <row r="224" spans="4:5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topLeftCell="A193" workbookViewId="0">
      <selection sqref="A1:G1048576"/>
    </sheetView>
  </sheetViews>
  <sheetFormatPr defaultRowHeight="16.2" x14ac:dyDescent="0.3"/>
  <cols>
    <col min="1" max="1" width="9.1093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  <col min="11" max="11" width="7.5546875" bestFit="1" customWidth="1"/>
  </cols>
  <sheetData>
    <row r="1" spans="1:10" x14ac:dyDescent="0.3">
      <c r="A1" s="5">
        <v>34.04</v>
      </c>
      <c r="B1">
        <f>A1-34.04</f>
        <v>0</v>
      </c>
      <c r="C1" s="5">
        <v>59.99</v>
      </c>
      <c r="D1" s="2">
        <v>282371.88299999997</v>
      </c>
      <c r="E1" s="2">
        <v>2758035.767</v>
      </c>
    </row>
    <row r="2" spans="1:10" x14ac:dyDescent="0.3">
      <c r="A2">
        <v>36.869999999999997</v>
      </c>
      <c r="B2">
        <f t="shared" ref="B2:B65" si="0">A2-34.04</f>
        <v>2.8299999999999983</v>
      </c>
      <c r="C2">
        <v>59.81</v>
      </c>
      <c r="D2" s="1">
        <f>(((B2*($D$203-$D$1))+$B$203*$D$1)/$B$203)</f>
        <v>282373.23044851195</v>
      </c>
      <c r="E2" s="1">
        <f>(((B2*($E$203-$E$1))+$B$203*$E$1)/$B$203)</f>
        <v>2758033.2783658039</v>
      </c>
      <c r="F2" s="1">
        <f t="shared" ref="F2" si="1">SQRT(((D2-$D$1)^2)+((E2-$E$1)^2))</f>
        <v>2.8300031191655615</v>
      </c>
      <c r="G2" s="1">
        <f>B2-F2</f>
        <v>-3.1191655631701565E-6</v>
      </c>
    </row>
    <row r="3" spans="1:10" x14ac:dyDescent="0.3">
      <c r="A3">
        <v>39.15</v>
      </c>
      <c r="B3">
        <f t="shared" si="0"/>
        <v>5.1099999999999994</v>
      </c>
      <c r="C3">
        <v>59.74</v>
      </c>
      <c r="D3" s="1">
        <f t="shared" ref="D3:D66" si="2">(((B3*($D$203-$D$1))+$B$203*$D$1)/$B$203)</f>
        <v>282374.31602540496</v>
      </c>
      <c r="E3" s="1">
        <f t="shared" ref="E3:E66" si="3">(((B3*($E$203-$E$1))+$B$203*$E$1)/$B$203)</f>
        <v>2758031.2733884305</v>
      </c>
      <c r="F3" s="1">
        <f t="shared" ref="F3:F66" si="4">SQRT(((D3-$D$1)^2)+((E3-$E$1)^2))</f>
        <v>5.1100056319926193</v>
      </c>
      <c r="G3" s="1">
        <f t="shared" ref="G3:G66" si="5">B3-F3</f>
        <v>-5.6319926198256098E-6</v>
      </c>
    </row>
    <row r="4" spans="1:10" x14ac:dyDescent="0.3">
      <c r="A4">
        <v>39.880000000000003</v>
      </c>
      <c r="B4">
        <f t="shared" si="0"/>
        <v>5.8400000000000034</v>
      </c>
      <c r="C4">
        <v>58.14</v>
      </c>
      <c r="D4" s="1">
        <f t="shared" si="2"/>
        <v>282374.66360046284</v>
      </c>
      <c r="E4" s="1">
        <f t="shared" si="3"/>
        <v>2758030.6314439205</v>
      </c>
      <c r="F4" s="1">
        <f t="shared" si="4"/>
        <v>5.8400064365748712</v>
      </c>
      <c r="G4" s="1">
        <f t="shared" si="5"/>
        <v>-6.4365748677630563E-6</v>
      </c>
    </row>
    <row r="5" spans="1:10" x14ac:dyDescent="0.3">
      <c r="A5">
        <v>46.25</v>
      </c>
      <c r="B5">
        <f t="shared" si="0"/>
        <v>12.21</v>
      </c>
      <c r="C5">
        <v>58.32</v>
      </c>
      <c r="D5" s="1">
        <f t="shared" si="2"/>
        <v>282377.69654994027</v>
      </c>
      <c r="E5" s="1">
        <f t="shared" si="3"/>
        <v>2758025.029818539</v>
      </c>
      <c r="F5" s="1">
        <f t="shared" si="4"/>
        <v>12.210013457557627</v>
      </c>
      <c r="G5" s="1">
        <f t="shared" si="5"/>
        <v>-1.3457557626495031E-5</v>
      </c>
    </row>
    <row r="6" spans="1:10" x14ac:dyDescent="0.3">
      <c r="A6">
        <v>56.9</v>
      </c>
      <c r="B6">
        <f t="shared" si="0"/>
        <v>22.86</v>
      </c>
      <c r="C6">
        <v>58.17</v>
      </c>
      <c r="D6" s="1">
        <f t="shared" si="2"/>
        <v>282382.76733674324</v>
      </c>
      <c r="E6" s="1">
        <f t="shared" si="3"/>
        <v>2758015.6644637017</v>
      </c>
      <c r="F6" s="1">
        <f t="shared" si="4"/>
        <v>22.860025196109884</v>
      </c>
      <c r="G6" s="1">
        <f t="shared" si="5"/>
        <v>-2.5196109884717544E-5</v>
      </c>
    </row>
    <row r="7" spans="1:10" x14ac:dyDescent="0.3">
      <c r="A7">
        <v>67.78</v>
      </c>
      <c r="B7">
        <f t="shared" si="0"/>
        <v>33.74</v>
      </c>
      <c r="C7">
        <v>58.32</v>
      </c>
      <c r="D7" s="1">
        <f t="shared" si="2"/>
        <v>282387.94763349596</v>
      </c>
      <c r="E7" s="1">
        <f t="shared" si="3"/>
        <v>2758006.0968523757</v>
      </c>
      <c r="F7" s="1">
        <f t="shared" si="4"/>
        <v>33.74003718744455</v>
      </c>
      <c r="G7" s="1">
        <f t="shared" si="5"/>
        <v>-3.7187444547726045E-5</v>
      </c>
    </row>
    <row r="8" spans="1:10" x14ac:dyDescent="0.3">
      <c r="A8">
        <v>79.81</v>
      </c>
      <c r="B8">
        <f t="shared" si="0"/>
        <v>45.77</v>
      </c>
      <c r="C8">
        <v>57.91</v>
      </c>
      <c r="D8" s="1">
        <f t="shared" si="2"/>
        <v>282393.67547999736</v>
      </c>
      <c r="E8" s="1">
        <f t="shared" si="3"/>
        <v>2757995.5179586019</v>
      </c>
      <c r="F8" s="1">
        <f t="shared" si="4"/>
        <v>45.770050446758425</v>
      </c>
      <c r="G8" s="1">
        <f t="shared" si="5"/>
        <v>-5.0446758422140192E-5</v>
      </c>
      <c r="I8" s="5">
        <v>34.04</v>
      </c>
      <c r="J8" s="5">
        <v>59.99</v>
      </c>
    </row>
    <row r="9" spans="1:10" x14ac:dyDescent="0.3">
      <c r="A9">
        <v>85.78</v>
      </c>
      <c r="B9">
        <f t="shared" si="0"/>
        <v>51.74</v>
      </c>
      <c r="C9">
        <v>57.99</v>
      </c>
      <c r="D9" s="1">
        <f t="shared" si="2"/>
        <v>282396.51797738828</v>
      </c>
      <c r="E9" s="1">
        <f t="shared" si="3"/>
        <v>2757990.2680836366</v>
      </c>
      <c r="F9" s="1">
        <f t="shared" si="4"/>
        <v>51.740057027038389</v>
      </c>
      <c r="G9" s="1">
        <f t="shared" si="5"/>
        <v>-5.7027038387502671E-5</v>
      </c>
      <c r="I9">
        <v>36.869999999999997</v>
      </c>
      <c r="J9">
        <v>59.81</v>
      </c>
    </row>
    <row r="10" spans="1:10" x14ac:dyDescent="0.3">
      <c r="A10">
        <v>96.89</v>
      </c>
      <c r="B10">
        <f t="shared" si="0"/>
        <v>62.85</v>
      </c>
      <c r="C10">
        <v>57.84</v>
      </c>
      <c r="D10" s="1">
        <f t="shared" si="2"/>
        <v>282401.80778409069</v>
      </c>
      <c r="E10" s="1">
        <f t="shared" si="3"/>
        <v>2757980.4982158211</v>
      </c>
      <c r="F10" s="1">
        <f t="shared" si="4"/>
        <v>62.850069271946722</v>
      </c>
      <c r="G10" s="1">
        <f t="shared" si="5"/>
        <v>-6.9271946721016775E-5</v>
      </c>
      <c r="I10">
        <v>39.15</v>
      </c>
      <c r="J10">
        <v>59.74</v>
      </c>
    </row>
    <row r="11" spans="1:10" x14ac:dyDescent="0.3">
      <c r="A11">
        <v>107.98</v>
      </c>
      <c r="B11">
        <f t="shared" si="0"/>
        <v>73.94</v>
      </c>
      <c r="C11">
        <v>58.03</v>
      </c>
      <c r="D11" s="1">
        <f t="shared" si="2"/>
        <v>282407.08806818887</v>
      </c>
      <c r="E11" s="1">
        <f t="shared" si="3"/>
        <v>2757970.7459355257</v>
      </c>
      <c r="F11" s="1">
        <f t="shared" si="4"/>
        <v>73.940081495417076</v>
      </c>
      <c r="G11" s="1">
        <f t="shared" si="5"/>
        <v>-8.1495417077803722E-5</v>
      </c>
      <c r="I11">
        <v>39.880000000000003</v>
      </c>
      <c r="J11">
        <v>58.14</v>
      </c>
    </row>
    <row r="12" spans="1:10" x14ac:dyDescent="0.3">
      <c r="A12">
        <v>119.28</v>
      </c>
      <c r="B12">
        <f t="shared" si="0"/>
        <v>85.240000000000009</v>
      </c>
      <c r="C12">
        <v>58.17</v>
      </c>
      <c r="D12" s="1">
        <f t="shared" si="2"/>
        <v>282412.46833963232</v>
      </c>
      <c r="E12" s="1">
        <f t="shared" si="3"/>
        <v>2757960.8089862624</v>
      </c>
      <c r="F12" s="1">
        <f t="shared" si="4"/>
        <v>85.240093949711493</v>
      </c>
      <c r="G12" s="1">
        <f t="shared" si="5"/>
        <v>-9.3949711484242471E-5</v>
      </c>
      <c r="I12">
        <v>46.25</v>
      </c>
      <c r="J12">
        <v>58.32</v>
      </c>
    </row>
    <row r="13" spans="1:10" x14ac:dyDescent="0.3">
      <c r="A13">
        <v>124.7</v>
      </c>
      <c r="B13">
        <f t="shared" si="0"/>
        <v>90.66</v>
      </c>
      <c r="C13">
        <v>58.09</v>
      </c>
      <c r="D13" s="1">
        <f t="shared" si="2"/>
        <v>282415.04896540439</v>
      </c>
      <c r="E13" s="1">
        <f t="shared" si="3"/>
        <v>2757956.0427681198</v>
      </c>
      <c r="F13" s="1">
        <f t="shared" si="4"/>
        <v>90.660099923708387</v>
      </c>
      <c r="G13" s="1">
        <f t="shared" si="5"/>
        <v>-9.9923708390292632E-5</v>
      </c>
      <c r="I13">
        <v>56.9</v>
      </c>
      <c r="J13">
        <v>58.17</v>
      </c>
    </row>
    <row r="14" spans="1:10" x14ac:dyDescent="0.3">
      <c r="A14">
        <v>126.15</v>
      </c>
      <c r="B14">
        <f t="shared" si="0"/>
        <v>92.110000000000014</v>
      </c>
      <c r="C14">
        <v>58.32</v>
      </c>
      <c r="D14" s="1">
        <f t="shared" si="2"/>
        <v>282415.73935421789</v>
      </c>
      <c r="E14" s="1">
        <f t="shared" si="3"/>
        <v>2757954.7676728601</v>
      </c>
      <c r="F14" s="1">
        <f t="shared" si="4"/>
        <v>92.110101522084605</v>
      </c>
      <c r="G14" s="1">
        <f t="shared" si="5"/>
        <v>-1.015220845914655E-4</v>
      </c>
      <c r="I14">
        <v>67.78</v>
      </c>
      <c r="J14">
        <v>58.32</v>
      </c>
    </row>
    <row r="15" spans="1:10" x14ac:dyDescent="0.3">
      <c r="A15">
        <v>127.76</v>
      </c>
      <c r="B15">
        <f t="shared" si="0"/>
        <v>93.72</v>
      </c>
      <c r="C15">
        <v>58.27</v>
      </c>
      <c r="D15" s="1">
        <f t="shared" si="2"/>
        <v>282416.50592386612</v>
      </c>
      <c r="E15" s="1">
        <f t="shared" si="3"/>
        <v>2757953.3518774342</v>
      </c>
      <c r="F15" s="1">
        <f t="shared" si="4"/>
        <v>93.72010329647533</v>
      </c>
      <c r="G15" s="1">
        <f t="shared" si="5"/>
        <v>-1.0329647533069419E-4</v>
      </c>
      <c r="I15">
        <v>79.81</v>
      </c>
      <c r="J15">
        <v>57.91</v>
      </c>
    </row>
    <row r="16" spans="1:10" x14ac:dyDescent="0.3">
      <c r="A16">
        <v>128.11000000000001</v>
      </c>
      <c r="B16">
        <f t="shared" si="0"/>
        <v>94.070000000000022</v>
      </c>
      <c r="C16">
        <v>57.17</v>
      </c>
      <c r="D16" s="1">
        <f t="shared" si="2"/>
        <v>282416.67256944178</v>
      </c>
      <c r="E16" s="1">
        <f t="shared" si="3"/>
        <v>2757953.0440958198</v>
      </c>
      <c r="F16" s="1">
        <f t="shared" si="4"/>
        <v>94.070103682229984</v>
      </c>
      <c r="G16" s="1">
        <f t="shared" si="5"/>
        <v>-1.0368222996248733E-4</v>
      </c>
      <c r="I16">
        <v>85.78</v>
      </c>
      <c r="J16">
        <v>57.99</v>
      </c>
    </row>
    <row r="17" spans="1:10" x14ac:dyDescent="0.3">
      <c r="A17">
        <v>129.93</v>
      </c>
      <c r="B17">
        <f t="shared" si="0"/>
        <v>95.890000000000015</v>
      </c>
      <c r="C17">
        <v>57.14</v>
      </c>
      <c r="D17" s="1">
        <f t="shared" si="2"/>
        <v>282417.53912643535</v>
      </c>
      <c r="E17" s="1">
        <f t="shared" si="3"/>
        <v>2757951.443631425</v>
      </c>
      <c r="F17" s="1">
        <f t="shared" si="4"/>
        <v>95.89010568829147</v>
      </c>
      <c r="G17" s="1">
        <f t="shared" si="5"/>
        <v>-1.0568829145540803E-4</v>
      </c>
      <c r="I17">
        <v>96.89</v>
      </c>
      <c r="J17">
        <v>57.84</v>
      </c>
    </row>
    <row r="18" spans="1:10" x14ac:dyDescent="0.3">
      <c r="A18">
        <v>130.29</v>
      </c>
      <c r="B18">
        <f t="shared" si="0"/>
        <v>96.25</v>
      </c>
      <c r="C18">
        <v>57.29</v>
      </c>
      <c r="D18" s="1">
        <f t="shared" si="2"/>
        <v>282417.71053331316</v>
      </c>
      <c r="E18" s="1">
        <f t="shared" si="3"/>
        <v>2757951.1270560506</v>
      </c>
      <c r="F18" s="1">
        <f t="shared" si="4"/>
        <v>96.250106084778963</v>
      </c>
      <c r="G18" s="1">
        <f t="shared" si="5"/>
        <v>-1.0608477896312252E-4</v>
      </c>
      <c r="I18">
        <v>107.98</v>
      </c>
      <c r="J18">
        <v>58.03</v>
      </c>
    </row>
    <row r="19" spans="1:10" x14ac:dyDescent="0.3">
      <c r="A19">
        <v>132.9</v>
      </c>
      <c r="B19">
        <f t="shared" si="0"/>
        <v>98.860000000000014</v>
      </c>
      <c r="C19">
        <v>57.86</v>
      </c>
      <c r="D19" s="1">
        <f t="shared" si="2"/>
        <v>282418.95323317754</v>
      </c>
      <c r="E19" s="1">
        <f t="shared" si="3"/>
        <v>2757948.8318845835</v>
      </c>
      <c r="F19" s="1">
        <f t="shared" si="4"/>
        <v>98.86010896148548</v>
      </c>
      <c r="G19" s="1">
        <f t="shared" si="5"/>
        <v>-1.0896148546635231E-4</v>
      </c>
      <c r="I19">
        <v>119.28</v>
      </c>
      <c r="J19">
        <v>58.17</v>
      </c>
    </row>
    <row r="20" spans="1:10" x14ac:dyDescent="0.3">
      <c r="A20">
        <v>136.83000000000001</v>
      </c>
      <c r="B20">
        <f t="shared" si="0"/>
        <v>102.79000000000002</v>
      </c>
      <c r="C20">
        <v>57.82</v>
      </c>
      <c r="D20" s="1">
        <f t="shared" si="2"/>
        <v>282420.82442492736</v>
      </c>
      <c r="E20" s="1">
        <f t="shared" si="3"/>
        <v>2757945.3759367419</v>
      </c>
      <c r="F20" s="1">
        <f t="shared" si="4"/>
        <v>102.79011329327261</v>
      </c>
      <c r="G20" s="1">
        <f t="shared" si="5"/>
        <v>-1.132932725909086E-4</v>
      </c>
      <c r="I20">
        <v>124.7</v>
      </c>
      <c r="J20">
        <v>58.09</v>
      </c>
    </row>
    <row r="21" spans="1:10" x14ac:dyDescent="0.3">
      <c r="A21">
        <v>143.25</v>
      </c>
      <c r="B21">
        <f t="shared" si="0"/>
        <v>109.21000000000001</v>
      </c>
      <c r="C21">
        <v>57.59</v>
      </c>
      <c r="D21" s="1">
        <f t="shared" si="2"/>
        <v>282423.88118091563</v>
      </c>
      <c r="E21" s="1">
        <f t="shared" si="3"/>
        <v>2757939.7303425586</v>
      </c>
      <c r="F21" s="1">
        <f t="shared" si="4"/>
        <v>109.21012036920352</v>
      </c>
      <c r="G21" s="1">
        <f t="shared" si="5"/>
        <v>-1.2036920351476965E-4</v>
      </c>
      <c r="I21">
        <v>126.15</v>
      </c>
      <c r="J21">
        <v>58.32</v>
      </c>
    </row>
    <row r="22" spans="1:10" x14ac:dyDescent="0.3">
      <c r="A22">
        <v>146.72</v>
      </c>
      <c r="B22">
        <f t="shared" si="0"/>
        <v>112.68</v>
      </c>
      <c r="C22">
        <v>57.63</v>
      </c>
      <c r="D22" s="1">
        <f t="shared" si="2"/>
        <v>282425.53335276601</v>
      </c>
      <c r="E22" s="1">
        <f t="shared" si="3"/>
        <v>2757936.6789076962</v>
      </c>
      <c r="F22" s="1">
        <f t="shared" si="4"/>
        <v>112.68012419381562</v>
      </c>
      <c r="G22" s="1">
        <f t="shared" si="5"/>
        <v>-1.2419381560846432E-4</v>
      </c>
      <c r="I22">
        <v>127.76</v>
      </c>
      <c r="J22">
        <v>58.27</v>
      </c>
    </row>
    <row r="23" spans="1:10" x14ac:dyDescent="0.3">
      <c r="A23">
        <v>147.78</v>
      </c>
      <c r="B23">
        <f t="shared" si="0"/>
        <v>113.74000000000001</v>
      </c>
      <c r="C23">
        <v>57.94</v>
      </c>
      <c r="D23" s="1">
        <f t="shared" si="2"/>
        <v>282426.03805079521</v>
      </c>
      <c r="E23" s="1">
        <f t="shared" si="3"/>
        <v>2757935.7467690925</v>
      </c>
      <c r="F23" s="1">
        <f t="shared" si="4"/>
        <v>113.7401253622496</v>
      </c>
      <c r="G23" s="1">
        <f t="shared" si="5"/>
        <v>-1.2536224959092124E-4</v>
      </c>
      <c r="I23">
        <v>128.11000000000001</v>
      </c>
      <c r="J23">
        <v>57.17</v>
      </c>
    </row>
    <row r="24" spans="1:10" x14ac:dyDescent="0.3">
      <c r="A24">
        <v>149.29</v>
      </c>
      <c r="B24">
        <f t="shared" si="0"/>
        <v>115.25</v>
      </c>
      <c r="C24">
        <v>57.48</v>
      </c>
      <c r="D24" s="1">
        <f t="shared" si="2"/>
        <v>282426.75700742175</v>
      </c>
      <c r="E24" s="1">
        <f t="shared" si="3"/>
        <v>2757934.4189112708</v>
      </c>
      <c r="F24" s="1">
        <f t="shared" si="4"/>
        <v>115.25012702633454</v>
      </c>
      <c r="G24" s="1">
        <f t="shared" si="5"/>
        <v>-1.2702633453898216E-4</v>
      </c>
      <c r="I24">
        <v>129.93</v>
      </c>
      <c r="J24">
        <v>57.14</v>
      </c>
    </row>
    <row r="25" spans="1:10" x14ac:dyDescent="0.3">
      <c r="A25">
        <v>155.86000000000001</v>
      </c>
      <c r="B25">
        <f t="shared" si="0"/>
        <v>121.82000000000002</v>
      </c>
      <c r="C25">
        <v>58.61</v>
      </c>
      <c r="D25" s="1">
        <f t="shared" si="2"/>
        <v>282429.88518294244</v>
      </c>
      <c r="E25" s="1">
        <f t="shared" si="3"/>
        <v>2757928.641410681</v>
      </c>
      <c r="F25" s="1">
        <f t="shared" si="4"/>
        <v>121.82013426787344</v>
      </c>
      <c r="G25" s="1">
        <f t="shared" si="5"/>
        <v>-1.342678734204128E-4</v>
      </c>
      <c r="I25">
        <v>130.29</v>
      </c>
      <c r="J25">
        <v>57.29</v>
      </c>
    </row>
    <row r="26" spans="1:10" x14ac:dyDescent="0.3">
      <c r="A26">
        <v>159.68</v>
      </c>
      <c r="B26">
        <f t="shared" si="0"/>
        <v>125.64000000000001</v>
      </c>
      <c r="C26">
        <v>58.67</v>
      </c>
      <c r="D26" s="1">
        <f t="shared" si="2"/>
        <v>282431.70400036848</v>
      </c>
      <c r="E26" s="1">
        <f t="shared" si="3"/>
        <v>2757925.2821942042</v>
      </c>
      <c r="F26" s="1">
        <f t="shared" si="4"/>
        <v>125.64013847824016</v>
      </c>
      <c r="G26" s="1">
        <f t="shared" si="5"/>
        <v>-1.384782401459006E-4</v>
      </c>
      <c r="I26">
        <v>132.9</v>
      </c>
      <c r="J26">
        <v>57.86</v>
      </c>
    </row>
    <row r="27" spans="1:10" x14ac:dyDescent="0.3">
      <c r="A27">
        <v>163.04</v>
      </c>
      <c r="B27">
        <f t="shared" si="0"/>
        <v>129</v>
      </c>
      <c r="C27">
        <v>58.81</v>
      </c>
      <c r="D27" s="1">
        <f t="shared" si="2"/>
        <v>282433.30379789509</v>
      </c>
      <c r="E27" s="1">
        <f t="shared" si="3"/>
        <v>2757922.3274907065</v>
      </c>
      <c r="F27" s="1">
        <f t="shared" si="4"/>
        <v>129.00014218143184</v>
      </c>
      <c r="G27" s="1">
        <f t="shared" si="5"/>
        <v>-1.4218143184052678E-4</v>
      </c>
      <c r="I27">
        <v>136.83000000000001</v>
      </c>
      <c r="J27">
        <v>57.82</v>
      </c>
    </row>
    <row r="28" spans="1:10" x14ac:dyDescent="0.3">
      <c r="A28">
        <v>171.26</v>
      </c>
      <c r="B28">
        <f t="shared" si="0"/>
        <v>137.22</v>
      </c>
      <c r="C28">
        <v>58.8</v>
      </c>
      <c r="D28" s="1">
        <f t="shared" si="2"/>
        <v>282437.21758827253</v>
      </c>
      <c r="E28" s="1">
        <f t="shared" si="3"/>
        <v>2757915.099019649</v>
      </c>
      <c r="F28" s="1">
        <f t="shared" si="4"/>
        <v>137.2201512414936</v>
      </c>
      <c r="G28" s="1">
        <f t="shared" si="5"/>
        <v>-1.5124149359735384E-4</v>
      </c>
      <c r="I28">
        <v>143.25</v>
      </c>
      <c r="J28">
        <v>57.59</v>
      </c>
    </row>
    <row r="29" spans="1:10" x14ac:dyDescent="0.3">
      <c r="A29">
        <v>180.65</v>
      </c>
      <c r="B29">
        <f t="shared" si="0"/>
        <v>146.61000000000001</v>
      </c>
      <c r="C29">
        <v>58.79</v>
      </c>
      <c r="D29" s="1">
        <f t="shared" si="2"/>
        <v>282441.68845100305</v>
      </c>
      <c r="E29" s="1">
        <f t="shared" si="3"/>
        <v>2757906.8416786236</v>
      </c>
      <c r="F29" s="1">
        <f t="shared" si="4"/>
        <v>146.61016159105574</v>
      </c>
      <c r="G29" s="1">
        <f t="shared" si="5"/>
        <v>-1.6159105572910448E-4</v>
      </c>
      <c r="I29">
        <v>146.72</v>
      </c>
      <c r="J29">
        <v>57.63</v>
      </c>
    </row>
    <row r="30" spans="1:10" x14ac:dyDescent="0.3">
      <c r="A30">
        <v>196.17</v>
      </c>
      <c r="B30">
        <f t="shared" si="0"/>
        <v>162.13</v>
      </c>
      <c r="C30">
        <v>58.77</v>
      </c>
      <c r="D30" s="1">
        <f t="shared" si="2"/>
        <v>282449.07799195912</v>
      </c>
      <c r="E30" s="1">
        <f t="shared" si="3"/>
        <v>2757893.1937624668</v>
      </c>
      <c r="F30" s="1">
        <f t="shared" si="4"/>
        <v>162.13017869685689</v>
      </c>
      <c r="G30" s="1">
        <f t="shared" si="5"/>
        <v>-1.7869685689220205E-4</v>
      </c>
      <c r="I30">
        <v>147.78</v>
      </c>
      <c r="J30">
        <v>57.94</v>
      </c>
    </row>
    <row r="31" spans="1:10" x14ac:dyDescent="0.3">
      <c r="A31">
        <v>206</v>
      </c>
      <c r="B31">
        <f t="shared" si="0"/>
        <v>171.96</v>
      </c>
      <c r="C31">
        <v>58.99</v>
      </c>
      <c r="D31" s="1">
        <f t="shared" si="2"/>
        <v>282453.75835198478</v>
      </c>
      <c r="E31" s="1">
        <f t="shared" si="3"/>
        <v>2757884.5494959834</v>
      </c>
      <c r="F31" s="1">
        <f t="shared" si="4"/>
        <v>171.96018953130937</v>
      </c>
      <c r="G31" s="1">
        <f t="shared" si="5"/>
        <v>-1.8953130935983609E-4</v>
      </c>
      <c r="I31">
        <v>149.29</v>
      </c>
      <c r="J31">
        <v>57.48</v>
      </c>
    </row>
    <row r="32" spans="1:10" x14ac:dyDescent="0.3">
      <c r="A32">
        <v>209.2</v>
      </c>
      <c r="B32">
        <f t="shared" si="0"/>
        <v>175.16</v>
      </c>
      <c r="C32">
        <v>58.9</v>
      </c>
      <c r="D32" s="1">
        <f t="shared" si="2"/>
        <v>282455.28196867672</v>
      </c>
      <c r="E32" s="1">
        <f t="shared" si="3"/>
        <v>2757881.7354926523</v>
      </c>
      <c r="F32" s="1">
        <f t="shared" si="4"/>
        <v>175.1601930581048</v>
      </c>
      <c r="G32" s="1">
        <f t="shared" si="5"/>
        <v>-1.9305810479863794E-4</v>
      </c>
      <c r="I32">
        <v>155.86000000000001</v>
      </c>
      <c r="J32">
        <v>58.61</v>
      </c>
    </row>
    <row r="33" spans="1:10" x14ac:dyDescent="0.3">
      <c r="A33">
        <v>218.9</v>
      </c>
      <c r="B33">
        <f t="shared" si="0"/>
        <v>184.86</v>
      </c>
      <c r="C33">
        <v>58.89</v>
      </c>
      <c r="D33" s="1">
        <f t="shared" si="2"/>
        <v>282459.90043177432</v>
      </c>
      <c r="E33" s="1">
        <f t="shared" si="3"/>
        <v>2757873.2055450543</v>
      </c>
      <c r="F33" s="1">
        <f t="shared" si="4"/>
        <v>184.8602037492617</v>
      </c>
      <c r="G33" s="1">
        <f t="shared" si="5"/>
        <v>-2.037492616864256E-4</v>
      </c>
      <c r="I33">
        <v>159.68</v>
      </c>
      <c r="J33">
        <v>58.67</v>
      </c>
    </row>
    <row r="34" spans="1:10" x14ac:dyDescent="0.3">
      <c r="A34">
        <v>227.63</v>
      </c>
      <c r="B34">
        <f t="shared" si="0"/>
        <v>193.59</v>
      </c>
      <c r="C34">
        <v>59.01</v>
      </c>
      <c r="D34" s="1">
        <f t="shared" si="2"/>
        <v>282464.05704856204</v>
      </c>
      <c r="E34" s="1">
        <f t="shared" si="3"/>
        <v>2757865.5285922159</v>
      </c>
      <c r="F34" s="1">
        <f t="shared" si="4"/>
        <v>193.59021337144665</v>
      </c>
      <c r="G34" s="1">
        <f t="shared" si="5"/>
        <v>-2.1337144664812513E-4</v>
      </c>
      <c r="I34">
        <v>163.04</v>
      </c>
      <c r="J34">
        <v>58.81</v>
      </c>
    </row>
    <row r="35" spans="1:10" x14ac:dyDescent="0.3">
      <c r="A35">
        <v>230.83</v>
      </c>
      <c r="B35">
        <f t="shared" si="0"/>
        <v>196.79000000000002</v>
      </c>
      <c r="C35">
        <v>59.06</v>
      </c>
      <c r="D35" s="1">
        <f t="shared" si="2"/>
        <v>282465.58066525403</v>
      </c>
      <c r="E35" s="1">
        <f t="shared" si="3"/>
        <v>2757862.7145888847</v>
      </c>
      <c r="F35" s="1">
        <f t="shared" si="4"/>
        <v>196.79021689826976</v>
      </c>
      <c r="G35" s="1">
        <f t="shared" si="5"/>
        <v>-2.1689826974125026E-4</v>
      </c>
      <c r="I35">
        <v>171.26</v>
      </c>
      <c r="J35">
        <v>58.8</v>
      </c>
    </row>
    <row r="36" spans="1:10" x14ac:dyDescent="0.3">
      <c r="A36">
        <v>247.03</v>
      </c>
      <c r="B36">
        <f t="shared" si="0"/>
        <v>212.99</v>
      </c>
      <c r="C36">
        <v>58.9</v>
      </c>
      <c r="D36" s="1">
        <f t="shared" si="2"/>
        <v>282473.29397475714</v>
      </c>
      <c r="E36" s="1">
        <f t="shared" si="3"/>
        <v>2757848.4686970199</v>
      </c>
      <c r="F36" s="1">
        <f t="shared" si="4"/>
        <v>212.99023475370504</v>
      </c>
      <c r="G36" s="1">
        <f t="shared" si="5"/>
        <v>-2.3475370502978876E-4</v>
      </c>
      <c r="I36">
        <v>180.65</v>
      </c>
      <c r="J36">
        <v>58.79</v>
      </c>
    </row>
    <row r="37" spans="1:10" x14ac:dyDescent="0.3">
      <c r="A37">
        <v>259.01</v>
      </c>
      <c r="B37">
        <f t="shared" si="0"/>
        <v>224.97</v>
      </c>
      <c r="C37">
        <v>59.07</v>
      </c>
      <c r="D37" s="1">
        <f t="shared" si="2"/>
        <v>282478.99801474775</v>
      </c>
      <c r="E37" s="1">
        <f t="shared" si="3"/>
        <v>2757837.933772048</v>
      </c>
      <c r="F37" s="1">
        <f t="shared" si="4"/>
        <v>224.97024795809847</v>
      </c>
      <c r="G37" s="1">
        <f t="shared" si="5"/>
        <v>-2.4795809846978045E-4</v>
      </c>
      <c r="I37">
        <v>196.17</v>
      </c>
      <c r="J37">
        <v>58.77</v>
      </c>
    </row>
    <row r="38" spans="1:10" x14ac:dyDescent="0.3">
      <c r="A38">
        <v>266.18</v>
      </c>
      <c r="B38">
        <f t="shared" si="0"/>
        <v>232.14000000000001</v>
      </c>
      <c r="C38">
        <v>59.03</v>
      </c>
      <c r="D38" s="1">
        <f t="shared" si="2"/>
        <v>282482.41186839814</v>
      </c>
      <c r="E38" s="1">
        <f t="shared" si="3"/>
        <v>2757831.6286458336</v>
      </c>
      <c r="F38" s="1">
        <f t="shared" si="4"/>
        <v>232.14025586086856</v>
      </c>
      <c r="G38" s="1">
        <f t="shared" si="5"/>
        <v>-2.5586086854900714E-4</v>
      </c>
      <c r="I38">
        <v>206</v>
      </c>
      <c r="J38">
        <v>58.99</v>
      </c>
    </row>
    <row r="39" spans="1:10" x14ac:dyDescent="0.3">
      <c r="A39">
        <v>272.73</v>
      </c>
      <c r="B39">
        <f t="shared" si="0"/>
        <v>238.69000000000003</v>
      </c>
      <c r="C39">
        <v>59</v>
      </c>
      <c r="D39" s="1">
        <f t="shared" si="2"/>
        <v>282485.53052131453</v>
      </c>
      <c r="E39" s="1">
        <f t="shared" si="3"/>
        <v>2757825.8687327653</v>
      </c>
      <c r="F39" s="1">
        <f t="shared" si="4"/>
        <v>238.6902630797133</v>
      </c>
      <c r="G39" s="1">
        <f t="shared" si="5"/>
        <v>-2.6307971327810264E-4</v>
      </c>
      <c r="I39">
        <v>209.2</v>
      </c>
      <c r="J39">
        <v>58.9</v>
      </c>
    </row>
    <row r="40" spans="1:10" x14ac:dyDescent="0.3">
      <c r="A40">
        <v>279.39999999999998</v>
      </c>
      <c r="B40">
        <f t="shared" si="0"/>
        <v>245.35999999999999</v>
      </c>
      <c r="C40">
        <v>58.99</v>
      </c>
      <c r="D40" s="1">
        <f t="shared" si="2"/>
        <v>282488.70630985691</v>
      </c>
      <c r="E40" s="1">
        <f t="shared" si="3"/>
        <v>2757820.0032945713</v>
      </c>
      <c r="F40" s="1">
        <f t="shared" si="4"/>
        <v>245.36027043155801</v>
      </c>
      <c r="G40" s="1">
        <f t="shared" si="5"/>
        <v>-2.7043155802175534E-4</v>
      </c>
      <c r="I40">
        <v>218.9</v>
      </c>
      <c r="J40">
        <v>58.89</v>
      </c>
    </row>
    <row r="41" spans="1:10" x14ac:dyDescent="0.3">
      <c r="A41">
        <v>280.07</v>
      </c>
      <c r="B41">
        <f t="shared" si="0"/>
        <v>246.03</v>
      </c>
      <c r="C41">
        <v>59.27</v>
      </c>
      <c r="D41" s="1">
        <f t="shared" si="2"/>
        <v>282489.02531710174</v>
      </c>
      <c r="E41" s="1">
        <f t="shared" si="3"/>
        <v>2757819.4141126238</v>
      </c>
      <c r="F41" s="1">
        <f t="shared" si="4"/>
        <v>246.03027117002205</v>
      </c>
      <c r="G41" s="1">
        <f t="shared" si="5"/>
        <v>-2.711700220459079E-4</v>
      </c>
      <c r="I41">
        <v>227.63</v>
      </c>
      <c r="J41">
        <v>59.01</v>
      </c>
    </row>
    <row r="42" spans="1:10" x14ac:dyDescent="0.3">
      <c r="A42">
        <v>287.68</v>
      </c>
      <c r="B42">
        <f t="shared" si="0"/>
        <v>253.64000000000001</v>
      </c>
      <c r="C42">
        <v>59.36</v>
      </c>
      <c r="D42" s="1">
        <f t="shared" si="2"/>
        <v>282492.64866804733</v>
      </c>
      <c r="E42" s="1">
        <f t="shared" si="3"/>
        <v>2757812.7220609514</v>
      </c>
      <c r="F42" s="1">
        <f t="shared" si="4"/>
        <v>253.64027955771027</v>
      </c>
      <c r="G42" s="1">
        <f t="shared" si="5"/>
        <v>-2.795577102574498E-4</v>
      </c>
      <c r="I42">
        <v>230.83</v>
      </c>
      <c r="J42">
        <v>59.06</v>
      </c>
    </row>
    <row r="43" spans="1:10" x14ac:dyDescent="0.3">
      <c r="A43">
        <v>288.29000000000002</v>
      </c>
      <c r="B43">
        <f t="shared" si="0"/>
        <v>254.25000000000003</v>
      </c>
      <c r="C43">
        <v>59.3</v>
      </c>
      <c r="D43" s="1">
        <f t="shared" si="2"/>
        <v>282492.93910747924</v>
      </c>
      <c r="E43" s="1">
        <f t="shared" si="3"/>
        <v>2757812.1856415663</v>
      </c>
      <c r="F43" s="1">
        <f t="shared" si="4"/>
        <v>254.25028023011154</v>
      </c>
      <c r="G43" s="1">
        <f t="shared" si="5"/>
        <v>-2.8023011151390165E-4</v>
      </c>
      <c r="I43">
        <v>247.03</v>
      </c>
      <c r="J43">
        <v>58.9</v>
      </c>
    </row>
    <row r="44" spans="1:10" x14ac:dyDescent="0.3">
      <c r="A44">
        <v>289.92</v>
      </c>
      <c r="B44">
        <f t="shared" si="0"/>
        <v>255.88000000000002</v>
      </c>
      <c r="C44">
        <v>59.38</v>
      </c>
      <c r="D44" s="1">
        <f t="shared" si="2"/>
        <v>282493.71519973176</v>
      </c>
      <c r="E44" s="1">
        <f t="shared" si="3"/>
        <v>2757810.7522586193</v>
      </c>
      <c r="F44" s="1">
        <f t="shared" si="4"/>
        <v>255.88028202678694</v>
      </c>
      <c r="G44" s="1">
        <f t="shared" si="5"/>
        <v>-2.8202678691968686E-4</v>
      </c>
      <c r="I44">
        <v>259.01</v>
      </c>
      <c r="J44">
        <v>59.07</v>
      </c>
    </row>
    <row r="45" spans="1:10" x14ac:dyDescent="0.3">
      <c r="A45">
        <v>306.66000000000003</v>
      </c>
      <c r="B45">
        <f t="shared" si="0"/>
        <v>272.62</v>
      </c>
      <c r="C45">
        <v>59.06</v>
      </c>
      <c r="D45" s="1">
        <f t="shared" si="2"/>
        <v>282501.68561955157</v>
      </c>
      <c r="E45" s="1">
        <f t="shared" si="3"/>
        <v>2757796.0315036927</v>
      </c>
      <c r="F45" s="1">
        <f t="shared" si="4"/>
        <v>272.62030047695345</v>
      </c>
      <c r="G45" s="1">
        <f t="shared" si="5"/>
        <v>-3.0047695344137537E-4</v>
      </c>
      <c r="I45">
        <v>266.18</v>
      </c>
      <c r="J45">
        <v>59.03</v>
      </c>
    </row>
    <row r="46" spans="1:10" x14ac:dyDescent="0.3">
      <c r="A46">
        <v>312.97000000000003</v>
      </c>
      <c r="B46">
        <f t="shared" si="0"/>
        <v>278.93</v>
      </c>
      <c r="C46">
        <v>58.84</v>
      </c>
      <c r="D46" s="1">
        <f t="shared" si="2"/>
        <v>282504.69000121608</v>
      </c>
      <c r="E46" s="1">
        <f t="shared" si="3"/>
        <v>2757790.4826408736</v>
      </c>
      <c r="F46" s="1">
        <f t="shared" si="4"/>
        <v>278.93030743187347</v>
      </c>
      <c r="G46" s="1">
        <f t="shared" si="5"/>
        <v>-3.0743187346615741E-4</v>
      </c>
      <c r="I46">
        <v>272.73</v>
      </c>
      <c r="J46">
        <v>59</v>
      </c>
    </row>
    <row r="47" spans="1:10" x14ac:dyDescent="0.3">
      <c r="A47">
        <v>314.04000000000002</v>
      </c>
      <c r="B47">
        <f t="shared" si="0"/>
        <v>280</v>
      </c>
      <c r="C47">
        <v>58.97</v>
      </c>
      <c r="D47" s="1">
        <f t="shared" si="2"/>
        <v>282505.19946054742</v>
      </c>
      <c r="E47" s="1">
        <f t="shared" si="3"/>
        <v>2757789.5417085094</v>
      </c>
      <c r="F47" s="1">
        <f t="shared" si="4"/>
        <v>280.00030861144978</v>
      </c>
      <c r="G47" s="1">
        <f t="shared" si="5"/>
        <v>-3.0861144978189259E-4</v>
      </c>
      <c r="I47">
        <v>279.39999999999998</v>
      </c>
      <c r="J47">
        <v>58.99</v>
      </c>
    </row>
    <row r="48" spans="1:10" x14ac:dyDescent="0.3">
      <c r="A48">
        <v>314.16000000000003</v>
      </c>
      <c r="B48">
        <f t="shared" si="0"/>
        <v>280.12</v>
      </c>
      <c r="C48">
        <v>58.19</v>
      </c>
      <c r="D48" s="1">
        <f t="shared" si="2"/>
        <v>282505.25659617339</v>
      </c>
      <c r="E48" s="1">
        <f t="shared" si="3"/>
        <v>2757789.4361833846</v>
      </c>
      <c r="F48" s="1">
        <f t="shared" si="4"/>
        <v>280.12030874363074</v>
      </c>
      <c r="G48" s="1">
        <f t="shared" si="5"/>
        <v>-3.0874363073962741E-4</v>
      </c>
      <c r="I48">
        <v>280.07</v>
      </c>
      <c r="J48">
        <v>59.27</v>
      </c>
    </row>
    <row r="49" spans="1:10" x14ac:dyDescent="0.3">
      <c r="A49">
        <v>315.58999999999997</v>
      </c>
      <c r="B49">
        <f t="shared" si="0"/>
        <v>281.54999999999995</v>
      </c>
      <c r="C49">
        <v>57.73</v>
      </c>
      <c r="D49" s="1">
        <f t="shared" si="2"/>
        <v>282505.93746238266</v>
      </c>
      <c r="E49" s="1">
        <f t="shared" si="3"/>
        <v>2757788.1786756464</v>
      </c>
      <c r="F49" s="1">
        <f t="shared" si="4"/>
        <v>281.5503103193405</v>
      </c>
      <c r="G49" s="1">
        <f t="shared" si="5"/>
        <v>-3.103193405422644E-4</v>
      </c>
      <c r="I49">
        <v>287.68</v>
      </c>
      <c r="J49">
        <v>59.36</v>
      </c>
    </row>
    <row r="50" spans="1:10" x14ac:dyDescent="0.3">
      <c r="A50">
        <v>317.58999999999997</v>
      </c>
      <c r="B50">
        <f t="shared" si="0"/>
        <v>283.54999999999995</v>
      </c>
      <c r="C50">
        <v>57.52</v>
      </c>
      <c r="D50" s="1">
        <f t="shared" si="2"/>
        <v>282506.88972281513</v>
      </c>
      <c r="E50" s="1">
        <f t="shared" si="3"/>
        <v>2757786.4199235644</v>
      </c>
      <c r="F50" s="1">
        <f t="shared" si="4"/>
        <v>283.55031252364574</v>
      </c>
      <c r="G50" s="1">
        <f t="shared" si="5"/>
        <v>-3.1252364578904235E-4</v>
      </c>
      <c r="I50">
        <v>288.29000000000002</v>
      </c>
      <c r="J50">
        <v>59.3</v>
      </c>
    </row>
    <row r="51" spans="1:10" x14ac:dyDescent="0.3">
      <c r="A51">
        <v>324.64</v>
      </c>
      <c r="B51">
        <f t="shared" si="0"/>
        <v>290.59999999999997</v>
      </c>
      <c r="C51">
        <v>57.73</v>
      </c>
      <c r="D51" s="1">
        <f t="shared" si="2"/>
        <v>282510.2464408396</v>
      </c>
      <c r="E51" s="1">
        <f t="shared" si="3"/>
        <v>2757780.2203224748</v>
      </c>
      <c r="F51" s="1">
        <f t="shared" si="4"/>
        <v>290.60032029426259</v>
      </c>
      <c r="G51" s="1">
        <f t="shared" si="5"/>
        <v>-3.2029426262170091E-4</v>
      </c>
      <c r="I51">
        <v>289.92</v>
      </c>
      <c r="J51">
        <v>59.38</v>
      </c>
    </row>
    <row r="52" spans="1:10" x14ac:dyDescent="0.3">
      <c r="A52">
        <v>330.95</v>
      </c>
      <c r="B52">
        <f t="shared" si="0"/>
        <v>296.90999999999997</v>
      </c>
      <c r="C52">
        <v>57.42</v>
      </c>
      <c r="D52" s="1">
        <f t="shared" si="2"/>
        <v>282513.25082250411</v>
      </c>
      <c r="E52" s="1">
        <f t="shared" si="3"/>
        <v>2757774.6714596557</v>
      </c>
      <c r="F52" s="1">
        <f t="shared" si="4"/>
        <v>296.91032724918261</v>
      </c>
      <c r="G52" s="1">
        <f t="shared" si="5"/>
        <v>-3.2724918264648295E-4</v>
      </c>
      <c r="I52">
        <v>306.66000000000003</v>
      </c>
      <c r="J52">
        <v>59.06</v>
      </c>
    </row>
    <row r="53" spans="1:10" x14ac:dyDescent="0.3">
      <c r="A53">
        <v>341.27</v>
      </c>
      <c r="B53">
        <f t="shared" si="0"/>
        <v>307.22999999999996</v>
      </c>
      <c r="C53">
        <v>57.46</v>
      </c>
      <c r="D53" s="1">
        <f t="shared" si="2"/>
        <v>282518.16448633571</v>
      </c>
      <c r="E53" s="1">
        <f t="shared" si="3"/>
        <v>2757765.5962989121</v>
      </c>
      <c r="F53" s="1">
        <f t="shared" si="4"/>
        <v>307.2303386238554</v>
      </c>
      <c r="G53" s="1">
        <f t="shared" si="5"/>
        <v>-3.3862385544125573E-4</v>
      </c>
      <c r="I53">
        <v>312.97000000000003</v>
      </c>
      <c r="J53">
        <v>58.84</v>
      </c>
    </row>
    <row r="54" spans="1:10" x14ac:dyDescent="0.3">
      <c r="A54">
        <v>350.41</v>
      </c>
      <c r="B54">
        <f t="shared" si="0"/>
        <v>316.37</v>
      </c>
      <c r="C54">
        <v>57.58</v>
      </c>
      <c r="D54" s="1">
        <f t="shared" si="2"/>
        <v>282522.51631651213</v>
      </c>
      <c r="E54" s="1">
        <f t="shared" si="3"/>
        <v>2757757.5588018973</v>
      </c>
      <c r="F54" s="1">
        <f t="shared" si="4"/>
        <v>316.37034869750374</v>
      </c>
      <c r="G54" s="1">
        <f t="shared" si="5"/>
        <v>-3.4869750373900388E-4</v>
      </c>
      <c r="I54">
        <v>314.04000000000002</v>
      </c>
      <c r="J54">
        <v>58.97</v>
      </c>
    </row>
    <row r="55" spans="1:10" x14ac:dyDescent="0.3">
      <c r="A55">
        <v>360.53</v>
      </c>
      <c r="B55">
        <f t="shared" si="0"/>
        <v>326.48999999999995</v>
      </c>
      <c r="C55">
        <v>57.53</v>
      </c>
      <c r="D55" s="1">
        <f t="shared" si="2"/>
        <v>282527.33475430048</v>
      </c>
      <c r="E55" s="1">
        <f t="shared" si="3"/>
        <v>2757748.659516362</v>
      </c>
      <c r="F55" s="1">
        <f t="shared" si="4"/>
        <v>326.49035985162038</v>
      </c>
      <c r="G55" s="1">
        <f t="shared" si="5"/>
        <v>-3.5985162043061791E-4</v>
      </c>
      <c r="I55">
        <v>314.16000000000003</v>
      </c>
      <c r="J55">
        <v>58.19</v>
      </c>
    </row>
    <row r="56" spans="1:10" x14ac:dyDescent="0.3">
      <c r="A56">
        <v>370.38</v>
      </c>
      <c r="B56">
        <f t="shared" si="0"/>
        <v>336.34</v>
      </c>
      <c r="C56">
        <v>57.43</v>
      </c>
      <c r="D56" s="1">
        <f t="shared" si="2"/>
        <v>282532.0246369305</v>
      </c>
      <c r="E56" s="1">
        <f t="shared" si="3"/>
        <v>2757739.997662358</v>
      </c>
      <c r="F56" s="1">
        <f t="shared" si="4"/>
        <v>336.34037070797575</v>
      </c>
      <c r="G56" s="1">
        <f t="shared" si="5"/>
        <v>-3.7070797577598569E-4</v>
      </c>
      <c r="I56">
        <v>315.58999999999997</v>
      </c>
      <c r="J56">
        <v>57.73</v>
      </c>
    </row>
    <row r="57" spans="1:10" x14ac:dyDescent="0.3">
      <c r="A57">
        <v>371.52</v>
      </c>
      <c r="B57">
        <f t="shared" si="0"/>
        <v>337.47999999999996</v>
      </c>
      <c r="C57">
        <v>57.59</v>
      </c>
      <c r="D57" s="1">
        <f t="shared" si="2"/>
        <v>282532.56742537697</v>
      </c>
      <c r="E57" s="1">
        <f t="shared" si="3"/>
        <v>2757738.9951736708</v>
      </c>
      <c r="F57" s="1">
        <f t="shared" si="4"/>
        <v>337.48037196478492</v>
      </c>
      <c r="G57" s="1">
        <f t="shared" si="5"/>
        <v>-3.7196478496070995E-4</v>
      </c>
      <c r="I57">
        <v>317.58999999999997</v>
      </c>
      <c r="J57">
        <v>57.52</v>
      </c>
    </row>
    <row r="58" spans="1:10" x14ac:dyDescent="0.3">
      <c r="A58">
        <v>378.12</v>
      </c>
      <c r="B58">
        <f t="shared" si="0"/>
        <v>344.08</v>
      </c>
      <c r="C58">
        <v>57.95</v>
      </c>
      <c r="D58" s="1">
        <f t="shared" si="2"/>
        <v>282535.70988480415</v>
      </c>
      <c r="E58" s="1">
        <f t="shared" si="3"/>
        <v>2757733.1912918002</v>
      </c>
      <c r="F58" s="1">
        <f t="shared" si="4"/>
        <v>344.08037923895961</v>
      </c>
      <c r="G58" s="1">
        <f t="shared" si="5"/>
        <v>-3.7923895962421739E-4</v>
      </c>
      <c r="I58">
        <v>324.64</v>
      </c>
      <c r="J58">
        <v>57.73</v>
      </c>
    </row>
    <row r="59" spans="1:10" x14ac:dyDescent="0.3">
      <c r="A59">
        <v>383.75</v>
      </c>
      <c r="B59">
        <f t="shared" si="0"/>
        <v>349.71</v>
      </c>
      <c r="C59">
        <v>58.44</v>
      </c>
      <c r="D59" s="1">
        <f t="shared" si="2"/>
        <v>282538.39049792162</v>
      </c>
      <c r="E59" s="1">
        <f t="shared" si="3"/>
        <v>2757728.2404046892</v>
      </c>
      <c r="F59" s="1">
        <f t="shared" si="4"/>
        <v>349.7103854442455</v>
      </c>
      <c r="G59" s="1">
        <f t="shared" si="5"/>
        <v>-3.8544424552355849E-4</v>
      </c>
      <c r="I59">
        <v>330.95</v>
      </c>
      <c r="J59">
        <v>57.42</v>
      </c>
    </row>
    <row r="60" spans="1:10" x14ac:dyDescent="0.3">
      <c r="A60">
        <v>383.81</v>
      </c>
      <c r="B60">
        <f t="shared" si="0"/>
        <v>349.77</v>
      </c>
      <c r="C60">
        <v>58.43</v>
      </c>
      <c r="D60" s="1">
        <f t="shared" si="2"/>
        <v>282538.41906573455</v>
      </c>
      <c r="E60" s="1">
        <f t="shared" si="3"/>
        <v>2757728.1876421268</v>
      </c>
      <c r="F60" s="1">
        <f t="shared" si="4"/>
        <v>349.77038551030824</v>
      </c>
      <c r="G60" s="1">
        <f t="shared" si="5"/>
        <v>-3.855103082628375E-4</v>
      </c>
      <c r="I60">
        <v>341.27</v>
      </c>
      <c r="J60">
        <v>57.46</v>
      </c>
    </row>
    <row r="61" spans="1:10" x14ac:dyDescent="0.3">
      <c r="A61">
        <v>392.64</v>
      </c>
      <c r="B61">
        <f t="shared" si="0"/>
        <v>358.59999999999997</v>
      </c>
      <c r="C61">
        <v>58.31</v>
      </c>
      <c r="D61" s="1">
        <f t="shared" si="2"/>
        <v>282542.62329554401</v>
      </c>
      <c r="E61" s="1">
        <f t="shared" si="3"/>
        <v>2757720.4227516842</v>
      </c>
      <c r="F61" s="1">
        <f t="shared" si="4"/>
        <v>358.60039524282672</v>
      </c>
      <c r="G61" s="1">
        <f t="shared" si="5"/>
        <v>-3.9524282675529321E-4</v>
      </c>
      <c r="I61">
        <v>350.41</v>
      </c>
      <c r="J61">
        <v>57.58</v>
      </c>
    </row>
    <row r="62" spans="1:10" x14ac:dyDescent="0.3">
      <c r="A62">
        <v>403.85</v>
      </c>
      <c r="B62">
        <f t="shared" si="0"/>
        <v>369.81</v>
      </c>
      <c r="C62">
        <v>58.15</v>
      </c>
      <c r="D62" s="1">
        <f t="shared" si="2"/>
        <v>282547.96071526804</v>
      </c>
      <c r="E62" s="1">
        <f t="shared" si="3"/>
        <v>2757710.564946264</v>
      </c>
      <c r="F62" s="1">
        <f t="shared" si="4"/>
        <v>369.81040759842261</v>
      </c>
      <c r="G62" s="1">
        <f t="shared" si="5"/>
        <v>-4.0759842261195445E-4</v>
      </c>
      <c r="I62">
        <v>360.53</v>
      </c>
      <c r="J62">
        <v>57.53</v>
      </c>
    </row>
    <row r="63" spans="1:10" x14ac:dyDescent="0.3">
      <c r="A63">
        <v>416.1</v>
      </c>
      <c r="B63">
        <f t="shared" si="0"/>
        <v>382.06</v>
      </c>
      <c r="C63">
        <v>58.02</v>
      </c>
      <c r="D63" s="1">
        <f t="shared" si="2"/>
        <v>282553.79331041704</v>
      </c>
      <c r="E63" s="1">
        <f t="shared" si="3"/>
        <v>2757699.7925897618</v>
      </c>
      <c r="F63" s="1">
        <f t="shared" si="4"/>
        <v>382.06042109978608</v>
      </c>
      <c r="G63" s="1">
        <f t="shared" si="5"/>
        <v>-4.2109978608095844E-4</v>
      </c>
      <c r="I63">
        <v>370.38</v>
      </c>
      <c r="J63">
        <v>57.43</v>
      </c>
    </row>
    <row r="64" spans="1:10" x14ac:dyDescent="0.3">
      <c r="A64">
        <v>432.21</v>
      </c>
      <c r="B64">
        <f t="shared" si="0"/>
        <v>398.16999999999996</v>
      </c>
      <c r="C64">
        <v>57.42</v>
      </c>
      <c r="D64" s="1">
        <f t="shared" si="2"/>
        <v>282561.46376820066</v>
      </c>
      <c r="E64" s="1">
        <f t="shared" si="3"/>
        <v>2757685.6258417405</v>
      </c>
      <c r="F64" s="1">
        <f t="shared" si="4"/>
        <v>398.17043885608558</v>
      </c>
      <c r="G64" s="1">
        <f t="shared" si="5"/>
        <v>-4.3885608562277412E-4</v>
      </c>
      <c r="I64">
        <v>371.52</v>
      </c>
      <c r="J64">
        <v>57.59</v>
      </c>
    </row>
    <row r="65" spans="1:10" x14ac:dyDescent="0.3">
      <c r="A65">
        <v>438.93</v>
      </c>
      <c r="B65">
        <f t="shared" si="0"/>
        <v>404.89</v>
      </c>
      <c r="C65">
        <v>57.24</v>
      </c>
      <c r="D65" s="1">
        <f t="shared" si="2"/>
        <v>282564.66336325376</v>
      </c>
      <c r="E65" s="1">
        <f t="shared" si="3"/>
        <v>2757679.7164347447</v>
      </c>
      <c r="F65" s="1">
        <f t="shared" si="4"/>
        <v>404.89044626282299</v>
      </c>
      <c r="G65" s="1">
        <f t="shared" si="5"/>
        <v>-4.4626282300441744E-4</v>
      </c>
      <c r="I65">
        <v>378.12</v>
      </c>
      <c r="J65">
        <v>57.95</v>
      </c>
    </row>
    <row r="66" spans="1:10" x14ac:dyDescent="0.3">
      <c r="A66">
        <v>443.64</v>
      </c>
      <c r="B66">
        <f t="shared" ref="B66:B129" si="6">A66-34.04</f>
        <v>409.59999999999997</v>
      </c>
      <c r="C66">
        <v>57.19</v>
      </c>
      <c r="D66" s="1">
        <f t="shared" si="2"/>
        <v>282566.90593657224</v>
      </c>
      <c r="E66" s="1">
        <f t="shared" si="3"/>
        <v>2757675.5745735914</v>
      </c>
      <c r="F66" s="1">
        <f t="shared" si="4"/>
        <v>409.60045145411283</v>
      </c>
      <c r="G66" s="1">
        <f t="shared" si="5"/>
        <v>-4.5145411286284798E-4</v>
      </c>
      <c r="I66">
        <v>383.75</v>
      </c>
      <c r="J66">
        <v>58.44</v>
      </c>
    </row>
    <row r="67" spans="1:10" x14ac:dyDescent="0.3">
      <c r="A67">
        <v>451.85</v>
      </c>
      <c r="B67">
        <f t="shared" si="6"/>
        <v>417.81</v>
      </c>
      <c r="C67">
        <v>57.1</v>
      </c>
      <c r="D67" s="1">
        <f t="shared" ref="D67:D130" si="7">(((B67*($D$203-$D$1))+$B$203*$D$1)/$B$203)</f>
        <v>282570.81496564765</v>
      </c>
      <c r="E67" s="1">
        <f t="shared" ref="E67:E130" si="8">(((B67*($E$203-$E$1))+$B$203*$E$1)/$B$203)</f>
        <v>2757668.3548962944</v>
      </c>
      <c r="F67" s="1">
        <f t="shared" ref="F67:F130" si="9">SQRT(((D67-$D$1)^2)+((E67-$E$1)^2))</f>
        <v>417.81046050308771</v>
      </c>
      <c r="G67" s="1">
        <f t="shared" ref="G67:G130" si="10">B67-F67</f>
        <v>-4.6050308770873016E-4</v>
      </c>
      <c r="I67">
        <v>383.81</v>
      </c>
      <c r="J67">
        <v>58.43</v>
      </c>
    </row>
    <row r="68" spans="1:10" x14ac:dyDescent="0.3">
      <c r="A68">
        <v>468.46</v>
      </c>
      <c r="B68">
        <f t="shared" si="6"/>
        <v>434.41999999999996</v>
      </c>
      <c r="C68">
        <v>56.6</v>
      </c>
      <c r="D68" s="1">
        <f t="shared" si="7"/>
        <v>282578.72348853934</v>
      </c>
      <c r="E68" s="1">
        <f t="shared" si="8"/>
        <v>2757653.7484602528</v>
      </c>
      <c r="F68" s="1">
        <f t="shared" si="9"/>
        <v>434.4204788103404</v>
      </c>
      <c r="G68" s="1">
        <f t="shared" si="10"/>
        <v>-4.7881034043939508E-4</v>
      </c>
      <c r="I68">
        <v>392.64</v>
      </c>
      <c r="J68">
        <v>58.31</v>
      </c>
    </row>
    <row r="69" spans="1:10" x14ac:dyDescent="0.3">
      <c r="A69">
        <v>473.74</v>
      </c>
      <c r="B69">
        <f t="shared" si="6"/>
        <v>439.7</v>
      </c>
      <c r="C69">
        <v>56.53</v>
      </c>
      <c r="D69" s="1">
        <f t="shared" si="7"/>
        <v>282581.23745608114</v>
      </c>
      <c r="E69" s="1">
        <f t="shared" si="8"/>
        <v>2757649.1053547561</v>
      </c>
      <c r="F69" s="1">
        <f t="shared" si="9"/>
        <v>439.7004846298716</v>
      </c>
      <c r="G69" s="1">
        <f t="shared" si="10"/>
        <v>-4.8462987160746707E-4</v>
      </c>
      <c r="I69">
        <v>403.85</v>
      </c>
      <c r="J69">
        <v>58.15</v>
      </c>
    </row>
    <row r="70" spans="1:10" x14ac:dyDescent="0.3">
      <c r="A70">
        <v>480.46</v>
      </c>
      <c r="B70">
        <f t="shared" si="6"/>
        <v>446.41999999999996</v>
      </c>
      <c r="C70">
        <v>56.44</v>
      </c>
      <c r="D70" s="1">
        <f t="shared" si="7"/>
        <v>282584.43705113424</v>
      </c>
      <c r="E70" s="1">
        <f t="shared" si="8"/>
        <v>2757643.1959477603</v>
      </c>
      <c r="F70" s="1">
        <f t="shared" si="9"/>
        <v>446.42049203660901</v>
      </c>
      <c r="G70" s="1">
        <f t="shared" si="10"/>
        <v>-4.9203660904595381E-4</v>
      </c>
      <c r="I70">
        <v>416.1</v>
      </c>
      <c r="J70">
        <v>58.02</v>
      </c>
    </row>
    <row r="71" spans="1:10" x14ac:dyDescent="0.3">
      <c r="A71">
        <v>484.43</v>
      </c>
      <c r="B71">
        <f t="shared" si="6"/>
        <v>450.39</v>
      </c>
      <c r="C71">
        <v>56.27</v>
      </c>
      <c r="D71" s="1">
        <f t="shared" si="7"/>
        <v>282586.32728809275</v>
      </c>
      <c r="E71" s="1">
        <f t="shared" si="8"/>
        <v>2757639.7048248774</v>
      </c>
      <c r="F71" s="1">
        <f t="shared" si="9"/>
        <v>450.39049641220197</v>
      </c>
      <c r="G71" s="1">
        <f t="shared" si="10"/>
        <v>-4.9641220198282099E-4</v>
      </c>
      <c r="I71">
        <v>432.21</v>
      </c>
      <c r="J71">
        <v>57.42</v>
      </c>
    </row>
    <row r="72" spans="1:10" x14ac:dyDescent="0.3">
      <c r="A72">
        <v>485.71</v>
      </c>
      <c r="B72">
        <f t="shared" si="6"/>
        <v>451.66999999999996</v>
      </c>
      <c r="C72">
        <v>55.78</v>
      </c>
      <c r="D72" s="1">
        <f t="shared" si="7"/>
        <v>282586.93673476955</v>
      </c>
      <c r="E72" s="1">
        <f t="shared" si="8"/>
        <v>2757638.5792235448</v>
      </c>
      <c r="F72" s="1">
        <f t="shared" si="9"/>
        <v>451.67049782309499</v>
      </c>
      <c r="G72" s="1">
        <f t="shared" si="10"/>
        <v>-4.9782309503143551E-4</v>
      </c>
      <c r="I72">
        <v>438.93</v>
      </c>
      <c r="J72">
        <v>57.24</v>
      </c>
    </row>
    <row r="73" spans="1:10" x14ac:dyDescent="0.3">
      <c r="A73">
        <v>487.2</v>
      </c>
      <c r="B73">
        <f t="shared" si="6"/>
        <v>453.15999999999997</v>
      </c>
      <c r="C73">
        <v>54.87</v>
      </c>
      <c r="D73" s="1">
        <f t="shared" si="7"/>
        <v>282587.64616879175</v>
      </c>
      <c r="E73" s="1">
        <f t="shared" si="8"/>
        <v>2757637.2689532437</v>
      </c>
      <c r="F73" s="1">
        <f t="shared" si="9"/>
        <v>453.16049946527704</v>
      </c>
      <c r="G73" s="1">
        <f t="shared" si="10"/>
        <v>-4.9946527707334099E-4</v>
      </c>
      <c r="I73">
        <v>443.64</v>
      </c>
      <c r="J73">
        <v>57.19</v>
      </c>
    </row>
    <row r="74" spans="1:10" x14ac:dyDescent="0.3">
      <c r="A74">
        <v>488.86</v>
      </c>
      <c r="B74">
        <f t="shared" si="6"/>
        <v>454.82</v>
      </c>
      <c r="C74">
        <v>53.89</v>
      </c>
      <c r="D74" s="1">
        <f t="shared" si="7"/>
        <v>282588.4365449507</v>
      </c>
      <c r="E74" s="1">
        <f t="shared" si="8"/>
        <v>2757635.8091890155</v>
      </c>
      <c r="F74" s="1">
        <f t="shared" si="9"/>
        <v>454.82050129496997</v>
      </c>
      <c r="G74" s="1">
        <f t="shared" si="10"/>
        <v>-5.0129496997897149E-4</v>
      </c>
      <c r="I74">
        <v>451.85</v>
      </c>
      <c r="J74">
        <v>57.1</v>
      </c>
    </row>
    <row r="75" spans="1:10" x14ac:dyDescent="0.3">
      <c r="A75">
        <v>490.05</v>
      </c>
      <c r="B75">
        <f t="shared" si="6"/>
        <v>456.01</v>
      </c>
      <c r="C75">
        <v>53.67</v>
      </c>
      <c r="D75" s="1">
        <f t="shared" si="7"/>
        <v>282589.00313990802</v>
      </c>
      <c r="E75" s="1">
        <f t="shared" si="8"/>
        <v>2757634.762731527</v>
      </c>
      <c r="F75" s="1">
        <f t="shared" si="9"/>
        <v>456.0105026063178</v>
      </c>
      <c r="G75" s="1">
        <f t="shared" si="10"/>
        <v>-5.0260631780929543E-4</v>
      </c>
      <c r="I75">
        <v>468.46</v>
      </c>
      <c r="J75">
        <v>56.6</v>
      </c>
    </row>
    <row r="76" spans="1:10" x14ac:dyDescent="0.3">
      <c r="A76">
        <v>492.41</v>
      </c>
      <c r="B76">
        <f t="shared" si="6"/>
        <v>458.37</v>
      </c>
      <c r="C76">
        <v>52.65</v>
      </c>
      <c r="D76" s="1">
        <f t="shared" si="7"/>
        <v>282590.12680721836</v>
      </c>
      <c r="E76" s="1">
        <f t="shared" si="8"/>
        <v>2757632.68740407</v>
      </c>
      <c r="F76" s="1">
        <f t="shared" si="9"/>
        <v>458.37050520754769</v>
      </c>
      <c r="G76" s="1">
        <f t="shared" si="10"/>
        <v>-5.052075476896789E-4</v>
      </c>
      <c r="I76">
        <v>473.74</v>
      </c>
      <c r="J76">
        <v>56.53</v>
      </c>
    </row>
    <row r="77" spans="1:10" x14ac:dyDescent="0.3">
      <c r="A77">
        <v>495.74</v>
      </c>
      <c r="B77">
        <f t="shared" si="6"/>
        <v>461.7</v>
      </c>
      <c r="C77">
        <v>52.04</v>
      </c>
      <c r="D77" s="1">
        <f t="shared" si="7"/>
        <v>282591.71232083841</v>
      </c>
      <c r="E77" s="1">
        <f t="shared" si="8"/>
        <v>2757629.7590818536</v>
      </c>
      <c r="F77" s="1">
        <f t="shared" si="9"/>
        <v>461.70050887766644</v>
      </c>
      <c r="G77" s="1">
        <f t="shared" si="10"/>
        <v>-5.0887766644791554E-4</v>
      </c>
      <c r="I77">
        <v>480.46</v>
      </c>
      <c r="J77">
        <v>56.44</v>
      </c>
    </row>
    <row r="78" spans="1:10" x14ac:dyDescent="0.3">
      <c r="A78">
        <v>504.45</v>
      </c>
      <c r="B78">
        <f t="shared" si="6"/>
        <v>470.40999999999997</v>
      </c>
      <c r="C78">
        <v>51.44</v>
      </c>
      <c r="D78" s="1">
        <f t="shared" si="7"/>
        <v>282595.8594150219</v>
      </c>
      <c r="E78" s="1">
        <f t="shared" si="8"/>
        <v>2757622.0997165358</v>
      </c>
      <c r="F78" s="1">
        <f t="shared" si="9"/>
        <v>470.41051847800389</v>
      </c>
      <c r="G78" s="1">
        <f t="shared" si="10"/>
        <v>-5.1847800392579302E-4</v>
      </c>
      <c r="I78">
        <v>484.43</v>
      </c>
      <c r="J78">
        <v>56.27</v>
      </c>
    </row>
    <row r="79" spans="1:10" x14ac:dyDescent="0.3">
      <c r="A79">
        <v>514.55999999999995</v>
      </c>
      <c r="B79">
        <f t="shared" si="6"/>
        <v>480.51999999999992</v>
      </c>
      <c r="C79">
        <v>50.93</v>
      </c>
      <c r="D79" s="1">
        <f t="shared" si="7"/>
        <v>282600.6730915081</v>
      </c>
      <c r="E79" s="1">
        <f t="shared" si="8"/>
        <v>2757613.209224761</v>
      </c>
      <c r="F79" s="1">
        <f t="shared" si="9"/>
        <v>480.52052962097827</v>
      </c>
      <c r="G79" s="1">
        <f t="shared" si="10"/>
        <v>-5.2962097834097221E-4</v>
      </c>
      <c r="I79">
        <v>485.71</v>
      </c>
      <c r="J79">
        <v>55.78</v>
      </c>
    </row>
    <row r="80" spans="1:10" x14ac:dyDescent="0.3">
      <c r="A80">
        <v>523.91999999999996</v>
      </c>
      <c r="B80">
        <f t="shared" si="6"/>
        <v>489.87999999999994</v>
      </c>
      <c r="C80">
        <v>50.22</v>
      </c>
      <c r="D80" s="1">
        <f t="shared" si="7"/>
        <v>282605.12967033207</v>
      </c>
      <c r="E80" s="1">
        <f t="shared" si="8"/>
        <v>2757604.9782650168</v>
      </c>
      <c r="F80" s="1">
        <f t="shared" si="9"/>
        <v>489.8805399374674</v>
      </c>
      <c r="G80" s="1">
        <f t="shared" si="10"/>
        <v>-5.3993746746527904E-4</v>
      </c>
      <c r="I80">
        <v>487.2</v>
      </c>
      <c r="J80">
        <v>54.87</v>
      </c>
    </row>
    <row r="81" spans="1:10" x14ac:dyDescent="0.3">
      <c r="A81">
        <v>527.16</v>
      </c>
      <c r="B81">
        <f t="shared" si="6"/>
        <v>493.11999999999995</v>
      </c>
      <c r="C81">
        <v>50.01</v>
      </c>
      <c r="D81" s="1">
        <f t="shared" si="7"/>
        <v>282606.6723322327</v>
      </c>
      <c r="E81" s="1">
        <f t="shared" si="8"/>
        <v>2757602.1290866439</v>
      </c>
      <c r="F81" s="1">
        <f t="shared" si="9"/>
        <v>493.12054350847808</v>
      </c>
      <c r="G81" s="1">
        <f t="shared" si="10"/>
        <v>-5.4350847813111614E-4</v>
      </c>
      <c r="I81">
        <v>488.86</v>
      </c>
      <c r="J81">
        <v>53.89</v>
      </c>
    </row>
    <row r="82" spans="1:10" x14ac:dyDescent="0.3">
      <c r="A82">
        <v>532.99</v>
      </c>
      <c r="B82">
        <f t="shared" si="6"/>
        <v>498.95</v>
      </c>
      <c r="C82">
        <v>49.85</v>
      </c>
      <c r="D82" s="1">
        <f t="shared" si="7"/>
        <v>282609.44817139342</v>
      </c>
      <c r="E82" s="1">
        <f t="shared" si="8"/>
        <v>2757597.002324325</v>
      </c>
      <c r="F82" s="1">
        <f t="shared" si="9"/>
        <v>498.95054993391062</v>
      </c>
      <c r="G82" s="1">
        <f t="shared" si="10"/>
        <v>-5.4993391063362651E-4</v>
      </c>
      <c r="I82">
        <v>490.05</v>
      </c>
      <c r="J82">
        <v>53.67</v>
      </c>
    </row>
    <row r="83" spans="1:10" x14ac:dyDescent="0.3">
      <c r="A83">
        <v>534.91999999999996</v>
      </c>
      <c r="B83">
        <f t="shared" si="6"/>
        <v>500.87999999999994</v>
      </c>
      <c r="C83">
        <v>49.01</v>
      </c>
      <c r="D83" s="1">
        <f t="shared" si="7"/>
        <v>282610.36710271076</v>
      </c>
      <c r="E83" s="1">
        <f t="shared" si="8"/>
        <v>2757595.3051285655</v>
      </c>
      <c r="F83" s="1">
        <f t="shared" si="9"/>
        <v>500.88055206139251</v>
      </c>
      <c r="G83" s="1">
        <f t="shared" si="10"/>
        <v>-5.5206139256824827E-4</v>
      </c>
      <c r="I83">
        <v>492.41</v>
      </c>
      <c r="J83">
        <v>52.65</v>
      </c>
    </row>
    <row r="84" spans="1:10" x14ac:dyDescent="0.3">
      <c r="A84">
        <v>538.66999999999996</v>
      </c>
      <c r="B84">
        <f t="shared" si="6"/>
        <v>504.62999999999994</v>
      </c>
      <c r="C84">
        <v>48.93</v>
      </c>
      <c r="D84" s="1">
        <f t="shared" si="7"/>
        <v>282612.15259102167</v>
      </c>
      <c r="E84" s="1">
        <f t="shared" si="8"/>
        <v>2757592.0074684117</v>
      </c>
      <c r="F84" s="1">
        <f t="shared" si="9"/>
        <v>504.63055619452643</v>
      </c>
      <c r="G84" s="1">
        <f t="shared" si="10"/>
        <v>-5.5619452649580126E-4</v>
      </c>
      <c r="I84">
        <v>495.74</v>
      </c>
      <c r="J84">
        <v>52.04</v>
      </c>
    </row>
    <row r="85" spans="1:10" x14ac:dyDescent="0.3">
      <c r="A85">
        <v>540.92999999999995</v>
      </c>
      <c r="B85">
        <f t="shared" si="6"/>
        <v>506.88999999999993</v>
      </c>
      <c r="C85">
        <v>48.32</v>
      </c>
      <c r="D85" s="1">
        <f t="shared" si="7"/>
        <v>282613.22864531039</v>
      </c>
      <c r="E85" s="1">
        <f t="shared" si="8"/>
        <v>2757590.0200785589</v>
      </c>
      <c r="F85" s="1">
        <f t="shared" si="9"/>
        <v>506.89055868547831</v>
      </c>
      <c r="G85" s="1">
        <f t="shared" si="10"/>
        <v>-5.5868547838144877E-4</v>
      </c>
      <c r="I85">
        <v>504.45</v>
      </c>
      <c r="J85">
        <v>51.44</v>
      </c>
    </row>
    <row r="86" spans="1:10" x14ac:dyDescent="0.3">
      <c r="A86">
        <v>545.72</v>
      </c>
      <c r="B86">
        <f t="shared" si="6"/>
        <v>511.68</v>
      </c>
      <c r="C86">
        <v>48.27</v>
      </c>
      <c r="D86" s="1">
        <f t="shared" si="7"/>
        <v>282615.50930904615</v>
      </c>
      <c r="E86" s="1">
        <f t="shared" si="8"/>
        <v>2757585.8078673226</v>
      </c>
      <c r="F86" s="1">
        <f t="shared" si="9"/>
        <v>511.68056396473384</v>
      </c>
      <c r="G86" s="1">
        <f t="shared" si="10"/>
        <v>-5.6396473382847034E-4</v>
      </c>
      <c r="I86">
        <v>514.55999999999995</v>
      </c>
      <c r="J86">
        <v>50.93</v>
      </c>
    </row>
    <row r="87" spans="1:10" x14ac:dyDescent="0.3">
      <c r="A87">
        <v>550.1</v>
      </c>
      <c r="B87">
        <f t="shared" si="6"/>
        <v>516.06000000000006</v>
      </c>
      <c r="C87">
        <v>48.07</v>
      </c>
      <c r="D87" s="1">
        <f t="shared" si="7"/>
        <v>282617.59475939331</v>
      </c>
      <c r="E87" s="1">
        <f t="shared" si="8"/>
        <v>2757581.9562002625</v>
      </c>
      <c r="F87" s="1">
        <f t="shared" si="9"/>
        <v>516.06056879258142</v>
      </c>
      <c r="G87" s="1">
        <f t="shared" si="10"/>
        <v>-5.6879258136177668E-4</v>
      </c>
      <c r="I87">
        <v>523.91999999999996</v>
      </c>
      <c r="J87">
        <v>50.22</v>
      </c>
    </row>
    <row r="88" spans="1:10" x14ac:dyDescent="0.3">
      <c r="A88">
        <v>552.94000000000005</v>
      </c>
      <c r="B88">
        <f t="shared" si="6"/>
        <v>518.90000000000009</v>
      </c>
      <c r="C88">
        <v>48.06</v>
      </c>
      <c r="D88" s="1">
        <f t="shared" si="7"/>
        <v>282618.94696920743</v>
      </c>
      <c r="E88" s="1">
        <f t="shared" si="8"/>
        <v>2757579.4587723059</v>
      </c>
      <c r="F88" s="1">
        <f t="shared" si="9"/>
        <v>518.9005719228893</v>
      </c>
      <c r="G88" s="1">
        <f t="shared" si="10"/>
        <v>-5.7192288920759893E-4</v>
      </c>
      <c r="I88">
        <v>527.16</v>
      </c>
      <c r="J88">
        <v>50.01</v>
      </c>
    </row>
    <row r="89" spans="1:10" x14ac:dyDescent="0.3">
      <c r="A89">
        <v>558.53</v>
      </c>
      <c r="B89">
        <f t="shared" si="6"/>
        <v>524.49</v>
      </c>
      <c r="C89">
        <v>47.85</v>
      </c>
      <c r="D89" s="1">
        <f t="shared" si="7"/>
        <v>282621.6085371162</v>
      </c>
      <c r="E89" s="1">
        <f t="shared" si="8"/>
        <v>2757574.5430602366</v>
      </c>
      <c r="F89" s="1">
        <f t="shared" si="9"/>
        <v>524.4905780839598</v>
      </c>
      <c r="G89" s="1">
        <f t="shared" si="10"/>
        <v>-5.7808395979463967E-4</v>
      </c>
      <c r="I89">
        <v>532.99</v>
      </c>
      <c r="J89">
        <v>49.85</v>
      </c>
    </row>
    <row r="90" spans="1:10" x14ac:dyDescent="0.3">
      <c r="A90">
        <v>562.95000000000005</v>
      </c>
      <c r="B90">
        <f t="shared" si="6"/>
        <v>528.91000000000008</v>
      </c>
      <c r="C90">
        <v>47.78</v>
      </c>
      <c r="D90" s="1">
        <f t="shared" si="7"/>
        <v>282623.71303267195</v>
      </c>
      <c r="E90" s="1">
        <f t="shared" si="8"/>
        <v>2757570.6562181353</v>
      </c>
      <c r="F90" s="1">
        <f t="shared" si="9"/>
        <v>528.91058295555786</v>
      </c>
      <c r="G90" s="1">
        <f t="shared" si="10"/>
        <v>-5.8295555777476693E-4</v>
      </c>
      <c r="I90">
        <v>534.91999999999996</v>
      </c>
      <c r="J90">
        <v>49.01</v>
      </c>
    </row>
    <row r="91" spans="1:10" x14ac:dyDescent="0.3">
      <c r="A91">
        <v>567.15</v>
      </c>
      <c r="B91">
        <f t="shared" si="6"/>
        <v>533.11</v>
      </c>
      <c r="C91">
        <v>47.05</v>
      </c>
      <c r="D91" s="1">
        <f t="shared" si="7"/>
        <v>282625.71277958021</v>
      </c>
      <c r="E91" s="1">
        <f t="shared" si="8"/>
        <v>2757566.9628387629</v>
      </c>
      <c r="F91" s="1">
        <f t="shared" si="9"/>
        <v>533.11058758475212</v>
      </c>
      <c r="G91" s="1">
        <f t="shared" si="10"/>
        <v>-5.8758475211106997E-4</v>
      </c>
      <c r="I91">
        <v>538.66999999999996</v>
      </c>
      <c r="J91">
        <v>48.93</v>
      </c>
    </row>
    <row r="92" spans="1:10" x14ac:dyDescent="0.3">
      <c r="A92">
        <v>570.78</v>
      </c>
      <c r="B92">
        <f t="shared" si="6"/>
        <v>536.74</v>
      </c>
      <c r="C92">
        <v>46.85</v>
      </c>
      <c r="D92" s="1">
        <f t="shared" si="7"/>
        <v>282627.44113226514</v>
      </c>
      <c r="E92" s="1">
        <f t="shared" si="8"/>
        <v>2757563.7707037339</v>
      </c>
      <c r="F92" s="1">
        <f t="shared" si="9"/>
        <v>536.74059158570515</v>
      </c>
      <c r="G92" s="1">
        <f t="shared" si="10"/>
        <v>-5.9158570513773157E-4</v>
      </c>
      <c r="I92">
        <v>540.92999999999995</v>
      </c>
      <c r="J92">
        <v>48.32</v>
      </c>
    </row>
    <row r="93" spans="1:10" x14ac:dyDescent="0.3">
      <c r="A93">
        <v>576.98</v>
      </c>
      <c r="B93">
        <f t="shared" si="6"/>
        <v>542.94000000000005</v>
      </c>
      <c r="C93">
        <v>47.82</v>
      </c>
      <c r="D93" s="1">
        <f t="shared" si="7"/>
        <v>282630.39313960582</v>
      </c>
      <c r="E93" s="1">
        <f t="shared" si="8"/>
        <v>2757558.3185722795</v>
      </c>
      <c r="F93" s="1">
        <f t="shared" si="9"/>
        <v>542.94059841917692</v>
      </c>
      <c r="G93" s="1">
        <f t="shared" si="10"/>
        <v>-5.9841917686753732E-4</v>
      </c>
      <c r="I93">
        <v>545.72</v>
      </c>
      <c r="J93">
        <v>48.27</v>
      </c>
    </row>
    <row r="94" spans="1:10" x14ac:dyDescent="0.3">
      <c r="A94">
        <v>581.35</v>
      </c>
      <c r="B94">
        <f t="shared" si="6"/>
        <v>547.31000000000006</v>
      </c>
      <c r="C94">
        <v>47.71</v>
      </c>
      <c r="D94" s="1">
        <f t="shared" si="7"/>
        <v>282632.47382865084</v>
      </c>
      <c r="E94" s="1">
        <f t="shared" si="8"/>
        <v>2757554.4756989805</v>
      </c>
      <c r="F94" s="1">
        <f t="shared" si="9"/>
        <v>547.31060323547274</v>
      </c>
      <c r="G94" s="1">
        <f t="shared" si="10"/>
        <v>-6.0323547268126276E-4</v>
      </c>
      <c r="I94">
        <v>550.1</v>
      </c>
      <c r="J94">
        <v>48.07</v>
      </c>
    </row>
    <row r="95" spans="1:10" x14ac:dyDescent="0.3">
      <c r="A95">
        <v>587.69000000000005</v>
      </c>
      <c r="B95">
        <f t="shared" si="6"/>
        <v>553.65000000000009</v>
      </c>
      <c r="C95">
        <v>48.33</v>
      </c>
      <c r="D95" s="1">
        <f t="shared" si="7"/>
        <v>282635.49249422178</v>
      </c>
      <c r="E95" s="1">
        <f t="shared" si="8"/>
        <v>2757548.9004548797</v>
      </c>
      <c r="F95" s="1">
        <f t="shared" si="9"/>
        <v>553.65061022381963</v>
      </c>
      <c r="G95" s="1">
        <f t="shared" si="10"/>
        <v>-6.1022381953534932E-4</v>
      </c>
      <c r="I95">
        <v>552.94000000000005</v>
      </c>
      <c r="J95">
        <v>48.06</v>
      </c>
    </row>
    <row r="96" spans="1:10" x14ac:dyDescent="0.3">
      <c r="A96">
        <v>590.79999999999995</v>
      </c>
      <c r="B96">
        <f t="shared" si="6"/>
        <v>556.76</v>
      </c>
      <c r="C96">
        <v>48.14</v>
      </c>
      <c r="D96" s="1">
        <f t="shared" si="7"/>
        <v>282636.97325919429</v>
      </c>
      <c r="E96" s="1">
        <f t="shared" si="8"/>
        <v>2757546.1655953922</v>
      </c>
      <c r="F96" s="1">
        <f t="shared" si="9"/>
        <v>556.76061365150701</v>
      </c>
      <c r="G96" s="1">
        <f t="shared" si="10"/>
        <v>-6.1365150702386018E-4</v>
      </c>
      <c r="I96">
        <v>558.53</v>
      </c>
      <c r="J96">
        <v>47.85</v>
      </c>
    </row>
    <row r="97" spans="1:10" x14ac:dyDescent="0.3">
      <c r="A97">
        <v>597.04999999999995</v>
      </c>
      <c r="B97">
        <f t="shared" si="6"/>
        <v>563.01</v>
      </c>
      <c r="C97">
        <v>47.98</v>
      </c>
      <c r="D97" s="1">
        <f t="shared" si="7"/>
        <v>282639.94907304581</v>
      </c>
      <c r="E97" s="1">
        <f t="shared" si="8"/>
        <v>2757540.669495136</v>
      </c>
      <c r="F97" s="1">
        <f t="shared" si="9"/>
        <v>563.01062053992712</v>
      </c>
      <c r="G97" s="1">
        <f t="shared" si="10"/>
        <v>-6.2053992712662875E-4</v>
      </c>
      <c r="I97">
        <v>562.95000000000005</v>
      </c>
      <c r="J97">
        <v>47.78</v>
      </c>
    </row>
    <row r="98" spans="1:10" x14ac:dyDescent="0.3">
      <c r="A98">
        <v>600.16</v>
      </c>
      <c r="B98">
        <f t="shared" si="6"/>
        <v>566.12</v>
      </c>
      <c r="C98">
        <v>48.45</v>
      </c>
      <c r="D98" s="1">
        <f t="shared" si="7"/>
        <v>282641.42983801832</v>
      </c>
      <c r="E98" s="1">
        <f t="shared" si="8"/>
        <v>2757537.934635648</v>
      </c>
      <c r="F98" s="1">
        <f t="shared" si="9"/>
        <v>566.12062396802389</v>
      </c>
      <c r="G98" s="1">
        <f t="shared" si="10"/>
        <v>-6.2396802388775541E-4</v>
      </c>
      <c r="I98">
        <v>567.15</v>
      </c>
      <c r="J98">
        <v>47.05</v>
      </c>
    </row>
    <row r="99" spans="1:10" x14ac:dyDescent="0.3">
      <c r="A99">
        <v>605.32000000000005</v>
      </c>
      <c r="B99">
        <f t="shared" si="6"/>
        <v>571.28000000000009</v>
      </c>
      <c r="C99">
        <v>48.44</v>
      </c>
      <c r="D99" s="1">
        <f t="shared" si="7"/>
        <v>282643.88666993415</v>
      </c>
      <c r="E99" s="1">
        <f t="shared" si="8"/>
        <v>2757533.3970552767</v>
      </c>
      <c r="F99" s="1">
        <f t="shared" si="9"/>
        <v>571.28062965496463</v>
      </c>
      <c r="G99" s="1">
        <f t="shared" si="10"/>
        <v>-6.2965496454125969E-4</v>
      </c>
      <c r="I99">
        <v>570.78</v>
      </c>
      <c r="J99">
        <v>46.85</v>
      </c>
    </row>
    <row r="100" spans="1:10" x14ac:dyDescent="0.3">
      <c r="A100">
        <v>610.04999999999995</v>
      </c>
      <c r="B100">
        <f t="shared" si="6"/>
        <v>576.01</v>
      </c>
      <c r="C100">
        <v>48.14</v>
      </c>
      <c r="D100" s="1">
        <f t="shared" si="7"/>
        <v>282646.13876585691</v>
      </c>
      <c r="E100" s="1">
        <f t="shared" si="8"/>
        <v>2757529.2376066023</v>
      </c>
      <c r="F100" s="1">
        <f t="shared" si="9"/>
        <v>576.01063486853923</v>
      </c>
      <c r="G100" s="1">
        <f t="shared" si="10"/>
        <v>-6.34868539236777E-4</v>
      </c>
      <c r="I100">
        <v>576.98</v>
      </c>
      <c r="J100">
        <v>47.82</v>
      </c>
    </row>
    <row r="101" spans="1:10" x14ac:dyDescent="0.3">
      <c r="A101">
        <v>614.4</v>
      </c>
      <c r="B101">
        <f t="shared" si="6"/>
        <v>580.36</v>
      </c>
      <c r="C101">
        <v>48</v>
      </c>
      <c r="D101" s="1">
        <f t="shared" si="7"/>
        <v>282648.20993229758</v>
      </c>
      <c r="E101" s="1">
        <f t="shared" si="8"/>
        <v>2757525.4123208239</v>
      </c>
      <c r="F101" s="1">
        <f t="shared" si="9"/>
        <v>580.36063966293204</v>
      </c>
      <c r="G101" s="1">
        <f t="shared" si="10"/>
        <v>-6.3966293203066016E-4</v>
      </c>
      <c r="I101">
        <v>581.35</v>
      </c>
      <c r="J101">
        <v>47.71</v>
      </c>
    </row>
    <row r="102" spans="1:10" x14ac:dyDescent="0.3">
      <c r="A102">
        <v>619.79</v>
      </c>
      <c r="B102">
        <f t="shared" si="6"/>
        <v>585.75</v>
      </c>
      <c r="C102">
        <v>48.22</v>
      </c>
      <c r="D102" s="1">
        <f t="shared" si="7"/>
        <v>282650.77627416316</v>
      </c>
      <c r="E102" s="1">
        <f t="shared" si="8"/>
        <v>2757520.672483963</v>
      </c>
      <c r="F102" s="1">
        <f t="shared" si="9"/>
        <v>585.75064560347414</v>
      </c>
      <c r="G102" s="1">
        <f t="shared" si="10"/>
        <v>-6.4560347414044372E-4</v>
      </c>
      <c r="I102">
        <v>587.69000000000005</v>
      </c>
      <c r="J102">
        <v>48.33</v>
      </c>
    </row>
    <row r="103" spans="1:10" x14ac:dyDescent="0.3">
      <c r="A103">
        <v>623.94000000000005</v>
      </c>
      <c r="B103">
        <f t="shared" si="6"/>
        <v>589.90000000000009</v>
      </c>
      <c r="C103">
        <v>48.82</v>
      </c>
      <c r="D103" s="1">
        <f t="shared" si="7"/>
        <v>282652.75221456052</v>
      </c>
      <c r="E103" s="1">
        <f t="shared" si="8"/>
        <v>2757517.0230733925</v>
      </c>
      <c r="F103" s="1">
        <f t="shared" si="9"/>
        <v>589.90065017769268</v>
      </c>
      <c r="G103" s="1">
        <f t="shared" si="10"/>
        <v>-6.5017769259156921E-4</v>
      </c>
      <c r="I103">
        <v>590.79999999999995</v>
      </c>
      <c r="J103">
        <v>48.14</v>
      </c>
    </row>
    <row r="104" spans="1:10" x14ac:dyDescent="0.3">
      <c r="A104">
        <v>626.91</v>
      </c>
      <c r="B104">
        <f t="shared" si="6"/>
        <v>592.87</v>
      </c>
      <c r="C104">
        <v>49.26</v>
      </c>
      <c r="D104" s="1">
        <f t="shared" si="7"/>
        <v>282654.16632130276</v>
      </c>
      <c r="E104" s="1">
        <f t="shared" si="8"/>
        <v>2757514.4113265504</v>
      </c>
      <c r="F104" s="1">
        <f t="shared" si="9"/>
        <v>592.87065345132385</v>
      </c>
      <c r="G104" s="1">
        <f t="shared" si="10"/>
        <v>-6.5345132384209137E-4</v>
      </c>
      <c r="I104">
        <v>597.04999999999995</v>
      </c>
      <c r="J104">
        <v>47.98</v>
      </c>
    </row>
    <row r="105" spans="1:10" x14ac:dyDescent="0.3">
      <c r="A105">
        <v>631.15</v>
      </c>
      <c r="B105">
        <f t="shared" si="6"/>
        <v>597.11</v>
      </c>
      <c r="C105">
        <v>49.59</v>
      </c>
      <c r="D105" s="1">
        <f t="shared" si="7"/>
        <v>282656.1851134196</v>
      </c>
      <c r="E105" s="1">
        <f t="shared" si="8"/>
        <v>2757510.6827721368</v>
      </c>
      <c r="F105" s="1">
        <f t="shared" si="9"/>
        <v>597.11065812426864</v>
      </c>
      <c r="G105" s="1">
        <f t="shared" si="10"/>
        <v>-6.5812426862521534E-4</v>
      </c>
      <c r="I105">
        <v>600.16</v>
      </c>
      <c r="J105">
        <v>48.45</v>
      </c>
    </row>
    <row r="106" spans="1:10" x14ac:dyDescent="0.3">
      <c r="A106">
        <v>635.22</v>
      </c>
      <c r="B106">
        <f t="shared" si="6"/>
        <v>601.18000000000006</v>
      </c>
      <c r="C106">
        <v>49.54</v>
      </c>
      <c r="D106" s="1">
        <f t="shared" si="7"/>
        <v>282658.12296339968</v>
      </c>
      <c r="E106" s="1">
        <f t="shared" si="8"/>
        <v>2757507.1037116498</v>
      </c>
      <c r="F106" s="1">
        <f t="shared" si="9"/>
        <v>601.18066261011188</v>
      </c>
      <c r="G106" s="1">
        <f t="shared" si="10"/>
        <v>-6.6261011181723006E-4</v>
      </c>
      <c r="I106">
        <v>605.32000000000005</v>
      </c>
      <c r="J106">
        <v>48.44</v>
      </c>
    </row>
    <row r="107" spans="1:10" x14ac:dyDescent="0.3">
      <c r="A107">
        <v>639.88</v>
      </c>
      <c r="B107">
        <f t="shared" si="6"/>
        <v>605.84</v>
      </c>
      <c r="C107">
        <v>49.68</v>
      </c>
      <c r="D107" s="1">
        <f t="shared" si="7"/>
        <v>282660.34173020738</v>
      </c>
      <c r="E107" s="1">
        <f t="shared" si="8"/>
        <v>2757503.0058192983</v>
      </c>
      <c r="F107" s="1">
        <f t="shared" si="9"/>
        <v>605.84066774648136</v>
      </c>
      <c r="G107" s="1">
        <f t="shared" si="10"/>
        <v>-6.6774648132650327E-4</v>
      </c>
      <c r="I107">
        <v>610.04999999999995</v>
      </c>
      <c r="J107">
        <v>48.14</v>
      </c>
    </row>
    <row r="108" spans="1:10" x14ac:dyDescent="0.3">
      <c r="A108">
        <v>647.29999999999995</v>
      </c>
      <c r="B108">
        <f t="shared" si="6"/>
        <v>613.26</v>
      </c>
      <c r="C108">
        <v>49.74</v>
      </c>
      <c r="D108" s="1">
        <f t="shared" si="7"/>
        <v>282663.87461641192</v>
      </c>
      <c r="E108" s="1">
        <f t="shared" si="8"/>
        <v>2757496.4808490737</v>
      </c>
      <c r="F108" s="1">
        <f t="shared" si="9"/>
        <v>613.26067592478341</v>
      </c>
      <c r="G108" s="1">
        <f t="shared" si="10"/>
        <v>-6.7592478342248796E-4</v>
      </c>
      <c r="I108">
        <v>614.4</v>
      </c>
      <c r="J108">
        <v>48</v>
      </c>
    </row>
    <row r="109" spans="1:10" x14ac:dyDescent="0.3">
      <c r="A109">
        <v>652.91</v>
      </c>
      <c r="B109">
        <f t="shared" si="6"/>
        <v>618.87</v>
      </c>
      <c r="C109">
        <v>49.92</v>
      </c>
      <c r="D109" s="1">
        <f t="shared" si="7"/>
        <v>282666.54570692504</v>
      </c>
      <c r="E109" s="1">
        <f t="shared" si="8"/>
        <v>2757491.5475494834</v>
      </c>
      <c r="F109" s="1">
        <f t="shared" si="9"/>
        <v>618.87068210816642</v>
      </c>
      <c r="G109" s="1">
        <f t="shared" si="10"/>
        <v>-6.8210816641567362E-4</v>
      </c>
      <c r="I109">
        <v>619.79</v>
      </c>
      <c r="J109">
        <v>48.22</v>
      </c>
    </row>
    <row r="110" spans="1:10" x14ac:dyDescent="0.3">
      <c r="A110">
        <v>658.46</v>
      </c>
      <c r="B110">
        <f t="shared" si="6"/>
        <v>624.42000000000007</v>
      </c>
      <c r="C110">
        <v>49.93</v>
      </c>
      <c r="D110" s="1">
        <f t="shared" si="7"/>
        <v>282669.18822962517</v>
      </c>
      <c r="E110" s="1">
        <f t="shared" si="8"/>
        <v>2757486.6670124559</v>
      </c>
      <c r="F110" s="1">
        <f t="shared" si="9"/>
        <v>624.42068822504939</v>
      </c>
      <c r="G110" s="1">
        <f t="shared" si="10"/>
        <v>-6.8822504931631556E-4</v>
      </c>
      <c r="I110">
        <v>623.94000000000005</v>
      </c>
      <c r="J110">
        <v>48.82</v>
      </c>
    </row>
    <row r="111" spans="1:10" x14ac:dyDescent="0.3">
      <c r="A111">
        <v>664.32</v>
      </c>
      <c r="B111">
        <f t="shared" si="6"/>
        <v>630.28000000000009</v>
      </c>
      <c r="C111">
        <v>50.14</v>
      </c>
      <c r="D111" s="1">
        <f t="shared" si="7"/>
        <v>282671.97835269233</v>
      </c>
      <c r="E111" s="1">
        <f t="shared" si="8"/>
        <v>2757481.5138688553</v>
      </c>
      <c r="F111" s="1">
        <f t="shared" si="9"/>
        <v>630.28069468390891</v>
      </c>
      <c r="G111" s="1">
        <f t="shared" si="10"/>
        <v>-6.9468390881866071E-4</v>
      </c>
      <c r="I111">
        <v>626.91</v>
      </c>
      <c r="J111">
        <v>49.26</v>
      </c>
    </row>
    <row r="112" spans="1:10" x14ac:dyDescent="0.3">
      <c r="A112">
        <v>670.14</v>
      </c>
      <c r="B112">
        <f t="shared" si="6"/>
        <v>636.1</v>
      </c>
      <c r="C112">
        <v>49.93</v>
      </c>
      <c r="D112" s="1">
        <f t="shared" si="7"/>
        <v>282674.74943055084</v>
      </c>
      <c r="E112" s="1">
        <f t="shared" si="8"/>
        <v>2757476.3959002965</v>
      </c>
      <c r="F112" s="1">
        <f t="shared" si="9"/>
        <v>636.10070109858088</v>
      </c>
      <c r="G112" s="1">
        <f t="shared" si="10"/>
        <v>-7.0109858086198074E-4</v>
      </c>
      <c r="I112">
        <v>631.15</v>
      </c>
      <c r="J112">
        <v>49.59</v>
      </c>
    </row>
    <row r="113" spans="1:10" x14ac:dyDescent="0.3">
      <c r="A113">
        <v>675.98</v>
      </c>
      <c r="B113">
        <f t="shared" si="6"/>
        <v>641.94000000000005</v>
      </c>
      <c r="C113">
        <v>50.16</v>
      </c>
      <c r="D113" s="1">
        <f t="shared" si="7"/>
        <v>282677.53003101371</v>
      </c>
      <c r="E113" s="1">
        <f t="shared" si="8"/>
        <v>2757471.2603442166</v>
      </c>
      <c r="F113" s="1">
        <f t="shared" si="9"/>
        <v>641.94070753556525</v>
      </c>
      <c r="G113" s="1">
        <f t="shared" si="10"/>
        <v>-7.0753556519775884E-4</v>
      </c>
      <c r="I113">
        <v>635.22</v>
      </c>
      <c r="J113">
        <v>49.54</v>
      </c>
    </row>
    <row r="114" spans="1:10" x14ac:dyDescent="0.3">
      <c r="A114">
        <v>681.9</v>
      </c>
      <c r="B114">
        <f t="shared" si="6"/>
        <v>647.86</v>
      </c>
      <c r="C114">
        <v>50.23</v>
      </c>
      <c r="D114" s="1">
        <f t="shared" si="7"/>
        <v>282680.34872189385</v>
      </c>
      <c r="E114" s="1">
        <f t="shared" si="8"/>
        <v>2757466.0544380541</v>
      </c>
      <c r="F114" s="1">
        <f t="shared" si="9"/>
        <v>647.86071406010581</v>
      </c>
      <c r="G114" s="1">
        <f t="shared" si="10"/>
        <v>-7.1406010579266876E-4</v>
      </c>
      <c r="I114">
        <v>639.88</v>
      </c>
      <c r="J114">
        <v>49.68</v>
      </c>
    </row>
    <row r="115" spans="1:10" x14ac:dyDescent="0.3">
      <c r="A115">
        <v>687.85</v>
      </c>
      <c r="B115">
        <f t="shared" si="6"/>
        <v>653.81000000000006</v>
      </c>
      <c r="C115">
        <v>49.8</v>
      </c>
      <c r="D115" s="1">
        <f t="shared" si="7"/>
        <v>282683.18169668049</v>
      </c>
      <c r="E115" s="1">
        <f t="shared" si="8"/>
        <v>2757460.8221506099</v>
      </c>
      <c r="F115" s="1">
        <f t="shared" si="9"/>
        <v>653.81072061810107</v>
      </c>
      <c r="G115" s="1">
        <f t="shared" si="10"/>
        <v>-7.2061810101331503E-4</v>
      </c>
      <c r="I115">
        <v>647.29999999999995</v>
      </c>
      <c r="J115">
        <v>49.74</v>
      </c>
    </row>
    <row r="116" spans="1:10" x14ac:dyDescent="0.3">
      <c r="A116">
        <v>693.64</v>
      </c>
      <c r="B116">
        <f t="shared" si="6"/>
        <v>659.6</v>
      </c>
      <c r="C116">
        <v>49.89</v>
      </c>
      <c r="D116" s="1">
        <f t="shared" si="7"/>
        <v>282685.93849063251</v>
      </c>
      <c r="E116" s="1">
        <f t="shared" si="8"/>
        <v>2757455.7305633323</v>
      </c>
      <c r="F116" s="1">
        <f t="shared" si="9"/>
        <v>659.60072699972784</v>
      </c>
      <c r="G116" s="1">
        <f t="shared" si="10"/>
        <v>-7.2699972781720135E-4</v>
      </c>
      <c r="I116">
        <v>652.91</v>
      </c>
      <c r="J116">
        <v>49.92</v>
      </c>
    </row>
    <row r="117" spans="1:10" x14ac:dyDescent="0.3">
      <c r="A117">
        <v>699.41</v>
      </c>
      <c r="B117">
        <f t="shared" si="6"/>
        <v>665.37</v>
      </c>
      <c r="C117">
        <v>49.78</v>
      </c>
      <c r="D117" s="1">
        <f t="shared" si="7"/>
        <v>282688.68576198025</v>
      </c>
      <c r="E117" s="1">
        <f t="shared" si="8"/>
        <v>2757450.6565635754</v>
      </c>
      <c r="F117" s="1">
        <f t="shared" si="9"/>
        <v>665.37073335947935</v>
      </c>
      <c r="G117" s="1">
        <f t="shared" si="10"/>
        <v>-7.3335947934083379E-4</v>
      </c>
      <c r="I117">
        <v>658.46</v>
      </c>
      <c r="J117">
        <v>49.93</v>
      </c>
    </row>
    <row r="118" spans="1:10" x14ac:dyDescent="0.3">
      <c r="A118">
        <v>705.44</v>
      </c>
      <c r="B118">
        <f t="shared" si="6"/>
        <v>671.40000000000009</v>
      </c>
      <c r="C118">
        <v>49.66</v>
      </c>
      <c r="D118" s="1">
        <f t="shared" si="7"/>
        <v>282691.55682718416</v>
      </c>
      <c r="E118" s="1">
        <f t="shared" si="8"/>
        <v>2757445.3539260481</v>
      </c>
      <c r="F118" s="1">
        <f t="shared" si="9"/>
        <v>671.4007400054403</v>
      </c>
      <c r="G118" s="1">
        <f t="shared" si="10"/>
        <v>-7.400054402069145E-4</v>
      </c>
      <c r="I118">
        <v>664.32</v>
      </c>
      <c r="J118">
        <v>50.14</v>
      </c>
    </row>
    <row r="119" spans="1:10" x14ac:dyDescent="0.3">
      <c r="A119">
        <v>711.4</v>
      </c>
      <c r="B119">
        <f t="shared" si="6"/>
        <v>677.36</v>
      </c>
      <c r="C119">
        <v>49.64</v>
      </c>
      <c r="D119" s="1">
        <f t="shared" si="7"/>
        <v>282694.39456327294</v>
      </c>
      <c r="E119" s="1">
        <f t="shared" si="8"/>
        <v>2757440.1128448434</v>
      </c>
      <c r="F119" s="1">
        <f t="shared" si="9"/>
        <v>677.360746574578</v>
      </c>
      <c r="G119" s="1">
        <f t="shared" si="10"/>
        <v>-7.465745779882127E-4</v>
      </c>
      <c r="I119">
        <v>670.14</v>
      </c>
      <c r="J119">
        <v>49.93</v>
      </c>
    </row>
    <row r="120" spans="1:10" x14ac:dyDescent="0.3">
      <c r="A120">
        <v>717.28</v>
      </c>
      <c r="B120">
        <f t="shared" si="6"/>
        <v>683.24</v>
      </c>
      <c r="C120">
        <v>49.82</v>
      </c>
      <c r="D120" s="1">
        <f t="shared" si="7"/>
        <v>282697.19420894445</v>
      </c>
      <c r="E120" s="1">
        <f t="shared" si="8"/>
        <v>2757434.9421137217</v>
      </c>
      <c r="F120" s="1">
        <f t="shared" si="9"/>
        <v>683.24075305574991</v>
      </c>
      <c r="G120" s="1">
        <f t="shared" si="10"/>
        <v>-7.5305574989670276E-4</v>
      </c>
      <c r="I120">
        <v>675.98</v>
      </c>
      <c r="J120">
        <v>50.16</v>
      </c>
    </row>
    <row r="121" spans="1:10" x14ac:dyDescent="0.3">
      <c r="A121">
        <v>722.94</v>
      </c>
      <c r="B121">
        <f t="shared" si="6"/>
        <v>688.90000000000009</v>
      </c>
      <c r="C121">
        <v>49.87</v>
      </c>
      <c r="D121" s="1">
        <f t="shared" si="7"/>
        <v>282699.88910596835</v>
      </c>
      <c r="E121" s="1">
        <f t="shared" si="8"/>
        <v>2757429.9648453295</v>
      </c>
      <c r="F121" s="1">
        <f t="shared" si="9"/>
        <v>688.90075929405327</v>
      </c>
      <c r="G121" s="1">
        <f t="shared" si="10"/>
        <v>-7.5929405318220233E-4</v>
      </c>
      <c r="I121">
        <v>681.9</v>
      </c>
      <c r="J121">
        <v>50.23</v>
      </c>
    </row>
    <row r="122" spans="1:10" x14ac:dyDescent="0.3">
      <c r="A122">
        <v>728.23</v>
      </c>
      <c r="B122">
        <f t="shared" si="6"/>
        <v>694.19</v>
      </c>
      <c r="C122">
        <v>49.73</v>
      </c>
      <c r="D122" s="1">
        <f t="shared" si="7"/>
        <v>282702.4078348123</v>
      </c>
      <c r="E122" s="1">
        <f t="shared" si="8"/>
        <v>2757425.3129460728</v>
      </c>
      <c r="F122" s="1">
        <f t="shared" si="9"/>
        <v>694.19076512431741</v>
      </c>
      <c r="G122" s="1">
        <f t="shared" si="10"/>
        <v>-7.6512431735409336E-4</v>
      </c>
      <c r="I122">
        <v>687.85</v>
      </c>
      <c r="J122">
        <v>49.8</v>
      </c>
    </row>
    <row r="123" spans="1:10" x14ac:dyDescent="0.3">
      <c r="A123">
        <v>734.88</v>
      </c>
      <c r="B123">
        <f t="shared" si="6"/>
        <v>700.84</v>
      </c>
      <c r="C123">
        <v>49.22</v>
      </c>
      <c r="D123" s="1">
        <f t="shared" si="7"/>
        <v>282705.57410075027</v>
      </c>
      <c r="E123" s="1">
        <f t="shared" si="8"/>
        <v>2757419.4650953999</v>
      </c>
      <c r="F123" s="1">
        <f t="shared" si="9"/>
        <v>700.84077245382196</v>
      </c>
      <c r="G123" s="1">
        <f t="shared" si="10"/>
        <v>-7.7245382192359102E-4</v>
      </c>
      <c r="I123">
        <v>693.64</v>
      </c>
      <c r="J123">
        <v>49.89</v>
      </c>
    </row>
    <row r="124" spans="1:10" x14ac:dyDescent="0.3">
      <c r="A124">
        <v>746.19</v>
      </c>
      <c r="B124">
        <f t="shared" si="6"/>
        <v>712.15000000000009</v>
      </c>
      <c r="C124">
        <v>50.27</v>
      </c>
      <c r="D124" s="1">
        <f t="shared" si="7"/>
        <v>282710.95913349598</v>
      </c>
      <c r="E124" s="1">
        <f t="shared" si="8"/>
        <v>2757409.5193523755</v>
      </c>
      <c r="F124" s="1">
        <f t="shared" si="9"/>
        <v>712.15078491972361</v>
      </c>
      <c r="G124" s="1">
        <f t="shared" si="10"/>
        <v>-7.8491972351457662E-4</v>
      </c>
      <c r="I124">
        <v>699.41</v>
      </c>
      <c r="J124">
        <v>49.78</v>
      </c>
    </row>
    <row r="125" spans="1:10" x14ac:dyDescent="0.3">
      <c r="A125">
        <v>761.79</v>
      </c>
      <c r="B125">
        <f t="shared" si="6"/>
        <v>727.75</v>
      </c>
      <c r="C125">
        <v>50.23</v>
      </c>
      <c r="D125" s="1">
        <f t="shared" si="7"/>
        <v>282718.38676486933</v>
      </c>
      <c r="E125" s="1">
        <f t="shared" si="8"/>
        <v>2757395.8010861352</v>
      </c>
      <c r="F125" s="1">
        <f t="shared" si="9"/>
        <v>727.75080211389991</v>
      </c>
      <c r="G125" s="1">
        <f t="shared" si="10"/>
        <v>-8.0211389990836324E-4</v>
      </c>
      <c r="I125">
        <v>705.44</v>
      </c>
      <c r="J125">
        <v>49.66</v>
      </c>
    </row>
    <row r="126" spans="1:10" x14ac:dyDescent="0.3">
      <c r="A126">
        <v>781.6</v>
      </c>
      <c r="B126">
        <f t="shared" si="6"/>
        <v>747.56000000000006</v>
      </c>
      <c r="C126">
        <v>50.33</v>
      </c>
      <c r="D126" s="1">
        <f t="shared" si="7"/>
        <v>282727.81890445307</v>
      </c>
      <c r="E126" s="1">
        <f t="shared" si="8"/>
        <v>2757378.3806467624</v>
      </c>
      <c r="F126" s="1">
        <f t="shared" si="9"/>
        <v>747.56082394800342</v>
      </c>
      <c r="G126" s="1">
        <f t="shared" si="10"/>
        <v>-8.2394800335805485E-4</v>
      </c>
      <c r="I126">
        <v>711.4</v>
      </c>
      <c r="J126">
        <v>49.64</v>
      </c>
    </row>
    <row r="127" spans="1:10" x14ac:dyDescent="0.3">
      <c r="A127">
        <v>800.01</v>
      </c>
      <c r="B127">
        <f t="shared" si="6"/>
        <v>765.97</v>
      </c>
      <c r="C127">
        <v>50.59</v>
      </c>
      <c r="D127" s="1">
        <f t="shared" si="7"/>
        <v>282736.58446173405</v>
      </c>
      <c r="E127" s="1">
        <f t="shared" si="8"/>
        <v>2757362.1913338471</v>
      </c>
      <c r="F127" s="1">
        <f t="shared" si="9"/>
        <v>765.970844239033</v>
      </c>
      <c r="G127" s="1">
        <f t="shared" si="10"/>
        <v>-8.4423903297192737E-4</v>
      </c>
      <c r="I127">
        <v>717.28</v>
      </c>
      <c r="J127">
        <v>49.82</v>
      </c>
    </row>
    <row r="128" spans="1:10" x14ac:dyDescent="0.3">
      <c r="A128">
        <v>816.81</v>
      </c>
      <c r="B128">
        <f t="shared" si="6"/>
        <v>782.77</v>
      </c>
      <c r="C128">
        <v>50.69</v>
      </c>
      <c r="D128" s="1">
        <f t="shared" si="7"/>
        <v>282744.58344936691</v>
      </c>
      <c r="E128" s="1">
        <f t="shared" si="8"/>
        <v>2757347.4178163577</v>
      </c>
      <c r="F128" s="1">
        <f t="shared" si="9"/>
        <v>782.77086275572708</v>
      </c>
      <c r="G128" s="1">
        <f t="shared" si="10"/>
        <v>-8.6275572709837434E-4</v>
      </c>
      <c r="I128">
        <v>722.94</v>
      </c>
      <c r="J128">
        <v>49.87</v>
      </c>
    </row>
    <row r="129" spans="1:10" x14ac:dyDescent="0.3">
      <c r="A129">
        <v>834.28</v>
      </c>
      <c r="B129">
        <f t="shared" si="6"/>
        <v>800.24</v>
      </c>
      <c r="C129">
        <v>50.67</v>
      </c>
      <c r="D129" s="1">
        <f t="shared" si="7"/>
        <v>282752.90144424466</v>
      </c>
      <c r="E129" s="1">
        <f t="shared" si="8"/>
        <v>2757332.0551169207</v>
      </c>
      <c r="F129" s="1">
        <f t="shared" si="9"/>
        <v>800.24088201091308</v>
      </c>
      <c r="G129" s="1">
        <f t="shared" si="10"/>
        <v>-8.820109130738274E-4</v>
      </c>
      <c r="I129">
        <v>728.23</v>
      </c>
      <c r="J129">
        <v>49.73</v>
      </c>
    </row>
    <row r="130" spans="1:10" x14ac:dyDescent="0.3">
      <c r="A130">
        <v>851.24</v>
      </c>
      <c r="B130">
        <f t="shared" ref="B130:B193" si="11">A130-34.04</f>
        <v>817.2</v>
      </c>
      <c r="C130">
        <v>50.65</v>
      </c>
      <c r="D130" s="1">
        <f t="shared" si="7"/>
        <v>282760.97661271208</v>
      </c>
      <c r="E130" s="1">
        <f t="shared" si="8"/>
        <v>2757317.1408992647</v>
      </c>
      <c r="F130" s="1">
        <f t="shared" si="9"/>
        <v>817.20090070394815</v>
      </c>
      <c r="G130" s="1">
        <f t="shared" si="10"/>
        <v>-9.0070394810481957E-4</v>
      </c>
      <c r="I130">
        <v>734.88</v>
      </c>
      <c r="J130">
        <v>49.22</v>
      </c>
    </row>
    <row r="131" spans="1:10" x14ac:dyDescent="0.3">
      <c r="A131">
        <v>871.2</v>
      </c>
      <c r="B131">
        <f t="shared" si="11"/>
        <v>837.16000000000008</v>
      </c>
      <c r="C131">
        <v>50.6</v>
      </c>
      <c r="D131" s="1">
        <f t="shared" ref="D131:D194" si="12">(((B131*($D$203-$D$1))+$B$203*$D$1)/$B$203)</f>
        <v>282770.48017182824</v>
      </c>
      <c r="E131" s="1">
        <f t="shared" ref="E131:E194" si="13">(((B131*($E$203-$E$1))+$B$203*$E$1)/$B$203)</f>
        <v>2757299.5885534859</v>
      </c>
      <c r="F131" s="1">
        <f t="shared" ref="F131:F194" si="14">SQRT(((D131-$D$1)^2)+((E131-$E$1)^2))</f>
        <v>837.16092270325009</v>
      </c>
      <c r="G131" s="1">
        <f t="shared" ref="G131:G194" si="15">B131-F131</f>
        <v>-9.227032500120913E-4</v>
      </c>
      <c r="I131">
        <v>746.19</v>
      </c>
      <c r="J131">
        <v>50.27</v>
      </c>
    </row>
    <row r="132" spans="1:10" x14ac:dyDescent="0.3">
      <c r="A132">
        <v>888.68</v>
      </c>
      <c r="B132">
        <f t="shared" si="11"/>
        <v>854.64</v>
      </c>
      <c r="C132">
        <v>50.54</v>
      </c>
      <c r="D132" s="1">
        <f t="shared" si="12"/>
        <v>282778.80292800814</v>
      </c>
      <c r="E132" s="1">
        <f t="shared" si="13"/>
        <v>2757284.2170602884</v>
      </c>
      <c r="F132" s="1">
        <f t="shared" si="14"/>
        <v>854.64094196957842</v>
      </c>
      <c r="G132" s="1">
        <f t="shared" si="15"/>
        <v>-9.4196957843450946E-4</v>
      </c>
      <c r="I132">
        <v>761.79</v>
      </c>
      <c r="J132">
        <v>50.23</v>
      </c>
    </row>
    <row r="133" spans="1:10" x14ac:dyDescent="0.3">
      <c r="A133">
        <v>911.17</v>
      </c>
      <c r="B133">
        <f t="shared" si="11"/>
        <v>877.13</v>
      </c>
      <c r="C133">
        <v>50.44</v>
      </c>
      <c r="D133" s="1">
        <f t="shared" si="12"/>
        <v>282789.5110965714</v>
      </c>
      <c r="E133" s="1">
        <f t="shared" si="13"/>
        <v>2757264.4398931256</v>
      </c>
      <c r="F133" s="1">
        <f t="shared" si="14"/>
        <v>877.1309667576212</v>
      </c>
      <c r="G133" s="1">
        <f t="shared" si="15"/>
        <v>-9.6675762119957653E-4</v>
      </c>
      <c r="I133">
        <v>781.6</v>
      </c>
      <c r="J133">
        <v>50.33</v>
      </c>
    </row>
    <row r="134" spans="1:10" x14ac:dyDescent="0.3">
      <c r="A134">
        <v>934.7</v>
      </c>
      <c r="B134">
        <f t="shared" si="11"/>
        <v>900.66000000000008</v>
      </c>
      <c r="C134">
        <v>50.71</v>
      </c>
      <c r="D134" s="1">
        <f t="shared" si="12"/>
        <v>282800.71444055956</v>
      </c>
      <c r="E134" s="1">
        <f t="shared" si="13"/>
        <v>2757243.7481748797</v>
      </c>
      <c r="F134" s="1">
        <f t="shared" si="14"/>
        <v>900.66099269222286</v>
      </c>
      <c r="G134" s="1">
        <f t="shared" si="15"/>
        <v>-9.9269222278053348E-4</v>
      </c>
      <c r="I134">
        <v>800.01</v>
      </c>
      <c r="J134">
        <v>50.59</v>
      </c>
    </row>
    <row r="135" spans="1:10" x14ac:dyDescent="0.3">
      <c r="A135">
        <v>958.25</v>
      </c>
      <c r="B135">
        <f t="shared" si="11"/>
        <v>924.21</v>
      </c>
      <c r="C135">
        <v>50.32</v>
      </c>
      <c r="D135" s="1">
        <f t="shared" si="12"/>
        <v>282811.92730715207</v>
      </c>
      <c r="E135" s="1">
        <f t="shared" si="13"/>
        <v>2757223.0388691132</v>
      </c>
      <c r="F135" s="1">
        <f t="shared" si="14"/>
        <v>924.21101864872742</v>
      </c>
      <c r="G135" s="1">
        <f t="shared" si="15"/>
        <v>-1.0186487273813327E-3</v>
      </c>
      <c r="I135">
        <v>816.81</v>
      </c>
      <c r="J135">
        <v>50.69</v>
      </c>
    </row>
    <row r="136" spans="1:10" x14ac:dyDescent="0.3">
      <c r="A136">
        <v>976.82</v>
      </c>
      <c r="B136">
        <f t="shared" si="11"/>
        <v>942.78000000000009</v>
      </c>
      <c r="C136">
        <v>49.75</v>
      </c>
      <c r="D136" s="1">
        <f t="shared" si="12"/>
        <v>282820.7690452676</v>
      </c>
      <c r="E136" s="1">
        <f t="shared" si="13"/>
        <v>2757206.7088560313</v>
      </c>
      <c r="F136" s="1">
        <f t="shared" si="14"/>
        <v>942.78103911609776</v>
      </c>
      <c r="G136" s="1">
        <f t="shared" si="15"/>
        <v>-1.0391160976723768E-3</v>
      </c>
      <c r="I136">
        <v>834.28</v>
      </c>
      <c r="J136">
        <v>50.67</v>
      </c>
    </row>
    <row r="137" spans="1:10" x14ac:dyDescent="0.3">
      <c r="A137">
        <v>988.77</v>
      </c>
      <c r="B137">
        <f t="shared" si="11"/>
        <v>954.73</v>
      </c>
      <c r="C137">
        <v>49.4</v>
      </c>
      <c r="D137" s="1">
        <f t="shared" si="12"/>
        <v>282826.45880135172</v>
      </c>
      <c r="E137" s="1">
        <f t="shared" si="13"/>
        <v>2757196.2003123406</v>
      </c>
      <c r="F137" s="1">
        <f t="shared" si="14"/>
        <v>954.731052287446</v>
      </c>
      <c r="G137" s="1">
        <f t="shared" si="15"/>
        <v>-1.0522874459866216E-3</v>
      </c>
      <c r="I137">
        <v>851.24</v>
      </c>
      <c r="J137">
        <v>50.65</v>
      </c>
    </row>
    <row r="138" spans="1:10" x14ac:dyDescent="0.3">
      <c r="A138">
        <v>997.3</v>
      </c>
      <c r="B138">
        <f t="shared" si="11"/>
        <v>963.26</v>
      </c>
      <c r="C138">
        <v>48.99</v>
      </c>
      <c r="D138" s="1">
        <f t="shared" si="12"/>
        <v>282830.52019209624</v>
      </c>
      <c r="E138" s="1">
        <f t="shared" si="13"/>
        <v>2757188.699234711</v>
      </c>
      <c r="F138" s="1">
        <f t="shared" si="14"/>
        <v>963.26106168869308</v>
      </c>
      <c r="G138" s="1">
        <f t="shared" si="15"/>
        <v>-1.0616886930847613E-3</v>
      </c>
      <c r="I138">
        <v>871.2</v>
      </c>
      <c r="J138">
        <v>50.6</v>
      </c>
    </row>
    <row r="139" spans="1:10" x14ac:dyDescent="0.3">
      <c r="A139">
        <v>1007.64</v>
      </c>
      <c r="B139">
        <f t="shared" si="11"/>
        <v>973.6</v>
      </c>
      <c r="C139">
        <v>48.71</v>
      </c>
      <c r="D139" s="1">
        <f t="shared" si="12"/>
        <v>282835.44337853219</v>
      </c>
      <c r="E139" s="1">
        <f t="shared" si="13"/>
        <v>2757179.6064864467</v>
      </c>
      <c r="F139" s="1">
        <f t="shared" si="14"/>
        <v>973.60107308526881</v>
      </c>
      <c r="G139" s="1">
        <f t="shared" si="15"/>
        <v>-1.0730852687856895E-3</v>
      </c>
      <c r="I139">
        <v>888.68</v>
      </c>
      <c r="J139">
        <v>50.54</v>
      </c>
    </row>
    <row r="140" spans="1:10" x14ac:dyDescent="0.3">
      <c r="A140">
        <v>1019.31</v>
      </c>
      <c r="B140">
        <f t="shared" si="11"/>
        <v>985.27</v>
      </c>
      <c r="C140">
        <v>49.26</v>
      </c>
      <c r="D140" s="1">
        <f t="shared" si="12"/>
        <v>282840.99981815566</v>
      </c>
      <c r="E140" s="1">
        <f t="shared" si="13"/>
        <v>2757169.3441680474</v>
      </c>
      <c r="F140" s="1">
        <f t="shared" si="14"/>
        <v>985.27108594803963</v>
      </c>
      <c r="G140" s="1">
        <f t="shared" si="15"/>
        <v>-1.0859480396447907E-3</v>
      </c>
      <c r="I140">
        <v>911.17</v>
      </c>
      <c r="J140">
        <v>50.44</v>
      </c>
    </row>
    <row r="141" spans="1:10" x14ac:dyDescent="0.3">
      <c r="A141">
        <v>1033.28</v>
      </c>
      <c r="B141">
        <f t="shared" si="11"/>
        <v>999.24</v>
      </c>
      <c r="C141">
        <v>49.12</v>
      </c>
      <c r="D141" s="1">
        <f t="shared" si="12"/>
        <v>282847.6513572766</v>
      </c>
      <c r="E141" s="1">
        <f t="shared" si="13"/>
        <v>2757157.0592847541</v>
      </c>
      <c r="F141" s="1">
        <f t="shared" si="14"/>
        <v>999.24110134559612</v>
      </c>
      <c r="G141" s="1">
        <f t="shared" si="15"/>
        <v>-1.1013455961119689E-3</v>
      </c>
      <c r="I141">
        <v>934.7</v>
      </c>
      <c r="J141">
        <v>50.71</v>
      </c>
    </row>
    <row r="142" spans="1:10" x14ac:dyDescent="0.3">
      <c r="A142">
        <v>1042.3699999999999</v>
      </c>
      <c r="B142">
        <f t="shared" si="11"/>
        <v>1008.3299999999999</v>
      </c>
      <c r="C142">
        <v>48.93</v>
      </c>
      <c r="D142" s="1">
        <f t="shared" si="12"/>
        <v>282851.97938094218</v>
      </c>
      <c r="E142" s="1">
        <f t="shared" si="13"/>
        <v>2757149.0657565412</v>
      </c>
      <c r="F142" s="1">
        <f t="shared" si="14"/>
        <v>1008.3311113642962</v>
      </c>
      <c r="G142" s="1">
        <f t="shared" si="15"/>
        <v>-1.1113642963209713E-3</v>
      </c>
      <c r="I142">
        <v>958.25</v>
      </c>
      <c r="J142">
        <v>50.32</v>
      </c>
    </row>
    <row r="143" spans="1:10" x14ac:dyDescent="0.3">
      <c r="A143">
        <v>1054.1600000000001</v>
      </c>
      <c r="B143">
        <f t="shared" si="11"/>
        <v>1020.1200000000001</v>
      </c>
      <c r="C143">
        <v>49.56</v>
      </c>
      <c r="D143" s="1">
        <f t="shared" si="12"/>
        <v>282857.59295619174</v>
      </c>
      <c r="E143" s="1">
        <f t="shared" si="13"/>
        <v>2757138.6979130176</v>
      </c>
      <c r="F143" s="1">
        <f t="shared" si="14"/>
        <v>1020.1211243588941</v>
      </c>
      <c r="G143" s="1">
        <f t="shared" si="15"/>
        <v>-1.1243588940033078E-3</v>
      </c>
      <c r="I143">
        <v>976.82</v>
      </c>
      <c r="J143">
        <v>49.75</v>
      </c>
    </row>
    <row r="144" spans="1:10" x14ac:dyDescent="0.3">
      <c r="A144">
        <v>1064.76</v>
      </c>
      <c r="B144">
        <f t="shared" si="11"/>
        <v>1030.72</v>
      </c>
      <c r="C144">
        <v>49.86</v>
      </c>
      <c r="D144" s="1">
        <f t="shared" si="12"/>
        <v>282862.63993648381</v>
      </c>
      <c r="E144" s="1">
        <f t="shared" si="13"/>
        <v>2757129.3765269825</v>
      </c>
      <c r="F144" s="1">
        <f t="shared" si="14"/>
        <v>1030.7211360420611</v>
      </c>
      <c r="G144" s="1">
        <f t="shared" si="15"/>
        <v>-1.136042061034459E-3</v>
      </c>
      <c r="I144">
        <v>988.77</v>
      </c>
      <c r="J144">
        <v>49.4</v>
      </c>
    </row>
    <row r="145" spans="1:10" x14ac:dyDescent="0.3">
      <c r="A145">
        <v>1069.03</v>
      </c>
      <c r="B145">
        <f t="shared" si="11"/>
        <v>1034.99</v>
      </c>
      <c r="C145">
        <v>50.04</v>
      </c>
      <c r="D145" s="1">
        <f t="shared" si="12"/>
        <v>282864.67301250721</v>
      </c>
      <c r="E145" s="1">
        <f t="shared" si="13"/>
        <v>2757125.6215912872</v>
      </c>
      <c r="F145" s="1">
        <f t="shared" si="14"/>
        <v>1034.9911407484881</v>
      </c>
      <c r="G145" s="1">
        <f t="shared" si="15"/>
        <v>-1.1407484880692209E-3</v>
      </c>
      <c r="I145">
        <v>997.3</v>
      </c>
      <c r="J145">
        <v>48.99</v>
      </c>
    </row>
    <row r="146" spans="1:10" x14ac:dyDescent="0.3">
      <c r="A146">
        <v>1081.8800000000001</v>
      </c>
      <c r="B146">
        <f t="shared" si="11"/>
        <v>1047.8400000000001</v>
      </c>
      <c r="C146">
        <v>50.63</v>
      </c>
      <c r="D146" s="1">
        <f t="shared" si="12"/>
        <v>282870.7912857859</v>
      </c>
      <c r="E146" s="1">
        <f t="shared" si="13"/>
        <v>2757114.3216091599</v>
      </c>
      <c r="F146" s="1">
        <f t="shared" si="14"/>
        <v>1047.8411549114924</v>
      </c>
      <c r="G146" s="1">
        <f t="shared" si="15"/>
        <v>-1.1549114922217996E-3</v>
      </c>
      <c r="I146">
        <v>1007.64</v>
      </c>
      <c r="J146">
        <v>48.71</v>
      </c>
    </row>
    <row r="147" spans="1:10" x14ac:dyDescent="0.3">
      <c r="A147">
        <v>1101.68</v>
      </c>
      <c r="B147">
        <f t="shared" si="11"/>
        <v>1067.6400000000001</v>
      </c>
      <c r="C147">
        <v>50.77</v>
      </c>
      <c r="D147" s="1">
        <f t="shared" si="12"/>
        <v>282880.21866406745</v>
      </c>
      <c r="E147" s="1">
        <f t="shared" si="13"/>
        <v>2757096.9099635473</v>
      </c>
      <c r="F147" s="1">
        <f t="shared" si="14"/>
        <v>1067.6411767348352</v>
      </c>
      <c r="G147" s="1">
        <f t="shared" si="15"/>
        <v>-1.176734835098614E-3</v>
      </c>
      <c r="I147">
        <v>1019.31</v>
      </c>
      <c r="J147">
        <v>49.26</v>
      </c>
    </row>
    <row r="148" spans="1:10" x14ac:dyDescent="0.3">
      <c r="A148">
        <v>1109.49</v>
      </c>
      <c r="B148">
        <f t="shared" si="11"/>
        <v>1075.45</v>
      </c>
      <c r="C148">
        <v>50.84</v>
      </c>
      <c r="D148" s="1">
        <f t="shared" si="12"/>
        <v>282883.93724105629</v>
      </c>
      <c r="E148" s="1">
        <f t="shared" si="13"/>
        <v>2757090.042036667</v>
      </c>
      <c r="F148" s="1">
        <f t="shared" si="14"/>
        <v>1075.4511853426702</v>
      </c>
      <c r="G148" s="1">
        <f t="shared" si="15"/>
        <v>-1.1853426701691205E-3</v>
      </c>
      <c r="I148">
        <v>1033.28</v>
      </c>
      <c r="J148">
        <v>49.12</v>
      </c>
    </row>
    <row r="149" spans="1:10" x14ac:dyDescent="0.3">
      <c r="A149">
        <v>1122</v>
      </c>
      <c r="B149">
        <f t="shared" si="11"/>
        <v>1087.96</v>
      </c>
      <c r="C149">
        <v>50.24</v>
      </c>
      <c r="D149" s="1">
        <f t="shared" si="12"/>
        <v>282889.89363006153</v>
      </c>
      <c r="E149" s="1">
        <f t="shared" si="13"/>
        <v>2757079.0410423935</v>
      </c>
      <c r="F149" s="1">
        <f t="shared" si="14"/>
        <v>1087.9611991310896</v>
      </c>
      <c r="G149" s="1">
        <f t="shared" si="15"/>
        <v>-1.1991310896064533E-3</v>
      </c>
      <c r="I149">
        <v>1042.3699999999999</v>
      </c>
      <c r="J149">
        <v>48.93</v>
      </c>
    </row>
    <row r="150" spans="1:10" x14ac:dyDescent="0.3">
      <c r="A150">
        <v>1136.76</v>
      </c>
      <c r="B150">
        <f t="shared" si="11"/>
        <v>1102.72</v>
      </c>
      <c r="C150">
        <v>50.57</v>
      </c>
      <c r="D150" s="1">
        <f t="shared" si="12"/>
        <v>282896.92131205322</v>
      </c>
      <c r="E150" s="1">
        <f t="shared" si="13"/>
        <v>2757066.0614520279</v>
      </c>
      <c r="F150" s="1">
        <f t="shared" si="14"/>
        <v>1102.7212153992634</v>
      </c>
      <c r="G150" s="1">
        <f t="shared" si="15"/>
        <v>-1.2153992634011956E-3</v>
      </c>
      <c r="I150">
        <v>1054.1600000000001</v>
      </c>
      <c r="J150">
        <v>49.56</v>
      </c>
    </row>
    <row r="151" spans="1:10" x14ac:dyDescent="0.3">
      <c r="A151">
        <v>1141.48</v>
      </c>
      <c r="B151">
        <f t="shared" si="11"/>
        <v>1107.44</v>
      </c>
      <c r="C151">
        <v>50.83</v>
      </c>
      <c r="D151" s="1">
        <f t="shared" si="12"/>
        <v>282899.16864667385</v>
      </c>
      <c r="E151" s="1">
        <f t="shared" si="13"/>
        <v>2757061.910797114</v>
      </c>
      <c r="F151" s="1">
        <f t="shared" si="14"/>
        <v>1107.4412206016955</v>
      </c>
      <c r="G151" s="1">
        <f t="shared" si="15"/>
        <v>-1.2206016954223742E-3</v>
      </c>
      <c r="I151">
        <v>1064.76</v>
      </c>
      <c r="J151">
        <v>49.86</v>
      </c>
    </row>
    <row r="152" spans="1:10" x14ac:dyDescent="0.3">
      <c r="A152">
        <v>1146.6400000000001</v>
      </c>
      <c r="B152">
        <f t="shared" si="11"/>
        <v>1112.6000000000001</v>
      </c>
      <c r="C152">
        <v>51.29</v>
      </c>
      <c r="D152" s="1">
        <f t="shared" si="12"/>
        <v>282901.62547858962</v>
      </c>
      <c r="E152" s="1">
        <f t="shared" si="13"/>
        <v>2757057.3732167422</v>
      </c>
      <c r="F152" s="1">
        <f t="shared" si="14"/>
        <v>1112.6012262890181</v>
      </c>
      <c r="G152" s="1">
        <f t="shared" si="15"/>
        <v>-1.2262890179499664E-3</v>
      </c>
      <c r="I152">
        <v>1069.03</v>
      </c>
      <c r="J152">
        <v>50.04</v>
      </c>
    </row>
    <row r="153" spans="1:10" x14ac:dyDescent="0.3">
      <c r="A153">
        <v>1151.69</v>
      </c>
      <c r="B153">
        <f t="shared" si="11"/>
        <v>1117.6500000000001</v>
      </c>
      <c r="C153">
        <v>53.54</v>
      </c>
      <c r="D153" s="1">
        <f t="shared" si="12"/>
        <v>282904.02993618167</v>
      </c>
      <c r="E153" s="1">
        <f t="shared" si="13"/>
        <v>2757052.9323677351</v>
      </c>
      <c r="F153" s="1">
        <f t="shared" si="14"/>
        <v>1117.6512318549478</v>
      </c>
      <c r="G153" s="1">
        <f t="shared" si="15"/>
        <v>-1.2318549477186025E-3</v>
      </c>
      <c r="I153">
        <v>1081.8800000000001</v>
      </c>
      <c r="J153">
        <v>50.63</v>
      </c>
    </row>
    <row r="154" spans="1:10" x14ac:dyDescent="0.3">
      <c r="A154">
        <v>1155.53</v>
      </c>
      <c r="B154">
        <f t="shared" si="11"/>
        <v>1121.49</v>
      </c>
      <c r="C154">
        <v>55.56</v>
      </c>
      <c r="D154" s="1">
        <f t="shared" si="12"/>
        <v>282905.85827621206</v>
      </c>
      <c r="E154" s="1">
        <f t="shared" si="13"/>
        <v>2757049.5555637372</v>
      </c>
      <c r="F154" s="1">
        <f t="shared" si="14"/>
        <v>1121.4912360876272</v>
      </c>
      <c r="G154" s="1">
        <f t="shared" si="15"/>
        <v>-1.2360876271486632E-3</v>
      </c>
      <c r="I154">
        <v>1101.68</v>
      </c>
      <c r="J154">
        <v>50.77</v>
      </c>
    </row>
    <row r="155" spans="1:10" x14ac:dyDescent="0.3">
      <c r="A155">
        <v>1159.02</v>
      </c>
      <c r="B155">
        <f t="shared" si="11"/>
        <v>1124.98</v>
      </c>
      <c r="C155">
        <v>58.31</v>
      </c>
      <c r="D155" s="1">
        <f t="shared" si="12"/>
        <v>282907.51997066673</v>
      </c>
      <c r="E155" s="1">
        <f t="shared" si="13"/>
        <v>2757046.4865413541</v>
      </c>
      <c r="F155" s="1">
        <f t="shared" si="14"/>
        <v>1124.9812399341142</v>
      </c>
      <c r="G155" s="1">
        <f t="shared" si="15"/>
        <v>-1.2399341142099729E-3</v>
      </c>
      <c r="I155">
        <v>1109.49</v>
      </c>
      <c r="J155">
        <v>50.84</v>
      </c>
    </row>
    <row r="156" spans="1:10" x14ac:dyDescent="0.3">
      <c r="A156">
        <v>1162.96</v>
      </c>
      <c r="B156">
        <f t="shared" si="11"/>
        <v>1128.92</v>
      </c>
      <c r="C156">
        <v>58.89</v>
      </c>
      <c r="D156" s="1">
        <f t="shared" si="12"/>
        <v>282909.39592371875</v>
      </c>
      <c r="E156" s="1">
        <f t="shared" si="13"/>
        <v>2757043.0217997525</v>
      </c>
      <c r="F156" s="1">
        <f t="shared" si="14"/>
        <v>1128.921244276662</v>
      </c>
      <c r="G156" s="1">
        <f t="shared" si="15"/>
        <v>-1.2442766619642498E-3</v>
      </c>
      <c r="I156">
        <v>1122</v>
      </c>
      <c r="J156">
        <v>50.24</v>
      </c>
    </row>
    <row r="157" spans="1:10" x14ac:dyDescent="0.3">
      <c r="A157">
        <v>1164.6400000000001</v>
      </c>
      <c r="B157">
        <f t="shared" si="11"/>
        <v>1130.6000000000001</v>
      </c>
      <c r="C157">
        <v>59.31</v>
      </c>
      <c r="D157" s="1">
        <f t="shared" si="12"/>
        <v>282910.195822482</v>
      </c>
      <c r="E157" s="1">
        <f t="shared" si="13"/>
        <v>2757041.5444480036</v>
      </c>
      <c r="F157" s="1">
        <f t="shared" si="14"/>
        <v>1130.6012461282301</v>
      </c>
      <c r="G157" s="1">
        <f t="shared" si="15"/>
        <v>-1.2461282299227605E-3</v>
      </c>
      <c r="I157">
        <v>1136.76</v>
      </c>
      <c r="J157">
        <v>50.57</v>
      </c>
    </row>
    <row r="158" spans="1:10" x14ac:dyDescent="0.3">
      <c r="A158">
        <v>1166.07</v>
      </c>
      <c r="B158">
        <f t="shared" si="11"/>
        <v>1132.03</v>
      </c>
      <c r="C158">
        <v>59.37</v>
      </c>
      <c r="D158" s="1">
        <f t="shared" si="12"/>
        <v>282910.87668869121</v>
      </c>
      <c r="E158" s="1">
        <f t="shared" si="13"/>
        <v>2757040.286940265</v>
      </c>
      <c r="F158" s="1">
        <f t="shared" si="14"/>
        <v>1132.0312477043217</v>
      </c>
      <c r="G158" s="1">
        <f t="shared" si="15"/>
        <v>-1.2477043217131722E-3</v>
      </c>
      <c r="I158">
        <v>1141.48</v>
      </c>
      <c r="J158">
        <v>50.83</v>
      </c>
    </row>
    <row r="159" spans="1:10" x14ac:dyDescent="0.3">
      <c r="A159">
        <v>1169.0999999999999</v>
      </c>
      <c r="B159">
        <f t="shared" si="11"/>
        <v>1135.06</v>
      </c>
      <c r="C159">
        <v>58.51</v>
      </c>
      <c r="D159" s="1">
        <f t="shared" si="12"/>
        <v>282912.31936324644</v>
      </c>
      <c r="E159" s="1">
        <f t="shared" si="13"/>
        <v>2757037.6224308605</v>
      </c>
      <c r="F159" s="1">
        <f t="shared" si="14"/>
        <v>1135.0612510440433</v>
      </c>
      <c r="G159" s="1">
        <f t="shared" si="15"/>
        <v>-1.251044043328875E-3</v>
      </c>
      <c r="I159">
        <v>1146.6400000000001</v>
      </c>
      <c r="J159">
        <v>51.29</v>
      </c>
    </row>
    <row r="160" spans="1:10" x14ac:dyDescent="0.3">
      <c r="A160">
        <v>1174.6500000000001</v>
      </c>
      <c r="B160">
        <f t="shared" si="11"/>
        <v>1140.6100000000001</v>
      </c>
      <c r="C160">
        <v>58.29</v>
      </c>
      <c r="D160" s="1">
        <f t="shared" si="12"/>
        <v>282914.96188594657</v>
      </c>
      <c r="E160" s="1">
        <f t="shared" si="13"/>
        <v>2757032.7418938326</v>
      </c>
      <c r="F160" s="1">
        <f t="shared" si="14"/>
        <v>1140.6112571613357</v>
      </c>
      <c r="G160" s="1">
        <f t="shared" si="15"/>
        <v>-1.2571613356158196E-3</v>
      </c>
      <c r="I160">
        <v>1151.69</v>
      </c>
      <c r="J160">
        <v>53.54</v>
      </c>
    </row>
    <row r="161" spans="1:10" x14ac:dyDescent="0.3">
      <c r="A161">
        <v>1178.79</v>
      </c>
      <c r="B161">
        <f t="shared" si="11"/>
        <v>1144.75</v>
      </c>
      <c r="C161">
        <v>58.59</v>
      </c>
      <c r="D161" s="1">
        <f t="shared" si="12"/>
        <v>282916.93306504178</v>
      </c>
      <c r="E161" s="1">
        <f t="shared" si="13"/>
        <v>2757029.1012770231</v>
      </c>
      <c r="F161" s="1">
        <f t="shared" si="14"/>
        <v>1144.7512617240025</v>
      </c>
      <c r="G161" s="1">
        <f t="shared" si="15"/>
        <v>-1.261724002461051E-3</v>
      </c>
      <c r="I161">
        <v>1155.53</v>
      </c>
      <c r="J161">
        <v>55.56</v>
      </c>
    </row>
    <row r="162" spans="1:10" x14ac:dyDescent="0.3">
      <c r="A162">
        <v>1184.31</v>
      </c>
      <c r="B162">
        <f t="shared" si="11"/>
        <v>1150.27</v>
      </c>
      <c r="C162">
        <v>58.32</v>
      </c>
      <c r="D162" s="1">
        <f t="shared" si="12"/>
        <v>282919.56130383542</v>
      </c>
      <c r="E162" s="1">
        <f t="shared" si="13"/>
        <v>2757024.2471212763</v>
      </c>
      <c r="F162" s="1">
        <f t="shared" si="14"/>
        <v>1150.2712678082498</v>
      </c>
      <c r="G162" s="1">
        <f t="shared" si="15"/>
        <v>-1.2678082498496224E-3</v>
      </c>
      <c r="I162">
        <v>1159.02</v>
      </c>
      <c r="J162">
        <v>58.31</v>
      </c>
    </row>
    <row r="163" spans="1:10" x14ac:dyDescent="0.3">
      <c r="A163">
        <v>1187.8699999999999</v>
      </c>
      <c r="B163">
        <f t="shared" si="11"/>
        <v>1153.83</v>
      </c>
      <c r="C163">
        <v>58.32</v>
      </c>
      <c r="D163" s="1">
        <f t="shared" si="12"/>
        <v>282921.25632740528</v>
      </c>
      <c r="E163" s="1">
        <f t="shared" si="13"/>
        <v>2757021.1165425703</v>
      </c>
      <c r="F163" s="1">
        <f t="shared" si="14"/>
        <v>1153.8312717319975</v>
      </c>
      <c r="G163" s="1">
        <f t="shared" si="15"/>
        <v>-1.271731997576353E-3</v>
      </c>
      <c r="I163">
        <v>1162.96</v>
      </c>
      <c r="J163">
        <v>58.89</v>
      </c>
    </row>
    <row r="164" spans="1:10" x14ac:dyDescent="0.3">
      <c r="A164">
        <v>1192.08</v>
      </c>
      <c r="B164">
        <f t="shared" si="11"/>
        <v>1158.04</v>
      </c>
      <c r="C164">
        <v>58.51</v>
      </c>
      <c r="D164" s="1">
        <f t="shared" si="12"/>
        <v>282923.26083561563</v>
      </c>
      <c r="E164" s="1">
        <f t="shared" si="13"/>
        <v>2757017.4143694374</v>
      </c>
      <c r="F164" s="1">
        <f t="shared" si="14"/>
        <v>1158.0412763723066</v>
      </c>
      <c r="G164" s="1">
        <f t="shared" si="15"/>
        <v>-1.2763723066200328E-3</v>
      </c>
      <c r="I164">
        <v>1164.6400000000001</v>
      </c>
      <c r="J164">
        <v>59.31</v>
      </c>
    </row>
    <row r="165" spans="1:10" x14ac:dyDescent="0.3">
      <c r="A165">
        <v>1192.83</v>
      </c>
      <c r="B165">
        <f t="shared" si="11"/>
        <v>1158.79</v>
      </c>
      <c r="C165">
        <v>59.09</v>
      </c>
      <c r="D165" s="1">
        <f t="shared" si="12"/>
        <v>282923.6179332778</v>
      </c>
      <c r="E165" s="1">
        <f t="shared" si="13"/>
        <v>2757016.7548374068</v>
      </c>
      <c r="F165" s="1">
        <f t="shared" si="14"/>
        <v>1158.791277198764</v>
      </c>
      <c r="G165" s="1">
        <f t="shared" si="15"/>
        <v>-1.2771987640007865E-3</v>
      </c>
      <c r="I165">
        <v>1166.07</v>
      </c>
      <c r="J165">
        <v>59.37</v>
      </c>
    </row>
    <row r="166" spans="1:10" x14ac:dyDescent="0.3">
      <c r="A166">
        <v>1193.8699999999999</v>
      </c>
      <c r="B166">
        <f t="shared" si="11"/>
        <v>1159.83</v>
      </c>
      <c r="C166">
        <v>59.21</v>
      </c>
      <c r="D166" s="1">
        <f t="shared" si="12"/>
        <v>282924.11310870276</v>
      </c>
      <c r="E166" s="1">
        <f t="shared" si="13"/>
        <v>2757015.8402863243</v>
      </c>
      <c r="F166" s="1">
        <f t="shared" si="14"/>
        <v>1159.831278344941</v>
      </c>
      <c r="G166" s="1">
        <f t="shared" si="15"/>
        <v>-1.2783449410562753E-3</v>
      </c>
      <c r="I166">
        <v>1169.0999999999999</v>
      </c>
      <c r="J166">
        <v>58.51</v>
      </c>
    </row>
    <row r="167" spans="1:10" x14ac:dyDescent="0.3">
      <c r="A167">
        <v>1194.75</v>
      </c>
      <c r="B167">
        <f t="shared" si="11"/>
        <v>1160.71</v>
      </c>
      <c r="C167">
        <v>58.93</v>
      </c>
      <c r="D167" s="1">
        <f t="shared" si="12"/>
        <v>282924.53210329299</v>
      </c>
      <c r="E167" s="1">
        <f t="shared" si="13"/>
        <v>2757015.0664354083</v>
      </c>
      <c r="F167" s="1">
        <f t="shared" si="14"/>
        <v>1160.7112793146941</v>
      </c>
      <c r="G167" s="1">
        <f t="shared" si="15"/>
        <v>-1.2793146941021405E-3</v>
      </c>
      <c r="I167">
        <v>1174.6500000000001</v>
      </c>
      <c r="J167">
        <v>58.29</v>
      </c>
    </row>
    <row r="168" spans="1:10" x14ac:dyDescent="0.3">
      <c r="A168">
        <v>1196.54</v>
      </c>
      <c r="B168">
        <f t="shared" si="11"/>
        <v>1162.5</v>
      </c>
      <c r="C168">
        <v>57.78</v>
      </c>
      <c r="D168" s="1">
        <f t="shared" si="12"/>
        <v>282925.38437638013</v>
      </c>
      <c r="E168" s="1">
        <f t="shared" si="13"/>
        <v>2757013.4923522943</v>
      </c>
      <c r="F168" s="1">
        <f t="shared" si="14"/>
        <v>1162.5012812881475</v>
      </c>
      <c r="G168" s="1">
        <f t="shared" si="15"/>
        <v>-1.281288147538362E-3</v>
      </c>
      <c r="I168">
        <v>1178.79</v>
      </c>
      <c r="J168">
        <v>58.59</v>
      </c>
    </row>
    <row r="169" spans="1:10" x14ac:dyDescent="0.3">
      <c r="A169">
        <v>1200.8</v>
      </c>
      <c r="B169">
        <f t="shared" si="11"/>
        <v>1166.76</v>
      </c>
      <c r="C169">
        <v>59.93</v>
      </c>
      <c r="D169" s="1">
        <f t="shared" si="12"/>
        <v>282927.41269110132</v>
      </c>
      <c r="E169" s="1">
        <f t="shared" si="13"/>
        <v>2757009.74621036</v>
      </c>
      <c r="F169" s="1">
        <f t="shared" si="14"/>
        <v>1166.7612859829951</v>
      </c>
      <c r="G169" s="1">
        <f t="shared" si="15"/>
        <v>-1.2859829951139545E-3</v>
      </c>
      <c r="I169">
        <v>1184.31</v>
      </c>
      <c r="J169">
        <v>58.32</v>
      </c>
    </row>
    <row r="170" spans="1:10" x14ac:dyDescent="0.3">
      <c r="A170">
        <v>1203.98</v>
      </c>
      <c r="B170">
        <f t="shared" si="11"/>
        <v>1169.94</v>
      </c>
      <c r="C170">
        <v>60.19</v>
      </c>
      <c r="D170" s="1">
        <f t="shared" si="12"/>
        <v>282928.9267851889</v>
      </c>
      <c r="E170" s="1">
        <f t="shared" si="13"/>
        <v>2757006.9497945495</v>
      </c>
      <c r="F170" s="1">
        <f t="shared" si="14"/>
        <v>1169.9412894878876</v>
      </c>
      <c r="G170" s="1">
        <f t="shared" si="15"/>
        <v>-1.2894878875613358E-3</v>
      </c>
      <c r="I170">
        <v>1187.8699999999999</v>
      </c>
      <c r="J170">
        <v>58.32</v>
      </c>
    </row>
    <row r="171" spans="1:10" x14ac:dyDescent="0.3">
      <c r="A171">
        <v>1208.49</v>
      </c>
      <c r="B171">
        <f t="shared" si="11"/>
        <v>1174.45</v>
      </c>
      <c r="C171">
        <v>59.89</v>
      </c>
      <c r="D171" s="1">
        <f t="shared" si="12"/>
        <v>282931.07413246419</v>
      </c>
      <c r="E171" s="1">
        <f t="shared" si="13"/>
        <v>2757002.9838086045</v>
      </c>
      <c r="F171" s="1">
        <f t="shared" si="14"/>
        <v>1174.451294458649</v>
      </c>
      <c r="G171" s="1">
        <f t="shared" si="15"/>
        <v>-1.2944586489993526E-3</v>
      </c>
      <c r="I171">
        <v>1192.08</v>
      </c>
      <c r="J171">
        <v>58.51</v>
      </c>
    </row>
    <row r="172" spans="1:10" x14ac:dyDescent="0.3">
      <c r="A172">
        <v>1216.28</v>
      </c>
      <c r="B172">
        <f t="shared" si="11"/>
        <v>1182.24</v>
      </c>
      <c r="C172">
        <v>60.12</v>
      </c>
      <c r="D172" s="1">
        <f t="shared" si="12"/>
        <v>282934.78318684868</v>
      </c>
      <c r="E172" s="1">
        <f t="shared" si="13"/>
        <v>2756996.1334692445</v>
      </c>
      <c r="F172" s="1">
        <f t="shared" si="14"/>
        <v>1182.2413030449904</v>
      </c>
      <c r="G172" s="1">
        <f t="shared" si="15"/>
        <v>-1.3030449904363195E-3</v>
      </c>
      <c r="I172">
        <v>1192.83</v>
      </c>
      <c r="J172">
        <v>59.09</v>
      </c>
    </row>
    <row r="173" spans="1:10" x14ac:dyDescent="0.3">
      <c r="A173">
        <v>1223.9000000000001</v>
      </c>
      <c r="B173">
        <f t="shared" si="11"/>
        <v>1189.8600000000001</v>
      </c>
      <c r="C173">
        <v>59.86</v>
      </c>
      <c r="D173" s="1">
        <f t="shared" si="12"/>
        <v>282938.41129909642</v>
      </c>
      <c r="E173" s="1">
        <f t="shared" si="13"/>
        <v>2756989.4326238115</v>
      </c>
      <c r="F173" s="1">
        <f t="shared" si="14"/>
        <v>1189.861311443821</v>
      </c>
      <c r="G173" s="1">
        <f t="shared" si="15"/>
        <v>-1.3114438208958745E-3</v>
      </c>
      <c r="I173">
        <v>1193.8699999999999</v>
      </c>
      <c r="J173">
        <v>59.21</v>
      </c>
    </row>
    <row r="174" spans="1:10" x14ac:dyDescent="0.3">
      <c r="A174">
        <v>1233.1500000000001</v>
      </c>
      <c r="B174">
        <f t="shared" si="11"/>
        <v>1199.1100000000001</v>
      </c>
      <c r="C174">
        <v>59.63</v>
      </c>
      <c r="D174" s="1">
        <f t="shared" si="12"/>
        <v>282942.81550359668</v>
      </c>
      <c r="E174" s="1">
        <f t="shared" si="13"/>
        <v>2756981.2983954325</v>
      </c>
      <c r="F174" s="1">
        <f t="shared" si="14"/>
        <v>1199.1113216385079</v>
      </c>
      <c r="G174" s="1">
        <f t="shared" si="15"/>
        <v>-1.3216385077612358E-3</v>
      </c>
      <c r="I174">
        <v>1194.75</v>
      </c>
      <c r="J174">
        <v>58.93</v>
      </c>
    </row>
    <row r="175" spans="1:10" x14ac:dyDescent="0.3">
      <c r="A175">
        <v>1238.96</v>
      </c>
      <c r="B175">
        <f t="shared" si="11"/>
        <v>1204.92</v>
      </c>
      <c r="C175">
        <v>59.46</v>
      </c>
      <c r="D175" s="1">
        <f t="shared" si="12"/>
        <v>282945.58182015299</v>
      </c>
      <c r="E175" s="1">
        <f t="shared" si="13"/>
        <v>2756976.1892206338</v>
      </c>
      <c r="F175" s="1">
        <f t="shared" si="14"/>
        <v>1204.9213280424194</v>
      </c>
      <c r="G175" s="1">
        <f t="shared" si="15"/>
        <v>-1.3280424193453655E-3</v>
      </c>
      <c r="I175">
        <v>1196.54</v>
      </c>
      <c r="J175">
        <v>57.78</v>
      </c>
    </row>
    <row r="176" spans="1:10" x14ac:dyDescent="0.3">
      <c r="A176">
        <v>1242.48</v>
      </c>
      <c r="B176">
        <f t="shared" si="11"/>
        <v>1208.44</v>
      </c>
      <c r="C176">
        <v>59.3</v>
      </c>
      <c r="D176" s="1">
        <f t="shared" si="12"/>
        <v>282947.25779851421</v>
      </c>
      <c r="E176" s="1">
        <f t="shared" si="13"/>
        <v>2756973.0938169691</v>
      </c>
      <c r="F176" s="1">
        <f t="shared" si="14"/>
        <v>1208.4413319223891</v>
      </c>
      <c r="G176" s="1">
        <f t="shared" si="15"/>
        <v>-1.3319223889993737E-3</v>
      </c>
      <c r="I176">
        <v>1200.8</v>
      </c>
      <c r="J176">
        <v>59.93</v>
      </c>
    </row>
    <row r="177" spans="1:10" x14ac:dyDescent="0.3">
      <c r="A177">
        <v>1251.99</v>
      </c>
      <c r="B177">
        <f t="shared" si="11"/>
        <v>1217.95</v>
      </c>
      <c r="C177">
        <v>58.8</v>
      </c>
      <c r="D177" s="1">
        <f t="shared" si="12"/>
        <v>282951.78579687065</v>
      </c>
      <c r="E177" s="1">
        <f t="shared" si="13"/>
        <v>2756964.7309508189</v>
      </c>
      <c r="F177" s="1">
        <f t="shared" si="14"/>
        <v>1217.9513424041045</v>
      </c>
      <c r="G177" s="1">
        <f t="shared" si="15"/>
        <v>-1.3424041044345358E-3</v>
      </c>
      <c r="I177">
        <v>1203.98</v>
      </c>
      <c r="J177">
        <v>60.19</v>
      </c>
    </row>
    <row r="178" spans="1:10" x14ac:dyDescent="0.3">
      <c r="A178">
        <v>1266.6600000000001</v>
      </c>
      <c r="B178">
        <f t="shared" si="11"/>
        <v>1232.6200000000001</v>
      </c>
      <c r="C178">
        <v>58.87</v>
      </c>
      <c r="D178" s="1">
        <f t="shared" si="12"/>
        <v>282958.77062714292</v>
      </c>
      <c r="E178" s="1">
        <f t="shared" si="13"/>
        <v>2756951.8305042973</v>
      </c>
      <c r="F178" s="1">
        <f t="shared" si="14"/>
        <v>1232.6213585727605</v>
      </c>
      <c r="G178" s="1">
        <f t="shared" si="15"/>
        <v>-1.3585727604095155E-3</v>
      </c>
      <c r="I178">
        <v>1208.49</v>
      </c>
      <c r="J178">
        <v>59.89</v>
      </c>
    </row>
    <row r="179" spans="1:10" x14ac:dyDescent="0.3">
      <c r="A179">
        <v>1279.6500000000001</v>
      </c>
      <c r="B179">
        <f t="shared" si="11"/>
        <v>1245.6100000000001</v>
      </c>
      <c r="C179">
        <v>59.52</v>
      </c>
      <c r="D179" s="1">
        <f t="shared" si="12"/>
        <v>282964.95555865183</v>
      </c>
      <c r="E179" s="1">
        <f t="shared" si="13"/>
        <v>2756940.4074095241</v>
      </c>
      <c r="F179" s="1">
        <f t="shared" si="14"/>
        <v>1245.6113728902028</v>
      </c>
      <c r="G179" s="1">
        <f t="shared" si="15"/>
        <v>-1.3728902026741707E-3</v>
      </c>
      <c r="I179">
        <v>1216.28</v>
      </c>
      <c r="J179">
        <v>60.12</v>
      </c>
    </row>
    <row r="180" spans="1:10" x14ac:dyDescent="0.3">
      <c r="A180">
        <v>1285.6300000000001</v>
      </c>
      <c r="B180">
        <f t="shared" si="11"/>
        <v>1251.5900000000001</v>
      </c>
      <c r="C180">
        <v>59.47</v>
      </c>
      <c r="D180" s="1">
        <f t="shared" si="12"/>
        <v>282967.80281734501</v>
      </c>
      <c r="E180" s="1">
        <f t="shared" si="13"/>
        <v>2756935.1487407987</v>
      </c>
      <c r="F180" s="1">
        <f t="shared" si="14"/>
        <v>1251.5913794812709</v>
      </c>
      <c r="G180" s="1">
        <f t="shared" si="15"/>
        <v>-1.3794812707601523E-3</v>
      </c>
      <c r="I180">
        <v>1223.9000000000001</v>
      </c>
      <c r="J180">
        <v>59.86</v>
      </c>
    </row>
    <row r="181" spans="1:10" x14ac:dyDescent="0.3">
      <c r="A181">
        <v>1293.44</v>
      </c>
      <c r="B181">
        <f t="shared" si="11"/>
        <v>1259.4000000000001</v>
      </c>
      <c r="C181">
        <v>59.42</v>
      </c>
      <c r="D181" s="1">
        <f t="shared" si="12"/>
        <v>282971.5213943338</v>
      </c>
      <c r="E181" s="1">
        <f t="shared" si="13"/>
        <v>2756928.2808139184</v>
      </c>
      <c r="F181" s="1">
        <f t="shared" si="14"/>
        <v>1259.4013880890782</v>
      </c>
      <c r="G181" s="1">
        <f t="shared" si="15"/>
        <v>-1.3880890780910704E-3</v>
      </c>
      <c r="I181">
        <v>1233.1500000000001</v>
      </c>
      <c r="J181">
        <v>59.63</v>
      </c>
    </row>
    <row r="182" spans="1:10" x14ac:dyDescent="0.3">
      <c r="A182">
        <v>1295.6300000000001</v>
      </c>
      <c r="B182">
        <f t="shared" si="11"/>
        <v>1261.5900000000001</v>
      </c>
      <c r="C182">
        <v>59.44</v>
      </c>
      <c r="D182" s="1">
        <f t="shared" si="12"/>
        <v>282972.56411950744</v>
      </c>
      <c r="E182" s="1">
        <f t="shared" si="13"/>
        <v>2756926.3549803882</v>
      </c>
      <c r="F182" s="1">
        <f t="shared" si="14"/>
        <v>1261.5913905032344</v>
      </c>
      <c r="G182" s="1">
        <f t="shared" si="15"/>
        <v>-1.3905032342336199E-3</v>
      </c>
      <c r="I182">
        <v>1238.96</v>
      </c>
      <c r="J182">
        <v>59.46</v>
      </c>
    </row>
    <row r="183" spans="1:10" x14ac:dyDescent="0.3">
      <c r="A183">
        <v>1299.9100000000001</v>
      </c>
      <c r="B183">
        <f t="shared" si="11"/>
        <v>1265.8700000000001</v>
      </c>
      <c r="C183">
        <v>59.1</v>
      </c>
      <c r="D183" s="1">
        <f t="shared" si="12"/>
        <v>282974.60195683292</v>
      </c>
      <c r="E183" s="1">
        <f t="shared" si="13"/>
        <v>2756922.5912509328</v>
      </c>
      <c r="F183" s="1">
        <f t="shared" si="14"/>
        <v>1265.8713952203666</v>
      </c>
      <c r="G183" s="1">
        <f t="shared" si="15"/>
        <v>-1.395220366475769E-3</v>
      </c>
      <c r="I183">
        <v>1242.48</v>
      </c>
      <c r="J183">
        <v>59.3</v>
      </c>
    </row>
    <row r="184" spans="1:10" x14ac:dyDescent="0.3">
      <c r="A184">
        <v>1302.08</v>
      </c>
      <c r="B184">
        <f t="shared" si="11"/>
        <v>1268.04</v>
      </c>
      <c r="C184">
        <v>58.86</v>
      </c>
      <c r="D184" s="1">
        <f t="shared" si="12"/>
        <v>282975.63515940215</v>
      </c>
      <c r="E184" s="1">
        <f t="shared" si="13"/>
        <v>2756920.6830049236</v>
      </c>
      <c r="F184" s="1">
        <f t="shared" si="14"/>
        <v>1268.0413976121829</v>
      </c>
      <c r="G184" s="1">
        <f t="shared" si="15"/>
        <v>-1.3976121829273325E-3</v>
      </c>
      <c r="I184">
        <v>1251.99</v>
      </c>
      <c r="J184">
        <v>58.8</v>
      </c>
    </row>
    <row r="185" spans="1:10" x14ac:dyDescent="0.3">
      <c r="A185">
        <v>1306.32</v>
      </c>
      <c r="B185">
        <f t="shared" si="11"/>
        <v>1272.28</v>
      </c>
      <c r="C185">
        <v>59.27</v>
      </c>
      <c r="D185" s="1">
        <f t="shared" si="12"/>
        <v>282977.65395151905</v>
      </c>
      <c r="E185" s="1">
        <f t="shared" si="13"/>
        <v>2756916.9544505095</v>
      </c>
      <c r="F185" s="1">
        <f t="shared" si="14"/>
        <v>1272.2814022855648</v>
      </c>
      <c r="G185" s="1">
        <f t="shared" si="15"/>
        <v>-1.4022855648363475E-3</v>
      </c>
      <c r="I185">
        <v>1266.6600000000001</v>
      </c>
      <c r="J185">
        <v>58.87</v>
      </c>
    </row>
    <row r="186" spans="1:10" x14ac:dyDescent="0.3">
      <c r="A186">
        <v>1309.47</v>
      </c>
      <c r="B186">
        <f t="shared" si="11"/>
        <v>1275.43</v>
      </c>
      <c r="C186">
        <v>60.12</v>
      </c>
      <c r="D186" s="1">
        <f t="shared" si="12"/>
        <v>282979.15376170014</v>
      </c>
      <c r="E186" s="1">
        <f t="shared" si="13"/>
        <v>2756914.1844159802</v>
      </c>
      <c r="F186" s="1">
        <f t="shared" si="14"/>
        <v>1275.431405757412</v>
      </c>
      <c r="G186" s="1">
        <f t="shared" si="15"/>
        <v>-1.4057574119306082E-3</v>
      </c>
      <c r="I186">
        <v>1279.6500000000001</v>
      </c>
      <c r="J186">
        <v>59.52</v>
      </c>
    </row>
    <row r="187" spans="1:10" x14ac:dyDescent="0.3">
      <c r="A187">
        <v>1318.15</v>
      </c>
      <c r="B187">
        <f t="shared" si="11"/>
        <v>1284.1100000000001</v>
      </c>
      <c r="C187">
        <v>60.2</v>
      </c>
      <c r="D187" s="1">
        <f t="shared" si="12"/>
        <v>282983.28657197714</v>
      </c>
      <c r="E187" s="1">
        <f t="shared" si="13"/>
        <v>2756906.5514319441</v>
      </c>
      <c r="F187" s="1">
        <f t="shared" si="14"/>
        <v>1284.1114153242947</v>
      </c>
      <c r="G187" s="1">
        <f t="shared" si="15"/>
        <v>-1.4153242946122191E-3</v>
      </c>
      <c r="I187">
        <v>1285.6300000000001</v>
      </c>
      <c r="J187">
        <v>59.47</v>
      </c>
    </row>
    <row r="188" spans="1:10" x14ac:dyDescent="0.3">
      <c r="A188">
        <v>1329.11</v>
      </c>
      <c r="B188">
        <f t="shared" si="11"/>
        <v>1295.07</v>
      </c>
      <c r="C188">
        <v>59.76</v>
      </c>
      <c r="D188" s="1">
        <f t="shared" si="12"/>
        <v>282988.50495914713</v>
      </c>
      <c r="E188" s="1">
        <f t="shared" si="13"/>
        <v>2756896.9134705346</v>
      </c>
      <c r="F188" s="1">
        <f t="shared" si="14"/>
        <v>1295.0714274040045</v>
      </c>
      <c r="G188" s="1">
        <f t="shared" si="15"/>
        <v>-1.4274040045165748E-3</v>
      </c>
      <c r="I188">
        <v>1293.44</v>
      </c>
      <c r="J188">
        <v>59.42</v>
      </c>
    </row>
    <row r="189" spans="1:10" x14ac:dyDescent="0.3">
      <c r="A189">
        <v>1337.26</v>
      </c>
      <c r="B189">
        <f t="shared" si="11"/>
        <v>1303.22</v>
      </c>
      <c r="C189">
        <v>59.88</v>
      </c>
      <c r="D189" s="1">
        <f t="shared" si="12"/>
        <v>282992.3854204095</v>
      </c>
      <c r="E189" s="1">
        <f t="shared" si="13"/>
        <v>2756889.7465558001</v>
      </c>
      <c r="F189" s="1">
        <f t="shared" si="14"/>
        <v>1303.2214363868611</v>
      </c>
      <c r="G189" s="1">
        <f t="shared" si="15"/>
        <v>-1.4363868610871577E-3</v>
      </c>
      <c r="I189">
        <v>1295.6300000000001</v>
      </c>
      <c r="J189">
        <v>59.44</v>
      </c>
    </row>
    <row r="190" spans="1:10" x14ac:dyDescent="0.3">
      <c r="A190">
        <v>1344.62</v>
      </c>
      <c r="B190">
        <f t="shared" si="11"/>
        <v>1310.58</v>
      </c>
      <c r="C190">
        <v>60.05</v>
      </c>
      <c r="D190" s="1">
        <f t="shared" si="12"/>
        <v>282995.88973880105</v>
      </c>
      <c r="E190" s="1">
        <f t="shared" si="13"/>
        <v>2756883.2743481379</v>
      </c>
      <c r="F190" s="1">
        <f t="shared" si="14"/>
        <v>1310.5814444990729</v>
      </c>
      <c r="G190" s="1">
        <f t="shared" si="15"/>
        <v>-1.4444990729316487E-3</v>
      </c>
      <c r="I190">
        <v>1299.9100000000001</v>
      </c>
      <c r="J190">
        <v>59.1</v>
      </c>
    </row>
    <row r="191" spans="1:10" x14ac:dyDescent="0.3">
      <c r="A191">
        <v>1346.15</v>
      </c>
      <c r="B191">
        <f t="shared" si="11"/>
        <v>1312.1100000000001</v>
      </c>
      <c r="C191">
        <v>60.03</v>
      </c>
      <c r="D191" s="1">
        <f t="shared" si="12"/>
        <v>282996.61821803189</v>
      </c>
      <c r="E191" s="1">
        <f t="shared" si="13"/>
        <v>2756881.9289027951</v>
      </c>
      <c r="F191" s="1">
        <f t="shared" si="14"/>
        <v>1312.1114461854424</v>
      </c>
      <c r="G191" s="1">
        <f t="shared" si="15"/>
        <v>-1.4461854423188925E-3</v>
      </c>
      <c r="I191">
        <v>1302.08</v>
      </c>
      <c r="J191">
        <v>58.86</v>
      </c>
    </row>
    <row r="192" spans="1:10" x14ac:dyDescent="0.3">
      <c r="A192">
        <v>1346.35</v>
      </c>
      <c r="B192">
        <f t="shared" si="11"/>
        <v>1312.31</v>
      </c>
      <c r="C192">
        <v>58.9</v>
      </c>
      <c r="D192" s="1">
        <f t="shared" si="12"/>
        <v>282996.71344407514</v>
      </c>
      <c r="E192" s="1">
        <f t="shared" si="13"/>
        <v>2756881.7530275872</v>
      </c>
      <c r="F192" s="1">
        <f t="shared" si="14"/>
        <v>1312.3114464055891</v>
      </c>
      <c r="G192" s="1">
        <f t="shared" si="15"/>
        <v>-1.4464055891494354E-3</v>
      </c>
      <c r="I192">
        <v>1306.32</v>
      </c>
      <c r="J192">
        <v>59.27</v>
      </c>
    </row>
    <row r="193" spans="1:10" x14ac:dyDescent="0.3">
      <c r="A193">
        <v>1347.51</v>
      </c>
      <c r="B193">
        <f t="shared" si="11"/>
        <v>1313.47</v>
      </c>
      <c r="C193">
        <v>58.82</v>
      </c>
      <c r="D193" s="1">
        <f t="shared" si="12"/>
        <v>282997.26575512602</v>
      </c>
      <c r="E193" s="1">
        <f t="shared" si="13"/>
        <v>2756880.7329513794</v>
      </c>
      <c r="F193" s="1">
        <f t="shared" si="14"/>
        <v>1313.471447684329</v>
      </c>
      <c r="G193" s="1">
        <f t="shared" si="15"/>
        <v>-1.4476843289230601E-3</v>
      </c>
      <c r="I193">
        <v>1309.47</v>
      </c>
      <c r="J193">
        <v>60.12</v>
      </c>
    </row>
    <row r="194" spans="1:10" x14ac:dyDescent="0.3">
      <c r="A194">
        <v>1356.26</v>
      </c>
      <c r="B194">
        <f t="shared" ref="B194:B203" si="16">A194-34.04</f>
        <v>1322.22</v>
      </c>
      <c r="C194">
        <v>58.82</v>
      </c>
      <c r="D194" s="1">
        <f t="shared" si="12"/>
        <v>283001.43189451809</v>
      </c>
      <c r="E194" s="1">
        <f t="shared" si="13"/>
        <v>2756873.0384110198</v>
      </c>
      <c r="F194" s="1">
        <f t="shared" si="14"/>
        <v>1322.2214573288263</v>
      </c>
      <c r="G194" s="1">
        <f t="shared" si="15"/>
        <v>-1.4573288262909045E-3</v>
      </c>
      <c r="I194">
        <v>1318.15</v>
      </c>
      <c r="J194">
        <v>60.2</v>
      </c>
    </row>
    <row r="195" spans="1:10" x14ac:dyDescent="0.3">
      <c r="A195">
        <v>1363.03</v>
      </c>
      <c r="B195">
        <f t="shared" si="16"/>
        <v>1328.99</v>
      </c>
      <c r="C195">
        <v>58.84</v>
      </c>
      <c r="D195" s="1">
        <f t="shared" ref="D195:D202" si="17">(((B195*($D$203-$D$1))+$B$203*$D$1)/$B$203)</f>
        <v>283004.65529608203</v>
      </c>
      <c r="E195" s="1">
        <f t="shared" ref="E195:E202" si="18">(((B195*($E$203-$E$1))+$B$203*$E$1)/$B$203)</f>
        <v>2756867.0850352221</v>
      </c>
      <c r="F195" s="1">
        <f t="shared" ref="F195:F203" si="19">SQRT(((D195-$D$1)^2)+((E195-$E$1)^2))</f>
        <v>1328.9914647905118</v>
      </c>
      <c r="G195" s="1">
        <f t="shared" ref="G195:G203" si="20">B195-F195</f>
        <v>-1.464790511818137E-3</v>
      </c>
      <c r="I195">
        <v>1329.11</v>
      </c>
      <c r="J195">
        <v>59.76</v>
      </c>
    </row>
    <row r="196" spans="1:10" x14ac:dyDescent="0.3">
      <c r="A196">
        <v>1372.64</v>
      </c>
      <c r="B196">
        <f t="shared" si="16"/>
        <v>1338.6000000000001</v>
      </c>
      <c r="C196">
        <v>59.09</v>
      </c>
      <c r="D196" s="1">
        <f t="shared" si="17"/>
        <v>283009.23090746009</v>
      </c>
      <c r="E196" s="1">
        <f t="shared" si="18"/>
        <v>2756858.6342314682</v>
      </c>
      <c r="F196" s="1">
        <f t="shared" si="19"/>
        <v>1338.6014753820957</v>
      </c>
      <c r="G196" s="1">
        <f t="shared" si="20"/>
        <v>-1.4753820955775154E-3</v>
      </c>
      <c r="I196">
        <v>1337.26</v>
      </c>
      <c r="J196">
        <v>59.88</v>
      </c>
    </row>
    <row r="197" spans="1:10" x14ac:dyDescent="0.3">
      <c r="A197">
        <v>1380.91</v>
      </c>
      <c r="B197">
        <f t="shared" si="16"/>
        <v>1346.8700000000001</v>
      </c>
      <c r="C197">
        <v>58.93</v>
      </c>
      <c r="D197" s="1">
        <f t="shared" si="17"/>
        <v>283013.16850434843</v>
      </c>
      <c r="E197" s="1">
        <f t="shared" si="18"/>
        <v>2756851.3617916089</v>
      </c>
      <c r="F197" s="1">
        <f t="shared" si="19"/>
        <v>1346.8714844971335</v>
      </c>
      <c r="G197" s="1">
        <f t="shared" si="20"/>
        <v>-1.4844971333332069E-3</v>
      </c>
      <c r="I197">
        <v>1344.62</v>
      </c>
      <c r="J197">
        <v>60.05</v>
      </c>
    </row>
    <row r="198" spans="1:10" x14ac:dyDescent="0.3">
      <c r="A198">
        <v>1385.21</v>
      </c>
      <c r="B198">
        <f t="shared" si="16"/>
        <v>1351.17</v>
      </c>
      <c r="C198">
        <v>59.24</v>
      </c>
      <c r="D198" s="1">
        <f t="shared" si="17"/>
        <v>283015.21586427826</v>
      </c>
      <c r="E198" s="1">
        <f t="shared" si="18"/>
        <v>2756847.5804746323</v>
      </c>
      <c r="F198" s="1">
        <f t="shared" si="19"/>
        <v>1351.1714892365781</v>
      </c>
      <c r="G198" s="1">
        <f t="shared" si="20"/>
        <v>-1.4892365779815009E-3</v>
      </c>
      <c r="I198">
        <v>1346.15</v>
      </c>
      <c r="J198">
        <v>60.03</v>
      </c>
    </row>
    <row r="199" spans="1:10" x14ac:dyDescent="0.3">
      <c r="A199">
        <v>1385.79</v>
      </c>
      <c r="B199">
        <f t="shared" si="16"/>
        <v>1351.75</v>
      </c>
      <c r="C199">
        <v>60.73</v>
      </c>
      <c r="D199" s="1">
        <f t="shared" si="17"/>
        <v>283015.49201980367</v>
      </c>
      <c r="E199" s="1">
        <f t="shared" si="18"/>
        <v>2756847.0704365284</v>
      </c>
      <c r="F199" s="1">
        <f t="shared" si="19"/>
        <v>1351.7514898759341</v>
      </c>
      <c r="G199" s="1">
        <f t="shared" si="20"/>
        <v>-1.4898759341122059E-3</v>
      </c>
      <c r="I199">
        <v>1346.35</v>
      </c>
      <c r="J199">
        <v>58.9</v>
      </c>
    </row>
    <row r="200" spans="1:10" x14ac:dyDescent="0.3">
      <c r="A200">
        <v>1386.45</v>
      </c>
      <c r="B200">
        <f t="shared" si="16"/>
        <v>1352.41</v>
      </c>
      <c r="C200">
        <v>60.68</v>
      </c>
      <c r="D200" s="1">
        <f t="shared" si="17"/>
        <v>283015.80626574642</v>
      </c>
      <c r="E200" s="1">
        <f t="shared" si="18"/>
        <v>2756846.4900483415</v>
      </c>
      <c r="F200" s="1">
        <f t="shared" si="19"/>
        <v>1352.4114906032835</v>
      </c>
      <c r="G200" s="1">
        <f t="shared" si="20"/>
        <v>-1.49060328340056E-3</v>
      </c>
      <c r="I200">
        <v>1347.51</v>
      </c>
      <c r="J200">
        <v>58.82</v>
      </c>
    </row>
    <row r="201" spans="1:10" x14ac:dyDescent="0.3">
      <c r="A201">
        <v>1388.05</v>
      </c>
      <c r="B201">
        <f t="shared" si="16"/>
        <v>1354.01</v>
      </c>
      <c r="C201">
        <v>60.72</v>
      </c>
      <c r="D201" s="1">
        <f t="shared" si="17"/>
        <v>283016.56807409239</v>
      </c>
      <c r="E201" s="1">
        <f t="shared" si="18"/>
        <v>2756845.0830466757</v>
      </c>
      <c r="F201" s="1">
        <f t="shared" si="19"/>
        <v>1354.0114923668862</v>
      </c>
      <c r="G201" s="1">
        <f t="shared" si="20"/>
        <v>-1.4923668861683836E-3</v>
      </c>
      <c r="I201">
        <v>1356.26</v>
      </c>
      <c r="J201">
        <v>58.82</v>
      </c>
    </row>
    <row r="202" spans="1:10" x14ac:dyDescent="0.3">
      <c r="A202">
        <v>1390.78</v>
      </c>
      <c r="B202">
        <f t="shared" si="16"/>
        <v>1356.74</v>
      </c>
      <c r="C202">
        <v>60.69</v>
      </c>
      <c r="D202" s="1">
        <f t="shared" si="17"/>
        <v>283017.86790958268</v>
      </c>
      <c r="E202" s="1">
        <f t="shared" si="18"/>
        <v>2756842.6823500837</v>
      </c>
      <c r="F202" s="1">
        <f t="shared" si="19"/>
        <v>1356.7414953757457</v>
      </c>
      <c r="G202" s="1">
        <f t="shared" si="20"/>
        <v>-1.4953757456623862E-3</v>
      </c>
      <c r="I202">
        <v>1363.03</v>
      </c>
      <c r="J202">
        <v>58.84</v>
      </c>
    </row>
    <row r="203" spans="1:10" x14ac:dyDescent="0.3">
      <c r="A203" s="5">
        <v>1390.86</v>
      </c>
      <c r="B203">
        <f t="shared" si="16"/>
        <v>1356.82</v>
      </c>
      <c r="C203" s="5">
        <v>60.79</v>
      </c>
      <c r="D203" s="2">
        <v>283017.90600000002</v>
      </c>
      <c r="E203" s="2">
        <v>2756842.6120000002</v>
      </c>
      <c r="F203" s="1">
        <f t="shared" si="19"/>
        <v>1356.8214954641487</v>
      </c>
      <c r="G203" s="1">
        <f t="shared" si="20"/>
        <v>-1.4954641487747722E-3</v>
      </c>
      <c r="I203">
        <v>1372.64</v>
      </c>
      <c r="J203">
        <v>59.09</v>
      </c>
    </row>
    <row r="204" spans="1:10" x14ac:dyDescent="0.3">
      <c r="D204" s="1"/>
      <c r="E204" s="1"/>
      <c r="I204">
        <v>1380.91</v>
      </c>
      <c r="J204">
        <v>58.93</v>
      </c>
    </row>
    <row r="205" spans="1:10" x14ac:dyDescent="0.3">
      <c r="D205" s="1"/>
      <c r="E205" s="1"/>
      <c r="I205">
        <v>1385.21</v>
      </c>
      <c r="J205">
        <v>59.24</v>
      </c>
    </row>
    <row r="206" spans="1:10" x14ac:dyDescent="0.3">
      <c r="D206" s="1"/>
      <c r="E206" s="1"/>
      <c r="I206">
        <v>1385.79</v>
      </c>
      <c r="J206">
        <v>60.73</v>
      </c>
    </row>
    <row r="207" spans="1:10" x14ac:dyDescent="0.3">
      <c r="D207" s="1"/>
      <c r="E207" s="1"/>
      <c r="I207">
        <v>1386.45</v>
      </c>
      <c r="J207">
        <v>60.68</v>
      </c>
    </row>
    <row r="208" spans="1:10" x14ac:dyDescent="0.3">
      <c r="D208" s="1"/>
      <c r="E208" s="1"/>
      <c r="I208">
        <v>1388.05</v>
      </c>
      <c r="J208">
        <v>60.72</v>
      </c>
    </row>
    <row r="209" spans="4:10" x14ac:dyDescent="0.3">
      <c r="D209" s="1"/>
      <c r="E209" s="1"/>
      <c r="I209">
        <v>1390.78</v>
      </c>
      <c r="J209">
        <v>60.69</v>
      </c>
    </row>
    <row r="210" spans="4:10" x14ac:dyDescent="0.3">
      <c r="D210" s="1"/>
      <c r="E210" s="1"/>
      <c r="I210" s="5">
        <v>1390.86</v>
      </c>
      <c r="J210" s="5">
        <v>60.79</v>
      </c>
    </row>
    <row r="211" spans="4:10" x14ac:dyDescent="0.3">
      <c r="D211" s="1"/>
      <c r="E211" s="1"/>
    </row>
    <row r="212" spans="4:10" x14ac:dyDescent="0.3">
      <c r="D212" s="1"/>
      <c r="E212" s="1"/>
    </row>
    <row r="213" spans="4:10" x14ac:dyDescent="0.3">
      <c r="D213" s="1"/>
      <c r="E213" s="1"/>
    </row>
    <row r="214" spans="4:10" x14ac:dyDescent="0.3">
      <c r="D214" s="1"/>
      <c r="E214" s="1"/>
    </row>
    <row r="215" spans="4:10" x14ac:dyDescent="0.3">
      <c r="D215" s="1"/>
      <c r="E215" s="1"/>
    </row>
    <row r="216" spans="4:10" x14ac:dyDescent="0.3">
      <c r="D216" s="1"/>
      <c r="E216" s="1"/>
    </row>
    <row r="217" spans="4:10" x14ac:dyDescent="0.3">
      <c r="D217" s="1"/>
      <c r="E217" s="1"/>
    </row>
    <row r="218" spans="4:10" x14ac:dyDescent="0.3">
      <c r="D218" s="1"/>
      <c r="E218" s="1"/>
    </row>
    <row r="219" spans="4:10" x14ac:dyDescent="0.3">
      <c r="D219" s="1"/>
      <c r="E219" s="1"/>
    </row>
    <row r="220" spans="4:10" x14ac:dyDescent="0.3">
      <c r="D220" s="1"/>
      <c r="E220" s="1"/>
    </row>
    <row r="221" spans="4:10" x14ac:dyDescent="0.3">
      <c r="D221" s="1"/>
      <c r="E221" s="1"/>
    </row>
    <row r="222" spans="4:10" x14ac:dyDescent="0.3">
      <c r="D222" s="1"/>
      <c r="E222" s="1"/>
    </row>
    <row r="223" spans="4:10" x14ac:dyDescent="0.3">
      <c r="D223" s="1"/>
      <c r="E223" s="1"/>
    </row>
    <row r="224" spans="4:10" x14ac:dyDescent="0.3">
      <c r="D224" s="1"/>
      <c r="E224" s="1"/>
    </row>
    <row r="225" spans="4:5" x14ac:dyDescent="0.3">
      <c r="D225" s="1"/>
      <c r="E225" s="1"/>
    </row>
    <row r="226" spans="4:5" x14ac:dyDescent="0.3">
      <c r="D226" s="1"/>
      <c r="E226" s="1"/>
    </row>
    <row r="227" spans="4:5" x14ac:dyDescent="0.3">
      <c r="D227" s="1"/>
      <c r="E227" s="1"/>
    </row>
    <row r="228" spans="4:5" x14ac:dyDescent="0.3">
      <c r="D228" s="1"/>
      <c r="E228" s="1"/>
    </row>
    <row r="229" spans="4:5" x14ac:dyDescent="0.3">
      <c r="D229" s="1"/>
      <c r="E229" s="1"/>
    </row>
    <row r="230" spans="4:5" x14ac:dyDescent="0.3">
      <c r="D230" s="1"/>
      <c r="E230" s="1"/>
    </row>
    <row r="231" spans="4:5" x14ac:dyDescent="0.3">
      <c r="D231" s="1"/>
      <c r="E231" s="1"/>
    </row>
    <row r="232" spans="4:5" x14ac:dyDescent="0.3">
      <c r="D232" s="1"/>
      <c r="E232" s="1"/>
    </row>
    <row r="233" spans="4:5" x14ac:dyDescent="0.3">
      <c r="D233" s="1"/>
      <c r="E233" s="1"/>
    </row>
    <row r="234" spans="4:5" x14ac:dyDescent="0.3">
      <c r="D234" s="1"/>
      <c r="E234" s="1"/>
    </row>
    <row r="235" spans="4:5" x14ac:dyDescent="0.3">
      <c r="D235" s="1"/>
      <c r="E235" s="1"/>
    </row>
    <row r="236" spans="4:5" x14ac:dyDescent="0.3">
      <c r="D236" s="1"/>
      <c r="E236" s="1"/>
    </row>
    <row r="237" spans="4:5" x14ac:dyDescent="0.3">
      <c r="D237" s="1"/>
      <c r="E237" s="1"/>
    </row>
    <row r="238" spans="4:5" x14ac:dyDescent="0.3">
      <c r="D238" s="1"/>
      <c r="E238" s="1"/>
    </row>
    <row r="239" spans="4:5" x14ac:dyDescent="0.3">
      <c r="D239" s="1"/>
      <c r="E239" s="1"/>
    </row>
    <row r="240" spans="4:5" x14ac:dyDescent="0.3">
      <c r="D240" s="1"/>
      <c r="E240" s="1"/>
    </row>
    <row r="241" spans="1:5" x14ac:dyDescent="0.3">
      <c r="D241" s="1"/>
      <c r="E241" s="1"/>
    </row>
    <row r="242" spans="1:5" x14ac:dyDescent="0.3">
      <c r="D242" s="1"/>
      <c r="E242" s="1"/>
    </row>
    <row r="243" spans="1:5" x14ac:dyDescent="0.3">
      <c r="D243" s="1"/>
      <c r="E243" s="1"/>
    </row>
    <row r="244" spans="1:5" x14ac:dyDescent="0.3">
      <c r="D244" s="1"/>
      <c r="E244" s="1"/>
    </row>
    <row r="245" spans="1:5" x14ac:dyDescent="0.3">
      <c r="D245" s="1"/>
      <c r="E245" s="1"/>
    </row>
    <row r="246" spans="1:5" x14ac:dyDescent="0.3">
      <c r="D246" s="1"/>
      <c r="E246" s="1"/>
    </row>
    <row r="247" spans="1:5" x14ac:dyDescent="0.3">
      <c r="D247" s="1"/>
      <c r="E247" s="1"/>
    </row>
    <row r="248" spans="1:5" x14ac:dyDescent="0.3">
      <c r="D248" s="1"/>
      <c r="E248" s="1"/>
    </row>
    <row r="249" spans="1:5" x14ac:dyDescent="0.3">
      <c r="D249" s="1"/>
      <c r="E249" s="1"/>
    </row>
    <row r="250" spans="1:5" x14ac:dyDescent="0.3">
      <c r="D250" s="1"/>
      <c r="E250" s="1"/>
    </row>
    <row r="251" spans="1:5" x14ac:dyDescent="0.3">
      <c r="D251" s="1"/>
      <c r="E251" s="1"/>
    </row>
    <row r="252" spans="1:5" x14ac:dyDescent="0.3">
      <c r="D252" s="1"/>
      <c r="E252" s="1"/>
    </row>
    <row r="253" spans="1:5" x14ac:dyDescent="0.3">
      <c r="D253" s="1"/>
      <c r="E253" s="1"/>
    </row>
    <row r="254" spans="1:5" x14ac:dyDescent="0.3">
      <c r="D254" s="1"/>
      <c r="E254" s="1"/>
    </row>
    <row r="255" spans="1:5" x14ac:dyDescent="0.3">
      <c r="A255" s="5"/>
      <c r="C255" s="5"/>
      <c r="D255" s="2"/>
      <c r="E255" s="2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"/>
  <sheetViews>
    <sheetView workbookViewId="0">
      <selection sqref="A1:G1048576"/>
    </sheetView>
  </sheetViews>
  <sheetFormatPr defaultRowHeight="16.2" x14ac:dyDescent="0.3"/>
  <cols>
    <col min="1" max="1" width="9.1093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-0.02</v>
      </c>
      <c r="B1">
        <f>A1+0.02</f>
        <v>0</v>
      </c>
      <c r="C1" s="5">
        <v>70.989999999999995</v>
      </c>
      <c r="D1" s="2">
        <v>282930.99900000001</v>
      </c>
      <c r="E1" s="2">
        <v>2758557.3629999999</v>
      </c>
    </row>
    <row r="2" spans="1:10" x14ac:dyDescent="0.3">
      <c r="A2">
        <v>2.71</v>
      </c>
      <c r="B2">
        <f t="shared" ref="B2:B65" si="0">A2+0.02</f>
        <v>2.73</v>
      </c>
      <c r="C2">
        <v>70.92</v>
      </c>
      <c r="D2" s="1">
        <f>(((B2*($D$255-$D$1))+$B$255*$D$1)/$B$255)</f>
        <v>282932.20590793696</v>
      </c>
      <c r="E2" s="1">
        <f>(((B2*($E$255-$E$1))+$B$255*$E$1)/$B$255)</f>
        <v>2758554.9145010212</v>
      </c>
      <c r="F2" s="1">
        <f t="shared" ref="F2" si="1">SQRT(((D2-$D$1)^2)+((E2-$E$1)^2))</f>
        <v>2.7297937682540532</v>
      </c>
      <c r="G2" s="1">
        <f>B2-F2</f>
        <v>2.0623174594680549E-4</v>
      </c>
    </row>
    <row r="3" spans="1:10" x14ac:dyDescent="0.3">
      <c r="A3">
        <v>8.02</v>
      </c>
      <c r="B3">
        <f t="shared" si="0"/>
        <v>8.0399999999999991</v>
      </c>
      <c r="C3">
        <v>70.37</v>
      </c>
      <c r="D3" s="1">
        <f t="shared" ref="D3:D66" si="2">(((B3*($D$255-$D$1))+$B$255*$D$1)/$B$255)</f>
        <v>282934.553410188</v>
      </c>
      <c r="E3" s="1">
        <f t="shared" ref="E3:E66" si="3">(((B3*($E$255-$E$1))+$B$255*$E$1)/$B$255)</f>
        <v>2758550.1520359744</v>
      </c>
      <c r="F3" s="1">
        <f t="shared" ref="F3:F66" si="4">SQRT(((D3-$D$1)^2)+((E3-$E$1)^2))</f>
        <v>8.0393926363279782</v>
      </c>
      <c r="G3" s="1">
        <f t="shared" ref="G3:G66" si="5">B3-F3</f>
        <v>6.0736367202096631E-4</v>
      </c>
    </row>
    <row r="4" spans="1:10" x14ac:dyDescent="0.3">
      <c r="A4">
        <v>20.64</v>
      </c>
      <c r="B4">
        <f t="shared" si="0"/>
        <v>20.66</v>
      </c>
      <c r="C4">
        <v>70.16</v>
      </c>
      <c r="D4" s="1">
        <f t="shared" si="2"/>
        <v>282940.13259632885</v>
      </c>
      <c r="E4" s="1">
        <f t="shared" si="3"/>
        <v>2758538.8333337363</v>
      </c>
      <c r="F4" s="1">
        <f t="shared" si="4"/>
        <v>20.658439286137785</v>
      </c>
      <c r="G4" s="1">
        <f t="shared" si="5"/>
        <v>1.560713862215124E-3</v>
      </c>
    </row>
    <row r="5" spans="1:10" x14ac:dyDescent="0.3">
      <c r="A5">
        <v>33.86</v>
      </c>
      <c r="B5">
        <f t="shared" si="0"/>
        <v>33.880000000000003</v>
      </c>
      <c r="C5">
        <v>69.900000000000006</v>
      </c>
      <c r="D5" s="1">
        <f t="shared" si="2"/>
        <v>282945.97703696141</v>
      </c>
      <c r="E5" s="1">
        <f t="shared" si="3"/>
        <v>2758526.9764998541</v>
      </c>
      <c r="F5" s="1">
        <f t="shared" si="4"/>
        <v>33.877440610622614</v>
      </c>
      <c r="G5" s="1">
        <f t="shared" si="5"/>
        <v>2.5593893773887544E-3</v>
      </c>
    </row>
    <row r="6" spans="1:10" x14ac:dyDescent="0.3">
      <c r="A6">
        <v>37.93</v>
      </c>
      <c r="B6">
        <f t="shared" si="0"/>
        <v>37.950000000000003</v>
      </c>
      <c r="C6">
        <v>69.87</v>
      </c>
      <c r="D6" s="1">
        <f t="shared" si="2"/>
        <v>282947.77634659637</v>
      </c>
      <c r="E6" s="1">
        <f t="shared" si="3"/>
        <v>2758523.3261735379</v>
      </c>
      <c r="F6" s="1">
        <f t="shared" si="4"/>
        <v>37.947133151528391</v>
      </c>
      <c r="G6" s="1">
        <f t="shared" si="5"/>
        <v>2.8668484716121156E-3</v>
      </c>
    </row>
    <row r="7" spans="1:10" x14ac:dyDescent="0.3">
      <c r="A7">
        <v>38.21</v>
      </c>
      <c r="B7">
        <f t="shared" si="0"/>
        <v>38.230000000000004</v>
      </c>
      <c r="C7">
        <v>67.66</v>
      </c>
      <c r="D7" s="1">
        <f t="shared" si="2"/>
        <v>282947.90013202577</v>
      </c>
      <c r="E7" s="1">
        <f t="shared" si="3"/>
        <v>2758523.0750454376</v>
      </c>
      <c r="F7" s="1">
        <f t="shared" si="4"/>
        <v>38.227111999487697</v>
      </c>
      <c r="G7" s="1">
        <f t="shared" si="5"/>
        <v>2.8880005123070873E-3</v>
      </c>
    </row>
    <row r="8" spans="1:10" x14ac:dyDescent="0.3">
      <c r="A8">
        <v>38.549999999999997</v>
      </c>
      <c r="B8">
        <f t="shared" si="0"/>
        <v>38.57</v>
      </c>
      <c r="C8">
        <v>67.599999999999994</v>
      </c>
      <c r="D8" s="1">
        <f t="shared" si="2"/>
        <v>282948.05044290441</v>
      </c>
      <c r="E8" s="1">
        <f t="shared" si="3"/>
        <v>2758522.7701041726</v>
      </c>
      <c r="F8" s="1">
        <f t="shared" si="4"/>
        <v>38.567086315112462</v>
      </c>
      <c r="G8" s="1">
        <f t="shared" si="5"/>
        <v>2.9136848875381816E-3</v>
      </c>
    </row>
    <row r="9" spans="1:10" x14ac:dyDescent="0.3">
      <c r="A9">
        <v>38.979999999999997</v>
      </c>
      <c r="B9">
        <f t="shared" si="0"/>
        <v>39</v>
      </c>
      <c r="C9">
        <v>65.19</v>
      </c>
      <c r="D9" s="1">
        <f t="shared" si="2"/>
        <v>282948.24054195674</v>
      </c>
      <c r="E9" s="1">
        <f t="shared" si="3"/>
        <v>2758522.3844431615</v>
      </c>
      <c r="F9" s="1">
        <f t="shared" si="4"/>
        <v>38.997053831531694</v>
      </c>
      <c r="G9" s="1">
        <f t="shared" si="5"/>
        <v>2.9461684683056433E-3</v>
      </c>
    </row>
    <row r="10" spans="1:10" x14ac:dyDescent="0.3">
      <c r="A10">
        <v>44.3</v>
      </c>
      <c r="B10">
        <f t="shared" si="0"/>
        <v>44.32</v>
      </c>
      <c r="C10">
        <v>63.21</v>
      </c>
      <c r="D10" s="1">
        <f t="shared" si="2"/>
        <v>282950.59246511594</v>
      </c>
      <c r="E10" s="1">
        <f t="shared" si="3"/>
        <v>2758517.6130092544</v>
      </c>
      <c r="F10" s="1">
        <f t="shared" si="4"/>
        <v>44.316651943851305</v>
      </c>
      <c r="G10" s="1">
        <f t="shared" si="5"/>
        <v>3.3480561486953775E-3</v>
      </c>
    </row>
    <row r="11" spans="1:10" x14ac:dyDescent="0.3">
      <c r="A11">
        <v>55.47</v>
      </c>
      <c r="B11">
        <f t="shared" si="0"/>
        <v>55.49</v>
      </c>
      <c r="C11">
        <v>58.53</v>
      </c>
      <c r="D11" s="1">
        <f t="shared" si="2"/>
        <v>282955.53061956872</v>
      </c>
      <c r="E11" s="1">
        <f t="shared" si="3"/>
        <v>2758507.5947918212</v>
      </c>
      <c r="F11" s="1">
        <f t="shared" si="4"/>
        <v>55.485808131280145</v>
      </c>
      <c r="G11" s="1">
        <f t="shared" si="5"/>
        <v>4.1918687198574389E-3</v>
      </c>
      <c r="I11" s="5">
        <v>-0.02</v>
      </c>
      <c r="J11" s="5">
        <v>70.989999999999995</v>
      </c>
    </row>
    <row r="12" spans="1:10" x14ac:dyDescent="0.3">
      <c r="A12">
        <v>57.94</v>
      </c>
      <c r="B12">
        <f t="shared" si="0"/>
        <v>57.96</v>
      </c>
      <c r="C12">
        <v>57.64</v>
      </c>
      <c r="D12" s="1">
        <f t="shared" si="2"/>
        <v>282956.6225838926</v>
      </c>
      <c r="E12" s="1">
        <f t="shared" si="3"/>
        <v>2758505.3794832216</v>
      </c>
      <c r="F12" s="1">
        <f t="shared" si="4"/>
        <v>57.955621540483939</v>
      </c>
      <c r="G12" s="1">
        <f t="shared" si="5"/>
        <v>4.3784595160616391E-3</v>
      </c>
      <c r="I12">
        <v>2.71</v>
      </c>
      <c r="J12">
        <v>70.92</v>
      </c>
    </row>
    <row r="13" spans="1:10" x14ac:dyDescent="0.3">
      <c r="A13">
        <v>59</v>
      </c>
      <c r="B13">
        <f t="shared" si="0"/>
        <v>59.02</v>
      </c>
      <c r="C13">
        <v>56.6</v>
      </c>
      <c r="D13" s="1">
        <f t="shared" si="2"/>
        <v>282957.0912001612</v>
      </c>
      <c r="E13" s="1">
        <f t="shared" si="3"/>
        <v>2758504.4287839844</v>
      </c>
      <c r="F13" s="1">
        <f t="shared" si="4"/>
        <v>59.015541465176348</v>
      </c>
      <c r="G13" s="1">
        <f t="shared" si="5"/>
        <v>4.4585348236552136E-3</v>
      </c>
      <c r="I13">
        <v>8.02</v>
      </c>
      <c r="J13">
        <v>70.37</v>
      </c>
    </row>
    <row r="14" spans="1:10" x14ac:dyDescent="0.3">
      <c r="A14">
        <v>59.15</v>
      </c>
      <c r="B14">
        <f t="shared" si="0"/>
        <v>59.17</v>
      </c>
      <c r="C14">
        <v>56.53</v>
      </c>
      <c r="D14" s="1">
        <f t="shared" si="2"/>
        <v>282957.15751378413</v>
      </c>
      <c r="E14" s="1">
        <f t="shared" si="3"/>
        <v>2758504.2942510732</v>
      </c>
      <c r="F14" s="1">
        <f t="shared" si="4"/>
        <v>59.165530134053938</v>
      </c>
      <c r="G14" s="1">
        <f t="shared" si="5"/>
        <v>4.4698659460635781E-3</v>
      </c>
      <c r="I14">
        <v>20.64</v>
      </c>
      <c r="J14">
        <v>70.16</v>
      </c>
    </row>
    <row r="15" spans="1:10" x14ac:dyDescent="0.3">
      <c r="A15">
        <v>59.82</v>
      </c>
      <c r="B15">
        <f t="shared" si="0"/>
        <v>59.84</v>
      </c>
      <c r="C15">
        <v>55.73</v>
      </c>
      <c r="D15" s="1">
        <f t="shared" si="2"/>
        <v>282957.45371463307</v>
      </c>
      <c r="E15" s="1">
        <f t="shared" si="3"/>
        <v>2758503.6933374046</v>
      </c>
      <c r="F15" s="1">
        <f t="shared" si="4"/>
        <v>59.835479520145228</v>
      </c>
      <c r="G15" s="1">
        <f t="shared" si="5"/>
        <v>4.5204798547757719E-3</v>
      </c>
      <c r="I15">
        <v>33.86</v>
      </c>
      <c r="J15">
        <v>69.900000000000006</v>
      </c>
    </row>
    <row r="16" spans="1:10" x14ac:dyDescent="0.3">
      <c r="A16">
        <v>60.62</v>
      </c>
      <c r="B16">
        <f t="shared" si="0"/>
        <v>60.64</v>
      </c>
      <c r="C16">
        <v>55.73</v>
      </c>
      <c r="D16" s="1">
        <f t="shared" si="2"/>
        <v>282957.8073872886</v>
      </c>
      <c r="E16" s="1">
        <f t="shared" si="3"/>
        <v>2758502.9758285466</v>
      </c>
      <c r="F16" s="1">
        <f t="shared" si="4"/>
        <v>60.635419085787369</v>
      </c>
      <c r="G16" s="1">
        <f t="shared" si="5"/>
        <v>4.580914212631626E-3</v>
      </c>
      <c r="I16">
        <v>37.93</v>
      </c>
      <c r="J16">
        <v>69.87</v>
      </c>
    </row>
    <row r="17" spans="1:10" x14ac:dyDescent="0.3">
      <c r="A17">
        <v>61.11</v>
      </c>
      <c r="B17">
        <f t="shared" si="0"/>
        <v>61.13</v>
      </c>
      <c r="C17">
        <v>56.93</v>
      </c>
      <c r="D17" s="1">
        <f t="shared" si="2"/>
        <v>282958.02401179011</v>
      </c>
      <c r="E17" s="1">
        <f t="shared" si="3"/>
        <v>2758502.5363543704</v>
      </c>
      <c r="F17" s="1">
        <f t="shared" si="4"/>
        <v>61.125382070264003</v>
      </c>
      <c r="G17" s="1">
        <f t="shared" si="5"/>
        <v>4.6179297359998372E-3</v>
      </c>
      <c r="I17">
        <v>38.21</v>
      </c>
      <c r="J17">
        <v>67.66</v>
      </c>
    </row>
    <row r="18" spans="1:10" x14ac:dyDescent="0.3">
      <c r="A18">
        <v>69.650000000000006</v>
      </c>
      <c r="B18">
        <f t="shared" si="0"/>
        <v>69.67</v>
      </c>
      <c r="C18">
        <v>56.87</v>
      </c>
      <c r="D18" s="1">
        <f t="shared" si="2"/>
        <v>282961.79946738784</v>
      </c>
      <c r="E18" s="1">
        <f t="shared" si="3"/>
        <v>2758494.8769473094</v>
      </c>
      <c r="F18" s="1">
        <f t="shared" si="4"/>
        <v>69.664736934504674</v>
      </c>
      <c r="G18" s="1">
        <f t="shared" si="5"/>
        <v>5.2630654953276235E-3</v>
      </c>
      <c r="I18">
        <v>38.549999999999997</v>
      </c>
      <c r="J18">
        <v>67.599999999999994</v>
      </c>
    </row>
    <row r="19" spans="1:10" x14ac:dyDescent="0.3">
      <c r="A19">
        <v>70.38</v>
      </c>
      <c r="B19">
        <f t="shared" si="0"/>
        <v>70.399999999999991</v>
      </c>
      <c r="C19">
        <v>53.46</v>
      </c>
      <c r="D19" s="1">
        <f t="shared" si="2"/>
        <v>282962.12219368597</v>
      </c>
      <c r="E19" s="1">
        <f t="shared" si="3"/>
        <v>2758494.2222204758</v>
      </c>
      <c r="F19" s="1">
        <f t="shared" si="4"/>
        <v>70.394681788653358</v>
      </c>
      <c r="G19" s="1">
        <f t="shared" si="5"/>
        <v>5.3182113466334613E-3</v>
      </c>
      <c r="I19">
        <v>38.979999999999997</v>
      </c>
      <c r="J19">
        <v>65.19</v>
      </c>
    </row>
    <row r="20" spans="1:10" x14ac:dyDescent="0.3">
      <c r="A20">
        <v>73.959999999999994</v>
      </c>
      <c r="B20">
        <f t="shared" si="0"/>
        <v>73.97999999999999</v>
      </c>
      <c r="C20">
        <v>53.6</v>
      </c>
      <c r="D20" s="1">
        <f t="shared" si="2"/>
        <v>282963.70487881947</v>
      </c>
      <c r="E20" s="1">
        <f t="shared" si="3"/>
        <v>2758491.0113683357</v>
      </c>
      <c r="F20" s="1">
        <f t="shared" si="4"/>
        <v>73.974411345108237</v>
      </c>
      <c r="G20" s="1">
        <f t="shared" si="5"/>
        <v>5.5886548917527534E-3</v>
      </c>
      <c r="I20">
        <v>44.3</v>
      </c>
      <c r="J20">
        <v>63.21</v>
      </c>
    </row>
    <row r="21" spans="1:10" x14ac:dyDescent="0.3">
      <c r="A21">
        <v>78.290000000000006</v>
      </c>
      <c r="B21">
        <f t="shared" si="0"/>
        <v>78.31</v>
      </c>
      <c r="C21">
        <v>53.66</v>
      </c>
      <c r="D21" s="1">
        <f t="shared" si="2"/>
        <v>282965.61913206748</v>
      </c>
      <c r="E21" s="1">
        <f t="shared" si="3"/>
        <v>2758487.1278516403</v>
      </c>
      <c r="F21" s="1">
        <f t="shared" si="4"/>
        <v>78.30408424506426</v>
      </c>
      <c r="G21" s="1">
        <f t="shared" si="5"/>
        <v>5.9157549357422567E-3</v>
      </c>
      <c r="I21">
        <v>55.47</v>
      </c>
      <c r="J21">
        <v>58.53</v>
      </c>
    </row>
    <row r="22" spans="1:10" x14ac:dyDescent="0.3">
      <c r="A22">
        <v>79.5</v>
      </c>
      <c r="B22">
        <f t="shared" si="0"/>
        <v>79.52</v>
      </c>
      <c r="C22">
        <v>53.02</v>
      </c>
      <c r="D22" s="1">
        <f t="shared" si="2"/>
        <v>282966.15406195895</v>
      </c>
      <c r="E22" s="1">
        <f t="shared" si="3"/>
        <v>2758486.0426194919</v>
      </c>
      <c r="F22" s="1">
        <f t="shared" si="4"/>
        <v>79.51399283860853</v>
      </c>
      <c r="G22" s="1">
        <f t="shared" si="5"/>
        <v>6.0071613914658428E-3</v>
      </c>
      <c r="I22">
        <v>57.94</v>
      </c>
      <c r="J22">
        <v>57.64</v>
      </c>
    </row>
    <row r="23" spans="1:10" x14ac:dyDescent="0.3">
      <c r="A23">
        <v>88.72</v>
      </c>
      <c r="B23">
        <f t="shared" si="0"/>
        <v>88.74</v>
      </c>
      <c r="C23">
        <v>53.12</v>
      </c>
      <c r="D23" s="1">
        <f t="shared" si="2"/>
        <v>282970.23013931385</v>
      </c>
      <c r="E23" s="1">
        <f t="shared" si="3"/>
        <v>2758477.7733299015</v>
      </c>
      <c r="F23" s="1">
        <f t="shared" si="4"/>
        <v>88.733296333629582</v>
      </c>
      <c r="G23" s="1">
        <f t="shared" si="5"/>
        <v>6.7036663704129751E-3</v>
      </c>
      <c r="I23">
        <v>59</v>
      </c>
      <c r="J23">
        <v>56.6</v>
      </c>
    </row>
    <row r="24" spans="1:10" x14ac:dyDescent="0.3">
      <c r="A24">
        <v>91.63</v>
      </c>
      <c r="B24">
        <f t="shared" si="0"/>
        <v>91.649999999999991</v>
      </c>
      <c r="C24">
        <v>56.79</v>
      </c>
      <c r="D24" s="1">
        <f t="shared" si="2"/>
        <v>282971.51662359829</v>
      </c>
      <c r="E24" s="1">
        <f t="shared" si="3"/>
        <v>2758475.1633914295</v>
      </c>
      <c r="F24" s="1">
        <f t="shared" si="4"/>
        <v>91.643076504359385</v>
      </c>
      <c r="G24" s="1">
        <f t="shared" si="5"/>
        <v>6.9234956406063475E-3</v>
      </c>
      <c r="I24">
        <v>59.15</v>
      </c>
      <c r="J24">
        <v>56.53</v>
      </c>
    </row>
    <row r="25" spans="1:10" x14ac:dyDescent="0.3">
      <c r="A25">
        <v>91.8</v>
      </c>
      <c r="B25">
        <f t="shared" si="0"/>
        <v>91.82</v>
      </c>
      <c r="C25">
        <v>56.76</v>
      </c>
      <c r="D25" s="1">
        <f t="shared" si="2"/>
        <v>282971.59177903761</v>
      </c>
      <c r="E25" s="1">
        <f t="shared" si="3"/>
        <v>2758475.010920797</v>
      </c>
      <c r="F25" s="1">
        <f t="shared" si="4"/>
        <v>91.813063662171771</v>
      </c>
      <c r="G25" s="1">
        <f t="shared" si="5"/>
        <v>6.9363378282218946E-3</v>
      </c>
      <c r="I25">
        <v>59.82</v>
      </c>
      <c r="J25">
        <v>55.73</v>
      </c>
    </row>
    <row r="26" spans="1:10" x14ac:dyDescent="0.3">
      <c r="A26">
        <v>91.95</v>
      </c>
      <c r="B26">
        <f t="shared" si="0"/>
        <v>91.97</v>
      </c>
      <c r="C26">
        <v>56.16</v>
      </c>
      <c r="D26" s="1">
        <f t="shared" si="2"/>
        <v>282971.65809266054</v>
      </c>
      <c r="E26" s="1">
        <f t="shared" si="3"/>
        <v>2758474.8763878862</v>
      </c>
      <c r="F26" s="1">
        <f t="shared" si="4"/>
        <v>91.963052330631683</v>
      </c>
      <c r="G26" s="1">
        <f t="shared" si="5"/>
        <v>6.9476693683157009E-3</v>
      </c>
      <c r="I26">
        <v>60.62</v>
      </c>
      <c r="J26">
        <v>55.73</v>
      </c>
    </row>
    <row r="27" spans="1:10" x14ac:dyDescent="0.3">
      <c r="A27">
        <v>98.43</v>
      </c>
      <c r="B27">
        <f t="shared" si="0"/>
        <v>98.45</v>
      </c>
      <c r="C27">
        <v>56.1</v>
      </c>
      <c r="D27" s="1">
        <f t="shared" si="2"/>
        <v>282974.52284117026</v>
      </c>
      <c r="E27" s="1">
        <f t="shared" si="3"/>
        <v>2758469.0645661345</v>
      </c>
      <c r="F27" s="1">
        <f t="shared" si="4"/>
        <v>98.442562813544939</v>
      </c>
      <c r="G27" s="1">
        <f t="shared" si="5"/>
        <v>7.4371864550641931E-3</v>
      </c>
      <c r="I27">
        <v>61.11</v>
      </c>
      <c r="J27">
        <v>56.93</v>
      </c>
    </row>
    <row r="28" spans="1:10" x14ac:dyDescent="0.3">
      <c r="A28">
        <v>106.56</v>
      </c>
      <c r="B28">
        <f t="shared" si="0"/>
        <v>106.58</v>
      </c>
      <c r="C28">
        <v>56.1</v>
      </c>
      <c r="D28" s="1">
        <f t="shared" si="2"/>
        <v>282978.11703953199</v>
      </c>
      <c r="E28" s="1">
        <f t="shared" si="3"/>
        <v>2758461.7728823628</v>
      </c>
      <c r="F28" s="1">
        <f t="shared" si="4"/>
        <v>106.57194865069312</v>
      </c>
      <c r="G28" s="1">
        <f t="shared" si="5"/>
        <v>8.0513493068821163E-3</v>
      </c>
      <c r="I28">
        <v>69.650000000000006</v>
      </c>
      <c r="J28">
        <v>56.87</v>
      </c>
    </row>
    <row r="29" spans="1:10" x14ac:dyDescent="0.3">
      <c r="A29">
        <v>119.79</v>
      </c>
      <c r="B29">
        <f t="shared" si="0"/>
        <v>119.81</v>
      </c>
      <c r="C29">
        <v>56.02</v>
      </c>
      <c r="D29" s="1">
        <f t="shared" si="2"/>
        <v>282983.96590107272</v>
      </c>
      <c r="E29" s="1">
        <f t="shared" si="3"/>
        <v>2758449.9070796198</v>
      </c>
      <c r="F29" s="1">
        <f t="shared" si="4"/>
        <v>119.80094921984131</v>
      </c>
      <c r="G29" s="1">
        <f t="shared" si="5"/>
        <v>9.0507801586880987E-3</v>
      </c>
      <c r="I29">
        <v>70.38</v>
      </c>
      <c r="J29">
        <v>53.46</v>
      </c>
    </row>
    <row r="30" spans="1:10" x14ac:dyDescent="0.3">
      <c r="A30">
        <v>127.84</v>
      </c>
      <c r="B30">
        <f t="shared" si="0"/>
        <v>127.86</v>
      </c>
      <c r="C30">
        <v>55.96</v>
      </c>
      <c r="D30" s="1">
        <f t="shared" si="2"/>
        <v>282987.52473216894</v>
      </c>
      <c r="E30" s="1">
        <f t="shared" si="3"/>
        <v>2758442.687146734</v>
      </c>
      <c r="F30" s="1">
        <f t="shared" si="4"/>
        <v>127.85034110044072</v>
      </c>
      <c r="G30" s="1">
        <f t="shared" si="5"/>
        <v>9.6588995592838955E-3</v>
      </c>
      <c r="I30">
        <v>73.959999999999994</v>
      </c>
      <c r="J30">
        <v>53.6</v>
      </c>
    </row>
    <row r="31" spans="1:10" x14ac:dyDescent="0.3">
      <c r="A31">
        <v>130.65</v>
      </c>
      <c r="B31">
        <f t="shared" si="0"/>
        <v>130.67000000000002</v>
      </c>
      <c r="C31">
        <v>56.34</v>
      </c>
      <c r="D31" s="1">
        <f t="shared" si="2"/>
        <v>282988.76700737141</v>
      </c>
      <c r="E31" s="1">
        <f t="shared" si="3"/>
        <v>2758440.1668968694</v>
      </c>
      <c r="F31" s="1">
        <f t="shared" si="4"/>
        <v>130.66012882524353</v>
      </c>
      <c r="G31" s="1">
        <f t="shared" si="5"/>
        <v>9.8711747564834695E-3</v>
      </c>
      <c r="I31">
        <v>78.290000000000006</v>
      </c>
      <c r="J31">
        <v>53.66</v>
      </c>
    </row>
    <row r="32" spans="1:10" x14ac:dyDescent="0.3">
      <c r="A32">
        <v>134.58000000000001</v>
      </c>
      <c r="B32">
        <f t="shared" si="0"/>
        <v>134.60000000000002</v>
      </c>
      <c r="C32">
        <v>56.57</v>
      </c>
      <c r="D32" s="1">
        <f t="shared" si="2"/>
        <v>282990.50442429166</v>
      </c>
      <c r="E32" s="1">
        <f t="shared" si="3"/>
        <v>2758436.6421346036</v>
      </c>
      <c r="F32" s="1">
        <f t="shared" si="4"/>
        <v>134.58983194196082</v>
      </c>
      <c r="G32" s="1">
        <f t="shared" si="5"/>
        <v>1.0168058039198513E-2</v>
      </c>
      <c r="I32">
        <v>79.5</v>
      </c>
      <c r="J32">
        <v>53.02</v>
      </c>
    </row>
    <row r="33" spans="1:10" x14ac:dyDescent="0.3">
      <c r="A33">
        <v>139.68</v>
      </c>
      <c r="B33">
        <f t="shared" si="0"/>
        <v>139.70000000000002</v>
      </c>
      <c r="C33">
        <v>56.57</v>
      </c>
      <c r="D33" s="1">
        <f t="shared" si="2"/>
        <v>282992.75908747065</v>
      </c>
      <c r="E33" s="1">
        <f t="shared" si="3"/>
        <v>2758432.0680156322</v>
      </c>
      <c r="F33" s="1">
        <f t="shared" si="4"/>
        <v>139.68944667396084</v>
      </c>
      <c r="G33" s="1">
        <f t="shared" si="5"/>
        <v>1.0553326039172362E-2</v>
      </c>
      <c r="I33">
        <v>88.72</v>
      </c>
      <c r="J33">
        <v>53.12</v>
      </c>
    </row>
    <row r="34" spans="1:10" x14ac:dyDescent="0.3">
      <c r="A34">
        <v>149.66999999999999</v>
      </c>
      <c r="B34">
        <f t="shared" si="0"/>
        <v>149.69</v>
      </c>
      <c r="C34">
        <v>56.58</v>
      </c>
      <c r="D34" s="1">
        <f t="shared" si="2"/>
        <v>282997.17557475646</v>
      </c>
      <c r="E34" s="1">
        <f t="shared" si="3"/>
        <v>2758423.1081237653</v>
      </c>
      <c r="F34" s="1">
        <f t="shared" si="4"/>
        <v>149.67869200141783</v>
      </c>
      <c r="G34" s="1">
        <f t="shared" si="5"/>
        <v>1.1307998582168466E-2</v>
      </c>
      <c r="I34">
        <v>91.63</v>
      </c>
      <c r="J34">
        <v>56.79</v>
      </c>
    </row>
    <row r="35" spans="1:10" x14ac:dyDescent="0.3">
      <c r="A35">
        <v>150.05000000000001</v>
      </c>
      <c r="B35">
        <f t="shared" si="0"/>
        <v>150.07000000000002</v>
      </c>
      <c r="C35">
        <v>56.36</v>
      </c>
      <c r="D35" s="1">
        <f t="shared" si="2"/>
        <v>282997.34356926783</v>
      </c>
      <c r="E35" s="1">
        <f t="shared" si="3"/>
        <v>2758422.767307057</v>
      </c>
      <c r="F35" s="1">
        <f t="shared" si="4"/>
        <v>150.0586632957218</v>
      </c>
      <c r="G35" s="1">
        <f t="shared" si="5"/>
        <v>1.1336704278221532E-2</v>
      </c>
      <c r="I35">
        <v>91.8</v>
      </c>
      <c r="J35">
        <v>56.76</v>
      </c>
    </row>
    <row r="36" spans="1:10" x14ac:dyDescent="0.3">
      <c r="A36">
        <v>165.11</v>
      </c>
      <c r="B36">
        <f t="shared" si="0"/>
        <v>165.13000000000002</v>
      </c>
      <c r="C36">
        <v>56.38</v>
      </c>
      <c r="D36" s="1">
        <f t="shared" si="2"/>
        <v>283004.00145700807</v>
      </c>
      <c r="E36" s="1">
        <f t="shared" si="3"/>
        <v>2758409.2602028013</v>
      </c>
      <c r="F36" s="1">
        <f t="shared" si="4"/>
        <v>165.11752562116297</v>
      </c>
      <c r="G36" s="1">
        <f t="shared" si="5"/>
        <v>1.2474378837055156E-2</v>
      </c>
      <c r="I36">
        <v>91.95</v>
      </c>
      <c r="J36">
        <v>56.16</v>
      </c>
    </row>
    <row r="37" spans="1:10" x14ac:dyDescent="0.3">
      <c r="A37">
        <v>166.4</v>
      </c>
      <c r="B37">
        <f t="shared" si="0"/>
        <v>166.42000000000002</v>
      </c>
      <c r="C37">
        <v>56.62</v>
      </c>
      <c r="D37" s="1">
        <f t="shared" si="2"/>
        <v>283004.57175416505</v>
      </c>
      <c r="E37" s="1">
        <f t="shared" si="3"/>
        <v>2758408.1032197671</v>
      </c>
      <c r="F37" s="1">
        <f t="shared" si="4"/>
        <v>166.40742817125602</v>
      </c>
      <c r="G37" s="1">
        <f t="shared" si="5"/>
        <v>1.2571828744000868E-2</v>
      </c>
      <c r="I37">
        <v>98.43</v>
      </c>
      <c r="J37">
        <v>56.1</v>
      </c>
    </row>
    <row r="38" spans="1:10" x14ac:dyDescent="0.3">
      <c r="A38">
        <v>167.16</v>
      </c>
      <c r="B38">
        <f t="shared" si="0"/>
        <v>167.18</v>
      </c>
      <c r="C38">
        <v>56.66</v>
      </c>
      <c r="D38" s="1">
        <f t="shared" si="2"/>
        <v>283004.90774318785</v>
      </c>
      <c r="E38" s="1">
        <f t="shared" si="3"/>
        <v>2758407.4215863519</v>
      </c>
      <c r="F38" s="1">
        <f t="shared" si="4"/>
        <v>167.16737075863665</v>
      </c>
      <c r="G38" s="1">
        <f t="shared" si="5"/>
        <v>1.2629241363356414E-2</v>
      </c>
      <c r="I38">
        <v>106.56</v>
      </c>
      <c r="J38">
        <v>56.1</v>
      </c>
    </row>
    <row r="39" spans="1:10" x14ac:dyDescent="0.3">
      <c r="A39">
        <v>167.75</v>
      </c>
      <c r="B39">
        <f t="shared" si="0"/>
        <v>167.77</v>
      </c>
      <c r="C39">
        <v>56.51</v>
      </c>
      <c r="D39" s="1">
        <f t="shared" si="2"/>
        <v>283005.16857677128</v>
      </c>
      <c r="E39" s="1">
        <f t="shared" si="3"/>
        <v>2758406.8924235692</v>
      </c>
      <c r="F39" s="1">
        <f t="shared" si="4"/>
        <v>167.75732618817915</v>
      </c>
      <c r="G39" s="1">
        <f t="shared" si="5"/>
        <v>1.2673811820860692E-2</v>
      </c>
      <c r="I39">
        <v>119.79</v>
      </c>
      <c r="J39">
        <v>56.02</v>
      </c>
    </row>
    <row r="40" spans="1:10" x14ac:dyDescent="0.3">
      <c r="A40">
        <v>178.93</v>
      </c>
      <c r="B40">
        <f t="shared" si="0"/>
        <v>178.95000000000002</v>
      </c>
      <c r="C40">
        <v>56.39</v>
      </c>
      <c r="D40" s="1">
        <f t="shared" si="2"/>
        <v>283010.11115213222</v>
      </c>
      <c r="E40" s="1">
        <f t="shared" si="3"/>
        <v>2758396.8652372751</v>
      </c>
      <c r="F40" s="1">
        <f t="shared" si="4"/>
        <v>178.93648162027137</v>
      </c>
      <c r="G40" s="1">
        <f t="shared" si="5"/>
        <v>1.3518379728651553E-2</v>
      </c>
      <c r="I40">
        <v>127.84</v>
      </c>
      <c r="J40">
        <v>55.96</v>
      </c>
    </row>
    <row r="41" spans="1:10" x14ac:dyDescent="0.3">
      <c r="A41">
        <v>192</v>
      </c>
      <c r="B41">
        <f t="shared" si="0"/>
        <v>192.02</v>
      </c>
      <c r="C41">
        <v>56.3</v>
      </c>
      <c r="D41" s="1">
        <f t="shared" si="2"/>
        <v>283015.88927914185</v>
      </c>
      <c r="E41" s="1">
        <f t="shared" si="3"/>
        <v>2758385.1429363042</v>
      </c>
      <c r="F41" s="1">
        <f t="shared" si="4"/>
        <v>192.00549427587859</v>
      </c>
      <c r="G41" s="1">
        <f t="shared" si="5"/>
        <v>1.4505724121420371E-2</v>
      </c>
      <c r="I41">
        <v>130.65</v>
      </c>
      <c r="J41">
        <v>56.34</v>
      </c>
    </row>
    <row r="42" spans="1:10" x14ac:dyDescent="0.3">
      <c r="A42">
        <v>205.63</v>
      </c>
      <c r="B42">
        <f t="shared" si="0"/>
        <v>205.65</v>
      </c>
      <c r="C42">
        <v>56.13</v>
      </c>
      <c r="D42" s="1">
        <f t="shared" si="2"/>
        <v>283021.91497701034</v>
      </c>
      <c r="E42" s="1">
        <f t="shared" si="3"/>
        <v>2758372.9183791322</v>
      </c>
      <c r="F42" s="1">
        <f t="shared" si="4"/>
        <v>205.63446462784788</v>
      </c>
      <c r="G42" s="1">
        <f t="shared" si="5"/>
        <v>1.5535372152129412E-2</v>
      </c>
      <c r="I42">
        <v>134.58000000000001</v>
      </c>
      <c r="J42">
        <v>56.57</v>
      </c>
    </row>
    <row r="43" spans="1:10" x14ac:dyDescent="0.3">
      <c r="A43">
        <v>210.73</v>
      </c>
      <c r="B43">
        <f t="shared" si="0"/>
        <v>210.75</v>
      </c>
      <c r="C43">
        <v>56.09</v>
      </c>
      <c r="D43" s="1">
        <f t="shared" si="2"/>
        <v>283024.16964018927</v>
      </c>
      <c r="E43" s="1">
        <f t="shared" si="3"/>
        <v>2758368.3442601608</v>
      </c>
      <c r="F43" s="1">
        <f t="shared" si="4"/>
        <v>210.73407935982218</v>
      </c>
      <c r="G43" s="1">
        <f t="shared" si="5"/>
        <v>1.5920640177824907E-2</v>
      </c>
      <c r="I43">
        <v>139.68</v>
      </c>
      <c r="J43">
        <v>56.57</v>
      </c>
    </row>
    <row r="44" spans="1:10" x14ac:dyDescent="0.3">
      <c r="A44">
        <v>212.28</v>
      </c>
      <c r="B44">
        <f t="shared" si="0"/>
        <v>212.3</v>
      </c>
      <c r="C44">
        <v>56.1</v>
      </c>
      <c r="D44" s="1">
        <f t="shared" si="2"/>
        <v>283024.85488095932</v>
      </c>
      <c r="E44" s="1">
        <f t="shared" si="3"/>
        <v>2758366.954086748</v>
      </c>
      <c r="F44" s="1">
        <f t="shared" si="4"/>
        <v>212.28396226854778</v>
      </c>
      <c r="G44" s="1">
        <f t="shared" si="5"/>
        <v>1.6037731452229309E-2</v>
      </c>
      <c r="I44">
        <v>149.66999999999999</v>
      </c>
      <c r="J44">
        <v>56.58</v>
      </c>
    </row>
    <row r="45" spans="1:10" x14ac:dyDescent="0.3">
      <c r="A45">
        <v>214.45</v>
      </c>
      <c r="B45">
        <f t="shared" si="0"/>
        <v>214.47</v>
      </c>
      <c r="C45">
        <v>55.66</v>
      </c>
      <c r="D45" s="1">
        <f t="shared" si="2"/>
        <v>283025.81421803741</v>
      </c>
      <c r="E45" s="1">
        <f t="shared" si="3"/>
        <v>2758365.0078439699</v>
      </c>
      <c r="F45" s="1">
        <f t="shared" si="4"/>
        <v>214.45379834085747</v>
      </c>
      <c r="G45" s="1">
        <f t="shared" si="5"/>
        <v>1.620165914252425E-2</v>
      </c>
      <c r="I45">
        <v>150.05000000000001</v>
      </c>
      <c r="J45">
        <v>56.36</v>
      </c>
    </row>
    <row r="46" spans="1:10" x14ac:dyDescent="0.3">
      <c r="A46">
        <v>217.27</v>
      </c>
      <c r="B46">
        <f t="shared" si="0"/>
        <v>217.29000000000002</v>
      </c>
      <c r="C46">
        <v>55.69</v>
      </c>
      <c r="D46" s="1">
        <f t="shared" si="2"/>
        <v>283027.06091414817</v>
      </c>
      <c r="E46" s="1">
        <f t="shared" si="3"/>
        <v>2758362.4786252449</v>
      </c>
      <c r="F46" s="1">
        <f t="shared" si="4"/>
        <v>217.27358530995747</v>
      </c>
      <c r="G46" s="1">
        <f t="shared" si="5"/>
        <v>1.6414690042552138E-2</v>
      </c>
      <c r="I46">
        <v>165.11</v>
      </c>
      <c r="J46">
        <v>56.38</v>
      </c>
    </row>
    <row r="47" spans="1:10" x14ac:dyDescent="0.3">
      <c r="A47">
        <v>220.04</v>
      </c>
      <c r="B47">
        <f t="shared" si="0"/>
        <v>220.06</v>
      </c>
      <c r="C47">
        <v>55.66</v>
      </c>
      <c r="D47" s="1">
        <f t="shared" si="2"/>
        <v>283028.28550571785</v>
      </c>
      <c r="E47" s="1">
        <f t="shared" si="3"/>
        <v>2758359.9942508233</v>
      </c>
      <c r="F47" s="1">
        <f t="shared" si="4"/>
        <v>220.04337605647305</v>
      </c>
      <c r="G47" s="1">
        <f t="shared" si="5"/>
        <v>1.6623943526951734E-2</v>
      </c>
      <c r="I47">
        <v>166.4</v>
      </c>
      <c r="J47">
        <v>56.62</v>
      </c>
    </row>
    <row r="48" spans="1:10" x14ac:dyDescent="0.3">
      <c r="A48">
        <v>220.4</v>
      </c>
      <c r="B48">
        <f t="shared" si="0"/>
        <v>220.42000000000002</v>
      </c>
      <c r="C48">
        <v>55.31</v>
      </c>
      <c r="D48" s="1">
        <f t="shared" si="2"/>
        <v>283028.44465841289</v>
      </c>
      <c r="E48" s="1">
        <f t="shared" si="3"/>
        <v>2758359.6713718371</v>
      </c>
      <c r="F48" s="1">
        <f t="shared" si="4"/>
        <v>220.40334886103258</v>
      </c>
      <c r="G48" s="1">
        <f t="shared" si="5"/>
        <v>1.6651138967432644E-2</v>
      </c>
      <c r="I48">
        <v>167.16</v>
      </c>
      <c r="J48">
        <v>56.66</v>
      </c>
    </row>
    <row r="49" spans="1:10" x14ac:dyDescent="0.3">
      <c r="A49">
        <v>229.98</v>
      </c>
      <c r="B49">
        <f t="shared" si="0"/>
        <v>230</v>
      </c>
      <c r="C49">
        <v>55.37</v>
      </c>
      <c r="D49" s="1">
        <f t="shared" si="2"/>
        <v>283032.67988846276</v>
      </c>
      <c r="E49" s="1">
        <f t="shared" si="3"/>
        <v>2758351.0792032597</v>
      </c>
      <c r="F49" s="1">
        <f t="shared" si="4"/>
        <v>229.98262516142282</v>
      </c>
      <c r="G49" s="1">
        <f t="shared" si="5"/>
        <v>1.7374838577183027E-2</v>
      </c>
      <c r="I49">
        <v>167.75</v>
      </c>
      <c r="J49">
        <v>56.51</v>
      </c>
    </row>
    <row r="50" spans="1:10" x14ac:dyDescent="0.3">
      <c r="A50">
        <v>240.04</v>
      </c>
      <c r="B50">
        <f t="shared" si="0"/>
        <v>240.06</v>
      </c>
      <c r="C50">
        <v>55.36</v>
      </c>
      <c r="D50" s="1">
        <f t="shared" si="2"/>
        <v>283037.12732210598</v>
      </c>
      <c r="E50" s="1">
        <f t="shared" si="3"/>
        <v>2758342.0565293678</v>
      </c>
      <c r="F50" s="1">
        <f t="shared" si="4"/>
        <v>240.04186520079097</v>
      </c>
      <c r="G50" s="1">
        <f t="shared" si="5"/>
        <v>1.8134799209036601E-2</v>
      </c>
      <c r="I50">
        <v>178.93</v>
      </c>
      <c r="J50">
        <v>56.39</v>
      </c>
    </row>
    <row r="51" spans="1:10" x14ac:dyDescent="0.3">
      <c r="A51">
        <v>250.56</v>
      </c>
      <c r="B51">
        <f t="shared" si="0"/>
        <v>250.58</v>
      </c>
      <c r="C51">
        <v>55.37</v>
      </c>
      <c r="D51" s="1">
        <f t="shared" si="2"/>
        <v>283041.77811752609</v>
      </c>
      <c r="E51" s="1">
        <f t="shared" si="3"/>
        <v>2758332.6212878819</v>
      </c>
      <c r="F51" s="1">
        <f t="shared" si="4"/>
        <v>250.56107049101186</v>
      </c>
      <c r="G51" s="1">
        <f t="shared" si="5"/>
        <v>1.8929508988151156E-2</v>
      </c>
      <c r="I51">
        <v>192</v>
      </c>
      <c r="J51">
        <v>56.3</v>
      </c>
    </row>
    <row r="52" spans="1:10" x14ac:dyDescent="0.3">
      <c r="A52">
        <v>250.66</v>
      </c>
      <c r="B52">
        <f t="shared" si="0"/>
        <v>250.68</v>
      </c>
      <c r="C52">
        <v>55.46</v>
      </c>
      <c r="D52" s="1">
        <f t="shared" si="2"/>
        <v>283041.822326608</v>
      </c>
      <c r="E52" s="1">
        <f t="shared" si="3"/>
        <v>2758332.5315992748</v>
      </c>
      <c r="F52" s="1">
        <f t="shared" si="4"/>
        <v>250.6610629364954</v>
      </c>
      <c r="G52" s="1">
        <f t="shared" si="5"/>
        <v>1.8937063504608886E-2</v>
      </c>
      <c r="I52">
        <v>205.63</v>
      </c>
      <c r="J52">
        <v>56.13</v>
      </c>
    </row>
    <row r="53" spans="1:10" x14ac:dyDescent="0.3">
      <c r="A53">
        <v>250.83</v>
      </c>
      <c r="B53">
        <f t="shared" si="0"/>
        <v>250.85000000000002</v>
      </c>
      <c r="C53">
        <v>55.47</v>
      </c>
      <c r="D53" s="1">
        <f t="shared" si="2"/>
        <v>283041.89748204732</v>
      </c>
      <c r="E53" s="1">
        <f t="shared" si="3"/>
        <v>2758332.3791286424</v>
      </c>
      <c r="F53" s="1">
        <f t="shared" si="4"/>
        <v>250.83105009430776</v>
      </c>
      <c r="G53" s="1">
        <f t="shared" si="5"/>
        <v>1.8949905692267066E-2</v>
      </c>
      <c r="I53">
        <v>210.73</v>
      </c>
      <c r="J53">
        <v>56.09</v>
      </c>
    </row>
    <row r="54" spans="1:10" x14ac:dyDescent="0.3">
      <c r="A54">
        <v>251.35</v>
      </c>
      <c r="B54">
        <f t="shared" si="0"/>
        <v>251.37</v>
      </c>
      <c r="C54">
        <v>55.19</v>
      </c>
      <c r="D54" s="1">
        <f t="shared" si="2"/>
        <v>283042.1273692734</v>
      </c>
      <c r="E54" s="1">
        <f t="shared" si="3"/>
        <v>2758331.9127478846</v>
      </c>
      <c r="F54" s="1">
        <f t="shared" si="4"/>
        <v>251.3510108119649</v>
      </c>
      <c r="G54" s="1">
        <f t="shared" si="5"/>
        <v>1.8989188035106963E-2</v>
      </c>
      <c r="I54">
        <v>212.28</v>
      </c>
      <c r="J54">
        <v>56.1</v>
      </c>
    </row>
    <row r="55" spans="1:10" x14ac:dyDescent="0.3">
      <c r="A55">
        <v>251.82</v>
      </c>
      <c r="B55">
        <f t="shared" si="0"/>
        <v>251.84</v>
      </c>
      <c r="C55">
        <v>55.11</v>
      </c>
      <c r="D55" s="1">
        <f t="shared" si="2"/>
        <v>283042.33515195857</v>
      </c>
      <c r="E55" s="1">
        <f t="shared" si="3"/>
        <v>2758331.4912114302</v>
      </c>
      <c r="F55" s="1">
        <f t="shared" si="4"/>
        <v>251.82097530711479</v>
      </c>
      <c r="G55" s="1">
        <f t="shared" si="5"/>
        <v>1.902469288521047E-2</v>
      </c>
      <c r="I55">
        <v>214.45</v>
      </c>
      <c r="J55">
        <v>55.66</v>
      </c>
    </row>
    <row r="56" spans="1:10" x14ac:dyDescent="0.3">
      <c r="A56">
        <v>252.04</v>
      </c>
      <c r="B56">
        <f t="shared" si="0"/>
        <v>252.06</v>
      </c>
      <c r="C56">
        <v>55.33</v>
      </c>
      <c r="D56" s="1">
        <f t="shared" si="2"/>
        <v>283042.43241193879</v>
      </c>
      <c r="E56" s="1">
        <f t="shared" si="3"/>
        <v>2758331.293896494</v>
      </c>
      <c r="F56" s="1">
        <f t="shared" si="4"/>
        <v>252.04095868785205</v>
      </c>
      <c r="G56" s="1">
        <f t="shared" si="5"/>
        <v>1.904131214794802E-2</v>
      </c>
      <c r="I56">
        <v>217.27</v>
      </c>
      <c r="J56">
        <v>55.69</v>
      </c>
    </row>
    <row r="57" spans="1:10" x14ac:dyDescent="0.3">
      <c r="A57">
        <v>262.17</v>
      </c>
      <c r="B57">
        <f t="shared" si="0"/>
        <v>262.19</v>
      </c>
      <c r="C57">
        <v>55.24</v>
      </c>
      <c r="D57" s="1">
        <f t="shared" si="2"/>
        <v>283046.91079193936</v>
      </c>
      <c r="E57" s="1">
        <f t="shared" si="3"/>
        <v>2758322.2084405767</v>
      </c>
      <c r="F57" s="1">
        <f t="shared" si="4"/>
        <v>262.17019343952325</v>
      </c>
      <c r="G57" s="1">
        <f t="shared" si="5"/>
        <v>1.9806560476752111E-2</v>
      </c>
      <c r="I57">
        <v>220.04</v>
      </c>
      <c r="J57">
        <v>55.66</v>
      </c>
    </row>
    <row r="58" spans="1:10" x14ac:dyDescent="0.3">
      <c r="A58">
        <v>272.33</v>
      </c>
      <c r="B58">
        <f t="shared" si="0"/>
        <v>272.34999999999997</v>
      </c>
      <c r="C58">
        <v>55.19</v>
      </c>
      <c r="D58" s="1">
        <f t="shared" si="2"/>
        <v>283051.40243466449</v>
      </c>
      <c r="E58" s="1">
        <f t="shared" si="3"/>
        <v>2758313.0960780773</v>
      </c>
      <c r="F58" s="1">
        <f t="shared" si="4"/>
        <v>272.32942592479264</v>
      </c>
      <c r="G58" s="1">
        <f t="shared" si="5"/>
        <v>2.057407520732113E-2</v>
      </c>
      <c r="I58">
        <v>220.4</v>
      </c>
      <c r="J58">
        <v>55.31</v>
      </c>
    </row>
    <row r="59" spans="1:10" x14ac:dyDescent="0.3">
      <c r="A59">
        <v>276.69</v>
      </c>
      <c r="B59">
        <f t="shared" si="0"/>
        <v>276.70999999999998</v>
      </c>
      <c r="C59">
        <v>55.29</v>
      </c>
      <c r="D59" s="1">
        <f t="shared" si="2"/>
        <v>283053.32995063707</v>
      </c>
      <c r="E59" s="1">
        <f t="shared" si="3"/>
        <v>2758309.1856547999</v>
      </c>
      <c r="F59" s="1">
        <f t="shared" si="4"/>
        <v>276.68909655834682</v>
      </c>
      <c r="G59" s="1">
        <f t="shared" si="5"/>
        <v>2.0903441653160826E-2</v>
      </c>
      <c r="I59">
        <v>229.98</v>
      </c>
      <c r="J59">
        <v>55.37</v>
      </c>
    </row>
    <row r="60" spans="1:10" x14ac:dyDescent="0.3">
      <c r="A60">
        <v>277.38</v>
      </c>
      <c r="B60">
        <f t="shared" si="0"/>
        <v>277.39999999999998</v>
      </c>
      <c r="C60">
        <v>55.24</v>
      </c>
      <c r="D60" s="1">
        <f t="shared" si="2"/>
        <v>283053.63499330252</v>
      </c>
      <c r="E60" s="1">
        <f t="shared" si="3"/>
        <v>2758308.5668034097</v>
      </c>
      <c r="F60" s="1">
        <f t="shared" si="4"/>
        <v>277.37904443384207</v>
      </c>
      <c r="G60" s="1">
        <f t="shared" si="5"/>
        <v>2.0955566157908834E-2</v>
      </c>
      <c r="I60">
        <v>240.04</v>
      </c>
      <c r="J60">
        <v>55.36</v>
      </c>
    </row>
    <row r="61" spans="1:10" x14ac:dyDescent="0.3">
      <c r="A61">
        <v>278.7</v>
      </c>
      <c r="B61">
        <f t="shared" si="0"/>
        <v>278.71999999999997</v>
      </c>
      <c r="C61">
        <v>55.27</v>
      </c>
      <c r="D61" s="1">
        <f t="shared" si="2"/>
        <v>283054.21855318407</v>
      </c>
      <c r="E61" s="1">
        <f t="shared" si="3"/>
        <v>2758307.3829137939</v>
      </c>
      <c r="F61" s="1">
        <f t="shared" si="4"/>
        <v>278.69894471711558</v>
      </c>
      <c r="G61" s="1">
        <f t="shared" si="5"/>
        <v>2.1055282884390181E-2</v>
      </c>
      <c r="I61">
        <v>250.56</v>
      </c>
      <c r="J61">
        <v>55.37</v>
      </c>
    </row>
    <row r="62" spans="1:10" x14ac:dyDescent="0.3">
      <c r="A62">
        <v>280.94</v>
      </c>
      <c r="B62">
        <f t="shared" si="0"/>
        <v>280.95999999999998</v>
      </c>
      <c r="C62">
        <v>54.13</v>
      </c>
      <c r="D62" s="1">
        <f t="shared" si="2"/>
        <v>283055.20883661957</v>
      </c>
      <c r="E62" s="1">
        <f t="shared" si="3"/>
        <v>2758305.3738889908</v>
      </c>
      <c r="F62" s="1">
        <f t="shared" si="4"/>
        <v>280.93877550133641</v>
      </c>
      <c r="G62" s="1">
        <f t="shared" si="5"/>
        <v>2.1224498663571012E-2</v>
      </c>
      <c r="I62">
        <v>250.66</v>
      </c>
      <c r="J62">
        <v>55.46</v>
      </c>
    </row>
    <row r="63" spans="1:10" x14ac:dyDescent="0.3">
      <c r="A63">
        <v>281.55</v>
      </c>
      <c r="B63">
        <f t="shared" si="0"/>
        <v>281.57</v>
      </c>
      <c r="C63">
        <v>53.98</v>
      </c>
      <c r="D63" s="1">
        <f t="shared" si="2"/>
        <v>283055.47851201938</v>
      </c>
      <c r="E63" s="1">
        <f t="shared" si="3"/>
        <v>2758304.826788486</v>
      </c>
      <c r="F63" s="1">
        <f t="shared" si="4"/>
        <v>281.54872942064907</v>
      </c>
      <c r="G63" s="1">
        <f t="shared" si="5"/>
        <v>2.12705793509258E-2</v>
      </c>
      <c r="I63">
        <v>250.83</v>
      </c>
      <c r="J63">
        <v>55.47</v>
      </c>
    </row>
    <row r="64" spans="1:10" x14ac:dyDescent="0.3">
      <c r="A64">
        <v>281.91000000000003</v>
      </c>
      <c r="B64">
        <f t="shared" si="0"/>
        <v>281.93</v>
      </c>
      <c r="C64">
        <v>54.26</v>
      </c>
      <c r="D64" s="1">
        <f t="shared" si="2"/>
        <v>283055.63766471436</v>
      </c>
      <c r="E64" s="1">
        <f t="shared" si="3"/>
        <v>2758304.5039095003</v>
      </c>
      <c r="F64" s="1">
        <f t="shared" si="4"/>
        <v>281.90870222476519</v>
      </c>
      <c r="G64" s="1">
        <f t="shared" si="5"/>
        <v>2.1297775234813798E-2</v>
      </c>
      <c r="I64">
        <v>251.35</v>
      </c>
      <c r="J64">
        <v>55.19</v>
      </c>
    </row>
    <row r="65" spans="1:10" x14ac:dyDescent="0.3">
      <c r="A65">
        <v>283.10000000000002</v>
      </c>
      <c r="B65">
        <f t="shared" si="0"/>
        <v>283.12</v>
      </c>
      <c r="C65">
        <v>54.32</v>
      </c>
      <c r="D65" s="1">
        <f t="shared" si="2"/>
        <v>283056.16375278949</v>
      </c>
      <c r="E65" s="1">
        <f t="shared" si="3"/>
        <v>2758303.4366150736</v>
      </c>
      <c r="F65" s="1">
        <f t="shared" si="4"/>
        <v>283.09861232898277</v>
      </c>
      <c r="G65" s="1">
        <f t="shared" si="5"/>
        <v>2.1387671017237153E-2</v>
      </c>
      <c r="I65">
        <v>251.82</v>
      </c>
      <c r="J65">
        <v>55.11</v>
      </c>
    </row>
    <row r="66" spans="1:10" x14ac:dyDescent="0.3">
      <c r="A66">
        <v>295.83</v>
      </c>
      <c r="B66">
        <f t="shared" ref="B66:B129" si="6">A66+0.02</f>
        <v>295.84999999999997</v>
      </c>
      <c r="C66">
        <v>54.06</v>
      </c>
      <c r="D66" s="1">
        <f t="shared" si="2"/>
        <v>283061.79156892048</v>
      </c>
      <c r="E66" s="1">
        <f t="shared" si="3"/>
        <v>2758292.0192553671</v>
      </c>
      <c r="F66" s="1">
        <f t="shared" si="4"/>
        <v>295.82765066938288</v>
      </c>
      <c r="G66" s="1">
        <f t="shared" si="5"/>
        <v>2.2349330617089436E-2</v>
      </c>
      <c r="I66">
        <v>252.04</v>
      </c>
      <c r="J66">
        <v>55.33</v>
      </c>
    </row>
    <row r="67" spans="1:10" x14ac:dyDescent="0.3">
      <c r="A67">
        <v>296.23</v>
      </c>
      <c r="B67">
        <f t="shared" si="6"/>
        <v>296.25</v>
      </c>
      <c r="C67">
        <v>53.99</v>
      </c>
      <c r="D67" s="1">
        <f t="shared" ref="D67:D130" si="7">(((B67*($D$255-$D$1))+$B$255*$D$1)/$B$255)</f>
        <v>283061.96840524825</v>
      </c>
      <c r="E67" s="1">
        <f t="shared" ref="E67:E130" si="8">(((B67*($E$255-$E$1))+$B$255*$E$1)/$B$255)</f>
        <v>2758291.6605009376</v>
      </c>
      <c r="F67" s="1">
        <f t="shared" ref="F67:F130" si="9">SQRT(((D67-$D$1)^2)+((E67-$E$1)^2))</f>
        <v>296.22762045262164</v>
      </c>
      <c r="G67" s="1">
        <f t="shared" ref="G67:G130" si="10">B67-F67</f>
        <v>2.2379547378363895E-2</v>
      </c>
      <c r="I67">
        <v>262.17</v>
      </c>
      <c r="J67">
        <v>55.24</v>
      </c>
    </row>
    <row r="68" spans="1:10" x14ac:dyDescent="0.3">
      <c r="A68">
        <v>296.66000000000003</v>
      </c>
      <c r="B68">
        <f t="shared" si="6"/>
        <v>296.68</v>
      </c>
      <c r="C68">
        <v>54.11</v>
      </c>
      <c r="D68" s="1">
        <f t="shared" si="7"/>
        <v>283062.15850430058</v>
      </c>
      <c r="E68" s="1">
        <f t="shared" si="8"/>
        <v>2758291.2748399265</v>
      </c>
      <c r="F68" s="1">
        <f t="shared" si="9"/>
        <v>296.65758796904089</v>
      </c>
      <c r="G68" s="1">
        <f t="shared" si="10"/>
        <v>2.2412030959117146E-2</v>
      </c>
      <c r="I68">
        <v>272.33</v>
      </c>
      <c r="J68">
        <v>55.19</v>
      </c>
    </row>
    <row r="69" spans="1:10" x14ac:dyDescent="0.3">
      <c r="A69">
        <v>297.66000000000003</v>
      </c>
      <c r="B69">
        <f t="shared" si="6"/>
        <v>297.68</v>
      </c>
      <c r="C69">
        <v>55.03</v>
      </c>
      <c r="D69" s="1">
        <f t="shared" si="7"/>
        <v>283062.60059511999</v>
      </c>
      <c r="E69" s="1">
        <f t="shared" si="8"/>
        <v>2758290.3779538539</v>
      </c>
      <c r="F69" s="1">
        <f t="shared" si="9"/>
        <v>297.65751242609355</v>
      </c>
      <c r="G69" s="1">
        <f t="shared" si="10"/>
        <v>2.2487573906460057E-2</v>
      </c>
      <c r="I69">
        <v>276.69</v>
      </c>
      <c r="J69">
        <v>55.29</v>
      </c>
    </row>
    <row r="70" spans="1:10" x14ac:dyDescent="0.3">
      <c r="A70">
        <v>303.52</v>
      </c>
      <c r="B70">
        <f t="shared" si="6"/>
        <v>303.53999999999996</v>
      </c>
      <c r="C70">
        <v>56.91</v>
      </c>
      <c r="D70" s="1">
        <f t="shared" si="7"/>
        <v>283065.19124732167</v>
      </c>
      <c r="E70" s="1">
        <f t="shared" si="8"/>
        <v>2758285.1222014674</v>
      </c>
      <c r="F70" s="1">
        <f t="shared" si="9"/>
        <v>303.51706974542276</v>
      </c>
      <c r="G70" s="1">
        <f t="shared" si="10"/>
        <v>2.2930254577204323E-2</v>
      </c>
      <c r="I70">
        <v>277.38</v>
      </c>
      <c r="J70">
        <v>55.24</v>
      </c>
    </row>
    <row r="71" spans="1:10" x14ac:dyDescent="0.3">
      <c r="A71">
        <v>307.64</v>
      </c>
      <c r="B71">
        <f t="shared" si="6"/>
        <v>307.65999999999997</v>
      </c>
      <c r="C71">
        <v>56.94</v>
      </c>
      <c r="D71" s="1">
        <f t="shared" si="7"/>
        <v>283067.01266149763</v>
      </c>
      <c r="E71" s="1">
        <f t="shared" si="8"/>
        <v>2758281.4270308474</v>
      </c>
      <c r="F71" s="1">
        <f t="shared" si="9"/>
        <v>307.63675850930485</v>
      </c>
      <c r="G71" s="1">
        <f t="shared" si="10"/>
        <v>2.3241490695113498E-2</v>
      </c>
      <c r="I71">
        <v>278.7</v>
      </c>
      <c r="J71">
        <v>55.27</v>
      </c>
    </row>
    <row r="72" spans="1:10" x14ac:dyDescent="0.3">
      <c r="A72">
        <v>323.58</v>
      </c>
      <c r="B72">
        <f t="shared" si="6"/>
        <v>323.59999999999997</v>
      </c>
      <c r="C72">
        <v>57.39</v>
      </c>
      <c r="D72" s="1">
        <f t="shared" si="7"/>
        <v>283074.05958915892</v>
      </c>
      <c r="E72" s="1">
        <f t="shared" si="8"/>
        <v>2758267.1306668473</v>
      </c>
      <c r="F72" s="1">
        <f t="shared" si="9"/>
        <v>323.57555435735463</v>
      </c>
      <c r="G72" s="1">
        <f t="shared" si="10"/>
        <v>2.4445642645332555E-2</v>
      </c>
      <c r="I72">
        <v>280.94</v>
      </c>
      <c r="J72">
        <v>54.13</v>
      </c>
    </row>
    <row r="73" spans="1:10" x14ac:dyDescent="0.3">
      <c r="A73">
        <v>334.13</v>
      </c>
      <c r="B73">
        <f t="shared" si="6"/>
        <v>334.15</v>
      </c>
      <c r="C73">
        <v>57.49</v>
      </c>
      <c r="D73" s="1">
        <f t="shared" si="7"/>
        <v>283078.72364730359</v>
      </c>
      <c r="E73" s="1">
        <f t="shared" si="8"/>
        <v>2758257.6685187793</v>
      </c>
      <c r="F73" s="1">
        <f t="shared" si="9"/>
        <v>334.12475738117365</v>
      </c>
      <c r="G73" s="1">
        <f t="shared" si="10"/>
        <v>2.5242618826325725E-2</v>
      </c>
      <c r="I73">
        <v>281.55</v>
      </c>
      <c r="J73">
        <v>53.98</v>
      </c>
    </row>
    <row r="74" spans="1:10" x14ac:dyDescent="0.3">
      <c r="A74">
        <v>341.77</v>
      </c>
      <c r="B74">
        <f t="shared" si="6"/>
        <v>341.78999999999996</v>
      </c>
      <c r="C74">
        <v>57.61</v>
      </c>
      <c r="D74" s="1">
        <f t="shared" si="7"/>
        <v>283082.10122116387</v>
      </c>
      <c r="E74" s="1">
        <f t="shared" si="8"/>
        <v>2758250.8163091834</v>
      </c>
      <c r="F74" s="1">
        <f t="shared" si="9"/>
        <v>341.76418023428863</v>
      </c>
      <c r="G74" s="1">
        <f t="shared" si="10"/>
        <v>2.5819765711332821E-2</v>
      </c>
      <c r="I74">
        <v>281.91000000000003</v>
      </c>
      <c r="J74">
        <v>54.26</v>
      </c>
    </row>
    <row r="75" spans="1:10" x14ac:dyDescent="0.3">
      <c r="A75">
        <v>350.25</v>
      </c>
      <c r="B75">
        <f t="shared" si="6"/>
        <v>350.27</v>
      </c>
      <c r="C75">
        <v>57.69</v>
      </c>
      <c r="D75" s="1">
        <f t="shared" si="7"/>
        <v>283085.85015131242</v>
      </c>
      <c r="E75" s="1">
        <f t="shared" si="8"/>
        <v>2758243.210715286</v>
      </c>
      <c r="F75" s="1">
        <f t="shared" si="9"/>
        <v>350.24353963172496</v>
      </c>
      <c r="G75" s="1">
        <f t="shared" si="10"/>
        <v>2.6460368275024848E-2</v>
      </c>
      <c r="I75">
        <v>283.10000000000002</v>
      </c>
      <c r="J75">
        <v>54.32</v>
      </c>
    </row>
    <row r="76" spans="1:10" x14ac:dyDescent="0.3">
      <c r="A76">
        <v>356.7</v>
      </c>
      <c r="B76">
        <f t="shared" si="6"/>
        <v>356.71999999999997</v>
      </c>
      <c r="C76">
        <v>57.85</v>
      </c>
      <c r="D76" s="1">
        <f t="shared" si="7"/>
        <v>283088.70163709758</v>
      </c>
      <c r="E76" s="1">
        <f t="shared" si="8"/>
        <v>2758237.4258001167</v>
      </c>
      <c r="F76" s="1">
        <f t="shared" si="9"/>
        <v>356.69305238062236</v>
      </c>
      <c r="G76" s="1">
        <f t="shared" si="10"/>
        <v>2.6947619377608589E-2</v>
      </c>
      <c r="I76">
        <v>295.83</v>
      </c>
      <c r="J76">
        <v>54.06</v>
      </c>
    </row>
    <row r="77" spans="1:10" x14ac:dyDescent="0.3">
      <c r="A77">
        <v>366.86</v>
      </c>
      <c r="B77">
        <f t="shared" si="6"/>
        <v>366.88</v>
      </c>
      <c r="C77">
        <v>57.81</v>
      </c>
      <c r="D77" s="1">
        <f t="shared" si="7"/>
        <v>283093.19327982271</v>
      </c>
      <c r="E77" s="1">
        <f t="shared" si="8"/>
        <v>2758228.3134376169</v>
      </c>
      <c r="F77" s="1">
        <f t="shared" si="9"/>
        <v>366.85228486630939</v>
      </c>
      <c r="G77" s="1">
        <f t="shared" si="10"/>
        <v>2.7715133690605853E-2</v>
      </c>
      <c r="I77">
        <v>296.23</v>
      </c>
      <c r="J77">
        <v>53.99</v>
      </c>
    </row>
    <row r="78" spans="1:10" x14ac:dyDescent="0.3">
      <c r="A78">
        <v>372.79</v>
      </c>
      <c r="B78">
        <f t="shared" si="6"/>
        <v>372.81</v>
      </c>
      <c r="C78">
        <v>57.76</v>
      </c>
      <c r="D78" s="1">
        <f t="shared" si="7"/>
        <v>283095.81487838179</v>
      </c>
      <c r="E78" s="1">
        <f t="shared" si="8"/>
        <v>2758222.9949032054</v>
      </c>
      <c r="F78" s="1">
        <f t="shared" si="9"/>
        <v>372.78183689754974</v>
      </c>
      <c r="G78" s="1">
        <f t="shared" si="10"/>
        <v>2.8163102450264432E-2</v>
      </c>
      <c r="I78">
        <v>296.66000000000003</v>
      </c>
      <c r="J78">
        <v>54.11</v>
      </c>
    </row>
    <row r="79" spans="1:10" x14ac:dyDescent="0.3">
      <c r="A79">
        <v>382.21</v>
      </c>
      <c r="B79">
        <f t="shared" si="6"/>
        <v>382.22999999999996</v>
      </c>
      <c r="C79">
        <v>57.68</v>
      </c>
      <c r="D79" s="1">
        <f t="shared" si="7"/>
        <v>283099.97937390051</v>
      </c>
      <c r="E79" s="1">
        <f t="shared" si="8"/>
        <v>2758214.5462364</v>
      </c>
      <c r="F79" s="1">
        <f t="shared" si="9"/>
        <v>382.20112528437329</v>
      </c>
      <c r="G79" s="1">
        <f t="shared" si="10"/>
        <v>2.8874715626670877E-2</v>
      </c>
      <c r="I79">
        <v>297.66000000000003</v>
      </c>
      <c r="J79">
        <v>55.03</v>
      </c>
    </row>
    <row r="80" spans="1:10" x14ac:dyDescent="0.3">
      <c r="A80">
        <v>393.33</v>
      </c>
      <c r="B80">
        <f t="shared" si="6"/>
        <v>393.34999999999997</v>
      </c>
      <c r="C80">
        <v>57.54</v>
      </c>
      <c r="D80" s="1">
        <f t="shared" si="7"/>
        <v>283104.89542381227</v>
      </c>
      <c r="E80" s="1">
        <f t="shared" si="8"/>
        <v>2758204.5728632705</v>
      </c>
      <c r="F80" s="1">
        <f t="shared" si="9"/>
        <v>393.32028524882577</v>
      </c>
      <c r="G80" s="1">
        <f t="shared" si="10"/>
        <v>2.9714751174196863E-2</v>
      </c>
      <c r="I80">
        <v>303.52</v>
      </c>
      <c r="J80">
        <v>56.91</v>
      </c>
    </row>
    <row r="81" spans="1:10" x14ac:dyDescent="0.3">
      <c r="A81">
        <v>400.92</v>
      </c>
      <c r="B81">
        <f t="shared" si="6"/>
        <v>400.94</v>
      </c>
      <c r="C81">
        <v>57.28</v>
      </c>
      <c r="D81" s="1">
        <f t="shared" si="7"/>
        <v>283108.25089313154</v>
      </c>
      <c r="E81" s="1">
        <f t="shared" si="8"/>
        <v>2758197.7654979783</v>
      </c>
      <c r="F81" s="1">
        <f t="shared" si="9"/>
        <v>400.9097118789644</v>
      </c>
      <c r="G81" s="1">
        <f t="shared" si="10"/>
        <v>3.0288121035596305E-2</v>
      </c>
      <c r="I81">
        <v>307.64</v>
      </c>
      <c r="J81">
        <v>56.94</v>
      </c>
    </row>
    <row r="82" spans="1:10" x14ac:dyDescent="0.3">
      <c r="A82">
        <v>404.54</v>
      </c>
      <c r="B82">
        <f t="shared" si="6"/>
        <v>404.56</v>
      </c>
      <c r="C82">
        <v>57.14</v>
      </c>
      <c r="D82" s="1">
        <f t="shared" si="7"/>
        <v>283109.85126189783</v>
      </c>
      <c r="E82" s="1">
        <f t="shared" si="8"/>
        <v>2758194.5187703948</v>
      </c>
      <c r="F82" s="1">
        <f t="shared" si="9"/>
        <v>404.52943841412417</v>
      </c>
      <c r="G82" s="1">
        <f t="shared" si="10"/>
        <v>3.0561585875830133E-2</v>
      </c>
      <c r="I82">
        <v>323.58</v>
      </c>
      <c r="J82">
        <v>57.39</v>
      </c>
    </row>
    <row r="83" spans="1:10" x14ac:dyDescent="0.3">
      <c r="A83">
        <v>410.07</v>
      </c>
      <c r="B83">
        <f t="shared" si="6"/>
        <v>410.09</v>
      </c>
      <c r="C83">
        <v>57.44</v>
      </c>
      <c r="D83" s="1">
        <f t="shared" si="7"/>
        <v>283112.29602412909</v>
      </c>
      <c r="E83" s="1">
        <f t="shared" si="8"/>
        <v>2758189.5589904124</v>
      </c>
      <c r="F83" s="1">
        <f t="shared" si="9"/>
        <v>410.0590206625177</v>
      </c>
      <c r="G83" s="1">
        <f t="shared" si="10"/>
        <v>3.0979337482278879E-2</v>
      </c>
      <c r="I83">
        <v>334.13</v>
      </c>
      <c r="J83">
        <v>57.49</v>
      </c>
    </row>
    <row r="84" spans="1:10" x14ac:dyDescent="0.3">
      <c r="A84">
        <v>410.81</v>
      </c>
      <c r="B84">
        <f t="shared" si="6"/>
        <v>410.83</v>
      </c>
      <c r="C84">
        <v>57.28</v>
      </c>
      <c r="D84" s="1">
        <f t="shared" si="7"/>
        <v>283112.62317133544</v>
      </c>
      <c r="E84" s="1">
        <f t="shared" si="8"/>
        <v>2758188.8952947184</v>
      </c>
      <c r="F84" s="1">
        <f t="shared" si="9"/>
        <v>410.79896476093779</v>
      </c>
      <c r="G84" s="1">
        <f t="shared" si="10"/>
        <v>3.1035239062191522E-2</v>
      </c>
      <c r="I84">
        <v>341.77</v>
      </c>
      <c r="J84">
        <v>57.61</v>
      </c>
    </row>
    <row r="85" spans="1:10" x14ac:dyDescent="0.3">
      <c r="A85">
        <v>414.17</v>
      </c>
      <c r="B85">
        <f t="shared" si="6"/>
        <v>414.19</v>
      </c>
      <c r="C85">
        <v>55.19</v>
      </c>
      <c r="D85" s="1">
        <f t="shared" si="7"/>
        <v>283114.10859648866</v>
      </c>
      <c r="E85" s="1">
        <f t="shared" si="8"/>
        <v>2758185.8817575136</v>
      </c>
      <c r="F85" s="1">
        <f t="shared" si="9"/>
        <v>414.15871093746506</v>
      </c>
      <c r="G85" s="1">
        <f t="shared" si="10"/>
        <v>3.1289062534938239E-2</v>
      </c>
      <c r="I85">
        <v>350.25</v>
      </c>
      <c r="J85">
        <v>57.69</v>
      </c>
    </row>
    <row r="86" spans="1:10" x14ac:dyDescent="0.3">
      <c r="A86">
        <v>415.12</v>
      </c>
      <c r="B86">
        <f t="shared" si="6"/>
        <v>415.14</v>
      </c>
      <c r="C86">
        <v>55.12</v>
      </c>
      <c r="D86" s="1">
        <f t="shared" si="7"/>
        <v>283114.52858276706</v>
      </c>
      <c r="E86" s="1">
        <f t="shared" si="8"/>
        <v>2758185.0297157448</v>
      </c>
      <c r="F86" s="1">
        <f t="shared" si="9"/>
        <v>415.10863917154137</v>
      </c>
      <c r="G86" s="1">
        <f t="shared" si="10"/>
        <v>3.1360828458616652E-2</v>
      </c>
      <c r="I86">
        <v>356.7</v>
      </c>
      <c r="J86">
        <v>57.85</v>
      </c>
    </row>
    <row r="87" spans="1:10" x14ac:dyDescent="0.3">
      <c r="A87">
        <v>415.56</v>
      </c>
      <c r="B87">
        <f t="shared" si="6"/>
        <v>415.58</v>
      </c>
      <c r="C87">
        <v>55.72</v>
      </c>
      <c r="D87" s="1">
        <f t="shared" si="7"/>
        <v>283114.72310272761</v>
      </c>
      <c r="E87" s="1">
        <f t="shared" si="8"/>
        <v>2758184.6350858728</v>
      </c>
      <c r="F87" s="1">
        <f t="shared" si="9"/>
        <v>415.54860593264971</v>
      </c>
      <c r="G87" s="1">
        <f t="shared" si="10"/>
        <v>3.1394067350277055E-2</v>
      </c>
      <c r="I87">
        <v>366.86</v>
      </c>
      <c r="J87">
        <v>57.81</v>
      </c>
    </row>
    <row r="88" spans="1:10" x14ac:dyDescent="0.3">
      <c r="A88">
        <v>415.91</v>
      </c>
      <c r="B88">
        <f t="shared" si="6"/>
        <v>415.93</v>
      </c>
      <c r="C88">
        <v>55.73</v>
      </c>
      <c r="D88" s="1">
        <f t="shared" si="7"/>
        <v>283114.87783451442</v>
      </c>
      <c r="E88" s="1">
        <f t="shared" si="8"/>
        <v>2758184.3211757471</v>
      </c>
      <c r="F88" s="1">
        <f t="shared" si="9"/>
        <v>415.89857949293781</v>
      </c>
      <c r="G88" s="1">
        <f t="shared" si="10"/>
        <v>3.1420507062193792E-2</v>
      </c>
      <c r="I88">
        <v>372.79</v>
      </c>
      <c r="J88">
        <v>57.76</v>
      </c>
    </row>
    <row r="89" spans="1:10" x14ac:dyDescent="0.3">
      <c r="A89">
        <v>425.81</v>
      </c>
      <c r="B89">
        <f t="shared" si="6"/>
        <v>425.83</v>
      </c>
      <c r="C89">
        <v>55.74</v>
      </c>
      <c r="D89" s="1">
        <f t="shared" si="7"/>
        <v>283119.25453362655</v>
      </c>
      <c r="E89" s="1">
        <f t="shared" si="8"/>
        <v>2758175.4420036264</v>
      </c>
      <c r="F89" s="1">
        <f t="shared" si="9"/>
        <v>425.79783161960034</v>
      </c>
      <c r="G89" s="1">
        <f t="shared" si="10"/>
        <v>3.2168380399639318E-2</v>
      </c>
      <c r="I89">
        <v>382.21</v>
      </c>
      <c r="J89">
        <v>57.68</v>
      </c>
    </row>
    <row r="90" spans="1:10" x14ac:dyDescent="0.3">
      <c r="A90">
        <v>426.09</v>
      </c>
      <c r="B90">
        <f t="shared" si="6"/>
        <v>426.10999999999996</v>
      </c>
      <c r="C90">
        <v>55.72</v>
      </c>
      <c r="D90" s="1">
        <f t="shared" si="7"/>
        <v>283119.37831905595</v>
      </c>
      <c r="E90" s="1">
        <f t="shared" si="8"/>
        <v>2758175.1908755265</v>
      </c>
      <c r="F90" s="1">
        <f t="shared" si="9"/>
        <v>426.077810467142</v>
      </c>
      <c r="G90" s="1">
        <f t="shared" si="10"/>
        <v>3.2189532857955783E-2</v>
      </c>
      <c r="I90">
        <v>393.33</v>
      </c>
      <c r="J90">
        <v>57.54</v>
      </c>
    </row>
    <row r="91" spans="1:10" x14ac:dyDescent="0.3">
      <c r="A91">
        <v>426.09</v>
      </c>
      <c r="B91">
        <f t="shared" si="6"/>
        <v>426.10999999999996</v>
      </c>
      <c r="C91">
        <v>55.73</v>
      </c>
      <c r="D91" s="1">
        <f t="shared" si="7"/>
        <v>283119.37831905595</v>
      </c>
      <c r="E91" s="1">
        <f t="shared" si="8"/>
        <v>2758175.1908755265</v>
      </c>
      <c r="F91" s="1">
        <f t="shared" si="9"/>
        <v>426.077810467142</v>
      </c>
      <c r="G91" s="1">
        <f t="shared" si="10"/>
        <v>3.2189532857955783E-2</v>
      </c>
      <c r="I91">
        <v>400.92</v>
      </c>
      <c r="J91">
        <v>57.28</v>
      </c>
    </row>
    <row r="92" spans="1:10" x14ac:dyDescent="0.3">
      <c r="A92">
        <v>427.85</v>
      </c>
      <c r="B92">
        <f t="shared" si="6"/>
        <v>427.87</v>
      </c>
      <c r="C92">
        <v>55.12</v>
      </c>
      <c r="D92" s="1">
        <f t="shared" si="7"/>
        <v>283120.15639889811</v>
      </c>
      <c r="E92" s="1">
        <f t="shared" si="8"/>
        <v>2758173.6123560378</v>
      </c>
      <c r="F92" s="1">
        <f t="shared" si="9"/>
        <v>427.83767751238491</v>
      </c>
      <c r="G92" s="1">
        <f t="shared" si="10"/>
        <v>3.2322487615090267E-2</v>
      </c>
      <c r="I92">
        <v>404.54</v>
      </c>
      <c r="J92">
        <v>57.14</v>
      </c>
    </row>
    <row r="93" spans="1:10" x14ac:dyDescent="0.3">
      <c r="A93">
        <v>428.09</v>
      </c>
      <c r="B93">
        <f t="shared" si="6"/>
        <v>428.10999999999996</v>
      </c>
      <c r="C93">
        <v>55.21</v>
      </c>
      <c r="D93" s="1">
        <f t="shared" si="7"/>
        <v>283120.26250069478</v>
      </c>
      <c r="E93" s="1">
        <f t="shared" si="8"/>
        <v>2758173.3971033809</v>
      </c>
      <c r="F93" s="1">
        <f t="shared" si="9"/>
        <v>428.07765938166506</v>
      </c>
      <c r="G93" s="1">
        <f t="shared" si="10"/>
        <v>3.2340618334899318E-2</v>
      </c>
      <c r="I93">
        <v>410.07</v>
      </c>
      <c r="J93">
        <v>57.44</v>
      </c>
    </row>
    <row r="94" spans="1:10" x14ac:dyDescent="0.3">
      <c r="A94">
        <v>428.29</v>
      </c>
      <c r="B94">
        <f t="shared" si="6"/>
        <v>428.31</v>
      </c>
      <c r="C94">
        <v>54.02</v>
      </c>
      <c r="D94" s="1">
        <f t="shared" si="7"/>
        <v>283120.3509188586</v>
      </c>
      <c r="E94" s="1">
        <f t="shared" si="8"/>
        <v>2758173.2177261659</v>
      </c>
      <c r="F94" s="1">
        <f t="shared" si="9"/>
        <v>428.2776442734675</v>
      </c>
      <c r="G94" s="1">
        <f t="shared" si="10"/>
        <v>3.2355726532500739E-2</v>
      </c>
      <c r="I94">
        <v>410.81</v>
      </c>
      <c r="J94">
        <v>57.28</v>
      </c>
    </row>
    <row r="95" spans="1:10" x14ac:dyDescent="0.3">
      <c r="A95">
        <v>428.9</v>
      </c>
      <c r="B95">
        <f t="shared" si="6"/>
        <v>428.91999999999996</v>
      </c>
      <c r="C95">
        <v>54.04</v>
      </c>
      <c r="D95" s="1">
        <f t="shared" si="7"/>
        <v>283120.62059425848</v>
      </c>
      <c r="E95" s="1">
        <f t="shared" si="8"/>
        <v>2758172.670625662</v>
      </c>
      <c r="F95" s="1">
        <f t="shared" si="9"/>
        <v>428.88759819197054</v>
      </c>
      <c r="G95" s="1">
        <f t="shared" si="10"/>
        <v>3.2401808029419499E-2</v>
      </c>
      <c r="I95">
        <v>414.17</v>
      </c>
      <c r="J95">
        <v>55.19</v>
      </c>
    </row>
    <row r="96" spans="1:10" x14ac:dyDescent="0.3">
      <c r="A96">
        <v>432.14</v>
      </c>
      <c r="B96">
        <f t="shared" si="6"/>
        <v>432.15999999999997</v>
      </c>
      <c r="C96">
        <v>54.02</v>
      </c>
      <c r="D96" s="1">
        <f t="shared" si="7"/>
        <v>283122.05296851334</v>
      </c>
      <c r="E96" s="1">
        <f t="shared" si="8"/>
        <v>2758169.7647147859</v>
      </c>
      <c r="F96" s="1">
        <f t="shared" si="9"/>
        <v>432.12735343363602</v>
      </c>
      <c r="G96" s="1">
        <f t="shared" si="10"/>
        <v>3.2646566363951024E-2</v>
      </c>
      <c r="I96">
        <v>415.12</v>
      </c>
      <c r="J96">
        <v>55.12</v>
      </c>
    </row>
    <row r="97" spans="1:10" x14ac:dyDescent="0.3">
      <c r="A97">
        <v>435.15</v>
      </c>
      <c r="B97">
        <f t="shared" si="6"/>
        <v>435.16999999999996</v>
      </c>
      <c r="C97">
        <v>53.94</v>
      </c>
      <c r="D97" s="1">
        <f t="shared" si="7"/>
        <v>283123.38366187975</v>
      </c>
      <c r="E97" s="1">
        <f t="shared" si="8"/>
        <v>2758167.0650877068</v>
      </c>
      <c r="F97" s="1">
        <f t="shared" si="9"/>
        <v>435.13712604987512</v>
      </c>
      <c r="G97" s="1">
        <f t="shared" si="10"/>
        <v>3.2873950124837847E-2</v>
      </c>
      <c r="I97">
        <v>415.56</v>
      </c>
      <c r="J97">
        <v>55.72</v>
      </c>
    </row>
    <row r="98" spans="1:10" x14ac:dyDescent="0.3">
      <c r="A98">
        <v>438.32</v>
      </c>
      <c r="B98">
        <f t="shared" si="6"/>
        <v>438.34</v>
      </c>
      <c r="C98">
        <v>53.63</v>
      </c>
      <c r="D98" s="1">
        <f t="shared" si="7"/>
        <v>283124.78508977726</v>
      </c>
      <c r="E98" s="1">
        <f t="shared" si="8"/>
        <v>2758164.2219588561</v>
      </c>
      <c r="F98" s="1">
        <f t="shared" si="9"/>
        <v>438.30688657923747</v>
      </c>
      <c r="G98" s="1">
        <f t="shared" si="10"/>
        <v>3.311342076250412E-2</v>
      </c>
      <c r="I98">
        <v>415.91</v>
      </c>
      <c r="J98">
        <v>55.73</v>
      </c>
    </row>
    <row r="99" spans="1:10" x14ac:dyDescent="0.3">
      <c r="A99">
        <v>441.18</v>
      </c>
      <c r="B99">
        <f t="shared" si="6"/>
        <v>441.2</v>
      </c>
      <c r="C99">
        <v>53.08</v>
      </c>
      <c r="D99" s="1">
        <f t="shared" si="7"/>
        <v>283126.04946952075</v>
      </c>
      <c r="E99" s="1">
        <f t="shared" si="8"/>
        <v>2758161.6568646883</v>
      </c>
      <c r="F99" s="1">
        <f t="shared" si="9"/>
        <v>441.16667052659898</v>
      </c>
      <c r="G99" s="1">
        <f t="shared" si="10"/>
        <v>3.3329473401011001E-2</v>
      </c>
      <c r="I99">
        <v>425.81</v>
      </c>
      <c r="J99">
        <v>55.74</v>
      </c>
    </row>
    <row r="100" spans="1:10" x14ac:dyDescent="0.3">
      <c r="A100">
        <v>444.2</v>
      </c>
      <c r="B100">
        <f t="shared" si="6"/>
        <v>444.21999999999997</v>
      </c>
      <c r="C100">
        <v>52.17</v>
      </c>
      <c r="D100" s="1">
        <f t="shared" si="7"/>
        <v>283127.38458379533</v>
      </c>
      <c r="E100" s="1">
        <f t="shared" si="8"/>
        <v>2758158.9482687479</v>
      </c>
      <c r="F100" s="1">
        <f t="shared" si="9"/>
        <v>444.18644238791916</v>
      </c>
      <c r="G100" s="1">
        <f t="shared" si="10"/>
        <v>3.355761208081276E-2</v>
      </c>
      <c r="I100">
        <v>426.09</v>
      </c>
      <c r="J100">
        <v>55.72</v>
      </c>
    </row>
    <row r="101" spans="1:10" x14ac:dyDescent="0.3">
      <c r="A101">
        <v>452.16</v>
      </c>
      <c r="B101">
        <f t="shared" si="6"/>
        <v>452.18</v>
      </c>
      <c r="C101">
        <v>51.76</v>
      </c>
      <c r="D101" s="1">
        <f t="shared" si="7"/>
        <v>283130.9036267178</v>
      </c>
      <c r="E101" s="1">
        <f t="shared" si="8"/>
        <v>2758151.8090556087</v>
      </c>
      <c r="F101" s="1">
        <f t="shared" si="9"/>
        <v>452.14584106728063</v>
      </c>
      <c r="G101" s="1">
        <f t="shared" si="10"/>
        <v>3.4158932719378754E-2</v>
      </c>
      <c r="I101">
        <v>426.09</v>
      </c>
      <c r="J101">
        <v>55.73</v>
      </c>
    </row>
    <row r="102" spans="1:10" x14ac:dyDescent="0.3">
      <c r="A102">
        <v>461.32</v>
      </c>
      <c r="B102">
        <f t="shared" si="6"/>
        <v>461.34</v>
      </c>
      <c r="C102">
        <v>51.66</v>
      </c>
      <c r="D102" s="1">
        <f t="shared" si="7"/>
        <v>283134.95317862357</v>
      </c>
      <c r="E102" s="1">
        <f t="shared" si="8"/>
        <v>2758143.5935791819</v>
      </c>
      <c r="F102" s="1">
        <f t="shared" si="9"/>
        <v>461.30514909552312</v>
      </c>
      <c r="G102" s="1">
        <f t="shared" si="10"/>
        <v>3.4850904476854794E-2</v>
      </c>
      <c r="I102">
        <v>427.85</v>
      </c>
      <c r="J102">
        <v>55.12</v>
      </c>
    </row>
    <row r="103" spans="1:10" x14ac:dyDescent="0.3">
      <c r="A103">
        <v>469.51</v>
      </c>
      <c r="B103">
        <f t="shared" si="6"/>
        <v>469.53</v>
      </c>
      <c r="C103">
        <v>51.54</v>
      </c>
      <c r="D103" s="1">
        <f t="shared" si="7"/>
        <v>283138.57390243444</v>
      </c>
      <c r="E103" s="1">
        <f t="shared" si="8"/>
        <v>2758136.2480822462</v>
      </c>
      <c r="F103" s="1">
        <f t="shared" si="9"/>
        <v>469.49453039986759</v>
      </c>
      <c r="G103" s="1">
        <f t="shared" si="10"/>
        <v>3.5469600132387313E-2</v>
      </c>
      <c r="I103">
        <v>428.09</v>
      </c>
      <c r="J103">
        <v>55.21</v>
      </c>
    </row>
    <row r="104" spans="1:10" x14ac:dyDescent="0.3">
      <c r="A104">
        <v>470.1</v>
      </c>
      <c r="B104">
        <f t="shared" si="6"/>
        <v>470.12</v>
      </c>
      <c r="C104">
        <v>51.39</v>
      </c>
      <c r="D104" s="1">
        <f t="shared" si="7"/>
        <v>283138.83473601792</v>
      </c>
      <c r="E104" s="1">
        <f t="shared" si="8"/>
        <v>2758135.718919463</v>
      </c>
      <c r="F104" s="1">
        <f t="shared" si="9"/>
        <v>470.08448582985352</v>
      </c>
      <c r="G104" s="1">
        <f t="shared" si="10"/>
        <v>3.5514170146484503E-2</v>
      </c>
      <c r="I104">
        <v>428.29</v>
      </c>
      <c r="J104">
        <v>54.02</v>
      </c>
    </row>
    <row r="105" spans="1:10" x14ac:dyDescent="0.3">
      <c r="A105">
        <v>473.37</v>
      </c>
      <c r="B105">
        <f t="shared" si="6"/>
        <v>473.39</v>
      </c>
      <c r="C105">
        <v>50.94</v>
      </c>
      <c r="D105" s="1">
        <f t="shared" si="7"/>
        <v>283140.28037299734</v>
      </c>
      <c r="E105" s="1">
        <f t="shared" si="8"/>
        <v>2758132.7861020048</v>
      </c>
      <c r="F105" s="1">
        <f t="shared" si="9"/>
        <v>473.35423880511712</v>
      </c>
      <c r="G105" s="1">
        <f t="shared" si="10"/>
        <v>3.5761194882866221E-2</v>
      </c>
      <c r="I105">
        <v>428.9</v>
      </c>
      <c r="J105">
        <v>54.04</v>
      </c>
    </row>
    <row r="106" spans="1:10" x14ac:dyDescent="0.3">
      <c r="A106">
        <v>473.87</v>
      </c>
      <c r="B106">
        <f t="shared" si="6"/>
        <v>473.89</v>
      </c>
      <c r="C106">
        <v>50.92</v>
      </c>
      <c r="D106" s="1">
        <f t="shared" si="7"/>
        <v>283140.50141840708</v>
      </c>
      <c r="E106" s="1">
        <f t="shared" si="8"/>
        <v>2758132.3376589688</v>
      </c>
      <c r="F106" s="1">
        <f t="shared" si="9"/>
        <v>473.85420103344751</v>
      </c>
      <c r="G106" s="1">
        <f t="shared" si="10"/>
        <v>3.5798966552476941E-2</v>
      </c>
      <c r="I106">
        <v>432.14</v>
      </c>
      <c r="J106">
        <v>54.02</v>
      </c>
    </row>
    <row r="107" spans="1:10" x14ac:dyDescent="0.3">
      <c r="A107">
        <v>477.59</v>
      </c>
      <c r="B107">
        <f t="shared" si="6"/>
        <v>477.60999999999996</v>
      </c>
      <c r="C107">
        <v>50.6</v>
      </c>
      <c r="D107" s="1">
        <f t="shared" si="7"/>
        <v>283142.14599625522</v>
      </c>
      <c r="E107" s="1">
        <f t="shared" si="8"/>
        <v>2758129.0012427778</v>
      </c>
      <c r="F107" s="1">
        <f t="shared" si="9"/>
        <v>477.57392001448278</v>
      </c>
      <c r="G107" s="1">
        <f t="shared" si="10"/>
        <v>3.6079985517176283E-2</v>
      </c>
      <c r="I107">
        <v>435.15</v>
      </c>
      <c r="J107">
        <v>53.94</v>
      </c>
    </row>
    <row r="108" spans="1:10" x14ac:dyDescent="0.3">
      <c r="A108">
        <v>486.65</v>
      </c>
      <c r="B108">
        <f t="shared" si="6"/>
        <v>486.66999999999996</v>
      </c>
      <c r="C108">
        <v>50.44</v>
      </c>
      <c r="D108" s="1">
        <f t="shared" si="7"/>
        <v>283146.15133907902</v>
      </c>
      <c r="E108" s="1">
        <f t="shared" si="8"/>
        <v>2758120.8754549585</v>
      </c>
      <c r="F108" s="1">
        <f t="shared" si="9"/>
        <v>486.63323559679827</v>
      </c>
      <c r="G108" s="1">
        <f t="shared" si="10"/>
        <v>3.6764403201686946E-2</v>
      </c>
      <c r="I108">
        <v>438.32</v>
      </c>
      <c r="J108">
        <v>53.63</v>
      </c>
    </row>
    <row r="109" spans="1:10" x14ac:dyDescent="0.3">
      <c r="A109">
        <v>495.33</v>
      </c>
      <c r="B109">
        <f t="shared" si="6"/>
        <v>495.34999999999997</v>
      </c>
      <c r="C109">
        <v>50.44</v>
      </c>
      <c r="D109" s="1">
        <f t="shared" si="7"/>
        <v>283149.98868739145</v>
      </c>
      <c r="E109" s="1">
        <f t="shared" si="8"/>
        <v>2758113.0904838466</v>
      </c>
      <c r="F109" s="1">
        <f t="shared" si="9"/>
        <v>495.31257988564516</v>
      </c>
      <c r="G109" s="1">
        <f t="shared" si="10"/>
        <v>3.7420114354802081E-2</v>
      </c>
      <c r="I109">
        <v>441.18</v>
      </c>
      <c r="J109">
        <v>53.08</v>
      </c>
    </row>
    <row r="110" spans="1:10" x14ac:dyDescent="0.3">
      <c r="A110">
        <v>502.27</v>
      </c>
      <c r="B110">
        <f t="shared" si="6"/>
        <v>502.28999999999996</v>
      </c>
      <c r="C110">
        <v>50.45</v>
      </c>
      <c r="D110" s="1">
        <f t="shared" si="7"/>
        <v>283153.05679767812</v>
      </c>
      <c r="E110" s="1">
        <f t="shared" si="8"/>
        <v>2758106.8660945017</v>
      </c>
      <c r="F110" s="1">
        <f t="shared" si="9"/>
        <v>502.2520556186015</v>
      </c>
      <c r="G110" s="1">
        <f t="shared" si="10"/>
        <v>3.7944381398460791E-2</v>
      </c>
      <c r="I110">
        <v>444.2</v>
      </c>
      <c r="J110">
        <v>52.17</v>
      </c>
    </row>
    <row r="111" spans="1:10" x14ac:dyDescent="0.3">
      <c r="A111">
        <v>510.69</v>
      </c>
      <c r="B111">
        <f t="shared" si="6"/>
        <v>510.71</v>
      </c>
      <c r="C111">
        <v>50.47</v>
      </c>
      <c r="D111" s="1">
        <f t="shared" si="7"/>
        <v>283156.77920237748</v>
      </c>
      <c r="E111" s="1">
        <f t="shared" si="8"/>
        <v>2758099.3143137689</v>
      </c>
      <c r="F111" s="1">
        <f t="shared" si="9"/>
        <v>510.67141954839809</v>
      </c>
      <c r="G111" s="1">
        <f t="shared" si="10"/>
        <v>3.8580451601887944E-2</v>
      </c>
      <c r="I111">
        <v>452.16</v>
      </c>
      <c r="J111">
        <v>51.76</v>
      </c>
    </row>
    <row r="112" spans="1:10" x14ac:dyDescent="0.3">
      <c r="A112">
        <v>519.35</v>
      </c>
      <c r="B112">
        <f t="shared" si="6"/>
        <v>519.37</v>
      </c>
      <c r="C112">
        <v>50.45</v>
      </c>
      <c r="D112" s="1">
        <f t="shared" si="7"/>
        <v>283160.60770887352</v>
      </c>
      <c r="E112" s="1">
        <f t="shared" si="8"/>
        <v>2758091.5472803782</v>
      </c>
      <c r="F112" s="1">
        <f t="shared" si="9"/>
        <v>519.33076534831014</v>
      </c>
      <c r="G112" s="1">
        <f t="shared" si="10"/>
        <v>3.9234651689866951E-2</v>
      </c>
      <c r="I112">
        <v>461.32</v>
      </c>
      <c r="J112">
        <v>51.66</v>
      </c>
    </row>
    <row r="113" spans="1:10" x14ac:dyDescent="0.3">
      <c r="A113">
        <v>527.49</v>
      </c>
      <c r="B113">
        <f t="shared" si="6"/>
        <v>527.51</v>
      </c>
      <c r="C113">
        <v>50.47</v>
      </c>
      <c r="D113" s="1">
        <f t="shared" si="7"/>
        <v>283164.20632814348</v>
      </c>
      <c r="E113" s="1">
        <f t="shared" si="8"/>
        <v>2758084.2466277461</v>
      </c>
      <c r="F113" s="1">
        <f t="shared" si="9"/>
        <v>527.47015042972976</v>
      </c>
      <c r="G113" s="1">
        <f t="shared" si="10"/>
        <v>3.9849570270234835E-2</v>
      </c>
      <c r="I113">
        <v>469.51</v>
      </c>
      <c r="J113">
        <v>51.54</v>
      </c>
    </row>
    <row r="114" spans="1:10" x14ac:dyDescent="0.3">
      <c r="A114">
        <v>535.98</v>
      </c>
      <c r="B114">
        <f t="shared" si="6"/>
        <v>536</v>
      </c>
      <c r="C114">
        <v>50.51</v>
      </c>
      <c r="D114" s="1">
        <f t="shared" si="7"/>
        <v>283167.9596792002</v>
      </c>
      <c r="E114" s="1">
        <f t="shared" si="8"/>
        <v>2758076.6320649884</v>
      </c>
      <c r="F114" s="1">
        <f t="shared" si="9"/>
        <v>535.95950907141173</v>
      </c>
      <c r="G114" s="1">
        <f t="shared" si="10"/>
        <v>4.0490928588269526E-2</v>
      </c>
      <c r="I114">
        <v>470.1</v>
      </c>
      <c r="J114">
        <v>51.39</v>
      </c>
    </row>
    <row r="115" spans="1:10" x14ac:dyDescent="0.3">
      <c r="A115">
        <v>544.21</v>
      </c>
      <c r="B115">
        <f t="shared" si="6"/>
        <v>544.23</v>
      </c>
      <c r="C115">
        <v>50.51</v>
      </c>
      <c r="D115" s="1">
        <f t="shared" si="7"/>
        <v>283171.59808664391</v>
      </c>
      <c r="E115" s="1">
        <f t="shared" si="8"/>
        <v>2758069.2506926092</v>
      </c>
      <c r="F115" s="1">
        <f t="shared" si="9"/>
        <v>544.18888735448684</v>
      </c>
      <c r="G115" s="1">
        <f t="shared" si="10"/>
        <v>4.1112645513180723E-2</v>
      </c>
      <c r="I115">
        <v>473.37</v>
      </c>
      <c r="J115">
        <v>50.94</v>
      </c>
    </row>
    <row r="116" spans="1:10" x14ac:dyDescent="0.3">
      <c r="A116">
        <v>552.71</v>
      </c>
      <c r="B116">
        <f t="shared" si="6"/>
        <v>552.73</v>
      </c>
      <c r="C116">
        <v>50.53</v>
      </c>
      <c r="D116" s="1">
        <f t="shared" si="7"/>
        <v>283175.35585860879</v>
      </c>
      <c r="E116" s="1">
        <f t="shared" si="8"/>
        <v>2758061.6271609901</v>
      </c>
      <c r="F116" s="1">
        <f t="shared" si="9"/>
        <v>552.68824524124989</v>
      </c>
      <c r="G116" s="1">
        <f t="shared" si="10"/>
        <v>4.175475875013035E-2</v>
      </c>
      <c r="I116">
        <v>473.87</v>
      </c>
      <c r="J116">
        <v>50.92</v>
      </c>
    </row>
    <row r="117" spans="1:10" x14ac:dyDescent="0.3">
      <c r="A117">
        <v>559.46</v>
      </c>
      <c r="B117">
        <f t="shared" si="6"/>
        <v>559.48</v>
      </c>
      <c r="C117">
        <v>50.54</v>
      </c>
      <c r="D117" s="1">
        <f t="shared" si="7"/>
        <v>283178.33997163974</v>
      </c>
      <c r="E117" s="1">
        <f t="shared" si="8"/>
        <v>2758055.5731799989</v>
      </c>
      <c r="F117" s="1">
        <f t="shared" si="9"/>
        <v>559.43773532745911</v>
      </c>
      <c r="G117" s="1">
        <f t="shared" si="10"/>
        <v>4.2264672540909487E-2</v>
      </c>
      <c r="I117">
        <v>477.59</v>
      </c>
      <c r="J117">
        <v>50.6</v>
      </c>
    </row>
    <row r="118" spans="1:10" x14ac:dyDescent="0.3">
      <c r="A118">
        <v>568.34</v>
      </c>
      <c r="B118">
        <f t="shared" si="6"/>
        <v>568.36</v>
      </c>
      <c r="C118">
        <v>50.56</v>
      </c>
      <c r="D118" s="1">
        <f t="shared" si="7"/>
        <v>283182.26573811605</v>
      </c>
      <c r="E118" s="1">
        <f t="shared" si="8"/>
        <v>2758047.6088316729</v>
      </c>
      <c r="F118" s="1">
        <f t="shared" si="9"/>
        <v>568.31706450729882</v>
      </c>
      <c r="G118" s="1">
        <f t="shared" si="10"/>
        <v>4.2935492701190014E-2</v>
      </c>
      <c r="I118">
        <v>486.65</v>
      </c>
      <c r="J118">
        <v>50.44</v>
      </c>
    </row>
    <row r="119" spans="1:10" x14ac:dyDescent="0.3">
      <c r="A119">
        <v>577.1</v>
      </c>
      <c r="B119">
        <f t="shared" si="6"/>
        <v>577.12</v>
      </c>
      <c r="C119">
        <v>50.59</v>
      </c>
      <c r="D119" s="1">
        <f t="shared" si="7"/>
        <v>283186.13845369406</v>
      </c>
      <c r="E119" s="1">
        <f t="shared" si="8"/>
        <v>2758039.7521096752</v>
      </c>
      <c r="F119" s="1">
        <f t="shared" si="9"/>
        <v>577.07640275272013</v>
      </c>
      <c r="G119" s="1">
        <f t="shared" si="10"/>
        <v>4.3597247279876683E-2</v>
      </c>
      <c r="I119">
        <v>495.33</v>
      </c>
      <c r="J119">
        <v>50.44</v>
      </c>
    </row>
    <row r="120" spans="1:10" x14ac:dyDescent="0.3">
      <c r="A120">
        <v>587.95000000000005</v>
      </c>
      <c r="B120">
        <f t="shared" si="6"/>
        <v>587.97</v>
      </c>
      <c r="C120">
        <v>50.59</v>
      </c>
      <c r="D120" s="1">
        <f t="shared" si="7"/>
        <v>283190.93513908458</v>
      </c>
      <c r="E120" s="1">
        <f t="shared" si="8"/>
        <v>2758030.0208957857</v>
      </c>
      <c r="F120" s="1">
        <f t="shared" si="9"/>
        <v>587.92558311345908</v>
      </c>
      <c r="G120" s="1">
        <f t="shared" si="10"/>
        <v>4.4416886540943779E-2</v>
      </c>
      <c r="I120">
        <v>502.27</v>
      </c>
      <c r="J120">
        <v>50.45</v>
      </c>
    </row>
    <row r="121" spans="1:10" x14ac:dyDescent="0.3">
      <c r="A121">
        <v>597.23</v>
      </c>
      <c r="B121">
        <f t="shared" si="6"/>
        <v>597.25</v>
      </c>
      <c r="C121">
        <v>50.15</v>
      </c>
      <c r="D121" s="1">
        <f t="shared" si="7"/>
        <v>283195.03774188866</v>
      </c>
      <c r="E121" s="1">
        <f t="shared" si="8"/>
        <v>2758021.6977930302</v>
      </c>
      <c r="F121" s="1">
        <f t="shared" si="9"/>
        <v>597.2048820765375</v>
      </c>
      <c r="G121" s="1">
        <f t="shared" si="10"/>
        <v>4.5117923462498766E-2</v>
      </c>
      <c r="I121">
        <v>510.69</v>
      </c>
      <c r="J121">
        <v>50.47</v>
      </c>
    </row>
    <row r="122" spans="1:10" x14ac:dyDescent="0.3">
      <c r="A122">
        <v>607.4</v>
      </c>
      <c r="B122">
        <f t="shared" si="6"/>
        <v>607.41999999999996</v>
      </c>
      <c r="C122">
        <v>50.57</v>
      </c>
      <c r="D122" s="1">
        <f t="shared" si="7"/>
        <v>283199.53380552196</v>
      </c>
      <c r="E122" s="1">
        <f t="shared" si="8"/>
        <v>2758012.57646167</v>
      </c>
      <c r="F122" s="1">
        <f t="shared" si="9"/>
        <v>607.37411380647029</v>
      </c>
      <c r="G122" s="1">
        <f t="shared" si="10"/>
        <v>4.5886193529668162E-2</v>
      </c>
      <c r="I122">
        <v>519.35</v>
      </c>
      <c r="J122">
        <v>50.45</v>
      </c>
    </row>
    <row r="123" spans="1:10" x14ac:dyDescent="0.3">
      <c r="A123">
        <v>619.15</v>
      </c>
      <c r="B123">
        <f t="shared" si="6"/>
        <v>619.16999999999996</v>
      </c>
      <c r="C123">
        <v>50.6</v>
      </c>
      <c r="D123" s="1">
        <f t="shared" si="7"/>
        <v>283204.72837264999</v>
      </c>
      <c r="E123" s="1">
        <f t="shared" si="8"/>
        <v>2758002.0380503144</v>
      </c>
      <c r="F123" s="1">
        <f t="shared" si="9"/>
        <v>619.12322617919585</v>
      </c>
      <c r="G123" s="1">
        <f t="shared" si="10"/>
        <v>4.6773820804105526E-2</v>
      </c>
      <c r="I123">
        <v>527.49</v>
      </c>
      <c r="J123">
        <v>50.47</v>
      </c>
    </row>
    <row r="124" spans="1:10" x14ac:dyDescent="0.3">
      <c r="A124">
        <v>628.80999999999995</v>
      </c>
      <c r="B124">
        <f t="shared" si="6"/>
        <v>628.82999999999993</v>
      </c>
      <c r="C124">
        <v>50.59</v>
      </c>
      <c r="D124" s="1">
        <f t="shared" si="7"/>
        <v>283208.99896996538</v>
      </c>
      <c r="E124" s="1">
        <f t="shared" si="8"/>
        <v>2757993.3741308516</v>
      </c>
      <c r="F124" s="1">
        <f t="shared" si="9"/>
        <v>628.78249643571723</v>
      </c>
      <c r="G124" s="1">
        <f t="shared" si="10"/>
        <v>4.7503564282692423E-2</v>
      </c>
      <c r="I124">
        <v>535.98</v>
      </c>
      <c r="J124">
        <v>50.51</v>
      </c>
    </row>
    <row r="125" spans="1:10" x14ac:dyDescent="0.3">
      <c r="A125">
        <v>631.57000000000005</v>
      </c>
      <c r="B125">
        <f t="shared" si="6"/>
        <v>631.59</v>
      </c>
      <c r="C125">
        <v>50.09</v>
      </c>
      <c r="D125" s="1">
        <f t="shared" si="7"/>
        <v>283210.21914062696</v>
      </c>
      <c r="E125" s="1">
        <f t="shared" si="8"/>
        <v>2757990.8987252908</v>
      </c>
      <c r="F125" s="1">
        <f t="shared" si="9"/>
        <v>631.54228793759512</v>
      </c>
      <c r="G125" s="1">
        <f t="shared" si="10"/>
        <v>4.7712062404912103E-2</v>
      </c>
      <c r="I125">
        <v>544.21</v>
      </c>
      <c r="J125">
        <v>50.51</v>
      </c>
    </row>
    <row r="126" spans="1:10" x14ac:dyDescent="0.3">
      <c r="A126">
        <v>636.12</v>
      </c>
      <c r="B126">
        <f t="shared" si="6"/>
        <v>636.14</v>
      </c>
      <c r="C126">
        <v>49.36</v>
      </c>
      <c r="D126" s="1">
        <f t="shared" si="7"/>
        <v>283212.23065385525</v>
      </c>
      <c r="E126" s="1">
        <f t="shared" si="8"/>
        <v>2757986.8178936597</v>
      </c>
      <c r="F126" s="1">
        <f t="shared" si="9"/>
        <v>636.09194421789653</v>
      </c>
      <c r="G126" s="1">
        <f t="shared" si="10"/>
        <v>4.8055782103460842E-2</v>
      </c>
      <c r="I126">
        <v>552.71</v>
      </c>
      <c r="J126">
        <v>50.53</v>
      </c>
    </row>
    <row r="127" spans="1:10" x14ac:dyDescent="0.3">
      <c r="A127">
        <v>638.72</v>
      </c>
      <c r="B127">
        <f t="shared" si="6"/>
        <v>638.74</v>
      </c>
      <c r="C127">
        <v>49.05</v>
      </c>
      <c r="D127" s="1">
        <f t="shared" si="7"/>
        <v>283213.38008998567</v>
      </c>
      <c r="E127" s="1">
        <f t="shared" si="8"/>
        <v>2757984.48598987</v>
      </c>
      <c r="F127" s="1">
        <f t="shared" si="9"/>
        <v>638.69174780704304</v>
      </c>
      <c r="G127" s="1">
        <f t="shared" si="10"/>
        <v>4.82521929569657E-2</v>
      </c>
      <c r="I127">
        <v>559.46</v>
      </c>
      <c r="J127">
        <v>50.54</v>
      </c>
    </row>
    <row r="128" spans="1:10" x14ac:dyDescent="0.3">
      <c r="A128">
        <v>643.38</v>
      </c>
      <c r="B128">
        <f t="shared" si="6"/>
        <v>643.4</v>
      </c>
      <c r="C128">
        <v>49.77</v>
      </c>
      <c r="D128" s="1">
        <f t="shared" si="7"/>
        <v>283215.44023320411</v>
      </c>
      <c r="E128" s="1">
        <f t="shared" si="8"/>
        <v>2757980.3065007711</v>
      </c>
      <c r="F128" s="1">
        <f t="shared" si="9"/>
        <v>643.35139577751715</v>
      </c>
      <c r="G128" s="1">
        <f t="shared" si="10"/>
        <v>4.8604222482822479E-2</v>
      </c>
      <c r="I128">
        <v>568.34</v>
      </c>
      <c r="J128">
        <v>50.56</v>
      </c>
    </row>
    <row r="129" spans="1:10" x14ac:dyDescent="0.3">
      <c r="A129">
        <v>647.84</v>
      </c>
      <c r="B129">
        <f t="shared" si="6"/>
        <v>647.86</v>
      </c>
      <c r="C129">
        <v>49.21</v>
      </c>
      <c r="D129" s="1">
        <f t="shared" si="7"/>
        <v>283217.41195825866</v>
      </c>
      <c r="E129" s="1">
        <f t="shared" si="8"/>
        <v>2757976.3063888862</v>
      </c>
      <c r="F129" s="1">
        <f t="shared" si="9"/>
        <v>647.81105885699822</v>
      </c>
      <c r="G129" s="1">
        <f t="shared" si="10"/>
        <v>4.8941143001798082E-2</v>
      </c>
      <c r="I129">
        <v>577.1</v>
      </c>
      <c r="J129">
        <v>50.59</v>
      </c>
    </row>
    <row r="130" spans="1:10" x14ac:dyDescent="0.3">
      <c r="A130">
        <v>653.33000000000004</v>
      </c>
      <c r="B130">
        <f t="shared" ref="B130:B193" si="11">A130+0.02</f>
        <v>653.35</v>
      </c>
      <c r="C130">
        <v>49.94</v>
      </c>
      <c r="D130" s="1">
        <f t="shared" si="7"/>
        <v>283219.83903685719</v>
      </c>
      <c r="E130" s="1">
        <f t="shared" si="8"/>
        <v>2757971.3824843466</v>
      </c>
      <c r="F130" s="1">
        <f t="shared" si="9"/>
        <v>653.30064412713034</v>
      </c>
      <c r="G130" s="1">
        <f t="shared" si="10"/>
        <v>4.9355872869682571E-2</v>
      </c>
      <c r="I130">
        <v>587.95000000000005</v>
      </c>
      <c r="J130">
        <v>50.59</v>
      </c>
    </row>
    <row r="131" spans="1:10" x14ac:dyDescent="0.3">
      <c r="A131">
        <v>658.75</v>
      </c>
      <c r="B131">
        <f t="shared" si="11"/>
        <v>658.77</v>
      </c>
      <c r="C131">
        <v>49.79</v>
      </c>
      <c r="D131" s="1">
        <f t="shared" ref="D131:D194" si="12">(((B131*($D$255-$D$1))+$B$255*$D$1)/$B$255)</f>
        <v>283222.23516909831</v>
      </c>
      <c r="E131" s="1">
        <f t="shared" ref="E131:E194" si="13">(((B131*($E$255-$E$1))+$B$255*$E$1)/$B$255)</f>
        <v>2757966.5213618325</v>
      </c>
      <c r="F131" s="1">
        <f t="shared" ref="F131:F194" si="14">SQRT(((D131-$D$1)^2)+((E131-$E$1)^2))</f>
        <v>658.72023468493342</v>
      </c>
      <c r="G131" s="1">
        <f t="shared" ref="G131:G194" si="15">B131-F131</f>
        <v>4.9765315066565563E-2</v>
      </c>
      <c r="I131">
        <v>597.23</v>
      </c>
      <c r="J131">
        <v>50.15</v>
      </c>
    </row>
    <row r="132" spans="1:10" x14ac:dyDescent="0.3">
      <c r="A132">
        <v>664.1</v>
      </c>
      <c r="B132">
        <f t="shared" si="11"/>
        <v>664.12</v>
      </c>
      <c r="C132">
        <v>49.45</v>
      </c>
      <c r="D132" s="1">
        <f t="shared" si="12"/>
        <v>283224.60035498213</v>
      </c>
      <c r="E132" s="1">
        <f t="shared" si="13"/>
        <v>2757961.7230213434</v>
      </c>
      <c r="F132" s="1">
        <f t="shared" si="14"/>
        <v>664.06983053087697</v>
      </c>
      <c r="G132" s="1">
        <f t="shared" si="15"/>
        <v>5.0169469123034105E-2</v>
      </c>
      <c r="I132">
        <v>607.4</v>
      </c>
      <c r="J132">
        <v>50.57</v>
      </c>
    </row>
    <row r="133" spans="1:10" x14ac:dyDescent="0.3">
      <c r="A133">
        <v>669.23</v>
      </c>
      <c r="B133">
        <f t="shared" si="11"/>
        <v>669.25</v>
      </c>
      <c r="C133">
        <v>48.62</v>
      </c>
      <c r="D133" s="1">
        <f t="shared" si="12"/>
        <v>283226.86828088568</v>
      </c>
      <c r="E133" s="1">
        <f t="shared" si="13"/>
        <v>2757957.1219957895</v>
      </c>
      <c r="F133" s="1">
        <f t="shared" si="14"/>
        <v>669.1994429968928</v>
      </c>
      <c r="G133" s="1">
        <f t="shared" si="15"/>
        <v>5.0557003107201126E-2</v>
      </c>
      <c r="I133">
        <v>619.15</v>
      </c>
      <c r="J133">
        <v>50.6</v>
      </c>
    </row>
    <row r="134" spans="1:10" x14ac:dyDescent="0.3">
      <c r="A134">
        <v>675.38</v>
      </c>
      <c r="B134">
        <f t="shared" si="11"/>
        <v>675.4</v>
      </c>
      <c r="C134">
        <v>48.17</v>
      </c>
      <c r="D134" s="1">
        <f t="shared" si="12"/>
        <v>283229.58713942504</v>
      </c>
      <c r="E134" s="1">
        <f t="shared" si="13"/>
        <v>2757951.6061464422</v>
      </c>
      <c r="F134" s="1">
        <f t="shared" si="14"/>
        <v>675.3489784084785</v>
      </c>
      <c r="G134" s="1">
        <f t="shared" si="15"/>
        <v>5.1021591521475784E-2</v>
      </c>
      <c r="I134">
        <v>628.80999999999995</v>
      </c>
      <c r="J134">
        <v>50.59</v>
      </c>
    </row>
    <row r="135" spans="1:10" x14ac:dyDescent="0.3">
      <c r="A135">
        <v>680.99</v>
      </c>
      <c r="B135">
        <f t="shared" si="11"/>
        <v>681.01</v>
      </c>
      <c r="C135">
        <v>47.22</v>
      </c>
      <c r="D135" s="1">
        <f t="shared" si="12"/>
        <v>283232.06726892188</v>
      </c>
      <c r="E135" s="1">
        <f t="shared" si="13"/>
        <v>2757946.5746155735</v>
      </c>
      <c r="F135" s="1">
        <f t="shared" si="14"/>
        <v>680.95855461386418</v>
      </c>
      <c r="G135" s="1">
        <f t="shared" si="15"/>
        <v>5.1445386135810622E-2</v>
      </c>
      <c r="I135">
        <v>631.57000000000005</v>
      </c>
      <c r="J135">
        <v>50.09</v>
      </c>
    </row>
    <row r="136" spans="1:10" x14ac:dyDescent="0.3">
      <c r="A136">
        <v>687.29</v>
      </c>
      <c r="B136">
        <f t="shared" si="11"/>
        <v>687.31</v>
      </c>
      <c r="C136">
        <v>46.59</v>
      </c>
      <c r="D136" s="1">
        <f t="shared" si="12"/>
        <v>283234.85244108411</v>
      </c>
      <c r="E136" s="1">
        <f t="shared" si="13"/>
        <v>2757940.924233315</v>
      </c>
      <c r="F136" s="1">
        <f t="shared" si="14"/>
        <v>687.25807869430162</v>
      </c>
      <c r="G136" s="1">
        <f t="shared" si="15"/>
        <v>5.1921305698328979E-2</v>
      </c>
      <c r="I136">
        <v>636.12</v>
      </c>
      <c r="J136">
        <v>49.36</v>
      </c>
    </row>
    <row r="137" spans="1:10" x14ac:dyDescent="0.3">
      <c r="A137">
        <v>693.29</v>
      </c>
      <c r="B137">
        <f t="shared" si="11"/>
        <v>693.31</v>
      </c>
      <c r="C137">
        <v>46.04</v>
      </c>
      <c r="D137" s="1">
        <f t="shared" si="12"/>
        <v>283237.50498600054</v>
      </c>
      <c r="E137" s="1">
        <f t="shared" si="13"/>
        <v>2757935.5429168786</v>
      </c>
      <c r="F137" s="1">
        <f t="shared" si="14"/>
        <v>693.25762543742735</v>
      </c>
      <c r="G137" s="1">
        <f t="shared" si="15"/>
        <v>5.2374562572595096E-2</v>
      </c>
      <c r="I137">
        <v>638.72</v>
      </c>
      <c r="J137">
        <v>49.05</v>
      </c>
    </row>
    <row r="138" spans="1:10" x14ac:dyDescent="0.3">
      <c r="A138">
        <v>699.26</v>
      </c>
      <c r="B138">
        <f t="shared" si="11"/>
        <v>699.28</v>
      </c>
      <c r="C138">
        <v>45.3</v>
      </c>
      <c r="D138" s="1">
        <f t="shared" si="12"/>
        <v>283240.14426819235</v>
      </c>
      <c r="E138" s="1">
        <f t="shared" si="13"/>
        <v>2757930.1885070237</v>
      </c>
      <c r="F138" s="1">
        <f t="shared" si="14"/>
        <v>699.2271744473469</v>
      </c>
      <c r="G138" s="1">
        <f t="shared" si="15"/>
        <v>5.2825552653075647E-2</v>
      </c>
      <c r="I138">
        <v>643.38</v>
      </c>
      <c r="J138">
        <v>49.77</v>
      </c>
    </row>
    <row r="139" spans="1:10" x14ac:dyDescent="0.3">
      <c r="A139">
        <v>705.9</v>
      </c>
      <c r="B139">
        <f t="shared" si="11"/>
        <v>705.92</v>
      </c>
      <c r="C139">
        <v>45.39</v>
      </c>
      <c r="D139" s="1">
        <f t="shared" si="12"/>
        <v>283243.07975123322</v>
      </c>
      <c r="E139" s="1">
        <f t="shared" si="13"/>
        <v>2757924.2331835004</v>
      </c>
      <c r="F139" s="1">
        <f t="shared" si="14"/>
        <v>705.86667284340922</v>
      </c>
      <c r="G139" s="1">
        <f t="shared" si="15"/>
        <v>5.3327156590739833E-2</v>
      </c>
      <c r="I139">
        <v>647.84</v>
      </c>
      <c r="J139">
        <v>49.21</v>
      </c>
    </row>
    <row r="140" spans="1:10" x14ac:dyDescent="0.3">
      <c r="A140">
        <v>711.65</v>
      </c>
      <c r="B140">
        <f t="shared" si="11"/>
        <v>711.67</v>
      </c>
      <c r="C140">
        <v>45.4</v>
      </c>
      <c r="D140" s="1">
        <f t="shared" si="12"/>
        <v>283245.62177344476</v>
      </c>
      <c r="E140" s="1">
        <f t="shared" si="13"/>
        <v>2757919.0760885822</v>
      </c>
      <c r="F140" s="1">
        <f t="shared" si="14"/>
        <v>711.61623847214798</v>
      </c>
      <c r="G140" s="1">
        <f t="shared" si="15"/>
        <v>5.3761527851975188E-2</v>
      </c>
      <c r="I140">
        <v>653.33000000000004</v>
      </c>
      <c r="J140">
        <v>49.94</v>
      </c>
    </row>
    <row r="141" spans="1:10" x14ac:dyDescent="0.3">
      <c r="A141">
        <v>718.14</v>
      </c>
      <c r="B141">
        <f t="shared" si="11"/>
        <v>718.16</v>
      </c>
      <c r="C141">
        <v>45.92</v>
      </c>
      <c r="D141" s="1">
        <f t="shared" si="12"/>
        <v>283248.4909428627</v>
      </c>
      <c r="E141" s="1">
        <f t="shared" si="13"/>
        <v>2757913.2552979696</v>
      </c>
      <c r="F141" s="1">
        <f t="shared" si="14"/>
        <v>718.10574819975034</v>
      </c>
      <c r="G141" s="1">
        <f t="shared" si="15"/>
        <v>5.4251800249630833E-2</v>
      </c>
      <c r="I141">
        <v>658.75</v>
      </c>
      <c r="J141">
        <v>49.79</v>
      </c>
    </row>
    <row r="142" spans="1:10" x14ac:dyDescent="0.3">
      <c r="A142">
        <v>724.3</v>
      </c>
      <c r="B142">
        <f t="shared" si="11"/>
        <v>724.31999999999994</v>
      </c>
      <c r="C142">
        <v>47.23</v>
      </c>
      <c r="D142" s="1">
        <f t="shared" si="12"/>
        <v>283251.21422231023</v>
      </c>
      <c r="E142" s="1">
        <f t="shared" si="13"/>
        <v>2757907.7304797615</v>
      </c>
      <c r="F142" s="1">
        <f t="shared" si="14"/>
        <v>724.26528285599943</v>
      </c>
      <c r="G142" s="1">
        <f t="shared" si="15"/>
        <v>5.4717144000505868E-2</v>
      </c>
      <c r="I142">
        <v>664.1</v>
      </c>
      <c r="J142">
        <v>49.45</v>
      </c>
    </row>
    <row r="143" spans="1:10" x14ac:dyDescent="0.3">
      <c r="A143">
        <v>730.62</v>
      </c>
      <c r="B143">
        <f t="shared" si="11"/>
        <v>730.64</v>
      </c>
      <c r="C143">
        <v>46.94</v>
      </c>
      <c r="D143" s="1">
        <f t="shared" si="12"/>
        <v>283254.00823628885</v>
      </c>
      <c r="E143" s="1">
        <f t="shared" si="13"/>
        <v>2757902.0621597813</v>
      </c>
      <c r="F143" s="1">
        <f t="shared" si="14"/>
        <v>730.58480542578934</v>
      </c>
      <c r="G143" s="1">
        <f t="shared" si="15"/>
        <v>5.5194574210645442E-2</v>
      </c>
      <c r="I143">
        <v>669.23</v>
      </c>
      <c r="J143">
        <v>48.62</v>
      </c>
    </row>
    <row r="144" spans="1:10" x14ac:dyDescent="0.3">
      <c r="A144">
        <v>737.96</v>
      </c>
      <c r="B144">
        <f t="shared" si="11"/>
        <v>737.98</v>
      </c>
      <c r="C144">
        <v>47.44</v>
      </c>
      <c r="D144" s="1">
        <f t="shared" si="12"/>
        <v>283257.25318290328</v>
      </c>
      <c r="E144" s="1">
        <f t="shared" si="13"/>
        <v>2757895.4790160074</v>
      </c>
      <c r="F144" s="1">
        <f t="shared" si="14"/>
        <v>737.92425094156681</v>
      </c>
      <c r="G144" s="1">
        <f t="shared" si="15"/>
        <v>5.574905843320721E-2</v>
      </c>
      <c r="I144">
        <v>675.38</v>
      </c>
      <c r="J144">
        <v>48.17</v>
      </c>
    </row>
    <row r="145" spans="1:10" x14ac:dyDescent="0.3">
      <c r="A145">
        <v>744.42</v>
      </c>
      <c r="B145">
        <f t="shared" si="11"/>
        <v>744.43999999999994</v>
      </c>
      <c r="C145">
        <v>47.73</v>
      </c>
      <c r="D145" s="1">
        <f t="shared" si="12"/>
        <v>283260.1090895966</v>
      </c>
      <c r="E145" s="1">
        <f t="shared" si="13"/>
        <v>2757889.6851319768</v>
      </c>
      <c r="F145" s="1">
        <f t="shared" si="14"/>
        <v>744.38376293554529</v>
      </c>
      <c r="G145" s="1">
        <f t="shared" si="15"/>
        <v>5.6237064454649044E-2</v>
      </c>
      <c r="I145">
        <v>680.99</v>
      </c>
      <c r="J145">
        <v>47.22</v>
      </c>
    </row>
    <row r="146" spans="1:10" x14ac:dyDescent="0.3">
      <c r="A146">
        <v>751.09</v>
      </c>
      <c r="B146">
        <f t="shared" si="11"/>
        <v>751.11</v>
      </c>
      <c r="C146">
        <v>47.75</v>
      </c>
      <c r="D146" s="1">
        <f t="shared" si="12"/>
        <v>283263.05783536204</v>
      </c>
      <c r="E146" s="1">
        <f t="shared" si="13"/>
        <v>2757883.7029018714</v>
      </c>
      <c r="F146" s="1">
        <f t="shared" si="14"/>
        <v>751.05325906520579</v>
      </c>
      <c r="G146" s="1">
        <f t="shared" si="15"/>
        <v>5.6740934794220266E-2</v>
      </c>
      <c r="I146">
        <v>687.29</v>
      </c>
      <c r="J146">
        <v>46.59</v>
      </c>
    </row>
    <row r="147" spans="1:10" x14ac:dyDescent="0.3">
      <c r="A147">
        <v>756.48</v>
      </c>
      <c r="B147">
        <f t="shared" si="11"/>
        <v>756.5</v>
      </c>
      <c r="C147">
        <v>47.65</v>
      </c>
      <c r="D147" s="1">
        <f t="shared" si="12"/>
        <v>283265.44070487865</v>
      </c>
      <c r="E147" s="1">
        <f t="shared" si="13"/>
        <v>2757878.8686859393</v>
      </c>
      <c r="F147" s="1">
        <f t="shared" si="14"/>
        <v>756.4428518894365</v>
      </c>
      <c r="G147" s="1">
        <f t="shared" si="15"/>
        <v>5.7148110563502996E-2</v>
      </c>
      <c r="I147">
        <v>693.29</v>
      </c>
      <c r="J147">
        <v>46.04</v>
      </c>
    </row>
    <row r="148" spans="1:10" x14ac:dyDescent="0.3">
      <c r="A148">
        <v>764.32</v>
      </c>
      <c r="B148">
        <f t="shared" si="11"/>
        <v>764.34</v>
      </c>
      <c r="C148">
        <v>47.52</v>
      </c>
      <c r="D148" s="1">
        <f t="shared" si="12"/>
        <v>283268.90669690276</v>
      </c>
      <c r="E148" s="1">
        <f t="shared" si="13"/>
        <v>2757871.8370991289</v>
      </c>
      <c r="F148" s="1">
        <f t="shared" si="14"/>
        <v>764.28225963393629</v>
      </c>
      <c r="G148" s="1">
        <f t="shared" si="15"/>
        <v>5.7740366063740112E-2</v>
      </c>
      <c r="I148">
        <v>699.26</v>
      </c>
      <c r="J148">
        <v>45.3</v>
      </c>
    </row>
    <row r="149" spans="1:10" x14ac:dyDescent="0.3">
      <c r="A149">
        <v>772.56</v>
      </c>
      <c r="B149">
        <f t="shared" si="11"/>
        <v>772.57999999999993</v>
      </c>
      <c r="C149">
        <v>47.13</v>
      </c>
      <c r="D149" s="1">
        <f t="shared" si="12"/>
        <v>283272.54952525464</v>
      </c>
      <c r="E149" s="1">
        <f t="shared" si="13"/>
        <v>2757864.4467578889</v>
      </c>
      <c r="F149" s="1">
        <f t="shared" si="14"/>
        <v>772.52163716167479</v>
      </c>
      <c r="G149" s="1">
        <f t="shared" si="15"/>
        <v>5.8362838325138E-2</v>
      </c>
      <c r="I149">
        <v>705.9</v>
      </c>
      <c r="J149">
        <v>45.39</v>
      </c>
    </row>
    <row r="150" spans="1:10" x14ac:dyDescent="0.3">
      <c r="A150">
        <v>778.91</v>
      </c>
      <c r="B150">
        <f t="shared" si="11"/>
        <v>778.93</v>
      </c>
      <c r="C150">
        <v>46.68</v>
      </c>
      <c r="D150" s="1">
        <f t="shared" si="12"/>
        <v>283275.35680195782</v>
      </c>
      <c r="E150" s="1">
        <f t="shared" si="13"/>
        <v>2757858.7515313267</v>
      </c>
      <c r="F150" s="1">
        <f t="shared" si="14"/>
        <v>778.87115746506288</v>
      </c>
      <c r="G150" s="1">
        <f t="shared" si="15"/>
        <v>5.8842534937070923E-2</v>
      </c>
      <c r="I150">
        <v>711.65</v>
      </c>
      <c r="J150">
        <v>45.4</v>
      </c>
    </row>
    <row r="151" spans="1:10" x14ac:dyDescent="0.3">
      <c r="A151">
        <v>784.03</v>
      </c>
      <c r="B151">
        <f t="shared" si="11"/>
        <v>784.05</v>
      </c>
      <c r="C151">
        <v>46.36</v>
      </c>
      <c r="D151" s="1">
        <f t="shared" si="12"/>
        <v>283277.62030695315</v>
      </c>
      <c r="E151" s="1">
        <f t="shared" si="13"/>
        <v>2757854.1594746341</v>
      </c>
      <c r="F151" s="1">
        <f t="shared" si="14"/>
        <v>783.99077068597205</v>
      </c>
      <c r="G151" s="1">
        <f t="shared" si="15"/>
        <v>5.9229314027902547E-2</v>
      </c>
      <c r="I151">
        <v>718.14</v>
      </c>
      <c r="J151">
        <v>45.92</v>
      </c>
    </row>
    <row r="152" spans="1:10" x14ac:dyDescent="0.3">
      <c r="A152">
        <v>789.99</v>
      </c>
      <c r="B152">
        <f t="shared" si="11"/>
        <v>790.01</v>
      </c>
      <c r="C152">
        <v>46.46</v>
      </c>
      <c r="D152" s="1">
        <f t="shared" si="12"/>
        <v>283280.25516823679</v>
      </c>
      <c r="E152" s="1">
        <f t="shared" si="13"/>
        <v>2757848.8140336401</v>
      </c>
      <c r="F152" s="1">
        <f t="shared" si="14"/>
        <v>789.95032045122821</v>
      </c>
      <c r="G152" s="1">
        <f t="shared" si="15"/>
        <v>5.967954877178272E-2</v>
      </c>
      <c r="I152">
        <v>724.3</v>
      </c>
      <c r="J152">
        <v>47.23</v>
      </c>
    </row>
    <row r="153" spans="1:10" x14ac:dyDescent="0.3">
      <c r="A153">
        <v>796.31</v>
      </c>
      <c r="B153">
        <f t="shared" si="11"/>
        <v>796.32999999999993</v>
      </c>
      <c r="C153">
        <v>46.17</v>
      </c>
      <c r="D153" s="1">
        <f t="shared" si="12"/>
        <v>283283.04918221547</v>
      </c>
      <c r="E153" s="1">
        <f t="shared" si="13"/>
        <v>2757843.1457136604</v>
      </c>
      <c r="F153" s="1">
        <f t="shared" si="14"/>
        <v>796.26984302062624</v>
      </c>
      <c r="G153" s="1">
        <f t="shared" si="15"/>
        <v>6.0156979373687136E-2</v>
      </c>
      <c r="I153">
        <v>730.62</v>
      </c>
      <c r="J153">
        <v>46.94</v>
      </c>
    </row>
    <row r="154" spans="1:10" x14ac:dyDescent="0.3">
      <c r="A154">
        <v>802.67</v>
      </c>
      <c r="B154">
        <f t="shared" si="11"/>
        <v>802.68999999999994</v>
      </c>
      <c r="C154">
        <v>46.19</v>
      </c>
      <c r="D154" s="1">
        <f t="shared" si="12"/>
        <v>283285.86087982688</v>
      </c>
      <c r="E154" s="1">
        <f t="shared" si="13"/>
        <v>2757837.4415182373</v>
      </c>
      <c r="F154" s="1">
        <f t="shared" si="14"/>
        <v>802.62936256870341</v>
      </c>
      <c r="G154" s="1">
        <f t="shared" si="15"/>
        <v>6.0637431296527211E-2</v>
      </c>
      <c r="I154">
        <v>737.96</v>
      </c>
      <c r="J154">
        <v>47.44</v>
      </c>
    </row>
    <row r="155" spans="1:10" x14ac:dyDescent="0.3">
      <c r="A155">
        <v>807.66</v>
      </c>
      <c r="B155">
        <f t="shared" si="11"/>
        <v>807.68</v>
      </c>
      <c r="C155">
        <v>46.98</v>
      </c>
      <c r="D155" s="1">
        <f t="shared" si="12"/>
        <v>283288.06691301567</v>
      </c>
      <c r="E155" s="1">
        <f t="shared" si="13"/>
        <v>2757832.9660567343</v>
      </c>
      <c r="F155" s="1">
        <f t="shared" si="14"/>
        <v>807.61898561008741</v>
      </c>
      <c r="G155" s="1">
        <f t="shared" si="15"/>
        <v>6.1014389912543265E-2</v>
      </c>
      <c r="I155">
        <v>744.42</v>
      </c>
      <c r="J155">
        <v>47.73</v>
      </c>
    </row>
    <row r="156" spans="1:10" x14ac:dyDescent="0.3">
      <c r="A156">
        <v>812.84</v>
      </c>
      <c r="B156">
        <f t="shared" si="11"/>
        <v>812.86</v>
      </c>
      <c r="C156">
        <v>47.63</v>
      </c>
      <c r="D156" s="1">
        <f t="shared" si="12"/>
        <v>283290.35694346018</v>
      </c>
      <c r="E156" s="1">
        <f t="shared" si="13"/>
        <v>2757828.3201868772</v>
      </c>
      <c r="F156" s="1">
        <f t="shared" si="14"/>
        <v>812.79859429863609</v>
      </c>
      <c r="G156" s="1">
        <f t="shared" si="15"/>
        <v>6.1405701363923981E-2</v>
      </c>
      <c r="I156">
        <v>751.09</v>
      </c>
      <c r="J156">
        <v>47.75</v>
      </c>
    </row>
    <row r="157" spans="1:10" x14ac:dyDescent="0.3">
      <c r="A157">
        <v>818.93</v>
      </c>
      <c r="B157">
        <f t="shared" si="11"/>
        <v>818.94999999999993</v>
      </c>
      <c r="C157">
        <v>48.05</v>
      </c>
      <c r="D157" s="1">
        <f t="shared" si="12"/>
        <v>283293.04927655036</v>
      </c>
      <c r="E157" s="1">
        <f t="shared" si="13"/>
        <v>2757822.8581506941</v>
      </c>
      <c r="F157" s="1">
        <f t="shared" si="14"/>
        <v>818.88813424299985</v>
      </c>
      <c r="G157" s="1">
        <f t="shared" si="15"/>
        <v>6.1865757000077792E-2</v>
      </c>
      <c r="I157">
        <v>756.48</v>
      </c>
      <c r="J157">
        <v>47.65</v>
      </c>
    </row>
    <row r="158" spans="1:10" x14ac:dyDescent="0.3">
      <c r="A158">
        <v>825.24</v>
      </c>
      <c r="B158">
        <f t="shared" si="11"/>
        <v>825.26</v>
      </c>
      <c r="C158">
        <v>48.02</v>
      </c>
      <c r="D158" s="1">
        <f t="shared" si="12"/>
        <v>283295.83886962081</v>
      </c>
      <c r="E158" s="1">
        <f t="shared" si="13"/>
        <v>2757817.1987995747</v>
      </c>
      <c r="F158" s="1">
        <f t="shared" si="14"/>
        <v>825.19765756812626</v>
      </c>
      <c r="G158" s="1">
        <f t="shared" si="15"/>
        <v>6.2342431873730675E-2</v>
      </c>
      <c r="I158">
        <v>764.32</v>
      </c>
      <c r="J158">
        <v>47.52</v>
      </c>
    </row>
    <row r="159" spans="1:10" x14ac:dyDescent="0.3">
      <c r="A159">
        <v>831.54</v>
      </c>
      <c r="B159">
        <f t="shared" si="11"/>
        <v>831.56</v>
      </c>
      <c r="C159">
        <v>48.28</v>
      </c>
      <c r="D159" s="1">
        <f t="shared" si="12"/>
        <v>283298.62404178304</v>
      </c>
      <c r="E159" s="1">
        <f t="shared" si="13"/>
        <v>2757811.5484173163</v>
      </c>
      <c r="F159" s="1">
        <f t="shared" si="14"/>
        <v>831.49718164856392</v>
      </c>
      <c r="G159" s="1">
        <f t="shared" si="15"/>
        <v>6.2818351436021658E-2</v>
      </c>
      <c r="I159">
        <v>772.56</v>
      </c>
      <c r="J159">
        <v>47.13</v>
      </c>
    </row>
    <row r="160" spans="1:10" x14ac:dyDescent="0.3">
      <c r="A160">
        <v>836.93</v>
      </c>
      <c r="B160">
        <f t="shared" si="11"/>
        <v>836.94999999999993</v>
      </c>
      <c r="C160">
        <v>48.42</v>
      </c>
      <c r="D160" s="1">
        <f t="shared" si="12"/>
        <v>283301.0069112996</v>
      </c>
      <c r="E160" s="1">
        <f t="shared" si="13"/>
        <v>2757806.7142013838</v>
      </c>
      <c r="F160" s="1">
        <f t="shared" si="14"/>
        <v>836.88677447318651</v>
      </c>
      <c r="G160" s="1">
        <f t="shared" si="15"/>
        <v>6.3225526813425859E-2</v>
      </c>
      <c r="I160">
        <v>778.91</v>
      </c>
      <c r="J160">
        <v>46.68</v>
      </c>
    </row>
    <row r="161" spans="1:10" x14ac:dyDescent="0.3">
      <c r="A161">
        <v>843.08</v>
      </c>
      <c r="B161">
        <f t="shared" si="11"/>
        <v>843.1</v>
      </c>
      <c r="C161">
        <v>48.75</v>
      </c>
      <c r="D161" s="1">
        <f t="shared" si="12"/>
        <v>283303.72576983896</v>
      </c>
      <c r="E161" s="1">
        <f t="shared" si="13"/>
        <v>2757801.1983520361</v>
      </c>
      <c r="F161" s="1">
        <f t="shared" si="14"/>
        <v>843.03630988518989</v>
      </c>
      <c r="G161" s="1">
        <f t="shared" si="15"/>
        <v>6.3690114810128762E-2</v>
      </c>
      <c r="I161">
        <v>784.03</v>
      </c>
      <c r="J161">
        <v>46.36</v>
      </c>
    </row>
    <row r="162" spans="1:10" x14ac:dyDescent="0.3">
      <c r="A162">
        <v>848.93</v>
      </c>
      <c r="B162">
        <f t="shared" si="11"/>
        <v>848.94999999999993</v>
      </c>
      <c r="C162">
        <v>48.84</v>
      </c>
      <c r="D162" s="1">
        <f t="shared" si="12"/>
        <v>283306.31200113246</v>
      </c>
      <c r="E162" s="1">
        <f t="shared" si="13"/>
        <v>2757795.9515685104</v>
      </c>
      <c r="F162" s="1">
        <f t="shared" si="14"/>
        <v>848.88586795985577</v>
      </c>
      <c r="G162" s="1">
        <f t="shared" si="15"/>
        <v>6.4132040144158964E-2</v>
      </c>
      <c r="I162">
        <v>789.99</v>
      </c>
      <c r="J162">
        <v>46.46</v>
      </c>
    </row>
    <row r="163" spans="1:10" x14ac:dyDescent="0.3">
      <c r="A163">
        <v>854.46</v>
      </c>
      <c r="B163">
        <f t="shared" si="11"/>
        <v>854.48</v>
      </c>
      <c r="C163">
        <v>48.87</v>
      </c>
      <c r="D163" s="1">
        <f t="shared" si="12"/>
        <v>283308.75676336378</v>
      </c>
      <c r="E163" s="1">
        <f t="shared" si="13"/>
        <v>2757790.9917885279</v>
      </c>
      <c r="F163" s="1">
        <f t="shared" si="14"/>
        <v>854.41545020827493</v>
      </c>
      <c r="G163" s="1">
        <f t="shared" si="15"/>
        <v>6.4549791725085015E-2</v>
      </c>
      <c r="I163">
        <v>796.31</v>
      </c>
      <c r="J163">
        <v>46.17</v>
      </c>
    </row>
    <row r="164" spans="1:10" x14ac:dyDescent="0.3">
      <c r="A164">
        <v>860.57</v>
      </c>
      <c r="B164">
        <f t="shared" si="11"/>
        <v>860.59</v>
      </c>
      <c r="C164">
        <v>49.16</v>
      </c>
      <c r="D164" s="1">
        <f t="shared" si="12"/>
        <v>283311.45793827029</v>
      </c>
      <c r="E164" s="1">
        <f t="shared" si="13"/>
        <v>2757785.5118146231</v>
      </c>
      <c r="F164" s="1">
        <f t="shared" si="14"/>
        <v>860.52498864196536</v>
      </c>
      <c r="G164" s="1">
        <f t="shared" si="15"/>
        <v>6.5011358034666955E-2</v>
      </c>
      <c r="I164">
        <v>802.67</v>
      </c>
      <c r="J164">
        <v>46.19</v>
      </c>
    </row>
    <row r="165" spans="1:10" x14ac:dyDescent="0.3">
      <c r="A165">
        <v>866.17</v>
      </c>
      <c r="B165">
        <f t="shared" si="11"/>
        <v>866.18999999999994</v>
      </c>
      <c r="C165">
        <v>49.16</v>
      </c>
      <c r="D165" s="1">
        <f t="shared" si="12"/>
        <v>283313.93364685902</v>
      </c>
      <c r="E165" s="1">
        <f t="shared" si="13"/>
        <v>2757780.4892526157</v>
      </c>
      <c r="F165" s="1">
        <f t="shared" si="14"/>
        <v>866.12456560229577</v>
      </c>
      <c r="G165" s="1">
        <f t="shared" si="15"/>
        <v>6.5434397704166258E-2</v>
      </c>
      <c r="I165">
        <v>807.66</v>
      </c>
      <c r="J165">
        <v>46.98</v>
      </c>
    </row>
    <row r="166" spans="1:10" x14ac:dyDescent="0.3">
      <c r="A166">
        <v>872.43</v>
      </c>
      <c r="B166">
        <f t="shared" si="11"/>
        <v>872.44999999999993</v>
      </c>
      <c r="C166">
        <v>49.22</v>
      </c>
      <c r="D166" s="1">
        <f t="shared" si="12"/>
        <v>283316.70113538846</v>
      </c>
      <c r="E166" s="1">
        <f t="shared" si="13"/>
        <v>2757774.8747458002</v>
      </c>
      <c r="F166" s="1">
        <f t="shared" si="14"/>
        <v>872.38409270444595</v>
      </c>
      <c r="G166" s="1">
        <f t="shared" si="15"/>
        <v>6.5907295553984113E-2</v>
      </c>
      <c r="I166">
        <v>812.84</v>
      </c>
      <c r="J166">
        <v>47.63</v>
      </c>
    </row>
    <row r="167" spans="1:10" x14ac:dyDescent="0.3">
      <c r="A167">
        <v>884.82</v>
      </c>
      <c r="B167">
        <f t="shared" si="11"/>
        <v>884.84</v>
      </c>
      <c r="C167">
        <v>48.44</v>
      </c>
      <c r="D167" s="1">
        <f t="shared" si="12"/>
        <v>283322.17864064086</v>
      </c>
      <c r="E167" s="1">
        <f t="shared" si="13"/>
        <v>2757763.7623273581</v>
      </c>
      <c r="F167" s="1">
        <f t="shared" si="14"/>
        <v>884.77315672966472</v>
      </c>
      <c r="G167" s="1">
        <f t="shared" si="15"/>
        <v>6.68432703353119E-2</v>
      </c>
      <c r="I167">
        <v>818.93</v>
      </c>
      <c r="J167">
        <v>48.05</v>
      </c>
    </row>
    <row r="168" spans="1:10" x14ac:dyDescent="0.3">
      <c r="A168">
        <v>892.24</v>
      </c>
      <c r="B168">
        <f t="shared" si="11"/>
        <v>892.26</v>
      </c>
      <c r="C168">
        <v>48.66</v>
      </c>
      <c r="D168" s="1">
        <f t="shared" si="12"/>
        <v>283325.45895452081</v>
      </c>
      <c r="E168" s="1">
        <f t="shared" si="13"/>
        <v>2757757.1074326984</v>
      </c>
      <c r="F168" s="1">
        <f t="shared" si="14"/>
        <v>892.19259620199102</v>
      </c>
      <c r="G168" s="1">
        <f t="shared" si="15"/>
        <v>6.7403798008967897E-2</v>
      </c>
      <c r="I168">
        <v>825.24</v>
      </c>
      <c r="J168">
        <v>48.02</v>
      </c>
    </row>
    <row r="169" spans="1:10" x14ac:dyDescent="0.3">
      <c r="A169">
        <v>898.43</v>
      </c>
      <c r="B169">
        <f t="shared" si="11"/>
        <v>898.44999999999993</v>
      </c>
      <c r="C169">
        <v>48.86</v>
      </c>
      <c r="D169" s="1">
        <f t="shared" si="12"/>
        <v>283328.19549669296</v>
      </c>
      <c r="E169" s="1">
        <f t="shared" si="13"/>
        <v>2757751.5557079078</v>
      </c>
      <c r="F169" s="1">
        <f t="shared" si="14"/>
        <v>898.38212859228156</v>
      </c>
      <c r="G169" s="1">
        <f t="shared" si="15"/>
        <v>6.7871407718371302E-2</v>
      </c>
      <c r="I169">
        <v>831.54</v>
      </c>
      <c r="J169">
        <v>48.28</v>
      </c>
    </row>
    <row r="170" spans="1:10" x14ac:dyDescent="0.3">
      <c r="A170">
        <v>905.46</v>
      </c>
      <c r="B170">
        <f t="shared" si="11"/>
        <v>905.48</v>
      </c>
      <c r="C170">
        <v>48.99</v>
      </c>
      <c r="D170" s="1">
        <f t="shared" si="12"/>
        <v>283331.30339515331</v>
      </c>
      <c r="E170" s="1">
        <f t="shared" si="13"/>
        <v>2757745.2505988162</v>
      </c>
      <c r="F170" s="1">
        <f t="shared" si="14"/>
        <v>905.41159752645012</v>
      </c>
      <c r="G170" s="1">
        <f t="shared" si="15"/>
        <v>6.8402473549895149E-2</v>
      </c>
      <c r="I170">
        <v>836.93</v>
      </c>
      <c r="J170">
        <v>48.42</v>
      </c>
    </row>
    <row r="171" spans="1:10" x14ac:dyDescent="0.3">
      <c r="A171">
        <v>911.56</v>
      </c>
      <c r="B171">
        <f t="shared" si="11"/>
        <v>911.57999999999993</v>
      </c>
      <c r="C171">
        <v>49.11</v>
      </c>
      <c r="D171" s="1">
        <f t="shared" si="12"/>
        <v>283334.00014915166</v>
      </c>
      <c r="E171" s="1">
        <f t="shared" si="13"/>
        <v>2757739.7795937723</v>
      </c>
      <c r="F171" s="1">
        <f t="shared" si="14"/>
        <v>911.51113671547705</v>
      </c>
      <c r="G171" s="1">
        <f t="shared" si="15"/>
        <v>6.8863284522876711E-2</v>
      </c>
      <c r="I171">
        <v>843.08</v>
      </c>
      <c r="J171">
        <v>48.75</v>
      </c>
    </row>
    <row r="172" spans="1:10" x14ac:dyDescent="0.3">
      <c r="A172">
        <v>917.62</v>
      </c>
      <c r="B172">
        <f t="shared" si="11"/>
        <v>917.64</v>
      </c>
      <c r="C172">
        <v>49.31</v>
      </c>
      <c r="D172" s="1">
        <f t="shared" si="12"/>
        <v>283336.67921951727</v>
      </c>
      <c r="E172" s="1">
        <f t="shared" si="13"/>
        <v>2757734.3444641712</v>
      </c>
      <c r="F172" s="1">
        <f t="shared" si="14"/>
        <v>917.57067892624241</v>
      </c>
      <c r="G172" s="1">
        <f t="shared" si="15"/>
        <v>6.9321073757578233E-2</v>
      </c>
      <c r="I172">
        <v>848.93</v>
      </c>
      <c r="J172">
        <v>48.84</v>
      </c>
    </row>
    <row r="173" spans="1:10" x14ac:dyDescent="0.3">
      <c r="A173">
        <v>923.93</v>
      </c>
      <c r="B173">
        <f t="shared" si="11"/>
        <v>923.94999999999993</v>
      </c>
      <c r="C173">
        <v>49.6</v>
      </c>
      <c r="D173" s="1">
        <f t="shared" si="12"/>
        <v>283339.46881258773</v>
      </c>
      <c r="E173" s="1">
        <f t="shared" si="13"/>
        <v>2757728.6851130514</v>
      </c>
      <c r="F173" s="1">
        <f t="shared" si="14"/>
        <v>923.88020225178684</v>
      </c>
      <c r="G173" s="1">
        <f t="shared" si="15"/>
        <v>6.9797748213090927E-2</v>
      </c>
      <c r="I173">
        <v>854.46</v>
      </c>
      <c r="J173">
        <v>48.87</v>
      </c>
    </row>
    <row r="174" spans="1:10" x14ac:dyDescent="0.3">
      <c r="A174">
        <v>930.62</v>
      </c>
      <c r="B174">
        <f t="shared" si="11"/>
        <v>930.64</v>
      </c>
      <c r="C174">
        <v>49.87</v>
      </c>
      <c r="D174" s="1">
        <f t="shared" si="12"/>
        <v>283342.4264001695</v>
      </c>
      <c r="E174" s="1">
        <f t="shared" si="13"/>
        <v>2757722.6849452248</v>
      </c>
      <c r="F174" s="1">
        <f t="shared" si="14"/>
        <v>930.56969687035632</v>
      </c>
      <c r="G174" s="1">
        <f t="shared" si="15"/>
        <v>7.0303129643662032E-2</v>
      </c>
      <c r="I174">
        <v>860.57</v>
      </c>
      <c r="J174">
        <v>49.16</v>
      </c>
    </row>
    <row r="175" spans="1:10" x14ac:dyDescent="0.3">
      <c r="A175">
        <v>941.25</v>
      </c>
      <c r="B175">
        <f t="shared" si="11"/>
        <v>941.27</v>
      </c>
      <c r="C175">
        <v>49.81</v>
      </c>
      <c r="D175" s="1">
        <f t="shared" si="12"/>
        <v>283347.1258255798</v>
      </c>
      <c r="E175" s="1">
        <f t="shared" si="13"/>
        <v>2757713.151046271</v>
      </c>
      <c r="F175" s="1">
        <f t="shared" si="14"/>
        <v>941.19889385077556</v>
      </c>
      <c r="G175" s="1">
        <f t="shared" si="15"/>
        <v>7.1106149224419823E-2</v>
      </c>
      <c r="I175">
        <v>866.17</v>
      </c>
      <c r="J175">
        <v>49.16</v>
      </c>
    </row>
    <row r="176" spans="1:10" x14ac:dyDescent="0.3">
      <c r="A176">
        <v>952.9</v>
      </c>
      <c r="B176">
        <f t="shared" si="11"/>
        <v>952.92</v>
      </c>
      <c r="C176">
        <v>49.59</v>
      </c>
      <c r="D176" s="1">
        <f t="shared" si="12"/>
        <v>283352.2761836258</v>
      </c>
      <c r="E176" s="1">
        <f t="shared" si="13"/>
        <v>2757702.7023235234</v>
      </c>
      <c r="F176" s="1">
        <f t="shared" si="14"/>
        <v>952.84801377713086</v>
      </c>
      <c r="G176" s="1">
        <f t="shared" si="15"/>
        <v>7.1986222869099947E-2</v>
      </c>
      <c r="I176">
        <v>872.43</v>
      </c>
      <c r="J176">
        <v>49.22</v>
      </c>
    </row>
    <row r="177" spans="1:10" x14ac:dyDescent="0.3">
      <c r="A177">
        <v>958.51</v>
      </c>
      <c r="B177">
        <f t="shared" si="11"/>
        <v>958.53</v>
      </c>
      <c r="C177">
        <v>49.42</v>
      </c>
      <c r="D177" s="1">
        <f t="shared" si="12"/>
        <v>283354.75631312269</v>
      </c>
      <c r="E177" s="1">
        <f t="shared" si="13"/>
        <v>2757697.6707926551</v>
      </c>
      <c r="F177" s="1">
        <f t="shared" si="14"/>
        <v>958.45758998212455</v>
      </c>
      <c r="G177" s="1">
        <f t="shared" si="15"/>
        <v>7.2410017875427002E-2</v>
      </c>
      <c r="I177">
        <v>884.82</v>
      </c>
      <c r="J177">
        <v>48.44</v>
      </c>
    </row>
    <row r="178" spans="1:10" x14ac:dyDescent="0.3">
      <c r="A178">
        <v>964.21</v>
      </c>
      <c r="B178">
        <f t="shared" si="11"/>
        <v>964.23</v>
      </c>
      <c r="C178">
        <v>48.98</v>
      </c>
      <c r="D178" s="1">
        <f t="shared" si="12"/>
        <v>283357.27623079333</v>
      </c>
      <c r="E178" s="1">
        <f t="shared" si="13"/>
        <v>2757692.5585420402</v>
      </c>
      <c r="F178" s="1">
        <f t="shared" si="14"/>
        <v>964.15715938835626</v>
      </c>
      <c r="G178" s="1">
        <f t="shared" si="15"/>
        <v>7.2840611643755437E-2</v>
      </c>
      <c r="I178">
        <v>892.24</v>
      </c>
      <c r="J178">
        <v>48.66</v>
      </c>
    </row>
    <row r="179" spans="1:10" x14ac:dyDescent="0.3">
      <c r="A179">
        <v>970.03</v>
      </c>
      <c r="B179">
        <f t="shared" si="11"/>
        <v>970.05</v>
      </c>
      <c r="C179">
        <v>49.74</v>
      </c>
      <c r="D179" s="1">
        <f t="shared" si="12"/>
        <v>283359.84919936222</v>
      </c>
      <c r="E179" s="1">
        <f t="shared" si="13"/>
        <v>2757687.3386650966</v>
      </c>
      <c r="F179" s="1">
        <f t="shared" si="14"/>
        <v>969.97671972939816</v>
      </c>
      <c r="G179" s="1">
        <f t="shared" si="15"/>
        <v>7.3280270601799202E-2</v>
      </c>
      <c r="I179">
        <v>898.43</v>
      </c>
      <c r="J179">
        <v>48.86</v>
      </c>
    </row>
    <row r="180" spans="1:10" x14ac:dyDescent="0.3">
      <c r="A180">
        <v>975.77</v>
      </c>
      <c r="B180">
        <f t="shared" si="11"/>
        <v>975.79</v>
      </c>
      <c r="C180">
        <v>49.75</v>
      </c>
      <c r="D180" s="1">
        <f t="shared" si="12"/>
        <v>283362.38680066558</v>
      </c>
      <c r="E180" s="1">
        <f t="shared" si="13"/>
        <v>2757682.1905390387</v>
      </c>
      <c r="F180" s="1">
        <f t="shared" si="14"/>
        <v>975.71628611389133</v>
      </c>
      <c r="G180" s="1">
        <f t="shared" si="15"/>
        <v>7.3713886108635052E-2</v>
      </c>
      <c r="I180">
        <v>905.46</v>
      </c>
      <c r="J180">
        <v>48.99</v>
      </c>
    </row>
    <row r="181" spans="1:10" x14ac:dyDescent="0.3">
      <c r="A181">
        <v>980.83</v>
      </c>
      <c r="B181">
        <f t="shared" si="11"/>
        <v>980.85</v>
      </c>
      <c r="C181">
        <v>49.71</v>
      </c>
      <c r="D181" s="1">
        <f t="shared" si="12"/>
        <v>283364.62378021178</v>
      </c>
      <c r="E181" s="1">
        <f t="shared" si="13"/>
        <v>2757677.6522955103</v>
      </c>
      <c r="F181" s="1">
        <f t="shared" si="14"/>
        <v>980.77590386760403</v>
      </c>
      <c r="G181" s="1">
        <f t="shared" si="15"/>
        <v>7.4096132395993664E-2</v>
      </c>
      <c r="I181">
        <v>911.56</v>
      </c>
      <c r="J181">
        <v>49.11</v>
      </c>
    </row>
    <row r="182" spans="1:10" x14ac:dyDescent="0.3">
      <c r="A182">
        <v>985.73</v>
      </c>
      <c r="B182">
        <f t="shared" si="11"/>
        <v>985.75</v>
      </c>
      <c r="C182">
        <v>49.62</v>
      </c>
      <c r="D182" s="1">
        <f t="shared" si="12"/>
        <v>283366.79002522683</v>
      </c>
      <c r="E182" s="1">
        <f t="shared" si="13"/>
        <v>2757673.2575537534</v>
      </c>
      <c r="F182" s="1">
        <f t="shared" si="14"/>
        <v>985.67553370816779</v>
      </c>
      <c r="G182" s="1">
        <f t="shared" si="15"/>
        <v>7.4466291832209208E-2</v>
      </c>
      <c r="I182">
        <v>917.62</v>
      </c>
      <c r="J182">
        <v>49.31</v>
      </c>
    </row>
    <row r="183" spans="1:10" x14ac:dyDescent="0.3">
      <c r="A183">
        <v>990.92</v>
      </c>
      <c r="B183">
        <f t="shared" si="11"/>
        <v>990.93999999999994</v>
      </c>
      <c r="C183">
        <v>49.38</v>
      </c>
      <c r="D183" s="1">
        <f t="shared" si="12"/>
        <v>283369.08447657956</v>
      </c>
      <c r="E183" s="1">
        <f t="shared" si="13"/>
        <v>2757668.6027150359</v>
      </c>
      <c r="F183" s="1">
        <f t="shared" si="14"/>
        <v>990.86514164098799</v>
      </c>
      <c r="G183" s="1">
        <f t="shared" si="15"/>
        <v>7.4858359011955145E-2</v>
      </c>
      <c r="I183">
        <v>923.93</v>
      </c>
      <c r="J183">
        <v>49.6</v>
      </c>
    </row>
    <row r="184" spans="1:10" x14ac:dyDescent="0.3">
      <c r="A184">
        <v>996.47</v>
      </c>
      <c r="B184">
        <f t="shared" si="11"/>
        <v>996.49</v>
      </c>
      <c r="C184">
        <v>49.97</v>
      </c>
      <c r="D184" s="1">
        <f t="shared" si="12"/>
        <v>283371.53808062727</v>
      </c>
      <c r="E184" s="1">
        <f t="shared" si="13"/>
        <v>2757663.6249973322</v>
      </c>
      <c r="F184" s="1">
        <f t="shared" si="14"/>
        <v>996.41472237834205</v>
      </c>
      <c r="G184" s="1">
        <f t="shared" si="15"/>
        <v>7.5277621657960481E-2</v>
      </c>
      <c r="I184">
        <v>930.62</v>
      </c>
      <c r="J184">
        <v>49.87</v>
      </c>
    </row>
    <row r="185" spans="1:10" x14ac:dyDescent="0.3">
      <c r="A185">
        <v>1002.54</v>
      </c>
      <c r="B185">
        <f t="shared" si="11"/>
        <v>1002.56</v>
      </c>
      <c r="C185">
        <v>49.83</v>
      </c>
      <c r="D185" s="1">
        <f t="shared" si="12"/>
        <v>283374.22157190106</v>
      </c>
      <c r="E185" s="1">
        <f t="shared" si="13"/>
        <v>2757658.1808988703</v>
      </c>
      <c r="F185" s="1">
        <f t="shared" si="14"/>
        <v>1002.4842638337709</v>
      </c>
      <c r="G185" s="1">
        <f t="shared" si="15"/>
        <v>7.5736166229035007E-2</v>
      </c>
      <c r="I185">
        <v>941.25</v>
      </c>
      <c r="J185">
        <v>49.81</v>
      </c>
    </row>
    <row r="186" spans="1:10" x14ac:dyDescent="0.3">
      <c r="A186">
        <v>1008.87</v>
      </c>
      <c r="B186">
        <f t="shared" si="11"/>
        <v>1008.89</v>
      </c>
      <c r="C186">
        <v>49.7</v>
      </c>
      <c r="D186" s="1">
        <f t="shared" si="12"/>
        <v>283377.02000678785</v>
      </c>
      <c r="E186" s="1">
        <f t="shared" si="13"/>
        <v>2757652.5036100294</v>
      </c>
      <c r="F186" s="1">
        <f t="shared" si="14"/>
        <v>1008.8137856482242</v>
      </c>
      <c r="G186" s="1">
        <f t="shared" si="15"/>
        <v>7.6214351775774958E-2</v>
      </c>
      <c r="I186">
        <v>952.9</v>
      </c>
      <c r="J186">
        <v>49.59</v>
      </c>
    </row>
    <row r="187" spans="1:10" x14ac:dyDescent="0.3">
      <c r="A187">
        <v>1015.58</v>
      </c>
      <c r="B187">
        <f t="shared" si="11"/>
        <v>1015.6</v>
      </c>
      <c r="C187">
        <v>49.58</v>
      </c>
      <c r="D187" s="1">
        <f t="shared" si="12"/>
        <v>283379.98643618607</v>
      </c>
      <c r="E187" s="1">
        <f t="shared" si="13"/>
        <v>2757646.485504481</v>
      </c>
      <c r="F187" s="1">
        <f t="shared" si="14"/>
        <v>1015.5232787561719</v>
      </c>
      <c r="G187" s="1">
        <f t="shared" si="15"/>
        <v>7.6721243828160368E-2</v>
      </c>
      <c r="I187">
        <v>958.51</v>
      </c>
      <c r="J187">
        <v>49.42</v>
      </c>
    </row>
    <row r="188" spans="1:10" x14ac:dyDescent="0.3">
      <c r="A188">
        <v>1022.82</v>
      </c>
      <c r="B188">
        <f t="shared" si="11"/>
        <v>1022.84</v>
      </c>
      <c r="C188">
        <v>49.34</v>
      </c>
      <c r="D188" s="1">
        <f t="shared" si="12"/>
        <v>283383.18717371853</v>
      </c>
      <c r="E188" s="1">
        <f t="shared" si="13"/>
        <v>2757639.9920493141</v>
      </c>
      <c r="F188" s="1">
        <f t="shared" si="14"/>
        <v>1022.76273182644</v>
      </c>
      <c r="G188" s="1">
        <f t="shared" si="15"/>
        <v>7.7268173560014475E-2</v>
      </c>
      <c r="I188">
        <v>964.21</v>
      </c>
      <c r="J188">
        <v>48.98</v>
      </c>
    </row>
    <row r="189" spans="1:10" x14ac:dyDescent="0.3">
      <c r="A189">
        <v>1029.19</v>
      </c>
      <c r="B189">
        <f t="shared" si="11"/>
        <v>1029.21</v>
      </c>
      <c r="C189">
        <v>49.33</v>
      </c>
      <c r="D189" s="1">
        <f t="shared" si="12"/>
        <v>283386.00329223811</v>
      </c>
      <c r="E189" s="1">
        <f t="shared" si="13"/>
        <v>2757634.2788850307</v>
      </c>
      <c r="F189" s="1">
        <f t="shared" si="14"/>
        <v>1029.132250618763</v>
      </c>
      <c r="G189" s="1">
        <f t="shared" si="15"/>
        <v>7.7749381237026682E-2</v>
      </c>
      <c r="I189">
        <v>970.03</v>
      </c>
      <c r="J189">
        <v>49.74</v>
      </c>
    </row>
    <row r="190" spans="1:10" x14ac:dyDescent="0.3">
      <c r="A190">
        <v>1035.5899999999999</v>
      </c>
      <c r="B190">
        <f t="shared" si="11"/>
        <v>1035.6099999999999</v>
      </c>
      <c r="C190">
        <v>49.24</v>
      </c>
      <c r="D190" s="1">
        <f t="shared" si="12"/>
        <v>283388.83267348231</v>
      </c>
      <c r="E190" s="1">
        <f t="shared" si="13"/>
        <v>2757628.5388141647</v>
      </c>
      <c r="F190" s="1">
        <f t="shared" si="14"/>
        <v>1035.5317671451273</v>
      </c>
      <c r="G190" s="1">
        <f t="shared" si="15"/>
        <v>7.8232854872567259E-2</v>
      </c>
      <c r="I190">
        <v>975.77</v>
      </c>
      <c r="J190">
        <v>49.75</v>
      </c>
    </row>
    <row r="191" spans="1:10" x14ac:dyDescent="0.3">
      <c r="A191">
        <v>1042.1199999999999</v>
      </c>
      <c r="B191">
        <f t="shared" si="11"/>
        <v>1042.1399999999999</v>
      </c>
      <c r="C191">
        <v>49.11</v>
      </c>
      <c r="D191" s="1">
        <f t="shared" si="12"/>
        <v>283391.71952653298</v>
      </c>
      <c r="E191" s="1">
        <f t="shared" si="13"/>
        <v>2757622.6821481092</v>
      </c>
      <c r="F191" s="1">
        <f t="shared" si="14"/>
        <v>1042.0612738509913</v>
      </c>
      <c r="G191" s="1">
        <f t="shared" si="15"/>
        <v>7.872614900861663E-2</v>
      </c>
      <c r="I191">
        <v>980.83</v>
      </c>
      <c r="J191">
        <v>49.71</v>
      </c>
    </row>
    <row r="192" spans="1:10" x14ac:dyDescent="0.3">
      <c r="A192">
        <v>1062.23</v>
      </c>
      <c r="B192">
        <f t="shared" si="11"/>
        <v>1062.25</v>
      </c>
      <c r="C192">
        <v>47.58</v>
      </c>
      <c r="D192" s="1">
        <f t="shared" si="12"/>
        <v>283400.60997291119</v>
      </c>
      <c r="E192" s="1">
        <f t="shared" si="13"/>
        <v>2757604.6457691859</v>
      </c>
      <c r="F192" s="1">
        <f t="shared" si="14"/>
        <v>1062.1697546854562</v>
      </c>
      <c r="G192" s="1">
        <f t="shared" si="15"/>
        <v>8.024531454384487E-2</v>
      </c>
      <c r="I192">
        <v>985.73</v>
      </c>
      <c r="J192">
        <v>49.62</v>
      </c>
    </row>
    <row r="193" spans="1:10" x14ac:dyDescent="0.3">
      <c r="A193">
        <v>1068.4100000000001</v>
      </c>
      <c r="B193">
        <f t="shared" si="11"/>
        <v>1068.43</v>
      </c>
      <c r="C193">
        <v>47.55</v>
      </c>
      <c r="D193" s="1">
        <f t="shared" si="12"/>
        <v>283403.34209417511</v>
      </c>
      <c r="E193" s="1">
        <f t="shared" si="13"/>
        <v>2757599.1030132556</v>
      </c>
      <c r="F193" s="1">
        <f t="shared" si="14"/>
        <v>1068.3492878314753</v>
      </c>
      <c r="G193" s="1">
        <f t="shared" si="15"/>
        <v>8.0712168524769368E-2</v>
      </c>
      <c r="I193">
        <v>990.92</v>
      </c>
      <c r="J193">
        <v>49.38</v>
      </c>
    </row>
    <row r="194" spans="1:10" x14ac:dyDescent="0.3">
      <c r="A194">
        <v>1074.67</v>
      </c>
      <c r="B194">
        <f t="shared" ref="B194:B255" si="16">A194+0.02</f>
        <v>1074.69</v>
      </c>
      <c r="C194">
        <v>46.97</v>
      </c>
      <c r="D194" s="1">
        <f t="shared" si="12"/>
        <v>283406.10958270461</v>
      </c>
      <c r="E194" s="1">
        <f t="shared" si="13"/>
        <v>2757593.4885064401</v>
      </c>
      <c r="F194" s="1">
        <f t="shared" si="14"/>
        <v>1074.6088149336513</v>
      </c>
      <c r="G194" s="1">
        <f t="shared" si="15"/>
        <v>8.118506634878031E-2</v>
      </c>
      <c r="I194">
        <v>996.47</v>
      </c>
      <c r="J194">
        <v>49.97</v>
      </c>
    </row>
    <row r="195" spans="1:10" x14ac:dyDescent="0.3">
      <c r="A195">
        <v>1080.94</v>
      </c>
      <c r="B195">
        <f t="shared" si="16"/>
        <v>1080.96</v>
      </c>
      <c r="C195">
        <v>46.76</v>
      </c>
      <c r="D195" s="1">
        <f t="shared" ref="D195:D254" si="17">(((B195*($D$255-$D$1))+$B$255*$D$1)/$B$255)</f>
        <v>283408.88149214222</v>
      </c>
      <c r="E195" s="1">
        <f t="shared" ref="E195:E254" si="18">(((B195*($E$255-$E$1))+$B$255*$E$1)/$B$255)</f>
        <v>2757587.8650307637</v>
      </c>
      <c r="F195" s="1">
        <f t="shared" ref="F195:F255" si="19">SQRT(((D195-$D$1)^2)+((E195-$E$1)^2))</f>
        <v>1080.8783412804648</v>
      </c>
      <c r="G195" s="1">
        <f t="shared" ref="G195:G255" si="20">B195-F195</f>
        <v>8.1658719535198543E-2</v>
      </c>
      <c r="I195">
        <v>1002.54</v>
      </c>
      <c r="J195">
        <v>49.83</v>
      </c>
    </row>
    <row r="196" spans="1:10" x14ac:dyDescent="0.3">
      <c r="A196">
        <v>1086.46</v>
      </c>
      <c r="B196">
        <f t="shared" si="16"/>
        <v>1086.48</v>
      </c>
      <c r="C196">
        <v>47.15</v>
      </c>
      <c r="D196" s="1">
        <f t="shared" si="17"/>
        <v>283411.32183346536</v>
      </c>
      <c r="E196" s="1">
        <f t="shared" si="18"/>
        <v>2757582.9142196421</v>
      </c>
      <c r="F196" s="1">
        <f t="shared" si="19"/>
        <v>1086.3979242842208</v>
      </c>
      <c r="G196" s="1">
        <f t="shared" si="20"/>
        <v>8.2075715779183156E-2</v>
      </c>
      <c r="I196">
        <v>1008.87</v>
      </c>
      <c r="J196">
        <v>49.7</v>
      </c>
    </row>
    <row r="197" spans="1:10" x14ac:dyDescent="0.3">
      <c r="A197">
        <v>1092.0899999999999</v>
      </c>
      <c r="B197">
        <f t="shared" si="16"/>
        <v>1092.1099999999999</v>
      </c>
      <c r="C197">
        <v>46.17</v>
      </c>
      <c r="D197" s="1">
        <f t="shared" si="17"/>
        <v>283413.81080477859</v>
      </c>
      <c r="E197" s="1">
        <f t="shared" si="18"/>
        <v>2757577.8647510526</v>
      </c>
      <c r="F197" s="1">
        <f t="shared" si="19"/>
        <v>1092.0274989781237</v>
      </c>
      <c r="G197" s="1">
        <f t="shared" si="20"/>
        <v>8.2501021876169034E-2</v>
      </c>
      <c r="I197">
        <v>1015.58</v>
      </c>
      <c r="J197">
        <v>49.58</v>
      </c>
    </row>
    <row r="198" spans="1:10" x14ac:dyDescent="0.3">
      <c r="A198">
        <v>1098.07</v>
      </c>
      <c r="B198">
        <f t="shared" si="16"/>
        <v>1098.0899999999999</v>
      </c>
      <c r="C198">
        <v>46.46</v>
      </c>
      <c r="D198" s="1">
        <f t="shared" si="17"/>
        <v>283416.45450787863</v>
      </c>
      <c r="E198" s="1">
        <f t="shared" si="18"/>
        <v>2757572.5013723369</v>
      </c>
      <c r="F198" s="1">
        <f t="shared" si="19"/>
        <v>1098.0070472327322</v>
      </c>
      <c r="G198" s="1">
        <f t="shared" si="20"/>
        <v>8.2952767267670424E-2</v>
      </c>
      <c r="I198">
        <v>1022.82</v>
      </c>
      <c r="J198">
        <v>49.34</v>
      </c>
    </row>
    <row r="199" spans="1:10" x14ac:dyDescent="0.3">
      <c r="A199">
        <v>1103.42</v>
      </c>
      <c r="B199">
        <f t="shared" si="16"/>
        <v>1103.44</v>
      </c>
      <c r="C199">
        <v>46.69</v>
      </c>
      <c r="D199" s="1">
        <f t="shared" si="17"/>
        <v>283418.8196937624</v>
      </c>
      <c r="E199" s="1">
        <f t="shared" si="18"/>
        <v>2757567.7030318477</v>
      </c>
      <c r="F199" s="1">
        <f t="shared" si="19"/>
        <v>1103.35664307865</v>
      </c>
      <c r="G199" s="1">
        <f t="shared" si="20"/>
        <v>8.3356921350059565E-2</v>
      </c>
      <c r="I199">
        <v>1029.19</v>
      </c>
      <c r="J199">
        <v>49.33</v>
      </c>
    </row>
    <row r="200" spans="1:10" x14ac:dyDescent="0.3">
      <c r="A200">
        <v>1109.43</v>
      </c>
      <c r="B200">
        <f t="shared" si="16"/>
        <v>1109.45</v>
      </c>
      <c r="C200">
        <v>47.23</v>
      </c>
      <c r="D200" s="1">
        <f t="shared" si="17"/>
        <v>283421.476659587</v>
      </c>
      <c r="E200" s="1">
        <f t="shared" si="18"/>
        <v>2757562.3127465504</v>
      </c>
      <c r="F200" s="1">
        <f t="shared" si="19"/>
        <v>1109.3661890664391</v>
      </c>
      <c r="G200" s="1">
        <f t="shared" si="20"/>
        <v>8.381093356092606E-2</v>
      </c>
      <c r="I200">
        <v>1035.5899999999999</v>
      </c>
      <c r="J200">
        <v>49.24</v>
      </c>
    </row>
    <row r="201" spans="1:10" x14ac:dyDescent="0.3">
      <c r="A201">
        <v>1114.5899999999999</v>
      </c>
      <c r="B201">
        <f t="shared" si="16"/>
        <v>1114.6099999999999</v>
      </c>
      <c r="C201">
        <v>47.7</v>
      </c>
      <c r="D201" s="1">
        <f t="shared" si="17"/>
        <v>283423.75784821517</v>
      </c>
      <c r="E201" s="1">
        <f t="shared" si="18"/>
        <v>2757557.6848144149</v>
      </c>
      <c r="F201" s="1">
        <f t="shared" si="19"/>
        <v>1114.5257992656611</v>
      </c>
      <c r="G201" s="1">
        <f t="shared" si="20"/>
        <v>8.420073433876496E-2</v>
      </c>
      <c r="I201">
        <v>1042.1199999999999</v>
      </c>
      <c r="J201">
        <v>49.11</v>
      </c>
    </row>
    <row r="202" spans="1:10" x14ac:dyDescent="0.3">
      <c r="A202">
        <v>1120.6099999999999</v>
      </c>
      <c r="B202">
        <f t="shared" si="16"/>
        <v>1120.6299999999999</v>
      </c>
      <c r="C202">
        <v>47.81</v>
      </c>
      <c r="D202" s="1">
        <f t="shared" si="17"/>
        <v>283426.419234948</v>
      </c>
      <c r="E202" s="1">
        <f t="shared" si="18"/>
        <v>2757552.2855602563</v>
      </c>
      <c r="F202" s="1">
        <f t="shared" si="19"/>
        <v>1120.5453444985571</v>
      </c>
      <c r="G202" s="1">
        <f t="shared" si="20"/>
        <v>8.4655501442739478E-2</v>
      </c>
      <c r="I202">
        <v>1062.23</v>
      </c>
      <c r="J202">
        <v>47.58</v>
      </c>
    </row>
    <row r="203" spans="1:10" x14ac:dyDescent="0.3">
      <c r="A203">
        <v>1126.99</v>
      </c>
      <c r="B203">
        <f t="shared" si="16"/>
        <v>1127.01</v>
      </c>
      <c r="C203">
        <v>48.05</v>
      </c>
      <c r="D203" s="1">
        <f t="shared" si="17"/>
        <v>283429.23977437575</v>
      </c>
      <c r="E203" s="1">
        <f t="shared" si="18"/>
        <v>2757546.5634271121</v>
      </c>
      <c r="F203" s="1">
        <f t="shared" si="19"/>
        <v>1126.9248625355433</v>
      </c>
      <c r="G203" s="1">
        <f t="shared" si="20"/>
        <v>8.5137464456693124E-2</v>
      </c>
      <c r="I203">
        <v>1068.4100000000001</v>
      </c>
      <c r="J203">
        <v>47.55</v>
      </c>
    </row>
    <row r="204" spans="1:10" x14ac:dyDescent="0.3">
      <c r="A204">
        <v>1133.53</v>
      </c>
      <c r="B204">
        <f t="shared" si="16"/>
        <v>1133.55</v>
      </c>
      <c r="C204">
        <v>48.18</v>
      </c>
      <c r="D204" s="1">
        <f t="shared" si="17"/>
        <v>283432.13104833465</v>
      </c>
      <c r="E204" s="1">
        <f t="shared" si="18"/>
        <v>2757540.6977921962</v>
      </c>
      <c r="F204" s="1">
        <f t="shared" si="19"/>
        <v>1133.4643684856787</v>
      </c>
      <c r="G204" s="1">
        <f t="shared" si="20"/>
        <v>8.5631514321221402E-2</v>
      </c>
      <c r="I204">
        <v>1074.67</v>
      </c>
      <c r="J204">
        <v>46.97</v>
      </c>
    </row>
    <row r="205" spans="1:10" x14ac:dyDescent="0.3">
      <c r="A205">
        <v>1139.55</v>
      </c>
      <c r="B205">
        <f t="shared" si="16"/>
        <v>1139.57</v>
      </c>
      <c r="C205">
        <v>48.16</v>
      </c>
      <c r="D205" s="1">
        <f t="shared" si="17"/>
        <v>283434.79243506747</v>
      </c>
      <c r="E205" s="1">
        <f t="shared" si="18"/>
        <v>2757535.298538038</v>
      </c>
      <c r="F205" s="1">
        <f t="shared" si="19"/>
        <v>1139.4839137181568</v>
      </c>
      <c r="G205" s="1">
        <f t="shared" si="20"/>
        <v>8.6086281843108736E-2</v>
      </c>
      <c r="I205">
        <v>1080.94</v>
      </c>
      <c r="J205">
        <v>46.76</v>
      </c>
    </row>
    <row r="206" spans="1:10" x14ac:dyDescent="0.3">
      <c r="A206">
        <v>1146.24</v>
      </c>
      <c r="B206">
        <f t="shared" si="16"/>
        <v>1146.26</v>
      </c>
      <c r="C206">
        <v>48.14</v>
      </c>
      <c r="D206" s="1">
        <f t="shared" si="17"/>
        <v>283437.75002264924</v>
      </c>
      <c r="E206" s="1">
        <f t="shared" si="18"/>
        <v>2757529.2983702114</v>
      </c>
      <c r="F206" s="1">
        <f t="shared" si="19"/>
        <v>1146.1734083367262</v>
      </c>
      <c r="G206" s="1">
        <f t="shared" si="20"/>
        <v>8.6591663273793529E-2</v>
      </c>
      <c r="I206">
        <v>1086.46</v>
      </c>
      <c r="J206">
        <v>47.15</v>
      </c>
    </row>
    <row r="207" spans="1:10" x14ac:dyDescent="0.3">
      <c r="A207">
        <v>1151.9000000000001</v>
      </c>
      <c r="B207">
        <f t="shared" si="16"/>
        <v>1151.92</v>
      </c>
      <c r="C207">
        <v>47.99</v>
      </c>
      <c r="D207" s="1">
        <f t="shared" si="17"/>
        <v>283440.25225668709</v>
      </c>
      <c r="E207" s="1">
        <f t="shared" si="18"/>
        <v>2757524.2219950394</v>
      </c>
      <c r="F207" s="1">
        <f t="shared" si="19"/>
        <v>1151.8329807646708</v>
      </c>
      <c r="G207" s="1">
        <f t="shared" si="20"/>
        <v>8.7019235329307776E-2</v>
      </c>
      <c r="I207">
        <v>1092.0899999999999</v>
      </c>
      <c r="J207">
        <v>46.17</v>
      </c>
    </row>
    <row r="208" spans="1:10" x14ac:dyDescent="0.3">
      <c r="A208">
        <v>1158.3599999999999</v>
      </c>
      <c r="B208">
        <f t="shared" si="16"/>
        <v>1158.3799999999999</v>
      </c>
      <c r="C208">
        <v>47.94</v>
      </c>
      <c r="D208" s="1">
        <f t="shared" si="17"/>
        <v>283443.10816338041</v>
      </c>
      <c r="E208" s="1">
        <f t="shared" si="18"/>
        <v>2757518.4281110093</v>
      </c>
      <c r="F208" s="1">
        <f t="shared" si="19"/>
        <v>1158.2924927582314</v>
      </c>
      <c r="G208" s="1">
        <f t="shared" si="20"/>
        <v>8.7507241768435051E-2</v>
      </c>
      <c r="I208">
        <v>1098.07</v>
      </c>
      <c r="J208">
        <v>46.46</v>
      </c>
    </row>
    <row r="209" spans="1:10" x14ac:dyDescent="0.3">
      <c r="A209">
        <v>1163.72</v>
      </c>
      <c r="B209">
        <f t="shared" si="16"/>
        <v>1163.74</v>
      </c>
      <c r="C209">
        <v>47.71</v>
      </c>
      <c r="D209" s="1">
        <f t="shared" si="17"/>
        <v>283445.47777017247</v>
      </c>
      <c r="E209" s="1">
        <f t="shared" si="18"/>
        <v>2757513.6208016588</v>
      </c>
      <c r="F209" s="1">
        <f t="shared" si="19"/>
        <v>1163.6520878492818</v>
      </c>
      <c r="G209" s="1">
        <f t="shared" si="20"/>
        <v>8.7912150718238991E-2</v>
      </c>
      <c r="I209">
        <v>1103.42</v>
      </c>
      <c r="J209">
        <v>46.69</v>
      </c>
    </row>
    <row r="210" spans="1:10" x14ac:dyDescent="0.3">
      <c r="A210">
        <v>1170.22</v>
      </c>
      <c r="B210">
        <f t="shared" si="16"/>
        <v>1170.24</v>
      </c>
      <c r="C210">
        <v>47.68</v>
      </c>
      <c r="D210" s="1">
        <f t="shared" si="17"/>
        <v>283448.35136049858</v>
      </c>
      <c r="E210" s="1">
        <f t="shared" si="18"/>
        <v>2757507.7910421859</v>
      </c>
      <c r="F210" s="1">
        <f t="shared" si="19"/>
        <v>1170.1515968211297</v>
      </c>
      <c r="G210" s="1">
        <f t="shared" si="20"/>
        <v>8.8403178870294141E-2</v>
      </c>
      <c r="I210">
        <v>1109.43</v>
      </c>
      <c r="J210">
        <v>47.23</v>
      </c>
    </row>
    <row r="211" spans="1:10" x14ac:dyDescent="0.3">
      <c r="A211">
        <v>1175.1400000000001</v>
      </c>
      <c r="B211">
        <f t="shared" si="16"/>
        <v>1175.1600000000001</v>
      </c>
      <c r="C211">
        <v>47.61</v>
      </c>
      <c r="D211" s="1">
        <f t="shared" si="17"/>
        <v>283450.52644733002</v>
      </c>
      <c r="E211" s="1">
        <f t="shared" si="18"/>
        <v>2757503.3783627078</v>
      </c>
      <c r="F211" s="1">
        <f t="shared" si="19"/>
        <v>1175.0712251506284</v>
      </c>
      <c r="G211" s="1">
        <f t="shared" si="20"/>
        <v>8.8774849371702658E-2</v>
      </c>
      <c r="I211">
        <v>1114.5899999999999</v>
      </c>
      <c r="J211">
        <v>47.7</v>
      </c>
    </row>
    <row r="212" spans="1:10" x14ac:dyDescent="0.3">
      <c r="A212">
        <v>1181.5999999999999</v>
      </c>
      <c r="B212">
        <f t="shared" si="16"/>
        <v>1181.6199999999999</v>
      </c>
      <c r="C212">
        <v>47.48</v>
      </c>
      <c r="D212" s="1">
        <f t="shared" si="17"/>
        <v>283453.3823540234</v>
      </c>
      <c r="E212" s="1">
        <f t="shared" si="18"/>
        <v>2757497.5844786777</v>
      </c>
      <c r="F212" s="1">
        <f t="shared" si="19"/>
        <v>1181.5307371442148</v>
      </c>
      <c r="G212" s="1">
        <f t="shared" si="20"/>
        <v>8.9262855785136708E-2</v>
      </c>
      <c r="I212">
        <v>1120.6099999999999</v>
      </c>
      <c r="J212">
        <v>47.81</v>
      </c>
    </row>
    <row r="213" spans="1:10" x14ac:dyDescent="0.3">
      <c r="A213">
        <v>1187.77</v>
      </c>
      <c r="B213">
        <f t="shared" si="16"/>
        <v>1187.79</v>
      </c>
      <c r="C213">
        <v>47.35</v>
      </c>
      <c r="D213" s="1">
        <f t="shared" si="17"/>
        <v>283456.1100543791</v>
      </c>
      <c r="E213" s="1">
        <f t="shared" si="18"/>
        <v>2757492.0506916088</v>
      </c>
      <c r="F213" s="1">
        <f t="shared" si="19"/>
        <v>1187.7002710451272</v>
      </c>
      <c r="G213" s="1">
        <f t="shared" si="20"/>
        <v>8.9728954872725808E-2</v>
      </c>
      <c r="I213">
        <v>1126.99</v>
      </c>
      <c r="J213">
        <v>48.05</v>
      </c>
    </row>
    <row r="214" spans="1:10" x14ac:dyDescent="0.3">
      <c r="A214">
        <v>1194.99</v>
      </c>
      <c r="B214">
        <f t="shared" si="16"/>
        <v>1195.01</v>
      </c>
      <c r="C214">
        <v>47.25</v>
      </c>
      <c r="D214" s="1">
        <f t="shared" si="17"/>
        <v>283459.30195009522</v>
      </c>
      <c r="E214" s="1">
        <f t="shared" si="18"/>
        <v>2757485.5751741631</v>
      </c>
      <c r="F214" s="1">
        <f t="shared" si="19"/>
        <v>1194.9197256264863</v>
      </c>
      <c r="G214" s="1">
        <f t="shared" si="20"/>
        <v>9.0274373513693718E-2</v>
      </c>
      <c r="I214">
        <v>1133.53</v>
      </c>
      <c r="J214">
        <v>48.18</v>
      </c>
    </row>
    <row r="215" spans="1:10" x14ac:dyDescent="0.3">
      <c r="A215">
        <v>1200.92</v>
      </c>
      <c r="B215">
        <f t="shared" si="16"/>
        <v>1200.94</v>
      </c>
      <c r="C215">
        <v>47.09</v>
      </c>
      <c r="D215" s="1">
        <f t="shared" si="17"/>
        <v>283461.92354865425</v>
      </c>
      <c r="E215" s="1">
        <f t="shared" si="18"/>
        <v>2757480.2566397516</v>
      </c>
      <c r="F215" s="1">
        <f t="shared" si="19"/>
        <v>1200.8492776577009</v>
      </c>
      <c r="G215" s="1">
        <f t="shared" si="20"/>
        <v>9.0722342299159209E-2</v>
      </c>
      <c r="I215">
        <v>1139.55</v>
      </c>
      <c r="J215">
        <v>48.16</v>
      </c>
    </row>
    <row r="216" spans="1:10" x14ac:dyDescent="0.3">
      <c r="A216">
        <v>1226.18</v>
      </c>
      <c r="B216">
        <f t="shared" si="16"/>
        <v>1226.2</v>
      </c>
      <c r="C216">
        <v>47.3</v>
      </c>
      <c r="D216" s="1">
        <f t="shared" si="17"/>
        <v>283473.0907627524</v>
      </c>
      <c r="E216" s="1">
        <f t="shared" si="18"/>
        <v>2757457.6012975532</v>
      </c>
      <c r="F216" s="1">
        <f t="shared" si="19"/>
        <v>1226.1073694471165</v>
      </c>
      <c r="G216" s="1">
        <f t="shared" si="20"/>
        <v>9.2630552883520068E-2</v>
      </c>
      <c r="I216">
        <v>1146.24</v>
      </c>
      <c r="J216">
        <v>48.14</v>
      </c>
    </row>
    <row r="217" spans="1:10" x14ac:dyDescent="0.3">
      <c r="A217">
        <v>1231.4100000000001</v>
      </c>
      <c r="B217">
        <f t="shared" si="16"/>
        <v>1231.43</v>
      </c>
      <c r="C217">
        <v>47.44</v>
      </c>
      <c r="D217" s="1">
        <f t="shared" si="17"/>
        <v>283475.40289773786</v>
      </c>
      <c r="E217" s="1">
        <f t="shared" si="18"/>
        <v>2757452.9105833923</v>
      </c>
      <c r="F217" s="1">
        <f t="shared" si="19"/>
        <v>1231.3369743586159</v>
      </c>
      <c r="G217" s="1">
        <f t="shared" si="20"/>
        <v>9.3025641384201663E-2</v>
      </c>
      <c r="I217">
        <v>1151.9000000000001</v>
      </c>
      <c r="J217">
        <v>47.99</v>
      </c>
    </row>
    <row r="218" spans="1:10" x14ac:dyDescent="0.3">
      <c r="A218">
        <v>1235.6600000000001</v>
      </c>
      <c r="B218">
        <f t="shared" si="16"/>
        <v>1235.68</v>
      </c>
      <c r="C218">
        <v>47.5</v>
      </c>
      <c r="D218" s="1">
        <f t="shared" si="17"/>
        <v>283477.2817837203</v>
      </c>
      <c r="E218" s="1">
        <f t="shared" si="18"/>
        <v>2757449.0988175827</v>
      </c>
      <c r="F218" s="1">
        <f t="shared" si="19"/>
        <v>1235.5866533019973</v>
      </c>
      <c r="G218" s="1">
        <f t="shared" si="20"/>
        <v>9.3346698002733319E-2</v>
      </c>
      <c r="I218">
        <v>1158.3599999999999</v>
      </c>
      <c r="J218">
        <v>47.94</v>
      </c>
    </row>
    <row r="219" spans="1:10" x14ac:dyDescent="0.3">
      <c r="A219">
        <v>1238.45</v>
      </c>
      <c r="B219">
        <f t="shared" si="16"/>
        <v>1238.47</v>
      </c>
      <c r="C219">
        <v>47.65</v>
      </c>
      <c r="D219" s="1">
        <f t="shared" si="17"/>
        <v>283478.51521710644</v>
      </c>
      <c r="E219" s="1">
        <f t="shared" si="18"/>
        <v>2757446.5965054398</v>
      </c>
      <c r="F219" s="1">
        <f t="shared" si="19"/>
        <v>1238.3764425374734</v>
      </c>
      <c r="G219" s="1">
        <f t="shared" si="20"/>
        <v>9.3557462526632662E-2</v>
      </c>
      <c r="I219">
        <v>1163.72</v>
      </c>
      <c r="J219">
        <v>47.71</v>
      </c>
    </row>
    <row r="220" spans="1:10" x14ac:dyDescent="0.3">
      <c r="A220">
        <v>1241.24</v>
      </c>
      <c r="B220">
        <f t="shared" si="16"/>
        <v>1241.26</v>
      </c>
      <c r="C220">
        <v>47.95</v>
      </c>
      <c r="D220" s="1">
        <f t="shared" si="17"/>
        <v>283479.74865049258</v>
      </c>
      <c r="E220" s="1">
        <f t="shared" si="18"/>
        <v>2757444.094193297</v>
      </c>
      <c r="F220" s="1">
        <f t="shared" si="19"/>
        <v>1241.1662317729497</v>
      </c>
      <c r="G220" s="1">
        <f t="shared" si="20"/>
        <v>9.3768227050304631E-2</v>
      </c>
      <c r="I220">
        <v>1170.22</v>
      </c>
      <c r="J220">
        <v>47.68</v>
      </c>
    </row>
    <row r="221" spans="1:10" x14ac:dyDescent="0.3">
      <c r="A221">
        <v>1245.73</v>
      </c>
      <c r="B221">
        <f t="shared" si="16"/>
        <v>1245.75</v>
      </c>
      <c r="C221">
        <v>47.95</v>
      </c>
      <c r="D221" s="1">
        <f t="shared" si="17"/>
        <v>283481.73363827175</v>
      </c>
      <c r="E221" s="1">
        <f t="shared" si="18"/>
        <v>2757440.06717483</v>
      </c>
      <c r="F221" s="1">
        <f t="shared" si="19"/>
        <v>1245.6558925860545</v>
      </c>
      <c r="G221" s="1">
        <f t="shared" si="20"/>
        <v>9.4107413945494045E-2</v>
      </c>
      <c r="I221">
        <v>1175.1400000000001</v>
      </c>
      <c r="J221">
        <v>47.61</v>
      </c>
    </row>
    <row r="222" spans="1:10" x14ac:dyDescent="0.3">
      <c r="A222">
        <v>1250.6099999999999</v>
      </c>
      <c r="B222">
        <f t="shared" si="16"/>
        <v>1250.6299999999999</v>
      </c>
      <c r="C222">
        <v>46.98</v>
      </c>
      <c r="D222" s="1">
        <f t="shared" si="17"/>
        <v>283483.8910414704</v>
      </c>
      <c r="E222" s="1">
        <f t="shared" si="18"/>
        <v>2757435.6903707949</v>
      </c>
      <c r="F222" s="1">
        <f t="shared" si="19"/>
        <v>1250.5355239372659</v>
      </c>
      <c r="G222" s="1">
        <f t="shared" si="20"/>
        <v>9.4476062733974686E-2</v>
      </c>
      <c r="I222">
        <v>1181.5999999999999</v>
      </c>
      <c r="J222">
        <v>47.48</v>
      </c>
    </row>
    <row r="223" spans="1:10" x14ac:dyDescent="0.3">
      <c r="A223">
        <v>1255.08</v>
      </c>
      <c r="B223">
        <f t="shared" si="16"/>
        <v>1255.0999999999999</v>
      </c>
      <c r="C223">
        <v>47.24</v>
      </c>
      <c r="D223" s="1">
        <f t="shared" si="17"/>
        <v>283485.86718743318</v>
      </c>
      <c r="E223" s="1">
        <f t="shared" si="18"/>
        <v>2757431.6812900496</v>
      </c>
      <c r="F223" s="1">
        <f t="shared" si="19"/>
        <v>1255.0051862610185</v>
      </c>
      <c r="G223" s="1">
        <f t="shared" si="20"/>
        <v>9.4813738981429196E-2</v>
      </c>
      <c r="I223">
        <v>1187.77</v>
      </c>
      <c r="J223">
        <v>47.35</v>
      </c>
    </row>
    <row r="224" spans="1:10" x14ac:dyDescent="0.3">
      <c r="A224">
        <v>1260.9100000000001</v>
      </c>
      <c r="B224">
        <f t="shared" si="16"/>
        <v>1260.93</v>
      </c>
      <c r="C224">
        <v>47.98</v>
      </c>
      <c r="D224" s="1">
        <f t="shared" si="17"/>
        <v>283488.44457691029</v>
      </c>
      <c r="E224" s="1">
        <f t="shared" si="18"/>
        <v>2757426.4524442451</v>
      </c>
      <c r="F224" s="1">
        <f t="shared" si="19"/>
        <v>1260.8347458467495</v>
      </c>
      <c r="G224" s="1">
        <f t="shared" si="20"/>
        <v>9.5254153250607487E-2</v>
      </c>
      <c r="I224">
        <v>1194.99</v>
      </c>
      <c r="J224">
        <v>47.25</v>
      </c>
    </row>
    <row r="225" spans="1:10" x14ac:dyDescent="0.3">
      <c r="A225">
        <v>1267.23</v>
      </c>
      <c r="B225">
        <f t="shared" si="16"/>
        <v>1267.25</v>
      </c>
      <c r="C225">
        <v>48.3</v>
      </c>
      <c r="D225" s="1">
        <f t="shared" si="17"/>
        <v>283491.23859088891</v>
      </c>
      <c r="E225" s="1">
        <f t="shared" si="18"/>
        <v>2757420.784124265</v>
      </c>
      <c r="F225" s="1">
        <f t="shared" si="19"/>
        <v>1267.1542684165395</v>
      </c>
      <c r="G225" s="1">
        <f t="shared" si="20"/>
        <v>9.5731583460519687E-2</v>
      </c>
      <c r="I225">
        <v>1200.92</v>
      </c>
      <c r="J225">
        <v>47.09</v>
      </c>
    </row>
    <row r="226" spans="1:10" x14ac:dyDescent="0.3">
      <c r="A226">
        <v>1273.49</v>
      </c>
      <c r="B226">
        <f t="shared" si="16"/>
        <v>1273.51</v>
      </c>
      <c r="C226">
        <v>48.56</v>
      </c>
      <c r="D226" s="1">
        <f t="shared" si="17"/>
        <v>283494.00607941835</v>
      </c>
      <c r="E226" s="1">
        <f t="shared" si="18"/>
        <v>2757415.1696174499</v>
      </c>
      <c r="F226" s="1">
        <f t="shared" si="19"/>
        <v>1273.4137955182721</v>
      </c>
      <c r="G226" s="1">
        <f t="shared" si="20"/>
        <v>9.6204481727909297E-2</v>
      </c>
      <c r="I226">
        <v>1226.18</v>
      </c>
      <c r="J226">
        <v>47.3</v>
      </c>
    </row>
    <row r="227" spans="1:10" x14ac:dyDescent="0.3">
      <c r="A227">
        <v>1278.58</v>
      </c>
      <c r="B227">
        <f t="shared" si="16"/>
        <v>1278.5999999999999</v>
      </c>
      <c r="C227">
        <v>48.64</v>
      </c>
      <c r="D227" s="1">
        <f t="shared" si="17"/>
        <v>283496.25632168911</v>
      </c>
      <c r="E227" s="1">
        <f t="shared" si="18"/>
        <v>2757410.6044673389</v>
      </c>
      <c r="F227" s="1">
        <f t="shared" si="19"/>
        <v>1278.5034110060008</v>
      </c>
      <c r="G227" s="1">
        <f t="shared" si="20"/>
        <v>9.6588993999148443E-2</v>
      </c>
      <c r="I227">
        <v>1231.4100000000001</v>
      </c>
      <c r="J227">
        <v>47.44</v>
      </c>
    </row>
    <row r="228" spans="1:10" x14ac:dyDescent="0.3">
      <c r="A228">
        <v>1284.23</v>
      </c>
      <c r="B228">
        <f t="shared" si="16"/>
        <v>1284.25</v>
      </c>
      <c r="C228">
        <v>48.73</v>
      </c>
      <c r="D228" s="1">
        <f t="shared" si="17"/>
        <v>283498.75413481874</v>
      </c>
      <c r="E228" s="1">
        <f t="shared" si="18"/>
        <v>2757405.5370610277</v>
      </c>
      <c r="F228" s="1">
        <f t="shared" si="19"/>
        <v>1284.1529841892559</v>
      </c>
      <c r="G228" s="1">
        <f t="shared" si="20"/>
        <v>9.7015810744096598E-2</v>
      </c>
      <c r="I228">
        <v>1235.6600000000001</v>
      </c>
      <c r="J228">
        <v>47.5</v>
      </c>
    </row>
    <row r="229" spans="1:10" x14ac:dyDescent="0.3">
      <c r="A229">
        <v>1291</v>
      </c>
      <c r="B229">
        <f t="shared" si="16"/>
        <v>1291.02</v>
      </c>
      <c r="C229">
        <v>48.8</v>
      </c>
      <c r="D229" s="1">
        <f t="shared" si="17"/>
        <v>283501.74708966614</v>
      </c>
      <c r="E229" s="1">
        <f t="shared" si="18"/>
        <v>2757399.4651423148</v>
      </c>
      <c r="F229" s="1">
        <f t="shared" si="19"/>
        <v>1290.9224727648434</v>
      </c>
      <c r="G229" s="1">
        <f t="shared" si="20"/>
        <v>9.7527235156576353E-2</v>
      </c>
      <c r="I229">
        <v>1238.45</v>
      </c>
      <c r="J229">
        <v>47.65</v>
      </c>
    </row>
    <row r="230" spans="1:10" x14ac:dyDescent="0.3">
      <c r="A230">
        <v>1296.18</v>
      </c>
      <c r="B230">
        <f t="shared" si="16"/>
        <v>1296.2</v>
      </c>
      <c r="C230">
        <v>48.81</v>
      </c>
      <c r="D230" s="1">
        <f t="shared" si="17"/>
        <v>283504.03712011065</v>
      </c>
      <c r="E230" s="1">
        <f t="shared" si="18"/>
        <v>2757394.8192724581</v>
      </c>
      <c r="F230" s="1">
        <f t="shared" si="19"/>
        <v>1296.1020814529745</v>
      </c>
      <c r="G230" s="1">
        <f t="shared" si="20"/>
        <v>9.7918547025528824E-2</v>
      </c>
      <c r="I230">
        <v>1241.24</v>
      </c>
      <c r="J230">
        <v>47.95</v>
      </c>
    </row>
    <row r="231" spans="1:10" x14ac:dyDescent="0.3">
      <c r="A231">
        <v>1303.42</v>
      </c>
      <c r="B231">
        <f t="shared" si="16"/>
        <v>1303.44</v>
      </c>
      <c r="C231">
        <v>48.88</v>
      </c>
      <c r="D231" s="1">
        <f t="shared" si="17"/>
        <v>283507.23785764311</v>
      </c>
      <c r="E231" s="1">
        <f t="shared" si="18"/>
        <v>2757388.3258172912</v>
      </c>
      <c r="F231" s="1">
        <f t="shared" si="19"/>
        <v>1303.3415345232427</v>
      </c>
      <c r="G231" s="1">
        <f t="shared" si="20"/>
        <v>9.846547675738293E-2</v>
      </c>
      <c r="I231">
        <v>1245.73</v>
      </c>
      <c r="J231">
        <v>47.95</v>
      </c>
    </row>
    <row r="232" spans="1:10" x14ac:dyDescent="0.3">
      <c r="A232">
        <v>1309.43</v>
      </c>
      <c r="B232">
        <f t="shared" si="16"/>
        <v>1309.45</v>
      </c>
      <c r="C232">
        <v>48.92</v>
      </c>
      <c r="D232" s="1">
        <f t="shared" si="17"/>
        <v>283509.89482346771</v>
      </c>
      <c r="E232" s="1">
        <f t="shared" si="18"/>
        <v>2757382.9355319934</v>
      </c>
      <c r="F232" s="1">
        <f t="shared" si="19"/>
        <v>1309.3510805114495</v>
      </c>
      <c r="G232" s="1">
        <f t="shared" si="20"/>
        <v>9.8919488550563983E-2</v>
      </c>
      <c r="I232">
        <v>1250.6099999999999</v>
      </c>
      <c r="J232">
        <v>46.98</v>
      </c>
    </row>
    <row r="233" spans="1:10" x14ac:dyDescent="0.3">
      <c r="A233">
        <v>1316.7</v>
      </c>
      <c r="B233">
        <f t="shared" si="16"/>
        <v>1316.72</v>
      </c>
      <c r="C233">
        <v>49.03</v>
      </c>
      <c r="D233" s="1">
        <f t="shared" si="17"/>
        <v>283513.10882372479</v>
      </c>
      <c r="E233" s="1">
        <f t="shared" si="18"/>
        <v>2757376.4151702444</v>
      </c>
      <c r="F233" s="1">
        <f t="shared" si="19"/>
        <v>1316.6205313153414</v>
      </c>
      <c r="G233" s="1">
        <f t="shared" si="20"/>
        <v>9.9468684658631901E-2</v>
      </c>
      <c r="I233">
        <v>1255.08</v>
      </c>
      <c r="J233">
        <v>47.24</v>
      </c>
    </row>
    <row r="234" spans="1:10" x14ac:dyDescent="0.3">
      <c r="A234">
        <v>1322.92</v>
      </c>
      <c r="B234">
        <f t="shared" si="16"/>
        <v>1322.94</v>
      </c>
      <c r="C234">
        <v>49.13</v>
      </c>
      <c r="D234" s="1">
        <f t="shared" si="17"/>
        <v>283515.85862862144</v>
      </c>
      <c r="E234" s="1">
        <f t="shared" si="18"/>
        <v>2757370.8365388718</v>
      </c>
      <c r="F234" s="1">
        <f t="shared" si="19"/>
        <v>1322.8400614392044</v>
      </c>
      <c r="G234" s="1">
        <f t="shared" si="20"/>
        <v>9.9938560795635567E-2</v>
      </c>
      <c r="I234">
        <v>1260.9100000000001</v>
      </c>
      <c r="J234">
        <v>47.98</v>
      </c>
    </row>
    <row r="235" spans="1:10" x14ac:dyDescent="0.3">
      <c r="A235">
        <v>1329.55</v>
      </c>
      <c r="B235">
        <f t="shared" si="16"/>
        <v>1329.57</v>
      </c>
      <c r="C235">
        <v>49.1</v>
      </c>
      <c r="D235" s="1">
        <f t="shared" si="17"/>
        <v>283518.78969075409</v>
      </c>
      <c r="E235" s="1">
        <f t="shared" si="18"/>
        <v>2757364.8901842092</v>
      </c>
      <c r="F235" s="1">
        <f t="shared" si="19"/>
        <v>1329.4695605905777</v>
      </c>
      <c r="G235" s="1">
        <f t="shared" si="20"/>
        <v>0.10043940942227891</v>
      </c>
      <c r="I235">
        <v>1267.23</v>
      </c>
      <c r="J235">
        <v>48.3</v>
      </c>
    </row>
    <row r="236" spans="1:10" x14ac:dyDescent="0.3">
      <c r="A236">
        <v>1334.52</v>
      </c>
      <c r="B236">
        <f t="shared" si="16"/>
        <v>1334.54</v>
      </c>
      <c r="C236">
        <v>49.54</v>
      </c>
      <c r="D236" s="1">
        <f t="shared" si="17"/>
        <v>283520.98688212654</v>
      </c>
      <c r="E236" s="1">
        <f t="shared" si="18"/>
        <v>2757360.4326604274</v>
      </c>
      <c r="F236" s="1">
        <f t="shared" si="19"/>
        <v>1334.4391851430526</v>
      </c>
      <c r="G236" s="1">
        <f t="shared" si="20"/>
        <v>0.10081485694740877</v>
      </c>
      <c r="I236">
        <v>1273.49</v>
      </c>
      <c r="J236">
        <v>48.56</v>
      </c>
    </row>
    <row r="237" spans="1:10" x14ac:dyDescent="0.3">
      <c r="A237">
        <v>1344.23</v>
      </c>
      <c r="B237">
        <f t="shared" si="16"/>
        <v>1344.25</v>
      </c>
      <c r="C237">
        <v>51.51</v>
      </c>
      <c r="D237" s="1">
        <f t="shared" si="17"/>
        <v>283525.27958398295</v>
      </c>
      <c r="E237" s="1">
        <f t="shared" si="18"/>
        <v>2757351.7238966608</v>
      </c>
      <c r="F237" s="1">
        <f t="shared" si="19"/>
        <v>1344.1484516225503</v>
      </c>
      <c r="G237" s="1">
        <f t="shared" si="20"/>
        <v>0.10154837744971701</v>
      </c>
      <c r="I237">
        <v>1278.58</v>
      </c>
      <c r="J237">
        <v>48.64</v>
      </c>
    </row>
    <row r="238" spans="1:10" x14ac:dyDescent="0.3">
      <c r="A238">
        <v>1351.16</v>
      </c>
      <c r="B238">
        <f t="shared" si="16"/>
        <v>1351.18</v>
      </c>
      <c r="C238">
        <v>51.64</v>
      </c>
      <c r="D238" s="1">
        <f t="shared" si="17"/>
        <v>283528.34327336139</v>
      </c>
      <c r="E238" s="1">
        <f t="shared" si="18"/>
        <v>2757345.5084761768</v>
      </c>
      <c r="F238" s="1">
        <f t="shared" si="19"/>
        <v>1351.0779281108175</v>
      </c>
      <c r="G238" s="1">
        <f t="shared" si="20"/>
        <v>0.10207188918252541</v>
      </c>
      <c r="I238">
        <v>1284.23</v>
      </c>
      <c r="J238">
        <v>48.73</v>
      </c>
    </row>
    <row r="239" spans="1:10" x14ac:dyDescent="0.3">
      <c r="A239">
        <v>1359.98</v>
      </c>
      <c r="B239">
        <f t="shared" si="16"/>
        <v>1360</v>
      </c>
      <c r="C239">
        <v>51.36</v>
      </c>
      <c r="D239" s="1">
        <f t="shared" si="17"/>
        <v>283532.24251438858</v>
      </c>
      <c r="E239" s="1">
        <f t="shared" si="18"/>
        <v>2757337.5979410145</v>
      </c>
      <c r="F239" s="1">
        <f t="shared" si="19"/>
        <v>1359.8972618238786</v>
      </c>
      <c r="G239" s="1">
        <f t="shared" si="20"/>
        <v>0.10273817612142011</v>
      </c>
      <c r="I239">
        <v>1291</v>
      </c>
      <c r="J239">
        <v>48.8</v>
      </c>
    </row>
    <row r="240" spans="1:10" x14ac:dyDescent="0.3">
      <c r="A240">
        <v>1366.35</v>
      </c>
      <c r="B240">
        <f t="shared" si="16"/>
        <v>1366.37</v>
      </c>
      <c r="C240">
        <v>51.33</v>
      </c>
      <c r="D240" s="1">
        <f t="shared" si="17"/>
        <v>283535.05863290816</v>
      </c>
      <c r="E240" s="1">
        <f t="shared" si="18"/>
        <v>2757331.884776731</v>
      </c>
      <c r="F240" s="1">
        <f t="shared" si="19"/>
        <v>1366.2667806162015</v>
      </c>
      <c r="G240" s="1">
        <f t="shared" si="20"/>
        <v>0.10321938379843232</v>
      </c>
      <c r="I240">
        <v>1296.18</v>
      </c>
      <c r="J240">
        <v>48.81</v>
      </c>
    </row>
    <row r="241" spans="1:10" x14ac:dyDescent="0.3">
      <c r="A241">
        <v>1371.7</v>
      </c>
      <c r="B241">
        <f t="shared" si="16"/>
        <v>1371.72</v>
      </c>
      <c r="C241">
        <v>51.3</v>
      </c>
      <c r="D241" s="1">
        <f t="shared" si="17"/>
        <v>283537.42381879193</v>
      </c>
      <c r="E241" s="1">
        <f t="shared" si="18"/>
        <v>2757327.0864362414</v>
      </c>
      <c r="F241" s="1">
        <f t="shared" si="19"/>
        <v>1371.6163764625369</v>
      </c>
      <c r="G241" s="1">
        <f t="shared" si="20"/>
        <v>0.10362353746313602</v>
      </c>
      <c r="I241">
        <v>1303.42</v>
      </c>
      <c r="J241">
        <v>48.88</v>
      </c>
    </row>
    <row r="242" spans="1:10" x14ac:dyDescent="0.3">
      <c r="A242">
        <v>1380.12</v>
      </c>
      <c r="B242">
        <f t="shared" si="16"/>
        <v>1380.1399999999999</v>
      </c>
      <c r="C242">
        <v>51.46</v>
      </c>
      <c r="D242" s="1">
        <f t="shared" si="17"/>
        <v>283541.14622349135</v>
      </c>
      <c r="E242" s="1">
        <f t="shared" si="18"/>
        <v>2757319.5346555086</v>
      </c>
      <c r="F242" s="1">
        <f t="shared" si="19"/>
        <v>1380.0357403923592</v>
      </c>
      <c r="G242" s="1">
        <f t="shared" si="20"/>
        <v>0.10425960764064257</v>
      </c>
      <c r="I242">
        <v>1309.43</v>
      </c>
      <c r="J242">
        <v>48.92</v>
      </c>
    </row>
    <row r="243" spans="1:10" x14ac:dyDescent="0.3">
      <c r="A243">
        <v>1387.56</v>
      </c>
      <c r="B243">
        <f t="shared" si="16"/>
        <v>1387.58</v>
      </c>
      <c r="C243">
        <v>51.44</v>
      </c>
      <c r="D243" s="1">
        <f t="shared" si="17"/>
        <v>283544.43537918769</v>
      </c>
      <c r="E243" s="1">
        <f t="shared" si="18"/>
        <v>2757312.8618231271</v>
      </c>
      <c r="F243" s="1">
        <f t="shared" si="19"/>
        <v>1387.475178354038</v>
      </c>
      <c r="G243" s="1">
        <f t="shared" si="20"/>
        <v>0.10482164596191978</v>
      </c>
      <c r="I243">
        <v>1316.7</v>
      </c>
      <c r="J243">
        <v>49.03</v>
      </c>
    </row>
    <row r="244" spans="1:10" x14ac:dyDescent="0.3">
      <c r="A244">
        <v>1391.77</v>
      </c>
      <c r="B244">
        <f t="shared" si="16"/>
        <v>1391.79</v>
      </c>
      <c r="C244">
        <v>51.59</v>
      </c>
      <c r="D244" s="1">
        <f t="shared" si="17"/>
        <v>283546.2965815374</v>
      </c>
      <c r="E244" s="1">
        <f t="shared" si="18"/>
        <v>2757309.0859327605</v>
      </c>
      <c r="F244" s="1">
        <f t="shared" si="19"/>
        <v>1391.6848603191579</v>
      </c>
      <c r="G244" s="1">
        <f t="shared" si="20"/>
        <v>0.10513968084205771</v>
      </c>
      <c r="I244">
        <v>1322.92</v>
      </c>
      <c r="J244">
        <v>49.13</v>
      </c>
    </row>
    <row r="245" spans="1:10" x14ac:dyDescent="0.3">
      <c r="A245">
        <v>1392.71</v>
      </c>
      <c r="B245">
        <f t="shared" si="16"/>
        <v>1392.73</v>
      </c>
      <c r="C245">
        <v>52.53</v>
      </c>
      <c r="D245" s="1">
        <f t="shared" si="17"/>
        <v>283546.71214690764</v>
      </c>
      <c r="E245" s="1">
        <f t="shared" si="18"/>
        <v>2757308.2428598525</v>
      </c>
      <c r="F245" s="1">
        <f t="shared" si="19"/>
        <v>1392.6247893085708</v>
      </c>
      <c r="G245" s="1">
        <f t="shared" si="20"/>
        <v>0.10521069142919259</v>
      </c>
      <c r="I245">
        <v>1329.55</v>
      </c>
      <c r="J245">
        <v>49.1</v>
      </c>
    </row>
    <row r="246" spans="1:10" x14ac:dyDescent="0.3">
      <c r="A246">
        <v>1397.17</v>
      </c>
      <c r="B246">
        <f t="shared" si="16"/>
        <v>1397.19</v>
      </c>
      <c r="C246">
        <v>51.54</v>
      </c>
      <c r="D246" s="1">
        <f t="shared" si="17"/>
        <v>283548.68387196219</v>
      </c>
      <c r="E246" s="1">
        <f t="shared" si="18"/>
        <v>2757304.2427479676</v>
      </c>
      <c r="F246" s="1">
        <f t="shared" si="19"/>
        <v>1397.0844523880521</v>
      </c>
      <c r="G246" s="1">
        <f t="shared" si="20"/>
        <v>0.10554761194794082</v>
      </c>
      <c r="I246">
        <v>1334.52</v>
      </c>
      <c r="J246">
        <v>49.54</v>
      </c>
    </row>
    <row r="247" spans="1:10" x14ac:dyDescent="0.3">
      <c r="A247">
        <v>1399.51</v>
      </c>
      <c r="B247">
        <f t="shared" si="16"/>
        <v>1399.53</v>
      </c>
      <c r="C247">
        <v>50.68</v>
      </c>
      <c r="D247" s="1">
        <f t="shared" si="17"/>
        <v>283549.71836447954</v>
      </c>
      <c r="E247" s="1">
        <f t="shared" si="18"/>
        <v>2757302.1440345575</v>
      </c>
      <c r="F247" s="1">
        <f t="shared" si="19"/>
        <v>1399.4242756177307</v>
      </c>
      <c r="G247" s="1">
        <f t="shared" si="20"/>
        <v>0.10572438226927261</v>
      </c>
      <c r="I247">
        <v>1344.23</v>
      </c>
      <c r="J247">
        <v>51.51</v>
      </c>
    </row>
    <row r="248" spans="1:10" x14ac:dyDescent="0.3">
      <c r="A248">
        <v>1401.94</v>
      </c>
      <c r="B248">
        <f t="shared" si="16"/>
        <v>1401.96</v>
      </c>
      <c r="C248">
        <v>51.66</v>
      </c>
      <c r="D248" s="1">
        <f t="shared" si="17"/>
        <v>283550.79264517076</v>
      </c>
      <c r="E248" s="1">
        <f t="shared" si="18"/>
        <v>2757299.9646014008</v>
      </c>
      <c r="F248" s="1">
        <f t="shared" si="19"/>
        <v>1401.8540920486987</v>
      </c>
      <c r="G248" s="1">
        <f t="shared" si="20"/>
        <v>0.10590795130133301</v>
      </c>
      <c r="I248">
        <v>1351.16</v>
      </c>
      <c r="J248">
        <v>51.64</v>
      </c>
    </row>
    <row r="249" spans="1:10" x14ac:dyDescent="0.3">
      <c r="A249">
        <v>1407.85</v>
      </c>
      <c r="B249">
        <f t="shared" si="16"/>
        <v>1407.87</v>
      </c>
      <c r="C249">
        <v>52.34</v>
      </c>
      <c r="D249" s="1">
        <f t="shared" si="17"/>
        <v>283553.40540191339</v>
      </c>
      <c r="E249" s="1">
        <f t="shared" si="18"/>
        <v>2757294.6640047105</v>
      </c>
      <c r="F249" s="1">
        <f t="shared" si="19"/>
        <v>1407.7636455909785</v>
      </c>
      <c r="G249" s="1">
        <f t="shared" si="20"/>
        <v>0.10635440902137816</v>
      </c>
      <c r="I249">
        <v>1359.98</v>
      </c>
      <c r="J249">
        <v>51.36</v>
      </c>
    </row>
    <row r="250" spans="1:10" x14ac:dyDescent="0.3">
      <c r="A250">
        <v>1411.9</v>
      </c>
      <c r="B250">
        <f t="shared" si="16"/>
        <v>1411.92</v>
      </c>
      <c r="C250">
        <v>54.04</v>
      </c>
      <c r="D250" s="1">
        <f t="shared" si="17"/>
        <v>283555.19586973195</v>
      </c>
      <c r="E250" s="1">
        <f t="shared" si="18"/>
        <v>2757291.0316161155</v>
      </c>
      <c r="F250" s="1">
        <f t="shared" si="19"/>
        <v>1411.8133396429496</v>
      </c>
      <c r="G250" s="1">
        <f t="shared" si="20"/>
        <v>0.10666035705048671</v>
      </c>
      <c r="I250">
        <v>1366.35</v>
      </c>
      <c r="J250">
        <v>51.33</v>
      </c>
    </row>
    <row r="251" spans="1:10" x14ac:dyDescent="0.3">
      <c r="A251">
        <v>1413.85</v>
      </c>
      <c r="B251">
        <f t="shared" si="16"/>
        <v>1413.87</v>
      </c>
      <c r="C251">
        <v>55.53</v>
      </c>
      <c r="D251" s="1">
        <f t="shared" si="17"/>
        <v>283556.05794682982</v>
      </c>
      <c r="E251" s="1">
        <f t="shared" si="18"/>
        <v>2757289.2826882736</v>
      </c>
      <c r="F251" s="1">
        <f t="shared" si="19"/>
        <v>1413.763192334522</v>
      </c>
      <c r="G251" s="1">
        <f t="shared" si="20"/>
        <v>0.10680766547784515</v>
      </c>
      <c r="I251">
        <v>1371.7</v>
      </c>
      <c r="J251">
        <v>51.3</v>
      </c>
    </row>
    <row r="252" spans="1:10" x14ac:dyDescent="0.3">
      <c r="A252">
        <v>1424.04</v>
      </c>
      <c r="B252">
        <f t="shared" si="16"/>
        <v>1424.06</v>
      </c>
      <c r="C252">
        <v>55.39</v>
      </c>
      <c r="D252" s="1">
        <f t="shared" si="17"/>
        <v>283560.56285227952</v>
      </c>
      <c r="E252" s="1">
        <f t="shared" si="18"/>
        <v>2757280.1434191922</v>
      </c>
      <c r="F252" s="1">
        <f t="shared" si="19"/>
        <v>1423.9524225533894</v>
      </c>
      <c r="G252" s="1">
        <f t="shared" si="20"/>
        <v>0.10757744661054858</v>
      </c>
      <c r="I252">
        <v>1380.12</v>
      </c>
      <c r="J252">
        <v>51.46</v>
      </c>
    </row>
    <row r="253" spans="1:10" x14ac:dyDescent="0.3">
      <c r="A253">
        <v>1432.21</v>
      </c>
      <c r="B253">
        <f t="shared" si="16"/>
        <v>1432.23</v>
      </c>
      <c r="C253">
        <v>55.36</v>
      </c>
      <c r="D253" s="1">
        <f t="shared" si="17"/>
        <v>283564.17473427404</v>
      </c>
      <c r="E253" s="1">
        <f t="shared" si="18"/>
        <v>2757272.8158599772</v>
      </c>
      <c r="F253" s="1">
        <f t="shared" si="19"/>
        <v>1432.1218053692426</v>
      </c>
      <c r="G253" s="1">
        <f t="shared" si="20"/>
        <v>0.10819463075745261</v>
      </c>
      <c r="I253">
        <v>1387.56</v>
      </c>
      <c r="J253">
        <v>51.44</v>
      </c>
    </row>
    <row r="254" spans="1:10" x14ac:dyDescent="0.3">
      <c r="A254">
        <v>1432.97</v>
      </c>
      <c r="B254">
        <f t="shared" si="16"/>
        <v>1432.99</v>
      </c>
      <c r="C254">
        <v>55.26</v>
      </c>
      <c r="D254" s="1">
        <f t="shared" si="17"/>
        <v>283564.51072329679</v>
      </c>
      <c r="E254" s="1">
        <f t="shared" si="18"/>
        <v>2757272.134226562</v>
      </c>
      <c r="F254" s="1">
        <f t="shared" si="19"/>
        <v>1432.8817479565976</v>
      </c>
      <c r="G254" s="1">
        <f t="shared" si="20"/>
        <v>0.10825204340244454</v>
      </c>
      <c r="I254">
        <v>1391.77</v>
      </c>
      <c r="J254">
        <v>51.59</v>
      </c>
    </row>
    <row r="255" spans="1:10" x14ac:dyDescent="0.3">
      <c r="A255" s="5">
        <v>1439.32</v>
      </c>
      <c r="B255">
        <f t="shared" si="16"/>
        <v>1439.34</v>
      </c>
      <c r="C255" s="5">
        <v>55.4</v>
      </c>
      <c r="D255" s="2">
        <v>283567.31800000003</v>
      </c>
      <c r="E255" s="2">
        <v>2757266.4389999998</v>
      </c>
      <c r="F255" s="1">
        <f t="shared" si="19"/>
        <v>1439.2312682600113</v>
      </c>
      <c r="G255" s="1">
        <f t="shared" si="20"/>
        <v>0.10873173998857055</v>
      </c>
      <c r="I255">
        <v>1392.71</v>
      </c>
      <c r="J255">
        <v>52.53</v>
      </c>
    </row>
    <row r="256" spans="1:10" x14ac:dyDescent="0.3">
      <c r="I256">
        <v>1397.17</v>
      </c>
      <c r="J256">
        <v>51.54</v>
      </c>
    </row>
    <row r="257" spans="9:10" x14ac:dyDescent="0.3">
      <c r="I257">
        <v>1399.51</v>
      </c>
      <c r="J257">
        <v>50.68</v>
      </c>
    </row>
    <row r="258" spans="9:10" x14ac:dyDescent="0.3">
      <c r="I258">
        <v>1401.94</v>
      </c>
      <c r="J258">
        <v>51.66</v>
      </c>
    </row>
    <row r="259" spans="9:10" x14ac:dyDescent="0.3">
      <c r="I259">
        <v>1407.85</v>
      </c>
      <c r="J259">
        <v>52.34</v>
      </c>
    </row>
    <row r="260" spans="9:10" x14ac:dyDescent="0.3">
      <c r="I260">
        <v>1411.9</v>
      </c>
      <c r="J260">
        <v>54.04</v>
      </c>
    </row>
    <row r="261" spans="9:10" x14ac:dyDescent="0.3">
      <c r="I261">
        <v>1413.85</v>
      </c>
      <c r="J261">
        <v>55.53</v>
      </c>
    </row>
    <row r="262" spans="9:10" x14ac:dyDescent="0.3">
      <c r="I262">
        <v>1424.04</v>
      </c>
      <c r="J262">
        <v>55.39</v>
      </c>
    </row>
    <row r="263" spans="9:10" x14ac:dyDescent="0.3">
      <c r="I263">
        <v>1432.21</v>
      </c>
      <c r="J263">
        <v>55.36</v>
      </c>
    </row>
    <row r="264" spans="9:10" x14ac:dyDescent="0.3">
      <c r="I264">
        <v>1432.97</v>
      </c>
      <c r="J264">
        <v>55.26</v>
      </c>
    </row>
    <row r="265" spans="9:10" x14ac:dyDescent="0.3">
      <c r="I265" s="5">
        <v>1439.32</v>
      </c>
      <c r="J265" s="5">
        <v>55.4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"/>
  <sheetViews>
    <sheetView workbookViewId="0">
      <selection activeCell="A160" sqref="A1:G1048576"/>
    </sheetView>
  </sheetViews>
  <sheetFormatPr defaultRowHeight="16.2" x14ac:dyDescent="0.3"/>
  <cols>
    <col min="1" max="1" width="9.1093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-9.1300000000000008</v>
      </c>
      <c r="B1">
        <f>A1+9.13</f>
        <v>0</v>
      </c>
      <c r="C1" s="5">
        <v>61.46</v>
      </c>
      <c r="D1" s="2">
        <v>283526.06199999998</v>
      </c>
      <c r="E1" s="2">
        <v>2758268.5890000002</v>
      </c>
    </row>
    <row r="2" spans="1:10" x14ac:dyDescent="0.3">
      <c r="A2">
        <v>3.31</v>
      </c>
      <c r="B2">
        <f t="shared" ref="B2:B65" si="0">A2+9.13</f>
        <v>12.440000000000001</v>
      </c>
      <c r="C2">
        <v>60.8</v>
      </c>
      <c r="D2" s="1">
        <f>(((B2*($D$172-$D$1))+$B$172*$D$1)/$B$172)</f>
        <v>283531.32423876296</v>
      </c>
      <c r="E2" s="1">
        <f>(((B2*($E$172-$E$1))+$B$172*$E$1)/$B$172)</f>
        <v>2758257.3168268781</v>
      </c>
      <c r="F2" s="1">
        <f t="shared" ref="F2" si="1">SQRT(((D2-$D$1)^2)+((E2-$E$1)^2))</f>
        <v>12.439977640325779</v>
      </c>
      <c r="G2" s="1">
        <f>B2-F2</f>
        <v>2.235967422237195E-5</v>
      </c>
    </row>
    <row r="3" spans="1:10" x14ac:dyDescent="0.3">
      <c r="A3">
        <v>9.14</v>
      </c>
      <c r="B3">
        <f t="shared" si="0"/>
        <v>18.270000000000003</v>
      </c>
      <c r="C3">
        <v>60.86</v>
      </c>
      <c r="D3" s="1">
        <f t="shared" ref="D3:D66" si="2">(((B3*($D$172-$D$1))+$B$172*$D$1)/$B$172)</f>
        <v>283533.79038442124</v>
      </c>
      <c r="E3" s="1">
        <f t="shared" ref="E3:E66" si="3">(((B3*($E$172-$E$1))+$B$172*$E$1)/$B$172)</f>
        <v>2758252.0341283805</v>
      </c>
      <c r="F3" s="1">
        <f t="shared" ref="F3:F66" si="4">SQRT(((D3-$D$1)^2)+((E3-$E$1)^2))</f>
        <v>18.269967162173806</v>
      </c>
      <c r="G3" s="1">
        <f t="shared" ref="G3:G66" si="5">B3-F3</f>
        <v>3.2837826196896458E-5</v>
      </c>
    </row>
    <row r="4" spans="1:10" x14ac:dyDescent="0.3">
      <c r="A4">
        <v>9.15</v>
      </c>
      <c r="B4">
        <f t="shared" si="0"/>
        <v>18.28</v>
      </c>
      <c r="C4">
        <v>58.34</v>
      </c>
      <c r="D4" s="1">
        <f t="shared" si="2"/>
        <v>283533.79461451666</v>
      </c>
      <c r="E4" s="1">
        <f t="shared" si="3"/>
        <v>2758252.0250671483</v>
      </c>
      <c r="F4" s="1">
        <f t="shared" si="4"/>
        <v>18.27996714399556</v>
      </c>
      <c r="G4" s="1">
        <f t="shared" si="5"/>
        <v>3.2856004441583764E-5</v>
      </c>
    </row>
    <row r="5" spans="1:10" x14ac:dyDescent="0.3">
      <c r="A5">
        <v>9.2200000000000006</v>
      </c>
      <c r="B5">
        <f t="shared" si="0"/>
        <v>18.350000000000001</v>
      </c>
      <c r="C5">
        <v>57.96</v>
      </c>
      <c r="D5" s="1">
        <f t="shared" si="2"/>
        <v>283533.82422518497</v>
      </c>
      <c r="E5" s="1">
        <f t="shared" si="3"/>
        <v>2758251.9616385214</v>
      </c>
      <c r="F5" s="1">
        <f t="shared" si="4"/>
        <v>18.349967018161397</v>
      </c>
      <c r="G5" s="1">
        <f t="shared" si="5"/>
        <v>3.2981838604229097E-5</v>
      </c>
    </row>
    <row r="6" spans="1:10" x14ac:dyDescent="0.3">
      <c r="A6">
        <v>9.31</v>
      </c>
      <c r="B6">
        <f t="shared" si="0"/>
        <v>18.440000000000001</v>
      </c>
      <c r="C6">
        <v>57.99</v>
      </c>
      <c r="D6" s="1">
        <f t="shared" si="2"/>
        <v>283533.86229604419</v>
      </c>
      <c r="E6" s="1">
        <f t="shared" si="3"/>
        <v>2758251.8800874292</v>
      </c>
      <c r="F6" s="1">
        <f t="shared" si="4"/>
        <v>18.439966856839256</v>
      </c>
      <c r="G6" s="1">
        <f t="shared" si="5"/>
        <v>3.3143160745652267E-5</v>
      </c>
      <c r="I6" s="5">
        <v>-9.1300000000000008</v>
      </c>
      <c r="J6" s="5">
        <v>61.46</v>
      </c>
    </row>
    <row r="7" spans="1:10" x14ac:dyDescent="0.3">
      <c r="A7">
        <v>9.42</v>
      </c>
      <c r="B7">
        <f t="shared" si="0"/>
        <v>18.55</v>
      </c>
      <c r="C7">
        <v>58.32</v>
      </c>
      <c r="D7" s="1">
        <f t="shared" si="2"/>
        <v>283533.9088270943</v>
      </c>
      <c r="E7" s="1">
        <f t="shared" si="3"/>
        <v>2758251.780413873</v>
      </c>
      <c r="F7" s="1">
        <f t="shared" si="4"/>
        <v>18.549966658763296</v>
      </c>
      <c r="G7" s="1">
        <f t="shared" si="5"/>
        <v>3.3341236704842458E-5</v>
      </c>
      <c r="I7">
        <v>3.31</v>
      </c>
      <c r="J7">
        <v>60.8</v>
      </c>
    </row>
    <row r="8" spans="1:10" x14ac:dyDescent="0.3">
      <c r="A8">
        <v>9.43</v>
      </c>
      <c r="B8">
        <f t="shared" si="0"/>
        <v>18.560000000000002</v>
      </c>
      <c r="C8">
        <v>58.3</v>
      </c>
      <c r="D8" s="1">
        <f t="shared" si="2"/>
        <v>283533.91305718978</v>
      </c>
      <c r="E8" s="1">
        <f t="shared" si="3"/>
        <v>2758251.7713526404</v>
      </c>
      <c r="F8" s="1">
        <f t="shared" si="4"/>
        <v>18.559966641031615</v>
      </c>
      <c r="G8" s="1">
        <f t="shared" si="5"/>
        <v>3.3358968387631194E-5</v>
      </c>
      <c r="I8">
        <v>9.14</v>
      </c>
      <c r="J8">
        <v>60.86</v>
      </c>
    </row>
    <row r="9" spans="1:10" x14ac:dyDescent="0.3">
      <c r="A9">
        <v>19.14</v>
      </c>
      <c r="B9">
        <f t="shared" si="0"/>
        <v>28.270000000000003</v>
      </c>
      <c r="C9">
        <v>58.3</v>
      </c>
      <c r="D9" s="1">
        <f t="shared" si="2"/>
        <v>283538.02047988988</v>
      </c>
      <c r="E9" s="1">
        <f t="shared" si="3"/>
        <v>2758242.9728959664</v>
      </c>
      <c r="F9" s="1">
        <f t="shared" si="4"/>
        <v>28.26994918896019</v>
      </c>
      <c r="G9" s="1">
        <f t="shared" si="5"/>
        <v>5.0811039812970193E-5</v>
      </c>
      <c r="I9">
        <v>9.15</v>
      </c>
      <c r="J9">
        <v>58.34</v>
      </c>
    </row>
    <row r="10" spans="1:10" x14ac:dyDescent="0.3">
      <c r="A10">
        <v>22.35</v>
      </c>
      <c r="B10">
        <f t="shared" si="0"/>
        <v>31.480000000000004</v>
      </c>
      <c r="C10">
        <v>58.26</v>
      </c>
      <c r="D10" s="1">
        <f t="shared" si="2"/>
        <v>283539.37834053533</v>
      </c>
      <c r="E10" s="1">
        <f t="shared" si="3"/>
        <v>2758240.064240362</v>
      </c>
      <c r="F10" s="1">
        <f t="shared" si="4"/>
        <v>31.479943419044595</v>
      </c>
      <c r="G10" s="1">
        <f t="shared" si="5"/>
        <v>5.658095540894692E-5</v>
      </c>
      <c r="I10">
        <v>9.2200000000000006</v>
      </c>
      <c r="J10">
        <v>57.96</v>
      </c>
    </row>
    <row r="11" spans="1:10" x14ac:dyDescent="0.3">
      <c r="A11">
        <v>23.27</v>
      </c>
      <c r="B11">
        <f t="shared" si="0"/>
        <v>32.4</v>
      </c>
      <c r="C11">
        <v>56.16</v>
      </c>
      <c r="D11" s="1">
        <f t="shared" si="2"/>
        <v>283539.76750931842</v>
      </c>
      <c r="E11" s="1">
        <f t="shared" si="3"/>
        <v>2758239.2306069802</v>
      </c>
      <c r="F11" s="1">
        <f t="shared" si="4"/>
        <v>32.399941765296461</v>
      </c>
      <c r="G11" s="1">
        <f t="shared" si="5"/>
        <v>5.8234703537607402E-5</v>
      </c>
      <c r="I11">
        <v>9.31</v>
      </c>
      <c r="J11">
        <v>57.99</v>
      </c>
    </row>
    <row r="12" spans="1:10" x14ac:dyDescent="0.3">
      <c r="A12">
        <v>23.4</v>
      </c>
      <c r="B12">
        <f t="shared" si="0"/>
        <v>32.53</v>
      </c>
      <c r="C12">
        <v>55.78</v>
      </c>
      <c r="D12" s="1">
        <f t="shared" si="2"/>
        <v>283539.82250055956</v>
      </c>
      <c r="E12" s="1">
        <f t="shared" si="3"/>
        <v>2758239.1128109586</v>
      </c>
      <c r="F12" s="1">
        <f t="shared" si="4"/>
        <v>32.529941531781759</v>
      </c>
      <c r="G12" s="1">
        <f t="shared" si="5"/>
        <v>5.846821824206927E-5</v>
      </c>
      <c r="I12">
        <v>9.42</v>
      </c>
      <c r="J12">
        <v>58.32</v>
      </c>
    </row>
    <row r="13" spans="1:10" x14ac:dyDescent="0.3">
      <c r="A13">
        <v>23.72</v>
      </c>
      <c r="B13">
        <f t="shared" si="0"/>
        <v>32.85</v>
      </c>
      <c r="C13">
        <v>55.75</v>
      </c>
      <c r="D13" s="1">
        <f t="shared" si="2"/>
        <v>283539.95786361449</v>
      </c>
      <c r="E13" s="1">
        <f t="shared" si="3"/>
        <v>2758238.822851521</v>
      </c>
      <c r="F13" s="1">
        <f t="shared" si="4"/>
        <v>32.849940956997962</v>
      </c>
      <c r="G13" s="1">
        <f t="shared" si="5"/>
        <v>5.9043002039516068E-5</v>
      </c>
      <c r="I13">
        <v>9.43</v>
      </c>
      <c r="J13">
        <v>58.3</v>
      </c>
    </row>
    <row r="14" spans="1:10" x14ac:dyDescent="0.3">
      <c r="A14">
        <v>23.79</v>
      </c>
      <c r="B14">
        <f t="shared" si="0"/>
        <v>32.92</v>
      </c>
      <c r="C14">
        <v>56.13</v>
      </c>
      <c r="D14" s="1">
        <f t="shared" si="2"/>
        <v>283539.9874742828</v>
      </c>
      <c r="E14" s="1">
        <f t="shared" si="3"/>
        <v>2758238.7594228941</v>
      </c>
      <c r="F14" s="1">
        <f t="shared" si="4"/>
        <v>32.9199408311638</v>
      </c>
      <c r="G14" s="1">
        <f t="shared" si="5"/>
        <v>5.9168836202161401E-5</v>
      </c>
      <c r="I14">
        <v>19.14</v>
      </c>
      <c r="J14">
        <v>58.3</v>
      </c>
    </row>
    <row r="15" spans="1:10" x14ac:dyDescent="0.3">
      <c r="A15">
        <v>23.96</v>
      </c>
      <c r="B15">
        <f t="shared" si="0"/>
        <v>33.090000000000003</v>
      </c>
      <c r="C15">
        <v>56.16</v>
      </c>
      <c r="D15" s="1">
        <f t="shared" si="2"/>
        <v>283540.0593859058</v>
      </c>
      <c r="E15" s="1">
        <f t="shared" si="3"/>
        <v>2758238.6053819438</v>
      </c>
      <c r="F15" s="1">
        <f t="shared" si="4"/>
        <v>33.089940525009979</v>
      </c>
      <c r="G15" s="1">
        <f t="shared" si="5"/>
        <v>5.947499002445511E-5</v>
      </c>
      <c r="I15">
        <v>22.35</v>
      </c>
      <c r="J15">
        <v>58.26</v>
      </c>
    </row>
    <row r="16" spans="1:10" x14ac:dyDescent="0.3">
      <c r="A16">
        <v>26.53</v>
      </c>
      <c r="B16">
        <f t="shared" si="0"/>
        <v>35.660000000000004</v>
      </c>
      <c r="C16">
        <v>56.16</v>
      </c>
      <c r="D16" s="1">
        <f t="shared" si="2"/>
        <v>283541.14652044122</v>
      </c>
      <c r="E16" s="1">
        <f t="shared" si="3"/>
        <v>2758236.2766452134</v>
      </c>
      <c r="F16" s="1">
        <f t="shared" si="4"/>
        <v>35.659935905853949</v>
      </c>
      <c r="G16" s="1">
        <f t="shared" si="5"/>
        <v>6.4094146054571866E-5</v>
      </c>
      <c r="I16">
        <v>23.27</v>
      </c>
      <c r="J16">
        <v>56.16</v>
      </c>
    </row>
    <row r="17" spans="1:10" x14ac:dyDescent="0.3">
      <c r="A17">
        <v>31.25</v>
      </c>
      <c r="B17">
        <f t="shared" si="0"/>
        <v>40.380000000000003</v>
      </c>
      <c r="C17">
        <v>56.12</v>
      </c>
      <c r="D17" s="1">
        <f t="shared" si="2"/>
        <v>283543.14312550245</v>
      </c>
      <c r="E17" s="1">
        <f t="shared" si="3"/>
        <v>2758231.9997435138</v>
      </c>
      <c r="F17" s="1">
        <f t="shared" si="4"/>
        <v>40.379927422645345</v>
      </c>
      <c r="G17" s="1">
        <f t="shared" si="5"/>
        <v>7.2577354657710202E-5</v>
      </c>
      <c r="I17">
        <v>23.4</v>
      </c>
      <c r="J17">
        <v>55.78</v>
      </c>
    </row>
    <row r="18" spans="1:10" x14ac:dyDescent="0.3">
      <c r="A18">
        <v>34.94</v>
      </c>
      <c r="B18">
        <f t="shared" si="0"/>
        <v>44.07</v>
      </c>
      <c r="C18">
        <v>56.04</v>
      </c>
      <c r="D18" s="1">
        <f t="shared" si="2"/>
        <v>283544.70403073035</v>
      </c>
      <c r="E18" s="1">
        <f t="shared" si="3"/>
        <v>2758228.6561487531</v>
      </c>
      <c r="F18" s="1">
        <f t="shared" si="4"/>
        <v>44.069920790367696</v>
      </c>
      <c r="G18" s="1">
        <f t="shared" si="5"/>
        <v>7.9209632303900435E-5</v>
      </c>
      <c r="I18">
        <v>23.72</v>
      </c>
      <c r="J18">
        <v>55.75</v>
      </c>
    </row>
    <row r="19" spans="1:10" x14ac:dyDescent="0.3">
      <c r="A19">
        <v>47.42</v>
      </c>
      <c r="B19">
        <f t="shared" si="0"/>
        <v>56.550000000000004</v>
      </c>
      <c r="C19">
        <v>55.83</v>
      </c>
      <c r="D19" s="1">
        <f t="shared" si="2"/>
        <v>283549.98318987526</v>
      </c>
      <c r="E19" s="1">
        <f t="shared" si="3"/>
        <v>2758217.3477307009</v>
      </c>
      <c r="F19" s="1">
        <f t="shared" si="4"/>
        <v>56.549898359344809</v>
      </c>
      <c r="G19" s="1">
        <f t="shared" si="5"/>
        <v>1.0164065519546739E-4</v>
      </c>
      <c r="I19">
        <v>23.79</v>
      </c>
      <c r="J19">
        <v>56.13</v>
      </c>
    </row>
    <row r="20" spans="1:10" x14ac:dyDescent="0.3">
      <c r="A20">
        <v>53.7</v>
      </c>
      <c r="B20">
        <f t="shared" si="0"/>
        <v>62.830000000000005</v>
      </c>
      <c r="C20">
        <v>55.73</v>
      </c>
      <c r="D20" s="1">
        <f t="shared" si="2"/>
        <v>283552.63968982961</v>
      </c>
      <c r="E20" s="1">
        <f t="shared" si="3"/>
        <v>2758211.6572767454</v>
      </c>
      <c r="F20" s="1">
        <f t="shared" si="4"/>
        <v>62.829887071628505</v>
      </c>
      <c r="G20" s="1">
        <f t="shared" si="5"/>
        <v>1.1292837150023161E-4</v>
      </c>
      <c r="I20">
        <v>23.96</v>
      </c>
      <c r="J20">
        <v>56.16</v>
      </c>
    </row>
    <row r="21" spans="1:10" x14ac:dyDescent="0.3">
      <c r="A21">
        <v>54.97</v>
      </c>
      <c r="B21">
        <f t="shared" si="0"/>
        <v>64.099999999999994</v>
      </c>
      <c r="C21">
        <v>55.63</v>
      </c>
      <c r="D21" s="1">
        <f t="shared" si="2"/>
        <v>283553.17691195407</v>
      </c>
      <c r="E21" s="1">
        <f t="shared" si="3"/>
        <v>2758210.5065002283</v>
      </c>
      <c r="F21" s="1">
        <f t="shared" si="4"/>
        <v>64.099884789479589</v>
      </c>
      <c r="G21" s="1">
        <f t="shared" si="5"/>
        <v>1.1521052040563973E-4</v>
      </c>
      <c r="I21">
        <v>26.53</v>
      </c>
      <c r="J21">
        <v>56.16</v>
      </c>
    </row>
    <row r="22" spans="1:10" x14ac:dyDescent="0.3">
      <c r="A22">
        <v>64.59</v>
      </c>
      <c r="B22">
        <f t="shared" si="0"/>
        <v>73.72</v>
      </c>
      <c r="C22">
        <v>52.89</v>
      </c>
      <c r="D22" s="1">
        <f t="shared" si="2"/>
        <v>283557.24626379495</v>
      </c>
      <c r="E22" s="1">
        <f t="shared" si="3"/>
        <v>2758201.789594647</v>
      </c>
      <c r="F22" s="1">
        <f t="shared" si="4"/>
        <v>73.719867498308361</v>
      </c>
      <c r="G22" s="1">
        <f t="shared" si="5"/>
        <v>1.3250169163825376E-4</v>
      </c>
      <c r="I22">
        <v>31.25</v>
      </c>
      <c r="J22">
        <v>56.12</v>
      </c>
    </row>
    <row r="23" spans="1:10" x14ac:dyDescent="0.3">
      <c r="A23">
        <v>72.180000000000007</v>
      </c>
      <c r="B23">
        <f t="shared" si="0"/>
        <v>81.31</v>
      </c>
      <c r="C23">
        <v>50.37</v>
      </c>
      <c r="D23" s="1">
        <f t="shared" si="2"/>
        <v>283560.45690625568</v>
      </c>
      <c r="E23" s="1">
        <f t="shared" si="3"/>
        <v>2758194.9121192447</v>
      </c>
      <c r="F23" s="1">
        <f t="shared" si="4"/>
        <v>81.309853856672532</v>
      </c>
      <c r="G23" s="1">
        <f t="shared" si="5"/>
        <v>1.4614332746987202E-4</v>
      </c>
      <c r="I23">
        <v>34.94</v>
      </c>
      <c r="J23">
        <v>56.04</v>
      </c>
    </row>
    <row r="24" spans="1:10" x14ac:dyDescent="0.3">
      <c r="A24">
        <v>79.3</v>
      </c>
      <c r="B24">
        <f t="shared" si="0"/>
        <v>88.429999999999993</v>
      </c>
      <c r="C24">
        <v>49.5</v>
      </c>
      <c r="D24" s="1">
        <f t="shared" si="2"/>
        <v>283563.46873422939</v>
      </c>
      <c r="E24" s="1">
        <f t="shared" si="3"/>
        <v>2758188.4605217665</v>
      </c>
      <c r="F24" s="1">
        <f t="shared" si="4"/>
        <v>88.429841059220493</v>
      </c>
      <c r="G24" s="1">
        <f t="shared" si="5"/>
        <v>1.5894077949951679E-4</v>
      </c>
      <c r="I24">
        <v>47.42</v>
      </c>
      <c r="J24">
        <v>55.83</v>
      </c>
    </row>
    <row r="25" spans="1:10" x14ac:dyDescent="0.3">
      <c r="A25">
        <v>85.34</v>
      </c>
      <c r="B25">
        <f t="shared" si="0"/>
        <v>94.47</v>
      </c>
      <c r="C25">
        <v>49.42</v>
      </c>
      <c r="D25" s="1">
        <f t="shared" si="2"/>
        <v>283566.02371189243</v>
      </c>
      <c r="E25" s="1">
        <f t="shared" si="3"/>
        <v>2758182.9875373882</v>
      </c>
      <c r="F25" s="1">
        <f t="shared" si="4"/>
        <v>94.46983020349218</v>
      </c>
      <c r="G25" s="1">
        <f t="shared" si="5"/>
        <v>1.6979650781934197E-4</v>
      </c>
      <c r="I25">
        <v>53.7</v>
      </c>
      <c r="J25">
        <v>55.73</v>
      </c>
    </row>
    <row r="26" spans="1:10" x14ac:dyDescent="0.3">
      <c r="A26">
        <v>89.71</v>
      </c>
      <c r="B26">
        <f t="shared" si="0"/>
        <v>98.839999999999989</v>
      </c>
      <c r="C26">
        <v>48.53</v>
      </c>
      <c r="D26" s="1">
        <f t="shared" si="2"/>
        <v>283567.87226361223</v>
      </c>
      <c r="E26" s="1">
        <f t="shared" si="3"/>
        <v>2758179.0277788234</v>
      </c>
      <c r="F26" s="1">
        <f t="shared" si="4"/>
        <v>98.839822349081672</v>
      </c>
      <c r="G26" s="1">
        <f t="shared" si="5"/>
        <v>1.7765091831734026E-4</v>
      </c>
      <c r="I26">
        <v>54.97</v>
      </c>
      <c r="J26">
        <v>55.63</v>
      </c>
    </row>
    <row r="27" spans="1:10" x14ac:dyDescent="0.3">
      <c r="A27">
        <v>92.26</v>
      </c>
      <c r="B27">
        <f t="shared" si="0"/>
        <v>101.39</v>
      </c>
      <c r="C27">
        <v>49.42</v>
      </c>
      <c r="D27" s="1">
        <f t="shared" si="2"/>
        <v>283568.95093795675</v>
      </c>
      <c r="E27" s="1">
        <f t="shared" si="3"/>
        <v>2758176.7171645584</v>
      </c>
      <c r="F27" s="1">
        <f t="shared" si="4"/>
        <v>101.38981776541361</v>
      </c>
      <c r="G27" s="1">
        <f t="shared" si="5"/>
        <v>1.8223458638999546E-4</v>
      </c>
      <c r="I27">
        <v>64.59</v>
      </c>
      <c r="J27">
        <v>52.89</v>
      </c>
    </row>
    <row r="28" spans="1:10" x14ac:dyDescent="0.3">
      <c r="A28">
        <v>94.93</v>
      </c>
      <c r="B28">
        <f t="shared" si="0"/>
        <v>104.06</v>
      </c>
      <c r="C28">
        <v>48.95</v>
      </c>
      <c r="D28" s="1">
        <f t="shared" si="2"/>
        <v>283570.08037344686</v>
      </c>
      <c r="E28" s="1">
        <f t="shared" si="3"/>
        <v>2758174.2978155036</v>
      </c>
      <c r="F28" s="1">
        <f t="shared" si="4"/>
        <v>104.05981296678183</v>
      </c>
      <c r="G28" s="1">
        <f t="shared" si="5"/>
        <v>1.8703321816815333E-4</v>
      </c>
      <c r="I28">
        <v>72.180000000000007</v>
      </c>
      <c r="J28">
        <v>50.37</v>
      </c>
    </row>
    <row r="29" spans="1:10" x14ac:dyDescent="0.3">
      <c r="A29">
        <v>102.9</v>
      </c>
      <c r="B29">
        <f t="shared" si="0"/>
        <v>112.03</v>
      </c>
      <c r="C29">
        <v>48.63</v>
      </c>
      <c r="D29" s="1">
        <f t="shared" si="2"/>
        <v>283573.45175953541</v>
      </c>
      <c r="E29" s="1">
        <f t="shared" si="3"/>
        <v>2758167.0760132698</v>
      </c>
      <c r="F29" s="1">
        <f t="shared" si="4"/>
        <v>112.02979864186239</v>
      </c>
      <c r="G29" s="1">
        <f t="shared" si="5"/>
        <v>2.0135813761612553E-4</v>
      </c>
      <c r="I29">
        <v>79.3</v>
      </c>
      <c r="J29">
        <v>49.5</v>
      </c>
    </row>
    <row r="30" spans="1:10" x14ac:dyDescent="0.3">
      <c r="A30">
        <v>115.3</v>
      </c>
      <c r="B30">
        <f t="shared" si="0"/>
        <v>124.42999999999999</v>
      </c>
      <c r="C30">
        <v>48.56</v>
      </c>
      <c r="D30" s="1">
        <f t="shared" si="2"/>
        <v>283578.69707791653</v>
      </c>
      <c r="E30" s="1">
        <f t="shared" si="3"/>
        <v>2758155.8400850771</v>
      </c>
      <c r="F30" s="1">
        <f t="shared" si="4"/>
        <v>124.42977635440533</v>
      </c>
      <c r="G30" s="1">
        <f t="shared" si="5"/>
        <v>2.236455946587057E-4</v>
      </c>
      <c r="I30">
        <v>85.34</v>
      </c>
      <c r="J30">
        <v>49.42</v>
      </c>
    </row>
    <row r="31" spans="1:10" x14ac:dyDescent="0.3">
      <c r="A31">
        <v>121.73</v>
      </c>
      <c r="B31">
        <f t="shared" si="0"/>
        <v>130.86000000000001</v>
      </c>
      <c r="C31">
        <v>48.88</v>
      </c>
      <c r="D31" s="1">
        <f t="shared" si="2"/>
        <v>283581.41702930292</v>
      </c>
      <c r="E31" s="1">
        <f t="shared" si="3"/>
        <v>2758150.0137126353</v>
      </c>
      <c r="F31" s="1">
        <f t="shared" si="4"/>
        <v>130.8597647972644</v>
      </c>
      <c r="G31" s="1">
        <f t="shared" si="5"/>
        <v>2.3520273560961868E-4</v>
      </c>
      <c r="I31">
        <v>89.71</v>
      </c>
      <c r="J31">
        <v>48.53</v>
      </c>
    </row>
    <row r="32" spans="1:10" x14ac:dyDescent="0.3">
      <c r="A32">
        <v>126.48</v>
      </c>
      <c r="B32">
        <f t="shared" si="0"/>
        <v>135.61000000000001</v>
      </c>
      <c r="C32">
        <v>49.96</v>
      </c>
      <c r="D32" s="1">
        <f t="shared" si="2"/>
        <v>283583.42632465053</v>
      </c>
      <c r="E32" s="1">
        <f t="shared" si="3"/>
        <v>2758145.7096272386</v>
      </c>
      <c r="F32" s="1">
        <f t="shared" si="4"/>
        <v>135.60975625999225</v>
      </c>
      <c r="G32" s="1">
        <f t="shared" si="5"/>
        <v>2.4374000776106186E-4</v>
      </c>
      <c r="I32">
        <v>92.26</v>
      </c>
      <c r="J32">
        <v>49.42</v>
      </c>
    </row>
    <row r="33" spans="1:10" x14ac:dyDescent="0.3">
      <c r="A33">
        <v>129.72</v>
      </c>
      <c r="B33">
        <f t="shared" si="0"/>
        <v>138.85</v>
      </c>
      <c r="C33">
        <v>51.64</v>
      </c>
      <c r="D33" s="1">
        <f t="shared" si="2"/>
        <v>283584.79687558237</v>
      </c>
      <c r="E33" s="1">
        <f t="shared" si="3"/>
        <v>2758142.7737879362</v>
      </c>
      <c r="F33" s="1">
        <f t="shared" si="4"/>
        <v>138.84975043685699</v>
      </c>
      <c r="G33" s="1">
        <f t="shared" si="5"/>
        <v>2.4956314300084159E-4</v>
      </c>
      <c r="I33">
        <v>94.93</v>
      </c>
      <c r="J33">
        <v>48.95</v>
      </c>
    </row>
    <row r="34" spans="1:10" x14ac:dyDescent="0.3">
      <c r="A34">
        <v>133.91999999999999</v>
      </c>
      <c r="B34">
        <f t="shared" si="0"/>
        <v>143.04999999999998</v>
      </c>
      <c r="C34">
        <v>51.66</v>
      </c>
      <c r="D34" s="1">
        <f t="shared" si="2"/>
        <v>283586.57351567922</v>
      </c>
      <c r="E34" s="1">
        <f t="shared" si="3"/>
        <v>2758138.9680703226</v>
      </c>
      <c r="F34" s="1">
        <f t="shared" si="4"/>
        <v>143.04974288778106</v>
      </c>
      <c r="G34" s="1">
        <f t="shared" si="5"/>
        <v>2.5711221891810965E-4</v>
      </c>
      <c r="I34">
        <v>102.9</v>
      </c>
      <c r="J34">
        <v>48.63</v>
      </c>
    </row>
    <row r="35" spans="1:10" x14ac:dyDescent="0.3">
      <c r="A35">
        <v>138.15</v>
      </c>
      <c r="B35">
        <f t="shared" si="0"/>
        <v>147.28</v>
      </c>
      <c r="C35">
        <v>50.28</v>
      </c>
      <c r="D35" s="1">
        <f t="shared" si="2"/>
        <v>283588.36284606246</v>
      </c>
      <c r="E35" s="1">
        <f t="shared" si="3"/>
        <v>2758135.135169012</v>
      </c>
      <c r="F35" s="1">
        <f t="shared" si="4"/>
        <v>147.27973528464153</v>
      </c>
      <c r="G35" s="1">
        <f t="shared" si="5"/>
        <v>2.6471535846894767E-4</v>
      </c>
      <c r="I35">
        <v>115.3</v>
      </c>
      <c r="J35">
        <v>48.56</v>
      </c>
    </row>
    <row r="36" spans="1:10" x14ac:dyDescent="0.3">
      <c r="A36">
        <v>140.78</v>
      </c>
      <c r="B36">
        <f t="shared" si="0"/>
        <v>149.91</v>
      </c>
      <c r="C36">
        <v>50.37</v>
      </c>
      <c r="D36" s="1">
        <f t="shared" si="2"/>
        <v>283589.47536117071</v>
      </c>
      <c r="E36" s="1">
        <f t="shared" si="3"/>
        <v>2758132.7520648874</v>
      </c>
      <c r="F36" s="1">
        <f t="shared" si="4"/>
        <v>149.90973055738303</v>
      </c>
      <c r="G36" s="1">
        <f t="shared" si="5"/>
        <v>2.6944261696826288E-4</v>
      </c>
      <c r="I36">
        <v>121.73</v>
      </c>
      <c r="J36">
        <v>48.88</v>
      </c>
    </row>
    <row r="37" spans="1:10" x14ac:dyDescent="0.3">
      <c r="A37">
        <v>148.19999999999999</v>
      </c>
      <c r="B37">
        <f t="shared" si="0"/>
        <v>157.32999999999998</v>
      </c>
      <c r="C37">
        <v>50.14</v>
      </c>
      <c r="D37" s="1">
        <f t="shared" si="2"/>
        <v>283592.6140920085</v>
      </c>
      <c r="E37" s="1">
        <f t="shared" si="3"/>
        <v>2758126.0286304359</v>
      </c>
      <c r="F37" s="1">
        <f t="shared" si="4"/>
        <v>157.3297172215037</v>
      </c>
      <c r="G37" s="1">
        <f t="shared" si="5"/>
        <v>2.8277849628466356E-4</v>
      </c>
      <c r="I37">
        <v>126.48</v>
      </c>
      <c r="J37">
        <v>49.96</v>
      </c>
    </row>
    <row r="38" spans="1:10" x14ac:dyDescent="0.3">
      <c r="A38">
        <v>154.19999999999999</v>
      </c>
      <c r="B38">
        <f t="shared" si="0"/>
        <v>163.32999999999998</v>
      </c>
      <c r="C38">
        <v>50.01</v>
      </c>
      <c r="D38" s="1">
        <f t="shared" si="2"/>
        <v>283595.15214928967</v>
      </c>
      <c r="E38" s="1">
        <f t="shared" si="3"/>
        <v>2758120.5918909879</v>
      </c>
      <c r="F38" s="1">
        <f t="shared" si="4"/>
        <v>163.32970643714864</v>
      </c>
      <c r="G38" s="1">
        <f t="shared" si="5"/>
        <v>2.9356285133985693E-4</v>
      </c>
      <c r="I38">
        <v>129.72</v>
      </c>
      <c r="J38">
        <v>51.64</v>
      </c>
    </row>
    <row r="39" spans="1:10" x14ac:dyDescent="0.3">
      <c r="A39">
        <v>156.29</v>
      </c>
      <c r="B39">
        <f t="shared" si="0"/>
        <v>165.42</v>
      </c>
      <c r="C39">
        <v>49.97</v>
      </c>
      <c r="D39" s="1">
        <f t="shared" si="2"/>
        <v>283596.03623924265</v>
      </c>
      <c r="E39" s="1">
        <f t="shared" si="3"/>
        <v>2758118.6980934134</v>
      </c>
      <c r="F39" s="1">
        <f t="shared" si="4"/>
        <v>165.41970268077662</v>
      </c>
      <c r="G39" s="1">
        <f t="shared" si="5"/>
        <v>2.9731922336395655E-4</v>
      </c>
      <c r="I39">
        <v>133.91999999999999</v>
      </c>
      <c r="J39">
        <v>51.66</v>
      </c>
    </row>
    <row r="40" spans="1:10" x14ac:dyDescent="0.3">
      <c r="A40">
        <v>161.1</v>
      </c>
      <c r="B40">
        <f t="shared" si="0"/>
        <v>170.23</v>
      </c>
      <c r="C40">
        <v>49.06</v>
      </c>
      <c r="D40" s="1">
        <f t="shared" si="2"/>
        <v>283598.07091516303</v>
      </c>
      <c r="E40" s="1">
        <f t="shared" si="3"/>
        <v>2758114.3396406225</v>
      </c>
      <c r="F40" s="1">
        <f t="shared" si="4"/>
        <v>170.22969403537735</v>
      </c>
      <c r="G40" s="1">
        <f t="shared" si="5"/>
        <v>3.0596462264043112E-4</v>
      </c>
      <c r="I40">
        <v>138.15</v>
      </c>
      <c r="J40">
        <v>50.28</v>
      </c>
    </row>
    <row r="41" spans="1:10" x14ac:dyDescent="0.3">
      <c r="A41">
        <v>167.57</v>
      </c>
      <c r="B41">
        <f t="shared" si="0"/>
        <v>176.7</v>
      </c>
      <c r="C41">
        <v>48.72</v>
      </c>
      <c r="D41" s="1">
        <f t="shared" si="2"/>
        <v>283600.80778693128</v>
      </c>
      <c r="E41" s="1">
        <f t="shared" si="3"/>
        <v>2758108.4770232504</v>
      </c>
      <c r="F41" s="1">
        <f t="shared" si="4"/>
        <v>176.69968240686313</v>
      </c>
      <c r="G41" s="1">
        <f t="shared" si="5"/>
        <v>3.175931368559759E-4</v>
      </c>
      <c r="I41">
        <v>140.78</v>
      </c>
      <c r="J41">
        <v>50.37</v>
      </c>
    </row>
    <row r="42" spans="1:10" x14ac:dyDescent="0.3">
      <c r="A42">
        <v>171.95</v>
      </c>
      <c r="B42">
        <f t="shared" si="0"/>
        <v>181.07999999999998</v>
      </c>
      <c r="C42">
        <v>48.93</v>
      </c>
      <c r="D42" s="1">
        <f t="shared" si="2"/>
        <v>283602.66056874651</v>
      </c>
      <c r="E42" s="1">
        <f t="shared" si="3"/>
        <v>2758104.5082034534</v>
      </c>
      <c r="F42" s="1">
        <f t="shared" si="4"/>
        <v>181.0796745342744</v>
      </c>
      <c r="G42" s="1">
        <f t="shared" si="5"/>
        <v>3.2546572558089792E-4</v>
      </c>
      <c r="I42">
        <v>148.19999999999999</v>
      </c>
      <c r="J42">
        <v>50.14</v>
      </c>
    </row>
    <row r="43" spans="1:10" x14ac:dyDescent="0.3">
      <c r="A43">
        <v>177.36</v>
      </c>
      <c r="B43">
        <f t="shared" si="0"/>
        <v>186.49</v>
      </c>
      <c r="C43">
        <v>48.17</v>
      </c>
      <c r="D43" s="1">
        <f t="shared" si="2"/>
        <v>283604.94905039511</v>
      </c>
      <c r="E43" s="1">
        <f t="shared" si="3"/>
        <v>2758099.6060767178</v>
      </c>
      <c r="F43" s="1">
        <f t="shared" si="4"/>
        <v>186.48966481035737</v>
      </c>
      <c r="G43" s="1">
        <f t="shared" si="5"/>
        <v>3.3518964264089846E-4</v>
      </c>
      <c r="I43">
        <v>154.19999999999999</v>
      </c>
      <c r="J43">
        <v>50.01</v>
      </c>
    </row>
    <row r="44" spans="1:10" x14ac:dyDescent="0.3">
      <c r="A44">
        <v>183.22</v>
      </c>
      <c r="B44">
        <f t="shared" si="0"/>
        <v>192.35</v>
      </c>
      <c r="C44">
        <v>47.58</v>
      </c>
      <c r="D44" s="1">
        <f t="shared" si="2"/>
        <v>283607.42788633972</v>
      </c>
      <c r="E44" s="1">
        <f t="shared" si="3"/>
        <v>2758094.2961945236</v>
      </c>
      <c r="F44" s="1">
        <f t="shared" si="4"/>
        <v>192.34965427769527</v>
      </c>
      <c r="G44" s="1">
        <f t="shared" si="5"/>
        <v>3.4572230472917909E-4</v>
      </c>
      <c r="I44">
        <v>156.29</v>
      </c>
      <c r="J44">
        <v>49.97</v>
      </c>
    </row>
    <row r="45" spans="1:10" x14ac:dyDescent="0.3">
      <c r="A45">
        <v>192.28</v>
      </c>
      <c r="B45">
        <f t="shared" si="0"/>
        <v>201.41</v>
      </c>
      <c r="C45">
        <v>48.31</v>
      </c>
      <c r="D45" s="1">
        <f t="shared" si="2"/>
        <v>283611.2603528343</v>
      </c>
      <c r="E45" s="1">
        <f t="shared" si="3"/>
        <v>2758086.0867179567</v>
      </c>
      <c r="F45" s="1">
        <f t="shared" si="4"/>
        <v>201.40963799369317</v>
      </c>
      <c r="G45" s="1">
        <f t="shared" si="5"/>
        <v>3.6200630682969859E-4</v>
      </c>
      <c r="I45">
        <v>161.1</v>
      </c>
      <c r="J45">
        <v>49.06</v>
      </c>
    </row>
    <row r="46" spans="1:10" x14ac:dyDescent="0.3">
      <c r="A46">
        <v>198.4</v>
      </c>
      <c r="B46">
        <f t="shared" si="0"/>
        <v>207.53</v>
      </c>
      <c r="C46">
        <v>47.74</v>
      </c>
      <c r="D46" s="1">
        <f t="shared" si="2"/>
        <v>283613.84917126113</v>
      </c>
      <c r="E46" s="1">
        <f t="shared" si="3"/>
        <v>2758080.5412437194</v>
      </c>
      <c r="F46" s="1">
        <f t="shared" si="4"/>
        <v>207.52962699397705</v>
      </c>
      <c r="G46" s="1">
        <f t="shared" si="5"/>
        <v>3.7300602295431418E-4</v>
      </c>
      <c r="I46">
        <v>167.57</v>
      </c>
      <c r="J46">
        <v>48.72</v>
      </c>
    </row>
    <row r="47" spans="1:10" x14ac:dyDescent="0.3">
      <c r="A47">
        <v>203.73</v>
      </c>
      <c r="B47">
        <f t="shared" si="0"/>
        <v>212.85999999999999</v>
      </c>
      <c r="C47">
        <v>46.32</v>
      </c>
      <c r="D47" s="1">
        <f t="shared" si="2"/>
        <v>283616.10381214594</v>
      </c>
      <c r="E47" s="1">
        <f t="shared" si="3"/>
        <v>2758075.7116068429</v>
      </c>
      <c r="F47" s="1">
        <f t="shared" si="4"/>
        <v>212.85961741404779</v>
      </c>
      <c r="G47" s="1">
        <f t="shared" si="5"/>
        <v>3.8258595219531344E-4</v>
      </c>
      <c r="I47">
        <v>171.95</v>
      </c>
      <c r="J47">
        <v>48.93</v>
      </c>
    </row>
    <row r="48" spans="1:10" x14ac:dyDescent="0.3">
      <c r="A48">
        <v>209.89</v>
      </c>
      <c r="B48">
        <f t="shared" si="0"/>
        <v>219.01999999999998</v>
      </c>
      <c r="C48">
        <v>46.34</v>
      </c>
      <c r="D48" s="1">
        <f t="shared" si="2"/>
        <v>283618.70955095463</v>
      </c>
      <c r="E48" s="1">
        <f t="shared" si="3"/>
        <v>2758070.1298876763</v>
      </c>
      <c r="F48" s="1">
        <f t="shared" si="4"/>
        <v>219.01960634211449</v>
      </c>
      <c r="G48" s="1">
        <f t="shared" si="5"/>
        <v>3.9365788549616809E-4</v>
      </c>
      <c r="I48">
        <v>177.36</v>
      </c>
      <c r="J48">
        <v>48.17</v>
      </c>
    </row>
    <row r="49" spans="1:10" x14ac:dyDescent="0.3">
      <c r="A49">
        <v>216.08</v>
      </c>
      <c r="B49">
        <f t="shared" si="0"/>
        <v>225.21</v>
      </c>
      <c r="C49">
        <v>46.28</v>
      </c>
      <c r="D49" s="1">
        <f t="shared" si="2"/>
        <v>283621.32798004977</v>
      </c>
      <c r="E49" s="1">
        <f t="shared" si="3"/>
        <v>2758064.5209848122</v>
      </c>
      <c r="F49" s="1">
        <f t="shared" si="4"/>
        <v>225.20959521656422</v>
      </c>
      <c r="G49" s="1">
        <f t="shared" si="5"/>
        <v>4.0478343578342901E-4</v>
      </c>
      <c r="I49">
        <v>183.22</v>
      </c>
      <c r="J49">
        <v>47.58</v>
      </c>
    </row>
    <row r="50" spans="1:10" x14ac:dyDescent="0.3">
      <c r="A50">
        <v>221.44</v>
      </c>
      <c r="B50">
        <f t="shared" si="0"/>
        <v>230.57</v>
      </c>
      <c r="C50">
        <v>46.18</v>
      </c>
      <c r="D50" s="1">
        <f t="shared" si="2"/>
        <v>283623.59531122097</v>
      </c>
      <c r="E50" s="1">
        <f t="shared" si="3"/>
        <v>2758059.6641642386</v>
      </c>
      <c r="F50" s="1">
        <f t="shared" si="4"/>
        <v>230.56958558257142</v>
      </c>
      <c r="G50" s="1">
        <f t="shared" si="5"/>
        <v>4.1441742857273312E-4</v>
      </c>
      <c r="I50">
        <v>192.28</v>
      </c>
      <c r="J50">
        <v>48.31</v>
      </c>
    </row>
    <row r="51" spans="1:10" x14ac:dyDescent="0.3">
      <c r="A51">
        <v>227.65</v>
      </c>
      <c r="B51">
        <f t="shared" si="0"/>
        <v>236.78</v>
      </c>
      <c r="C51">
        <v>46.18</v>
      </c>
      <c r="D51" s="1">
        <f t="shared" si="2"/>
        <v>283626.22220050701</v>
      </c>
      <c r="E51" s="1">
        <f t="shared" si="3"/>
        <v>2758054.0371389096</v>
      </c>
      <c r="F51" s="1">
        <f t="shared" si="4"/>
        <v>236.77957442111122</v>
      </c>
      <c r="G51" s="1">
        <f t="shared" si="5"/>
        <v>4.2557888878036465E-4</v>
      </c>
      <c r="I51">
        <v>198.4</v>
      </c>
      <c r="J51">
        <v>47.74</v>
      </c>
    </row>
    <row r="52" spans="1:10" x14ac:dyDescent="0.3">
      <c r="A52">
        <v>232.05</v>
      </c>
      <c r="B52">
        <f t="shared" si="0"/>
        <v>241.18</v>
      </c>
      <c r="C52">
        <v>46.17</v>
      </c>
      <c r="D52" s="1">
        <f t="shared" si="2"/>
        <v>283628.08344251319</v>
      </c>
      <c r="E52" s="1">
        <f t="shared" si="3"/>
        <v>2758050.0501966476</v>
      </c>
      <c r="F52" s="1">
        <f t="shared" si="4"/>
        <v>241.17956651263719</v>
      </c>
      <c r="G52" s="1">
        <f t="shared" si="5"/>
        <v>4.3348736281245692E-4</v>
      </c>
      <c r="I52">
        <v>203.73</v>
      </c>
      <c r="J52">
        <v>46.32</v>
      </c>
    </row>
    <row r="53" spans="1:10" x14ac:dyDescent="0.3">
      <c r="A53">
        <v>237.61</v>
      </c>
      <c r="B53">
        <f t="shared" si="0"/>
        <v>246.74</v>
      </c>
      <c r="C53">
        <v>46.38</v>
      </c>
      <c r="D53" s="1">
        <f t="shared" si="2"/>
        <v>283630.43537559378</v>
      </c>
      <c r="E53" s="1">
        <f t="shared" si="3"/>
        <v>2758045.0121514257</v>
      </c>
      <c r="F53" s="1">
        <f t="shared" si="4"/>
        <v>246.73955651927091</v>
      </c>
      <c r="G53" s="1">
        <f t="shared" si="5"/>
        <v>4.4348072910338487E-4</v>
      </c>
      <c r="I53">
        <v>209.89</v>
      </c>
      <c r="J53">
        <v>46.34</v>
      </c>
    </row>
    <row r="54" spans="1:10" x14ac:dyDescent="0.3">
      <c r="A54">
        <v>244.04</v>
      </c>
      <c r="B54">
        <f t="shared" si="0"/>
        <v>253.17</v>
      </c>
      <c r="C54">
        <v>46.5</v>
      </c>
      <c r="D54" s="1">
        <f t="shared" si="2"/>
        <v>283633.15532698011</v>
      </c>
      <c r="E54" s="1">
        <f t="shared" si="3"/>
        <v>2758039.1857789834</v>
      </c>
      <c r="F54" s="1">
        <f t="shared" si="4"/>
        <v>253.16954496252731</v>
      </c>
      <c r="G54" s="1">
        <f t="shared" si="5"/>
        <v>4.5503747267616745E-4</v>
      </c>
      <c r="I54">
        <v>216.08</v>
      </c>
      <c r="J54">
        <v>46.28</v>
      </c>
    </row>
    <row r="55" spans="1:10" x14ac:dyDescent="0.3">
      <c r="A55">
        <v>251.02</v>
      </c>
      <c r="B55">
        <f t="shared" si="0"/>
        <v>260.15000000000003</v>
      </c>
      <c r="C55">
        <v>45.97</v>
      </c>
      <c r="D55" s="1">
        <f t="shared" si="2"/>
        <v>283636.10793361726</v>
      </c>
      <c r="E55" s="1">
        <f t="shared" si="3"/>
        <v>2758032.8610387589</v>
      </c>
      <c r="F55" s="1">
        <f t="shared" si="4"/>
        <v>260.14953241676818</v>
      </c>
      <c r="G55" s="1">
        <f t="shared" si="5"/>
        <v>4.6758323185258632E-4</v>
      </c>
      <c r="I55">
        <v>221.44</v>
      </c>
      <c r="J55">
        <v>46.18</v>
      </c>
    </row>
    <row r="56" spans="1:10" x14ac:dyDescent="0.3">
      <c r="A56">
        <v>256.48</v>
      </c>
      <c r="B56">
        <f t="shared" si="0"/>
        <v>265.61</v>
      </c>
      <c r="C56">
        <v>45.93</v>
      </c>
      <c r="D56" s="1">
        <f t="shared" si="2"/>
        <v>283638.41756574315</v>
      </c>
      <c r="E56" s="1">
        <f t="shared" si="3"/>
        <v>2758027.9136058609</v>
      </c>
      <c r="F56" s="1">
        <f t="shared" si="4"/>
        <v>265.60952260329964</v>
      </c>
      <c r="G56" s="1">
        <f t="shared" si="5"/>
        <v>4.7739670037572068E-4</v>
      </c>
      <c r="I56">
        <v>227.65</v>
      </c>
      <c r="J56">
        <v>46.18</v>
      </c>
    </row>
    <row r="57" spans="1:10" x14ac:dyDescent="0.3">
      <c r="A57">
        <v>262.89</v>
      </c>
      <c r="B57">
        <f t="shared" si="0"/>
        <v>272.02</v>
      </c>
      <c r="C57">
        <v>45.9</v>
      </c>
      <c r="D57" s="1">
        <f t="shared" si="2"/>
        <v>283641.12905693857</v>
      </c>
      <c r="E57" s="1">
        <f t="shared" si="3"/>
        <v>2758022.1053558835</v>
      </c>
      <c r="F57" s="1">
        <f t="shared" si="4"/>
        <v>272.01951108246595</v>
      </c>
      <c r="G57" s="1">
        <f t="shared" si="5"/>
        <v>4.8891753402813265E-4</v>
      </c>
      <c r="I57">
        <v>232.05</v>
      </c>
      <c r="J57">
        <v>46.17</v>
      </c>
    </row>
    <row r="58" spans="1:10" x14ac:dyDescent="0.3">
      <c r="A58">
        <v>268.92</v>
      </c>
      <c r="B58">
        <f t="shared" si="0"/>
        <v>278.05</v>
      </c>
      <c r="C58">
        <v>45.97</v>
      </c>
      <c r="D58" s="1">
        <f t="shared" si="2"/>
        <v>283643.67980450619</v>
      </c>
      <c r="E58" s="1">
        <f t="shared" si="3"/>
        <v>2758016.6414327379</v>
      </c>
      <c r="F58" s="1">
        <f t="shared" si="4"/>
        <v>278.04950024449391</v>
      </c>
      <c r="G58" s="1">
        <f t="shared" si="5"/>
        <v>4.99755506098154E-4</v>
      </c>
      <c r="I58">
        <v>237.61</v>
      </c>
      <c r="J58">
        <v>46.38</v>
      </c>
    </row>
    <row r="59" spans="1:10" x14ac:dyDescent="0.3">
      <c r="A59">
        <v>274.39999999999998</v>
      </c>
      <c r="B59">
        <f t="shared" si="0"/>
        <v>283.52999999999997</v>
      </c>
      <c r="C59">
        <v>45.79</v>
      </c>
      <c r="D59" s="1">
        <f t="shared" si="2"/>
        <v>283645.99789682304</v>
      </c>
      <c r="E59" s="1">
        <f t="shared" si="3"/>
        <v>2758011.6758773755</v>
      </c>
      <c r="F59" s="1">
        <f t="shared" si="4"/>
        <v>283.5294903947181</v>
      </c>
      <c r="G59" s="1">
        <f t="shared" si="5"/>
        <v>5.0960528187715681E-4</v>
      </c>
      <c r="I59">
        <v>244.04</v>
      </c>
      <c r="J59">
        <v>46.5</v>
      </c>
    </row>
    <row r="60" spans="1:10" x14ac:dyDescent="0.3">
      <c r="A60">
        <v>279.44</v>
      </c>
      <c r="B60">
        <f t="shared" si="0"/>
        <v>288.57</v>
      </c>
      <c r="C60">
        <v>45.51</v>
      </c>
      <c r="D60" s="1">
        <f t="shared" si="2"/>
        <v>283648.1298649392</v>
      </c>
      <c r="E60" s="1">
        <f t="shared" si="3"/>
        <v>2758007.1090162392</v>
      </c>
      <c r="F60" s="1">
        <f t="shared" si="4"/>
        <v>288.56948133588179</v>
      </c>
      <c r="G60" s="1">
        <f t="shared" si="5"/>
        <v>5.1866411820356007E-4</v>
      </c>
      <c r="I60">
        <v>251.02</v>
      </c>
      <c r="J60">
        <v>45.97</v>
      </c>
    </row>
    <row r="61" spans="1:10" x14ac:dyDescent="0.3">
      <c r="A61">
        <v>285.02999999999997</v>
      </c>
      <c r="B61">
        <f t="shared" si="0"/>
        <v>294.15999999999997</v>
      </c>
      <c r="C61">
        <v>45.48</v>
      </c>
      <c r="D61" s="1">
        <f t="shared" si="2"/>
        <v>283650.49448830623</v>
      </c>
      <c r="E61" s="1">
        <f t="shared" si="3"/>
        <v>2758002.0437873197</v>
      </c>
      <c r="F61" s="1">
        <f t="shared" si="4"/>
        <v>294.1594712888986</v>
      </c>
      <c r="G61" s="1">
        <f t="shared" si="5"/>
        <v>5.2871110136720745E-4</v>
      </c>
      <c r="I61">
        <v>256.48</v>
      </c>
      <c r="J61">
        <v>45.93</v>
      </c>
    </row>
    <row r="62" spans="1:10" x14ac:dyDescent="0.3">
      <c r="A62">
        <v>288.99</v>
      </c>
      <c r="B62">
        <f t="shared" si="0"/>
        <v>298.12</v>
      </c>
      <c r="C62">
        <v>46.14</v>
      </c>
      <c r="D62" s="1">
        <f t="shared" si="2"/>
        <v>283652.16960611177</v>
      </c>
      <c r="E62" s="1">
        <f t="shared" si="3"/>
        <v>2757998.4555392838</v>
      </c>
      <c r="F62" s="1">
        <f t="shared" si="4"/>
        <v>298.11946417138864</v>
      </c>
      <c r="G62" s="1">
        <f t="shared" si="5"/>
        <v>5.358286113619215E-4</v>
      </c>
      <c r="I62">
        <v>262.89</v>
      </c>
      <c r="J62">
        <v>45.9</v>
      </c>
    </row>
    <row r="63" spans="1:10" x14ac:dyDescent="0.3">
      <c r="A63">
        <v>294.89999999999998</v>
      </c>
      <c r="B63">
        <f t="shared" si="0"/>
        <v>304.02999999999997</v>
      </c>
      <c r="C63">
        <v>46.65</v>
      </c>
      <c r="D63" s="1">
        <f t="shared" si="2"/>
        <v>283654.66959253378</v>
      </c>
      <c r="E63" s="1">
        <f t="shared" si="3"/>
        <v>2757993.1003509276</v>
      </c>
      <c r="F63" s="1">
        <f t="shared" si="4"/>
        <v>304.02945354880234</v>
      </c>
      <c r="G63" s="1">
        <f t="shared" si="5"/>
        <v>5.4645119763563343E-4</v>
      </c>
      <c r="I63">
        <v>268.92</v>
      </c>
      <c r="J63">
        <v>45.97</v>
      </c>
    </row>
    <row r="64" spans="1:10" x14ac:dyDescent="0.3">
      <c r="A64">
        <v>300.72000000000003</v>
      </c>
      <c r="B64">
        <f t="shared" si="0"/>
        <v>309.85000000000002</v>
      </c>
      <c r="C64">
        <v>46.38</v>
      </c>
      <c r="D64" s="1">
        <f t="shared" si="2"/>
        <v>283657.13150809653</v>
      </c>
      <c r="E64" s="1">
        <f t="shared" si="3"/>
        <v>2757987.8267136626</v>
      </c>
      <c r="F64" s="1">
        <f t="shared" si="4"/>
        <v>309.84944308835742</v>
      </c>
      <c r="G64" s="1">
        <f t="shared" si="5"/>
        <v>5.5691164260451842E-4</v>
      </c>
      <c r="I64">
        <v>274.39999999999998</v>
      </c>
      <c r="J64">
        <v>45.79</v>
      </c>
    </row>
    <row r="65" spans="1:10" x14ac:dyDescent="0.3">
      <c r="A65">
        <v>305.73</v>
      </c>
      <c r="B65">
        <f t="shared" si="0"/>
        <v>314.86</v>
      </c>
      <c r="C65">
        <v>46.34</v>
      </c>
      <c r="D65" s="1">
        <f t="shared" si="2"/>
        <v>283659.25078592636</v>
      </c>
      <c r="E65" s="1">
        <f t="shared" si="3"/>
        <v>2757983.2870362238</v>
      </c>
      <c r="F65" s="1">
        <f t="shared" si="4"/>
        <v>314.85943408318735</v>
      </c>
      <c r="G65" s="1">
        <f t="shared" si="5"/>
        <v>5.6591681266127125E-4</v>
      </c>
      <c r="I65">
        <v>279.44</v>
      </c>
      <c r="J65">
        <v>45.51</v>
      </c>
    </row>
    <row r="66" spans="1:10" x14ac:dyDescent="0.3">
      <c r="A66">
        <v>310.58</v>
      </c>
      <c r="B66">
        <f t="shared" ref="B66:B129" si="6">A66+9.13</f>
        <v>319.70999999999998</v>
      </c>
      <c r="C66">
        <v>46.35</v>
      </c>
      <c r="D66" s="1">
        <f t="shared" si="2"/>
        <v>283661.30238222866</v>
      </c>
      <c r="E66" s="1">
        <f t="shared" si="3"/>
        <v>2757978.8923385032</v>
      </c>
      <c r="F66" s="1">
        <f t="shared" si="4"/>
        <v>319.70942536601746</v>
      </c>
      <c r="G66" s="1">
        <f t="shared" si="5"/>
        <v>5.746339825236646E-4</v>
      </c>
      <c r="I66">
        <v>285.02999999999997</v>
      </c>
      <c r="J66">
        <v>45.48</v>
      </c>
    </row>
    <row r="67" spans="1:10" x14ac:dyDescent="0.3">
      <c r="A67">
        <v>316.26</v>
      </c>
      <c r="B67">
        <f t="shared" si="6"/>
        <v>325.39</v>
      </c>
      <c r="C67">
        <v>46.38</v>
      </c>
      <c r="D67" s="1">
        <f t="shared" ref="D67:D130" si="7">(((B67*($D$172-$D$1))+$B$172*$D$1)/$B$172)</f>
        <v>283663.70507645485</v>
      </c>
      <c r="E67" s="1">
        <f t="shared" ref="E67:E130" si="8">(((B67*($E$172-$E$1))+$B$172*$E$1)/$B$172)</f>
        <v>2757973.7455584919</v>
      </c>
      <c r="F67" s="1">
        <f t="shared" ref="F67:F130" si="9">SQRT(((D67-$D$1)^2)+((E67-$E$1)^2))</f>
        <v>325.38941515726549</v>
      </c>
      <c r="G67" s="1">
        <f t="shared" ref="G67:G130" si="10">B67-F67</f>
        <v>5.8484273449721513E-4</v>
      </c>
      <c r="I67">
        <v>288.99</v>
      </c>
      <c r="J67">
        <v>46.14</v>
      </c>
    </row>
    <row r="68" spans="1:10" x14ac:dyDescent="0.3">
      <c r="A68">
        <v>321.89</v>
      </c>
      <c r="B68">
        <f t="shared" si="6"/>
        <v>331.02</v>
      </c>
      <c r="C68">
        <v>46.8</v>
      </c>
      <c r="D68" s="1">
        <f t="shared" si="7"/>
        <v>283666.08662020369</v>
      </c>
      <c r="E68" s="1">
        <f t="shared" si="8"/>
        <v>2757968.6440846426</v>
      </c>
      <c r="F68" s="1">
        <f t="shared" si="9"/>
        <v>331.01940503846237</v>
      </c>
      <c r="G68" s="1">
        <f t="shared" si="10"/>
        <v>5.9496153761529058E-4</v>
      </c>
      <c r="I68">
        <v>294.89999999999998</v>
      </c>
      <c r="J68">
        <v>46.65</v>
      </c>
    </row>
    <row r="69" spans="1:10" x14ac:dyDescent="0.3">
      <c r="A69">
        <v>326.86</v>
      </c>
      <c r="B69">
        <f t="shared" si="6"/>
        <v>335.99</v>
      </c>
      <c r="C69">
        <v>46.75</v>
      </c>
      <c r="D69" s="1">
        <f t="shared" si="7"/>
        <v>283668.18897765165</v>
      </c>
      <c r="E69" s="1">
        <f t="shared" si="8"/>
        <v>2757964.1406521336</v>
      </c>
      <c r="F69" s="1">
        <f t="shared" si="9"/>
        <v>335.98939610508751</v>
      </c>
      <c r="G69" s="1">
        <f t="shared" si="10"/>
        <v>6.0389491250134597E-4</v>
      </c>
      <c r="I69">
        <v>300.72000000000003</v>
      </c>
      <c r="J69">
        <v>46.38</v>
      </c>
    </row>
    <row r="70" spans="1:10" x14ac:dyDescent="0.3">
      <c r="A70">
        <v>332.03</v>
      </c>
      <c r="B70">
        <f t="shared" si="6"/>
        <v>341.15999999999997</v>
      </c>
      <c r="C70">
        <v>46.95</v>
      </c>
      <c r="D70" s="1">
        <f t="shared" si="7"/>
        <v>283670.37593700894</v>
      </c>
      <c r="E70" s="1">
        <f t="shared" si="8"/>
        <v>2757959.4559949758</v>
      </c>
      <c r="F70" s="1">
        <f t="shared" si="9"/>
        <v>341.15938681273656</v>
      </c>
      <c r="G70" s="1">
        <f t="shared" si="10"/>
        <v>6.1318726341141883E-4</v>
      </c>
      <c r="I70">
        <v>305.73</v>
      </c>
      <c r="J70">
        <v>46.34</v>
      </c>
    </row>
    <row r="71" spans="1:10" x14ac:dyDescent="0.3">
      <c r="A71">
        <v>338.15</v>
      </c>
      <c r="B71">
        <f t="shared" si="6"/>
        <v>347.28</v>
      </c>
      <c r="C71">
        <v>47.05</v>
      </c>
      <c r="D71" s="1">
        <f t="shared" si="7"/>
        <v>283672.96475543577</v>
      </c>
      <c r="E71" s="1">
        <f t="shared" si="8"/>
        <v>2757953.9105207385</v>
      </c>
      <c r="F71" s="1">
        <f t="shared" si="9"/>
        <v>347.27937581302047</v>
      </c>
      <c r="G71" s="1">
        <f t="shared" si="10"/>
        <v>6.241869795076127E-4</v>
      </c>
      <c r="I71">
        <v>310.58</v>
      </c>
      <c r="J71">
        <v>46.35</v>
      </c>
    </row>
    <row r="72" spans="1:10" x14ac:dyDescent="0.3">
      <c r="A72">
        <v>342.83</v>
      </c>
      <c r="B72">
        <f t="shared" si="6"/>
        <v>351.96</v>
      </c>
      <c r="C72">
        <v>47.28</v>
      </c>
      <c r="D72" s="1">
        <f t="shared" si="7"/>
        <v>283674.94444011507</v>
      </c>
      <c r="E72" s="1">
        <f t="shared" si="8"/>
        <v>2757949.6698639691</v>
      </c>
      <c r="F72" s="1">
        <f t="shared" si="9"/>
        <v>351.95936740116048</v>
      </c>
      <c r="G72" s="1">
        <f t="shared" si="10"/>
        <v>6.3259883950195217E-4</v>
      </c>
      <c r="I72">
        <v>316.26</v>
      </c>
      <c r="J72">
        <v>46.38</v>
      </c>
    </row>
    <row r="73" spans="1:10" x14ac:dyDescent="0.3">
      <c r="A73">
        <v>347.23</v>
      </c>
      <c r="B73">
        <f t="shared" si="6"/>
        <v>356.36</v>
      </c>
      <c r="C73">
        <v>47.13</v>
      </c>
      <c r="D73" s="1">
        <f t="shared" si="7"/>
        <v>283676.80568212131</v>
      </c>
      <c r="E73" s="1">
        <f t="shared" si="8"/>
        <v>2757945.6829217067</v>
      </c>
      <c r="F73" s="1">
        <f t="shared" si="9"/>
        <v>356.35935949313301</v>
      </c>
      <c r="G73" s="1">
        <f t="shared" si="10"/>
        <v>6.4050686700056758E-4</v>
      </c>
      <c r="I73">
        <v>321.89</v>
      </c>
      <c r="J73">
        <v>46.8</v>
      </c>
    </row>
    <row r="74" spans="1:10" x14ac:dyDescent="0.3">
      <c r="A74">
        <v>352.48</v>
      </c>
      <c r="B74">
        <f t="shared" si="6"/>
        <v>361.61</v>
      </c>
      <c r="C74">
        <v>46.6</v>
      </c>
      <c r="D74" s="1">
        <f t="shared" si="7"/>
        <v>283679.02648224233</v>
      </c>
      <c r="E74" s="1">
        <f t="shared" si="8"/>
        <v>2757940.9257746898</v>
      </c>
      <c r="F74" s="1">
        <f t="shared" si="9"/>
        <v>361.60935005676959</v>
      </c>
      <c r="G74" s="1">
        <f t="shared" si="10"/>
        <v>6.499432304281072E-4</v>
      </c>
      <c r="I74">
        <v>326.86</v>
      </c>
      <c r="J74">
        <v>46.75</v>
      </c>
    </row>
    <row r="75" spans="1:10" x14ac:dyDescent="0.3">
      <c r="A75">
        <v>357.93</v>
      </c>
      <c r="B75">
        <f t="shared" si="6"/>
        <v>367.06</v>
      </c>
      <c r="C75">
        <v>46.37</v>
      </c>
      <c r="D75" s="1">
        <f t="shared" si="7"/>
        <v>283681.3318842728</v>
      </c>
      <c r="E75" s="1">
        <f t="shared" si="8"/>
        <v>2757935.987403024</v>
      </c>
      <c r="F75" s="1">
        <f t="shared" si="9"/>
        <v>367.05934026147929</v>
      </c>
      <c r="G75" s="1">
        <f t="shared" si="10"/>
        <v>6.5973852071010697E-4</v>
      </c>
      <c r="I75">
        <v>332.03</v>
      </c>
      <c r="J75">
        <v>46.95</v>
      </c>
    </row>
    <row r="76" spans="1:10" x14ac:dyDescent="0.3">
      <c r="A76">
        <v>363.19</v>
      </c>
      <c r="B76">
        <f t="shared" si="6"/>
        <v>372.32</v>
      </c>
      <c r="C76">
        <v>46.4</v>
      </c>
      <c r="D76" s="1">
        <f t="shared" si="7"/>
        <v>283683.55691448931</v>
      </c>
      <c r="E76" s="1">
        <f t="shared" si="8"/>
        <v>2757931.2211947748</v>
      </c>
      <c r="F76" s="1">
        <f t="shared" si="9"/>
        <v>372.31933080696228</v>
      </c>
      <c r="G76" s="1">
        <f t="shared" si="10"/>
        <v>6.6919303770873739E-4</v>
      </c>
      <c r="I76">
        <v>338.15</v>
      </c>
      <c r="J76">
        <v>47.05</v>
      </c>
    </row>
    <row r="77" spans="1:10" x14ac:dyDescent="0.3">
      <c r="A77">
        <v>369.33</v>
      </c>
      <c r="B77">
        <f t="shared" si="6"/>
        <v>378.46</v>
      </c>
      <c r="C77">
        <v>45.96</v>
      </c>
      <c r="D77" s="1">
        <f t="shared" si="7"/>
        <v>283686.15419310704</v>
      </c>
      <c r="E77" s="1">
        <f t="shared" si="8"/>
        <v>2757925.6575980727</v>
      </c>
      <c r="F77" s="1">
        <f t="shared" si="9"/>
        <v>378.45931977133625</v>
      </c>
      <c r="G77" s="1">
        <f t="shared" si="10"/>
        <v>6.8022866372530189E-4</v>
      </c>
      <c r="I77">
        <v>342.83</v>
      </c>
      <c r="J77">
        <v>47.28</v>
      </c>
    </row>
    <row r="78" spans="1:10" x14ac:dyDescent="0.3">
      <c r="A78">
        <v>374.32</v>
      </c>
      <c r="B78">
        <f t="shared" si="6"/>
        <v>383.45</v>
      </c>
      <c r="C78">
        <v>46.24</v>
      </c>
      <c r="D78" s="1">
        <f t="shared" si="7"/>
        <v>283688.2650107459</v>
      </c>
      <c r="E78" s="1">
        <f t="shared" si="8"/>
        <v>2757921.1360430983</v>
      </c>
      <c r="F78" s="1">
        <f t="shared" si="9"/>
        <v>383.44931080247341</v>
      </c>
      <c r="G78" s="1">
        <f t="shared" si="10"/>
        <v>6.8919752658302968E-4</v>
      </c>
      <c r="I78">
        <v>347.23</v>
      </c>
      <c r="J78">
        <v>47.13</v>
      </c>
    </row>
    <row r="79" spans="1:10" x14ac:dyDescent="0.3">
      <c r="A79">
        <v>380.62</v>
      </c>
      <c r="B79">
        <f t="shared" si="6"/>
        <v>389.75</v>
      </c>
      <c r="C79">
        <v>46.71</v>
      </c>
      <c r="D79" s="1">
        <f t="shared" si="7"/>
        <v>283690.92997089116</v>
      </c>
      <c r="E79" s="1">
        <f t="shared" si="8"/>
        <v>2757915.4274666775</v>
      </c>
      <c r="F79" s="1">
        <f t="shared" si="9"/>
        <v>389.7492994792691</v>
      </c>
      <c r="G79" s="1">
        <f t="shared" si="10"/>
        <v>7.0052073090209888E-4</v>
      </c>
      <c r="I79">
        <v>352.48</v>
      </c>
      <c r="J79">
        <v>46.6</v>
      </c>
    </row>
    <row r="80" spans="1:10" x14ac:dyDescent="0.3">
      <c r="A80">
        <v>385.43</v>
      </c>
      <c r="B80">
        <f t="shared" si="6"/>
        <v>394.56</v>
      </c>
      <c r="C80">
        <v>47.43</v>
      </c>
      <c r="D80" s="1">
        <f t="shared" si="7"/>
        <v>283692.9646468116</v>
      </c>
      <c r="E80" s="1">
        <f t="shared" si="8"/>
        <v>2757911.0690138866</v>
      </c>
      <c r="F80" s="1">
        <f t="shared" si="9"/>
        <v>394.55929083389447</v>
      </c>
      <c r="G80" s="1">
        <f t="shared" si="10"/>
        <v>7.0916610553695136E-4</v>
      </c>
      <c r="I80">
        <v>357.93</v>
      </c>
      <c r="J80">
        <v>46.37</v>
      </c>
    </row>
    <row r="81" spans="1:10" x14ac:dyDescent="0.3">
      <c r="A81">
        <v>391.44</v>
      </c>
      <c r="B81">
        <f t="shared" si="6"/>
        <v>400.57</v>
      </c>
      <c r="C81">
        <v>48.45</v>
      </c>
      <c r="D81" s="1">
        <f t="shared" si="7"/>
        <v>283695.50693418825</v>
      </c>
      <c r="E81" s="1">
        <f t="shared" si="8"/>
        <v>2757905.623213206</v>
      </c>
      <c r="F81" s="1">
        <f t="shared" si="9"/>
        <v>400.56928003180775</v>
      </c>
      <c r="G81" s="1">
        <f t="shared" si="10"/>
        <v>7.1996819224295905E-4</v>
      </c>
      <c r="I81">
        <v>363.19</v>
      </c>
      <c r="J81">
        <v>46.4</v>
      </c>
    </row>
    <row r="82" spans="1:10" x14ac:dyDescent="0.3">
      <c r="A82">
        <v>396.59</v>
      </c>
      <c r="B82">
        <f t="shared" si="6"/>
        <v>405.71999999999997</v>
      </c>
      <c r="C82">
        <v>48.8</v>
      </c>
      <c r="D82" s="1">
        <f t="shared" si="7"/>
        <v>283697.68543335464</v>
      </c>
      <c r="E82" s="1">
        <f t="shared" si="8"/>
        <v>2757900.956678513</v>
      </c>
      <c r="F82" s="1">
        <f t="shared" si="9"/>
        <v>405.71927077536668</v>
      </c>
      <c r="G82" s="1">
        <f t="shared" si="10"/>
        <v>7.2922463328950471E-4</v>
      </c>
      <c r="I82">
        <v>369.33</v>
      </c>
      <c r="J82">
        <v>45.96</v>
      </c>
    </row>
    <row r="83" spans="1:10" x14ac:dyDescent="0.3">
      <c r="A83">
        <v>402.33</v>
      </c>
      <c r="B83">
        <f t="shared" si="6"/>
        <v>411.46</v>
      </c>
      <c r="C83">
        <v>48.91</v>
      </c>
      <c r="D83" s="1">
        <f t="shared" si="7"/>
        <v>283700.11350815365</v>
      </c>
      <c r="E83" s="1">
        <f t="shared" si="8"/>
        <v>2757895.7555311075</v>
      </c>
      <c r="F83" s="1">
        <f t="shared" si="9"/>
        <v>411.45926045851229</v>
      </c>
      <c r="G83" s="1">
        <f t="shared" si="10"/>
        <v>7.3954148768962114E-4</v>
      </c>
      <c r="I83">
        <v>374.32</v>
      </c>
      <c r="J83">
        <v>46.24</v>
      </c>
    </row>
    <row r="84" spans="1:10" x14ac:dyDescent="0.3">
      <c r="A84">
        <v>406.52</v>
      </c>
      <c r="B84">
        <f t="shared" si="6"/>
        <v>415.65</v>
      </c>
      <c r="C84">
        <v>48.97</v>
      </c>
      <c r="D84" s="1">
        <f t="shared" si="7"/>
        <v>283701.88591815502</v>
      </c>
      <c r="E84" s="1">
        <f t="shared" si="8"/>
        <v>2757891.9588747262</v>
      </c>
      <c r="F84" s="1">
        <f t="shared" si="9"/>
        <v>415.64925292758988</v>
      </c>
      <c r="G84" s="1">
        <f t="shared" si="10"/>
        <v>7.470724100926418E-4</v>
      </c>
      <c r="I84">
        <v>380.62</v>
      </c>
      <c r="J84">
        <v>46.71</v>
      </c>
    </row>
    <row r="85" spans="1:10" x14ac:dyDescent="0.3">
      <c r="A85">
        <v>412.06</v>
      </c>
      <c r="B85">
        <f t="shared" si="6"/>
        <v>421.19</v>
      </c>
      <c r="C85">
        <v>48.9</v>
      </c>
      <c r="D85" s="1">
        <f t="shared" si="7"/>
        <v>283704.22939104465</v>
      </c>
      <c r="E85" s="1">
        <f t="shared" si="8"/>
        <v>2757886.9389519691</v>
      </c>
      <c r="F85" s="1">
        <f t="shared" si="9"/>
        <v>421.18924297010892</v>
      </c>
      <c r="G85" s="1">
        <f t="shared" si="10"/>
        <v>7.5702989107639951E-4</v>
      </c>
      <c r="I85">
        <v>385.43</v>
      </c>
      <c r="J85">
        <v>47.43</v>
      </c>
    </row>
    <row r="86" spans="1:10" x14ac:dyDescent="0.3">
      <c r="A86">
        <v>419.29</v>
      </c>
      <c r="B86">
        <f t="shared" si="6"/>
        <v>428.42</v>
      </c>
      <c r="C86">
        <v>49.13</v>
      </c>
      <c r="D86" s="1">
        <f t="shared" si="7"/>
        <v>283707.28775006847</v>
      </c>
      <c r="E86" s="1">
        <f t="shared" si="8"/>
        <v>2757880.3876809338</v>
      </c>
      <c r="F86" s="1">
        <f t="shared" si="9"/>
        <v>428.4192299754248</v>
      </c>
      <c r="G86" s="1">
        <f t="shared" si="10"/>
        <v>7.7002457521757606E-4</v>
      </c>
      <c r="I86">
        <v>391.44</v>
      </c>
      <c r="J86">
        <v>48.45</v>
      </c>
    </row>
    <row r="87" spans="1:10" x14ac:dyDescent="0.3">
      <c r="A87">
        <v>425.26</v>
      </c>
      <c r="B87">
        <f t="shared" si="6"/>
        <v>434.39</v>
      </c>
      <c r="C87">
        <v>49.09</v>
      </c>
      <c r="D87" s="1">
        <f t="shared" si="7"/>
        <v>283709.81311706331</v>
      </c>
      <c r="E87" s="1">
        <f t="shared" si="8"/>
        <v>2757874.9781251834</v>
      </c>
      <c r="F87" s="1">
        <f t="shared" si="9"/>
        <v>434.38921924473607</v>
      </c>
      <c r="G87" s="1">
        <f t="shared" si="10"/>
        <v>7.8075526391785388E-4</v>
      </c>
      <c r="I87">
        <v>396.59</v>
      </c>
      <c r="J87">
        <v>48.8</v>
      </c>
    </row>
    <row r="88" spans="1:10" x14ac:dyDescent="0.3">
      <c r="A88">
        <v>430.8</v>
      </c>
      <c r="B88">
        <f t="shared" si="6"/>
        <v>439.93</v>
      </c>
      <c r="C88">
        <v>49.27</v>
      </c>
      <c r="D88" s="1">
        <f t="shared" si="7"/>
        <v>283712.15658995294</v>
      </c>
      <c r="E88" s="1">
        <f t="shared" si="8"/>
        <v>2757869.9582024259</v>
      </c>
      <c r="F88" s="1">
        <f t="shared" si="9"/>
        <v>439.929209287677</v>
      </c>
      <c r="G88" s="1">
        <f t="shared" si="10"/>
        <v>7.907123230097568E-4</v>
      </c>
      <c r="I88">
        <v>402.33</v>
      </c>
      <c r="J88">
        <v>48.91</v>
      </c>
    </row>
    <row r="89" spans="1:10" x14ac:dyDescent="0.3">
      <c r="A89">
        <v>437.33</v>
      </c>
      <c r="B89">
        <f t="shared" si="6"/>
        <v>446.46</v>
      </c>
      <c r="C89">
        <v>49.41</v>
      </c>
      <c r="D89" s="1">
        <f t="shared" si="7"/>
        <v>283714.91884229396</v>
      </c>
      <c r="E89" s="1">
        <f t="shared" si="8"/>
        <v>2757864.0412176596</v>
      </c>
      <c r="F89" s="1">
        <f t="shared" si="9"/>
        <v>446.45919755103569</v>
      </c>
      <c r="G89" s="1">
        <f t="shared" si="10"/>
        <v>8.0244896429348955E-4</v>
      </c>
      <c r="I89">
        <v>406.52</v>
      </c>
      <c r="J89">
        <v>48.97</v>
      </c>
    </row>
    <row r="90" spans="1:10" x14ac:dyDescent="0.3">
      <c r="A90">
        <v>442.62</v>
      </c>
      <c r="B90">
        <f t="shared" si="6"/>
        <v>451.75</v>
      </c>
      <c r="C90">
        <v>49.44</v>
      </c>
      <c r="D90" s="1">
        <f t="shared" si="7"/>
        <v>283717.15656279691</v>
      </c>
      <c r="E90" s="1">
        <f t="shared" si="8"/>
        <v>2757859.2478257129</v>
      </c>
      <c r="F90" s="1">
        <f t="shared" si="9"/>
        <v>451.74918804290172</v>
      </c>
      <c r="G90" s="1">
        <f t="shared" si="10"/>
        <v>8.1195709827852625E-4</v>
      </c>
      <c r="I90">
        <v>412.06</v>
      </c>
      <c r="J90">
        <v>48.9</v>
      </c>
    </row>
    <row r="91" spans="1:10" x14ac:dyDescent="0.3">
      <c r="A91">
        <v>448.15</v>
      </c>
      <c r="B91">
        <f t="shared" si="6"/>
        <v>457.28</v>
      </c>
      <c r="C91">
        <v>49.67</v>
      </c>
      <c r="D91" s="1">
        <f t="shared" si="7"/>
        <v>283719.49580559105</v>
      </c>
      <c r="E91" s="1">
        <f t="shared" si="8"/>
        <v>2757854.2369641881</v>
      </c>
      <c r="F91" s="1">
        <f t="shared" si="9"/>
        <v>457.27917810357434</v>
      </c>
      <c r="G91" s="1">
        <f t="shared" si="10"/>
        <v>8.2189642563434973E-4</v>
      </c>
      <c r="I91">
        <v>419.29</v>
      </c>
      <c r="J91">
        <v>49.13</v>
      </c>
    </row>
    <row r="92" spans="1:10" x14ac:dyDescent="0.3">
      <c r="A92">
        <v>452.34</v>
      </c>
      <c r="B92">
        <f t="shared" si="6"/>
        <v>461.46999999999997</v>
      </c>
      <c r="C92">
        <v>49.57</v>
      </c>
      <c r="D92" s="1">
        <f t="shared" si="7"/>
        <v>283721.26821559243</v>
      </c>
      <c r="E92" s="1">
        <f t="shared" si="8"/>
        <v>2757850.4403078067</v>
      </c>
      <c r="F92" s="1">
        <f t="shared" si="9"/>
        <v>461.46917057265199</v>
      </c>
      <c r="G92" s="1">
        <f t="shared" si="10"/>
        <v>8.2942734798052697E-4</v>
      </c>
      <c r="I92">
        <v>425.26</v>
      </c>
      <c r="J92">
        <v>49.09</v>
      </c>
    </row>
    <row r="93" spans="1:10" x14ac:dyDescent="0.3">
      <c r="A93">
        <v>458.48</v>
      </c>
      <c r="B93">
        <f t="shared" si="6"/>
        <v>467.61</v>
      </c>
      <c r="C93">
        <v>49.67</v>
      </c>
      <c r="D93" s="1">
        <f t="shared" si="7"/>
        <v>283723.86549421021</v>
      </c>
      <c r="E93" s="1">
        <f t="shared" si="8"/>
        <v>2757844.8767111045</v>
      </c>
      <c r="F93" s="1">
        <f t="shared" si="9"/>
        <v>467.60915953705057</v>
      </c>
      <c r="G93" s="1">
        <f t="shared" si="10"/>
        <v>8.4046294944073452E-4</v>
      </c>
      <c r="I93">
        <v>430.8</v>
      </c>
      <c r="J93">
        <v>49.27</v>
      </c>
    </row>
    <row r="94" spans="1:10" x14ac:dyDescent="0.3">
      <c r="A94">
        <v>464.67</v>
      </c>
      <c r="B94">
        <f t="shared" si="6"/>
        <v>473.8</v>
      </c>
      <c r="C94">
        <v>49.76</v>
      </c>
      <c r="D94" s="1">
        <f t="shared" si="7"/>
        <v>283726.48392330529</v>
      </c>
      <c r="E94" s="1">
        <f t="shared" si="8"/>
        <v>2757839.2678082408</v>
      </c>
      <c r="F94" s="1">
        <f t="shared" si="9"/>
        <v>473.79914841105375</v>
      </c>
      <c r="G94" s="1">
        <f t="shared" si="10"/>
        <v>8.515889462614723E-4</v>
      </c>
      <c r="I94">
        <v>437.33</v>
      </c>
      <c r="J94">
        <v>49.41</v>
      </c>
    </row>
    <row r="95" spans="1:10" x14ac:dyDescent="0.3">
      <c r="A95">
        <v>470.24</v>
      </c>
      <c r="B95">
        <f t="shared" si="6"/>
        <v>479.37</v>
      </c>
      <c r="C95">
        <v>49.93</v>
      </c>
      <c r="D95" s="1">
        <f t="shared" si="7"/>
        <v>283728.84008648136</v>
      </c>
      <c r="E95" s="1">
        <f t="shared" si="8"/>
        <v>2757834.2207017862</v>
      </c>
      <c r="F95" s="1">
        <f t="shared" si="9"/>
        <v>479.36913839995583</v>
      </c>
      <c r="G95" s="1">
        <f t="shared" si="10"/>
        <v>8.6160004417479286E-4</v>
      </c>
      <c r="I95">
        <v>442.62</v>
      </c>
      <c r="J95">
        <v>49.44</v>
      </c>
    </row>
    <row r="96" spans="1:10" x14ac:dyDescent="0.3">
      <c r="A96">
        <v>475.67</v>
      </c>
      <c r="B96">
        <f t="shared" si="6"/>
        <v>484.8</v>
      </c>
      <c r="C96">
        <v>50.11</v>
      </c>
      <c r="D96" s="1">
        <f t="shared" si="7"/>
        <v>283731.13702832081</v>
      </c>
      <c r="E96" s="1">
        <f t="shared" si="8"/>
        <v>2757829.3004525858</v>
      </c>
      <c r="F96" s="1">
        <f t="shared" si="9"/>
        <v>484.79912864010424</v>
      </c>
      <c r="G96" s="1">
        <f t="shared" si="10"/>
        <v>8.7135989576836437E-4</v>
      </c>
      <c r="I96">
        <v>448.15</v>
      </c>
      <c r="J96">
        <v>49.67</v>
      </c>
    </row>
    <row r="97" spans="1:10" x14ac:dyDescent="0.3">
      <c r="A97">
        <v>479.88</v>
      </c>
      <c r="B97">
        <f t="shared" si="6"/>
        <v>489.01</v>
      </c>
      <c r="C97">
        <v>49.84</v>
      </c>
      <c r="D97" s="1">
        <f t="shared" si="7"/>
        <v>283732.91789851314</v>
      </c>
      <c r="E97" s="1">
        <f t="shared" si="8"/>
        <v>2757825.4856737396</v>
      </c>
      <c r="F97" s="1">
        <f t="shared" si="9"/>
        <v>489.00912107329657</v>
      </c>
      <c r="G97" s="1">
        <f t="shared" si="10"/>
        <v>8.7892670342171186E-4</v>
      </c>
      <c r="I97">
        <v>452.34</v>
      </c>
      <c r="J97">
        <v>49.57</v>
      </c>
    </row>
    <row r="98" spans="1:10" x14ac:dyDescent="0.3">
      <c r="A98">
        <v>487.04</v>
      </c>
      <c r="B98">
        <f t="shared" si="6"/>
        <v>496.17</v>
      </c>
      <c r="C98">
        <v>49.05</v>
      </c>
      <c r="D98" s="1">
        <f t="shared" si="7"/>
        <v>283735.94664686872</v>
      </c>
      <c r="E98" s="1">
        <f t="shared" si="8"/>
        <v>2757818.9978313316</v>
      </c>
      <c r="F98" s="1">
        <f t="shared" si="9"/>
        <v>496.16910820404934</v>
      </c>
      <c r="G98" s="1">
        <f t="shared" si="10"/>
        <v>8.917959506788975E-4</v>
      </c>
      <c r="I98">
        <v>458.48</v>
      </c>
      <c r="J98">
        <v>49.67</v>
      </c>
    </row>
    <row r="99" spans="1:10" x14ac:dyDescent="0.3">
      <c r="A99">
        <v>491.44</v>
      </c>
      <c r="B99">
        <f t="shared" si="6"/>
        <v>500.57</v>
      </c>
      <c r="C99">
        <v>48.78</v>
      </c>
      <c r="D99" s="1">
        <f t="shared" si="7"/>
        <v>283737.8078888749</v>
      </c>
      <c r="E99" s="1">
        <f t="shared" si="8"/>
        <v>2757815.0108890692</v>
      </c>
      <c r="F99" s="1">
        <f t="shared" si="9"/>
        <v>500.5691002959972</v>
      </c>
      <c r="G99" s="1">
        <f t="shared" si="10"/>
        <v>8.9970400279071328E-4</v>
      </c>
      <c r="I99">
        <v>464.67</v>
      </c>
      <c r="J99">
        <v>49.76</v>
      </c>
    </row>
    <row r="100" spans="1:10" x14ac:dyDescent="0.3">
      <c r="A100">
        <v>496.03</v>
      </c>
      <c r="B100">
        <f t="shared" si="6"/>
        <v>505.15999999999997</v>
      </c>
      <c r="C100">
        <v>48.94</v>
      </c>
      <c r="D100" s="1">
        <f t="shared" si="7"/>
        <v>283739.74950269505</v>
      </c>
      <c r="E100" s="1">
        <f t="shared" si="8"/>
        <v>2757810.8517833916</v>
      </c>
      <c r="F100" s="1">
        <f t="shared" si="9"/>
        <v>505.15909204590599</v>
      </c>
      <c r="G100" s="1">
        <f t="shared" si="10"/>
        <v>9.0795409397514959E-4</v>
      </c>
      <c r="I100">
        <v>470.24</v>
      </c>
      <c r="J100">
        <v>49.93</v>
      </c>
    </row>
    <row r="101" spans="1:10" x14ac:dyDescent="0.3">
      <c r="A101">
        <v>499.14</v>
      </c>
      <c r="B101">
        <f t="shared" si="6"/>
        <v>508.27</v>
      </c>
      <c r="C101">
        <v>48.91</v>
      </c>
      <c r="D101" s="1">
        <f t="shared" si="7"/>
        <v>283741.06506238581</v>
      </c>
      <c r="E101" s="1">
        <f t="shared" si="8"/>
        <v>2757808.0337401107</v>
      </c>
      <c r="F101" s="1">
        <f t="shared" si="9"/>
        <v>508.26908645631005</v>
      </c>
      <c r="G101" s="1">
        <f t="shared" si="10"/>
        <v>9.1354368993279422E-4</v>
      </c>
      <c r="I101">
        <v>475.67</v>
      </c>
      <c r="J101">
        <v>50.11</v>
      </c>
    </row>
    <row r="102" spans="1:10" x14ac:dyDescent="0.3">
      <c r="A102">
        <v>503.94</v>
      </c>
      <c r="B102">
        <f t="shared" si="6"/>
        <v>513.07000000000005</v>
      </c>
      <c r="C102">
        <v>48.79</v>
      </c>
      <c r="D102" s="1">
        <f t="shared" si="7"/>
        <v>283743.09550821077</v>
      </c>
      <c r="E102" s="1">
        <f t="shared" si="8"/>
        <v>2757803.684348552</v>
      </c>
      <c r="F102" s="1">
        <f t="shared" si="9"/>
        <v>513.069077829089</v>
      </c>
      <c r="G102" s="1">
        <f t="shared" si="10"/>
        <v>9.2217091105339932E-4</v>
      </c>
      <c r="I102">
        <v>479.88</v>
      </c>
      <c r="J102">
        <v>49.84</v>
      </c>
    </row>
    <row r="103" spans="1:10" x14ac:dyDescent="0.3">
      <c r="A103">
        <v>512.91</v>
      </c>
      <c r="B103">
        <f t="shared" si="6"/>
        <v>522.04</v>
      </c>
      <c r="C103">
        <v>48.86</v>
      </c>
      <c r="D103" s="1">
        <f t="shared" si="7"/>
        <v>283746.88990384614</v>
      </c>
      <c r="E103" s="1">
        <f t="shared" si="8"/>
        <v>2757795.5564230774</v>
      </c>
      <c r="F103" s="1">
        <f t="shared" si="9"/>
        <v>522.03906170640903</v>
      </c>
      <c r="G103" s="1">
        <f t="shared" si="10"/>
        <v>9.3829359093433595E-4</v>
      </c>
      <c r="I103">
        <v>487.04</v>
      </c>
      <c r="J103">
        <v>49.05</v>
      </c>
    </row>
    <row r="104" spans="1:10" x14ac:dyDescent="0.3">
      <c r="A104">
        <v>522.67999999999995</v>
      </c>
      <c r="B104">
        <f t="shared" si="6"/>
        <v>531.80999999999995</v>
      </c>
      <c r="C104">
        <v>48.39</v>
      </c>
      <c r="D104" s="1">
        <f t="shared" si="7"/>
        <v>283751.022707119</v>
      </c>
      <c r="E104" s="1">
        <f t="shared" si="8"/>
        <v>2757786.7035990092</v>
      </c>
      <c r="F104" s="1">
        <f t="shared" si="9"/>
        <v>531.80904414621057</v>
      </c>
      <c r="G104" s="1">
        <f t="shared" si="10"/>
        <v>9.5585378937812493E-4</v>
      </c>
      <c r="I104">
        <v>491.44</v>
      </c>
      <c r="J104">
        <v>48.78</v>
      </c>
    </row>
    <row r="105" spans="1:10" x14ac:dyDescent="0.3">
      <c r="A105">
        <v>529.24</v>
      </c>
      <c r="B105">
        <f t="shared" si="6"/>
        <v>538.37</v>
      </c>
      <c r="C105">
        <v>47.81</v>
      </c>
      <c r="D105" s="1">
        <f t="shared" si="7"/>
        <v>283753.79764974647</v>
      </c>
      <c r="E105" s="1">
        <f t="shared" si="8"/>
        <v>2757780.7594305454</v>
      </c>
      <c r="F105" s="1">
        <f t="shared" si="9"/>
        <v>538.36903235595219</v>
      </c>
      <c r="G105" s="1">
        <f t="shared" si="10"/>
        <v>9.6764404781879421E-4</v>
      </c>
      <c r="I105">
        <v>496.03</v>
      </c>
      <c r="J105">
        <v>48.94</v>
      </c>
    </row>
    <row r="106" spans="1:10" x14ac:dyDescent="0.3">
      <c r="A106">
        <v>533.05999999999995</v>
      </c>
      <c r="B106">
        <f t="shared" si="6"/>
        <v>542.18999999999994</v>
      </c>
      <c r="C106">
        <v>48.72</v>
      </c>
      <c r="D106" s="1">
        <f t="shared" si="7"/>
        <v>283755.41354621551</v>
      </c>
      <c r="E106" s="1">
        <f t="shared" si="8"/>
        <v>2757777.2980397637</v>
      </c>
      <c r="F106" s="1">
        <f t="shared" si="9"/>
        <v>542.1890254897379</v>
      </c>
      <c r="G106" s="1">
        <f t="shared" si="10"/>
        <v>9.7451026203998481E-4</v>
      </c>
      <c r="I106">
        <v>499.14</v>
      </c>
      <c r="J106">
        <v>48.91</v>
      </c>
    </row>
    <row r="107" spans="1:10" x14ac:dyDescent="0.3">
      <c r="A107">
        <v>541.79999999999995</v>
      </c>
      <c r="B107">
        <f t="shared" si="6"/>
        <v>550.92999999999995</v>
      </c>
      <c r="C107">
        <v>47.82</v>
      </c>
      <c r="D107" s="1">
        <f t="shared" si="7"/>
        <v>283759.11064965511</v>
      </c>
      <c r="E107" s="1">
        <f t="shared" si="8"/>
        <v>2757769.3785226345</v>
      </c>
      <c r="F107" s="1">
        <f t="shared" si="9"/>
        <v>550.92900978049499</v>
      </c>
      <c r="G107" s="1">
        <f t="shared" si="10"/>
        <v>9.9021950495625788E-4</v>
      </c>
      <c r="I107">
        <v>503.94</v>
      </c>
      <c r="J107">
        <v>48.79</v>
      </c>
    </row>
    <row r="108" spans="1:10" x14ac:dyDescent="0.3">
      <c r="A108">
        <v>546.61</v>
      </c>
      <c r="B108">
        <f t="shared" si="6"/>
        <v>555.74</v>
      </c>
      <c r="C108">
        <v>46.97</v>
      </c>
      <c r="D108" s="1">
        <f t="shared" si="7"/>
        <v>283761.14532557555</v>
      </c>
      <c r="E108" s="1">
        <f t="shared" si="8"/>
        <v>2757765.0200698432</v>
      </c>
      <c r="F108" s="1">
        <f t="shared" si="9"/>
        <v>555.73900113554225</v>
      </c>
      <c r="G108" s="1">
        <f t="shared" si="10"/>
        <v>9.98864457756099E-4</v>
      </c>
      <c r="I108">
        <v>512.91</v>
      </c>
      <c r="J108">
        <v>48.86</v>
      </c>
    </row>
    <row r="109" spans="1:10" x14ac:dyDescent="0.3">
      <c r="A109">
        <v>550.52</v>
      </c>
      <c r="B109">
        <f t="shared" si="6"/>
        <v>559.65</v>
      </c>
      <c r="C109">
        <v>47.33</v>
      </c>
      <c r="D109" s="1">
        <f t="shared" si="7"/>
        <v>283762.79929290374</v>
      </c>
      <c r="E109" s="1">
        <f t="shared" si="8"/>
        <v>2757761.4771279693</v>
      </c>
      <c r="F109" s="1">
        <f t="shared" si="9"/>
        <v>559.64899410798125</v>
      </c>
      <c r="G109" s="1">
        <f t="shared" si="10"/>
        <v>1.0058920187248077E-3</v>
      </c>
      <c r="I109">
        <v>522.67999999999995</v>
      </c>
      <c r="J109">
        <v>48.39</v>
      </c>
    </row>
    <row r="110" spans="1:10" x14ac:dyDescent="0.3">
      <c r="A110">
        <v>556.96</v>
      </c>
      <c r="B110">
        <f t="shared" si="6"/>
        <v>566.09</v>
      </c>
      <c r="C110">
        <v>47.36</v>
      </c>
      <c r="D110" s="1">
        <f t="shared" si="7"/>
        <v>283765.52347438561</v>
      </c>
      <c r="E110" s="1">
        <f t="shared" si="8"/>
        <v>2757755.6416942948</v>
      </c>
      <c r="F110" s="1">
        <f t="shared" si="9"/>
        <v>566.08898253310861</v>
      </c>
      <c r="G110" s="1">
        <f t="shared" si="10"/>
        <v>1.017466891426011E-3</v>
      </c>
      <c r="I110">
        <v>529.24</v>
      </c>
      <c r="J110">
        <v>47.81</v>
      </c>
    </row>
    <row r="111" spans="1:10" x14ac:dyDescent="0.3">
      <c r="A111">
        <v>562.27</v>
      </c>
      <c r="B111">
        <f t="shared" si="6"/>
        <v>571.4</v>
      </c>
      <c r="C111">
        <v>47.42</v>
      </c>
      <c r="D111" s="1">
        <f t="shared" si="7"/>
        <v>283767.76965507946</v>
      </c>
      <c r="E111" s="1">
        <f t="shared" si="8"/>
        <v>2757750.8301798832</v>
      </c>
      <c r="F111" s="1">
        <f t="shared" si="9"/>
        <v>571.39897298906476</v>
      </c>
      <c r="G111" s="1">
        <f t="shared" si="10"/>
        <v>1.0270109352177315E-3</v>
      </c>
      <c r="I111">
        <v>533.05999999999995</v>
      </c>
      <c r="J111">
        <v>48.72</v>
      </c>
    </row>
    <row r="112" spans="1:10" x14ac:dyDescent="0.3">
      <c r="A112">
        <v>566.59</v>
      </c>
      <c r="B112">
        <f t="shared" si="6"/>
        <v>575.72</v>
      </c>
      <c r="C112">
        <v>47.57</v>
      </c>
      <c r="D112" s="1">
        <f t="shared" si="7"/>
        <v>283769.59705632192</v>
      </c>
      <c r="E112" s="1">
        <f t="shared" si="8"/>
        <v>2757746.9157274808</v>
      </c>
      <c r="F112" s="1">
        <f t="shared" si="9"/>
        <v>575.71896522418115</v>
      </c>
      <c r="G112" s="1">
        <f t="shared" si="10"/>
        <v>1.0347758188800071E-3</v>
      </c>
      <c r="I112">
        <v>541.79999999999995</v>
      </c>
      <c r="J112">
        <v>47.82</v>
      </c>
    </row>
    <row r="113" spans="1:10" x14ac:dyDescent="0.3">
      <c r="A113">
        <v>572.83000000000004</v>
      </c>
      <c r="B113">
        <f t="shared" si="6"/>
        <v>581.96</v>
      </c>
      <c r="C113">
        <v>47.68</v>
      </c>
      <c r="D113" s="1">
        <f t="shared" si="7"/>
        <v>283772.2366358944</v>
      </c>
      <c r="E113" s="1">
        <f t="shared" si="8"/>
        <v>2757741.2615184546</v>
      </c>
      <c r="F113" s="1">
        <f t="shared" si="9"/>
        <v>581.95895400868199</v>
      </c>
      <c r="G113" s="1">
        <f t="shared" si="10"/>
        <v>1.0459913180511649E-3</v>
      </c>
      <c r="I113">
        <v>546.61</v>
      </c>
      <c r="J113">
        <v>46.97</v>
      </c>
    </row>
    <row r="114" spans="1:10" x14ac:dyDescent="0.3">
      <c r="A114">
        <v>577.08000000000004</v>
      </c>
      <c r="B114">
        <f t="shared" si="6"/>
        <v>586.21</v>
      </c>
      <c r="C114">
        <v>47.67</v>
      </c>
      <c r="D114" s="1">
        <f t="shared" si="7"/>
        <v>283774.03442646854</v>
      </c>
      <c r="E114" s="1">
        <f t="shared" si="8"/>
        <v>2757737.4104946787</v>
      </c>
      <c r="F114" s="1">
        <f t="shared" si="9"/>
        <v>586.20894637005449</v>
      </c>
      <c r="G114" s="1">
        <f t="shared" si="10"/>
        <v>1.0536299455452536E-3</v>
      </c>
      <c r="I114">
        <v>550.52</v>
      </c>
      <c r="J114">
        <v>47.33</v>
      </c>
    </row>
    <row r="115" spans="1:10" x14ac:dyDescent="0.3">
      <c r="A115">
        <v>582.52</v>
      </c>
      <c r="B115">
        <f t="shared" si="6"/>
        <v>591.65</v>
      </c>
      <c r="C115">
        <v>47.87</v>
      </c>
      <c r="D115" s="1">
        <f t="shared" si="7"/>
        <v>283776.33559840347</v>
      </c>
      <c r="E115" s="1">
        <f t="shared" si="8"/>
        <v>2757732.481184246</v>
      </c>
      <c r="F115" s="1">
        <f t="shared" si="9"/>
        <v>591.64893659204927</v>
      </c>
      <c r="G115" s="1">
        <f t="shared" si="10"/>
        <v>1.0634079507099159E-3</v>
      </c>
      <c r="I115">
        <v>556.96</v>
      </c>
      <c r="J115">
        <v>47.36</v>
      </c>
    </row>
    <row r="116" spans="1:10" x14ac:dyDescent="0.3">
      <c r="A116">
        <v>588.55999999999995</v>
      </c>
      <c r="B116">
        <f t="shared" si="6"/>
        <v>597.68999999999994</v>
      </c>
      <c r="C116">
        <v>48.01</v>
      </c>
      <c r="D116" s="1">
        <f t="shared" si="7"/>
        <v>283778.89057606657</v>
      </c>
      <c r="E116" s="1">
        <f t="shared" si="8"/>
        <v>2757727.0081998678</v>
      </c>
      <c r="F116" s="1">
        <f t="shared" si="9"/>
        <v>597.6889257363456</v>
      </c>
      <c r="G116" s="1">
        <f t="shared" si="10"/>
        <v>1.0742636543454864E-3</v>
      </c>
      <c r="I116">
        <v>562.27</v>
      </c>
      <c r="J116">
        <v>47.42</v>
      </c>
    </row>
    <row r="117" spans="1:10" x14ac:dyDescent="0.3">
      <c r="A117">
        <v>594.41</v>
      </c>
      <c r="B117">
        <f t="shared" si="6"/>
        <v>603.54</v>
      </c>
      <c r="C117">
        <v>48.01</v>
      </c>
      <c r="D117" s="1">
        <f t="shared" si="7"/>
        <v>283781.36518191575</v>
      </c>
      <c r="E117" s="1">
        <f t="shared" si="8"/>
        <v>2757721.7073789062</v>
      </c>
      <c r="F117" s="1">
        <f t="shared" si="9"/>
        <v>603.53891522143977</v>
      </c>
      <c r="G117" s="1">
        <f t="shared" si="10"/>
        <v>1.0847785601981741E-3</v>
      </c>
      <c r="I117">
        <v>566.59</v>
      </c>
      <c r="J117">
        <v>47.57</v>
      </c>
    </row>
    <row r="118" spans="1:10" x14ac:dyDescent="0.3">
      <c r="A118">
        <v>599.84</v>
      </c>
      <c r="B118">
        <f t="shared" si="6"/>
        <v>608.97</v>
      </c>
      <c r="C118">
        <v>48.08</v>
      </c>
      <c r="D118" s="1">
        <f t="shared" si="7"/>
        <v>283783.66212375526</v>
      </c>
      <c r="E118" s="1">
        <f t="shared" si="8"/>
        <v>2757716.7871297048</v>
      </c>
      <c r="F118" s="1">
        <f t="shared" si="9"/>
        <v>608.96890546245675</v>
      </c>
      <c r="G118" s="1">
        <f t="shared" si="10"/>
        <v>1.0945375432811488E-3</v>
      </c>
      <c r="I118">
        <v>572.83000000000004</v>
      </c>
      <c r="J118">
        <v>47.68</v>
      </c>
    </row>
    <row r="119" spans="1:10" x14ac:dyDescent="0.3">
      <c r="A119">
        <v>605.14</v>
      </c>
      <c r="B119">
        <f t="shared" si="6"/>
        <v>614.27</v>
      </c>
      <c r="C119">
        <v>48</v>
      </c>
      <c r="D119" s="1">
        <f t="shared" si="7"/>
        <v>283785.90407435363</v>
      </c>
      <c r="E119" s="1">
        <f t="shared" si="8"/>
        <v>2757711.9846765259</v>
      </c>
      <c r="F119" s="1">
        <f t="shared" si="9"/>
        <v>614.26889593614442</v>
      </c>
      <c r="G119" s="1">
        <f t="shared" si="10"/>
        <v>1.1040638555641635E-3</v>
      </c>
      <c r="I119">
        <v>577.08000000000004</v>
      </c>
      <c r="J119">
        <v>47.67</v>
      </c>
    </row>
    <row r="120" spans="1:10" x14ac:dyDescent="0.3">
      <c r="A120">
        <v>610.49</v>
      </c>
      <c r="B120">
        <f t="shared" si="6"/>
        <v>619.62</v>
      </c>
      <c r="C120">
        <v>48.08</v>
      </c>
      <c r="D120" s="1">
        <f t="shared" si="7"/>
        <v>283788.16717542935</v>
      </c>
      <c r="E120" s="1">
        <f t="shared" si="8"/>
        <v>2757707.1369171846</v>
      </c>
      <c r="F120" s="1">
        <f t="shared" si="9"/>
        <v>619.61888632030525</v>
      </c>
      <c r="G120" s="1">
        <f t="shared" si="10"/>
        <v>1.1136796947539551E-3</v>
      </c>
      <c r="I120">
        <v>582.52</v>
      </c>
      <c r="J120">
        <v>47.87</v>
      </c>
    </row>
    <row r="121" spans="1:10" x14ac:dyDescent="0.3">
      <c r="A121">
        <v>616.54</v>
      </c>
      <c r="B121">
        <f t="shared" si="6"/>
        <v>625.66999999999996</v>
      </c>
      <c r="C121">
        <v>47.98</v>
      </c>
      <c r="D121" s="1">
        <f t="shared" si="7"/>
        <v>283790.72638318792</v>
      </c>
      <c r="E121" s="1">
        <f t="shared" si="8"/>
        <v>2757701.6548715741</v>
      </c>
      <c r="F121" s="1">
        <f t="shared" si="9"/>
        <v>625.66887544644794</v>
      </c>
      <c r="G121" s="1">
        <f t="shared" si="10"/>
        <v>1.1245535520174599E-3</v>
      </c>
      <c r="I121">
        <v>588.55999999999995</v>
      </c>
      <c r="J121">
        <v>48.01</v>
      </c>
    </row>
    <row r="122" spans="1:10" x14ac:dyDescent="0.3">
      <c r="A122">
        <v>621.54999999999995</v>
      </c>
      <c r="B122">
        <f t="shared" si="6"/>
        <v>630.67999999999995</v>
      </c>
      <c r="C122">
        <v>47.96</v>
      </c>
      <c r="D122" s="1">
        <f t="shared" si="7"/>
        <v>283792.84566101769</v>
      </c>
      <c r="E122" s="1">
        <f t="shared" si="8"/>
        <v>2757697.1151941349</v>
      </c>
      <c r="F122" s="1">
        <f t="shared" si="9"/>
        <v>630.67886644167527</v>
      </c>
      <c r="G122" s="1">
        <f t="shared" si="10"/>
        <v>1.1335583246818715E-3</v>
      </c>
      <c r="I122">
        <v>594.41</v>
      </c>
      <c r="J122">
        <v>48.01</v>
      </c>
    </row>
    <row r="123" spans="1:10" x14ac:dyDescent="0.3">
      <c r="A123">
        <v>626.53</v>
      </c>
      <c r="B123">
        <f t="shared" si="6"/>
        <v>635.66</v>
      </c>
      <c r="C123">
        <v>47.77</v>
      </c>
      <c r="D123" s="1">
        <f t="shared" si="7"/>
        <v>283794.95224856108</v>
      </c>
      <c r="E123" s="1">
        <f t="shared" si="8"/>
        <v>2757692.6027003932</v>
      </c>
      <c r="F123" s="1">
        <f t="shared" si="9"/>
        <v>635.65885749054405</v>
      </c>
      <c r="G123" s="1">
        <f t="shared" si="10"/>
        <v>1.1425094559172067E-3</v>
      </c>
      <c r="I123">
        <v>599.84</v>
      </c>
      <c r="J123">
        <v>48.08</v>
      </c>
    </row>
    <row r="124" spans="1:10" x14ac:dyDescent="0.3">
      <c r="A124">
        <v>631.80999999999995</v>
      </c>
      <c r="B124">
        <f t="shared" si="6"/>
        <v>640.93999999999994</v>
      </c>
      <c r="C124">
        <v>47.71</v>
      </c>
      <c r="D124" s="1">
        <f t="shared" si="7"/>
        <v>283797.18573896855</v>
      </c>
      <c r="E124" s="1">
        <f t="shared" si="8"/>
        <v>2757687.8183696787</v>
      </c>
      <c r="F124" s="1">
        <f t="shared" si="9"/>
        <v>640.93884800056367</v>
      </c>
      <c r="G124" s="1">
        <f t="shared" si="10"/>
        <v>1.1519994362743091E-3</v>
      </c>
      <c r="I124">
        <v>605.14</v>
      </c>
      <c r="J124">
        <v>48</v>
      </c>
    </row>
    <row r="125" spans="1:10" x14ac:dyDescent="0.3">
      <c r="A125">
        <v>637.32000000000005</v>
      </c>
      <c r="B125">
        <f t="shared" si="6"/>
        <v>646.45000000000005</v>
      </c>
      <c r="C125">
        <v>47.92</v>
      </c>
      <c r="D125" s="1">
        <f t="shared" si="7"/>
        <v>283799.51652157179</v>
      </c>
      <c r="E125" s="1">
        <f t="shared" si="8"/>
        <v>2757682.8256306187</v>
      </c>
      <c r="F125" s="1">
        <f t="shared" si="9"/>
        <v>646.44883809714622</v>
      </c>
      <c r="G125" s="1">
        <f t="shared" si="10"/>
        <v>1.1619028538234488E-3</v>
      </c>
      <c r="I125">
        <v>610.49</v>
      </c>
      <c r="J125">
        <v>48.08</v>
      </c>
    </row>
    <row r="126" spans="1:10" x14ac:dyDescent="0.3">
      <c r="A126">
        <v>643.59</v>
      </c>
      <c r="B126">
        <f t="shared" si="6"/>
        <v>652.72</v>
      </c>
      <c r="C126">
        <v>47.85</v>
      </c>
      <c r="D126" s="1">
        <f t="shared" si="7"/>
        <v>283802.16879143065</v>
      </c>
      <c r="E126" s="1">
        <f t="shared" si="8"/>
        <v>2757677.1442378955</v>
      </c>
      <c r="F126" s="1">
        <f t="shared" si="9"/>
        <v>652.7188268275836</v>
      </c>
      <c r="G126" s="1">
        <f t="shared" si="10"/>
        <v>1.1731724164292245E-3</v>
      </c>
      <c r="I126">
        <v>616.54</v>
      </c>
      <c r="J126">
        <v>47.98</v>
      </c>
    </row>
    <row r="127" spans="1:10" x14ac:dyDescent="0.3">
      <c r="A127">
        <v>648.51</v>
      </c>
      <c r="B127">
        <f t="shared" si="6"/>
        <v>657.64</v>
      </c>
      <c r="C127">
        <v>47.71</v>
      </c>
      <c r="D127" s="1">
        <f t="shared" si="7"/>
        <v>283804.24999840121</v>
      </c>
      <c r="E127" s="1">
        <f t="shared" si="8"/>
        <v>2757672.6861115475</v>
      </c>
      <c r="F127" s="1">
        <f t="shared" si="9"/>
        <v>657.63881798497687</v>
      </c>
      <c r="G127" s="1">
        <f t="shared" si="10"/>
        <v>1.1820150231187654E-3</v>
      </c>
      <c r="I127">
        <v>621.54999999999995</v>
      </c>
      <c r="J127">
        <v>47.96</v>
      </c>
    </row>
    <row r="128" spans="1:10" x14ac:dyDescent="0.3">
      <c r="A128">
        <v>654.48</v>
      </c>
      <c r="B128">
        <f t="shared" si="6"/>
        <v>663.61</v>
      </c>
      <c r="C128">
        <v>47.7</v>
      </c>
      <c r="D128" s="1">
        <f t="shared" si="7"/>
        <v>283806.775365396</v>
      </c>
      <c r="E128" s="1">
        <f t="shared" si="8"/>
        <v>2757667.2765557971</v>
      </c>
      <c r="F128" s="1">
        <f t="shared" si="9"/>
        <v>663.60880725426341</v>
      </c>
      <c r="G128" s="1">
        <f t="shared" si="10"/>
        <v>1.1927457366027738E-3</v>
      </c>
      <c r="I128">
        <v>626.53</v>
      </c>
      <c r="J128">
        <v>47.77</v>
      </c>
    </row>
    <row r="129" spans="1:10" x14ac:dyDescent="0.3">
      <c r="A129">
        <v>660.76</v>
      </c>
      <c r="B129">
        <f t="shared" si="6"/>
        <v>669.89</v>
      </c>
      <c r="C129">
        <v>47.68</v>
      </c>
      <c r="D129" s="1">
        <f t="shared" si="7"/>
        <v>283809.43186535034</v>
      </c>
      <c r="E129" s="1">
        <f t="shared" si="8"/>
        <v>2757661.5861018412</v>
      </c>
      <c r="F129" s="1">
        <f t="shared" si="9"/>
        <v>669.88879596696904</v>
      </c>
      <c r="G129" s="1">
        <f t="shared" si="10"/>
        <v>1.204033030944629E-3</v>
      </c>
      <c r="I129">
        <v>631.80999999999995</v>
      </c>
      <c r="J129">
        <v>47.71</v>
      </c>
    </row>
    <row r="130" spans="1:10" x14ac:dyDescent="0.3">
      <c r="A130">
        <v>666.75</v>
      </c>
      <c r="B130">
        <f t="shared" ref="B130:B172" si="11">A130+9.13</f>
        <v>675.88</v>
      </c>
      <c r="C130">
        <v>47.43</v>
      </c>
      <c r="D130" s="1">
        <f t="shared" si="7"/>
        <v>283811.96569253603</v>
      </c>
      <c r="E130" s="1">
        <f t="shared" si="8"/>
        <v>2757656.1584236254</v>
      </c>
      <c r="F130" s="1">
        <f t="shared" si="9"/>
        <v>675.87878520076765</v>
      </c>
      <c r="G130" s="1">
        <f t="shared" si="10"/>
        <v>1.2147992323434664E-3</v>
      </c>
      <c r="I130">
        <v>637.32000000000005</v>
      </c>
      <c r="J130">
        <v>47.92</v>
      </c>
    </row>
    <row r="131" spans="1:10" x14ac:dyDescent="0.3">
      <c r="A131">
        <v>672.06</v>
      </c>
      <c r="B131">
        <f t="shared" si="11"/>
        <v>681.18999999999994</v>
      </c>
      <c r="C131">
        <v>47.18</v>
      </c>
      <c r="D131" s="1">
        <f t="shared" ref="D131:D171" si="12">(((B131*($D$172-$D$1))+$B$172*$D$1)/$B$172)</f>
        <v>283814.21187322994</v>
      </c>
      <c r="E131" s="1">
        <f t="shared" ref="E131:E171" si="13">(((B131*($E$172-$E$1))+$B$172*$E$1)/$B$172)</f>
        <v>2757651.3469092138</v>
      </c>
      <c r="F131" s="1">
        <f t="shared" ref="F131:F172" si="14">SQRT(((D131-$D$1)^2)+((E131-$E$1)^2))</f>
        <v>681.18877565674836</v>
      </c>
      <c r="G131" s="1">
        <f t="shared" ref="G131:G172" si="15">B131-F131</f>
        <v>1.2243432515788299E-3</v>
      </c>
      <c r="I131">
        <v>643.59</v>
      </c>
      <c r="J131">
        <v>47.85</v>
      </c>
    </row>
    <row r="132" spans="1:10" x14ac:dyDescent="0.3">
      <c r="A132">
        <v>678.16</v>
      </c>
      <c r="B132">
        <f t="shared" si="11"/>
        <v>687.29</v>
      </c>
      <c r="C132">
        <v>47.14</v>
      </c>
      <c r="D132" s="1">
        <f t="shared" si="12"/>
        <v>283816.79223146581</v>
      </c>
      <c r="E132" s="1">
        <f t="shared" si="13"/>
        <v>2757645.8195574414</v>
      </c>
      <c r="F132" s="1">
        <f t="shared" si="14"/>
        <v>687.28876469291754</v>
      </c>
      <c r="G132" s="1">
        <f t="shared" si="15"/>
        <v>1.235307082424697E-3</v>
      </c>
      <c r="I132">
        <v>648.51</v>
      </c>
      <c r="J132">
        <v>47.71</v>
      </c>
    </row>
    <row r="133" spans="1:10" x14ac:dyDescent="0.3">
      <c r="A133">
        <v>684.37</v>
      </c>
      <c r="B133">
        <f t="shared" si="11"/>
        <v>693.5</v>
      </c>
      <c r="C133">
        <v>46.92</v>
      </c>
      <c r="D133" s="1">
        <f t="shared" si="12"/>
        <v>283819.41912075185</v>
      </c>
      <c r="E133" s="1">
        <f t="shared" si="13"/>
        <v>2757640.1925321128</v>
      </c>
      <c r="F133" s="1">
        <f t="shared" si="14"/>
        <v>693.49875353103539</v>
      </c>
      <c r="G133" s="1">
        <f t="shared" si="15"/>
        <v>1.2464689646094484E-3</v>
      </c>
      <c r="I133">
        <v>654.48</v>
      </c>
      <c r="J133">
        <v>47.7</v>
      </c>
    </row>
    <row r="134" spans="1:10" x14ac:dyDescent="0.3">
      <c r="A134">
        <v>691.22</v>
      </c>
      <c r="B134">
        <f t="shared" si="11"/>
        <v>700.35</v>
      </c>
      <c r="C134">
        <v>46.4</v>
      </c>
      <c r="D134" s="1">
        <f t="shared" si="12"/>
        <v>283822.31673614791</v>
      </c>
      <c r="E134" s="1">
        <f t="shared" si="13"/>
        <v>2757633.9855879089</v>
      </c>
      <c r="F134" s="1">
        <f t="shared" si="14"/>
        <v>700.34874121965947</v>
      </c>
      <c r="G134" s="1">
        <f t="shared" si="15"/>
        <v>1.2587803405494924E-3</v>
      </c>
      <c r="I134">
        <v>660.76</v>
      </c>
      <c r="J134">
        <v>47.68</v>
      </c>
    </row>
    <row r="135" spans="1:10" x14ac:dyDescent="0.3">
      <c r="A135">
        <v>697.62</v>
      </c>
      <c r="B135">
        <f t="shared" si="11"/>
        <v>706.75</v>
      </c>
      <c r="C135">
        <v>46.03</v>
      </c>
      <c r="D135" s="1">
        <f t="shared" si="12"/>
        <v>283825.0239972478</v>
      </c>
      <c r="E135" s="1">
        <f t="shared" si="13"/>
        <v>2757628.1863991646</v>
      </c>
      <c r="F135" s="1">
        <f t="shared" si="14"/>
        <v>706.74872971611103</v>
      </c>
      <c r="G135" s="1">
        <f t="shared" si="15"/>
        <v>1.2702838889708801E-3</v>
      </c>
      <c r="I135">
        <v>666.75</v>
      </c>
      <c r="J135">
        <v>47.43</v>
      </c>
    </row>
    <row r="136" spans="1:10" x14ac:dyDescent="0.3">
      <c r="A136">
        <v>703.31</v>
      </c>
      <c r="B136">
        <f t="shared" si="11"/>
        <v>712.43999999999994</v>
      </c>
      <c r="C136">
        <v>45.48</v>
      </c>
      <c r="D136" s="1">
        <f t="shared" si="12"/>
        <v>283827.43092156952</v>
      </c>
      <c r="E136" s="1">
        <f t="shared" si="13"/>
        <v>2757623.0305579212</v>
      </c>
      <c r="F136" s="1">
        <f t="shared" si="14"/>
        <v>712.43871948922992</v>
      </c>
      <c r="G136" s="1">
        <f t="shared" si="15"/>
        <v>1.2805107700160079E-3</v>
      </c>
      <c r="I136">
        <v>672.06</v>
      </c>
      <c r="J136">
        <v>47.18</v>
      </c>
    </row>
    <row r="137" spans="1:10" x14ac:dyDescent="0.3">
      <c r="A137">
        <v>708.43</v>
      </c>
      <c r="B137">
        <f t="shared" si="11"/>
        <v>717.56</v>
      </c>
      <c r="C137">
        <v>45.4</v>
      </c>
      <c r="D137" s="1">
        <f t="shared" si="12"/>
        <v>283829.59673044947</v>
      </c>
      <c r="E137" s="1">
        <f t="shared" si="13"/>
        <v>2757618.3912069253</v>
      </c>
      <c r="F137" s="1">
        <f t="shared" si="14"/>
        <v>717.55871028682782</v>
      </c>
      <c r="G137" s="1">
        <f t="shared" si="15"/>
        <v>1.2897131721274491E-3</v>
      </c>
      <c r="I137">
        <v>678.16</v>
      </c>
      <c r="J137">
        <v>47.14</v>
      </c>
    </row>
    <row r="138" spans="1:10" x14ac:dyDescent="0.3">
      <c r="A138">
        <v>714.78</v>
      </c>
      <c r="B138">
        <f t="shared" si="11"/>
        <v>723.91</v>
      </c>
      <c r="C138">
        <v>45.34</v>
      </c>
      <c r="D138" s="1">
        <f t="shared" si="12"/>
        <v>283832.28284107207</v>
      </c>
      <c r="E138" s="1">
        <f t="shared" si="13"/>
        <v>2757612.6373243425</v>
      </c>
      <c r="F138" s="1">
        <f t="shared" si="14"/>
        <v>723.90869887367467</v>
      </c>
      <c r="G138" s="1">
        <f t="shared" si="15"/>
        <v>1.3011263253019933E-3</v>
      </c>
      <c r="I138">
        <v>684.37</v>
      </c>
      <c r="J138">
        <v>46.92</v>
      </c>
    </row>
    <row r="139" spans="1:10" x14ac:dyDescent="0.3">
      <c r="A139">
        <v>719.39</v>
      </c>
      <c r="B139">
        <f t="shared" si="11"/>
        <v>728.52</v>
      </c>
      <c r="C139">
        <v>45.41</v>
      </c>
      <c r="D139" s="1">
        <f t="shared" si="12"/>
        <v>283834.23291508312</v>
      </c>
      <c r="E139" s="1">
        <f t="shared" si="13"/>
        <v>2757608.4600961995</v>
      </c>
      <c r="F139" s="1">
        <f t="shared" si="14"/>
        <v>728.51869058809552</v>
      </c>
      <c r="G139" s="1">
        <f t="shared" si="15"/>
        <v>1.3094119044581021E-3</v>
      </c>
      <c r="I139">
        <v>691.22</v>
      </c>
      <c r="J139">
        <v>46.4</v>
      </c>
    </row>
    <row r="140" spans="1:10" x14ac:dyDescent="0.3">
      <c r="A140">
        <v>724.34</v>
      </c>
      <c r="B140">
        <f t="shared" si="11"/>
        <v>733.47</v>
      </c>
      <c r="C140">
        <v>45.85</v>
      </c>
      <c r="D140" s="1">
        <f t="shared" si="12"/>
        <v>283836.32681234012</v>
      </c>
      <c r="E140" s="1">
        <f t="shared" si="13"/>
        <v>2757603.9747861549</v>
      </c>
      <c r="F140" s="1">
        <f t="shared" si="14"/>
        <v>733.46868169102788</v>
      </c>
      <c r="G140" s="1">
        <f t="shared" si="15"/>
        <v>1.3183089721451324E-3</v>
      </c>
      <c r="I140">
        <v>697.62</v>
      </c>
      <c r="J140">
        <v>46.03</v>
      </c>
    </row>
    <row r="141" spans="1:10" x14ac:dyDescent="0.3">
      <c r="A141">
        <v>728.48</v>
      </c>
      <c r="B141">
        <f t="shared" si="11"/>
        <v>737.61</v>
      </c>
      <c r="C141">
        <v>46.03</v>
      </c>
      <c r="D141" s="1">
        <f t="shared" si="12"/>
        <v>283838.07807186415</v>
      </c>
      <c r="E141" s="1">
        <f t="shared" si="13"/>
        <v>2757600.2234359356</v>
      </c>
      <c r="F141" s="1">
        <f t="shared" si="14"/>
        <v>737.60867425005449</v>
      </c>
      <c r="G141" s="1">
        <f t="shared" si="15"/>
        <v>1.3257499455221478E-3</v>
      </c>
      <c r="I141">
        <v>703.31</v>
      </c>
      <c r="J141">
        <v>45.48</v>
      </c>
    </row>
    <row r="142" spans="1:10" x14ac:dyDescent="0.3">
      <c r="A142">
        <v>733.6</v>
      </c>
      <c r="B142">
        <f t="shared" si="11"/>
        <v>742.73</v>
      </c>
      <c r="C142">
        <v>46.34</v>
      </c>
      <c r="D142" s="1">
        <f t="shared" si="12"/>
        <v>283840.24388074409</v>
      </c>
      <c r="E142" s="1">
        <f t="shared" si="13"/>
        <v>2757595.5840849401</v>
      </c>
      <c r="F142" s="1">
        <f t="shared" si="14"/>
        <v>742.72866504723038</v>
      </c>
      <c r="G142" s="1">
        <f t="shared" si="15"/>
        <v>1.3349527696391306E-3</v>
      </c>
      <c r="I142">
        <v>708.43</v>
      </c>
      <c r="J142">
        <v>45.4</v>
      </c>
    </row>
    <row r="143" spans="1:10" x14ac:dyDescent="0.3">
      <c r="A143">
        <v>739.49</v>
      </c>
      <c r="B143">
        <f t="shared" si="11"/>
        <v>748.62</v>
      </c>
      <c r="C143">
        <v>46.49</v>
      </c>
      <c r="D143" s="1">
        <f t="shared" si="12"/>
        <v>283842.73540697515</v>
      </c>
      <c r="E143" s="1">
        <f t="shared" si="13"/>
        <v>2757590.2470190483</v>
      </c>
      <c r="F143" s="1">
        <f t="shared" si="14"/>
        <v>748.61865446095135</v>
      </c>
      <c r="G143" s="1">
        <f t="shared" si="15"/>
        <v>1.345539048656974E-3</v>
      </c>
      <c r="I143">
        <v>714.78</v>
      </c>
      <c r="J143">
        <v>45.34</v>
      </c>
    </row>
    <row r="144" spans="1:10" x14ac:dyDescent="0.3">
      <c r="A144">
        <v>745.69</v>
      </c>
      <c r="B144">
        <f t="shared" si="11"/>
        <v>754.82</v>
      </c>
      <c r="C144">
        <v>46.78</v>
      </c>
      <c r="D144" s="1">
        <f t="shared" si="12"/>
        <v>283845.3580661657</v>
      </c>
      <c r="E144" s="1">
        <f t="shared" si="13"/>
        <v>2757584.6290549515</v>
      </c>
      <c r="F144" s="1">
        <f t="shared" si="14"/>
        <v>754.81864331764473</v>
      </c>
      <c r="G144" s="1">
        <f t="shared" si="15"/>
        <v>1.3566823553219365E-3</v>
      </c>
      <c r="I144">
        <v>719.39</v>
      </c>
      <c r="J144">
        <v>45.41</v>
      </c>
    </row>
    <row r="145" spans="1:10" x14ac:dyDescent="0.3">
      <c r="A145">
        <v>751.42</v>
      </c>
      <c r="B145">
        <f t="shared" si="11"/>
        <v>760.55</v>
      </c>
      <c r="C145">
        <v>47.09</v>
      </c>
      <c r="D145" s="1">
        <f t="shared" si="12"/>
        <v>283847.78191086923</v>
      </c>
      <c r="E145" s="1">
        <f t="shared" si="13"/>
        <v>2757579.4369687787</v>
      </c>
      <c r="F145" s="1">
        <f t="shared" si="14"/>
        <v>760.54863301852185</v>
      </c>
      <c r="G145" s="1">
        <f t="shared" si="15"/>
        <v>1.3669814780996603E-3</v>
      </c>
      <c r="I145">
        <v>724.34</v>
      </c>
      <c r="J145">
        <v>45.85</v>
      </c>
    </row>
    <row r="146" spans="1:10" x14ac:dyDescent="0.3">
      <c r="A146">
        <v>756.68</v>
      </c>
      <c r="B146">
        <f t="shared" si="11"/>
        <v>765.81</v>
      </c>
      <c r="C146">
        <v>47.52</v>
      </c>
      <c r="D146" s="1">
        <f t="shared" si="12"/>
        <v>283850.0069410858</v>
      </c>
      <c r="E146" s="1">
        <f t="shared" si="13"/>
        <v>2757574.6707605296</v>
      </c>
      <c r="F146" s="1">
        <f t="shared" si="14"/>
        <v>765.80862356402952</v>
      </c>
      <c r="G146" s="1">
        <f t="shared" si="15"/>
        <v>1.3764359704282469E-3</v>
      </c>
      <c r="I146">
        <v>728.48</v>
      </c>
      <c r="J146">
        <v>46.03</v>
      </c>
    </row>
    <row r="147" spans="1:10" x14ac:dyDescent="0.3">
      <c r="A147">
        <v>762.3</v>
      </c>
      <c r="B147">
        <f t="shared" si="11"/>
        <v>771.43</v>
      </c>
      <c r="C147">
        <v>47.64</v>
      </c>
      <c r="D147" s="1">
        <f t="shared" si="12"/>
        <v>283852.38425473915</v>
      </c>
      <c r="E147" s="1">
        <f t="shared" si="13"/>
        <v>2757569.5783479125</v>
      </c>
      <c r="F147" s="1">
        <f t="shared" si="14"/>
        <v>771.42861346338009</v>
      </c>
      <c r="G147" s="1">
        <f t="shared" si="15"/>
        <v>1.3865366198615448E-3</v>
      </c>
      <c r="I147">
        <v>733.6</v>
      </c>
      <c r="J147">
        <v>46.34</v>
      </c>
    </row>
    <row r="148" spans="1:10" x14ac:dyDescent="0.3">
      <c r="A148">
        <v>768.23</v>
      </c>
      <c r="B148">
        <f t="shared" si="11"/>
        <v>777.36</v>
      </c>
      <c r="C148">
        <v>47.7</v>
      </c>
      <c r="D148" s="1">
        <f t="shared" si="12"/>
        <v>283854.89270135207</v>
      </c>
      <c r="E148" s="1">
        <f t="shared" si="13"/>
        <v>2757564.2050370914</v>
      </c>
      <c r="F148" s="1">
        <f t="shared" si="14"/>
        <v>777.35860280488373</v>
      </c>
      <c r="G148" s="1">
        <f t="shared" si="15"/>
        <v>1.397195116283001E-3</v>
      </c>
      <c r="I148">
        <v>739.49</v>
      </c>
      <c r="J148">
        <v>46.49</v>
      </c>
    </row>
    <row r="149" spans="1:10" x14ac:dyDescent="0.3">
      <c r="A149">
        <v>774.24</v>
      </c>
      <c r="B149">
        <f t="shared" si="11"/>
        <v>783.37</v>
      </c>
      <c r="C149">
        <v>47.74</v>
      </c>
      <c r="D149" s="1">
        <f t="shared" si="12"/>
        <v>283857.43498872872</v>
      </c>
      <c r="E149" s="1">
        <f t="shared" si="13"/>
        <v>2757558.7592364112</v>
      </c>
      <c r="F149" s="1">
        <f t="shared" si="14"/>
        <v>783.36859200237507</v>
      </c>
      <c r="G149" s="1">
        <f t="shared" si="15"/>
        <v>1.4079976249377069E-3</v>
      </c>
      <c r="I149">
        <v>745.69</v>
      </c>
      <c r="J149">
        <v>46.78</v>
      </c>
    </row>
    <row r="150" spans="1:10" x14ac:dyDescent="0.3">
      <c r="A150">
        <v>780</v>
      </c>
      <c r="B150">
        <f t="shared" si="11"/>
        <v>789.13</v>
      </c>
      <c r="C150">
        <v>47.84</v>
      </c>
      <c r="D150" s="1">
        <f t="shared" si="12"/>
        <v>283859.8715237187</v>
      </c>
      <c r="E150" s="1">
        <f t="shared" si="13"/>
        <v>2757553.5399665404</v>
      </c>
      <c r="F150" s="1">
        <f t="shared" si="14"/>
        <v>789.1285816500573</v>
      </c>
      <c r="G150" s="1">
        <f t="shared" si="15"/>
        <v>1.4183499426962953E-3</v>
      </c>
      <c r="I150">
        <v>751.42</v>
      </c>
      <c r="J150">
        <v>47.09</v>
      </c>
    </row>
    <row r="151" spans="1:10" x14ac:dyDescent="0.3">
      <c r="A151">
        <v>785.92</v>
      </c>
      <c r="B151">
        <f t="shared" si="11"/>
        <v>795.05</v>
      </c>
      <c r="C151">
        <v>48.24</v>
      </c>
      <c r="D151" s="1">
        <f t="shared" si="12"/>
        <v>283862.37574023614</v>
      </c>
      <c r="E151" s="1">
        <f t="shared" si="13"/>
        <v>2757548.175716952</v>
      </c>
      <c r="F151" s="1">
        <f t="shared" si="14"/>
        <v>795.04857100929269</v>
      </c>
      <c r="G151" s="1">
        <f t="shared" si="15"/>
        <v>1.4289907072679853E-3</v>
      </c>
      <c r="I151">
        <v>756.68</v>
      </c>
      <c r="J151">
        <v>47.52</v>
      </c>
    </row>
    <row r="152" spans="1:10" x14ac:dyDescent="0.3">
      <c r="A152">
        <v>791.89</v>
      </c>
      <c r="B152">
        <f t="shared" si="11"/>
        <v>801.02</v>
      </c>
      <c r="C152">
        <v>48.27</v>
      </c>
      <c r="D152" s="1">
        <f t="shared" si="12"/>
        <v>283864.90110723092</v>
      </c>
      <c r="E152" s="1">
        <f t="shared" si="13"/>
        <v>2757542.7661612006</v>
      </c>
      <c r="F152" s="1">
        <f t="shared" si="14"/>
        <v>801.01856027942313</v>
      </c>
      <c r="G152" s="1">
        <f t="shared" si="15"/>
        <v>1.4397205768545973E-3</v>
      </c>
      <c r="I152">
        <v>762.3</v>
      </c>
      <c r="J152">
        <v>47.64</v>
      </c>
    </row>
    <row r="153" spans="1:10" x14ac:dyDescent="0.3">
      <c r="A153">
        <v>797.47</v>
      </c>
      <c r="B153">
        <f t="shared" si="11"/>
        <v>806.6</v>
      </c>
      <c r="C153">
        <v>48.55</v>
      </c>
      <c r="D153" s="1">
        <f t="shared" si="12"/>
        <v>283867.26150050247</v>
      </c>
      <c r="E153" s="1">
        <f t="shared" si="13"/>
        <v>2757537.7099935142</v>
      </c>
      <c r="F153" s="1">
        <f t="shared" si="14"/>
        <v>806.59855024974968</v>
      </c>
      <c r="G153" s="1">
        <f t="shared" si="15"/>
        <v>1.4497502503445503E-3</v>
      </c>
      <c r="I153">
        <v>768.23</v>
      </c>
      <c r="J153">
        <v>47.7</v>
      </c>
    </row>
    <row r="154" spans="1:10" x14ac:dyDescent="0.3">
      <c r="A154">
        <v>802.39</v>
      </c>
      <c r="B154">
        <f t="shared" si="11"/>
        <v>811.52</v>
      </c>
      <c r="C154">
        <v>48.54</v>
      </c>
      <c r="D154" s="1">
        <f t="shared" si="12"/>
        <v>283869.34270747303</v>
      </c>
      <c r="E154" s="1">
        <f t="shared" si="13"/>
        <v>2757533.2518671663</v>
      </c>
      <c r="F154" s="1">
        <f t="shared" si="14"/>
        <v>811.51854140714295</v>
      </c>
      <c r="G154" s="1">
        <f t="shared" si="15"/>
        <v>1.4585928570340911E-3</v>
      </c>
      <c r="I154">
        <v>774.24</v>
      </c>
      <c r="J154">
        <v>47.74</v>
      </c>
    </row>
    <row r="155" spans="1:10" x14ac:dyDescent="0.3">
      <c r="A155">
        <v>806.96</v>
      </c>
      <c r="B155">
        <f t="shared" si="11"/>
        <v>816.09</v>
      </c>
      <c r="C155">
        <v>48.89</v>
      </c>
      <c r="D155" s="1">
        <f t="shared" si="12"/>
        <v>283871.27586110221</v>
      </c>
      <c r="E155" s="1">
        <f t="shared" si="13"/>
        <v>2757529.110883953</v>
      </c>
      <c r="F155" s="1">
        <f t="shared" si="14"/>
        <v>816.08853319335901</v>
      </c>
      <c r="G155" s="1">
        <f t="shared" si="15"/>
        <v>1.4668066410195024E-3</v>
      </c>
      <c r="I155">
        <v>780</v>
      </c>
      <c r="J155">
        <v>47.84</v>
      </c>
    </row>
    <row r="156" spans="1:10" x14ac:dyDescent="0.3">
      <c r="A156">
        <v>811.12</v>
      </c>
      <c r="B156">
        <f t="shared" si="11"/>
        <v>820.25</v>
      </c>
      <c r="C156">
        <v>49.05</v>
      </c>
      <c r="D156" s="1">
        <f t="shared" si="12"/>
        <v>283873.0355808172</v>
      </c>
      <c r="E156" s="1">
        <f t="shared" si="13"/>
        <v>2757525.3414112693</v>
      </c>
      <c r="F156" s="1">
        <f t="shared" si="14"/>
        <v>820.24852571607823</v>
      </c>
      <c r="G156" s="1">
        <f t="shared" si="15"/>
        <v>1.474283921766073E-3</v>
      </c>
      <c r="I156">
        <v>785.92</v>
      </c>
      <c r="J156">
        <v>48.24</v>
      </c>
    </row>
    <row r="157" spans="1:10" x14ac:dyDescent="0.3">
      <c r="A157">
        <v>814.07</v>
      </c>
      <c r="B157">
        <f t="shared" si="11"/>
        <v>823.2</v>
      </c>
      <c r="C157">
        <v>49.09</v>
      </c>
      <c r="D157" s="1">
        <f t="shared" si="12"/>
        <v>283874.28345898044</v>
      </c>
      <c r="E157" s="1">
        <f t="shared" si="13"/>
        <v>2757522.668347707</v>
      </c>
      <c r="F157" s="1">
        <f t="shared" si="14"/>
        <v>823.19852041406057</v>
      </c>
      <c r="G157" s="1">
        <f t="shared" si="15"/>
        <v>1.4795859394780564E-3</v>
      </c>
      <c r="I157">
        <v>791.89</v>
      </c>
      <c r="J157">
        <v>48.27</v>
      </c>
    </row>
    <row r="158" spans="1:10" x14ac:dyDescent="0.3">
      <c r="A158">
        <v>816.79</v>
      </c>
      <c r="B158">
        <f t="shared" si="11"/>
        <v>825.92</v>
      </c>
      <c r="C158">
        <v>49.67</v>
      </c>
      <c r="D158" s="1">
        <f t="shared" si="12"/>
        <v>283875.43404494791</v>
      </c>
      <c r="E158" s="1">
        <f t="shared" si="13"/>
        <v>2757520.2036924907</v>
      </c>
      <c r="F158" s="1">
        <f t="shared" si="14"/>
        <v>825.91851552505796</v>
      </c>
      <c r="G158" s="1">
        <f t="shared" si="15"/>
        <v>1.4844749420035441E-3</v>
      </c>
      <c r="I158">
        <v>797.47</v>
      </c>
      <c r="J158">
        <v>48.55</v>
      </c>
    </row>
    <row r="159" spans="1:10" x14ac:dyDescent="0.3">
      <c r="A159">
        <v>819.12</v>
      </c>
      <c r="B159">
        <f t="shared" si="11"/>
        <v>828.25</v>
      </c>
      <c r="C159">
        <v>49.26</v>
      </c>
      <c r="D159" s="1">
        <f t="shared" si="12"/>
        <v>283876.41965719213</v>
      </c>
      <c r="E159" s="1">
        <f t="shared" si="13"/>
        <v>2757518.0924253385</v>
      </c>
      <c r="F159" s="1">
        <f t="shared" si="14"/>
        <v>828.24851133709524</v>
      </c>
      <c r="G159" s="1">
        <f t="shared" si="15"/>
        <v>1.4886629047623501E-3</v>
      </c>
      <c r="I159">
        <v>802.39</v>
      </c>
      <c r="J159">
        <v>48.54</v>
      </c>
    </row>
    <row r="160" spans="1:10" x14ac:dyDescent="0.3">
      <c r="A160">
        <v>821.01</v>
      </c>
      <c r="B160">
        <f t="shared" si="11"/>
        <v>830.14</v>
      </c>
      <c r="C160">
        <v>49.27</v>
      </c>
      <c r="D160" s="1">
        <f t="shared" si="12"/>
        <v>283877.21914523566</v>
      </c>
      <c r="E160" s="1">
        <f t="shared" si="13"/>
        <v>2757516.3798524123</v>
      </c>
      <c r="F160" s="1">
        <f t="shared" si="14"/>
        <v>830.13850794007203</v>
      </c>
      <c r="G160" s="1">
        <f t="shared" si="15"/>
        <v>1.4920599279548696E-3</v>
      </c>
      <c r="I160">
        <v>806.96</v>
      </c>
      <c r="J160">
        <v>48.89</v>
      </c>
    </row>
    <row r="161" spans="1:10" x14ac:dyDescent="0.3">
      <c r="A161">
        <v>828.89</v>
      </c>
      <c r="B161">
        <f t="shared" si="11"/>
        <v>838.02</v>
      </c>
      <c r="C161">
        <v>49.89</v>
      </c>
      <c r="D161" s="1">
        <f t="shared" si="12"/>
        <v>283880.552460465</v>
      </c>
      <c r="E161" s="1">
        <f t="shared" si="13"/>
        <v>2757509.2396012703</v>
      </c>
      <c r="F161" s="1">
        <f t="shared" si="14"/>
        <v>838.01849377689666</v>
      </c>
      <c r="G161" s="1">
        <f t="shared" si="15"/>
        <v>1.5062231033198259E-3</v>
      </c>
      <c r="I161">
        <v>811.12</v>
      </c>
      <c r="J161">
        <v>49.05</v>
      </c>
    </row>
    <row r="162" spans="1:10" x14ac:dyDescent="0.3">
      <c r="A162">
        <v>834.52</v>
      </c>
      <c r="B162">
        <f t="shared" si="11"/>
        <v>843.65</v>
      </c>
      <c r="C162">
        <v>49.68</v>
      </c>
      <c r="D162" s="1">
        <f t="shared" si="12"/>
        <v>283882.93400421384</v>
      </c>
      <c r="E162" s="1">
        <f t="shared" si="13"/>
        <v>2757504.1381274215</v>
      </c>
      <c r="F162" s="1">
        <f t="shared" si="14"/>
        <v>843.64848365767159</v>
      </c>
      <c r="G162" s="1">
        <f t="shared" si="15"/>
        <v>1.5163423283865995E-3</v>
      </c>
      <c r="I162">
        <v>814.07</v>
      </c>
      <c r="J162">
        <v>49.09</v>
      </c>
    </row>
    <row r="163" spans="1:10" x14ac:dyDescent="0.3">
      <c r="A163">
        <v>838.52</v>
      </c>
      <c r="B163">
        <f t="shared" si="11"/>
        <v>847.65</v>
      </c>
      <c r="C163">
        <v>50.24</v>
      </c>
      <c r="D163" s="1">
        <f t="shared" si="12"/>
        <v>283884.62604240136</v>
      </c>
      <c r="E163" s="1">
        <f t="shared" si="13"/>
        <v>2757500.5136344563</v>
      </c>
      <c r="F163" s="1">
        <f t="shared" si="14"/>
        <v>847.64847646799387</v>
      </c>
      <c r="G163" s="1">
        <f t="shared" si="15"/>
        <v>1.5235320061037783E-3</v>
      </c>
      <c r="I163">
        <v>816.79</v>
      </c>
      <c r="J163">
        <v>49.67</v>
      </c>
    </row>
    <row r="164" spans="1:10" x14ac:dyDescent="0.3">
      <c r="A164">
        <v>839.62</v>
      </c>
      <c r="B164">
        <f t="shared" si="11"/>
        <v>848.75</v>
      </c>
      <c r="C164">
        <v>50.47</v>
      </c>
      <c r="D164" s="1">
        <f t="shared" si="12"/>
        <v>283885.09135290288</v>
      </c>
      <c r="E164" s="1">
        <f t="shared" si="13"/>
        <v>2757499.5168988905</v>
      </c>
      <c r="F164" s="1">
        <f t="shared" si="14"/>
        <v>848.74847449117942</v>
      </c>
      <c r="G164" s="1">
        <f t="shared" si="15"/>
        <v>1.5255088205776701E-3</v>
      </c>
      <c r="I164">
        <v>819.12</v>
      </c>
      <c r="J164">
        <v>49.26</v>
      </c>
    </row>
    <row r="165" spans="1:10" x14ac:dyDescent="0.3">
      <c r="A165">
        <v>842.67</v>
      </c>
      <c r="B165">
        <f t="shared" si="11"/>
        <v>851.8</v>
      </c>
      <c r="C165">
        <v>51.94</v>
      </c>
      <c r="D165" s="1">
        <f t="shared" si="12"/>
        <v>283886.38153202081</v>
      </c>
      <c r="E165" s="1">
        <f t="shared" si="13"/>
        <v>2757496.7532230038</v>
      </c>
      <c r="F165" s="1">
        <f t="shared" si="14"/>
        <v>851.79846900968596</v>
      </c>
      <c r="G165" s="1">
        <f t="shared" si="15"/>
        <v>1.530990313995062E-3</v>
      </c>
      <c r="I165">
        <v>821.01</v>
      </c>
      <c r="J165">
        <v>49.27</v>
      </c>
    </row>
    <row r="166" spans="1:10" x14ac:dyDescent="0.3">
      <c r="A166">
        <v>846.81</v>
      </c>
      <c r="B166">
        <f t="shared" si="11"/>
        <v>855.93999999999994</v>
      </c>
      <c r="C166">
        <v>53.15</v>
      </c>
      <c r="D166" s="1">
        <f t="shared" si="12"/>
        <v>283888.13279154483</v>
      </c>
      <c r="E166" s="1">
        <f t="shared" si="13"/>
        <v>2757493.0018727849</v>
      </c>
      <c r="F166" s="1">
        <f t="shared" si="14"/>
        <v>855.93846156829056</v>
      </c>
      <c r="G166" s="1">
        <f t="shared" si="15"/>
        <v>1.538431709377619E-3</v>
      </c>
      <c r="I166">
        <v>828.89</v>
      </c>
      <c r="J166">
        <v>49.89</v>
      </c>
    </row>
    <row r="167" spans="1:10" x14ac:dyDescent="0.3">
      <c r="A167">
        <v>851.01</v>
      </c>
      <c r="B167">
        <f t="shared" si="11"/>
        <v>860.14</v>
      </c>
      <c r="C167">
        <v>56.99</v>
      </c>
      <c r="D167" s="1">
        <f t="shared" si="12"/>
        <v>283889.90943164169</v>
      </c>
      <c r="E167" s="1">
        <f t="shared" si="13"/>
        <v>2757489.1961551714</v>
      </c>
      <c r="F167" s="1">
        <f t="shared" si="14"/>
        <v>860.13845401921469</v>
      </c>
      <c r="G167" s="1">
        <f t="shared" si="15"/>
        <v>1.545980785294887E-3</v>
      </c>
      <c r="I167">
        <v>834.52</v>
      </c>
      <c r="J167">
        <v>49.68</v>
      </c>
    </row>
    <row r="168" spans="1:10" x14ac:dyDescent="0.3">
      <c r="A168">
        <v>853.19</v>
      </c>
      <c r="B168">
        <f t="shared" si="11"/>
        <v>862.32</v>
      </c>
      <c r="C168">
        <v>58.32</v>
      </c>
      <c r="D168" s="1">
        <f t="shared" si="12"/>
        <v>283890.83159245382</v>
      </c>
      <c r="E168" s="1">
        <f t="shared" si="13"/>
        <v>2757487.2208065051</v>
      </c>
      <c r="F168" s="1">
        <f t="shared" si="14"/>
        <v>862.31845010107384</v>
      </c>
      <c r="G168" s="1">
        <f t="shared" si="15"/>
        <v>1.5498989262141549E-3</v>
      </c>
      <c r="I168">
        <v>838.52</v>
      </c>
      <c r="J168">
        <v>50.24</v>
      </c>
    </row>
    <row r="169" spans="1:10" x14ac:dyDescent="0.3">
      <c r="A169">
        <v>857.26</v>
      </c>
      <c r="B169">
        <f t="shared" si="11"/>
        <v>866.39</v>
      </c>
      <c r="C169">
        <v>58.64</v>
      </c>
      <c r="D169" s="1">
        <f t="shared" si="12"/>
        <v>283892.55324130959</v>
      </c>
      <c r="E169" s="1">
        <f t="shared" si="13"/>
        <v>2757483.5328849126</v>
      </c>
      <c r="F169" s="1">
        <f t="shared" si="14"/>
        <v>866.38844278595923</v>
      </c>
      <c r="G169" s="1">
        <f t="shared" si="15"/>
        <v>1.5572140407584811E-3</v>
      </c>
      <c r="I169">
        <v>839.62</v>
      </c>
      <c r="J169">
        <v>50.47</v>
      </c>
    </row>
    <row r="170" spans="1:10" x14ac:dyDescent="0.3">
      <c r="A170">
        <v>861.86</v>
      </c>
      <c r="B170">
        <f t="shared" si="11"/>
        <v>870.99</v>
      </c>
      <c r="C170">
        <v>58.72</v>
      </c>
      <c r="D170" s="1">
        <f t="shared" si="12"/>
        <v>283894.49908522516</v>
      </c>
      <c r="E170" s="1">
        <f t="shared" si="13"/>
        <v>2757479.3647180023</v>
      </c>
      <c r="F170" s="1">
        <f t="shared" si="14"/>
        <v>870.9884345181116</v>
      </c>
      <c r="G170" s="1">
        <f t="shared" si="15"/>
        <v>1.5654818884058841E-3</v>
      </c>
      <c r="I170">
        <v>842.67</v>
      </c>
      <c r="J170">
        <v>51.94</v>
      </c>
    </row>
    <row r="171" spans="1:10" x14ac:dyDescent="0.3">
      <c r="A171">
        <v>866.09</v>
      </c>
      <c r="B171">
        <f t="shared" si="11"/>
        <v>875.22</v>
      </c>
      <c r="C171">
        <v>59.09</v>
      </c>
      <c r="D171" s="1">
        <f t="shared" si="12"/>
        <v>283896.2884156084</v>
      </c>
      <c r="E171" s="1">
        <f t="shared" si="13"/>
        <v>2757475.5318166912</v>
      </c>
      <c r="F171" s="1">
        <f t="shared" si="14"/>
        <v>875.21842691539416</v>
      </c>
      <c r="G171" s="1">
        <f t="shared" si="15"/>
        <v>1.5730846058659154E-3</v>
      </c>
      <c r="I171">
        <v>846.81</v>
      </c>
      <c r="J171">
        <v>53.15</v>
      </c>
    </row>
    <row r="172" spans="1:10" x14ac:dyDescent="0.3">
      <c r="A172" s="5">
        <v>866.55</v>
      </c>
      <c r="B172">
        <f t="shared" si="11"/>
        <v>875.68</v>
      </c>
      <c r="C172" s="5">
        <v>59.22</v>
      </c>
      <c r="D172" s="2">
        <v>283896.48300000001</v>
      </c>
      <c r="E172" s="2">
        <v>2757475.1150000002</v>
      </c>
      <c r="F172" s="1">
        <f t="shared" si="14"/>
        <v>875.67842608854471</v>
      </c>
      <c r="G172" s="1">
        <f t="shared" si="15"/>
        <v>1.5739114552388855E-3</v>
      </c>
      <c r="I172">
        <v>851.01</v>
      </c>
      <c r="J172">
        <v>56.99</v>
      </c>
    </row>
    <row r="173" spans="1:10" x14ac:dyDescent="0.3">
      <c r="I173">
        <v>853.19</v>
      </c>
      <c r="J173">
        <v>58.32</v>
      </c>
    </row>
    <row r="174" spans="1:10" x14ac:dyDescent="0.3">
      <c r="I174">
        <v>857.26</v>
      </c>
      <c r="J174">
        <v>58.64</v>
      </c>
    </row>
    <row r="175" spans="1:10" x14ac:dyDescent="0.3">
      <c r="I175">
        <v>861.86</v>
      </c>
      <c r="J175">
        <v>58.72</v>
      </c>
    </row>
    <row r="176" spans="1:10" x14ac:dyDescent="0.3">
      <c r="I176">
        <v>866.09</v>
      </c>
      <c r="J176">
        <v>59.09</v>
      </c>
    </row>
    <row r="177" spans="9:10" x14ac:dyDescent="0.3">
      <c r="I177" s="5">
        <v>866.55</v>
      </c>
      <c r="J177" s="5">
        <v>59.22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workbookViewId="0">
      <selection sqref="A1:G1048576"/>
    </sheetView>
  </sheetViews>
  <sheetFormatPr defaultRowHeight="16.2" x14ac:dyDescent="0.3"/>
  <cols>
    <col min="1" max="1" width="9.1093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10" x14ac:dyDescent="0.3">
      <c r="A1" s="5">
        <v>158.75</v>
      </c>
      <c r="B1">
        <f>A1-158.75</f>
        <v>0</v>
      </c>
      <c r="C1" s="5">
        <v>50.77</v>
      </c>
      <c r="D1" s="2">
        <v>284712.38799999998</v>
      </c>
      <c r="E1" s="2">
        <v>2758433.284</v>
      </c>
    </row>
    <row r="2" spans="1:10" x14ac:dyDescent="0.3">
      <c r="A2">
        <v>160.21</v>
      </c>
      <c r="B2">
        <f t="shared" ref="B2:B65" si="0">A2-158.75</f>
        <v>1.460000000000008</v>
      </c>
      <c r="C2">
        <v>50.57</v>
      </c>
      <c r="D2" s="1">
        <f>(((B2*($D$71-$D$1))+$B$71*$D$1)/$B$71)</f>
        <v>284713.43291408097</v>
      </c>
      <c r="E2" s="1">
        <f>(((B2*($E$71-$E$1))+$B$71*$E$1)/$B$71)</f>
        <v>2758432.2645589765</v>
      </c>
      <c r="F2" s="1">
        <f t="shared" ref="F2:F65" si="1">SQRT(((D2-$D$1)^2)+((E2-$E$1)^2))</f>
        <v>1.4598306192813688</v>
      </c>
      <c r="G2" s="1">
        <f>B2-F2</f>
        <v>1.6938071863914494E-4</v>
      </c>
      <c r="I2">
        <v>-16.36</v>
      </c>
      <c r="J2">
        <v>59.41</v>
      </c>
    </row>
    <row r="3" spans="1:10" x14ac:dyDescent="0.3">
      <c r="A3">
        <v>160.21</v>
      </c>
      <c r="B3">
        <f t="shared" si="0"/>
        <v>1.460000000000008</v>
      </c>
      <c r="C3">
        <v>50.77</v>
      </c>
      <c r="D3" s="1">
        <f t="shared" ref="D3:D66" si="2">(((B3*($D$71-$D$1))+$B$71*$D$1)/$B$71)</f>
        <v>284713.43291408097</v>
      </c>
      <c r="E3" s="1">
        <f t="shared" ref="E3:E66" si="3">(((B3*($E$71-$E$1))+$B$71*$E$1)/$B$71)</f>
        <v>2758432.2645589765</v>
      </c>
      <c r="F3" s="1">
        <f t="shared" si="1"/>
        <v>1.4598306192813688</v>
      </c>
      <c r="G3" s="1">
        <f t="shared" ref="G3:G66" si="4">B3-F3</f>
        <v>1.6938071863914494E-4</v>
      </c>
      <c r="I3">
        <v>-16.18</v>
      </c>
      <c r="J3">
        <v>57.91</v>
      </c>
    </row>
    <row r="4" spans="1:10" x14ac:dyDescent="0.3">
      <c r="A4">
        <v>160.21</v>
      </c>
      <c r="B4">
        <f t="shared" si="0"/>
        <v>1.460000000000008</v>
      </c>
      <c r="C4">
        <v>50.57</v>
      </c>
      <c r="D4" s="1">
        <f t="shared" si="2"/>
        <v>284713.43291408097</v>
      </c>
      <c r="E4" s="1">
        <f t="shared" si="3"/>
        <v>2758432.2645589765</v>
      </c>
      <c r="F4" s="1">
        <f t="shared" si="1"/>
        <v>1.4598306192813688</v>
      </c>
      <c r="G4" s="1">
        <f t="shared" si="4"/>
        <v>1.6938071863914494E-4</v>
      </c>
      <c r="I4">
        <v>-9.51</v>
      </c>
      <c r="J4">
        <v>57.99</v>
      </c>
    </row>
    <row r="5" spans="1:10" x14ac:dyDescent="0.3">
      <c r="A5">
        <v>168.36</v>
      </c>
      <c r="B5">
        <f t="shared" si="0"/>
        <v>9.6100000000000136</v>
      </c>
      <c r="C5">
        <v>50.49</v>
      </c>
      <c r="D5" s="1">
        <f t="shared" si="2"/>
        <v>284719.26582487562</v>
      </c>
      <c r="E5" s="1">
        <f t="shared" si="3"/>
        <v>2758426.5738436761</v>
      </c>
      <c r="F5" s="1">
        <f t="shared" si="1"/>
        <v>9.608885102370806</v>
      </c>
      <c r="G5" s="1">
        <f>B5-F5</f>
        <v>1.1148976292076895E-3</v>
      </c>
      <c r="I5">
        <v>-4.4000000000000004</v>
      </c>
      <c r="J5">
        <v>57.92</v>
      </c>
    </row>
    <row r="6" spans="1:10" x14ac:dyDescent="0.3">
      <c r="A6">
        <v>170.26</v>
      </c>
      <c r="B6">
        <f t="shared" si="0"/>
        <v>11.509999999999991</v>
      </c>
      <c r="C6">
        <v>50.36</v>
      </c>
      <c r="D6" s="1">
        <f t="shared" si="2"/>
        <v>284720.6256445701</v>
      </c>
      <c r="E6" s="1">
        <f t="shared" si="3"/>
        <v>2758425.2471738514</v>
      </c>
      <c r="F6" s="1">
        <f t="shared" si="1"/>
        <v>11.50866467523343</v>
      </c>
      <c r="G6" s="1">
        <f t="shared" si="4"/>
        <v>1.3353247665612855E-3</v>
      </c>
      <c r="I6">
        <v>-4.05</v>
      </c>
      <c r="J6">
        <v>57.89</v>
      </c>
    </row>
    <row r="7" spans="1:10" x14ac:dyDescent="0.3">
      <c r="A7">
        <v>171.13</v>
      </c>
      <c r="B7">
        <f t="shared" si="0"/>
        <v>12.379999999999995</v>
      </c>
      <c r="C7">
        <v>46.44</v>
      </c>
      <c r="D7" s="1">
        <f t="shared" si="2"/>
        <v>284721.24829885125</v>
      </c>
      <c r="E7" s="1">
        <f t="shared" si="3"/>
        <v>2758424.639698721</v>
      </c>
      <c r="F7" s="1">
        <f t="shared" si="1"/>
        <v>12.378563742844674</v>
      </c>
      <c r="G7" s="1">
        <f t="shared" si="4"/>
        <v>1.4362571553210302E-3</v>
      </c>
      <c r="I7">
        <v>-3.85</v>
      </c>
      <c r="J7">
        <v>55.47</v>
      </c>
    </row>
    <row r="8" spans="1:10" x14ac:dyDescent="0.3">
      <c r="A8">
        <v>177.23</v>
      </c>
      <c r="B8">
        <f t="shared" si="0"/>
        <v>18.47999999999999</v>
      </c>
      <c r="C8">
        <v>43.91</v>
      </c>
      <c r="D8" s="1">
        <f t="shared" si="2"/>
        <v>284725.614035765</v>
      </c>
      <c r="E8" s="1">
        <f t="shared" si="3"/>
        <v>2758420.3803903363</v>
      </c>
      <c r="F8" s="1">
        <f t="shared" si="1"/>
        <v>18.477856055591324</v>
      </c>
      <c r="G8" s="1">
        <f t="shared" si="4"/>
        <v>2.143944408665277E-3</v>
      </c>
      <c r="I8">
        <v>-3.47</v>
      </c>
      <c r="J8">
        <v>55.42</v>
      </c>
    </row>
    <row r="9" spans="1:10" x14ac:dyDescent="0.3">
      <c r="A9">
        <v>181.52</v>
      </c>
      <c r="B9">
        <f t="shared" si="0"/>
        <v>22.77000000000001</v>
      </c>
      <c r="C9">
        <v>43.3</v>
      </c>
      <c r="D9" s="1">
        <f t="shared" si="2"/>
        <v>284728.68436549616</v>
      </c>
      <c r="E9" s="1">
        <f t="shared" si="3"/>
        <v>2758417.3849095218</v>
      </c>
      <c r="F9" s="1">
        <f t="shared" si="1"/>
        <v>22.767358353988445</v>
      </c>
      <c r="G9" s="1">
        <f t="shared" si="4"/>
        <v>2.6416460115648022E-3</v>
      </c>
      <c r="I9">
        <v>-1.36</v>
      </c>
      <c r="J9">
        <v>55.57</v>
      </c>
    </row>
    <row r="10" spans="1:10" x14ac:dyDescent="0.3">
      <c r="A10">
        <v>183.88</v>
      </c>
      <c r="B10">
        <f t="shared" si="0"/>
        <v>25.129999999999995</v>
      </c>
      <c r="C10">
        <v>41.67</v>
      </c>
      <c r="D10" s="1">
        <f t="shared" si="2"/>
        <v>284730.37340469565</v>
      </c>
      <c r="E10" s="1">
        <f t="shared" si="3"/>
        <v>2758415.7370459498</v>
      </c>
      <c r="F10" s="1">
        <f t="shared" si="1"/>
        <v>25.127084560427086</v>
      </c>
      <c r="G10" s="1">
        <f t="shared" si="4"/>
        <v>2.9154395729094063E-3</v>
      </c>
      <c r="I10">
        <v>1.44</v>
      </c>
      <c r="J10">
        <v>55.62</v>
      </c>
    </row>
    <row r="11" spans="1:10" x14ac:dyDescent="0.3">
      <c r="A11">
        <v>187.86</v>
      </c>
      <c r="B11">
        <f t="shared" si="0"/>
        <v>29.110000000000014</v>
      </c>
      <c r="C11">
        <v>41.01</v>
      </c>
      <c r="D11" s="1">
        <f t="shared" si="2"/>
        <v>284733.22186910821</v>
      </c>
      <c r="E11" s="1">
        <f t="shared" si="3"/>
        <v>2758412.9580217907</v>
      </c>
      <c r="F11" s="1">
        <f t="shared" si="1"/>
        <v>29.106622823378721</v>
      </c>
      <c r="G11" s="1">
        <f t="shared" si="4"/>
        <v>3.3771766212922216E-3</v>
      </c>
      <c r="I11">
        <v>1.45</v>
      </c>
      <c r="J11">
        <v>55.58</v>
      </c>
    </row>
    <row r="12" spans="1:10" x14ac:dyDescent="0.3">
      <c r="A12">
        <v>195.16</v>
      </c>
      <c r="B12">
        <f t="shared" si="0"/>
        <v>36.409999999999997</v>
      </c>
      <c r="C12">
        <v>39.880000000000003</v>
      </c>
      <c r="D12" s="1">
        <f t="shared" si="2"/>
        <v>284738.44643951324</v>
      </c>
      <c r="E12" s="1">
        <f t="shared" si="3"/>
        <v>2758407.8608166748</v>
      </c>
      <c r="F12" s="1">
        <f t="shared" si="1"/>
        <v>36.405775918851674</v>
      </c>
      <c r="G12" s="1">
        <f t="shared" si="4"/>
        <v>4.2240811483225116E-3</v>
      </c>
      <c r="I12">
        <v>1.45</v>
      </c>
      <c r="J12">
        <v>55.6</v>
      </c>
    </row>
    <row r="13" spans="1:10" x14ac:dyDescent="0.3">
      <c r="A13">
        <v>200.46</v>
      </c>
      <c r="B13">
        <f t="shared" si="0"/>
        <v>41.710000000000008</v>
      </c>
      <c r="C13">
        <v>39.21</v>
      </c>
      <c r="D13" s="1">
        <f t="shared" si="2"/>
        <v>284742.2396207662</v>
      </c>
      <c r="E13" s="1">
        <f t="shared" si="3"/>
        <v>2758404.1601061109</v>
      </c>
      <c r="F13" s="1">
        <f t="shared" si="1"/>
        <v>41.705161043155783</v>
      </c>
      <c r="G13" s="1">
        <f t="shared" si="4"/>
        <v>4.83895684422464E-3</v>
      </c>
      <c r="I13">
        <v>1.45</v>
      </c>
      <c r="J13">
        <v>55.58</v>
      </c>
    </row>
    <row r="14" spans="1:10" x14ac:dyDescent="0.3">
      <c r="A14">
        <v>204.19</v>
      </c>
      <c r="B14">
        <f t="shared" si="0"/>
        <v>45.44</v>
      </c>
      <c r="C14">
        <v>38.65</v>
      </c>
      <c r="D14" s="1">
        <f t="shared" si="2"/>
        <v>284744.9091615348</v>
      </c>
      <c r="E14" s="1">
        <f t="shared" si="3"/>
        <v>2758401.5556437708</v>
      </c>
      <c r="F14" s="1">
        <f t="shared" si="1"/>
        <v>45.434728309712334</v>
      </c>
      <c r="G14" s="1">
        <f t="shared" si="4"/>
        <v>5.2716902876639438E-3</v>
      </c>
      <c r="I14">
        <v>1.49</v>
      </c>
      <c r="J14">
        <v>55.62</v>
      </c>
    </row>
    <row r="15" spans="1:10" x14ac:dyDescent="0.3">
      <c r="A15">
        <v>209.43</v>
      </c>
      <c r="B15">
        <f t="shared" si="0"/>
        <v>50.680000000000007</v>
      </c>
      <c r="C15">
        <v>38.479999999999997</v>
      </c>
      <c r="D15" s="1">
        <f t="shared" si="2"/>
        <v>284748.65940111317</v>
      </c>
      <c r="E15" s="1">
        <f t="shared" si="3"/>
        <v>2758397.8968280437</v>
      </c>
      <c r="F15" s="1">
        <f t="shared" si="1"/>
        <v>50.674120394682525</v>
      </c>
      <c r="G15" s="1">
        <f t="shared" si="4"/>
        <v>5.879605317481662E-3</v>
      </c>
      <c r="I15">
        <v>6.4</v>
      </c>
      <c r="J15">
        <v>55.53</v>
      </c>
    </row>
    <row r="16" spans="1:10" x14ac:dyDescent="0.3">
      <c r="A16">
        <v>211.16</v>
      </c>
      <c r="B16">
        <f t="shared" si="0"/>
        <v>52.41</v>
      </c>
      <c r="C16">
        <v>38.06</v>
      </c>
      <c r="D16" s="1">
        <f t="shared" si="2"/>
        <v>284749.8975527297</v>
      </c>
      <c r="E16" s="1">
        <f t="shared" si="3"/>
        <v>2758396.6888602558</v>
      </c>
      <c r="F16" s="1">
        <f t="shared" si="1"/>
        <v>52.403919690070225</v>
      </c>
      <c r="G16" s="1">
        <f t="shared" si="4"/>
        <v>6.080309929771488E-3</v>
      </c>
      <c r="I16">
        <v>10.09</v>
      </c>
      <c r="J16">
        <v>55.36</v>
      </c>
    </row>
    <row r="17" spans="1:10" x14ac:dyDescent="0.3">
      <c r="A17">
        <v>213.94</v>
      </c>
      <c r="B17">
        <f t="shared" si="0"/>
        <v>55.19</v>
      </c>
      <c r="C17">
        <v>38.01</v>
      </c>
      <c r="D17" s="1">
        <f t="shared" si="2"/>
        <v>284751.8871836511</v>
      </c>
      <c r="E17" s="1">
        <f t="shared" si="3"/>
        <v>2758394.7477328279</v>
      </c>
      <c r="F17" s="1">
        <f t="shared" si="1"/>
        <v>55.183597170378881</v>
      </c>
      <c r="G17" s="1">
        <f t="shared" si="4"/>
        <v>6.4028296211162683E-3</v>
      </c>
      <c r="I17">
        <v>11.92</v>
      </c>
      <c r="J17">
        <v>55.44</v>
      </c>
    </row>
    <row r="18" spans="1:10" x14ac:dyDescent="0.3">
      <c r="A18">
        <v>216.79</v>
      </c>
      <c r="B18">
        <f t="shared" si="0"/>
        <v>58.039999999999992</v>
      </c>
      <c r="C18">
        <v>37.340000000000003</v>
      </c>
      <c r="D18" s="1">
        <f t="shared" si="2"/>
        <v>284753.92691319279</v>
      </c>
      <c r="E18" s="1">
        <f t="shared" si="3"/>
        <v>2758392.757728091</v>
      </c>
      <c r="F18" s="1">
        <f t="shared" si="1"/>
        <v>58.033266529489389</v>
      </c>
      <c r="G18" s="1">
        <f t="shared" si="4"/>
        <v>6.7334705106034676E-3</v>
      </c>
      <c r="I18">
        <v>18.350000000000001</v>
      </c>
      <c r="J18">
        <v>51.81</v>
      </c>
    </row>
    <row r="19" spans="1:10" x14ac:dyDescent="0.3">
      <c r="A19">
        <v>223.81</v>
      </c>
      <c r="B19">
        <f t="shared" si="0"/>
        <v>65.06</v>
      </c>
      <c r="C19">
        <v>37.229999999999997</v>
      </c>
      <c r="D19" s="1">
        <f t="shared" si="2"/>
        <v>284758.95108911651</v>
      </c>
      <c r="E19" s="1">
        <f t="shared" si="3"/>
        <v>2758387.8560322123</v>
      </c>
      <c r="F19" s="1">
        <f t="shared" si="1"/>
        <v>65.052452109021232</v>
      </c>
      <c r="G19" s="1">
        <f t="shared" si="4"/>
        <v>7.5478909787705106E-3</v>
      </c>
      <c r="I19">
        <v>23.11</v>
      </c>
      <c r="J19">
        <v>51.62</v>
      </c>
    </row>
    <row r="20" spans="1:10" x14ac:dyDescent="0.3">
      <c r="A20">
        <v>226.14</v>
      </c>
      <c r="B20">
        <f t="shared" si="0"/>
        <v>67.389999999999986</v>
      </c>
      <c r="C20">
        <v>36.799999999999997</v>
      </c>
      <c r="D20" s="1">
        <f t="shared" si="2"/>
        <v>284760.61865747866</v>
      </c>
      <c r="E20" s="1">
        <f t="shared" si="3"/>
        <v>2758386.2291160589</v>
      </c>
      <c r="F20" s="1">
        <f t="shared" si="1"/>
        <v>67.38218179558865</v>
      </c>
      <c r="G20" s="1">
        <f t="shared" si="4"/>
        <v>7.8182044113361826E-3</v>
      </c>
      <c r="I20">
        <v>29.54</v>
      </c>
      <c r="J20">
        <v>50.85</v>
      </c>
    </row>
    <row r="21" spans="1:10" x14ac:dyDescent="0.3">
      <c r="A21">
        <v>229.34</v>
      </c>
      <c r="B21">
        <f t="shared" si="0"/>
        <v>70.59</v>
      </c>
      <c r="C21">
        <v>36.72</v>
      </c>
      <c r="D21" s="1">
        <f t="shared" si="2"/>
        <v>284762.90888012195</v>
      </c>
      <c r="E21" s="1">
        <f t="shared" si="3"/>
        <v>2758383.9947247747</v>
      </c>
      <c r="F21" s="1">
        <f t="shared" si="1"/>
        <v>70.581810550092513</v>
      </c>
      <c r="G21" s="1">
        <f t="shared" si="4"/>
        <v>8.189449907490598E-3</v>
      </c>
      <c r="I21">
        <v>31.84</v>
      </c>
      <c r="J21">
        <v>50.69</v>
      </c>
    </row>
    <row r="22" spans="1:10" x14ac:dyDescent="0.3">
      <c r="A22">
        <v>231.31</v>
      </c>
      <c r="B22">
        <f t="shared" si="0"/>
        <v>72.56</v>
      </c>
      <c r="C22">
        <v>36.79</v>
      </c>
      <c r="D22" s="1">
        <f t="shared" si="2"/>
        <v>284764.31879843673</v>
      </c>
      <c r="E22" s="1">
        <f t="shared" si="3"/>
        <v>2758382.6191776409</v>
      </c>
      <c r="F22" s="1">
        <f t="shared" si="1"/>
        <v>72.551582001756998</v>
      </c>
      <c r="G22" s="1">
        <f t="shared" si="4"/>
        <v>8.4179982430043765E-3</v>
      </c>
      <c r="I22">
        <v>36.369999999999997</v>
      </c>
      <c r="J22">
        <v>50.39</v>
      </c>
    </row>
    <row r="23" spans="1:10" x14ac:dyDescent="0.3">
      <c r="A23">
        <v>231.84</v>
      </c>
      <c r="B23">
        <f t="shared" si="0"/>
        <v>73.09</v>
      </c>
      <c r="C23">
        <v>36.369999999999997</v>
      </c>
      <c r="D23" s="1">
        <f t="shared" si="2"/>
        <v>284764.69811656204</v>
      </c>
      <c r="E23" s="1">
        <f t="shared" si="3"/>
        <v>2758382.2491065846</v>
      </c>
      <c r="F23" s="1">
        <f t="shared" si="1"/>
        <v>73.081520514134866</v>
      </c>
      <c r="G23" s="1">
        <f t="shared" si="4"/>
        <v>8.4794858651378036E-3</v>
      </c>
      <c r="I23">
        <v>37.96</v>
      </c>
      <c r="J23">
        <v>50.34</v>
      </c>
    </row>
    <row r="24" spans="1:10" x14ac:dyDescent="0.3">
      <c r="A24">
        <v>245.83</v>
      </c>
      <c r="B24">
        <f t="shared" si="0"/>
        <v>87.080000000000013</v>
      </c>
      <c r="C24">
        <v>36.479999999999997</v>
      </c>
      <c r="D24" s="1">
        <f t="shared" si="2"/>
        <v>284774.71068368072</v>
      </c>
      <c r="E24" s="1">
        <f t="shared" si="3"/>
        <v>2758372.4806271913</v>
      </c>
      <c r="F24" s="1">
        <f t="shared" si="1"/>
        <v>87.069897473741079</v>
      </c>
      <c r="G24" s="1">
        <f t="shared" si="4"/>
        <v>1.0102526258933153E-2</v>
      </c>
      <c r="I24">
        <v>44.21</v>
      </c>
      <c r="J24">
        <v>49.49</v>
      </c>
    </row>
    <row r="25" spans="1:10" x14ac:dyDescent="0.3">
      <c r="A25">
        <v>248.69</v>
      </c>
      <c r="B25">
        <f t="shared" si="0"/>
        <v>89.94</v>
      </c>
      <c r="C25">
        <v>36.46</v>
      </c>
      <c r="D25" s="1">
        <f t="shared" si="2"/>
        <v>284776.75757016818</v>
      </c>
      <c r="E25" s="1">
        <f t="shared" si="3"/>
        <v>2758370.4836399811</v>
      </c>
      <c r="F25" s="1">
        <f t="shared" si="1"/>
        <v>89.929565673011552</v>
      </c>
      <c r="G25" s="1">
        <f t="shared" si="4"/>
        <v>1.0434326988445264E-2</v>
      </c>
      <c r="I25">
        <v>46.14</v>
      </c>
      <c r="J25">
        <v>48.63</v>
      </c>
    </row>
    <row r="26" spans="1:10" x14ac:dyDescent="0.3">
      <c r="A26">
        <v>252.65</v>
      </c>
      <c r="B26">
        <f t="shared" si="0"/>
        <v>93.9</v>
      </c>
      <c r="C26">
        <v>36.72</v>
      </c>
      <c r="D26" s="1">
        <f t="shared" si="2"/>
        <v>284779.5917206892</v>
      </c>
      <c r="E26" s="1">
        <f t="shared" si="3"/>
        <v>2758367.7185807675</v>
      </c>
      <c r="F26" s="1">
        <f t="shared" si="1"/>
        <v>93.88910625629363</v>
      </c>
      <c r="G26" s="1">
        <f t="shared" si="4"/>
        <v>1.0893743706375858E-2</v>
      </c>
      <c r="I26">
        <v>47.87</v>
      </c>
      <c r="J26">
        <v>47.28</v>
      </c>
    </row>
    <row r="27" spans="1:10" x14ac:dyDescent="0.3">
      <c r="A27">
        <v>255.39</v>
      </c>
      <c r="B27">
        <f t="shared" si="0"/>
        <v>96.639999999999986</v>
      </c>
      <c r="C27">
        <v>37.049999999999997</v>
      </c>
      <c r="D27" s="1">
        <f t="shared" si="2"/>
        <v>284781.55272382754</v>
      </c>
      <c r="E27" s="1">
        <f t="shared" si="3"/>
        <v>2758365.8053832306</v>
      </c>
      <c r="F27" s="1">
        <f t="shared" si="1"/>
        <v>96.62878837726312</v>
      </c>
      <c r="G27" s="1">
        <f t="shared" si="4"/>
        <v>1.1211622736865934E-2</v>
      </c>
      <c r="I27">
        <v>49.95</v>
      </c>
      <c r="J27">
        <v>47.42</v>
      </c>
    </row>
    <row r="28" spans="1:10" x14ac:dyDescent="0.3">
      <c r="A28">
        <v>262.51</v>
      </c>
      <c r="B28">
        <f t="shared" si="0"/>
        <v>103.75999999999999</v>
      </c>
      <c r="C28">
        <v>37.22</v>
      </c>
      <c r="D28" s="1">
        <f t="shared" si="2"/>
        <v>284786.64846920886</v>
      </c>
      <c r="E28" s="1">
        <f t="shared" si="3"/>
        <v>2758360.8338626246</v>
      </c>
      <c r="F28" s="1">
        <f t="shared" si="1"/>
        <v>103.74796235510118</v>
      </c>
      <c r="G28" s="1">
        <f t="shared" si="4"/>
        <v>1.2037644898811095E-2</v>
      </c>
      <c r="I28">
        <v>51.6</v>
      </c>
      <c r="J28">
        <v>47.3</v>
      </c>
    </row>
    <row r="29" spans="1:10" x14ac:dyDescent="0.3">
      <c r="A29">
        <v>267.39999999999998</v>
      </c>
      <c r="B29">
        <f t="shared" si="0"/>
        <v>108.64999999999998</v>
      </c>
      <c r="C29">
        <v>37.72</v>
      </c>
      <c r="D29" s="1">
        <f t="shared" si="2"/>
        <v>284790.14821568568</v>
      </c>
      <c r="E29" s="1">
        <f t="shared" si="3"/>
        <v>2758357.4194334438</v>
      </c>
      <c r="F29" s="1">
        <f t="shared" si="1"/>
        <v>108.63739504537006</v>
      </c>
      <c r="G29" s="1">
        <f t="shared" si="4"/>
        <v>1.2604954629921394E-2</v>
      </c>
      <c r="I29">
        <v>53.54</v>
      </c>
      <c r="J29">
        <v>47.28</v>
      </c>
    </row>
    <row r="30" spans="1:10" x14ac:dyDescent="0.3">
      <c r="A30">
        <v>270.33</v>
      </c>
      <c r="B30">
        <f t="shared" si="0"/>
        <v>111.57999999999998</v>
      </c>
      <c r="C30">
        <v>37.659999999999997</v>
      </c>
      <c r="D30" s="1">
        <f t="shared" si="2"/>
        <v>284792.24520079343</v>
      </c>
      <c r="E30" s="1">
        <f t="shared" si="3"/>
        <v>2758355.3735689246</v>
      </c>
      <c r="F30" s="1">
        <f t="shared" si="1"/>
        <v>111.5670551234424</v>
      </c>
      <c r="G30" s="1">
        <f t="shared" si="4"/>
        <v>1.2944876557583029E-2</v>
      </c>
      <c r="I30">
        <v>56.22</v>
      </c>
      <c r="J30">
        <v>47.12</v>
      </c>
    </row>
    <row r="31" spans="1:10" x14ac:dyDescent="0.3">
      <c r="A31">
        <v>272.14999999999998</v>
      </c>
      <c r="B31">
        <f t="shared" si="0"/>
        <v>113.39999999999998</v>
      </c>
      <c r="C31">
        <v>37.93</v>
      </c>
      <c r="D31" s="1">
        <f t="shared" si="2"/>
        <v>284793.54776492185</v>
      </c>
      <c r="E31" s="1">
        <f t="shared" si="3"/>
        <v>2758354.1027588821</v>
      </c>
      <c r="F31" s="1">
        <f t="shared" si="1"/>
        <v>113.3868439773432</v>
      </c>
      <c r="G31" s="1">
        <f t="shared" si="4"/>
        <v>1.3156022656772848E-2</v>
      </c>
      <c r="I31">
        <v>59.34</v>
      </c>
      <c r="J31">
        <v>46.55</v>
      </c>
    </row>
    <row r="32" spans="1:10" x14ac:dyDescent="0.3">
      <c r="A32">
        <v>276.67</v>
      </c>
      <c r="B32">
        <f t="shared" si="0"/>
        <v>117.92000000000002</v>
      </c>
      <c r="C32">
        <v>37.659999999999997</v>
      </c>
      <c r="D32" s="1">
        <f t="shared" si="2"/>
        <v>284796.78270440549</v>
      </c>
      <c r="E32" s="1">
        <f t="shared" si="3"/>
        <v>2758350.9466811935</v>
      </c>
      <c r="F32" s="1">
        <f t="shared" si="1"/>
        <v>117.90631959283269</v>
      </c>
      <c r="G32" s="1">
        <f t="shared" si="4"/>
        <v>1.3680407167328212E-2</v>
      </c>
      <c r="I32">
        <v>64.09</v>
      </c>
      <c r="J32">
        <v>46.01</v>
      </c>
    </row>
    <row r="33" spans="1:10" x14ac:dyDescent="0.3">
      <c r="A33">
        <v>277.27</v>
      </c>
      <c r="B33">
        <f t="shared" si="0"/>
        <v>118.51999999999998</v>
      </c>
      <c r="C33">
        <v>37.44</v>
      </c>
      <c r="D33" s="1">
        <f t="shared" si="2"/>
        <v>284797.2121211511</v>
      </c>
      <c r="E33" s="1">
        <f t="shared" si="3"/>
        <v>2758350.5277328282</v>
      </c>
      <c r="F33" s="1">
        <f t="shared" si="1"/>
        <v>118.50624998401241</v>
      </c>
      <c r="G33" s="1">
        <f t="shared" si="4"/>
        <v>1.3750015987568531E-2</v>
      </c>
      <c r="I33">
        <v>69.569999999999993</v>
      </c>
      <c r="J33" t="s">
        <v>1</v>
      </c>
    </row>
    <row r="34" spans="1:10" x14ac:dyDescent="0.3">
      <c r="A34">
        <v>281.37</v>
      </c>
      <c r="B34">
        <f t="shared" si="0"/>
        <v>122.62</v>
      </c>
      <c r="C34">
        <v>37.520000000000003</v>
      </c>
      <c r="D34" s="1">
        <f t="shared" si="2"/>
        <v>284800.14646891278</v>
      </c>
      <c r="E34" s="1">
        <f t="shared" si="3"/>
        <v>2758347.6649189959</v>
      </c>
      <c r="F34" s="1">
        <f t="shared" si="1"/>
        <v>122.60577432526503</v>
      </c>
      <c r="G34" s="1">
        <f t="shared" si="4"/>
        <v>1.4225674734973381E-2</v>
      </c>
      <c r="I34">
        <v>73.069999999999993</v>
      </c>
      <c r="J34">
        <v>45.47</v>
      </c>
    </row>
    <row r="35" spans="1:10" x14ac:dyDescent="0.3">
      <c r="A35">
        <v>283.58</v>
      </c>
      <c r="B35">
        <f t="shared" si="0"/>
        <v>124.82999999999998</v>
      </c>
      <c r="C35">
        <v>37.9</v>
      </c>
      <c r="D35" s="1">
        <f t="shared" si="2"/>
        <v>284801.7281539258</v>
      </c>
      <c r="E35" s="1">
        <f t="shared" si="3"/>
        <v>2758346.1217925153</v>
      </c>
      <c r="F35" s="1">
        <f t="shared" si="1"/>
        <v>124.81551793385665</v>
      </c>
      <c r="G35" s="1">
        <f t="shared" si="4"/>
        <v>1.448206614333003E-2</v>
      </c>
      <c r="I35">
        <v>78.400000000000006</v>
      </c>
      <c r="J35">
        <v>45.84</v>
      </c>
    </row>
    <row r="36" spans="1:10" x14ac:dyDescent="0.3">
      <c r="A36">
        <v>297.47000000000003</v>
      </c>
      <c r="B36">
        <f t="shared" si="0"/>
        <v>138.72000000000003</v>
      </c>
      <c r="C36">
        <v>38.409999999999997</v>
      </c>
      <c r="D36" s="1">
        <f t="shared" si="2"/>
        <v>284811.66915158689</v>
      </c>
      <c r="E36" s="1">
        <f t="shared" si="3"/>
        <v>2758336.4231378492</v>
      </c>
      <c r="F36" s="1">
        <f t="shared" si="1"/>
        <v>138.70390649515664</v>
      </c>
      <c r="G36" s="1">
        <f t="shared" si="4"/>
        <v>1.6093504843382789E-2</v>
      </c>
      <c r="I36">
        <v>82.86</v>
      </c>
      <c r="J36">
        <v>45.67</v>
      </c>
    </row>
    <row r="37" spans="1:10" x14ac:dyDescent="0.3">
      <c r="A37">
        <v>304.94</v>
      </c>
      <c r="B37">
        <f t="shared" si="0"/>
        <v>146.19</v>
      </c>
      <c r="C37">
        <v>38.14</v>
      </c>
      <c r="D37" s="1">
        <f t="shared" si="2"/>
        <v>284817.01539006986</v>
      </c>
      <c r="E37" s="1">
        <f t="shared" si="3"/>
        <v>2758331.2072306965</v>
      </c>
      <c r="F37" s="1">
        <f t="shared" si="1"/>
        <v>146.17303986810452</v>
      </c>
      <c r="G37" s="1">
        <f t="shared" si="4"/>
        <v>1.6960131895473296E-2</v>
      </c>
      <c r="I37">
        <v>86.94</v>
      </c>
      <c r="J37">
        <v>45.38</v>
      </c>
    </row>
    <row r="38" spans="1:10" x14ac:dyDescent="0.3">
      <c r="A38">
        <v>310.19</v>
      </c>
      <c r="B38">
        <f t="shared" si="0"/>
        <v>151.44</v>
      </c>
      <c r="C38">
        <v>37.979999999999997</v>
      </c>
      <c r="D38" s="1">
        <f t="shared" si="2"/>
        <v>284820.77278659405</v>
      </c>
      <c r="E38" s="1">
        <f t="shared" si="3"/>
        <v>2758327.5414324966</v>
      </c>
      <c r="F38" s="1">
        <f t="shared" si="1"/>
        <v>151.42243079295116</v>
      </c>
      <c r="G38" s="1">
        <f t="shared" si="4"/>
        <v>1.7569207048836688E-2</v>
      </c>
      <c r="I38">
        <v>90.85</v>
      </c>
      <c r="J38">
        <v>45.71</v>
      </c>
    </row>
    <row r="39" spans="1:10" x14ac:dyDescent="0.3">
      <c r="A39">
        <v>320.58999999999997</v>
      </c>
      <c r="B39">
        <f t="shared" si="0"/>
        <v>161.83999999999997</v>
      </c>
      <c r="C39">
        <v>37.909999999999997</v>
      </c>
      <c r="D39" s="1">
        <f t="shared" si="2"/>
        <v>284828.21601018473</v>
      </c>
      <c r="E39" s="1">
        <f t="shared" si="3"/>
        <v>2758320.2796608242</v>
      </c>
      <c r="F39" s="1">
        <f t="shared" si="1"/>
        <v>161.82122424425492</v>
      </c>
      <c r="G39" s="1">
        <f t="shared" si="4"/>
        <v>1.8775755745053857E-2</v>
      </c>
      <c r="I39">
        <v>93.83</v>
      </c>
      <c r="J39">
        <v>46.13</v>
      </c>
    </row>
    <row r="40" spans="1:10" x14ac:dyDescent="0.3">
      <c r="A40">
        <v>326.10000000000002</v>
      </c>
      <c r="B40">
        <f t="shared" si="0"/>
        <v>167.35000000000002</v>
      </c>
      <c r="C40">
        <v>37.880000000000003</v>
      </c>
      <c r="D40" s="1">
        <f t="shared" si="2"/>
        <v>284832.15948729869</v>
      </c>
      <c r="E40" s="1">
        <f t="shared" si="3"/>
        <v>2758316.4323183326</v>
      </c>
      <c r="F40" s="1">
        <f t="shared" si="1"/>
        <v>167.33058500537311</v>
      </c>
      <c r="G40" s="1">
        <f t="shared" si="4"/>
        <v>1.941499462691354E-2</v>
      </c>
      <c r="I40">
        <v>95.39</v>
      </c>
      <c r="J40">
        <v>45.58</v>
      </c>
    </row>
    <row r="41" spans="1:10" x14ac:dyDescent="0.3">
      <c r="A41">
        <v>331.26</v>
      </c>
      <c r="B41">
        <f t="shared" si="0"/>
        <v>172.51</v>
      </c>
      <c r="C41">
        <v>37.92</v>
      </c>
      <c r="D41" s="1">
        <f t="shared" si="2"/>
        <v>284835.85247131099</v>
      </c>
      <c r="E41" s="1">
        <f t="shared" si="3"/>
        <v>2758312.8293623878</v>
      </c>
      <c r="F41" s="1">
        <f t="shared" si="1"/>
        <v>172.48998637138146</v>
      </c>
      <c r="G41" s="1">
        <f t="shared" si="4"/>
        <v>2.0013628618528401E-2</v>
      </c>
      <c r="I41">
        <v>99.61</v>
      </c>
      <c r="J41">
        <v>46.2</v>
      </c>
    </row>
    <row r="42" spans="1:10" x14ac:dyDescent="0.3">
      <c r="A42">
        <v>337.36</v>
      </c>
      <c r="B42">
        <f t="shared" si="0"/>
        <v>178.61</v>
      </c>
      <c r="C42">
        <v>37.840000000000003</v>
      </c>
      <c r="D42" s="1">
        <f t="shared" si="2"/>
        <v>284840.21820822475</v>
      </c>
      <c r="E42" s="1">
        <f t="shared" si="3"/>
        <v>2758308.570054003</v>
      </c>
      <c r="F42" s="1">
        <f t="shared" si="1"/>
        <v>178.58927868412812</v>
      </c>
      <c r="G42" s="1">
        <f t="shared" si="4"/>
        <v>2.072131587189574E-2</v>
      </c>
      <c r="I42">
        <v>102.28</v>
      </c>
      <c r="J42">
        <v>46.24</v>
      </c>
    </row>
    <row r="43" spans="1:10" x14ac:dyDescent="0.3">
      <c r="A43">
        <v>342.07</v>
      </c>
      <c r="B43">
        <f t="shared" si="0"/>
        <v>183.32</v>
      </c>
      <c r="C43">
        <v>38</v>
      </c>
      <c r="D43" s="1">
        <f t="shared" si="2"/>
        <v>284843.58912967786</v>
      </c>
      <c r="E43" s="1">
        <f t="shared" si="3"/>
        <v>2758305.2813093322</v>
      </c>
      <c r="F43" s="1">
        <f t="shared" si="1"/>
        <v>183.29873225676209</v>
      </c>
      <c r="G43" s="1">
        <f t="shared" si="4"/>
        <v>2.1267743237899595E-2</v>
      </c>
      <c r="I43">
        <v>106.2</v>
      </c>
      <c r="J43">
        <v>46.13</v>
      </c>
    </row>
    <row r="44" spans="1:10" x14ac:dyDescent="0.3">
      <c r="A44">
        <v>348.09</v>
      </c>
      <c r="B44">
        <f t="shared" si="0"/>
        <v>189.33999999999997</v>
      </c>
      <c r="C44">
        <v>38.06</v>
      </c>
      <c r="D44" s="1">
        <f t="shared" si="2"/>
        <v>284847.89761102555</v>
      </c>
      <c r="E44" s="1">
        <f t="shared" si="3"/>
        <v>2758301.0778607298</v>
      </c>
      <c r="F44" s="1">
        <f t="shared" si="1"/>
        <v>189.31803385054693</v>
      </c>
      <c r="G44" s="1">
        <f t="shared" si="4"/>
        <v>2.1966149453049866E-2</v>
      </c>
      <c r="I44">
        <v>108.76</v>
      </c>
      <c r="J44">
        <v>46.26</v>
      </c>
    </row>
    <row r="45" spans="1:10" x14ac:dyDescent="0.3">
      <c r="A45">
        <v>355.19</v>
      </c>
      <c r="B45">
        <f t="shared" si="0"/>
        <v>196.44</v>
      </c>
      <c r="C45">
        <v>38.18</v>
      </c>
      <c r="D45" s="1">
        <f t="shared" si="2"/>
        <v>284852.97904251539</v>
      </c>
      <c r="E45" s="1">
        <f t="shared" si="3"/>
        <v>2758296.1203050688</v>
      </c>
      <c r="F45" s="1">
        <f t="shared" si="1"/>
        <v>196.41721014908225</v>
      </c>
      <c r="G45" s="1">
        <f t="shared" si="4"/>
        <v>2.2789850917746435E-2</v>
      </c>
      <c r="I45">
        <v>111.86</v>
      </c>
      <c r="J45">
        <v>46.19</v>
      </c>
    </row>
    <row r="46" spans="1:10" x14ac:dyDescent="0.3">
      <c r="A46">
        <v>362.15</v>
      </c>
      <c r="B46">
        <f t="shared" si="0"/>
        <v>203.39999999999998</v>
      </c>
      <c r="C46">
        <v>38.31</v>
      </c>
      <c r="D46" s="1">
        <f t="shared" si="2"/>
        <v>284857.96027676453</v>
      </c>
      <c r="E46" s="1">
        <f t="shared" si="3"/>
        <v>2758291.2605040269</v>
      </c>
      <c r="F46" s="1">
        <f t="shared" si="1"/>
        <v>203.37640268928018</v>
      </c>
      <c r="G46" s="1">
        <f t="shared" si="4"/>
        <v>2.3597310719793541E-2</v>
      </c>
      <c r="I46">
        <v>113.97</v>
      </c>
      <c r="J46">
        <v>46.15</v>
      </c>
    </row>
    <row r="47" spans="1:10" x14ac:dyDescent="0.3">
      <c r="A47">
        <v>376.02</v>
      </c>
      <c r="B47">
        <f t="shared" si="0"/>
        <v>217.26999999999998</v>
      </c>
      <c r="C47">
        <v>38.799999999999997</v>
      </c>
      <c r="D47" s="1">
        <f t="shared" si="2"/>
        <v>284867.88696053409</v>
      </c>
      <c r="E47" s="1">
        <f t="shared" si="3"/>
        <v>2758281.5758143063</v>
      </c>
      <c r="F47" s="1">
        <f t="shared" si="1"/>
        <v>217.24479357091056</v>
      </c>
      <c r="G47" s="1">
        <f t="shared" si="4"/>
        <v>2.52064290894225E-2</v>
      </c>
      <c r="I47">
        <v>117.67</v>
      </c>
      <c r="J47">
        <v>46</v>
      </c>
    </row>
    <row r="48" spans="1:10" x14ac:dyDescent="0.3">
      <c r="A48">
        <v>386.12</v>
      </c>
      <c r="B48">
        <f t="shared" si="0"/>
        <v>227.37</v>
      </c>
      <c r="C48">
        <v>38.770000000000003</v>
      </c>
      <c r="D48" s="1">
        <f t="shared" si="2"/>
        <v>284875.11547575198</v>
      </c>
      <c r="E48" s="1">
        <f t="shared" si="3"/>
        <v>2758274.523516817</v>
      </c>
      <c r="F48" s="1">
        <f t="shared" si="1"/>
        <v>227.34362182632012</v>
      </c>
      <c r="G48" s="1">
        <f t="shared" si="4"/>
        <v>2.6378173679887595E-2</v>
      </c>
      <c r="I48">
        <v>119.92</v>
      </c>
      <c r="J48">
        <v>45.9</v>
      </c>
    </row>
    <row r="49" spans="1:10" x14ac:dyDescent="0.3">
      <c r="A49">
        <v>393.12</v>
      </c>
      <c r="B49">
        <f t="shared" si="0"/>
        <v>234.37</v>
      </c>
      <c r="C49">
        <v>38.36</v>
      </c>
      <c r="D49" s="1">
        <f t="shared" si="2"/>
        <v>284880.12533778424</v>
      </c>
      <c r="E49" s="1">
        <f t="shared" si="3"/>
        <v>2758269.6357858838</v>
      </c>
      <c r="F49" s="1">
        <f t="shared" si="1"/>
        <v>234.342809726224</v>
      </c>
      <c r="G49" s="1">
        <f t="shared" si="4"/>
        <v>2.719027377600014E-2</v>
      </c>
      <c r="I49">
        <v>123.07</v>
      </c>
      <c r="J49">
        <v>45.74</v>
      </c>
    </row>
    <row r="50" spans="1:10" x14ac:dyDescent="0.3">
      <c r="A50">
        <v>404.41</v>
      </c>
      <c r="B50">
        <f t="shared" si="0"/>
        <v>245.66000000000003</v>
      </c>
      <c r="C50">
        <v>38.340000000000003</v>
      </c>
      <c r="D50" s="1">
        <f t="shared" si="2"/>
        <v>284888.20552954759</v>
      </c>
      <c r="E50" s="1">
        <f t="shared" si="3"/>
        <v>2758261.7525741355</v>
      </c>
      <c r="F50" s="1">
        <f t="shared" si="1"/>
        <v>245.63149992480859</v>
      </c>
      <c r="G50" s="1">
        <f t="shared" si="4"/>
        <v>2.8500075191431051E-2</v>
      </c>
      <c r="I50">
        <v>126.19</v>
      </c>
      <c r="J50">
        <v>45.8</v>
      </c>
    </row>
    <row r="51" spans="1:10" x14ac:dyDescent="0.3">
      <c r="A51">
        <v>411.69</v>
      </c>
      <c r="B51">
        <f t="shared" si="0"/>
        <v>252.94</v>
      </c>
      <c r="C51">
        <v>38.729999999999997</v>
      </c>
      <c r="D51" s="1">
        <f t="shared" si="2"/>
        <v>284893.41578606109</v>
      </c>
      <c r="E51" s="1">
        <f t="shared" si="3"/>
        <v>2758256.6693339651</v>
      </c>
      <c r="F51" s="1">
        <f t="shared" si="1"/>
        <v>252.91065534061195</v>
      </c>
      <c r="G51" s="1">
        <f t="shared" si="4"/>
        <v>2.9344659388044647E-2</v>
      </c>
      <c r="I51">
        <v>128.46</v>
      </c>
      <c r="J51">
        <v>45.81</v>
      </c>
    </row>
    <row r="52" spans="1:10" x14ac:dyDescent="0.3">
      <c r="A52">
        <v>414.1</v>
      </c>
      <c r="B52">
        <f t="shared" si="0"/>
        <v>255.35000000000002</v>
      </c>
      <c r="C52">
        <v>39.32</v>
      </c>
      <c r="D52" s="1">
        <f t="shared" si="2"/>
        <v>284895.14060998929</v>
      </c>
      <c r="E52" s="1">
        <f t="shared" si="3"/>
        <v>2758254.9865580294</v>
      </c>
      <c r="F52" s="1">
        <f t="shared" si="1"/>
        <v>255.3203757461412</v>
      </c>
      <c r="G52" s="1">
        <f t="shared" si="4"/>
        <v>2.9624253858827387E-2</v>
      </c>
      <c r="I52">
        <v>130.63999999999999</v>
      </c>
      <c r="J52">
        <v>45.82</v>
      </c>
    </row>
    <row r="53" spans="1:10" x14ac:dyDescent="0.3">
      <c r="A53">
        <v>420.11</v>
      </c>
      <c r="B53">
        <f t="shared" si="0"/>
        <v>261.36</v>
      </c>
      <c r="C53">
        <v>40</v>
      </c>
      <c r="D53" s="1">
        <f t="shared" si="2"/>
        <v>284899.44193439127</v>
      </c>
      <c r="E53" s="1">
        <f t="shared" si="3"/>
        <v>2758250.7900918997</v>
      </c>
      <c r="F53" s="1">
        <f t="shared" si="1"/>
        <v>261.3296785001329</v>
      </c>
      <c r="G53" s="1">
        <f t="shared" si="4"/>
        <v>3.0321499867113744E-2</v>
      </c>
      <c r="I53">
        <v>133.49</v>
      </c>
      <c r="J53">
        <v>45.74</v>
      </c>
    </row>
    <row r="54" spans="1:10" x14ac:dyDescent="0.3">
      <c r="A54">
        <v>429.6</v>
      </c>
      <c r="B54">
        <f t="shared" si="0"/>
        <v>270.85000000000002</v>
      </c>
      <c r="C54">
        <v>40.28</v>
      </c>
      <c r="D54" s="1">
        <f t="shared" si="2"/>
        <v>284906.23387591779</v>
      </c>
      <c r="E54" s="1">
        <f t="shared" si="3"/>
        <v>2758244.163725249</v>
      </c>
      <c r="F54" s="1">
        <f t="shared" si="1"/>
        <v>270.81857752420274</v>
      </c>
      <c r="G54" s="1">
        <f t="shared" si="4"/>
        <v>3.1422475797285188E-2</v>
      </c>
      <c r="I54">
        <v>136.65</v>
      </c>
      <c r="J54">
        <v>45.9</v>
      </c>
    </row>
    <row r="55" spans="1:10" x14ac:dyDescent="0.3">
      <c r="A55">
        <v>434.02</v>
      </c>
      <c r="B55">
        <f t="shared" si="0"/>
        <v>275.27</v>
      </c>
      <c r="C55">
        <v>40.58</v>
      </c>
      <c r="D55" s="1">
        <f t="shared" si="2"/>
        <v>284909.39724594384</v>
      </c>
      <c r="E55" s="1">
        <f t="shared" si="3"/>
        <v>2758241.0774722882</v>
      </c>
      <c r="F55" s="1">
        <f t="shared" si="1"/>
        <v>275.23806474106084</v>
      </c>
      <c r="G55" s="1">
        <f t="shared" si="4"/>
        <v>3.1935258939142841E-2</v>
      </c>
      <c r="I55">
        <v>138.84</v>
      </c>
      <c r="J55">
        <v>45.78</v>
      </c>
    </row>
    <row r="56" spans="1:10" x14ac:dyDescent="0.3">
      <c r="A56">
        <v>434.5</v>
      </c>
      <c r="B56">
        <f t="shared" si="0"/>
        <v>275.75</v>
      </c>
      <c r="C56">
        <v>40.56</v>
      </c>
      <c r="D56" s="1">
        <f t="shared" si="2"/>
        <v>284909.74077934033</v>
      </c>
      <c r="E56" s="1">
        <f t="shared" si="3"/>
        <v>2758240.7423135955</v>
      </c>
      <c r="F56" s="1">
        <f t="shared" si="1"/>
        <v>275.71800905426477</v>
      </c>
      <c r="G56" s="1">
        <f t="shared" si="4"/>
        <v>3.199094573523098E-2</v>
      </c>
      <c r="I56">
        <v>142.27000000000001</v>
      </c>
      <c r="J56">
        <v>45.63</v>
      </c>
    </row>
    <row r="57" spans="1:10" x14ac:dyDescent="0.3">
      <c r="A57">
        <v>442.38</v>
      </c>
      <c r="B57">
        <f t="shared" si="0"/>
        <v>283.63</v>
      </c>
      <c r="C57">
        <v>45.76</v>
      </c>
      <c r="D57" s="1">
        <f t="shared" si="2"/>
        <v>284915.38045259949</v>
      </c>
      <c r="E57" s="1">
        <f t="shared" si="3"/>
        <v>2758235.2401250592</v>
      </c>
      <c r="F57" s="1">
        <f t="shared" si="1"/>
        <v>283.59709486161466</v>
      </c>
      <c r="G57" s="1">
        <f t="shared" si="4"/>
        <v>3.2905138385331156E-2</v>
      </c>
      <c r="I57">
        <v>144.01</v>
      </c>
      <c r="J57">
        <v>45.77</v>
      </c>
    </row>
    <row r="58" spans="1:10" x14ac:dyDescent="0.3">
      <c r="A58">
        <v>444.49</v>
      </c>
      <c r="B58">
        <f t="shared" si="0"/>
        <v>285.74</v>
      </c>
      <c r="C58">
        <v>46</v>
      </c>
      <c r="D58" s="1">
        <f t="shared" si="2"/>
        <v>284916.89056815492</v>
      </c>
      <c r="E58" s="1">
        <f t="shared" si="3"/>
        <v>2758233.7668233067</v>
      </c>
      <c r="F58" s="1">
        <f t="shared" si="1"/>
        <v>285.70685007124973</v>
      </c>
      <c r="G58" s="1">
        <f t="shared" si="4"/>
        <v>3.3149928750276558E-2</v>
      </c>
      <c r="I58">
        <v>147.72999999999999</v>
      </c>
      <c r="J58">
        <v>45.73</v>
      </c>
    </row>
    <row r="59" spans="1:10" x14ac:dyDescent="0.3">
      <c r="A59">
        <v>451.17</v>
      </c>
      <c r="B59">
        <f t="shared" si="0"/>
        <v>292.42</v>
      </c>
      <c r="C59">
        <v>50.42</v>
      </c>
      <c r="D59" s="1">
        <f t="shared" si="2"/>
        <v>284921.67140792275</v>
      </c>
      <c r="E59" s="1">
        <f t="shared" si="3"/>
        <v>2758229.102531502</v>
      </c>
      <c r="F59" s="1">
        <f t="shared" si="1"/>
        <v>292.38607509550656</v>
      </c>
      <c r="G59" s="1">
        <f t="shared" si="4"/>
        <v>3.3924904493460417E-2</v>
      </c>
      <c r="I59">
        <v>150.06</v>
      </c>
      <c r="J59">
        <v>45.85</v>
      </c>
    </row>
    <row r="60" spans="1:10" x14ac:dyDescent="0.3">
      <c r="A60">
        <v>454.14</v>
      </c>
      <c r="B60">
        <f t="shared" si="0"/>
        <v>295.39</v>
      </c>
      <c r="C60">
        <v>50.38</v>
      </c>
      <c r="D60" s="1">
        <f t="shared" si="2"/>
        <v>284923.79702081357</v>
      </c>
      <c r="E60" s="1">
        <f t="shared" si="3"/>
        <v>2758227.0287370915</v>
      </c>
      <c r="F60" s="1">
        <f t="shared" si="1"/>
        <v>295.35573053324322</v>
      </c>
      <c r="G60" s="1">
        <f t="shared" si="4"/>
        <v>3.4269466756768452E-2</v>
      </c>
      <c r="I60">
        <v>152.84</v>
      </c>
      <c r="J60">
        <v>46.29</v>
      </c>
    </row>
    <row r="61" spans="1:10" x14ac:dyDescent="0.3">
      <c r="A61">
        <v>458.32</v>
      </c>
      <c r="B61">
        <f t="shared" si="0"/>
        <v>299.57</v>
      </c>
      <c r="C61">
        <v>47.96</v>
      </c>
      <c r="D61" s="1">
        <f t="shared" si="2"/>
        <v>284926.78862414142</v>
      </c>
      <c r="E61" s="1">
        <f t="shared" si="3"/>
        <v>2758224.110063477</v>
      </c>
      <c r="F61" s="1">
        <f t="shared" si="1"/>
        <v>299.53524559354099</v>
      </c>
      <c r="G61" s="1">
        <f t="shared" si="4"/>
        <v>3.4754406459001075E-2</v>
      </c>
      <c r="I61">
        <v>155.44999999999999</v>
      </c>
      <c r="J61">
        <v>45.46</v>
      </c>
    </row>
    <row r="62" spans="1:10" x14ac:dyDescent="0.3">
      <c r="A62">
        <v>459.48</v>
      </c>
      <c r="B62">
        <f t="shared" si="0"/>
        <v>300.73</v>
      </c>
      <c r="C62">
        <v>47.15</v>
      </c>
      <c r="D62" s="1">
        <f t="shared" si="2"/>
        <v>284927.61882984958</v>
      </c>
      <c r="E62" s="1">
        <f t="shared" si="3"/>
        <v>2758223.3000966371</v>
      </c>
      <c r="F62" s="1">
        <f t="shared" si="1"/>
        <v>300.69511101656127</v>
      </c>
      <c r="G62" s="1">
        <f t="shared" si="4"/>
        <v>3.48889834387478E-2</v>
      </c>
      <c r="I62">
        <v>158.05000000000001</v>
      </c>
      <c r="J62">
        <v>45.56</v>
      </c>
    </row>
    <row r="63" spans="1:10" x14ac:dyDescent="0.3">
      <c r="A63">
        <v>462.07</v>
      </c>
      <c r="B63">
        <f t="shared" si="0"/>
        <v>303.32</v>
      </c>
      <c r="C63">
        <v>47.18</v>
      </c>
      <c r="D63" s="1">
        <f t="shared" si="2"/>
        <v>284929.4724788015</v>
      </c>
      <c r="E63" s="1">
        <f t="shared" si="3"/>
        <v>2758221.4916361915</v>
      </c>
      <c r="F63" s="1">
        <f t="shared" si="1"/>
        <v>303.28481053972547</v>
      </c>
      <c r="G63" s="1">
        <f t="shared" si="4"/>
        <v>3.5189460274523299E-2</v>
      </c>
      <c r="I63">
        <v>161.5</v>
      </c>
      <c r="J63">
        <v>45.65</v>
      </c>
    </row>
    <row r="64" spans="1:10" x14ac:dyDescent="0.3">
      <c r="A64">
        <v>467.01</v>
      </c>
      <c r="B64">
        <f t="shared" si="0"/>
        <v>308.26</v>
      </c>
      <c r="C64">
        <v>47.11</v>
      </c>
      <c r="D64" s="1">
        <f t="shared" si="2"/>
        <v>284933.00801000709</v>
      </c>
      <c r="E64" s="1">
        <f t="shared" si="3"/>
        <v>2758218.0422946471</v>
      </c>
      <c r="F64" s="1">
        <f t="shared" si="1"/>
        <v>308.22423742912662</v>
      </c>
      <c r="G64" s="1">
        <f t="shared" si="4"/>
        <v>3.5762570873373534E-2</v>
      </c>
      <c r="I64">
        <v>64.62</v>
      </c>
      <c r="J64">
        <v>45.91</v>
      </c>
    </row>
    <row r="65" spans="1:10" x14ac:dyDescent="0.3">
      <c r="A65">
        <v>470.28</v>
      </c>
      <c r="B65">
        <f t="shared" si="0"/>
        <v>311.52999999999997</v>
      </c>
      <c r="C65">
        <v>47.15</v>
      </c>
      <c r="D65" s="1">
        <f>(((B65*($D$71-$D$1))+$B$71*$D$1)/$B$71)</f>
        <v>284935.34833127068</v>
      </c>
      <c r="E65" s="1">
        <f t="shared" si="3"/>
        <v>2758215.7590260543</v>
      </c>
      <c r="F65" s="1">
        <f t="shared" si="1"/>
        <v>311.49385806210717</v>
      </c>
      <c r="G65" s="1">
        <f t="shared" si="4"/>
        <v>3.6141937892807618E-2</v>
      </c>
      <c r="I65">
        <v>168.56</v>
      </c>
      <c r="J65">
        <v>45.83</v>
      </c>
    </row>
    <row r="66" spans="1:10" x14ac:dyDescent="0.3">
      <c r="A66">
        <v>475.55</v>
      </c>
      <c r="B66">
        <f t="shared" ref="B66:B71" si="5">A66-158.75</f>
        <v>316.8</v>
      </c>
      <c r="C66">
        <v>50.2</v>
      </c>
      <c r="D66" s="1">
        <f t="shared" si="2"/>
        <v>284939.1200416864</v>
      </c>
      <c r="E66" s="1">
        <f t="shared" si="3"/>
        <v>2758212.0792629085</v>
      </c>
      <c r="F66" s="1">
        <f t="shared" ref="F66:F71" si="6">SQRT(((D66-$D$1)^2)+((E66-$E$1)^2))</f>
        <v>316.76324666694853</v>
      </c>
      <c r="G66" s="1">
        <f t="shared" si="4"/>
        <v>3.6753333051478876E-2</v>
      </c>
      <c r="I66">
        <v>171.36</v>
      </c>
      <c r="J66">
        <v>45.29</v>
      </c>
    </row>
    <row r="67" spans="1:10" x14ac:dyDescent="0.3">
      <c r="A67">
        <v>476.68</v>
      </c>
      <c r="B67">
        <f t="shared" si="5"/>
        <v>317.93</v>
      </c>
      <c r="C67">
        <v>50.6</v>
      </c>
      <c r="D67" s="1">
        <f t="shared" ref="D67:D70" si="7">(((B67*($D$71-$D$1))+$B$71*$D$1)/$B$71)</f>
        <v>284939.92877655732</v>
      </c>
      <c r="E67" s="1">
        <f t="shared" ref="E67:E70" si="8">(((B67*($E$71-$E$1))+$B$71*$E$1)/$B$71)</f>
        <v>2758211.2902434864</v>
      </c>
      <c r="F67" s="1">
        <f t="shared" si="6"/>
        <v>317.89311557083136</v>
      </c>
      <c r="G67" s="1">
        <f t="shared" ref="G67:G71" si="9">B67-F67</f>
        <v>3.6884429168651423E-2</v>
      </c>
      <c r="I67">
        <v>174.28</v>
      </c>
      <c r="J67">
        <v>45.47</v>
      </c>
    </row>
    <row r="68" spans="1:10" x14ac:dyDescent="0.3">
      <c r="A68">
        <v>481.96</v>
      </c>
      <c r="B68">
        <f t="shared" si="5"/>
        <v>323.20999999999998</v>
      </c>
      <c r="C68">
        <v>50.42</v>
      </c>
      <c r="D68" s="1">
        <f t="shared" si="7"/>
        <v>284943.70764391875</v>
      </c>
      <c r="E68" s="1">
        <f t="shared" si="8"/>
        <v>2758207.6034978684</v>
      </c>
      <c r="F68" s="1">
        <f t="shared" si="6"/>
        <v>323.17250301514071</v>
      </c>
      <c r="G68" s="1">
        <f t="shared" si="9"/>
        <v>3.7496984859274107E-2</v>
      </c>
      <c r="I68">
        <v>176.26</v>
      </c>
      <c r="J68">
        <v>44.55</v>
      </c>
    </row>
    <row r="69" spans="1:10" x14ac:dyDescent="0.3">
      <c r="A69">
        <v>486.07</v>
      </c>
      <c r="B69">
        <f t="shared" si="5"/>
        <v>327.32</v>
      </c>
      <c r="C69">
        <v>52.26</v>
      </c>
      <c r="D69" s="1">
        <f t="shared" si="7"/>
        <v>284946.64914862625</v>
      </c>
      <c r="E69" s="1">
        <f t="shared" si="8"/>
        <v>2758204.7337015634</v>
      </c>
      <c r="F69" s="1">
        <f t="shared" si="6"/>
        <v>327.28202619626973</v>
      </c>
      <c r="G69" s="1">
        <f t="shared" si="9"/>
        <v>3.7973803730267264E-2</v>
      </c>
      <c r="I69">
        <v>178.12</v>
      </c>
      <c r="J69">
        <v>44.91</v>
      </c>
    </row>
    <row r="70" spans="1:10" x14ac:dyDescent="0.3">
      <c r="A70">
        <v>494.73</v>
      </c>
      <c r="B70">
        <f t="shared" si="5"/>
        <v>335.98</v>
      </c>
      <c r="C70">
        <v>52.44</v>
      </c>
      <c r="D70" s="1">
        <f t="shared" si="7"/>
        <v>284952.84706365468</v>
      </c>
      <c r="E70" s="1">
        <f t="shared" si="8"/>
        <v>2758198.6868801517</v>
      </c>
      <c r="F70" s="1">
        <f t="shared" si="6"/>
        <v>335.94102151239264</v>
      </c>
      <c r="G70" s="1">
        <f t="shared" si="9"/>
        <v>3.897848760738043E-2</v>
      </c>
      <c r="I70">
        <v>181.16</v>
      </c>
      <c r="J70">
        <v>44.67</v>
      </c>
    </row>
    <row r="71" spans="1:10" x14ac:dyDescent="0.3">
      <c r="A71" s="5">
        <v>496.51</v>
      </c>
      <c r="B71">
        <f t="shared" si="5"/>
        <v>337.76</v>
      </c>
      <c r="C71" s="5">
        <v>52.59</v>
      </c>
      <c r="D71" s="2">
        <v>284954.12099999998</v>
      </c>
      <c r="E71" s="2">
        <v>2758197.4440000001</v>
      </c>
      <c r="F71" s="1">
        <f t="shared" si="6"/>
        <v>337.72081500691263</v>
      </c>
      <c r="G71" s="1">
        <f t="shared" si="9"/>
        <v>3.9184993087360454E-2</v>
      </c>
      <c r="I71">
        <v>187.23</v>
      </c>
      <c r="J71">
        <v>45.64</v>
      </c>
    </row>
    <row r="72" spans="1:10" x14ac:dyDescent="0.3">
      <c r="D72" s="1"/>
      <c r="E72" s="1"/>
      <c r="I72">
        <v>192.27</v>
      </c>
      <c r="J72">
        <v>45.98</v>
      </c>
    </row>
    <row r="73" spans="1:10" x14ac:dyDescent="0.3">
      <c r="D73" s="1"/>
      <c r="E73" s="1"/>
      <c r="I73">
        <v>198.05</v>
      </c>
      <c r="J73">
        <v>45.45</v>
      </c>
    </row>
    <row r="74" spans="1:10" x14ac:dyDescent="0.3">
      <c r="D74" s="1"/>
      <c r="E74" s="1"/>
      <c r="I74">
        <v>203.23</v>
      </c>
      <c r="J74">
        <v>45.16</v>
      </c>
    </row>
    <row r="75" spans="1:10" x14ac:dyDescent="0.3">
      <c r="D75" s="1"/>
      <c r="E75" s="1"/>
      <c r="I75">
        <v>209.58</v>
      </c>
      <c r="J75">
        <v>44.55</v>
      </c>
    </row>
    <row r="76" spans="1:10" x14ac:dyDescent="0.3">
      <c r="D76" s="1"/>
      <c r="E76" s="1"/>
      <c r="I76">
        <v>214.19</v>
      </c>
      <c r="J76">
        <v>45.07</v>
      </c>
    </row>
    <row r="77" spans="1:10" x14ac:dyDescent="0.3">
      <c r="D77" s="1"/>
      <c r="E77" s="1"/>
      <c r="I77">
        <v>217.55</v>
      </c>
      <c r="J77">
        <v>45.07</v>
      </c>
    </row>
    <row r="78" spans="1:10" x14ac:dyDescent="0.3">
      <c r="D78" s="1"/>
      <c r="E78" s="1"/>
      <c r="I78">
        <v>221.29</v>
      </c>
      <c r="J78">
        <v>45.36</v>
      </c>
    </row>
    <row r="79" spans="1:10" x14ac:dyDescent="0.3">
      <c r="D79" s="1"/>
      <c r="E79" s="1"/>
      <c r="I79">
        <v>225.9</v>
      </c>
      <c r="J79">
        <v>45.59</v>
      </c>
    </row>
    <row r="80" spans="1:10" x14ac:dyDescent="0.3">
      <c r="D80" s="1"/>
      <c r="E80" s="1"/>
      <c r="I80">
        <v>230.34</v>
      </c>
      <c r="J80">
        <v>45.52</v>
      </c>
    </row>
    <row r="81" spans="4:10" x14ac:dyDescent="0.3">
      <c r="D81" s="1"/>
      <c r="E81" s="1"/>
      <c r="I81">
        <v>233.26</v>
      </c>
      <c r="J81">
        <v>45.38</v>
      </c>
    </row>
    <row r="82" spans="4:10" x14ac:dyDescent="0.3">
      <c r="D82" s="1"/>
      <c r="E82" s="1"/>
      <c r="I82">
        <v>237.14</v>
      </c>
      <c r="J82">
        <v>45.2</v>
      </c>
    </row>
    <row r="83" spans="4:10" x14ac:dyDescent="0.3">
      <c r="D83" s="1"/>
      <c r="E83" s="1"/>
      <c r="I83">
        <v>241.72</v>
      </c>
      <c r="J83">
        <v>45.43</v>
      </c>
    </row>
    <row r="84" spans="4:10" x14ac:dyDescent="0.3">
      <c r="D84" s="1"/>
      <c r="E84" s="1"/>
      <c r="I84">
        <v>247.74</v>
      </c>
      <c r="J84">
        <v>45.69</v>
      </c>
    </row>
    <row r="85" spans="4:10" x14ac:dyDescent="0.3">
      <c r="D85" s="1"/>
      <c r="E85" s="1"/>
      <c r="I85">
        <v>254.26</v>
      </c>
      <c r="J85">
        <v>45.12</v>
      </c>
    </row>
    <row r="86" spans="4:10" x14ac:dyDescent="0.3">
      <c r="D86" s="1"/>
      <c r="E86" s="1"/>
      <c r="I86">
        <v>266.3</v>
      </c>
      <c r="J86">
        <v>45.54</v>
      </c>
    </row>
    <row r="87" spans="4:10" x14ac:dyDescent="0.3">
      <c r="D87" s="1"/>
      <c r="E87" s="1"/>
      <c r="I87">
        <v>272.26</v>
      </c>
      <c r="J87">
        <v>46.74</v>
      </c>
    </row>
    <row r="88" spans="4:10" x14ac:dyDescent="0.3">
      <c r="D88" s="1"/>
      <c r="E88" s="1"/>
      <c r="I88">
        <v>277.69</v>
      </c>
      <c r="J88">
        <v>46.62</v>
      </c>
    </row>
    <row r="89" spans="4:10" x14ac:dyDescent="0.3">
      <c r="D89" s="1"/>
      <c r="E89" s="1"/>
      <c r="I89">
        <v>281.77999999999997</v>
      </c>
      <c r="J89">
        <v>46.88</v>
      </c>
    </row>
    <row r="90" spans="4:10" x14ac:dyDescent="0.3">
      <c r="D90" s="1"/>
      <c r="E90" s="1"/>
      <c r="I90">
        <v>284.24</v>
      </c>
      <c r="J90">
        <v>46.97</v>
      </c>
    </row>
    <row r="91" spans="4:10" x14ac:dyDescent="0.3">
      <c r="D91" s="1"/>
      <c r="E91" s="1"/>
      <c r="I91">
        <v>288.83</v>
      </c>
      <c r="J91">
        <v>46.77</v>
      </c>
    </row>
    <row r="92" spans="4:10" x14ac:dyDescent="0.3">
      <c r="D92" s="1"/>
      <c r="E92" s="1"/>
      <c r="I92">
        <v>292.20999999999998</v>
      </c>
      <c r="J92">
        <v>46.76</v>
      </c>
    </row>
    <row r="93" spans="4:10" x14ac:dyDescent="0.3">
      <c r="D93" s="1"/>
      <c r="E93" s="1"/>
      <c r="I93">
        <v>295.10000000000002</v>
      </c>
      <c r="J93">
        <v>46.77</v>
      </c>
    </row>
    <row r="94" spans="4:10" x14ac:dyDescent="0.3">
      <c r="D94" s="1"/>
      <c r="E94" s="1"/>
      <c r="I94">
        <v>297.27</v>
      </c>
      <c r="J94">
        <v>46.83</v>
      </c>
    </row>
    <row r="95" spans="4:10" x14ac:dyDescent="0.3">
      <c r="D95" s="1"/>
      <c r="E95" s="1"/>
      <c r="I95">
        <v>299.60000000000002</v>
      </c>
      <c r="J95">
        <v>46.58</v>
      </c>
    </row>
    <row r="96" spans="4:10" x14ac:dyDescent="0.3">
      <c r="D96" s="1"/>
      <c r="E96" s="1"/>
      <c r="I96">
        <v>302.97000000000003</v>
      </c>
      <c r="J96">
        <v>46.71</v>
      </c>
    </row>
    <row r="97" spans="4:10" x14ac:dyDescent="0.3">
      <c r="D97" s="1"/>
      <c r="E97" s="1"/>
      <c r="I97">
        <v>305.82</v>
      </c>
      <c r="J97">
        <v>46.62</v>
      </c>
    </row>
    <row r="98" spans="4:10" x14ac:dyDescent="0.3">
      <c r="D98" s="1"/>
      <c r="E98" s="1"/>
      <c r="I98">
        <v>308.47000000000003</v>
      </c>
      <c r="J98">
        <v>46.61</v>
      </c>
    </row>
    <row r="99" spans="4:10" x14ac:dyDescent="0.3">
      <c r="D99" s="1"/>
      <c r="E99" s="1"/>
      <c r="I99">
        <v>310.98</v>
      </c>
      <c r="J99">
        <v>46.89</v>
      </c>
    </row>
    <row r="100" spans="4:10" x14ac:dyDescent="0.3">
      <c r="D100" s="1"/>
      <c r="E100" s="1"/>
      <c r="I100">
        <v>319.22000000000003</v>
      </c>
      <c r="J100">
        <v>46.65</v>
      </c>
    </row>
    <row r="101" spans="4:10" x14ac:dyDescent="0.3">
      <c r="D101" s="1"/>
      <c r="E101" s="1"/>
      <c r="I101">
        <v>323.49</v>
      </c>
      <c r="J101">
        <v>46.67</v>
      </c>
    </row>
    <row r="102" spans="4:10" x14ac:dyDescent="0.3">
      <c r="D102" s="1"/>
      <c r="E102" s="1"/>
      <c r="I102">
        <v>329.06</v>
      </c>
      <c r="J102">
        <v>46.67</v>
      </c>
    </row>
    <row r="103" spans="4:10" x14ac:dyDescent="0.3">
      <c r="D103" s="1"/>
      <c r="E103" s="1"/>
      <c r="I103">
        <v>334.7</v>
      </c>
      <c r="J103">
        <v>46.94</v>
      </c>
    </row>
    <row r="104" spans="4:10" x14ac:dyDescent="0.3">
      <c r="D104" s="1"/>
      <c r="E104" s="1"/>
      <c r="I104">
        <v>340.51</v>
      </c>
      <c r="J104">
        <v>46.96</v>
      </c>
    </row>
    <row r="105" spans="4:10" x14ac:dyDescent="0.3">
      <c r="D105" s="1"/>
      <c r="E105" s="1"/>
      <c r="I105">
        <v>344.9</v>
      </c>
      <c r="J105">
        <v>47.12</v>
      </c>
    </row>
    <row r="106" spans="4:10" x14ac:dyDescent="0.3">
      <c r="D106" s="1"/>
      <c r="E106" s="1"/>
      <c r="I106">
        <v>349.11</v>
      </c>
      <c r="J106">
        <v>47.85</v>
      </c>
    </row>
    <row r="107" spans="4:10" x14ac:dyDescent="0.3">
      <c r="D107" s="1"/>
      <c r="E107" s="1"/>
      <c r="I107">
        <v>353.59</v>
      </c>
      <c r="J107">
        <v>48.53</v>
      </c>
    </row>
    <row r="108" spans="4:10" x14ac:dyDescent="0.3">
      <c r="D108" s="1"/>
      <c r="E108" s="1"/>
      <c r="I108">
        <v>361.4</v>
      </c>
      <c r="J108">
        <v>49.11</v>
      </c>
    </row>
    <row r="109" spans="4:10" x14ac:dyDescent="0.3">
      <c r="D109" s="1"/>
      <c r="E109" s="1"/>
      <c r="I109">
        <v>366.1</v>
      </c>
      <c r="J109">
        <v>50.01</v>
      </c>
    </row>
    <row r="110" spans="4:10" x14ac:dyDescent="0.3">
      <c r="D110" s="1"/>
      <c r="E110" s="1"/>
      <c r="I110">
        <v>368.96</v>
      </c>
      <c r="J110">
        <v>50.07</v>
      </c>
    </row>
    <row r="111" spans="4:10" x14ac:dyDescent="0.3">
      <c r="D111" s="1"/>
      <c r="E111" s="1"/>
      <c r="I111">
        <v>372.73</v>
      </c>
      <c r="J111">
        <v>50.23</v>
      </c>
    </row>
    <row r="112" spans="4:10" x14ac:dyDescent="0.3">
      <c r="D112" s="1"/>
      <c r="E112" s="1"/>
      <c r="I112">
        <v>379.41</v>
      </c>
      <c r="J112">
        <v>50.39</v>
      </c>
    </row>
    <row r="113" spans="4:10" x14ac:dyDescent="0.3">
      <c r="D113" s="1"/>
      <c r="E113" s="1"/>
      <c r="I113">
        <v>381.6</v>
      </c>
      <c r="J113">
        <v>52.1</v>
      </c>
    </row>
    <row r="114" spans="4:10" x14ac:dyDescent="0.3">
      <c r="D114" s="1"/>
      <c r="E114" s="1"/>
      <c r="I114">
        <v>385.25</v>
      </c>
      <c r="J114">
        <v>53.64</v>
      </c>
    </row>
    <row r="115" spans="4:10" x14ac:dyDescent="0.3">
      <c r="D115" s="1"/>
      <c r="E115" s="1"/>
      <c r="I115">
        <v>385.44</v>
      </c>
      <c r="J115">
        <v>54.84</v>
      </c>
    </row>
    <row r="116" spans="4:10" x14ac:dyDescent="0.3">
      <c r="D116" s="1"/>
      <c r="E116" s="1"/>
      <c r="I116">
        <v>385.86</v>
      </c>
      <c r="J116">
        <v>54.83</v>
      </c>
    </row>
    <row r="117" spans="4:10" x14ac:dyDescent="0.3">
      <c r="D117" s="1"/>
      <c r="E117" s="1"/>
      <c r="I117">
        <v>385.89</v>
      </c>
      <c r="J117">
        <v>54.32</v>
      </c>
    </row>
    <row r="118" spans="4:10" x14ac:dyDescent="0.3">
      <c r="D118" s="1"/>
      <c r="E118" s="1"/>
      <c r="I118">
        <v>385.93</v>
      </c>
      <c r="J118">
        <v>54.93</v>
      </c>
    </row>
    <row r="119" spans="4:10" x14ac:dyDescent="0.3">
      <c r="D119" s="2"/>
      <c r="E119" s="2"/>
      <c r="I119">
        <v>385.93</v>
      </c>
      <c r="J119">
        <v>54.95</v>
      </c>
    </row>
    <row r="120" spans="4:10" x14ac:dyDescent="0.3">
      <c r="I120">
        <v>385.93</v>
      </c>
      <c r="J120">
        <v>54.93</v>
      </c>
    </row>
    <row r="121" spans="4:10" x14ac:dyDescent="0.3">
      <c r="I121">
        <v>394.18</v>
      </c>
      <c r="J121">
        <v>54.47</v>
      </c>
    </row>
    <row r="122" spans="4:10" x14ac:dyDescent="0.3">
      <c r="I122">
        <v>394.63</v>
      </c>
      <c r="J122">
        <v>54.63</v>
      </c>
    </row>
    <row r="123" spans="4:10" x14ac:dyDescent="0.3">
      <c r="I123">
        <v>395.12</v>
      </c>
      <c r="J123">
        <v>54.72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"/>
  <sheetViews>
    <sheetView workbookViewId="0">
      <selection sqref="A1:G1048576"/>
    </sheetView>
  </sheetViews>
  <sheetFormatPr defaultRowHeight="16.2" x14ac:dyDescent="0.3"/>
  <cols>
    <col min="1" max="1" width="9.109375" customWidth="1"/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  <col min="8" max="8" width="11.44140625" bestFit="1" customWidth="1"/>
    <col min="9" max="10" width="8.88671875" customWidth="1"/>
  </cols>
  <sheetData>
    <row r="1" spans="1:10" x14ac:dyDescent="0.3">
      <c r="A1" s="5">
        <v>158.75</v>
      </c>
      <c r="B1">
        <f>A1-158.75</f>
        <v>0</v>
      </c>
      <c r="C1" s="5">
        <v>50.77</v>
      </c>
      <c r="D1" s="2">
        <v>284712.38799999998</v>
      </c>
      <c r="E1" s="2">
        <v>2758433.284</v>
      </c>
      <c r="H1" s="4"/>
    </row>
    <row r="2" spans="1:10" x14ac:dyDescent="0.3">
      <c r="A2">
        <v>160.21</v>
      </c>
      <c r="B2">
        <f t="shared" ref="B2:B65" si="0">A2-158.75</f>
        <v>1.460000000000008</v>
      </c>
      <c r="C2">
        <v>50.57</v>
      </c>
      <c r="D2" s="1">
        <f>(((B2*($D$71-$D$1))+$B$71*$D$1)/$B$71)</f>
        <v>284713.43291408097</v>
      </c>
      <c r="E2" s="1">
        <f>(((B2*($E$71-$E$1))+$B$71*$E$1)/$B$71)</f>
        <v>2758432.2645589765</v>
      </c>
      <c r="F2" s="1">
        <f t="shared" ref="F2:F33" si="1">SQRT(((D2-$D$1)^2)+((E2-$E$1)^2))</f>
        <v>1.4598306192813688</v>
      </c>
      <c r="G2" s="1">
        <f>B2-F2</f>
        <v>1.6938071863914494E-4</v>
      </c>
      <c r="H2" s="4"/>
    </row>
    <row r="3" spans="1:10" x14ac:dyDescent="0.3">
      <c r="A3">
        <v>160.21</v>
      </c>
      <c r="B3">
        <f t="shared" si="0"/>
        <v>1.460000000000008</v>
      </c>
      <c r="C3">
        <v>50.77</v>
      </c>
      <c r="D3" s="1">
        <f t="shared" ref="D3:D66" si="2">(((B3*($D$71-$D$1))+$B$71*$D$1)/$B$71)</f>
        <v>284713.43291408097</v>
      </c>
      <c r="E3" s="1">
        <f t="shared" ref="E3:E66" si="3">(((B3*($E$71-$E$1))+$B$71*$E$1)/$B$71)</f>
        <v>2758432.2645589765</v>
      </c>
      <c r="F3" s="1">
        <f t="shared" si="1"/>
        <v>1.4598306192813688</v>
      </c>
      <c r="G3" s="1">
        <f t="shared" ref="G3:G9" si="4">B3-F3</f>
        <v>1.6938071863914494E-4</v>
      </c>
      <c r="H3" s="4"/>
    </row>
    <row r="4" spans="1:10" x14ac:dyDescent="0.3">
      <c r="A4">
        <v>160.21</v>
      </c>
      <c r="B4">
        <f t="shared" si="0"/>
        <v>1.460000000000008</v>
      </c>
      <c r="C4">
        <v>50.57</v>
      </c>
      <c r="D4" s="1">
        <f t="shared" si="2"/>
        <v>284713.43291408097</v>
      </c>
      <c r="E4" s="1">
        <f t="shared" si="3"/>
        <v>2758432.2645589765</v>
      </c>
      <c r="F4" s="1">
        <f t="shared" si="1"/>
        <v>1.4598306192813688</v>
      </c>
      <c r="G4" s="1">
        <f t="shared" si="4"/>
        <v>1.6938071863914494E-4</v>
      </c>
      <c r="H4" s="4"/>
    </row>
    <row r="5" spans="1:10" x14ac:dyDescent="0.3">
      <c r="A5">
        <v>168.36</v>
      </c>
      <c r="B5">
        <f t="shared" si="0"/>
        <v>9.6100000000000136</v>
      </c>
      <c r="C5">
        <v>50.49</v>
      </c>
      <c r="D5" s="1">
        <f t="shared" si="2"/>
        <v>284719.26582487562</v>
      </c>
      <c r="E5" s="1">
        <f t="shared" si="3"/>
        <v>2758426.5738436761</v>
      </c>
      <c r="F5" s="1">
        <f t="shared" si="1"/>
        <v>9.608885102370806</v>
      </c>
      <c r="G5" s="1">
        <f>B5-F5</f>
        <v>1.1148976292076895E-3</v>
      </c>
      <c r="H5" s="4"/>
    </row>
    <row r="6" spans="1:10" x14ac:dyDescent="0.3">
      <c r="A6">
        <v>170.26</v>
      </c>
      <c r="B6">
        <f t="shared" si="0"/>
        <v>11.509999999999991</v>
      </c>
      <c r="C6">
        <v>50.36</v>
      </c>
      <c r="D6" s="1">
        <f t="shared" si="2"/>
        <v>284720.6256445701</v>
      </c>
      <c r="E6" s="1">
        <f t="shared" si="3"/>
        <v>2758425.2471738514</v>
      </c>
      <c r="F6" s="1">
        <f t="shared" si="1"/>
        <v>11.50866467523343</v>
      </c>
      <c r="G6" s="1">
        <f t="shared" si="4"/>
        <v>1.3353247665612855E-3</v>
      </c>
      <c r="H6" s="4"/>
    </row>
    <row r="7" spans="1:10" x14ac:dyDescent="0.3">
      <c r="A7">
        <v>171.13</v>
      </c>
      <c r="B7">
        <f t="shared" si="0"/>
        <v>12.379999999999995</v>
      </c>
      <c r="C7">
        <v>46.44</v>
      </c>
      <c r="D7" s="1">
        <f t="shared" si="2"/>
        <v>284721.24829885125</v>
      </c>
      <c r="E7" s="1">
        <f t="shared" si="3"/>
        <v>2758424.639698721</v>
      </c>
      <c r="F7" s="1">
        <f t="shared" si="1"/>
        <v>12.378563742844674</v>
      </c>
      <c r="G7" s="1">
        <f t="shared" si="4"/>
        <v>1.4362571553210302E-3</v>
      </c>
      <c r="H7" s="4"/>
    </row>
    <row r="8" spans="1:10" x14ac:dyDescent="0.3">
      <c r="A8">
        <v>177.23</v>
      </c>
      <c r="B8">
        <f t="shared" si="0"/>
        <v>18.47999999999999</v>
      </c>
      <c r="C8">
        <v>43.91</v>
      </c>
      <c r="D8" s="1">
        <f t="shared" si="2"/>
        <v>284725.614035765</v>
      </c>
      <c r="E8" s="1">
        <f t="shared" si="3"/>
        <v>2758420.3803903363</v>
      </c>
      <c r="F8" s="1">
        <f t="shared" si="1"/>
        <v>18.477856055591324</v>
      </c>
      <c r="G8" s="1">
        <f t="shared" si="4"/>
        <v>2.143944408665277E-3</v>
      </c>
      <c r="H8" s="4"/>
    </row>
    <row r="9" spans="1:10" x14ac:dyDescent="0.3">
      <c r="A9">
        <v>181.52</v>
      </c>
      <c r="B9">
        <f t="shared" si="0"/>
        <v>22.77000000000001</v>
      </c>
      <c r="C9">
        <v>43.3</v>
      </c>
      <c r="D9" s="1">
        <f t="shared" si="2"/>
        <v>284728.68436549616</v>
      </c>
      <c r="E9" s="1">
        <f t="shared" si="3"/>
        <v>2758417.3849095218</v>
      </c>
      <c r="F9" s="1">
        <f t="shared" si="1"/>
        <v>22.767358353988445</v>
      </c>
      <c r="G9" s="1">
        <f t="shared" si="4"/>
        <v>2.6416460115648022E-3</v>
      </c>
      <c r="H9" s="4"/>
      <c r="I9" s="5">
        <v>158.75</v>
      </c>
      <c r="J9" s="5">
        <v>50.77</v>
      </c>
    </row>
    <row r="10" spans="1:10" x14ac:dyDescent="0.3">
      <c r="A10">
        <v>183.88</v>
      </c>
      <c r="B10">
        <f t="shared" si="0"/>
        <v>25.129999999999995</v>
      </c>
      <c r="C10">
        <v>41.67</v>
      </c>
      <c r="D10" s="1">
        <f t="shared" si="2"/>
        <v>284730.37340469565</v>
      </c>
      <c r="E10" s="1">
        <f t="shared" si="3"/>
        <v>2758415.7370459498</v>
      </c>
      <c r="F10" s="1">
        <f t="shared" si="1"/>
        <v>25.127084560427086</v>
      </c>
      <c r="G10" s="1">
        <f t="shared" ref="G10:G66" si="5">B10-F10</f>
        <v>2.9154395729094063E-3</v>
      </c>
      <c r="H10" s="4"/>
      <c r="I10">
        <v>160.21</v>
      </c>
      <c r="J10">
        <v>50.57</v>
      </c>
    </row>
    <row r="11" spans="1:10" x14ac:dyDescent="0.3">
      <c r="A11">
        <v>187.86</v>
      </c>
      <c r="B11">
        <f t="shared" si="0"/>
        <v>29.110000000000014</v>
      </c>
      <c r="C11">
        <v>41.01</v>
      </c>
      <c r="D11" s="1">
        <f t="shared" si="2"/>
        <v>284733.22186910821</v>
      </c>
      <c r="E11" s="1">
        <f t="shared" si="3"/>
        <v>2758412.9580217907</v>
      </c>
      <c r="F11" s="1">
        <f t="shared" si="1"/>
        <v>29.106622823378721</v>
      </c>
      <c r="G11" s="1">
        <f t="shared" si="5"/>
        <v>3.3771766212922216E-3</v>
      </c>
      <c r="H11" s="4"/>
      <c r="I11">
        <v>160.21</v>
      </c>
      <c r="J11">
        <v>50.77</v>
      </c>
    </row>
    <row r="12" spans="1:10" x14ac:dyDescent="0.3">
      <c r="A12">
        <v>195.16</v>
      </c>
      <c r="B12">
        <f t="shared" si="0"/>
        <v>36.409999999999997</v>
      </c>
      <c r="C12">
        <v>39.880000000000003</v>
      </c>
      <c r="D12" s="1">
        <f t="shared" si="2"/>
        <v>284738.44643951324</v>
      </c>
      <c r="E12" s="1">
        <f t="shared" si="3"/>
        <v>2758407.8608166748</v>
      </c>
      <c r="F12" s="1">
        <f t="shared" si="1"/>
        <v>36.405775918851674</v>
      </c>
      <c r="G12" s="1">
        <f t="shared" si="5"/>
        <v>4.2240811483225116E-3</v>
      </c>
      <c r="H12" s="4"/>
      <c r="I12">
        <v>160.21</v>
      </c>
      <c r="J12">
        <v>50.57</v>
      </c>
    </row>
    <row r="13" spans="1:10" x14ac:dyDescent="0.3">
      <c r="A13">
        <v>200.46</v>
      </c>
      <c r="B13">
        <f t="shared" si="0"/>
        <v>41.710000000000008</v>
      </c>
      <c r="C13">
        <v>39.21</v>
      </c>
      <c r="D13" s="1">
        <f t="shared" si="2"/>
        <v>284742.2396207662</v>
      </c>
      <c r="E13" s="1">
        <f t="shared" si="3"/>
        <v>2758404.1601061109</v>
      </c>
      <c r="F13" s="1">
        <f t="shared" si="1"/>
        <v>41.705161043155783</v>
      </c>
      <c r="G13" s="1">
        <f t="shared" si="5"/>
        <v>4.83895684422464E-3</v>
      </c>
      <c r="H13" s="4"/>
      <c r="I13">
        <v>168.36</v>
      </c>
      <c r="J13">
        <v>50.49</v>
      </c>
    </row>
    <row r="14" spans="1:10" x14ac:dyDescent="0.3">
      <c r="A14">
        <v>204.19</v>
      </c>
      <c r="B14">
        <f t="shared" si="0"/>
        <v>45.44</v>
      </c>
      <c r="C14">
        <v>38.65</v>
      </c>
      <c r="D14" s="1">
        <f t="shared" si="2"/>
        <v>284744.9091615348</v>
      </c>
      <c r="E14" s="1">
        <f t="shared" si="3"/>
        <v>2758401.5556437708</v>
      </c>
      <c r="F14" s="1">
        <f t="shared" si="1"/>
        <v>45.434728309712334</v>
      </c>
      <c r="G14" s="1">
        <f t="shared" si="5"/>
        <v>5.2716902876639438E-3</v>
      </c>
      <c r="H14" s="4"/>
      <c r="I14">
        <v>170.26</v>
      </c>
      <c r="J14">
        <v>50.36</v>
      </c>
    </row>
    <row r="15" spans="1:10" x14ac:dyDescent="0.3">
      <c r="A15">
        <v>209.43</v>
      </c>
      <c r="B15">
        <f t="shared" si="0"/>
        <v>50.680000000000007</v>
      </c>
      <c r="C15">
        <v>38.479999999999997</v>
      </c>
      <c r="D15" s="1">
        <f t="shared" si="2"/>
        <v>284748.65940111317</v>
      </c>
      <c r="E15" s="1">
        <f t="shared" si="3"/>
        <v>2758397.8968280437</v>
      </c>
      <c r="F15" s="1">
        <f t="shared" si="1"/>
        <v>50.674120394682525</v>
      </c>
      <c r="G15" s="1">
        <f t="shared" si="5"/>
        <v>5.879605317481662E-3</v>
      </c>
      <c r="H15" s="4"/>
      <c r="I15">
        <v>171.13</v>
      </c>
      <c r="J15">
        <v>46.44</v>
      </c>
    </row>
    <row r="16" spans="1:10" x14ac:dyDescent="0.3">
      <c r="A16">
        <v>211.16</v>
      </c>
      <c r="B16">
        <f t="shared" si="0"/>
        <v>52.41</v>
      </c>
      <c r="C16">
        <v>38.06</v>
      </c>
      <c r="D16" s="1">
        <f t="shared" si="2"/>
        <v>284749.8975527297</v>
      </c>
      <c r="E16" s="1">
        <f t="shared" si="3"/>
        <v>2758396.6888602558</v>
      </c>
      <c r="F16" s="1">
        <f t="shared" si="1"/>
        <v>52.403919690070225</v>
      </c>
      <c r="G16" s="1">
        <f t="shared" si="5"/>
        <v>6.080309929771488E-3</v>
      </c>
      <c r="H16" s="4"/>
      <c r="I16">
        <v>177.23</v>
      </c>
      <c r="J16">
        <v>43.91</v>
      </c>
    </row>
    <row r="17" spans="1:10" x14ac:dyDescent="0.3">
      <c r="A17">
        <v>213.94</v>
      </c>
      <c r="B17">
        <f t="shared" si="0"/>
        <v>55.19</v>
      </c>
      <c r="C17">
        <v>38.01</v>
      </c>
      <c r="D17" s="1">
        <f t="shared" si="2"/>
        <v>284751.8871836511</v>
      </c>
      <c r="E17" s="1">
        <f t="shared" si="3"/>
        <v>2758394.7477328279</v>
      </c>
      <c r="F17" s="1">
        <f t="shared" si="1"/>
        <v>55.183597170378881</v>
      </c>
      <c r="G17" s="1">
        <f t="shared" si="5"/>
        <v>6.4028296211162683E-3</v>
      </c>
      <c r="H17" s="4"/>
      <c r="I17">
        <v>181.52</v>
      </c>
      <c r="J17">
        <v>43.3</v>
      </c>
    </row>
    <row r="18" spans="1:10" x14ac:dyDescent="0.3">
      <c r="A18">
        <v>216.79</v>
      </c>
      <c r="B18">
        <f t="shared" si="0"/>
        <v>58.039999999999992</v>
      </c>
      <c r="C18">
        <v>37.340000000000003</v>
      </c>
      <c r="D18" s="1">
        <f t="shared" si="2"/>
        <v>284753.92691319279</v>
      </c>
      <c r="E18" s="1">
        <f t="shared" si="3"/>
        <v>2758392.757728091</v>
      </c>
      <c r="F18" s="1">
        <f t="shared" si="1"/>
        <v>58.033266529489389</v>
      </c>
      <c r="G18" s="1">
        <f t="shared" si="5"/>
        <v>6.7334705106034676E-3</v>
      </c>
      <c r="H18" s="4"/>
      <c r="I18">
        <v>183.88</v>
      </c>
      <c r="J18">
        <v>41.67</v>
      </c>
    </row>
    <row r="19" spans="1:10" x14ac:dyDescent="0.3">
      <c r="A19">
        <v>223.81</v>
      </c>
      <c r="B19">
        <f t="shared" si="0"/>
        <v>65.06</v>
      </c>
      <c r="C19">
        <v>37.229999999999997</v>
      </c>
      <c r="D19" s="1">
        <f t="shared" si="2"/>
        <v>284758.95108911651</v>
      </c>
      <c r="E19" s="1">
        <f t="shared" si="3"/>
        <v>2758387.8560322123</v>
      </c>
      <c r="F19" s="1">
        <f t="shared" si="1"/>
        <v>65.052452109021232</v>
      </c>
      <c r="G19" s="1">
        <f t="shared" si="5"/>
        <v>7.5478909787705106E-3</v>
      </c>
      <c r="H19" s="4"/>
      <c r="I19">
        <v>187.86</v>
      </c>
      <c r="J19">
        <v>41.01</v>
      </c>
    </row>
    <row r="20" spans="1:10" x14ac:dyDescent="0.3">
      <c r="A20">
        <v>226.14</v>
      </c>
      <c r="B20">
        <f t="shared" si="0"/>
        <v>67.389999999999986</v>
      </c>
      <c r="C20">
        <v>36.799999999999997</v>
      </c>
      <c r="D20" s="1">
        <f t="shared" si="2"/>
        <v>284760.61865747866</v>
      </c>
      <c r="E20" s="1">
        <f t="shared" si="3"/>
        <v>2758386.2291160589</v>
      </c>
      <c r="F20" s="1">
        <f t="shared" si="1"/>
        <v>67.38218179558865</v>
      </c>
      <c r="G20" s="1">
        <f t="shared" si="5"/>
        <v>7.8182044113361826E-3</v>
      </c>
      <c r="H20" s="4"/>
      <c r="I20">
        <v>195.16</v>
      </c>
      <c r="J20">
        <v>39.880000000000003</v>
      </c>
    </row>
    <row r="21" spans="1:10" x14ac:dyDescent="0.3">
      <c r="A21">
        <v>229.34</v>
      </c>
      <c r="B21">
        <f t="shared" si="0"/>
        <v>70.59</v>
      </c>
      <c r="C21">
        <v>36.72</v>
      </c>
      <c r="D21" s="1">
        <f t="shared" si="2"/>
        <v>284762.90888012195</v>
      </c>
      <c r="E21" s="1">
        <f t="shared" si="3"/>
        <v>2758383.9947247747</v>
      </c>
      <c r="F21" s="1">
        <f t="shared" si="1"/>
        <v>70.581810550092513</v>
      </c>
      <c r="G21" s="1">
        <f t="shared" si="5"/>
        <v>8.189449907490598E-3</v>
      </c>
      <c r="H21" s="4"/>
      <c r="I21">
        <v>200.46</v>
      </c>
      <c r="J21">
        <v>39.21</v>
      </c>
    </row>
    <row r="22" spans="1:10" x14ac:dyDescent="0.3">
      <c r="A22">
        <v>231.31</v>
      </c>
      <c r="B22">
        <f t="shared" si="0"/>
        <v>72.56</v>
      </c>
      <c r="C22">
        <v>36.79</v>
      </c>
      <c r="D22" s="1">
        <f t="shared" si="2"/>
        <v>284764.31879843673</v>
      </c>
      <c r="E22" s="1">
        <f t="shared" si="3"/>
        <v>2758382.6191776409</v>
      </c>
      <c r="F22" s="1">
        <f t="shared" si="1"/>
        <v>72.551582001756998</v>
      </c>
      <c r="G22" s="1">
        <f t="shared" si="5"/>
        <v>8.4179982430043765E-3</v>
      </c>
      <c r="H22" s="4"/>
      <c r="I22">
        <v>204.19</v>
      </c>
      <c r="J22">
        <v>38.65</v>
      </c>
    </row>
    <row r="23" spans="1:10" x14ac:dyDescent="0.3">
      <c r="A23">
        <v>231.84</v>
      </c>
      <c r="B23">
        <f t="shared" si="0"/>
        <v>73.09</v>
      </c>
      <c r="C23">
        <v>36.369999999999997</v>
      </c>
      <c r="D23" s="1">
        <f t="shared" si="2"/>
        <v>284764.69811656204</v>
      </c>
      <c r="E23" s="1">
        <f t="shared" si="3"/>
        <v>2758382.2491065846</v>
      </c>
      <c r="F23" s="1">
        <f t="shared" si="1"/>
        <v>73.081520514134866</v>
      </c>
      <c r="G23" s="1">
        <f t="shared" si="5"/>
        <v>8.4794858651378036E-3</v>
      </c>
      <c r="H23" s="4"/>
      <c r="I23">
        <v>209.43</v>
      </c>
      <c r="J23">
        <v>38.479999999999997</v>
      </c>
    </row>
    <row r="24" spans="1:10" x14ac:dyDescent="0.3">
      <c r="A24">
        <v>245.83</v>
      </c>
      <c r="B24">
        <f t="shared" si="0"/>
        <v>87.080000000000013</v>
      </c>
      <c r="C24">
        <v>36.479999999999997</v>
      </c>
      <c r="D24" s="1">
        <f t="shared" si="2"/>
        <v>284774.71068368072</v>
      </c>
      <c r="E24" s="1">
        <f t="shared" si="3"/>
        <v>2758372.4806271913</v>
      </c>
      <c r="F24" s="1">
        <f t="shared" si="1"/>
        <v>87.069897473741079</v>
      </c>
      <c r="G24" s="1">
        <f t="shared" si="5"/>
        <v>1.0102526258933153E-2</v>
      </c>
      <c r="H24" s="4"/>
      <c r="I24">
        <v>211.16</v>
      </c>
      <c r="J24">
        <v>38.06</v>
      </c>
    </row>
    <row r="25" spans="1:10" x14ac:dyDescent="0.3">
      <c r="A25">
        <v>248.69</v>
      </c>
      <c r="B25">
        <f t="shared" si="0"/>
        <v>89.94</v>
      </c>
      <c r="C25">
        <v>36.46</v>
      </c>
      <c r="D25" s="1">
        <f t="shared" si="2"/>
        <v>284776.75757016818</v>
      </c>
      <c r="E25" s="1">
        <f t="shared" si="3"/>
        <v>2758370.4836399811</v>
      </c>
      <c r="F25" s="1">
        <f t="shared" si="1"/>
        <v>89.929565673011552</v>
      </c>
      <c r="G25" s="1">
        <f t="shared" si="5"/>
        <v>1.0434326988445264E-2</v>
      </c>
      <c r="H25" s="4"/>
      <c r="I25">
        <v>213.94</v>
      </c>
      <c r="J25">
        <v>38.01</v>
      </c>
    </row>
    <row r="26" spans="1:10" x14ac:dyDescent="0.3">
      <c r="A26">
        <v>252.65</v>
      </c>
      <c r="B26">
        <f t="shared" si="0"/>
        <v>93.9</v>
      </c>
      <c r="C26">
        <v>36.72</v>
      </c>
      <c r="D26" s="1">
        <f t="shared" si="2"/>
        <v>284779.5917206892</v>
      </c>
      <c r="E26" s="1">
        <f t="shared" si="3"/>
        <v>2758367.7185807675</v>
      </c>
      <c r="F26" s="1">
        <f t="shared" si="1"/>
        <v>93.88910625629363</v>
      </c>
      <c r="G26" s="1">
        <f t="shared" si="5"/>
        <v>1.0893743706375858E-2</v>
      </c>
      <c r="H26" s="4"/>
      <c r="I26">
        <v>216.79</v>
      </c>
      <c r="J26">
        <v>37.340000000000003</v>
      </c>
    </row>
    <row r="27" spans="1:10" x14ac:dyDescent="0.3">
      <c r="A27">
        <v>255.39</v>
      </c>
      <c r="B27">
        <f t="shared" si="0"/>
        <v>96.639999999999986</v>
      </c>
      <c r="C27">
        <v>37.049999999999997</v>
      </c>
      <c r="D27" s="1">
        <f t="shared" si="2"/>
        <v>284781.55272382754</v>
      </c>
      <c r="E27" s="1">
        <f t="shared" si="3"/>
        <v>2758365.8053832306</v>
      </c>
      <c r="F27" s="1">
        <f t="shared" si="1"/>
        <v>96.62878837726312</v>
      </c>
      <c r="G27" s="1">
        <f t="shared" si="5"/>
        <v>1.1211622736865934E-2</v>
      </c>
      <c r="H27" s="4"/>
      <c r="I27">
        <v>223.81</v>
      </c>
      <c r="J27">
        <v>37.229999999999997</v>
      </c>
    </row>
    <row r="28" spans="1:10" x14ac:dyDescent="0.3">
      <c r="A28">
        <v>262.51</v>
      </c>
      <c r="B28">
        <f t="shared" si="0"/>
        <v>103.75999999999999</v>
      </c>
      <c r="C28">
        <v>37.22</v>
      </c>
      <c r="D28" s="1">
        <f t="shared" si="2"/>
        <v>284786.64846920886</v>
      </c>
      <c r="E28" s="1">
        <f t="shared" si="3"/>
        <v>2758360.8338626246</v>
      </c>
      <c r="F28" s="1">
        <f t="shared" si="1"/>
        <v>103.74796235510118</v>
      </c>
      <c r="G28" s="1">
        <f t="shared" si="5"/>
        <v>1.2037644898811095E-2</v>
      </c>
      <c r="H28" s="4"/>
      <c r="I28">
        <v>226.14</v>
      </c>
      <c r="J28">
        <v>36.799999999999997</v>
      </c>
    </row>
    <row r="29" spans="1:10" x14ac:dyDescent="0.3">
      <c r="A29">
        <v>267.39999999999998</v>
      </c>
      <c r="B29">
        <f t="shared" si="0"/>
        <v>108.64999999999998</v>
      </c>
      <c r="C29">
        <v>37.72</v>
      </c>
      <c r="D29" s="1">
        <f t="shared" si="2"/>
        <v>284790.14821568568</v>
      </c>
      <c r="E29" s="1">
        <f t="shared" si="3"/>
        <v>2758357.4194334438</v>
      </c>
      <c r="F29" s="1">
        <f t="shared" si="1"/>
        <v>108.63739504537006</v>
      </c>
      <c r="G29" s="1">
        <f t="shared" si="5"/>
        <v>1.2604954629921394E-2</v>
      </c>
      <c r="H29" s="4"/>
      <c r="I29">
        <v>229.34</v>
      </c>
      <c r="J29">
        <v>36.72</v>
      </c>
    </row>
    <row r="30" spans="1:10" x14ac:dyDescent="0.3">
      <c r="A30">
        <v>270.33</v>
      </c>
      <c r="B30">
        <f t="shared" si="0"/>
        <v>111.57999999999998</v>
      </c>
      <c r="C30">
        <v>37.659999999999997</v>
      </c>
      <c r="D30" s="1">
        <f t="shared" si="2"/>
        <v>284792.24520079343</v>
      </c>
      <c r="E30" s="1">
        <f t="shared" si="3"/>
        <v>2758355.3735689246</v>
      </c>
      <c r="F30" s="1">
        <f t="shared" si="1"/>
        <v>111.5670551234424</v>
      </c>
      <c r="G30" s="1">
        <f t="shared" si="5"/>
        <v>1.2944876557583029E-2</v>
      </c>
      <c r="H30" s="4"/>
      <c r="I30">
        <v>231.31</v>
      </c>
      <c r="J30">
        <v>36.79</v>
      </c>
    </row>
    <row r="31" spans="1:10" x14ac:dyDescent="0.3">
      <c r="A31">
        <v>272.14999999999998</v>
      </c>
      <c r="B31">
        <f t="shared" si="0"/>
        <v>113.39999999999998</v>
      </c>
      <c r="C31">
        <v>37.93</v>
      </c>
      <c r="D31" s="1">
        <f t="shared" si="2"/>
        <v>284793.54776492185</v>
      </c>
      <c r="E31" s="1">
        <f t="shared" si="3"/>
        <v>2758354.1027588821</v>
      </c>
      <c r="F31" s="1">
        <f t="shared" si="1"/>
        <v>113.3868439773432</v>
      </c>
      <c r="G31" s="1">
        <f t="shared" si="5"/>
        <v>1.3156022656772848E-2</v>
      </c>
      <c r="H31" s="4"/>
      <c r="I31">
        <v>231.84</v>
      </c>
      <c r="J31">
        <v>36.369999999999997</v>
      </c>
    </row>
    <row r="32" spans="1:10" x14ac:dyDescent="0.3">
      <c r="A32">
        <v>276.67</v>
      </c>
      <c r="B32">
        <f t="shared" si="0"/>
        <v>117.92000000000002</v>
      </c>
      <c r="C32">
        <v>37.659999999999997</v>
      </c>
      <c r="D32" s="1">
        <f t="shared" si="2"/>
        <v>284796.78270440549</v>
      </c>
      <c r="E32" s="1">
        <f t="shared" si="3"/>
        <v>2758350.9466811935</v>
      </c>
      <c r="F32" s="1">
        <f t="shared" si="1"/>
        <v>117.90631959283269</v>
      </c>
      <c r="G32" s="1">
        <f t="shared" si="5"/>
        <v>1.3680407167328212E-2</v>
      </c>
      <c r="H32" s="4"/>
      <c r="I32">
        <v>245.83</v>
      </c>
      <c r="J32">
        <v>36.479999999999997</v>
      </c>
    </row>
    <row r="33" spans="1:10" x14ac:dyDescent="0.3">
      <c r="A33">
        <v>277.27</v>
      </c>
      <c r="B33">
        <f t="shared" si="0"/>
        <v>118.51999999999998</v>
      </c>
      <c r="C33">
        <v>37.44</v>
      </c>
      <c r="D33" s="1">
        <f t="shared" si="2"/>
        <v>284797.2121211511</v>
      </c>
      <c r="E33" s="1">
        <f t="shared" si="3"/>
        <v>2758350.5277328282</v>
      </c>
      <c r="F33" s="1">
        <f t="shared" si="1"/>
        <v>118.50624998401241</v>
      </c>
      <c r="G33" s="1">
        <f t="shared" si="5"/>
        <v>1.3750015987568531E-2</v>
      </c>
      <c r="H33" s="4"/>
      <c r="I33">
        <v>248.69</v>
      </c>
      <c r="J33">
        <v>36.46</v>
      </c>
    </row>
    <row r="34" spans="1:10" x14ac:dyDescent="0.3">
      <c r="A34">
        <v>281.37</v>
      </c>
      <c r="B34">
        <f t="shared" si="0"/>
        <v>122.62</v>
      </c>
      <c r="C34">
        <v>37.520000000000003</v>
      </c>
      <c r="D34" s="1">
        <f t="shared" si="2"/>
        <v>284800.14646891278</v>
      </c>
      <c r="E34" s="1">
        <f t="shared" si="3"/>
        <v>2758347.6649189959</v>
      </c>
      <c r="F34" s="1">
        <f t="shared" ref="F34:F65" si="6">SQRT(((D34-$D$1)^2)+((E34-$E$1)^2))</f>
        <v>122.60577432526503</v>
      </c>
      <c r="G34" s="1">
        <f t="shared" si="5"/>
        <v>1.4225674734973381E-2</v>
      </c>
      <c r="H34" s="4"/>
      <c r="I34">
        <v>252.65</v>
      </c>
      <c r="J34">
        <v>36.72</v>
      </c>
    </row>
    <row r="35" spans="1:10" x14ac:dyDescent="0.3">
      <c r="A35">
        <v>283.58</v>
      </c>
      <c r="B35">
        <f t="shared" si="0"/>
        <v>124.82999999999998</v>
      </c>
      <c r="C35">
        <v>37.9</v>
      </c>
      <c r="D35" s="1">
        <f t="shared" si="2"/>
        <v>284801.7281539258</v>
      </c>
      <c r="E35" s="1">
        <f t="shared" si="3"/>
        <v>2758346.1217925153</v>
      </c>
      <c r="F35" s="1">
        <f t="shared" si="6"/>
        <v>124.81551793385665</v>
      </c>
      <c r="G35" s="1">
        <f t="shared" si="5"/>
        <v>1.448206614333003E-2</v>
      </c>
      <c r="H35" s="4"/>
      <c r="I35">
        <v>255.39</v>
      </c>
      <c r="J35">
        <v>37.049999999999997</v>
      </c>
    </row>
    <row r="36" spans="1:10" x14ac:dyDescent="0.3">
      <c r="A36">
        <v>297.47000000000003</v>
      </c>
      <c r="B36">
        <f t="shared" si="0"/>
        <v>138.72000000000003</v>
      </c>
      <c r="C36">
        <v>38.409999999999997</v>
      </c>
      <c r="D36" s="1">
        <f t="shared" si="2"/>
        <v>284811.66915158689</v>
      </c>
      <c r="E36" s="1">
        <f t="shared" si="3"/>
        <v>2758336.4231378492</v>
      </c>
      <c r="F36" s="1">
        <f t="shared" si="6"/>
        <v>138.70390649515664</v>
      </c>
      <c r="G36" s="1">
        <f t="shared" si="5"/>
        <v>1.6093504843382789E-2</v>
      </c>
      <c r="H36" s="4"/>
      <c r="I36">
        <v>262.51</v>
      </c>
      <c r="J36">
        <v>37.22</v>
      </c>
    </row>
    <row r="37" spans="1:10" x14ac:dyDescent="0.3">
      <c r="A37">
        <v>304.94</v>
      </c>
      <c r="B37">
        <f t="shared" si="0"/>
        <v>146.19</v>
      </c>
      <c r="C37">
        <v>38.14</v>
      </c>
      <c r="D37" s="1">
        <f t="shared" si="2"/>
        <v>284817.01539006986</v>
      </c>
      <c r="E37" s="1">
        <f t="shared" si="3"/>
        <v>2758331.2072306965</v>
      </c>
      <c r="F37" s="1">
        <f t="shared" si="6"/>
        <v>146.17303986810452</v>
      </c>
      <c r="G37" s="1">
        <f t="shared" si="5"/>
        <v>1.6960131895473296E-2</v>
      </c>
      <c r="H37" s="4"/>
      <c r="I37">
        <v>267.39999999999998</v>
      </c>
      <c r="J37">
        <v>37.72</v>
      </c>
    </row>
    <row r="38" spans="1:10" x14ac:dyDescent="0.3">
      <c r="A38">
        <v>310.19</v>
      </c>
      <c r="B38">
        <f t="shared" si="0"/>
        <v>151.44</v>
      </c>
      <c r="C38">
        <v>37.979999999999997</v>
      </c>
      <c r="D38" s="1">
        <f t="shared" si="2"/>
        <v>284820.77278659405</v>
      </c>
      <c r="E38" s="1">
        <f t="shared" si="3"/>
        <v>2758327.5414324966</v>
      </c>
      <c r="F38" s="1">
        <f t="shared" si="6"/>
        <v>151.42243079295116</v>
      </c>
      <c r="G38" s="1">
        <f t="shared" si="5"/>
        <v>1.7569207048836688E-2</v>
      </c>
      <c r="H38" s="4"/>
      <c r="I38">
        <v>270.33</v>
      </c>
      <c r="J38">
        <v>37.659999999999997</v>
      </c>
    </row>
    <row r="39" spans="1:10" x14ac:dyDescent="0.3">
      <c r="A39">
        <v>320.58999999999997</v>
      </c>
      <c r="B39">
        <f t="shared" si="0"/>
        <v>161.83999999999997</v>
      </c>
      <c r="C39">
        <v>37.909999999999997</v>
      </c>
      <c r="D39" s="1">
        <f t="shared" si="2"/>
        <v>284828.21601018473</v>
      </c>
      <c r="E39" s="1">
        <f t="shared" si="3"/>
        <v>2758320.2796608242</v>
      </c>
      <c r="F39" s="1">
        <f t="shared" si="6"/>
        <v>161.82122424425492</v>
      </c>
      <c r="G39" s="1">
        <f t="shared" si="5"/>
        <v>1.8775755745053857E-2</v>
      </c>
      <c r="H39" s="4"/>
      <c r="I39">
        <v>272.14999999999998</v>
      </c>
      <c r="J39">
        <v>37.93</v>
      </c>
    </row>
    <row r="40" spans="1:10" x14ac:dyDescent="0.3">
      <c r="A40">
        <v>326.10000000000002</v>
      </c>
      <c r="B40">
        <f t="shared" si="0"/>
        <v>167.35000000000002</v>
      </c>
      <c r="C40">
        <v>37.880000000000003</v>
      </c>
      <c r="D40" s="1">
        <f t="shared" si="2"/>
        <v>284832.15948729869</v>
      </c>
      <c r="E40" s="1">
        <f t="shared" si="3"/>
        <v>2758316.4323183326</v>
      </c>
      <c r="F40" s="1">
        <f t="shared" si="6"/>
        <v>167.33058500537311</v>
      </c>
      <c r="G40" s="1">
        <f t="shared" si="5"/>
        <v>1.941499462691354E-2</v>
      </c>
      <c r="H40" s="4"/>
      <c r="I40">
        <v>276.67</v>
      </c>
      <c r="J40">
        <v>37.659999999999997</v>
      </c>
    </row>
    <row r="41" spans="1:10" x14ac:dyDescent="0.3">
      <c r="A41">
        <v>331.26</v>
      </c>
      <c r="B41">
        <f t="shared" si="0"/>
        <v>172.51</v>
      </c>
      <c r="C41">
        <v>37.92</v>
      </c>
      <c r="D41" s="1">
        <f t="shared" si="2"/>
        <v>284835.85247131099</v>
      </c>
      <c r="E41" s="1">
        <f t="shared" si="3"/>
        <v>2758312.8293623878</v>
      </c>
      <c r="F41" s="1">
        <f t="shared" si="6"/>
        <v>172.48998637138146</v>
      </c>
      <c r="G41" s="1">
        <f t="shared" si="5"/>
        <v>2.0013628618528401E-2</v>
      </c>
      <c r="H41" s="4"/>
      <c r="I41">
        <v>277.27</v>
      </c>
      <c r="J41">
        <v>37.44</v>
      </c>
    </row>
    <row r="42" spans="1:10" x14ac:dyDescent="0.3">
      <c r="A42">
        <v>337.36</v>
      </c>
      <c r="B42">
        <f t="shared" si="0"/>
        <v>178.61</v>
      </c>
      <c r="C42">
        <v>37.840000000000003</v>
      </c>
      <c r="D42" s="1">
        <f t="shared" si="2"/>
        <v>284840.21820822475</v>
      </c>
      <c r="E42" s="1">
        <f t="shared" si="3"/>
        <v>2758308.570054003</v>
      </c>
      <c r="F42" s="1">
        <f t="shared" si="6"/>
        <v>178.58927868412812</v>
      </c>
      <c r="G42" s="1">
        <f t="shared" si="5"/>
        <v>2.072131587189574E-2</v>
      </c>
      <c r="H42" s="4"/>
      <c r="I42">
        <v>281.37</v>
      </c>
      <c r="J42">
        <v>37.520000000000003</v>
      </c>
    </row>
    <row r="43" spans="1:10" x14ac:dyDescent="0.3">
      <c r="A43">
        <v>342.07</v>
      </c>
      <c r="B43">
        <f t="shared" si="0"/>
        <v>183.32</v>
      </c>
      <c r="C43">
        <v>38</v>
      </c>
      <c r="D43" s="1">
        <f t="shared" si="2"/>
        <v>284843.58912967786</v>
      </c>
      <c r="E43" s="1">
        <f t="shared" si="3"/>
        <v>2758305.2813093322</v>
      </c>
      <c r="F43" s="1">
        <f t="shared" si="6"/>
        <v>183.29873225676209</v>
      </c>
      <c r="G43" s="1">
        <f t="shared" si="5"/>
        <v>2.1267743237899595E-2</v>
      </c>
      <c r="H43" s="4"/>
      <c r="I43">
        <v>283.58</v>
      </c>
      <c r="J43">
        <v>37.9</v>
      </c>
    </row>
    <row r="44" spans="1:10" x14ac:dyDescent="0.3">
      <c r="A44">
        <v>348.09</v>
      </c>
      <c r="B44">
        <f t="shared" si="0"/>
        <v>189.33999999999997</v>
      </c>
      <c r="C44">
        <v>38.06</v>
      </c>
      <c r="D44" s="1">
        <f t="shared" si="2"/>
        <v>284847.89761102555</v>
      </c>
      <c r="E44" s="1">
        <f t="shared" si="3"/>
        <v>2758301.0778607298</v>
      </c>
      <c r="F44" s="1">
        <f t="shared" si="6"/>
        <v>189.31803385054693</v>
      </c>
      <c r="G44" s="1">
        <f t="shared" si="5"/>
        <v>2.1966149453049866E-2</v>
      </c>
      <c r="H44" s="4"/>
      <c r="I44">
        <v>297.47000000000003</v>
      </c>
      <c r="J44">
        <v>38.409999999999997</v>
      </c>
    </row>
    <row r="45" spans="1:10" x14ac:dyDescent="0.3">
      <c r="A45">
        <v>355.19</v>
      </c>
      <c r="B45">
        <f t="shared" si="0"/>
        <v>196.44</v>
      </c>
      <c r="C45">
        <v>38.18</v>
      </c>
      <c r="D45" s="1">
        <f t="shared" si="2"/>
        <v>284852.97904251539</v>
      </c>
      <c r="E45" s="1">
        <f t="shared" si="3"/>
        <v>2758296.1203050688</v>
      </c>
      <c r="F45" s="1">
        <f t="shared" si="6"/>
        <v>196.41721014908225</v>
      </c>
      <c r="G45" s="1">
        <f t="shared" si="5"/>
        <v>2.2789850917746435E-2</v>
      </c>
      <c r="H45" s="4"/>
      <c r="I45">
        <v>304.94</v>
      </c>
      <c r="J45">
        <v>38.14</v>
      </c>
    </row>
    <row r="46" spans="1:10" x14ac:dyDescent="0.3">
      <c r="A46">
        <v>362.15</v>
      </c>
      <c r="B46">
        <f t="shared" si="0"/>
        <v>203.39999999999998</v>
      </c>
      <c r="C46">
        <v>38.31</v>
      </c>
      <c r="D46" s="1">
        <f t="shared" si="2"/>
        <v>284857.96027676453</v>
      </c>
      <c r="E46" s="1">
        <f t="shared" si="3"/>
        <v>2758291.2605040269</v>
      </c>
      <c r="F46" s="1">
        <f t="shared" si="6"/>
        <v>203.37640268928018</v>
      </c>
      <c r="G46" s="1">
        <f t="shared" si="5"/>
        <v>2.3597310719793541E-2</v>
      </c>
      <c r="H46" s="4"/>
      <c r="I46">
        <v>310.19</v>
      </c>
      <c r="J46">
        <v>37.979999999999997</v>
      </c>
    </row>
    <row r="47" spans="1:10" x14ac:dyDescent="0.3">
      <c r="A47">
        <v>376.02</v>
      </c>
      <c r="B47">
        <f t="shared" si="0"/>
        <v>217.26999999999998</v>
      </c>
      <c r="C47">
        <v>38.799999999999997</v>
      </c>
      <c r="D47" s="1">
        <f t="shared" si="2"/>
        <v>284867.88696053409</v>
      </c>
      <c r="E47" s="1">
        <f t="shared" si="3"/>
        <v>2758281.5758143063</v>
      </c>
      <c r="F47" s="1">
        <f t="shared" si="6"/>
        <v>217.24479357091056</v>
      </c>
      <c r="G47" s="1">
        <f t="shared" si="5"/>
        <v>2.52064290894225E-2</v>
      </c>
      <c r="H47" s="4"/>
      <c r="I47">
        <v>320.58999999999997</v>
      </c>
      <c r="J47">
        <v>37.909999999999997</v>
      </c>
    </row>
    <row r="48" spans="1:10" x14ac:dyDescent="0.3">
      <c r="A48">
        <v>386.12</v>
      </c>
      <c r="B48">
        <f t="shared" si="0"/>
        <v>227.37</v>
      </c>
      <c r="C48">
        <v>38.770000000000003</v>
      </c>
      <c r="D48" s="1">
        <f t="shared" si="2"/>
        <v>284875.11547575198</v>
      </c>
      <c r="E48" s="1">
        <f t="shared" si="3"/>
        <v>2758274.523516817</v>
      </c>
      <c r="F48" s="1">
        <f t="shared" si="6"/>
        <v>227.34362182632012</v>
      </c>
      <c r="G48" s="1">
        <f t="shared" si="5"/>
        <v>2.6378173679887595E-2</v>
      </c>
      <c r="H48" s="4"/>
      <c r="I48">
        <v>326.10000000000002</v>
      </c>
      <c r="J48">
        <v>37.880000000000003</v>
      </c>
    </row>
    <row r="49" spans="1:10" x14ac:dyDescent="0.3">
      <c r="A49">
        <v>393.12</v>
      </c>
      <c r="B49">
        <f t="shared" si="0"/>
        <v>234.37</v>
      </c>
      <c r="C49">
        <v>38.36</v>
      </c>
      <c r="D49" s="1">
        <f t="shared" si="2"/>
        <v>284880.12533778424</v>
      </c>
      <c r="E49" s="1">
        <f t="shared" si="3"/>
        <v>2758269.6357858838</v>
      </c>
      <c r="F49" s="1">
        <f t="shared" si="6"/>
        <v>234.342809726224</v>
      </c>
      <c r="G49" s="1">
        <f t="shared" si="5"/>
        <v>2.719027377600014E-2</v>
      </c>
      <c r="H49" s="4"/>
      <c r="I49">
        <v>331.26</v>
      </c>
      <c r="J49">
        <v>37.92</v>
      </c>
    </row>
    <row r="50" spans="1:10" x14ac:dyDescent="0.3">
      <c r="A50">
        <v>404.41</v>
      </c>
      <c r="B50">
        <f t="shared" si="0"/>
        <v>245.66000000000003</v>
      </c>
      <c r="C50">
        <v>38.340000000000003</v>
      </c>
      <c r="D50" s="1">
        <f t="shared" si="2"/>
        <v>284888.20552954759</v>
      </c>
      <c r="E50" s="1">
        <f t="shared" si="3"/>
        <v>2758261.7525741355</v>
      </c>
      <c r="F50" s="1">
        <f t="shared" si="6"/>
        <v>245.63149992480859</v>
      </c>
      <c r="G50" s="1">
        <f t="shared" si="5"/>
        <v>2.8500075191431051E-2</v>
      </c>
      <c r="H50" s="4"/>
      <c r="I50">
        <v>337.36</v>
      </c>
      <c r="J50">
        <v>37.840000000000003</v>
      </c>
    </row>
    <row r="51" spans="1:10" x14ac:dyDescent="0.3">
      <c r="A51">
        <v>411.69</v>
      </c>
      <c r="B51">
        <f t="shared" si="0"/>
        <v>252.94</v>
      </c>
      <c r="C51">
        <v>38.729999999999997</v>
      </c>
      <c r="D51" s="1">
        <f t="shared" si="2"/>
        <v>284893.41578606109</v>
      </c>
      <c r="E51" s="1">
        <f t="shared" si="3"/>
        <v>2758256.6693339651</v>
      </c>
      <c r="F51" s="1">
        <f t="shared" si="6"/>
        <v>252.91065534061195</v>
      </c>
      <c r="G51" s="1">
        <f t="shared" si="5"/>
        <v>2.9344659388044647E-2</v>
      </c>
      <c r="H51" s="4"/>
      <c r="I51">
        <v>342.07</v>
      </c>
      <c r="J51">
        <v>38</v>
      </c>
    </row>
    <row r="52" spans="1:10" x14ac:dyDescent="0.3">
      <c r="A52">
        <v>414.1</v>
      </c>
      <c r="B52">
        <f t="shared" si="0"/>
        <v>255.35000000000002</v>
      </c>
      <c r="C52">
        <v>39.32</v>
      </c>
      <c r="D52" s="1">
        <f t="shared" si="2"/>
        <v>284895.14060998929</v>
      </c>
      <c r="E52" s="1">
        <f t="shared" si="3"/>
        <v>2758254.9865580294</v>
      </c>
      <c r="F52" s="1">
        <f t="shared" si="6"/>
        <v>255.3203757461412</v>
      </c>
      <c r="G52" s="1">
        <f t="shared" si="5"/>
        <v>2.9624253858827387E-2</v>
      </c>
      <c r="H52" s="4"/>
      <c r="I52">
        <v>348.09</v>
      </c>
      <c r="J52">
        <v>38.06</v>
      </c>
    </row>
    <row r="53" spans="1:10" x14ac:dyDescent="0.3">
      <c r="A53">
        <v>420.11</v>
      </c>
      <c r="B53">
        <f t="shared" si="0"/>
        <v>261.36</v>
      </c>
      <c r="C53">
        <v>40</v>
      </c>
      <c r="D53" s="1">
        <f t="shared" si="2"/>
        <v>284899.44193439127</v>
      </c>
      <c r="E53" s="1">
        <f t="shared" si="3"/>
        <v>2758250.7900918997</v>
      </c>
      <c r="F53" s="1">
        <f t="shared" si="6"/>
        <v>261.3296785001329</v>
      </c>
      <c r="G53" s="1">
        <f t="shared" si="5"/>
        <v>3.0321499867113744E-2</v>
      </c>
      <c r="H53" s="4"/>
      <c r="I53">
        <v>355.19</v>
      </c>
      <c r="J53">
        <v>38.18</v>
      </c>
    </row>
    <row r="54" spans="1:10" x14ac:dyDescent="0.3">
      <c r="A54">
        <v>429.6</v>
      </c>
      <c r="B54">
        <f t="shared" si="0"/>
        <v>270.85000000000002</v>
      </c>
      <c r="C54">
        <v>40.28</v>
      </c>
      <c r="D54" s="1">
        <f t="shared" si="2"/>
        <v>284906.23387591779</v>
      </c>
      <c r="E54" s="1">
        <f t="shared" si="3"/>
        <v>2758244.163725249</v>
      </c>
      <c r="F54" s="1">
        <f t="shared" si="6"/>
        <v>270.81857752420274</v>
      </c>
      <c r="G54" s="1">
        <f t="shared" si="5"/>
        <v>3.1422475797285188E-2</v>
      </c>
      <c r="H54" s="4"/>
      <c r="I54">
        <v>362.15</v>
      </c>
      <c r="J54">
        <v>38.31</v>
      </c>
    </row>
    <row r="55" spans="1:10" x14ac:dyDescent="0.3">
      <c r="A55">
        <v>434.02</v>
      </c>
      <c r="B55">
        <f t="shared" si="0"/>
        <v>275.27</v>
      </c>
      <c r="C55">
        <v>40.58</v>
      </c>
      <c r="D55" s="1">
        <f t="shared" si="2"/>
        <v>284909.39724594384</v>
      </c>
      <c r="E55" s="1">
        <f t="shared" si="3"/>
        <v>2758241.0774722882</v>
      </c>
      <c r="F55" s="1">
        <f t="shared" si="6"/>
        <v>275.23806474106084</v>
      </c>
      <c r="G55" s="1">
        <f t="shared" si="5"/>
        <v>3.1935258939142841E-2</v>
      </c>
      <c r="H55" s="4"/>
      <c r="I55">
        <v>376.02</v>
      </c>
      <c r="J55">
        <v>38.799999999999997</v>
      </c>
    </row>
    <row r="56" spans="1:10" x14ac:dyDescent="0.3">
      <c r="A56">
        <v>434.5</v>
      </c>
      <c r="B56">
        <f t="shared" si="0"/>
        <v>275.75</v>
      </c>
      <c r="C56">
        <v>40.56</v>
      </c>
      <c r="D56" s="1">
        <f t="shared" si="2"/>
        <v>284909.74077934033</v>
      </c>
      <c r="E56" s="1">
        <f t="shared" si="3"/>
        <v>2758240.7423135955</v>
      </c>
      <c r="F56" s="1">
        <f t="shared" si="6"/>
        <v>275.71800905426477</v>
      </c>
      <c r="G56" s="1">
        <f t="shared" si="5"/>
        <v>3.199094573523098E-2</v>
      </c>
      <c r="H56" s="4"/>
      <c r="I56">
        <v>386.12</v>
      </c>
      <c r="J56">
        <v>38.770000000000003</v>
      </c>
    </row>
    <row r="57" spans="1:10" x14ac:dyDescent="0.3">
      <c r="A57">
        <v>442.38</v>
      </c>
      <c r="B57">
        <f t="shared" si="0"/>
        <v>283.63</v>
      </c>
      <c r="C57">
        <v>45.76</v>
      </c>
      <c r="D57" s="1">
        <f t="shared" si="2"/>
        <v>284915.38045259949</v>
      </c>
      <c r="E57" s="1">
        <f t="shared" si="3"/>
        <v>2758235.2401250592</v>
      </c>
      <c r="F57" s="1">
        <f t="shared" si="6"/>
        <v>283.59709486161466</v>
      </c>
      <c r="G57" s="1">
        <f t="shared" si="5"/>
        <v>3.2905138385331156E-2</v>
      </c>
      <c r="H57" s="4"/>
      <c r="I57">
        <v>393.12</v>
      </c>
      <c r="J57">
        <v>38.36</v>
      </c>
    </row>
    <row r="58" spans="1:10" x14ac:dyDescent="0.3">
      <c r="A58">
        <v>444.49</v>
      </c>
      <c r="B58">
        <f t="shared" si="0"/>
        <v>285.74</v>
      </c>
      <c r="C58">
        <v>46</v>
      </c>
      <c r="D58" s="1">
        <f t="shared" si="2"/>
        <v>284916.89056815492</v>
      </c>
      <c r="E58" s="1">
        <f t="shared" si="3"/>
        <v>2758233.7668233067</v>
      </c>
      <c r="F58" s="1">
        <f t="shared" si="6"/>
        <v>285.70685007124973</v>
      </c>
      <c r="G58" s="1">
        <f t="shared" si="5"/>
        <v>3.3149928750276558E-2</v>
      </c>
      <c r="H58" s="4"/>
      <c r="I58">
        <v>404.41</v>
      </c>
      <c r="J58">
        <v>38.340000000000003</v>
      </c>
    </row>
    <row r="59" spans="1:10" x14ac:dyDescent="0.3">
      <c r="A59">
        <v>451.17</v>
      </c>
      <c r="B59">
        <f t="shared" si="0"/>
        <v>292.42</v>
      </c>
      <c r="C59">
        <v>50.42</v>
      </c>
      <c r="D59" s="1">
        <f t="shared" si="2"/>
        <v>284921.67140792275</v>
      </c>
      <c r="E59" s="1">
        <f t="shared" si="3"/>
        <v>2758229.102531502</v>
      </c>
      <c r="F59" s="1">
        <f t="shared" si="6"/>
        <v>292.38607509550656</v>
      </c>
      <c r="G59" s="1">
        <f t="shared" si="5"/>
        <v>3.3924904493460417E-2</v>
      </c>
      <c r="H59" s="4"/>
      <c r="I59">
        <v>411.69</v>
      </c>
      <c r="J59">
        <v>38.729999999999997</v>
      </c>
    </row>
    <row r="60" spans="1:10" x14ac:dyDescent="0.3">
      <c r="A60">
        <v>454.14</v>
      </c>
      <c r="B60">
        <f t="shared" si="0"/>
        <v>295.39</v>
      </c>
      <c r="C60">
        <v>50.38</v>
      </c>
      <c r="D60" s="1">
        <f t="shared" si="2"/>
        <v>284923.79702081357</v>
      </c>
      <c r="E60" s="1">
        <f t="shared" si="3"/>
        <v>2758227.0287370915</v>
      </c>
      <c r="F60" s="1">
        <f t="shared" si="6"/>
        <v>295.35573053324322</v>
      </c>
      <c r="G60" s="1">
        <f t="shared" si="5"/>
        <v>3.4269466756768452E-2</v>
      </c>
      <c r="H60" s="4"/>
      <c r="I60">
        <v>414.1</v>
      </c>
      <c r="J60">
        <v>39.32</v>
      </c>
    </row>
    <row r="61" spans="1:10" x14ac:dyDescent="0.3">
      <c r="A61">
        <v>458.32</v>
      </c>
      <c r="B61">
        <f t="shared" si="0"/>
        <v>299.57</v>
      </c>
      <c r="C61">
        <v>47.96</v>
      </c>
      <c r="D61" s="1">
        <f t="shared" si="2"/>
        <v>284926.78862414142</v>
      </c>
      <c r="E61" s="1">
        <f t="shared" si="3"/>
        <v>2758224.110063477</v>
      </c>
      <c r="F61" s="1">
        <f t="shared" si="6"/>
        <v>299.53524559354099</v>
      </c>
      <c r="G61" s="1">
        <f t="shared" si="5"/>
        <v>3.4754406459001075E-2</v>
      </c>
      <c r="H61" s="4"/>
      <c r="I61">
        <v>420.11</v>
      </c>
      <c r="J61">
        <v>40</v>
      </c>
    </row>
    <row r="62" spans="1:10" x14ac:dyDescent="0.3">
      <c r="A62">
        <v>459.48</v>
      </c>
      <c r="B62">
        <f t="shared" si="0"/>
        <v>300.73</v>
      </c>
      <c r="C62">
        <v>47.15</v>
      </c>
      <c r="D62" s="1">
        <f t="shared" si="2"/>
        <v>284927.61882984958</v>
      </c>
      <c r="E62" s="1">
        <f t="shared" si="3"/>
        <v>2758223.3000966371</v>
      </c>
      <c r="F62" s="1">
        <f t="shared" si="6"/>
        <v>300.69511101656127</v>
      </c>
      <c r="G62" s="1">
        <f t="shared" si="5"/>
        <v>3.48889834387478E-2</v>
      </c>
      <c r="H62" s="4"/>
      <c r="I62">
        <v>429.6</v>
      </c>
      <c r="J62">
        <v>40.28</v>
      </c>
    </row>
    <row r="63" spans="1:10" x14ac:dyDescent="0.3">
      <c r="A63">
        <v>462.07</v>
      </c>
      <c r="B63">
        <f t="shared" si="0"/>
        <v>303.32</v>
      </c>
      <c r="C63">
        <v>47.18</v>
      </c>
      <c r="D63" s="1">
        <f t="shared" si="2"/>
        <v>284929.4724788015</v>
      </c>
      <c r="E63" s="1">
        <f t="shared" si="3"/>
        <v>2758221.4916361915</v>
      </c>
      <c r="F63" s="1">
        <f t="shared" si="6"/>
        <v>303.28481053972547</v>
      </c>
      <c r="G63" s="1">
        <f t="shared" si="5"/>
        <v>3.5189460274523299E-2</v>
      </c>
      <c r="H63" s="4"/>
      <c r="I63">
        <v>434.02</v>
      </c>
      <c r="J63">
        <v>40.58</v>
      </c>
    </row>
    <row r="64" spans="1:10" x14ac:dyDescent="0.3">
      <c r="A64">
        <v>467.01</v>
      </c>
      <c r="B64">
        <f t="shared" si="0"/>
        <v>308.26</v>
      </c>
      <c r="C64">
        <v>47.11</v>
      </c>
      <c r="D64" s="1">
        <f t="shared" si="2"/>
        <v>284933.00801000709</v>
      </c>
      <c r="E64" s="1">
        <f t="shared" si="3"/>
        <v>2758218.0422946471</v>
      </c>
      <c r="F64" s="1">
        <f t="shared" si="6"/>
        <v>308.22423742912662</v>
      </c>
      <c r="G64" s="1">
        <f t="shared" si="5"/>
        <v>3.5762570873373534E-2</v>
      </c>
      <c r="H64" s="4"/>
      <c r="I64">
        <v>434.5</v>
      </c>
      <c r="J64">
        <v>40.56</v>
      </c>
    </row>
    <row r="65" spans="1:10" x14ac:dyDescent="0.3">
      <c r="A65">
        <v>470.28</v>
      </c>
      <c r="B65">
        <f t="shared" si="0"/>
        <v>311.52999999999997</v>
      </c>
      <c r="C65">
        <v>47.15</v>
      </c>
      <c r="D65" s="1">
        <f>(((B65*($D$71-$D$1))+$B$71*$D$1)/$B$71)</f>
        <v>284935.34833127068</v>
      </c>
      <c r="E65" s="1">
        <f t="shared" si="3"/>
        <v>2758215.7590260543</v>
      </c>
      <c r="F65" s="1">
        <f t="shared" si="6"/>
        <v>311.49385806210717</v>
      </c>
      <c r="G65" s="1">
        <f t="shared" si="5"/>
        <v>3.6141937892807618E-2</v>
      </c>
      <c r="H65" s="4"/>
      <c r="I65">
        <v>442.38</v>
      </c>
      <c r="J65">
        <v>45.76</v>
      </c>
    </row>
    <row r="66" spans="1:10" x14ac:dyDescent="0.3">
      <c r="A66">
        <v>475.55</v>
      </c>
      <c r="B66">
        <f t="shared" ref="B66:B71" si="7">A66-158.75</f>
        <v>316.8</v>
      </c>
      <c r="C66">
        <v>50.2</v>
      </c>
      <c r="D66" s="1">
        <f t="shared" si="2"/>
        <v>284939.1200416864</v>
      </c>
      <c r="E66" s="1">
        <f t="shared" si="3"/>
        <v>2758212.0792629085</v>
      </c>
      <c r="F66" s="1">
        <f t="shared" ref="F66:F71" si="8">SQRT(((D66-$D$1)^2)+((E66-$E$1)^2))</f>
        <v>316.76324666694853</v>
      </c>
      <c r="G66" s="1">
        <f t="shared" si="5"/>
        <v>3.6753333051478876E-2</v>
      </c>
      <c r="H66" s="4"/>
      <c r="I66">
        <v>444.49</v>
      </c>
      <c r="J66">
        <v>46</v>
      </c>
    </row>
    <row r="67" spans="1:10" x14ac:dyDescent="0.3">
      <c r="A67">
        <v>476.68</v>
      </c>
      <c r="B67">
        <f t="shared" si="7"/>
        <v>317.93</v>
      </c>
      <c r="C67">
        <v>50.6</v>
      </c>
      <c r="D67" s="1">
        <f t="shared" ref="D67:D70" si="9">(((B67*($D$71-$D$1))+$B$71*$D$1)/$B$71)</f>
        <v>284939.92877655732</v>
      </c>
      <c r="E67" s="1">
        <f t="shared" ref="E67:E70" si="10">(((B67*($E$71-$E$1))+$B$71*$E$1)/$B$71)</f>
        <v>2758211.2902434864</v>
      </c>
      <c r="F67" s="1">
        <f t="shared" si="8"/>
        <v>317.89311557083136</v>
      </c>
      <c r="G67" s="1">
        <f t="shared" ref="G67:G71" si="11">B67-F67</f>
        <v>3.6884429168651423E-2</v>
      </c>
      <c r="H67" s="4"/>
      <c r="I67">
        <v>451.17</v>
      </c>
      <c r="J67">
        <v>50.42</v>
      </c>
    </row>
    <row r="68" spans="1:10" x14ac:dyDescent="0.3">
      <c r="A68">
        <v>481.96</v>
      </c>
      <c r="B68">
        <f t="shared" si="7"/>
        <v>323.20999999999998</v>
      </c>
      <c r="C68">
        <v>50.42</v>
      </c>
      <c r="D68" s="1">
        <f t="shared" si="9"/>
        <v>284943.70764391875</v>
      </c>
      <c r="E68" s="1">
        <f t="shared" si="10"/>
        <v>2758207.6034978684</v>
      </c>
      <c r="F68" s="1">
        <f t="shared" si="8"/>
        <v>323.17250301514071</v>
      </c>
      <c r="G68" s="1">
        <f t="shared" si="11"/>
        <v>3.7496984859274107E-2</v>
      </c>
      <c r="H68" s="4"/>
      <c r="I68">
        <v>454.14</v>
      </c>
      <c r="J68">
        <v>50.38</v>
      </c>
    </row>
    <row r="69" spans="1:10" x14ac:dyDescent="0.3">
      <c r="A69">
        <v>486.07</v>
      </c>
      <c r="B69">
        <f t="shared" si="7"/>
        <v>327.32</v>
      </c>
      <c r="C69">
        <v>52.26</v>
      </c>
      <c r="D69" s="1">
        <f t="shared" si="9"/>
        <v>284946.64914862625</v>
      </c>
      <c r="E69" s="1">
        <f t="shared" si="10"/>
        <v>2758204.7337015634</v>
      </c>
      <c r="F69" s="1">
        <f t="shared" si="8"/>
        <v>327.28202619626973</v>
      </c>
      <c r="G69" s="1">
        <f t="shared" si="11"/>
        <v>3.7973803730267264E-2</v>
      </c>
      <c r="H69" s="4"/>
      <c r="I69">
        <v>458.32</v>
      </c>
      <c r="J69">
        <v>47.96</v>
      </c>
    </row>
    <row r="70" spans="1:10" x14ac:dyDescent="0.3">
      <c r="A70">
        <v>494.73</v>
      </c>
      <c r="B70">
        <f t="shared" si="7"/>
        <v>335.98</v>
      </c>
      <c r="C70">
        <v>52.44</v>
      </c>
      <c r="D70" s="1">
        <f t="shared" si="9"/>
        <v>284952.84706365468</v>
      </c>
      <c r="E70" s="1">
        <f t="shared" si="10"/>
        <v>2758198.6868801517</v>
      </c>
      <c r="F70" s="1">
        <f t="shared" si="8"/>
        <v>335.94102151239264</v>
      </c>
      <c r="G70" s="1">
        <f t="shared" si="11"/>
        <v>3.897848760738043E-2</v>
      </c>
      <c r="H70" s="4"/>
      <c r="I70">
        <v>459.48</v>
      </c>
      <c r="J70">
        <v>47.15</v>
      </c>
    </row>
    <row r="71" spans="1:10" x14ac:dyDescent="0.3">
      <c r="A71" s="5">
        <v>496.51</v>
      </c>
      <c r="B71">
        <f t="shared" si="7"/>
        <v>337.76</v>
      </c>
      <c r="C71" s="5">
        <v>52.59</v>
      </c>
      <c r="D71" s="2">
        <v>284954.12099999998</v>
      </c>
      <c r="E71" s="2">
        <v>2758197.4440000001</v>
      </c>
      <c r="F71" s="1">
        <f t="shared" si="8"/>
        <v>337.72081500691263</v>
      </c>
      <c r="G71" s="1">
        <f t="shared" si="11"/>
        <v>3.9184993087360454E-2</v>
      </c>
      <c r="H71" s="4"/>
      <c r="I71">
        <v>462.07</v>
      </c>
      <c r="J71">
        <v>47.18</v>
      </c>
    </row>
    <row r="72" spans="1:10" x14ac:dyDescent="0.3">
      <c r="D72" s="1"/>
      <c r="E72" s="1"/>
      <c r="H72" s="4"/>
      <c r="I72">
        <v>467.01</v>
      </c>
      <c r="J72">
        <v>47.11</v>
      </c>
    </row>
    <row r="73" spans="1:10" x14ac:dyDescent="0.3">
      <c r="D73" s="1"/>
      <c r="E73" s="1"/>
      <c r="H73" s="4"/>
      <c r="I73">
        <v>470.28</v>
      </c>
      <c r="J73">
        <v>47.15</v>
      </c>
    </row>
    <row r="74" spans="1:10" x14ac:dyDescent="0.3">
      <c r="D74" s="1"/>
      <c r="E74" s="1"/>
      <c r="I74">
        <v>475.55</v>
      </c>
      <c r="J74">
        <v>50.2</v>
      </c>
    </row>
    <row r="75" spans="1:10" x14ac:dyDescent="0.3">
      <c r="D75" s="1"/>
      <c r="E75" s="1"/>
      <c r="I75">
        <v>476.68</v>
      </c>
      <c r="J75">
        <v>50.6</v>
      </c>
    </row>
    <row r="76" spans="1:10" x14ac:dyDescent="0.3">
      <c r="D76" s="1"/>
      <c r="E76" s="1"/>
      <c r="I76">
        <v>481.96</v>
      </c>
      <c r="J76">
        <v>50.42</v>
      </c>
    </row>
    <row r="77" spans="1:10" x14ac:dyDescent="0.3">
      <c r="D77" s="1"/>
      <c r="E77" s="1"/>
      <c r="I77">
        <v>486.07</v>
      </c>
      <c r="J77">
        <v>52.26</v>
      </c>
    </row>
    <row r="78" spans="1:10" x14ac:dyDescent="0.3">
      <c r="D78" s="1"/>
      <c r="E78" s="1"/>
      <c r="I78">
        <v>494.73</v>
      </c>
      <c r="J78">
        <v>52.44</v>
      </c>
    </row>
    <row r="79" spans="1:10" x14ac:dyDescent="0.3">
      <c r="D79" s="1"/>
      <c r="E79" s="1"/>
      <c r="I79" s="5">
        <v>496.51</v>
      </c>
      <c r="J79" s="5">
        <v>52.59</v>
      </c>
    </row>
    <row r="80" spans="1:10" x14ac:dyDescent="0.3">
      <c r="D80" s="1"/>
      <c r="E80" s="1"/>
    </row>
    <row r="81" spans="4:5" x14ac:dyDescent="0.3">
      <c r="D81" s="1"/>
      <c r="E81" s="1"/>
    </row>
    <row r="82" spans="4:5" x14ac:dyDescent="0.3">
      <c r="D82" s="1"/>
      <c r="E82" s="1"/>
    </row>
    <row r="83" spans="4:5" x14ac:dyDescent="0.3">
      <c r="D83" s="1"/>
      <c r="E83" s="1"/>
    </row>
    <row r="84" spans="4:5" x14ac:dyDescent="0.3">
      <c r="D84" s="1"/>
      <c r="E84" s="1"/>
    </row>
    <row r="85" spans="4:5" x14ac:dyDescent="0.3">
      <c r="D85" s="1"/>
      <c r="E85" s="1"/>
    </row>
    <row r="86" spans="4:5" x14ac:dyDescent="0.3">
      <c r="D86" s="1"/>
      <c r="E86" s="1"/>
    </row>
    <row r="87" spans="4:5" x14ac:dyDescent="0.3">
      <c r="D87" s="1"/>
      <c r="E87" s="1"/>
    </row>
    <row r="88" spans="4:5" x14ac:dyDescent="0.3">
      <c r="D88" s="1"/>
      <c r="E88" s="1"/>
    </row>
    <row r="89" spans="4:5" x14ac:dyDescent="0.3">
      <c r="D89" s="1"/>
      <c r="E89" s="1"/>
    </row>
    <row r="90" spans="4:5" x14ac:dyDescent="0.3">
      <c r="D90" s="1"/>
      <c r="E90" s="1"/>
    </row>
    <row r="91" spans="4:5" x14ac:dyDescent="0.3">
      <c r="D91" s="1"/>
      <c r="E91" s="1"/>
    </row>
    <row r="92" spans="4:5" x14ac:dyDescent="0.3">
      <c r="D92" s="1"/>
      <c r="E92" s="1"/>
    </row>
    <row r="93" spans="4:5" x14ac:dyDescent="0.3">
      <c r="D93" s="1"/>
      <c r="E93" s="1"/>
    </row>
    <row r="94" spans="4:5" x14ac:dyDescent="0.3">
      <c r="D94" s="1"/>
      <c r="E94" s="1"/>
    </row>
    <row r="95" spans="4:5" x14ac:dyDescent="0.3">
      <c r="D95" s="1"/>
      <c r="E95" s="1"/>
    </row>
    <row r="96" spans="4:5" x14ac:dyDescent="0.3">
      <c r="D96" s="1"/>
      <c r="E96" s="1"/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1"/>
      <c r="E102" s="1"/>
    </row>
    <row r="103" spans="4:5" x14ac:dyDescent="0.3">
      <c r="D103" s="1"/>
      <c r="E103" s="1"/>
    </row>
    <row r="104" spans="4:5" x14ac:dyDescent="0.3">
      <c r="D104" s="1"/>
      <c r="E104" s="1"/>
    </row>
    <row r="105" spans="4:5" x14ac:dyDescent="0.3">
      <c r="D105" s="1"/>
      <c r="E105" s="1"/>
    </row>
    <row r="106" spans="4:5" x14ac:dyDescent="0.3">
      <c r="D106" s="1"/>
      <c r="E106" s="1"/>
    </row>
    <row r="107" spans="4:5" x14ac:dyDescent="0.3">
      <c r="D107" s="1"/>
      <c r="E107" s="1"/>
    </row>
    <row r="108" spans="4:5" x14ac:dyDescent="0.3">
      <c r="D108" s="1"/>
      <c r="E108" s="1"/>
    </row>
    <row r="109" spans="4:5" x14ac:dyDescent="0.3">
      <c r="D109" s="1"/>
      <c r="E109" s="1"/>
    </row>
    <row r="110" spans="4:5" x14ac:dyDescent="0.3">
      <c r="D110" s="1"/>
      <c r="E110" s="1"/>
    </row>
    <row r="111" spans="4:5" x14ac:dyDescent="0.3">
      <c r="D111" s="1"/>
      <c r="E111" s="1"/>
    </row>
    <row r="112" spans="4:5" x14ac:dyDescent="0.3">
      <c r="D112" s="1"/>
      <c r="E112" s="1"/>
    </row>
    <row r="113" spans="4:5" x14ac:dyDescent="0.3">
      <c r="D113" s="1"/>
      <c r="E113" s="1"/>
    </row>
    <row r="114" spans="4:5" x14ac:dyDescent="0.3">
      <c r="D114" s="1"/>
      <c r="E114" s="1"/>
    </row>
    <row r="115" spans="4:5" x14ac:dyDescent="0.3">
      <c r="D115" s="1"/>
      <c r="E115" s="1"/>
    </row>
    <row r="116" spans="4:5" x14ac:dyDescent="0.3">
      <c r="D116" s="1"/>
      <c r="E116" s="1"/>
    </row>
    <row r="117" spans="4:5" x14ac:dyDescent="0.3">
      <c r="D117" s="1"/>
      <c r="E117" s="1"/>
    </row>
    <row r="118" spans="4:5" x14ac:dyDescent="0.3">
      <c r="D118" s="1"/>
      <c r="E118" s="1"/>
    </row>
    <row r="119" spans="4:5" x14ac:dyDescent="0.3">
      <c r="D119" s="2"/>
      <c r="E119" s="2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"/>
  <sheetViews>
    <sheetView workbookViewId="0">
      <selection activeCell="F2" sqref="F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4" style="1" bestFit="1" customWidth="1"/>
    <col min="7" max="7" width="14.77734375" style="1" bestFit="1" customWidth="1"/>
  </cols>
  <sheetData>
    <row r="1" spans="1:7" x14ac:dyDescent="0.3">
      <c r="A1" s="5">
        <v>248.47</v>
      </c>
      <c r="B1">
        <f>A1-248.47</f>
        <v>0</v>
      </c>
      <c r="C1" s="5">
        <v>46.76</v>
      </c>
      <c r="D1" s="2">
        <v>284971.22700000001</v>
      </c>
      <c r="E1" s="2">
        <v>2758644.6329999999</v>
      </c>
    </row>
    <row r="2" spans="1:7" x14ac:dyDescent="0.3">
      <c r="A2">
        <v>249.09</v>
      </c>
      <c r="B2">
        <f t="shared" ref="B2:B65" si="0">A2-248.47</f>
        <v>0.62000000000000455</v>
      </c>
      <c r="C2">
        <v>46.75</v>
      </c>
      <c r="D2" s="1">
        <f>(((B2*($D$79-$D$1))+$B$79*$D$1)/$B$79)</f>
        <v>284971.84634312295</v>
      </c>
      <c r="E2" s="1">
        <f>(((B2*($E$79-$E$1))+$B$79*$E$1)/$B$79)</f>
        <v>2758644.6039660331</v>
      </c>
      <c r="F2" s="1">
        <f t="shared" ref="F2:F33" si="1">SQRT(((D2-$D$1)^2)+((E2-$E$1)^2))</f>
        <v>0.62002328597743228</v>
      </c>
      <c r="G2" s="1">
        <f>B2-F2</f>
        <v>-2.3285977427733862E-5</v>
      </c>
    </row>
    <row r="3" spans="1:7" x14ac:dyDescent="0.3">
      <c r="A3">
        <v>256.39</v>
      </c>
      <c r="B3">
        <f t="shared" si="0"/>
        <v>7.9199999999999875</v>
      </c>
      <c r="C3">
        <v>41.24</v>
      </c>
      <c r="D3" s="1">
        <f t="shared" ref="D3:D66" si="2">(((B3*($D$79-$D$1))+$B$79*$D$1)/$B$79)</f>
        <v>284979.1386089251</v>
      </c>
      <c r="E3" s="1">
        <f t="shared" ref="E3:E66" si="3">(((B3*($E$79-$E$1))+$B$79*$E$1)/$B$79)</f>
        <v>2758644.2621144871</v>
      </c>
      <c r="F3" s="1">
        <f t="shared" si="1"/>
        <v>7.9202974595118834</v>
      </c>
      <c r="G3" s="1">
        <f t="shared" ref="G3:G66" si="4">B3-F3</f>
        <v>-2.9745951189585895E-4</v>
      </c>
    </row>
    <row r="4" spans="1:7" x14ac:dyDescent="0.3">
      <c r="A4">
        <v>261.24</v>
      </c>
      <c r="B4">
        <f t="shared" si="0"/>
        <v>12.77000000000001</v>
      </c>
      <c r="C4">
        <v>40.14</v>
      </c>
      <c r="D4" s="1">
        <f t="shared" si="2"/>
        <v>284983.98347045114</v>
      </c>
      <c r="E4" s="1">
        <f t="shared" si="3"/>
        <v>2758644.0349939396</v>
      </c>
      <c r="F4" s="1">
        <f t="shared" si="1"/>
        <v>12.770479615848492</v>
      </c>
      <c r="G4" s="1">
        <f t="shared" si="4"/>
        <v>-4.7961584848188465E-4</v>
      </c>
    </row>
    <row r="5" spans="1:7" x14ac:dyDescent="0.3">
      <c r="A5">
        <v>268.83</v>
      </c>
      <c r="B5">
        <f t="shared" si="0"/>
        <v>20.359999999999985</v>
      </c>
      <c r="C5">
        <v>35.51</v>
      </c>
      <c r="D5" s="1">
        <f t="shared" si="2"/>
        <v>284991.56542900432</v>
      </c>
      <c r="E5" s="1">
        <f t="shared" si="3"/>
        <v>2758643.6795619898</v>
      </c>
      <c r="F5" s="1">
        <f t="shared" si="1"/>
        <v>20.360764681173467</v>
      </c>
      <c r="G5" s="1">
        <f t="shared" si="4"/>
        <v>-7.6468117348227338E-4</v>
      </c>
    </row>
    <row r="6" spans="1:7" x14ac:dyDescent="0.3">
      <c r="A6">
        <v>274.73</v>
      </c>
      <c r="B6">
        <f t="shared" si="0"/>
        <v>26.260000000000019</v>
      </c>
      <c r="C6">
        <v>35.409999999999997</v>
      </c>
      <c r="D6" s="1">
        <f t="shared" si="2"/>
        <v>284997.45917807729</v>
      </c>
      <c r="E6" s="1">
        <f t="shared" si="3"/>
        <v>2758643.4032710148</v>
      </c>
      <c r="F6" s="1">
        <f t="shared" si="1"/>
        <v>26.260986273458236</v>
      </c>
      <c r="G6" s="1">
        <f t="shared" si="4"/>
        <v>-9.8627345821711287E-4</v>
      </c>
    </row>
    <row r="7" spans="1:7" x14ac:dyDescent="0.3">
      <c r="A7">
        <v>281.8</v>
      </c>
      <c r="B7">
        <f t="shared" si="0"/>
        <v>33.330000000000013</v>
      </c>
      <c r="C7">
        <v>35.15</v>
      </c>
      <c r="D7" s="1">
        <f t="shared" si="2"/>
        <v>285004.52168755961</v>
      </c>
      <c r="E7" s="1">
        <f t="shared" si="3"/>
        <v>2758643.0721901339</v>
      </c>
      <c r="F7" s="1">
        <f t="shared" si="1"/>
        <v>33.331251808611405</v>
      </c>
      <c r="G7" s="1">
        <f t="shared" si="4"/>
        <v>-1.2518086113928462E-3</v>
      </c>
    </row>
    <row r="8" spans="1:7" x14ac:dyDescent="0.3">
      <c r="A8">
        <v>288.69</v>
      </c>
      <c r="B8">
        <f t="shared" si="0"/>
        <v>40.22</v>
      </c>
      <c r="C8">
        <v>34.619999999999997</v>
      </c>
      <c r="D8" s="1">
        <f t="shared" si="2"/>
        <v>285011.40438774816</v>
      </c>
      <c r="E8" s="1">
        <f t="shared" si="3"/>
        <v>2758642.7495384696</v>
      </c>
      <c r="F8" s="1">
        <f t="shared" si="1"/>
        <v>40.221510583282466</v>
      </c>
      <c r="G8" s="1">
        <f t="shared" si="4"/>
        <v>-1.5105832824673371E-3</v>
      </c>
    </row>
    <row r="9" spans="1:7" x14ac:dyDescent="0.3">
      <c r="A9">
        <v>293.95999999999998</v>
      </c>
      <c r="B9">
        <f t="shared" si="0"/>
        <v>45.489999999999981</v>
      </c>
      <c r="C9">
        <v>34.01</v>
      </c>
      <c r="D9" s="1">
        <f t="shared" si="2"/>
        <v>285016.66880429303</v>
      </c>
      <c r="E9" s="1">
        <f t="shared" si="3"/>
        <v>2758642.5027497509</v>
      </c>
      <c r="F9" s="1">
        <f t="shared" si="1"/>
        <v>45.491708514065202</v>
      </c>
      <c r="G9" s="1">
        <f t="shared" si="4"/>
        <v>-1.7085140652213227E-3</v>
      </c>
    </row>
    <row r="10" spans="1:7" x14ac:dyDescent="0.3">
      <c r="A10">
        <v>302.27</v>
      </c>
      <c r="B10">
        <f t="shared" si="0"/>
        <v>53.799999999999983</v>
      </c>
      <c r="C10">
        <v>34.28</v>
      </c>
      <c r="D10" s="1">
        <f t="shared" si="2"/>
        <v>285024.97000002116</v>
      </c>
      <c r="E10" s="1">
        <f t="shared" si="3"/>
        <v>2758642.1136009363</v>
      </c>
      <c r="F10" s="1">
        <f t="shared" si="1"/>
        <v>53.802020621115098</v>
      </c>
      <c r="G10" s="1">
        <f t="shared" si="4"/>
        <v>-2.0206211151148068E-3</v>
      </c>
    </row>
    <row r="11" spans="1:7" x14ac:dyDescent="0.3">
      <c r="A11">
        <v>308.66000000000003</v>
      </c>
      <c r="B11">
        <f t="shared" si="0"/>
        <v>60.190000000000026</v>
      </c>
      <c r="C11">
        <v>34.69</v>
      </c>
      <c r="D11" s="1">
        <f t="shared" si="2"/>
        <v>285031.35322994937</v>
      </c>
      <c r="E11" s="1">
        <f t="shared" si="3"/>
        <v>2758641.8143637613</v>
      </c>
      <c r="F11" s="1">
        <f t="shared" si="1"/>
        <v>60.192260616859784</v>
      </c>
      <c r="G11" s="1">
        <f t="shared" si="4"/>
        <v>-2.260616859757647E-3</v>
      </c>
    </row>
    <row r="12" spans="1:7" x14ac:dyDescent="0.3">
      <c r="A12">
        <v>320.58</v>
      </c>
      <c r="B12">
        <f t="shared" si="0"/>
        <v>72.109999999999985</v>
      </c>
      <c r="C12">
        <v>34.19</v>
      </c>
      <c r="D12" s="1">
        <f t="shared" si="2"/>
        <v>285043.26060095779</v>
      </c>
      <c r="E12" s="1">
        <f t="shared" si="3"/>
        <v>2758641.2561623333</v>
      </c>
      <c r="F12" s="1">
        <f t="shared" si="1"/>
        <v>72.112708308385891</v>
      </c>
      <c r="G12" s="1">
        <f t="shared" si="4"/>
        <v>-2.7083083859054113E-3</v>
      </c>
    </row>
    <row r="13" spans="1:7" x14ac:dyDescent="0.3">
      <c r="A13">
        <v>335.32</v>
      </c>
      <c r="B13">
        <f t="shared" si="0"/>
        <v>86.85</v>
      </c>
      <c r="C13">
        <v>34.14</v>
      </c>
      <c r="D13" s="1">
        <f t="shared" si="2"/>
        <v>285057.98498423496</v>
      </c>
      <c r="E13" s="1">
        <f t="shared" si="3"/>
        <v>2758640.5659031845</v>
      </c>
      <c r="F13" s="1">
        <f t="shared" si="1"/>
        <v>86.853261913518722</v>
      </c>
      <c r="G13" s="1">
        <f t="shared" si="4"/>
        <v>-3.2619135187275106E-3</v>
      </c>
    </row>
    <row r="14" spans="1:7" x14ac:dyDescent="0.3">
      <c r="A14">
        <v>344.09</v>
      </c>
      <c r="B14">
        <f t="shared" si="0"/>
        <v>95.619999999999976</v>
      </c>
      <c r="C14">
        <v>33.520000000000003</v>
      </c>
      <c r="D14" s="1">
        <f t="shared" si="2"/>
        <v>285066.74569260271</v>
      </c>
      <c r="E14" s="1">
        <f t="shared" si="3"/>
        <v>2758640.1552130403</v>
      </c>
      <c r="F14" s="1">
        <f t="shared" si="1"/>
        <v>95.623591297251224</v>
      </c>
      <c r="G14" s="1">
        <f t="shared" si="4"/>
        <v>-3.5912972512477381E-3</v>
      </c>
    </row>
    <row r="15" spans="1:7" x14ac:dyDescent="0.3">
      <c r="A15">
        <v>355.25</v>
      </c>
      <c r="B15">
        <f t="shared" si="0"/>
        <v>106.78</v>
      </c>
      <c r="C15">
        <v>33.33</v>
      </c>
      <c r="D15" s="1">
        <f t="shared" si="2"/>
        <v>285077.89386881527</v>
      </c>
      <c r="E15" s="1">
        <f t="shared" si="3"/>
        <v>2758639.6326016355</v>
      </c>
      <c r="F15" s="1">
        <f t="shared" si="1"/>
        <v>106.78401044469965</v>
      </c>
      <c r="G15" s="1">
        <f t="shared" si="4"/>
        <v>-4.010444699645177E-3</v>
      </c>
    </row>
    <row r="16" spans="1:7" x14ac:dyDescent="0.3">
      <c r="A16">
        <v>363.15</v>
      </c>
      <c r="B16">
        <f t="shared" si="0"/>
        <v>114.67999999999998</v>
      </c>
      <c r="C16">
        <v>32.69</v>
      </c>
      <c r="D16" s="1">
        <f t="shared" si="2"/>
        <v>285085.78549892991</v>
      </c>
      <c r="E16" s="1">
        <f t="shared" si="3"/>
        <v>2758639.2626527026</v>
      </c>
      <c r="F16" s="1">
        <f t="shared" si="1"/>
        <v>114.68430715300244</v>
      </c>
      <c r="G16" s="1">
        <f t="shared" si="4"/>
        <v>-4.3071530024576532E-3</v>
      </c>
    </row>
    <row r="17" spans="1:10" x14ac:dyDescent="0.3">
      <c r="A17">
        <v>367.45</v>
      </c>
      <c r="B17">
        <f t="shared" si="0"/>
        <v>118.97999999999999</v>
      </c>
      <c r="C17">
        <v>32.94</v>
      </c>
      <c r="D17" s="1">
        <f t="shared" si="2"/>
        <v>285090.08094316954</v>
      </c>
      <c r="E17" s="1">
        <f t="shared" si="3"/>
        <v>2758639.0612880937</v>
      </c>
      <c r="F17" s="1">
        <f t="shared" si="1"/>
        <v>118.98446865246989</v>
      </c>
      <c r="G17" s="1">
        <f t="shared" si="4"/>
        <v>-4.4686524698960284E-3</v>
      </c>
      <c r="I17" s="5">
        <v>248.47</v>
      </c>
      <c r="J17" s="5">
        <v>46.76</v>
      </c>
    </row>
    <row r="18" spans="1:10" x14ac:dyDescent="0.3">
      <c r="A18">
        <v>369.06</v>
      </c>
      <c r="B18">
        <f t="shared" si="0"/>
        <v>120.59</v>
      </c>
      <c r="C18">
        <v>32.31</v>
      </c>
      <c r="D18" s="1">
        <f t="shared" si="2"/>
        <v>285091.68923740811</v>
      </c>
      <c r="E18" s="1">
        <f t="shared" si="3"/>
        <v>2758638.9858934372</v>
      </c>
      <c r="F18" s="1">
        <f t="shared" si="1"/>
        <v>120.59452912091356</v>
      </c>
      <c r="G18" s="1">
        <f t="shared" si="4"/>
        <v>-4.5291209135598365E-3</v>
      </c>
      <c r="I18">
        <v>249.09</v>
      </c>
      <c r="J18">
        <v>46.75</v>
      </c>
    </row>
    <row r="19" spans="1:10" x14ac:dyDescent="0.3">
      <c r="A19">
        <v>375.34</v>
      </c>
      <c r="B19">
        <f t="shared" si="0"/>
        <v>126.86999999999998</v>
      </c>
      <c r="C19">
        <v>33.15</v>
      </c>
      <c r="D19" s="1">
        <f t="shared" si="2"/>
        <v>285097.96258387895</v>
      </c>
      <c r="E19" s="1">
        <f t="shared" si="3"/>
        <v>2758638.6918074503</v>
      </c>
      <c r="F19" s="1">
        <f t="shared" si="1"/>
        <v>126.87476498518993</v>
      </c>
      <c r="G19" s="1">
        <f t="shared" si="4"/>
        <v>-4.7649851899507212E-3</v>
      </c>
      <c r="I19">
        <v>256.39</v>
      </c>
      <c r="J19">
        <v>41.24</v>
      </c>
    </row>
    <row r="20" spans="1:10" x14ac:dyDescent="0.3">
      <c r="A20">
        <v>386.29</v>
      </c>
      <c r="B20">
        <f t="shared" si="0"/>
        <v>137.82000000000002</v>
      </c>
      <c r="C20">
        <v>33.119999999999997</v>
      </c>
      <c r="D20" s="1">
        <f t="shared" si="2"/>
        <v>285108.90098258218</v>
      </c>
      <c r="E20" s="1">
        <f t="shared" si="3"/>
        <v>2758638.1790301315</v>
      </c>
      <c r="F20" s="1">
        <f t="shared" si="1"/>
        <v>137.82517624548072</v>
      </c>
      <c r="G20" s="1">
        <f t="shared" si="4"/>
        <v>-5.1762454806976166E-3</v>
      </c>
      <c r="I20">
        <v>261.24</v>
      </c>
      <c r="J20">
        <v>40.14</v>
      </c>
    </row>
    <row r="21" spans="1:10" x14ac:dyDescent="0.3">
      <c r="A21">
        <v>391.7</v>
      </c>
      <c r="B21">
        <f t="shared" si="0"/>
        <v>143.22999999999999</v>
      </c>
      <c r="C21">
        <v>33.44</v>
      </c>
      <c r="D21" s="1">
        <f t="shared" si="2"/>
        <v>285114.30525079992</v>
      </c>
      <c r="E21" s="1">
        <f t="shared" si="3"/>
        <v>2758637.9256853559</v>
      </c>
      <c r="F21" s="1">
        <f t="shared" si="1"/>
        <v>143.23537943432737</v>
      </c>
      <c r="G21" s="1">
        <f t="shared" si="4"/>
        <v>-5.3794343273807499E-3</v>
      </c>
      <c r="I21">
        <v>268.83</v>
      </c>
      <c r="J21">
        <v>35.51</v>
      </c>
    </row>
    <row r="22" spans="1:10" x14ac:dyDescent="0.3">
      <c r="A22">
        <v>401.13</v>
      </c>
      <c r="B22">
        <f t="shared" si="0"/>
        <v>152.66</v>
      </c>
      <c r="C22">
        <v>32.840000000000003</v>
      </c>
      <c r="D22" s="1">
        <f t="shared" si="2"/>
        <v>285123.72525991144</v>
      </c>
      <c r="E22" s="1">
        <f t="shared" si="3"/>
        <v>2758637.4840880847</v>
      </c>
      <c r="F22" s="1">
        <f t="shared" si="1"/>
        <v>152.66573360641914</v>
      </c>
      <c r="G22" s="1">
        <f t="shared" si="4"/>
        <v>-5.733606419141779E-3</v>
      </c>
      <c r="I22">
        <v>274.73</v>
      </c>
      <c r="J22">
        <v>35.409999999999997</v>
      </c>
    </row>
    <row r="23" spans="1:10" x14ac:dyDescent="0.3">
      <c r="A23">
        <v>409.36</v>
      </c>
      <c r="B23">
        <f t="shared" si="0"/>
        <v>160.89000000000001</v>
      </c>
      <c r="C23">
        <v>33.049999999999997</v>
      </c>
      <c r="D23" s="1">
        <f t="shared" si="2"/>
        <v>285131.94654039794</v>
      </c>
      <c r="E23" s="1">
        <f t="shared" si="3"/>
        <v>2758637.0986855892</v>
      </c>
      <c r="F23" s="1">
        <f t="shared" si="1"/>
        <v>160.8960427088289</v>
      </c>
      <c r="G23" s="1">
        <f t="shared" si="4"/>
        <v>-6.0427088288861341E-3</v>
      </c>
      <c r="I23">
        <v>281.8</v>
      </c>
      <c r="J23">
        <v>35.15</v>
      </c>
    </row>
    <row r="24" spans="1:10" x14ac:dyDescent="0.3">
      <c r="A24">
        <v>417.71</v>
      </c>
      <c r="B24">
        <f t="shared" si="0"/>
        <v>169.23999999999998</v>
      </c>
      <c r="C24">
        <v>32.53</v>
      </c>
      <c r="D24" s="1">
        <f t="shared" si="2"/>
        <v>285140.28769374697</v>
      </c>
      <c r="E24" s="1">
        <f t="shared" si="3"/>
        <v>2758636.7076636152</v>
      </c>
      <c r="F24" s="1">
        <f t="shared" si="1"/>
        <v>169.24635631827516</v>
      </c>
      <c r="G24" s="1">
        <f t="shared" si="4"/>
        <v>-6.3563182751806835E-3</v>
      </c>
      <c r="I24">
        <v>288.69</v>
      </c>
      <c r="J24">
        <v>34.619999999999997</v>
      </c>
    </row>
    <row r="25" spans="1:10" x14ac:dyDescent="0.3">
      <c r="A25">
        <v>421.66</v>
      </c>
      <c r="B25">
        <f t="shared" si="0"/>
        <v>173.19000000000003</v>
      </c>
      <c r="C25">
        <v>33.119999999999997</v>
      </c>
      <c r="D25" s="1">
        <f t="shared" si="2"/>
        <v>285144.23350880429</v>
      </c>
      <c r="E25" s="1">
        <f t="shared" si="3"/>
        <v>2758636.5226891483</v>
      </c>
      <c r="F25" s="1">
        <f t="shared" si="1"/>
        <v>173.19650467244836</v>
      </c>
      <c r="G25" s="1">
        <f t="shared" si="4"/>
        <v>-6.5046724483295293E-3</v>
      </c>
      <c r="I25">
        <v>293.95999999999998</v>
      </c>
      <c r="J25">
        <v>34.01</v>
      </c>
    </row>
    <row r="26" spans="1:10" x14ac:dyDescent="0.3">
      <c r="A26">
        <v>424.96</v>
      </c>
      <c r="B26">
        <f t="shared" si="0"/>
        <v>176.48999999999998</v>
      </c>
      <c r="C26">
        <v>33.29</v>
      </c>
      <c r="D26" s="1">
        <f t="shared" si="2"/>
        <v>285147.53001252306</v>
      </c>
      <c r="E26" s="1">
        <f t="shared" si="3"/>
        <v>2758636.3681535185</v>
      </c>
      <c r="F26" s="1">
        <f t="shared" si="1"/>
        <v>176.49662861386682</v>
      </c>
      <c r="G26" s="1">
        <f t="shared" si="4"/>
        <v>-6.6286138668374406E-3</v>
      </c>
      <c r="I26">
        <v>302.27</v>
      </c>
      <c r="J26">
        <v>34.28</v>
      </c>
    </row>
    <row r="27" spans="1:10" x14ac:dyDescent="0.3">
      <c r="A27">
        <v>428.76</v>
      </c>
      <c r="B27">
        <f t="shared" si="0"/>
        <v>180.29</v>
      </c>
      <c r="C27">
        <v>31.93</v>
      </c>
      <c r="D27" s="1">
        <f t="shared" si="2"/>
        <v>285151.32598650223</v>
      </c>
      <c r="E27" s="1">
        <f t="shared" si="3"/>
        <v>2758636.1902033989</v>
      </c>
      <c r="F27" s="1">
        <f t="shared" si="1"/>
        <v>180.29677133429163</v>
      </c>
      <c r="G27" s="1">
        <f t="shared" si="4"/>
        <v>-6.7713342916420061E-3</v>
      </c>
      <c r="I27">
        <v>308.66000000000003</v>
      </c>
      <c r="J27">
        <v>34.69</v>
      </c>
    </row>
    <row r="28" spans="1:10" x14ac:dyDescent="0.3">
      <c r="A28">
        <v>434.82</v>
      </c>
      <c r="B28">
        <f t="shared" si="0"/>
        <v>186.35</v>
      </c>
      <c r="C28">
        <v>33.119999999999997</v>
      </c>
      <c r="D28" s="1">
        <f t="shared" si="2"/>
        <v>285157.37956605857</v>
      </c>
      <c r="E28" s="1">
        <f t="shared" si="3"/>
        <v>2758635.9064197866</v>
      </c>
      <c r="F28" s="1">
        <f t="shared" si="1"/>
        <v>186.35699893592934</v>
      </c>
      <c r="G28" s="1">
        <f t="shared" si="4"/>
        <v>-6.998935929345862E-3</v>
      </c>
      <c r="I28">
        <v>320.58</v>
      </c>
      <c r="J28">
        <v>34.19</v>
      </c>
    </row>
    <row r="29" spans="1:10" x14ac:dyDescent="0.3">
      <c r="A29">
        <v>439.79</v>
      </c>
      <c r="B29">
        <f t="shared" si="0"/>
        <v>191.32000000000002</v>
      </c>
      <c r="C29">
        <v>32.08</v>
      </c>
      <c r="D29" s="1">
        <f t="shared" si="2"/>
        <v>285162.34430044709</v>
      </c>
      <c r="E29" s="1">
        <f t="shared" si="3"/>
        <v>2758635.6736797616</v>
      </c>
      <c r="F29" s="1">
        <f t="shared" si="1"/>
        <v>191.3271855992007</v>
      </c>
      <c r="G29" s="1">
        <f t="shared" si="4"/>
        <v>-7.185599200681736E-3</v>
      </c>
      <c r="I29">
        <v>335.32</v>
      </c>
      <c r="J29">
        <v>34.14</v>
      </c>
    </row>
    <row r="30" spans="1:10" x14ac:dyDescent="0.3">
      <c r="A30">
        <v>444.89</v>
      </c>
      <c r="B30">
        <f t="shared" si="0"/>
        <v>196.42</v>
      </c>
      <c r="C30">
        <v>31.76</v>
      </c>
      <c r="D30" s="1">
        <f t="shared" si="2"/>
        <v>285167.43889710342</v>
      </c>
      <c r="E30" s="1">
        <f t="shared" si="3"/>
        <v>2758635.4348519696</v>
      </c>
      <c r="F30" s="1">
        <f t="shared" si="1"/>
        <v>196.42737714510591</v>
      </c>
      <c r="G30" s="1">
        <f t="shared" si="4"/>
        <v>-7.3771451059201354E-3</v>
      </c>
      <c r="I30">
        <v>344.09</v>
      </c>
      <c r="J30">
        <v>33.520000000000003</v>
      </c>
    </row>
    <row r="31" spans="1:10" x14ac:dyDescent="0.3">
      <c r="A31">
        <v>450.38</v>
      </c>
      <c r="B31">
        <f t="shared" si="0"/>
        <v>201.91</v>
      </c>
      <c r="C31">
        <v>33.89</v>
      </c>
      <c r="D31" s="1">
        <f t="shared" si="2"/>
        <v>285172.92308056279</v>
      </c>
      <c r="E31" s="1">
        <f t="shared" si="3"/>
        <v>2758635.1777608753</v>
      </c>
      <c r="F31" s="1">
        <f t="shared" si="1"/>
        <v>201.91758333857089</v>
      </c>
      <c r="G31" s="1">
        <f t="shared" si="4"/>
        <v>-7.5833385708961032E-3</v>
      </c>
      <c r="I31">
        <v>355.25</v>
      </c>
      <c r="J31">
        <v>33.33</v>
      </c>
    </row>
    <row r="32" spans="1:10" x14ac:dyDescent="0.3">
      <c r="A32">
        <v>450.45</v>
      </c>
      <c r="B32">
        <f t="shared" si="0"/>
        <v>201.98</v>
      </c>
      <c r="C32">
        <v>33.79</v>
      </c>
      <c r="D32" s="1">
        <f t="shared" si="2"/>
        <v>285172.99300639925</v>
      </c>
      <c r="E32" s="1">
        <f t="shared" si="3"/>
        <v>2758635.1744828466</v>
      </c>
      <c r="F32" s="1">
        <f t="shared" si="1"/>
        <v>201.98758596764284</v>
      </c>
      <c r="G32" s="1">
        <f t="shared" si="4"/>
        <v>-7.5859676428535749E-3</v>
      </c>
      <c r="I32">
        <v>363.15</v>
      </c>
      <c r="J32">
        <v>32.69</v>
      </c>
    </row>
    <row r="33" spans="1:10" x14ac:dyDescent="0.3">
      <c r="A33">
        <v>462.23</v>
      </c>
      <c r="B33">
        <f t="shared" si="0"/>
        <v>213.76000000000002</v>
      </c>
      <c r="C33">
        <v>34.869999999999997</v>
      </c>
      <c r="D33" s="1">
        <f t="shared" si="2"/>
        <v>285184.76052573475</v>
      </c>
      <c r="E33" s="1">
        <f t="shared" si="3"/>
        <v>2758634.622837476</v>
      </c>
      <c r="F33" s="1">
        <f t="shared" si="1"/>
        <v>213.76802840102511</v>
      </c>
      <c r="G33" s="1">
        <f t="shared" si="4"/>
        <v>-8.0284010250863957E-3</v>
      </c>
      <c r="I33">
        <v>367.45</v>
      </c>
      <c r="J33">
        <v>32.94</v>
      </c>
    </row>
    <row r="34" spans="1:10" x14ac:dyDescent="0.3">
      <c r="A34">
        <v>473.5</v>
      </c>
      <c r="B34">
        <f t="shared" si="0"/>
        <v>225.03</v>
      </c>
      <c r="C34">
        <v>34.75</v>
      </c>
      <c r="D34" s="1">
        <f t="shared" si="2"/>
        <v>285196.01858540461</v>
      </c>
      <c r="E34" s="1">
        <f t="shared" si="3"/>
        <v>2758634.0950748837</v>
      </c>
      <c r="F34" s="1">
        <f t="shared" ref="F34:F65" si="5">SQRT(((D34-$D$1)^2)+((E34-$E$1)^2))</f>
        <v>225.03845167986188</v>
      </c>
      <c r="G34" s="1">
        <f t="shared" si="4"/>
        <v>-8.4516798618778921E-3</v>
      </c>
      <c r="I34">
        <v>369.06</v>
      </c>
      <c r="J34">
        <v>32.31</v>
      </c>
    </row>
    <row r="35" spans="1:10" x14ac:dyDescent="0.3">
      <c r="A35">
        <v>483.1</v>
      </c>
      <c r="B35">
        <f t="shared" si="0"/>
        <v>234.63000000000002</v>
      </c>
      <c r="C35">
        <v>34.07</v>
      </c>
      <c r="D35" s="1">
        <f t="shared" si="2"/>
        <v>285205.60841440468</v>
      </c>
      <c r="E35" s="1">
        <f t="shared" si="3"/>
        <v>2758633.6455166866</v>
      </c>
      <c r="F35" s="1">
        <f t="shared" si="5"/>
        <v>234.63881223678763</v>
      </c>
      <c r="G35" s="1">
        <f t="shared" si="4"/>
        <v>-8.8122367876053431E-3</v>
      </c>
      <c r="I35">
        <v>375.34</v>
      </c>
      <c r="J35">
        <v>33.15</v>
      </c>
    </row>
    <row r="36" spans="1:10" x14ac:dyDescent="0.3">
      <c r="A36">
        <v>493.96</v>
      </c>
      <c r="B36">
        <f t="shared" si="0"/>
        <v>245.48999999999998</v>
      </c>
      <c r="C36">
        <v>34.299999999999997</v>
      </c>
      <c r="D36" s="1">
        <f t="shared" si="2"/>
        <v>285216.456908461</v>
      </c>
      <c r="E36" s="1">
        <f t="shared" si="3"/>
        <v>2758633.136953976</v>
      </c>
      <c r="F36" s="1">
        <f t="shared" si="5"/>
        <v>245.49922011681917</v>
      </c>
      <c r="G36" s="1">
        <f t="shared" si="4"/>
        <v>-9.2201168191934357E-3</v>
      </c>
      <c r="I36">
        <v>386.29</v>
      </c>
      <c r="J36">
        <v>33.119999999999997</v>
      </c>
    </row>
    <row r="37" spans="1:10" x14ac:dyDescent="0.3">
      <c r="A37">
        <v>502.21</v>
      </c>
      <c r="B37">
        <f t="shared" si="0"/>
        <v>253.73999999999998</v>
      </c>
      <c r="C37">
        <v>33.96</v>
      </c>
      <c r="D37" s="1">
        <f t="shared" si="2"/>
        <v>285224.69816775795</v>
      </c>
      <c r="E37" s="1">
        <f t="shared" si="3"/>
        <v>2758632.7506149001</v>
      </c>
      <c r="F37" s="1">
        <f t="shared" si="5"/>
        <v>253.7495299704598</v>
      </c>
      <c r="G37" s="1">
        <f t="shared" si="4"/>
        <v>-9.5299704598232893E-3</v>
      </c>
      <c r="I37">
        <v>391.7</v>
      </c>
      <c r="J37">
        <v>33.44</v>
      </c>
    </row>
    <row r="38" spans="1:10" x14ac:dyDescent="0.3">
      <c r="A38">
        <v>506.37</v>
      </c>
      <c r="B38">
        <f t="shared" si="0"/>
        <v>257.89999999999998</v>
      </c>
      <c r="C38">
        <v>33.18</v>
      </c>
      <c r="D38" s="1">
        <f t="shared" si="2"/>
        <v>285228.85376032459</v>
      </c>
      <c r="E38" s="1">
        <f t="shared" si="3"/>
        <v>2758632.5558063486</v>
      </c>
      <c r="F38" s="1">
        <f t="shared" si="5"/>
        <v>257.90968621172527</v>
      </c>
      <c r="G38" s="1">
        <f t="shared" si="4"/>
        <v>-9.6862117252953794E-3</v>
      </c>
      <c r="I38">
        <v>401.13</v>
      </c>
      <c r="J38">
        <v>32.840000000000003</v>
      </c>
    </row>
    <row r="39" spans="1:10" x14ac:dyDescent="0.3">
      <c r="A39">
        <v>517.84</v>
      </c>
      <c r="B39">
        <f t="shared" si="0"/>
        <v>269.37</v>
      </c>
      <c r="C39">
        <v>33.49</v>
      </c>
      <c r="D39" s="1">
        <f t="shared" si="2"/>
        <v>285240.31160809868</v>
      </c>
      <c r="E39" s="1">
        <f t="shared" si="3"/>
        <v>2758632.0186779601</v>
      </c>
      <c r="F39" s="1">
        <f t="shared" si="5"/>
        <v>269.38011700223149</v>
      </c>
      <c r="G39" s="1">
        <f t="shared" si="4"/>
        <v>-1.011700223148182E-2</v>
      </c>
      <c r="I39">
        <v>409.36</v>
      </c>
      <c r="J39">
        <v>33.049999999999997</v>
      </c>
    </row>
    <row r="40" spans="1:10" x14ac:dyDescent="0.3">
      <c r="A40">
        <v>522.70000000000005</v>
      </c>
      <c r="B40">
        <f t="shared" si="0"/>
        <v>274.23</v>
      </c>
      <c r="C40">
        <v>33.24</v>
      </c>
      <c r="D40" s="1">
        <f t="shared" si="2"/>
        <v>285245.16645902995</v>
      </c>
      <c r="E40" s="1">
        <f t="shared" si="3"/>
        <v>2758631.7910891231</v>
      </c>
      <c r="F40" s="1">
        <f t="shared" si="5"/>
        <v>274.24029953415078</v>
      </c>
      <c r="G40" s="1">
        <f t="shared" si="4"/>
        <v>-1.0299534150760792E-2</v>
      </c>
      <c r="I40">
        <v>417.71</v>
      </c>
      <c r="J40">
        <v>32.53</v>
      </c>
    </row>
    <row r="41" spans="1:10" x14ac:dyDescent="0.3">
      <c r="A41">
        <v>526.11</v>
      </c>
      <c r="B41">
        <f t="shared" si="0"/>
        <v>277.64</v>
      </c>
      <c r="C41">
        <v>32.04</v>
      </c>
      <c r="D41" s="1">
        <f t="shared" si="2"/>
        <v>285248.57284620602</v>
      </c>
      <c r="E41" s="1">
        <f t="shared" si="3"/>
        <v>2758631.6314023049</v>
      </c>
      <c r="F41" s="1">
        <f t="shared" si="5"/>
        <v>277.65042760700123</v>
      </c>
      <c r="G41" s="1">
        <f t="shared" si="4"/>
        <v>-1.0427607001247452E-2</v>
      </c>
      <c r="I41">
        <v>421.66</v>
      </c>
      <c r="J41">
        <v>33.119999999999997</v>
      </c>
    </row>
    <row r="42" spans="1:10" x14ac:dyDescent="0.3">
      <c r="A42">
        <v>527.84</v>
      </c>
      <c r="B42">
        <f t="shared" si="0"/>
        <v>279.37</v>
      </c>
      <c r="C42">
        <v>31.49</v>
      </c>
      <c r="D42" s="1">
        <f t="shared" si="2"/>
        <v>285250.30101330706</v>
      </c>
      <c r="E42" s="1">
        <f t="shared" si="3"/>
        <v>2758631.5503881713</v>
      </c>
      <c r="F42" s="1">
        <f t="shared" si="5"/>
        <v>279.38049258235787</v>
      </c>
      <c r="G42" s="1">
        <f t="shared" si="4"/>
        <v>-1.0492582357869651E-2</v>
      </c>
      <c r="I42">
        <v>424.96</v>
      </c>
      <c r="J42">
        <v>33.29</v>
      </c>
    </row>
    <row r="43" spans="1:10" x14ac:dyDescent="0.3">
      <c r="A43">
        <v>528.82000000000005</v>
      </c>
      <c r="B43">
        <f t="shared" si="0"/>
        <v>280.35000000000002</v>
      </c>
      <c r="C43">
        <v>34.97</v>
      </c>
      <c r="D43" s="1">
        <f t="shared" si="2"/>
        <v>285251.27997501747</v>
      </c>
      <c r="E43" s="1">
        <f t="shared" si="3"/>
        <v>2758631.5044957721</v>
      </c>
      <c r="F43" s="1">
        <f t="shared" si="5"/>
        <v>280.36052938919778</v>
      </c>
      <c r="G43" s="1">
        <f t="shared" si="4"/>
        <v>-1.05293891977567E-2</v>
      </c>
      <c r="I43">
        <v>428.76</v>
      </c>
      <c r="J43">
        <v>31.93</v>
      </c>
    </row>
    <row r="44" spans="1:10" x14ac:dyDescent="0.3">
      <c r="A44">
        <v>533.20000000000005</v>
      </c>
      <c r="B44">
        <f t="shared" si="0"/>
        <v>284.73</v>
      </c>
      <c r="C44">
        <v>34.549999999999997</v>
      </c>
      <c r="D44" s="1">
        <f t="shared" si="2"/>
        <v>285255.65533449879</v>
      </c>
      <c r="E44" s="1">
        <f t="shared" si="3"/>
        <v>2758631.299384845</v>
      </c>
      <c r="F44" s="1">
        <f t="shared" si="5"/>
        <v>284.74069389331993</v>
      </c>
      <c r="G44" s="1">
        <f t="shared" si="4"/>
        <v>-1.069389331991033E-2</v>
      </c>
      <c r="I44">
        <v>434.82</v>
      </c>
      <c r="J44">
        <v>33.119999999999997</v>
      </c>
    </row>
    <row r="45" spans="1:10" x14ac:dyDescent="0.3">
      <c r="A45">
        <v>533.76</v>
      </c>
      <c r="B45">
        <f t="shared" si="0"/>
        <v>285.28999999999996</v>
      </c>
      <c r="C45">
        <v>36.159999999999997</v>
      </c>
      <c r="D45" s="1">
        <f t="shared" si="2"/>
        <v>285256.21474119043</v>
      </c>
      <c r="E45" s="1">
        <f t="shared" si="3"/>
        <v>2758631.2731606169</v>
      </c>
      <c r="F45" s="1">
        <f t="shared" si="5"/>
        <v>285.30071492577179</v>
      </c>
      <c r="G45" s="1">
        <f t="shared" si="4"/>
        <v>-1.0714925771821981E-2</v>
      </c>
      <c r="I45">
        <v>439.79</v>
      </c>
      <c r="J45">
        <v>32.08</v>
      </c>
    </row>
    <row r="46" spans="1:10" x14ac:dyDescent="0.3">
      <c r="A46">
        <v>539.46</v>
      </c>
      <c r="B46">
        <f t="shared" si="0"/>
        <v>290.99</v>
      </c>
      <c r="C46">
        <v>35.54</v>
      </c>
      <c r="D46" s="1">
        <f t="shared" si="2"/>
        <v>285261.90870215918</v>
      </c>
      <c r="E46" s="1">
        <f t="shared" si="3"/>
        <v>2758631.0062354375</v>
      </c>
      <c r="F46" s="1">
        <f t="shared" si="5"/>
        <v>291.00092900640897</v>
      </c>
      <c r="G46" s="1">
        <f t="shared" si="4"/>
        <v>-1.0929006408957775E-2</v>
      </c>
      <c r="I46">
        <v>444.89</v>
      </c>
      <c r="J46">
        <v>31.76</v>
      </c>
    </row>
    <row r="47" spans="1:10" x14ac:dyDescent="0.3">
      <c r="A47">
        <v>542.54999999999995</v>
      </c>
      <c r="B47">
        <f t="shared" si="0"/>
        <v>294.07999999999993</v>
      </c>
      <c r="C47">
        <v>35.979999999999997</v>
      </c>
      <c r="D47" s="1">
        <f t="shared" si="2"/>
        <v>285264.99542836862</v>
      </c>
      <c r="E47" s="1">
        <f t="shared" si="3"/>
        <v>2758630.8615338928</v>
      </c>
      <c r="F47" s="1">
        <f t="shared" si="5"/>
        <v>294.09104506071338</v>
      </c>
      <c r="G47" s="1">
        <f t="shared" si="4"/>
        <v>-1.1045060713456678E-2</v>
      </c>
      <c r="I47">
        <v>450.38</v>
      </c>
      <c r="J47">
        <v>33.89</v>
      </c>
    </row>
    <row r="48" spans="1:10" x14ac:dyDescent="0.3">
      <c r="A48">
        <v>546.73</v>
      </c>
      <c r="B48">
        <f t="shared" si="0"/>
        <v>298.26</v>
      </c>
      <c r="C48">
        <v>38.119999999999997</v>
      </c>
      <c r="D48" s="1">
        <f t="shared" si="2"/>
        <v>285269.17099974578</v>
      </c>
      <c r="E48" s="1">
        <f t="shared" si="3"/>
        <v>2758630.6657887609</v>
      </c>
      <c r="F48" s="1">
        <f t="shared" si="5"/>
        <v>298.27120205326787</v>
      </c>
      <c r="G48" s="1">
        <f t="shared" si="4"/>
        <v>-1.1202053267879819E-2</v>
      </c>
      <c r="I48">
        <v>450.45</v>
      </c>
      <c r="J48">
        <v>33.79</v>
      </c>
    </row>
    <row r="49" spans="1:10" x14ac:dyDescent="0.3">
      <c r="A49">
        <v>552.65</v>
      </c>
      <c r="B49">
        <f t="shared" si="0"/>
        <v>304.17999999999995</v>
      </c>
      <c r="C49">
        <v>38.979999999999997</v>
      </c>
      <c r="D49" s="1">
        <f t="shared" si="2"/>
        <v>285275.08472762909</v>
      </c>
      <c r="E49" s="1">
        <f t="shared" si="3"/>
        <v>2758630.3885612059</v>
      </c>
      <c r="F49" s="1">
        <f t="shared" si="5"/>
        <v>304.19142439664546</v>
      </c>
      <c r="G49" s="1">
        <f t="shared" si="4"/>
        <v>-1.1424396645509205E-2</v>
      </c>
      <c r="I49">
        <v>462.23</v>
      </c>
      <c r="J49">
        <v>34.869999999999997</v>
      </c>
    </row>
    <row r="50" spans="1:10" x14ac:dyDescent="0.3">
      <c r="A50">
        <v>558.37</v>
      </c>
      <c r="B50">
        <f t="shared" si="0"/>
        <v>309.89999999999998</v>
      </c>
      <c r="C50">
        <v>40.049999999999997</v>
      </c>
      <c r="D50" s="1">
        <f t="shared" si="2"/>
        <v>285280.79866740835</v>
      </c>
      <c r="E50" s="1">
        <f t="shared" si="3"/>
        <v>2758630.1206994466</v>
      </c>
      <c r="F50" s="1">
        <f t="shared" si="5"/>
        <v>309.91163922854986</v>
      </c>
      <c r="G50" s="1">
        <f t="shared" si="4"/>
        <v>-1.1639228549881864E-2</v>
      </c>
      <c r="I50">
        <v>473.5</v>
      </c>
      <c r="J50">
        <v>34.75</v>
      </c>
    </row>
    <row r="51" spans="1:10" x14ac:dyDescent="0.3">
      <c r="A51">
        <v>566.36</v>
      </c>
      <c r="B51">
        <f t="shared" si="0"/>
        <v>317.89</v>
      </c>
      <c r="C51">
        <v>40.03</v>
      </c>
      <c r="D51" s="1">
        <f t="shared" si="2"/>
        <v>285288.78020216984</v>
      </c>
      <c r="E51" s="1">
        <f t="shared" si="3"/>
        <v>2758629.7465359056</v>
      </c>
      <c r="F51" s="1">
        <f t="shared" si="5"/>
        <v>317.90193931705375</v>
      </c>
      <c r="G51" s="1">
        <f t="shared" si="4"/>
        <v>-1.1939317053759169E-2</v>
      </c>
      <c r="I51">
        <v>483.1</v>
      </c>
      <c r="J51">
        <v>34.07</v>
      </c>
    </row>
    <row r="52" spans="1:10" x14ac:dyDescent="0.3">
      <c r="A52">
        <v>571.53</v>
      </c>
      <c r="B52">
        <f t="shared" si="0"/>
        <v>323.05999999999995</v>
      </c>
      <c r="C52">
        <v>40.479999999999997</v>
      </c>
      <c r="D52" s="1">
        <f t="shared" si="2"/>
        <v>285293.94472466258</v>
      </c>
      <c r="E52" s="1">
        <f t="shared" si="3"/>
        <v>2758629.504430085</v>
      </c>
      <c r="F52" s="1">
        <f t="shared" si="5"/>
        <v>323.07213349197269</v>
      </c>
      <c r="G52" s="1">
        <f t="shared" si="4"/>
        <v>-1.2133491972747379E-2</v>
      </c>
      <c r="I52">
        <v>493.96</v>
      </c>
      <c r="J52">
        <v>34.299999999999997</v>
      </c>
    </row>
    <row r="53" spans="1:10" x14ac:dyDescent="0.3">
      <c r="A53">
        <v>576.79999999999995</v>
      </c>
      <c r="B53">
        <f t="shared" si="0"/>
        <v>328.32999999999993</v>
      </c>
      <c r="C53">
        <v>40.409999999999997</v>
      </c>
      <c r="D53" s="1">
        <f t="shared" si="2"/>
        <v>285299.20914120739</v>
      </c>
      <c r="E53" s="1">
        <f t="shared" si="3"/>
        <v>2758629.2576413662</v>
      </c>
      <c r="F53" s="1">
        <f t="shared" si="5"/>
        <v>328.34233142269733</v>
      </c>
      <c r="G53" s="1">
        <f t="shared" si="4"/>
        <v>-1.2331422697400285E-2</v>
      </c>
      <c r="I53">
        <v>502.21</v>
      </c>
      <c r="J53">
        <v>33.96</v>
      </c>
    </row>
    <row r="54" spans="1:10" x14ac:dyDescent="0.3">
      <c r="A54">
        <v>582.62</v>
      </c>
      <c r="B54">
        <f t="shared" si="0"/>
        <v>334.15</v>
      </c>
      <c r="C54">
        <v>40.82</v>
      </c>
      <c r="D54" s="1">
        <f t="shared" si="2"/>
        <v>285305.02297503868</v>
      </c>
      <c r="E54" s="1">
        <f t="shared" si="3"/>
        <v>2758628.9850967093</v>
      </c>
      <c r="F54" s="1">
        <f t="shared" si="5"/>
        <v>334.16255001032738</v>
      </c>
      <c r="G54" s="1">
        <f t="shared" si="4"/>
        <v>-1.2550010327402106E-2</v>
      </c>
      <c r="I54">
        <v>506.37</v>
      </c>
      <c r="J54">
        <v>33.18</v>
      </c>
    </row>
    <row r="55" spans="1:10" x14ac:dyDescent="0.3">
      <c r="A55">
        <v>588.1</v>
      </c>
      <c r="B55">
        <f t="shared" si="0"/>
        <v>339.63</v>
      </c>
      <c r="C55">
        <v>40.729999999999997</v>
      </c>
      <c r="D55" s="1">
        <f t="shared" si="2"/>
        <v>285310.49716909294</v>
      </c>
      <c r="E55" s="1">
        <f t="shared" si="3"/>
        <v>2758628.728473905</v>
      </c>
      <c r="F55" s="1">
        <f t="shared" si="5"/>
        <v>339.64275582830413</v>
      </c>
      <c r="G55" s="1">
        <f t="shared" si="4"/>
        <v>-1.2755828304136685E-2</v>
      </c>
      <c r="I55">
        <v>517.84</v>
      </c>
      <c r="J55">
        <v>33.49</v>
      </c>
    </row>
    <row r="56" spans="1:10" x14ac:dyDescent="0.3">
      <c r="A56">
        <v>592.14</v>
      </c>
      <c r="B56">
        <f t="shared" si="0"/>
        <v>343.66999999999996</v>
      </c>
      <c r="C56">
        <v>41.6</v>
      </c>
      <c r="D56" s="1">
        <f t="shared" si="2"/>
        <v>285314.53288879711</v>
      </c>
      <c r="E56" s="1">
        <f t="shared" si="3"/>
        <v>2758628.53928483</v>
      </c>
      <c r="F56" s="1">
        <f t="shared" si="5"/>
        <v>343.68290756267839</v>
      </c>
      <c r="G56" s="1">
        <f t="shared" si="4"/>
        <v>-1.2907562678435625E-2</v>
      </c>
      <c r="I56">
        <v>522.70000000000005</v>
      </c>
      <c r="J56">
        <v>33.24</v>
      </c>
    </row>
    <row r="57" spans="1:10" x14ac:dyDescent="0.3">
      <c r="A57">
        <v>598.58000000000004</v>
      </c>
      <c r="B57">
        <f t="shared" si="0"/>
        <v>350.11</v>
      </c>
      <c r="C57">
        <v>42.73</v>
      </c>
      <c r="D57" s="1">
        <f t="shared" si="2"/>
        <v>285320.96606575127</v>
      </c>
      <c r="E57" s="1">
        <f t="shared" si="3"/>
        <v>2758628.2377062063</v>
      </c>
      <c r="F57" s="1">
        <f t="shared" si="5"/>
        <v>350.12314943622778</v>
      </c>
      <c r="G57" s="1">
        <f t="shared" si="4"/>
        <v>-1.3149436227763545E-2</v>
      </c>
      <c r="I57">
        <v>526.11</v>
      </c>
      <c r="J57">
        <v>32.04</v>
      </c>
    </row>
    <row r="58" spans="1:10" x14ac:dyDescent="0.3">
      <c r="A58">
        <v>602.22</v>
      </c>
      <c r="B58">
        <f t="shared" si="0"/>
        <v>353.75</v>
      </c>
      <c r="C58">
        <v>43.57</v>
      </c>
      <c r="D58" s="1">
        <f t="shared" si="2"/>
        <v>285324.60220924718</v>
      </c>
      <c r="E58" s="1">
        <f t="shared" si="3"/>
        <v>2758628.067248723</v>
      </c>
      <c r="F58" s="1">
        <f t="shared" si="5"/>
        <v>353.7632861474595</v>
      </c>
      <c r="G58" s="1">
        <f t="shared" si="4"/>
        <v>-1.3286147459496078E-2</v>
      </c>
      <c r="I58">
        <v>527.84</v>
      </c>
      <c r="J58">
        <v>31.49</v>
      </c>
    </row>
    <row r="59" spans="1:10" x14ac:dyDescent="0.3">
      <c r="A59">
        <v>609.15</v>
      </c>
      <c r="B59">
        <f t="shared" si="0"/>
        <v>360.67999999999995</v>
      </c>
      <c r="C59">
        <v>44.41</v>
      </c>
      <c r="D59" s="1">
        <f t="shared" si="2"/>
        <v>285331.52486705652</v>
      </c>
      <c r="E59" s="1">
        <f t="shared" si="3"/>
        <v>2758627.7427238994</v>
      </c>
      <c r="F59" s="1">
        <f t="shared" si="5"/>
        <v>360.69354642441067</v>
      </c>
      <c r="G59" s="1">
        <f t="shared" si="4"/>
        <v>-1.3546424410719737E-2</v>
      </c>
      <c r="I59">
        <v>528.82000000000005</v>
      </c>
      <c r="J59">
        <v>34.97</v>
      </c>
    </row>
    <row r="60" spans="1:10" x14ac:dyDescent="0.3">
      <c r="A60">
        <v>613.99</v>
      </c>
      <c r="B60">
        <f t="shared" si="0"/>
        <v>365.52</v>
      </c>
      <c r="C60">
        <v>45.35</v>
      </c>
      <c r="D60" s="1">
        <f t="shared" si="2"/>
        <v>285336.35973917745</v>
      </c>
      <c r="E60" s="1">
        <f t="shared" si="3"/>
        <v>2758627.5160716414</v>
      </c>
      <c r="F60" s="1">
        <f t="shared" si="5"/>
        <v>365.53372820528085</v>
      </c>
      <c r="G60" s="1">
        <f t="shared" si="4"/>
        <v>-1.3728205280870043E-2</v>
      </c>
      <c r="I60">
        <v>533.20000000000005</v>
      </c>
      <c r="J60">
        <v>34.549999999999997</v>
      </c>
    </row>
    <row r="61" spans="1:10" x14ac:dyDescent="0.3">
      <c r="A61">
        <v>620.54999999999995</v>
      </c>
      <c r="B61">
        <f t="shared" si="0"/>
        <v>372.07999999999993</v>
      </c>
      <c r="C61">
        <v>45.47</v>
      </c>
      <c r="D61" s="1">
        <f t="shared" si="2"/>
        <v>285342.91278899414</v>
      </c>
      <c r="E61" s="1">
        <f t="shared" si="3"/>
        <v>2758627.2088735406</v>
      </c>
      <c r="F61" s="1">
        <f t="shared" si="5"/>
        <v>372.09397458580133</v>
      </c>
      <c r="G61" s="1">
        <f t="shared" si="4"/>
        <v>-1.3974585801406647E-2</v>
      </c>
      <c r="I61">
        <v>533.76</v>
      </c>
      <c r="J61">
        <v>36.159999999999997</v>
      </c>
    </row>
    <row r="62" spans="1:10" x14ac:dyDescent="0.3">
      <c r="A62">
        <v>625.82000000000005</v>
      </c>
      <c r="B62">
        <f t="shared" si="0"/>
        <v>377.35</v>
      </c>
      <c r="C62">
        <v>46.02</v>
      </c>
      <c r="D62" s="1">
        <f t="shared" si="2"/>
        <v>285348.17720553902</v>
      </c>
      <c r="E62" s="1">
        <f t="shared" si="3"/>
        <v>2758626.9620848219</v>
      </c>
      <c r="F62" s="1">
        <f t="shared" si="5"/>
        <v>377.36417251658406</v>
      </c>
      <c r="G62" s="1">
        <f t="shared" si="4"/>
        <v>-1.417251658403984E-2</v>
      </c>
      <c r="I62">
        <v>539.46</v>
      </c>
      <c r="J62">
        <v>35.54</v>
      </c>
    </row>
    <row r="63" spans="1:10" x14ac:dyDescent="0.3">
      <c r="A63">
        <v>631.25</v>
      </c>
      <c r="B63">
        <f t="shared" si="0"/>
        <v>382.78</v>
      </c>
      <c r="C63">
        <v>45.93</v>
      </c>
      <c r="D63" s="1">
        <f t="shared" si="2"/>
        <v>285353.60145256715</v>
      </c>
      <c r="E63" s="1">
        <f t="shared" si="3"/>
        <v>2758626.7078034664</v>
      </c>
      <c r="F63" s="1">
        <f t="shared" si="5"/>
        <v>382.79437645658169</v>
      </c>
      <c r="G63" s="1">
        <f t="shared" si="4"/>
        <v>-1.4376456581715047E-2</v>
      </c>
      <c r="I63">
        <v>542.54999999999995</v>
      </c>
      <c r="J63">
        <v>35.979999999999997</v>
      </c>
    </row>
    <row r="64" spans="1:10" x14ac:dyDescent="0.3">
      <c r="A64">
        <v>641.14</v>
      </c>
      <c r="B64">
        <f t="shared" si="0"/>
        <v>392.66999999999996</v>
      </c>
      <c r="C64">
        <v>46.06</v>
      </c>
      <c r="D64" s="1">
        <f t="shared" si="2"/>
        <v>285363.48097431823</v>
      </c>
      <c r="E64" s="1">
        <f t="shared" si="3"/>
        <v>2758626.2446648655</v>
      </c>
      <c r="F64" s="1">
        <f t="shared" si="5"/>
        <v>392.68474790529791</v>
      </c>
      <c r="G64" s="1">
        <f t="shared" si="4"/>
        <v>-1.4747905297952002E-2</v>
      </c>
      <c r="I64">
        <v>546.73</v>
      </c>
      <c r="J64">
        <v>38.119999999999997</v>
      </c>
    </row>
    <row r="65" spans="1:10" x14ac:dyDescent="0.3">
      <c r="A65">
        <v>653.76</v>
      </c>
      <c r="B65">
        <f t="shared" si="0"/>
        <v>405.28999999999996</v>
      </c>
      <c r="C65">
        <v>46.52</v>
      </c>
      <c r="D65" s="1">
        <f t="shared" si="2"/>
        <v>285376.08760369121</v>
      </c>
      <c r="E65" s="1">
        <f t="shared" si="3"/>
        <v>2758625.653683152</v>
      </c>
      <c r="F65" s="1">
        <f t="shared" si="5"/>
        <v>405.3052218874198</v>
      </c>
      <c r="G65" s="1">
        <f t="shared" si="4"/>
        <v>-1.5221887419841096E-2</v>
      </c>
      <c r="I65">
        <v>552.65</v>
      </c>
      <c r="J65">
        <v>38.979999999999997</v>
      </c>
    </row>
    <row r="66" spans="1:10" x14ac:dyDescent="0.3">
      <c r="A66">
        <v>659.79</v>
      </c>
      <c r="B66">
        <f t="shared" ref="B66:B79" si="6">A66-248.47</f>
        <v>411.31999999999994</v>
      </c>
      <c r="C66">
        <v>46.19</v>
      </c>
      <c r="D66" s="1">
        <f t="shared" si="2"/>
        <v>285382.11121503188</v>
      </c>
      <c r="E66" s="1">
        <f t="shared" si="3"/>
        <v>2758625.3713044096</v>
      </c>
      <c r="F66" s="1">
        <f t="shared" ref="F66:F79" si="7">SQRT(((D66-$D$1)^2)+((E66-$E$1)^2))</f>
        <v>411.33544836224388</v>
      </c>
      <c r="G66" s="1">
        <f t="shared" si="4"/>
        <v>-1.5448362243944302E-2</v>
      </c>
      <c r="I66">
        <v>558.37</v>
      </c>
      <c r="J66">
        <v>40.049999999999997</v>
      </c>
    </row>
    <row r="67" spans="1:10" x14ac:dyDescent="0.3">
      <c r="A67">
        <v>663.93</v>
      </c>
      <c r="B67">
        <f t="shared" si="6"/>
        <v>415.45999999999992</v>
      </c>
      <c r="C67">
        <v>46.33</v>
      </c>
      <c r="D67" s="1">
        <f t="shared" ref="D67:D78" si="8">(((B67*($D$79-$D$1))+$B$79*$D$1)/$B$79)</f>
        <v>285386.24682878819</v>
      </c>
      <c r="E67" s="1">
        <f t="shared" ref="E67:E78" si="9">(((B67*($E$79-$E$1))+$B$79*$E$1)/$B$79)</f>
        <v>2758625.1774324365</v>
      </c>
      <c r="F67" s="1">
        <f t="shared" si="7"/>
        <v>415.47560385248198</v>
      </c>
      <c r="G67" s="1">
        <f t="shared" ref="G67:G79" si="10">B67-F67</f>
        <v>-1.5603852482058755E-2</v>
      </c>
      <c r="I67">
        <v>566.36</v>
      </c>
      <c r="J67">
        <v>40.03</v>
      </c>
    </row>
    <row r="68" spans="1:10" x14ac:dyDescent="0.3">
      <c r="A68">
        <v>670.3</v>
      </c>
      <c r="B68">
        <f t="shared" si="6"/>
        <v>421.82999999999993</v>
      </c>
      <c r="C68">
        <v>45.28</v>
      </c>
      <c r="D68" s="1">
        <f t="shared" si="8"/>
        <v>285392.61007990589</v>
      </c>
      <c r="E68" s="1">
        <f t="shared" si="9"/>
        <v>2758624.879131841</v>
      </c>
      <c r="F68" s="1">
        <f t="shared" si="7"/>
        <v>421.84584309698118</v>
      </c>
      <c r="G68" s="1">
        <f t="shared" si="10"/>
        <v>-1.5843096981257077E-2</v>
      </c>
      <c r="I68">
        <v>571.53</v>
      </c>
      <c r="J68">
        <v>40.479999999999997</v>
      </c>
    </row>
    <row r="69" spans="1:10" x14ac:dyDescent="0.3">
      <c r="A69">
        <v>677.49</v>
      </c>
      <c r="B69">
        <f t="shared" si="6"/>
        <v>429.02</v>
      </c>
      <c r="C69">
        <v>45.3</v>
      </c>
      <c r="D69" s="1">
        <f t="shared" si="8"/>
        <v>285399.79246225074</v>
      </c>
      <c r="E69" s="1">
        <f t="shared" si="9"/>
        <v>2758624.542431483</v>
      </c>
      <c r="F69" s="1">
        <f t="shared" si="7"/>
        <v>429.03611313910551</v>
      </c>
      <c r="G69" s="1">
        <f t="shared" si="10"/>
        <v>-1.6113139105527807E-2</v>
      </c>
      <c r="I69">
        <v>576.79999999999995</v>
      </c>
      <c r="J69">
        <v>40.409999999999997</v>
      </c>
    </row>
    <row r="70" spans="1:10" x14ac:dyDescent="0.3">
      <c r="A70">
        <v>683.48</v>
      </c>
      <c r="B70">
        <f t="shared" si="6"/>
        <v>435.01</v>
      </c>
      <c r="C70">
        <v>45.5</v>
      </c>
      <c r="D70" s="1">
        <f t="shared" si="8"/>
        <v>285405.77611597057</v>
      </c>
      <c r="E70" s="1">
        <f t="shared" si="9"/>
        <v>2758624.2619258999</v>
      </c>
      <c r="F70" s="1">
        <f t="shared" si="7"/>
        <v>435.02633811159131</v>
      </c>
      <c r="G70" s="1">
        <f t="shared" si="10"/>
        <v>-1.6338111591323923E-2</v>
      </c>
      <c r="I70">
        <v>582.62</v>
      </c>
      <c r="J70">
        <v>40.82</v>
      </c>
    </row>
    <row r="71" spans="1:10" x14ac:dyDescent="0.3">
      <c r="A71">
        <v>691.98</v>
      </c>
      <c r="B71">
        <f t="shared" si="6"/>
        <v>443.51</v>
      </c>
      <c r="C71">
        <v>45.13</v>
      </c>
      <c r="D71" s="1">
        <f t="shared" si="8"/>
        <v>285414.26711039775</v>
      </c>
      <c r="E71" s="1">
        <f t="shared" si="9"/>
        <v>2758623.8638795791</v>
      </c>
      <c r="F71" s="1">
        <f t="shared" si="7"/>
        <v>443.52665735476421</v>
      </c>
      <c r="G71" s="1">
        <f t="shared" si="10"/>
        <v>-1.6657354764220145E-2</v>
      </c>
      <c r="I71">
        <v>588.1</v>
      </c>
      <c r="J71">
        <v>40.729999999999997</v>
      </c>
    </row>
    <row r="72" spans="1:10" x14ac:dyDescent="0.3">
      <c r="A72">
        <v>700.84</v>
      </c>
      <c r="B72">
        <f t="shared" si="6"/>
        <v>452.37</v>
      </c>
      <c r="C72">
        <v>45.81</v>
      </c>
      <c r="D72" s="1">
        <f t="shared" si="8"/>
        <v>285423.11772341235</v>
      </c>
      <c r="E72" s="1">
        <f t="shared" si="9"/>
        <v>2758623.4489748264</v>
      </c>
      <c r="F72" s="1">
        <f t="shared" si="7"/>
        <v>452.38699011871961</v>
      </c>
      <c r="G72" s="1">
        <f t="shared" si="10"/>
        <v>-1.6990118719604652E-2</v>
      </c>
      <c r="I72">
        <v>592.14</v>
      </c>
      <c r="J72">
        <v>41.6</v>
      </c>
    </row>
    <row r="73" spans="1:10" x14ac:dyDescent="0.3">
      <c r="A73">
        <v>708.64</v>
      </c>
      <c r="B73">
        <f t="shared" si="6"/>
        <v>460.16999999999996</v>
      </c>
      <c r="C73">
        <v>45.57</v>
      </c>
      <c r="D73" s="1">
        <f t="shared" si="8"/>
        <v>285430.90945947496</v>
      </c>
      <c r="E73" s="1">
        <f t="shared" si="9"/>
        <v>2758623.0837087915</v>
      </c>
      <c r="F73" s="1">
        <f t="shared" si="7"/>
        <v>460.18728307127486</v>
      </c>
      <c r="G73" s="1">
        <f t="shared" si="10"/>
        <v>-1.728307127490325E-2</v>
      </c>
      <c r="I73">
        <v>598.58000000000004</v>
      </c>
      <c r="J73">
        <v>42.73</v>
      </c>
    </row>
    <row r="74" spans="1:10" x14ac:dyDescent="0.3">
      <c r="A74">
        <v>711.03</v>
      </c>
      <c r="B74">
        <f t="shared" si="6"/>
        <v>462.55999999999995</v>
      </c>
      <c r="C74">
        <v>45.73</v>
      </c>
      <c r="D74" s="1">
        <f t="shared" si="8"/>
        <v>285433.29692731978</v>
      </c>
      <c r="E74" s="1">
        <f t="shared" si="9"/>
        <v>2758622.9717875319</v>
      </c>
      <c r="F74" s="1">
        <f t="shared" si="7"/>
        <v>462.5773728349472</v>
      </c>
      <c r="G74" s="1">
        <f t="shared" si="10"/>
        <v>-1.7372834947252613E-2</v>
      </c>
      <c r="I74">
        <v>602.22</v>
      </c>
      <c r="J74">
        <v>43.57</v>
      </c>
    </row>
    <row r="75" spans="1:10" x14ac:dyDescent="0.3">
      <c r="A75">
        <v>712.96</v>
      </c>
      <c r="B75">
        <f t="shared" si="6"/>
        <v>464.49</v>
      </c>
      <c r="C75">
        <v>47.38</v>
      </c>
      <c r="D75" s="1">
        <f t="shared" si="8"/>
        <v>285435.22488252498</v>
      </c>
      <c r="E75" s="1">
        <f t="shared" si="9"/>
        <v>2758622.8814076022</v>
      </c>
      <c r="F75" s="1">
        <f t="shared" si="7"/>
        <v>464.5074453219151</v>
      </c>
      <c r="G75" s="1">
        <f t="shared" si="10"/>
        <v>-1.7445321915090517E-2</v>
      </c>
      <c r="I75">
        <v>609.15</v>
      </c>
      <c r="J75">
        <v>44.41</v>
      </c>
    </row>
    <row r="76" spans="1:10" x14ac:dyDescent="0.3">
      <c r="A76">
        <v>716.24</v>
      </c>
      <c r="B76">
        <f t="shared" si="6"/>
        <v>467.77</v>
      </c>
      <c r="C76">
        <v>48.46</v>
      </c>
      <c r="D76" s="1">
        <f t="shared" si="8"/>
        <v>285438.50140743336</v>
      </c>
      <c r="E76" s="1">
        <f t="shared" si="9"/>
        <v>2758622.7278085519</v>
      </c>
      <c r="F76" s="1">
        <f t="shared" si="7"/>
        <v>467.78756851220442</v>
      </c>
      <c r="G76" s="1">
        <f t="shared" si="10"/>
        <v>-1.7568512204434228E-2</v>
      </c>
      <c r="I76">
        <v>613.99</v>
      </c>
      <c r="J76">
        <v>45.35</v>
      </c>
    </row>
    <row r="77" spans="1:10" x14ac:dyDescent="0.3">
      <c r="A77">
        <v>719.88</v>
      </c>
      <c r="B77">
        <f t="shared" si="6"/>
        <v>471.40999999999997</v>
      </c>
      <c r="C77">
        <v>50.93</v>
      </c>
      <c r="D77" s="1">
        <f t="shared" si="8"/>
        <v>285442.13755092921</v>
      </c>
      <c r="E77" s="1">
        <f t="shared" si="9"/>
        <v>2758622.5573510686</v>
      </c>
      <c r="F77" s="1">
        <f t="shared" si="7"/>
        <v>471.42770522337798</v>
      </c>
      <c r="G77" s="1">
        <f t="shared" si="10"/>
        <v>-1.7705223378015944E-2</v>
      </c>
      <c r="I77">
        <v>620.54999999999995</v>
      </c>
      <c r="J77">
        <v>45.47</v>
      </c>
    </row>
    <row r="78" spans="1:10" x14ac:dyDescent="0.3">
      <c r="A78">
        <v>720.4</v>
      </c>
      <c r="B78">
        <f t="shared" si="6"/>
        <v>471.92999999999995</v>
      </c>
      <c r="C78">
        <v>50.95</v>
      </c>
      <c r="D78" s="1">
        <f t="shared" si="8"/>
        <v>285442.65700000001</v>
      </c>
      <c r="E78" s="1">
        <f t="shared" si="9"/>
        <v>2758622.5329999994</v>
      </c>
      <c r="F78" s="1">
        <f t="shared" si="7"/>
        <v>471.94772475351351</v>
      </c>
      <c r="G78" s="1">
        <f t="shared" si="10"/>
        <v>-1.7724753513562064E-2</v>
      </c>
      <c r="I78">
        <v>625.82000000000005</v>
      </c>
      <c r="J78">
        <v>46.02</v>
      </c>
    </row>
    <row r="79" spans="1:10" x14ac:dyDescent="0.3">
      <c r="A79" s="5">
        <v>720.4</v>
      </c>
      <c r="B79">
        <f t="shared" si="6"/>
        <v>471.92999999999995</v>
      </c>
      <c r="C79" s="5">
        <v>51.15</v>
      </c>
      <c r="D79" s="2">
        <v>285442.65700000001</v>
      </c>
      <c r="E79" s="2">
        <v>2758622.5329999998</v>
      </c>
      <c r="F79" s="1">
        <f t="shared" si="7"/>
        <v>471.94772475349163</v>
      </c>
      <c r="G79" s="1">
        <f t="shared" si="10"/>
        <v>-1.7724753491677347E-2</v>
      </c>
      <c r="I79">
        <v>631.25</v>
      </c>
      <c r="J79">
        <v>45.93</v>
      </c>
    </row>
    <row r="80" spans="1:10" x14ac:dyDescent="0.3">
      <c r="D80" s="1"/>
      <c r="E80" s="1"/>
      <c r="I80">
        <v>641.14</v>
      </c>
      <c r="J80">
        <v>46.06</v>
      </c>
    </row>
    <row r="81" spans="4:10" x14ac:dyDescent="0.3">
      <c r="D81" s="1"/>
      <c r="E81" s="1"/>
      <c r="I81">
        <v>653.76</v>
      </c>
      <c r="J81">
        <v>46.52</v>
      </c>
    </row>
    <row r="82" spans="4:10" x14ac:dyDescent="0.3">
      <c r="D82" s="1"/>
      <c r="E82" s="1"/>
      <c r="I82">
        <v>659.79</v>
      </c>
      <c r="J82">
        <v>46.19</v>
      </c>
    </row>
    <row r="83" spans="4:10" x14ac:dyDescent="0.3">
      <c r="D83" s="1"/>
      <c r="E83" s="1"/>
      <c r="I83">
        <v>663.93</v>
      </c>
      <c r="J83">
        <v>46.33</v>
      </c>
    </row>
    <row r="84" spans="4:10" x14ac:dyDescent="0.3">
      <c r="D84" s="1"/>
      <c r="E84" s="1"/>
      <c r="I84">
        <v>670.3</v>
      </c>
      <c r="J84">
        <v>45.28</v>
      </c>
    </row>
    <row r="85" spans="4:10" x14ac:dyDescent="0.3">
      <c r="D85" s="1"/>
      <c r="E85" s="1"/>
      <c r="I85">
        <v>677.49</v>
      </c>
      <c r="J85">
        <v>45.3</v>
      </c>
    </row>
    <row r="86" spans="4:10" x14ac:dyDescent="0.3">
      <c r="D86" s="1"/>
      <c r="E86" s="1"/>
      <c r="I86">
        <v>683.48</v>
      </c>
      <c r="J86">
        <v>45.5</v>
      </c>
    </row>
    <row r="87" spans="4:10" x14ac:dyDescent="0.3">
      <c r="D87" s="1"/>
      <c r="E87" s="1"/>
      <c r="I87">
        <v>691.98</v>
      </c>
      <c r="J87">
        <v>45.13</v>
      </c>
    </row>
    <row r="88" spans="4:10" x14ac:dyDescent="0.3">
      <c r="D88" s="1"/>
      <c r="E88" s="1"/>
      <c r="I88">
        <v>700.84</v>
      </c>
      <c r="J88">
        <v>45.81</v>
      </c>
    </row>
    <row r="89" spans="4:10" x14ac:dyDescent="0.3">
      <c r="D89" s="1"/>
      <c r="E89" s="1"/>
      <c r="I89">
        <v>708.64</v>
      </c>
      <c r="J89">
        <v>45.57</v>
      </c>
    </row>
    <row r="90" spans="4:10" x14ac:dyDescent="0.3">
      <c r="D90" s="1"/>
      <c r="E90" s="1"/>
      <c r="I90">
        <v>711.03</v>
      </c>
      <c r="J90">
        <v>45.73</v>
      </c>
    </row>
    <row r="91" spans="4:10" x14ac:dyDescent="0.3">
      <c r="D91" s="1"/>
      <c r="E91" s="1"/>
      <c r="I91">
        <v>712.96</v>
      </c>
      <c r="J91">
        <v>47.38</v>
      </c>
    </row>
    <row r="92" spans="4:10" x14ac:dyDescent="0.3">
      <c r="D92" s="1"/>
      <c r="E92" s="1"/>
      <c r="I92">
        <v>716.24</v>
      </c>
      <c r="J92">
        <v>48.46</v>
      </c>
    </row>
    <row r="93" spans="4:10" x14ac:dyDescent="0.3">
      <c r="D93" s="1"/>
      <c r="E93" s="1"/>
      <c r="I93">
        <v>719.88</v>
      </c>
      <c r="J93">
        <v>50.93</v>
      </c>
    </row>
    <row r="94" spans="4:10" x14ac:dyDescent="0.3">
      <c r="D94" s="1"/>
      <c r="E94" s="1"/>
      <c r="I94">
        <v>720.4</v>
      </c>
      <c r="J94">
        <v>50.95</v>
      </c>
    </row>
    <row r="95" spans="4:10" x14ac:dyDescent="0.3">
      <c r="D95" s="1"/>
      <c r="E95" s="1"/>
      <c r="I95" s="5">
        <v>720.4</v>
      </c>
      <c r="J95" s="5">
        <v>51.15</v>
      </c>
    </row>
    <row r="96" spans="4:10" x14ac:dyDescent="0.3">
      <c r="D96" s="1"/>
      <c r="E96" s="1"/>
    </row>
    <row r="97" spans="4:5" x14ac:dyDescent="0.3">
      <c r="D97" s="1"/>
      <c r="E97" s="1"/>
    </row>
    <row r="98" spans="4:5" x14ac:dyDescent="0.3">
      <c r="D98" s="1"/>
      <c r="E98" s="1"/>
    </row>
    <row r="99" spans="4:5" x14ac:dyDescent="0.3">
      <c r="D99" s="1"/>
      <c r="E99" s="1"/>
    </row>
    <row r="100" spans="4:5" x14ac:dyDescent="0.3">
      <c r="D100" s="1"/>
      <c r="E100" s="1"/>
    </row>
    <row r="101" spans="4:5" x14ac:dyDescent="0.3">
      <c r="D101" s="1"/>
      <c r="E101" s="1"/>
    </row>
    <row r="102" spans="4:5" x14ac:dyDescent="0.3">
      <c r="D102" s="2"/>
      <c r="E102" s="2"/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"/>
  <sheetViews>
    <sheetView topLeftCell="A100" workbookViewId="0">
      <selection activeCell="G2" sqref="G2:G113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3.88671875" bestFit="1" customWidth="1"/>
    <col min="7" max="7" width="14.77734375" style="1" bestFit="1" customWidth="1"/>
  </cols>
  <sheetData>
    <row r="1" spans="1:7" x14ac:dyDescent="0.3">
      <c r="A1" s="5">
        <v>233.24</v>
      </c>
      <c r="B1">
        <f>A1-233.24</f>
        <v>0</v>
      </c>
      <c r="C1" s="5">
        <v>49.95</v>
      </c>
      <c r="D1" s="2">
        <v>285126.86099999998</v>
      </c>
      <c r="E1" s="2">
        <v>2759187.787</v>
      </c>
    </row>
    <row r="2" spans="1:7" x14ac:dyDescent="0.3">
      <c r="A2">
        <v>234.55</v>
      </c>
      <c r="B2">
        <f t="shared" ref="B2:B65" si="0">A2-233.24</f>
        <v>1.3100000000000023</v>
      </c>
      <c r="C2">
        <v>49.62</v>
      </c>
      <c r="D2" s="1">
        <f>(((B2*($D$113-$D$1))+$B$113*$D$1)/$B$113)</f>
        <v>285127.52874264773</v>
      </c>
      <c r="E2" s="1">
        <f>(((B2*($E$113-$E$1))+$B$113*$E$1)/$B$113)</f>
        <v>2759186.6599514354</v>
      </c>
      <c r="F2" s="1">
        <f t="shared" ref="F2:F33" si="1">SQRT(((D2-$D$1)^2)+((E2-$E$1)^2))</f>
        <v>1.3100071414376737</v>
      </c>
      <c r="G2" s="1">
        <f>B2-F2</f>
        <v>-7.1414376714429295E-6</v>
      </c>
    </row>
    <row r="3" spans="1:7" x14ac:dyDescent="0.3">
      <c r="A3">
        <v>247.03</v>
      </c>
      <c r="B3">
        <f t="shared" si="0"/>
        <v>13.789999999999992</v>
      </c>
      <c r="C3">
        <v>45.12</v>
      </c>
      <c r="D3" s="1">
        <f t="shared" ref="D3:D66" si="2">(((B3*($D$113-$D$1))+$B$113*$D$1)/$B$113)</f>
        <v>285133.89013825386</v>
      </c>
      <c r="E3" s="1">
        <f t="shared" ref="E3:E66" si="3">(((B3*($E$113-$E$1))+$B$113*$E$1)/$B$113)</f>
        <v>2759175.922878088</v>
      </c>
      <c r="F3" s="1">
        <f t="shared" si="1"/>
        <v>13.790075175145134</v>
      </c>
      <c r="G3" s="1">
        <f t="shared" ref="G3:G66" si="4">B3-F3</f>
        <v>-7.5175145141770372E-5</v>
      </c>
    </row>
    <row r="4" spans="1:7" x14ac:dyDescent="0.3">
      <c r="A4">
        <v>253.94</v>
      </c>
      <c r="B4">
        <f t="shared" si="0"/>
        <v>20.699999999999989</v>
      </c>
      <c r="C4">
        <v>44.98</v>
      </c>
      <c r="D4" s="1">
        <f t="shared" si="2"/>
        <v>285137.41235328902</v>
      </c>
      <c r="E4" s="1">
        <f t="shared" si="3"/>
        <v>2759169.9779119957</v>
      </c>
      <c r="F4" s="1">
        <f t="shared" si="1"/>
        <v>20.700112844492885</v>
      </c>
      <c r="G4" s="1">
        <f t="shared" si="4"/>
        <v>-1.1284449289661325E-4</v>
      </c>
    </row>
    <row r="5" spans="1:7" x14ac:dyDescent="0.3">
      <c r="A5">
        <v>257.32</v>
      </c>
      <c r="B5">
        <f t="shared" si="0"/>
        <v>24.079999999999984</v>
      </c>
      <c r="C5">
        <v>44.52</v>
      </c>
      <c r="D5" s="1">
        <f t="shared" si="2"/>
        <v>285139.13523126568</v>
      </c>
      <c r="E5" s="1">
        <f t="shared" si="3"/>
        <v>2759167.0699546305</v>
      </c>
      <c r="F5" s="1">
        <f t="shared" si="1"/>
        <v>24.080131270580161</v>
      </c>
      <c r="G5" s="1">
        <f t="shared" si="4"/>
        <v>-1.312705801765901E-4</v>
      </c>
    </row>
    <row r="6" spans="1:7" x14ac:dyDescent="0.3">
      <c r="A6">
        <v>259.38</v>
      </c>
      <c r="B6">
        <f t="shared" si="0"/>
        <v>26.139999999999986</v>
      </c>
      <c r="C6">
        <v>44.43</v>
      </c>
      <c r="D6" s="1">
        <f t="shared" si="2"/>
        <v>285140.18526932248</v>
      </c>
      <c r="E6" s="1">
        <f t="shared" si="3"/>
        <v>2759165.2976492546</v>
      </c>
      <c r="F6" s="1">
        <f t="shared" si="1"/>
        <v>26.140142500198586</v>
      </c>
      <c r="G6" s="1">
        <f t="shared" si="4"/>
        <v>-1.4250019859929353E-4</v>
      </c>
    </row>
    <row r="7" spans="1:7" x14ac:dyDescent="0.3">
      <c r="A7">
        <v>261.06</v>
      </c>
      <c r="B7">
        <f t="shared" si="0"/>
        <v>27.819999999999993</v>
      </c>
      <c r="C7">
        <v>44.66</v>
      </c>
      <c r="D7" s="1">
        <f t="shared" si="2"/>
        <v>285141.04161103867</v>
      </c>
      <c r="E7" s="1">
        <f t="shared" si="3"/>
        <v>2759163.852273996</v>
      </c>
      <c r="F7" s="1">
        <f t="shared" si="1"/>
        <v>27.820151658797148</v>
      </c>
      <c r="G7" s="1">
        <f t="shared" si="4"/>
        <v>-1.5165879715439701E-4</v>
      </c>
    </row>
    <row r="8" spans="1:7" x14ac:dyDescent="0.3">
      <c r="A8">
        <v>264.39999999999998</v>
      </c>
      <c r="B8">
        <f t="shared" si="0"/>
        <v>31.159999999999968</v>
      </c>
      <c r="C8">
        <v>43.15</v>
      </c>
      <c r="D8" s="1">
        <f t="shared" si="2"/>
        <v>285142.74409992684</v>
      </c>
      <c r="E8" s="1">
        <f t="shared" si="3"/>
        <v>2759160.9787303279</v>
      </c>
      <c r="F8" s="1">
        <f t="shared" si="1"/>
        <v>31.160169866332545</v>
      </c>
      <c r="G8" s="1">
        <f t="shared" si="4"/>
        <v>-1.6986633257687345E-4</v>
      </c>
    </row>
    <row r="9" spans="1:7" x14ac:dyDescent="0.3">
      <c r="A9">
        <v>272.57</v>
      </c>
      <c r="B9">
        <f t="shared" si="0"/>
        <v>39.329999999999984</v>
      </c>
      <c r="C9">
        <v>42.78</v>
      </c>
      <c r="D9" s="1">
        <f t="shared" si="2"/>
        <v>285146.90857124917</v>
      </c>
      <c r="E9" s="1">
        <f t="shared" si="3"/>
        <v>2759153.9497327916</v>
      </c>
      <c r="F9" s="1">
        <f t="shared" si="1"/>
        <v>39.330214404736793</v>
      </c>
      <c r="G9" s="1">
        <f t="shared" si="4"/>
        <v>-2.1440473680911509E-4</v>
      </c>
    </row>
    <row r="10" spans="1:7" x14ac:dyDescent="0.3">
      <c r="A10">
        <v>279.49</v>
      </c>
      <c r="B10">
        <f t="shared" si="0"/>
        <v>46.25</v>
      </c>
      <c r="C10">
        <v>42.82</v>
      </c>
      <c r="D10" s="1">
        <f t="shared" si="2"/>
        <v>285150.43588355643</v>
      </c>
      <c r="E10" s="1">
        <f t="shared" si="3"/>
        <v>2759147.9961632751</v>
      </c>
      <c r="F10" s="1">
        <f t="shared" si="1"/>
        <v>46.250252128715097</v>
      </c>
      <c r="G10" s="1">
        <f t="shared" si="4"/>
        <v>-2.5212871509694423E-4</v>
      </c>
    </row>
    <row r="11" spans="1:7" x14ac:dyDescent="0.3">
      <c r="A11">
        <v>283.26</v>
      </c>
      <c r="B11">
        <f t="shared" si="0"/>
        <v>50.019999999999982</v>
      </c>
      <c r="C11">
        <v>42.32</v>
      </c>
      <c r="D11" s="1">
        <f t="shared" si="2"/>
        <v>285152.35755514581</v>
      </c>
      <c r="E11" s="1">
        <f t="shared" si="3"/>
        <v>2759144.7526723682</v>
      </c>
      <c r="F11" s="1">
        <f t="shared" si="1"/>
        <v>50.020272680452784</v>
      </c>
      <c r="G11" s="1">
        <f t="shared" si="4"/>
        <v>-2.7268045280237629E-4</v>
      </c>
    </row>
    <row r="12" spans="1:7" x14ac:dyDescent="0.3">
      <c r="A12">
        <v>294.5</v>
      </c>
      <c r="B12">
        <f t="shared" si="0"/>
        <v>61.259999999999991</v>
      </c>
      <c r="C12">
        <v>37.89</v>
      </c>
      <c r="D12" s="1">
        <f t="shared" si="2"/>
        <v>285158.08688900899</v>
      </c>
      <c r="E12" s="1">
        <f t="shared" si="3"/>
        <v>2759135.0824236157</v>
      </c>
      <c r="F12" s="1">
        <f t="shared" si="1"/>
        <v>61.260333954765471</v>
      </c>
      <c r="G12" s="1">
        <f t="shared" si="4"/>
        <v>-3.3395476548037095E-4</v>
      </c>
    </row>
    <row r="13" spans="1:7" x14ac:dyDescent="0.3">
      <c r="A13">
        <v>299.55</v>
      </c>
      <c r="B13">
        <f t="shared" si="0"/>
        <v>66.31</v>
      </c>
      <c r="C13">
        <v>37.68</v>
      </c>
      <c r="D13" s="1">
        <f t="shared" si="2"/>
        <v>285160.66101142974</v>
      </c>
      <c r="E13" s="1">
        <f t="shared" si="3"/>
        <v>2759130.7376944167</v>
      </c>
      <c r="F13" s="1">
        <f t="shared" si="1"/>
        <v>66.310361484420142</v>
      </c>
      <c r="G13" s="1">
        <f t="shared" si="4"/>
        <v>-3.6148442013939075E-4</v>
      </c>
    </row>
    <row r="14" spans="1:7" x14ac:dyDescent="0.3">
      <c r="A14">
        <v>305.54000000000002</v>
      </c>
      <c r="B14">
        <f t="shared" si="0"/>
        <v>72.300000000000011</v>
      </c>
      <c r="C14">
        <v>37.78</v>
      </c>
      <c r="D14" s="1">
        <f t="shared" si="2"/>
        <v>285163.7142774298</v>
      </c>
      <c r="E14" s="1">
        <f t="shared" si="3"/>
        <v>2759125.5842433474</v>
      </c>
      <c r="F14" s="1">
        <f t="shared" si="1"/>
        <v>72.30039413795096</v>
      </c>
      <c r="G14" s="1">
        <f t="shared" si="4"/>
        <v>-3.9413795094844772E-4</v>
      </c>
    </row>
    <row r="15" spans="1:7" x14ac:dyDescent="0.3">
      <c r="A15">
        <v>310.61</v>
      </c>
      <c r="B15">
        <f t="shared" si="0"/>
        <v>77.37</v>
      </c>
      <c r="C15">
        <v>37.71</v>
      </c>
      <c r="D15" s="1">
        <f t="shared" si="2"/>
        <v>285166.29859439482</v>
      </c>
      <c r="E15" s="1">
        <f t="shared" si="3"/>
        <v>2759121.2223072997</v>
      </c>
      <c r="F15" s="1">
        <f t="shared" si="1"/>
        <v>77.370421776896393</v>
      </c>
      <c r="G15" s="1">
        <f t="shared" si="4"/>
        <v>-4.2177689638833726E-4</v>
      </c>
    </row>
    <row r="16" spans="1:7" x14ac:dyDescent="0.3">
      <c r="A16">
        <v>316.02</v>
      </c>
      <c r="B16">
        <f t="shared" si="0"/>
        <v>82.779999999999973</v>
      </c>
      <c r="C16">
        <v>38.57</v>
      </c>
      <c r="D16" s="1">
        <f t="shared" si="2"/>
        <v>285169.05621861189</v>
      </c>
      <c r="E16" s="1">
        <f t="shared" si="3"/>
        <v>2759116.567854831</v>
      </c>
      <c r="F16" s="1">
        <f t="shared" si="1"/>
        <v>82.780451269081397</v>
      </c>
      <c r="G16" s="1">
        <f t="shared" si="4"/>
        <v>-4.5126908142378852E-4</v>
      </c>
    </row>
    <row r="17" spans="1:10" x14ac:dyDescent="0.3">
      <c r="A17">
        <v>318.52</v>
      </c>
      <c r="B17">
        <f t="shared" si="0"/>
        <v>85.279999999999973</v>
      </c>
      <c r="C17">
        <v>39.31</v>
      </c>
      <c r="D17" s="1">
        <f t="shared" si="2"/>
        <v>285170.330536642</v>
      </c>
      <c r="E17" s="1">
        <f t="shared" si="3"/>
        <v>2759114.4169987915</v>
      </c>
      <c r="F17" s="1">
        <f t="shared" si="1"/>
        <v>85.280464897933285</v>
      </c>
      <c r="G17" s="1">
        <f t="shared" si="4"/>
        <v>-4.6489793331261353E-4</v>
      </c>
      <c r="I17" s="5">
        <v>233.24</v>
      </c>
      <c r="J17" s="5">
        <v>49.95</v>
      </c>
    </row>
    <row r="18" spans="1:10" x14ac:dyDescent="0.3">
      <c r="A18">
        <v>323.27999999999997</v>
      </c>
      <c r="B18">
        <f t="shared" si="0"/>
        <v>90.039999999999964</v>
      </c>
      <c r="C18">
        <v>39.020000000000003</v>
      </c>
      <c r="D18" s="1">
        <f t="shared" si="2"/>
        <v>285172.75683817122</v>
      </c>
      <c r="E18" s="1">
        <f t="shared" si="3"/>
        <v>2759110.3217688929</v>
      </c>
      <c r="F18" s="1">
        <f t="shared" si="1"/>
        <v>90.040490846699882</v>
      </c>
      <c r="G18" s="1">
        <f t="shared" si="4"/>
        <v>-4.9084669991827923E-4</v>
      </c>
      <c r="I18">
        <v>234.55</v>
      </c>
      <c r="J18">
        <v>49.62</v>
      </c>
    </row>
    <row r="19" spans="1:10" x14ac:dyDescent="0.3">
      <c r="A19">
        <v>331.84</v>
      </c>
      <c r="B19">
        <f t="shared" si="0"/>
        <v>98.599999999999966</v>
      </c>
      <c r="C19">
        <v>38.56</v>
      </c>
      <c r="D19" s="1">
        <f t="shared" si="2"/>
        <v>285177.12010310619</v>
      </c>
      <c r="E19" s="1">
        <f t="shared" si="3"/>
        <v>2759102.957237815</v>
      </c>
      <c r="F19" s="1">
        <f t="shared" si="1"/>
        <v>98.600537510724877</v>
      </c>
      <c r="G19" s="1">
        <f t="shared" si="4"/>
        <v>-5.3751072491081686E-4</v>
      </c>
      <c r="I19">
        <v>247.03</v>
      </c>
      <c r="J19">
        <v>45.12</v>
      </c>
    </row>
    <row r="20" spans="1:10" x14ac:dyDescent="0.3">
      <c r="A20">
        <v>336.91</v>
      </c>
      <c r="B20">
        <f t="shared" si="0"/>
        <v>103.67000000000002</v>
      </c>
      <c r="C20">
        <v>38.130000000000003</v>
      </c>
      <c r="D20" s="1">
        <f t="shared" si="2"/>
        <v>285179.70442007121</v>
      </c>
      <c r="E20" s="1">
        <f t="shared" si="3"/>
        <v>2759098.5953017678</v>
      </c>
      <c r="F20" s="1">
        <f t="shared" si="1"/>
        <v>103.67056514926968</v>
      </c>
      <c r="G20" s="1">
        <f t="shared" si="4"/>
        <v>-5.6514926966144685E-4</v>
      </c>
      <c r="I20">
        <v>253.94</v>
      </c>
      <c r="J20">
        <v>44.98</v>
      </c>
    </row>
    <row r="21" spans="1:10" x14ac:dyDescent="0.3">
      <c r="A21">
        <v>341.9</v>
      </c>
      <c r="B21">
        <f t="shared" si="0"/>
        <v>108.65999999999997</v>
      </c>
      <c r="C21">
        <v>36.840000000000003</v>
      </c>
      <c r="D21" s="1">
        <f t="shared" si="2"/>
        <v>285182.24795885925</v>
      </c>
      <c r="E21" s="1">
        <f t="shared" si="3"/>
        <v>2759094.3021931136</v>
      </c>
      <c r="F21" s="1">
        <f t="shared" si="1"/>
        <v>108.66059235191261</v>
      </c>
      <c r="G21" s="1">
        <f t="shared" si="4"/>
        <v>-5.9235191264406239E-4</v>
      </c>
      <c r="I21">
        <v>257.32</v>
      </c>
      <c r="J21">
        <v>44.52</v>
      </c>
    </row>
    <row r="22" spans="1:10" x14ac:dyDescent="0.3">
      <c r="A22">
        <v>347.48</v>
      </c>
      <c r="B22">
        <f t="shared" si="0"/>
        <v>114.24000000000001</v>
      </c>
      <c r="C22">
        <v>35.869999999999997</v>
      </c>
      <c r="D22" s="1">
        <f t="shared" si="2"/>
        <v>285185.09223670239</v>
      </c>
      <c r="E22" s="1">
        <f t="shared" si="3"/>
        <v>2759089.5014824341</v>
      </c>
      <c r="F22" s="1">
        <f t="shared" si="1"/>
        <v>114.24062277093255</v>
      </c>
      <c r="G22" s="1">
        <f t="shared" si="4"/>
        <v>-6.2277093253726434E-4</v>
      </c>
      <c r="I22">
        <v>259.38</v>
      </c>
      <c r="J22">
        <v>44.43</v>
      </c>
    </row>
    <row r="23" spans="1:10" x14ac:dyDescent="0.3">
      <c r="A23">
        <v>351.6</v>
      </c>
      <c r="B23">
        <f t="shared" si="0"/>
        <v>118.36000000000001</v>
      </c>
      <c r="C23">
        <v>35.36</v>
      </c>
      <c r="D23" s="1">
        <f t="shared" si="2"/>
        <v>285187.19231281593</v>
      </c>
      <c r="E23" s="1">
        <f t="shared" si="3"/>
        <v>2759085.9568716814</v>
      </c>
      <c r="F23" s="1">
        <f t="shared" si="1"/>
        <v>118.36064523094097</v>
      </c>
      <c r="G23" s="1">
        <f t="shared" si="4"/>
        <v>-6.4523094096102795E-4</v>
      </c>
      <c r="I23">
        <v>261.06</v>
      </c>
      <c r="J23">
        <v>44.66</v>
      </c>
    </row>
    <row r="24" spans="1:10" x14ac:dyDescent="0.3">
      <c r="A24">
        <v>356.36</v>
      </c>
      <c r="B24">
        <f t="shared" si="0"/>
        <v>123.12</v>
      </c>
      <c r="C24">
        <v>35.33</v>
      </c>
      <c r="D24" s="1">
        <f t="shared" si="2"/>
        <v>285189.61861434521</v>
      </c>
      <c r="E24" s="1">
        <f t="shared" si="3"/>
        <v>2759081.8616417828</v>
      </c>
      <c r="F24" s="1">
        <f t="shared" si="1"/>
        <v>123.12067117973726</v>
      </c>
      <c r="G24" s="1">
        <f t="shared" si="4"/>
        <v>-6.7117973725316915E-4</v>
      </c>
      <c r="I24">
        <v>264.39999999999998</v>
      </c>
      <c r="J24">
        <v>43.15</v>
      </c>
    </row>
    <row r="25" spans="1:10" x14ac:dyDescent="0.3">
      <c r="A25">
        <v>362.36</v>
      </c>
      <c r="B25">
        <f t="shared" si="0"/>
        <v>129.12</v>
      </c>
      <c r="C25">
        <v>37.81</v>
      </c>
      <c r="D25" s="1">
        <f t="shared" si="2"/>
        <v>285192.67697761743</v>
      </c>
      <c r="E25" s="1">
        <f t="shared" si="3"/>
        <v>2759076.6995872888</v>
      </c>
      <c r="F25" s="1">
        <f t="shared" si="1"/>
        <v>129.1207038883289</v>
      </c>
      <c r="G25" s="1">
        <f t="shared" si="4"/>
        <v>-7.0388832889989317E-4</v>
      </c>
      <c r="I25">
        <v>272.57</v>
      </c>
      <c r="J25">
        <v>42.78</v>
      </c>
    </row>
    <row r="26" spans="1:10" x14ac:dyDescent="0.3">
      <c r="A26">
        <v>374.35</v>
      </c>
      <c r="B26">
        <f t="shared" si="0"/>
        <v>141.11000000000001</v>
      </c>
      <c r="C26">
        <v>34.49</v>
      </c>
      <c r="D26" s="1">
        <f t="shared" si="2"/>
        <v>285198.7886068896</v>
      </c>
      <c r="E26" s="1">
        <f t="shared" si="3"/>
        <v>2759066.384081725</v>
      </c>
      <c r="F26" s="1">
        <f t="shared" si="1"/>
        <v>141.11076925079269</v>
      </c>
      <c r="G26" s="1">
        <f t="shared" si="4"/>
        <v>-7.6925079267198271E-4</v>
      </c>
      <c r="I26">
        <v>279.49</v>
      </c>
      <c r="J26">
        <v>42.82</v>
      </c>
    </row>
    <row r="27" spans="1:10" x14ac:dyDescent="0.3">
      <c r="A27">
        <v>380.37</v>
      </c>
      <c r="B27">
        <f t="shared" si="0"/>
        <v>147.13</v>
      </c>
      <c r="C27">
        <v>33.840000000000003</v>
      </c>
      <c r="D27" s="1">
        <f t="shared" si="2"/>
        <v>285201.8571647061</v>
      </c>
      <c r="E27" s="1">
        <f t="shared" si="3"/>
        <v>2759061.2048203829</v>
      </c>
      <c r="F27" s="1">
        <f t="shared" si="1"/>
        <v>147.13080206827451</v>
      </c>
      <c r="G27" s="1">
        <f t="shared" si="4"/>
        <v>-8.020682745097929E-4</v>
      </c>
      <c r="I27">
        <v>283.26</v>
      </c>
      <c r="J27">
        <v>42.32</v>
      </c>
    </row>
    <row r="28" spans="1:10" x14ac:dyDescent="0.3">
      <c r="A28">
        <v>386.33</v>
      </c>
      <c r="B28">
        <f t="shared" si="0"/>
        <v>153.08999999999997</v>
      </c>
      <c r="C28">
        <v>33.68</v>
      </c>
      <c r="D28" s="1">
        <f t="shared" si="2"/>
        <v>285204.89513888973</v>
      </c>
      <c r="E28" s="1">
        <f t="shared" si="3"/>
        <v>2759056.0771795851</v>
      </c>
      <c r="F28" s="1">
        <f t="shared" si="1"/>
        <v>153.09083455905619</v>
      </c>
      <c r="G28" s="1">
        <f t="shared" si="4"/>
        <v>-8.3455905621576676E-4</v>
      </c>
      <c r="I28">
        <v>294.5</v>
      </c>
      <c r="J28">
        <v>37.89</v>
      </c>
    </row>
    <row r="29" spans="1:10" x14ac:dyDescent="0.3">
      <c r="A29">
        <v>394.75</v>
      </c>
      <c r="B29">
        <f t="shared" si="0"/>
        <v>161.51</v>
      </c>
      <c r="C29">
        <v>32.729999999999997</v>
      </c>
      <c r="D29" s="1">
        <f t="shared" si="2"/>
        <v>285209.18704201508</v>
      </c>
      <c r="E29" s="1">
        <f t="shared" si="3"/>
        <v>2759048.8330964451</v>
      </c>
      <c r="F29" s="1">
        <f t="shared" si="1"/>
        <v>161.51088046019726</v>
      </c>
      <c r="G29" s="1">
        <f t="shared" si="4"/>
        <v>-8.8046019726562008E-4</v>
      </c>
      <c r="I29">
        <v>299.55</v>
      </c>
      <c r="J29">
        <v>37.68</v>
      </c>
    </row>
    <row r="30" spans="1:10" x14ac:dyDescent="0.3">
      <c r="A30">
        <v>400.07</v>
      </c>
      <c r="B30">
        <f t="shared" si="0"/>
        <v>166.82999999999998</v>
      </c>
      <c r="C30">
        <v>32.369999999999997</v>
      </c>
      <c r="D30" s="1">
        <f t="shared" si="2"/>
        <v>285211.89879078307</v>
      </c>
      <c r="E30" s="1">
        <f t="shared" si="3"/>
        <v>2759044.2560747941</v>
      </c>
      <c r="F30" s="1">
        <f t="shared" si="1"/>
        <v>166.83090946144921</v>
      </c>
      <c r="G30" s="1">
        <f t="shared" si="4"/>
        <v>-9.0946144922554595E-4</v>
      </c>
      <c r="I30">
        <v>305.54000000000002</v>
      </c>
      <c r="J30">
        <v>37.78</v>
      </c>
    </row>
    <row r="31" spans="1:10" x14ac:dyDescent="0.3">
      <c r="A31">
        <v>404.08</v>
      </c>
      <c r="B31">
        <f t="shared" si="0"/>
        <v>170.83999999999997</v>
      </c>
      <c r="C31">
        <v>32.49</v>
      </c>
      <c r="D31" s="1">
        <f t="shared" si="2"/>
        <v>285213.94279690331</v>
      </c>
      <c r="E31" s="1">
        <f t="shared" si="3"/>
        <v>2759040.8061017073</v>
      </c>
      <c r="F31" s="1">
        <f t="shared" si="1"/>
        <v>170.8409313216641</v>
      </c>
      <c r="G31" s="1">
        <f t="shared" si="4"/>
        <v>-9.3132166412601691E-4</v>
      </c>
      <c r="I31">
        <v>310.61</v>
      </c>
      <c r="J31">
        <v>37.71</v>
      </c>
    </row>
    <row r="32" spans="1:10" x14ac:dyDescent="0.3">
      <c r="A32">
        <v>411.19</v>
      </c>
      <c r="B32">
        <f t="shared" si="0"/>
        <v>177.95</v>
      </c>
      <c r="C32">
        <v>31.18</v>
      </c>
      <c r="D32" s="1">
        <f t="shared" si="2"/>
        <v>285217.56695738086</v>
      </c>
      <c r="E32" s="1">
        <f t="shared" si="3"/>
        <v>2759034.6890671318</v>
      </c>
      <c r="F32" s="1">
        <f t="shared" si="1"/>
        <v>177.95097008133783</v>
      </c>
      <c r="G32" s="1">
        <f t="shared" si="4"/>
        <v>-9.7008133784015627E-4</v>
      </c>
      <c r="I32">
        <v>316.02</v>
      </c>
      <c r="J32">
        <v>38.57</v>
      </c>
    </row>
    <row r="33" spans="1:10" x14ac:dyDescent="0.3">
      <c r="A33">
        <v>414.1</v>
      </c>
      <c r="B33">
        <f t="shared" si="0"/>
        <v>180.86</v>
      </c>
      <c r="C33">
        <v>31.18</v>
      </c>
      <c r="D33" s="1">
        <f t="shared" si="2"/>
        <v>285219.05026356789</v>
      </c>
      <c r="E33" s="1">
        <f t="shared" si="3"/>
        <v>2759032.1854707021</v>
      </c>
      <c r="F33" s="1">
        <f t="shared" si="1"/>
        <v>180.86098594510122</v>
      </c>
      <c r="G33" s="1">
        <f t="shared" si="4"/>
        <v>-9.8594510120619816E-4</v>
      </c>
      <c r="I33">
        <v>318.52</v>
      </c>
      <c r="J33">
        <v>39.31</v>
      </c>
    </row>
    <row r="34" spans="1:10" x14ac:dyDescent="0.3">
      <c r="A34">
        <v>420.96</v>
      </c>
      <c r="B34">
        <f t="shared" si="0"/>
        <v>187.71999999999997</v>
      </c>
      <c r="C34">
        <v>30.74</v>
      </c>
      <c r="D34" s="1">
        <f t="shared" si="2"/>
        <v>285222.54699224239</v>
      </c>
      <c r="E34" s="1">
        <f t="shared" si="3"/>
        <v>2759026.2835217305</v>
      </c>
      <c r="F34" s="1">
        <f t="shared" ref="F34:F65" si="5">SQRT(((D34-$D$1)^2)+((E34-$E$1)^2))</f>
        <v>187.72102334203811</v>
      </c>
      <c r="G34" s="1">
        <f t="shared" si="4"/>
        <v>-1.023342038138253E-3</v>
      </c>
      <c r="I34">
        <v>323.27999999999997</v>
      </c>
      <c r="J34">
        <v>39.020000000000003</v>
      </c>
    </row>
    <row r="35" spans="1:10" x14ac:dyDescent="0.3">
      <c r="A35">
        <v>427.42</v>
      </c>
      <c r="B35">
        <f t="shared" si="0"/>
        <v>194.18</v>
      </c>
      <c r="C35">
        <v>30.77</v>
      </c>
      <c r="D35" s="1">
        <f t="shared" si="2"/>
        <v>285225.83983003214</v>
      </c>
      <c r="E35" s="1">
        <f t="shared" si="3"/>
        <v>2759020.7257097256</v>
      </c>
      <c r="F35" s="1">
        <f t="shared" si="5"/>
        <v>194.18105855792248</v>
      </c>
      <c r="G35" s="1">
        <f t="shared" si="4"/>
        <v>-1.0585579224766661E-3</v>
      </c>
      <c r="I35">
        <v>331.84</v>
      </c>
      <c r="J35">
        <v>38.56</v>
      </c>
    </row>
    <row r="36" spans="1:10" x14ac:dyDescent="0.3">
      <c r="A36">
        <v>433.28</v>
      </c>
      <c r="B36">
        <f t="shared" si="0"/>
        <v>200.03999999999996</v>
      </c>
      <c r="C36">
        <v>30.9</v>
      </c>
      <c r="D36" s="1">
        <f t="shared" si="2"/>
        <v>285228.82683149457</v>
      </c>
      <c r="E36" s="1">
        <f t="shared" si="3"/>
        <v>2759015.6841031695</v>
      </c>
      <c r="F36" s="1">
        <f t="shared" si="5"/>
        <v>200.0410905035412</v>
      </c>
      <c r="G36" s="1">
        <f t="shared" si="4"/>
        <v>-1.0905035412349662E-3</v>
      </c>
      <c r="I36">
        <v>336.91</v>
      </c>
      <c r="J36">
        <v>38.130000000000003</v>
      </c>
    </row>
    <row r="37" spans="1:10" x14ac:dyDescent="0.3">
      <c r="A37">
        <v>438.87</v>
      </c>
      <c r="B37">
        <f t="shared" si="0"/>
        <v>205.63</v>
      </c>
      <c r="C37">
        <v>30.45</v>
      </c>
      <c r="D37" s="1">
        <f t="shared" si="2"/>
        <v>285231.67620660982</v>
      </c>
      <c r="E37" s="1">
        <f t="shared" si="3"/>
        <v>2759010.8747890661</v>
      </c>
      <c r="F37" s="1">
        <f t="shared" si="5"/>
        <v>205.63112097679107</v>
      </c>
      <c r="G37" s="1">
        <f t="shared" si="4"/>
        <v>-1.1209767910713708E-3</v>
      </c>
      <c r="I37">
        <v>341.9</v>
      </c>
      <c r="J37">
        <v>36.840000000000003</v>
      </c>
    </row>
    <row r="38" spans="1:10" x14ac:dyDescent="0.3">
      <c r="A38">
        <v>441.48</v>
      </c>
      <c r="B38">
        <f t="shared" si="0"/>
        <v>208.24</v>
      </c>
      <c r="C38">
        <v>30.46</v>
      </c>
      <c r="D38" s="1">
        <f t="shared" si="2"/>
        <v>285233.00659463328</v>
      </c>
      <c r="E38" s="1">
        <f t="shared" si="3"/>
        <v>2759008.6292953612</v>
      </c>
      <c r="F38" s="1">
        <f t="shared" si="5"/>
        <v>208.24113520506555</v>
      </c>
      <c r="G38" s="1">
        <f t="shared" si="4"/>
        <v>-1.1352050655375479E-3</v>
      </c>
      <c r="I38">
        <v>347.48</v>
      </c>
      <c r="J38">
        <v>35.869999999999997</v>
      </c>
    </row>
    <row r="39" spans="1:10" x14ac:dyDescent="0.3">
      <c r="A39">
        <v>444.66</v>
      </c>
      <c r="B39">
        <f t="shared" si="0"/>
        <v>211.42000000000002</v>
      </c>
      <c r="C39">
        <v>29.87</v>
      </c>
      <c r="D39" s="1">
        <f t="shared" si="2"/>
        <v>285234.62752716755</v>
      </c>
      <c r="E39" s="1">
        <f t="shared" si="3"/>
        <v>2759005.8934064796</v>
      </c>
      <c r="F39" s="1">
        <f t="shared" si="5"/>
        <v>211.42115254042622</v>
      </c>
      <c r="G39" s="1">
        <f t="shared" si="4"/>
        <v>-1.1525404262044958E-3</v>
      </c>
      <c r="I39">
        <v>351.6</v>
      </c>
      <c r="J39">
        <v>35.36</v>
      </c>
    </row>
    <row r="40" spans="1:10" x14ac:dyDescent="0.3">
      <c r="A40">
        <v>449.61</v>
      </c>
      <c r="B40">
        <f t="shared" si="0"/>
        <v>216.37</v>
      </c>
      <c r="C40">
        <v>30.69</v>
      </c>
      <c r="D40" s="1">
        <f t="shared" si="2"/>
        <v>285237.15067686705</v>
      </c>
      <c r="E40" s="1">
        <f t="shared" si="3"/>
        <v>2759001.6347115217</v>
      </c>
      <c r="F40" s="1">
        <f t="shared" si="5"/>
        <v>216.37117952528885</v>
      </c>
      <c r="G40" s="1">
        <f t="shared" si="4"/>
        <v>-1.1795252888475716E-3</v>
      </c>
      <c r="I40">
        <v>356.36</v>
      </c>
      <c r="J40">
        <v>35.33</v>
      </c>
    </row>
    <row r="41" spans="1:10" x14ac:dyDescent="0.3">
      <c r="A41">
        <v>453.8</v>
      </c>
      <c r="B41">
        <f t="shared" si="0"/>
        <v>220.56</v>
      </c>
      <c r="C41">
        <v>30.41</v>
      </c>
      <c r="D41" s="1">
        <f t="shared" si="2"/>
        <v>285239.28643388546</v>
      </c>
      <c r="E41" s="1">
        <f t="shared" si="3"/>
        <v>2758998.0298768003</v>
      </c>
      <c r="F41" s="1">
        <f t="shared" si="5"/>
        <v>220.56120236656861</v>
      </c>
      <c r="G41" s="1">
        <f t="shared" si="4"/>
        <v>-1.2023665686058393E-3</v>
      </c>
      <c r="I41">
        <v>362.36</v>
      </c>
      <c r="J41">
        <v>37.81</v>
      </c>
    </row>
    <row r="42" spans="1:10" x14ac:dyDescent="0.3">
      <c r="A42">
        <v>455.46</v>
      </c>
      <c r="B42">
        <f t="shared" si="0"/>
        <v>222.21999999999997</v>
      </c>
      <c r="C42">
        <v>30.31</v>
      </c>
      <c r="D42" s="1">
        <f t="shared" si="2"/>
        <v>285240.13258105749</v>
      </c>
      <c r="E42" s="1">
        <f t="shared" si="3"/>
        <v>2758996.6017083903</v>
      </c>
      <c r="F42" s="1">
        <f t="shared" si="5"/>
        <v>222.22121141593573</v>
      </c>
      <c r="G42" s="1">
        <f t="shared" si="4"/>
        <v>-1.2114159357565768E-3</v>
      </c>
      <c r="I42">
        <v>374.35</v>
      </c>
      <c r="J42">
        <v>34.49</v>
      </c>
    </row>
    <row r="43" spans="1:10" x14ac:dyDescent="0.3">
      <c r="A43">
        <v>457.21</v>
      </c>
      <c r="B43">
        <f t="shared" si="0"/>
        <v>223.96999999999997</v>
      </c>
      <c r="C43">
        <v>28.29</v>
      </c>
      <c r="D43" s="1">
        <f t="shared" si="2"/>
        <v>285241.0246036785</v>
      </c>
      <c r="E43" s="1">
        <f t="shared" si="3"/>
        <v>2758995.096109163</v>
      </c>
      <c r="F43" s="1">
        <f t="shared" si="5"/>
        <v>223.97122095577595</v>
      </c>
      <c r="G43" s="1">
        <f t="shared" si="4"/>
        <v>-1.2209557759774725E-3</v>
      </c>
      <c r="I43">
        <v>380.37</v>
      </c>
      <c r="J43">
        <v>33.840000000000003</v>
      </c>
    </row>
    <row r="44" spans="1:10" x14ac:dyDescent="0.3">
      <c r="A44">
        <v>464.38</v>
      </c>
      <c r="B44">
        <f t="shared" si="0"/>
        <v>231.14</v>
      </c>
      <c r="C44">
        <v>29.11</v>
      </c>
      <c r="D44" s="1">
        <f t="shared" si="2"/>
        <v>285244.6793477888</v>
      </c>
      <c r="E44" s="1">
        <f t="shared" si="3"/>
        <v>2758988.9274540427</v>
      </c>
      <c r="F44" s="1">
        <f t="shared" si="5"/>
        <v>231.14126004249107</v>
      </c>
      <c r="G44" s="1">
        <f t="shared" si="4"/>
        <v>-1.2600424910829133E-3</v>
      </c>
      <c r="I44">
        <v>386.33</v>
      </c>
      <c r="J44">
        <v>33.68</v>
      </c>
    </row>
    <row r="45" spans="1:10" x14ac:dyDescent="0.3">
      <c r="A45">
        <v>471.19</v>
      </c>
      <c r="B45">
        <f t="shared" si="0"/>
        <v>237.95</v>
      </c>
      <c r="C45">
        <v>29.55</v>
      </c>
      <c r="D45" s="1">
        <f t="shared" si="2"/>
        <v>285248.15059010271</v>
      </c>
      <c r="E45" s="1">
        <f t="shared" si="3"/>
        <v>2758983.0685221916</v>
      </c>
      <c r="F45" s="1">
        <f t="shared" si="5"/>
        <v>237.95129716704679</v>
      </c>
      <c r="G45" s="1">
        <f t="shared" si="4"/>
        <v>-1.2971670468004959E-3</v>
      </c>
      <c r="I45">
        <v>394.75</v>
      </c>
      <c r="J45">
        <v>32.729999999999997</v>
      </c>
    </row>
    <row r="46" spans="1:10" x14ac:dyDescent="0.3">
      <c r="A46">
        <v>479.29</v>
      </c>
      <c r="B46">
        <f t="shared" si="0"/>
        <v>246.05</v>
      </c>
      <c r="C46">
        <v>29.89</v>
      </c>
      <c r="D46" s="1">
        <f t="shared" si="2"/>
        <v>285252.27938052017</v>
      </c>
      <c r="E46" s="1">
        <f t="shared" si="3"/>
        <v>2758976.099748625</v>
      </c>
      <c r="F46" s="1">
        <f t="shared" si="5"/>
        <v>246.05134132337847</v>
      </c>
      <c r="G46" s="1">
        <f t="shared" si="4"/>
        <v>-1.3413233784547174E-3</v>
      </c>
      <c r="I46">
        <v>400.07</v>
      </c>
      <c r="J46">
        <v>32.369999999999997</v>
      </c>
    </row>
    <row r="47" spans="1:10" x14ac:dyDescent="0.3">
      <c r="A47">
        <v>484.28</v>
      </c>
      <c r="B47">
        <f t="shared" si="0"/>
        <v>251.03999999999996</v>
      </c>
      <c r="C47">
        <v>29.8</v>
      </c>
      <c r="D47" s="1">
        <f t="shared" si="2"/>
        <v>285254.82291930815</v>
      </c>
      <c r="E47" s="1">
        <f t="shared" si="3"/>
        <v>2758971.8066399707</v>
      </c>
      <c r="F47" s="1">
        <f t="shared" si="5"/>
        <v>251.04136852599174</v>
      </c>
      <c r="G47" s="1">
        <f t="shared" si="4"/>
        <v>-1.3685259917792791E-3</v>
      </c>
      <c r="I47">
        <v>404.08</v>
      </c>
      <c r="J47">
        <v>32.49</v>
      </c>
    </row>
    <row r="48" spans="1:10" x14ac:dyDescent="0.3">
      <c r="A48">
        <v>487.8</v>
      </c>
      <c r="B48">
        <f t="shared" si="0"/>
        <v>254.56</v>
      </c>
      <c r="C48">
        <v>31.13</v>
      </c>
      <c r="D48" s="1">
        <f t="shared" si="2"/>
        <v>285256.61715909455</v>
      </c>
      <c r="E48" s="1">
        <f t="shared" si="3"/>
        <v>2758968.7782346676</v>
      </c>
      <c r="F48" s="1">
        <f t="shared" si="5"/>
        <v>254.56138771502228</v>
      </c>
      <c r="G48" s="1">
        <f t="shared" si="4"/>
        <v>-1.3877150222754153E-3</v>
      </c>
      <c r="I48">
        <v>411.19</v>
      </c>
      <c r="J48">
        <v>31.18</v>
      </c>
    </row>
    <row r="49" spans="1:10" x14ac:dyDescent="0.3">
      <c r="A49">
        <v>494.67</v>
      </c>
      <c r="B49">
        <f t="shared" si="0"/>
        <v>261.43</v>
      </c>
      <c r="C49">
        <v>31.84</v>
      </c>
      <c r="D49" s="1">
        <f t="shared" si="2"/>
        <v>285260.11898504116</v>
      </c>
      <c r="E49" s="1">
        <f t="shared" si="3"/>
        <v>2758962.8676822716</v>
      </c>
      <c r="F49" s="1">
        <f t="shared" si="5"/>
        <v>261.43142516658975</v>
      </c>
      <c r="G49" s="1">
        <f t="shared" si="4"/>
        <v>-1.4251665897404564E-3</v>
      </c>
      <c r="I49">
        <v>414.1</v>
      </c>
      <c r="J49">
        <v>31.18</v>
      </c>
    </row>
    <row r="50" spans="1:10" x14ac:dyDescent="0.3">
      <c r="A50">
        <v>499.34</v>
      </c>
      <c r="B50">
        <f t="shared" si="0"/>
        <v>266.09999999999997</v>
      </c>
      <c r="C50">
        <v>32.46</v>
      </c>
      <c r="D50" s="1">
        <f t="shared" si="2"/>
        <v>285262.49941112136</v>
      </c>
      <c r="E50" s="1">
        <f t="shared" si="3"/>
        <v>2758958.8498831908</v>
      </c>
      <c r="F50" s="1">
        <f t="shared" si="5"/>
        <v>266.10145062445292</v>
      </c>
      <c r="G50" s="1">
        <f t="shared" si="4"/>
        <v>-1.4506244529570722E-3</v>
      </c>
      <c r="I50">
        <v>420.96</v>
      </c>
      <c r="J50">
        <v>30.74</v>
      </c>
    </row>
    <row r="51" spans="1:10" x14ac:dyDescent="0.3">
      <c r="A51">
        <v>510.06</v>
      </c>
      <c r="B51">
        <f t="shared" si="0"/>
        <v>276.82</v>
      </c>
      <c r="C51">
        <v>32.450000000000003</v>
      </c>
      <c r="D51" s="1">
        <f t="shared" si="2"/>
        <v>285267.96368683432</v>
      </c>
      <c r="E51" s="1">
        <f t="shared" si="3"/>
        <v>2758949.6270124945</v>
      </c>
      <c r="F51" s="1">
        <f t="shared" si="5"/>
        <v>276.82150906406059</v>
      </c>
      <c r="G51" s="1">
        <f t="shared" si="4"/>
        <v>-1.5090640605990302E-3</v>
      </c>
      <c r="I51">
        <v>427.42</v>
      </c>
      <c r="J51">
        <v>30.77</v>
      </c>
    </row>
    <row r="52" spans="1:10" x14ac:dyDescent="0.3">
      <c r="A52">
        <v>523.09</v>
      </c>
      <c r="B52">
        <f t="shared" si="0"/>
        <v>289.85000000000002</v>
      </c>
      <c r="C52">
        <v>32.840000000000003</v>
      </c>
      <c r="D52" s="1">
        <f t="shared" si="2"/>
        <v>285274.60543240712</v>
      </c>
      <c r="E52" s="1">
        <f t="shared" si="3"/>
        <v>2758938.4167508185</v>
      </c>
      <c r="F52" s="1">
        <f t="shared" si="5"/>
        <v>289.8515800960235</v>
      </c>
      <c r="G52" s="1">
        <f t="shared" si="4"/>
        <v>-1.5800960234741979E-3</v>
      </c>
      <c r="I52">
        <v>433.28</v>
      </c>
      <c r="J52">
        <v>30.9</v>
      </c>
    </row>
    <row r="53" spans="1:10" x14ac:dyDescent="0.3">
      <c r="A53">
        <v>528.54</v>
      </c>
      <c r="B53">
        <f t="shared" si="0"/>
        <v>295.29999999999995</v>
      </c>
      <c r="C53">
        <v>32.75</v>
      </c>
      <c r="D53" s="1">
        <f t="shared" si="2"/>
        <v>285277.38344571268</v>
      </c>
      <c r="E53" s="1">
        <f t="shared" si="3"/>
        <v>2758933.7278846535</v>
      </c>
      <c r="F53" s="1">
        <f t="shared" si="5"/>
        <v>295.30160980595912</v>
      </c>
      <c r="G53" s="1">
        <f t="shared" si="4"/>
        <v>-1.6098059591627134E-3</v>
      </c>
      <c r="I53">
        <v>438.87</v>
      </c>
      <c r="J53">
        <v>30.45</v>
      </c>
    </row>
    <row r="54" spans="1:10" x14ac:dyDescent="0.3">
      <c r="A54">
        <v>532.08000000000004</v>
      </c>
      <c r="B54">
        <f t="shared" si="0"/>
        <v>298.84000000000003</v>
      </c>
      <c r="C54">
        <v>32.880000000000003</v>
      </c>
      <c r="D54" s="1">
        <f t="shared" si="2"/>
        <v>285279.18788004323</v>
      </c>
      <c r="E54" s="1">
        <f t="shared" si="3"/>
        <v>2758930.6822725018</v>
      </c>
      <c r="F54" s="1">
        <f t="shared" si="5"/>
        <v>298.84162910422111</v>
      </c>
      <c r="G54" s="1">
        <f t="shared" si="4"/>
        <v>-1.6291042210809792E-3</v>
      </c>
      <c r="I54">
        <v>441.48</v>
      </c>
      <c r="J54">
        <v>30.46</v>
      </c>
    </row>
    <row r="55" spans="1:10" x14ac:dyDescent="0.3">
      <c r="A55">
        <v>541.55999999999995</v>
      </c>
      <c r="B55">
        <f t="shared" si="0"/>
        <v>308.31999999999994</v>
      </c>
      <c r="C55">
        <v>34.42</v>
      </c>
      <c r="D55" s="1">
        <f t="shared" si="2"/>
        <v>285284.02009401331</v>
      </c>
      <c r="E55" s="1">
        <f t="shared" si="3"/>
        <v>2758922.5262264013</v>
      </c>
      <c r="F55" s="1">
        <f t="shared" si="5"/>
        <v>308.32168078366237</v>
      </c>
      <c r="G55" s="1">
        <f t="shared" si="4"/>
        <v>-1.6807836624366246E-3</v>
      </c>
      <c r="I55">
        <v>444.66</v>
      </c>
      <c r="J55">
        <v>29.87</v>
      </c>
    </row>
    <row r="56" spans="1:10" x14ac:dyDescent="0.3">
      <c r="A56">
        <v>547.73</v>
      </c>
      <c r="B56">
        <f t="shared" si="0"/>
        <v>314.49</v>
      </c>
      <c r="C56">
        <v>35.69</v>
      </c>
      <c r="D56" s="1">
        <f t="shared" si="2"/>
        <v>285287.16511091153</v>
      </c>
      <c r="E56" s="1">
        <f t="shared" si="3"/>
        <v>2758917.2179136965</v>
      </c>
      <c r="F56" s="1">
        <f t="shared" si="5"/>
        <v>314.49171441905929</v>
      </c>
      <c r="G56" s="1">
        <f t="shared" si="4"/>
        <v>-1.7144190592830455E-3</v>
      </c>
      <c r="I56">
        <v>449.61</v>
      </c>
      <c r="J56">
        <v>30.69</v>
      </c>
    </row>
    <row r="57" spans="1:10" x14ac:dyDescent="0.3">
      <c r="A57">
        <v>552.29999999999995</v>
      </c>
      <c r="B57">
        <f t="shared" si="0"/>
        <v>319.05999999999995</v>
      </c>
      <c r="C57">
        <v>36.770000000000003</v>
      </c>
      <c r="D57" s="1">
        <f t="shared" si="2"/>
        <v>285289.49456427054</v>
      </c>
      <c r="E57" s="1">
        <f t="shared" si="3"/>
        <v>2758913.2861488569</v>
      </c>
      <c r="F57" s="1">
        <f t="shared" si="5"/>
        <v>319.06173933216019</v>
      </c>
      <c r="G57" s="1">
        <f t="shared" si="4"/>
        <v>-1.739332160241247E-3</v>
      </c>
      <c r="I57">
        <v>453.8</v>
      </c>
      <c r="J57">
        <v>30.41</v>
      </c>
    </row>
    <row r="58" spans="1:10" x14ac:dyDescent="0.3">
      <c r="A58">
        <v>561.76</v>
      </c>
      <c r="B58">
        <f t="shared" si="0"/>
        <v>328.52</v>
      </c>
      <c r="C58">
        <v>37.1</v>
      </c>
      <c r="D58" s="1">
        <f t="shared" si="2"/>
        <v>285294.31658369635</v>
      </c>
      <c r="E58" s="1">
        <f t="shared" si="3"/>
        <v>2758905.147309605</v>
      </c>
      <c r="F58" s="1">
        <f t="shared" si="5"/>
        <v>328.52179090231067</v>
      </c>
      <c r="G58" s="1">
        <f t="shared" si="4"/>
        <v>-1.790902310688125E-3</v>
      </c>
      <c r="I58">
        <v>455.46</v>
      </c>
      <c r="J58">
        <v>30.31</v>
      </c>
    </row>
    <row r="59" spans="1:10" x14ac:dyDescent="0.3">
      <c r="A59">
        <v>565.76</v>
      </c>
      <c r="B59">
        <f t="shared" si="0"/>
        <v>332.52</v>
      </c>
      <c r="C59">
        <v>37.54</v>
      </c>
      <c r="D59" s="1">
        <f t="shared" si="2"/>
        <v>285296.35549254442</v>
      </c>
      <c r="E59" s="1">
        <f t="shared" si="3"/>
        <v>2758901.705939942</v>
      </c>
      <c r="F59" s="1">
        <f t="shared" si="5"/>
        <v>332.521812708266</v>
      </c>
      <c r="G59" s="1">
        <f t="shared" si="4"/>
        <v>-1.8127082660157612E-3</v>
      </c>
      <c r="I59">
        <v>457.21</v>
      </c>
      <c r="J59">
        <v>28.29</v>
      </c>
    </row>
    <row r="60" spans="1:10" x14ac:dyDescent="0.3">
      <c r="A60">
        <v>568.74</v>
      </c>
      <c r="B60">
        <f t="shared" si="0"/>
        <v>335.5</v>
      </c>
      <c r="C60">
        <v>37.799999999999997</v>
      </c>
      <c r="D60" s="1">
        <f t="shared" si="2"/>
        <v>285297.87447963632</v>
      </c>
      <c r="E60" s="1">
        <f t="shared" si="3"/>
        <v>2758899.1421195436</v>
      </c>
      <c r="F60" s="1">
        <f t="shared" si="5"/>
        <v>335.50182895330073</v>
      </c>
      <c r="G60" s="1">
        <f t="shared" si="4"/>
        <v>-1.8289533007305181E-3</v>
      </c>
      <c r="I60">
        <v>464.38</v>
      </c>
      <c r="J60">
        <v>29.11</v>
      </c>
    </row>
    <row r="61" spans="1:10" x14ac:dyDescent="0.3">
      <c r="A61">
        <v>573.33000000000004</v>
      </c>
      <c r="B61">
        <f t="shared" si="0"/>
        <v>340.09000000000003</v>
      </c>
      <c r="C61">
        <v>38.119999999999997</v>
      </c>
      <c r="D61" s="1">
        <f t="shared" si="2"/>
        <v>285300.21412753948</v>
      </c>
      <c r="E61" s="1">
        <f t="shared" si="3"/>
        <v>2758895.1931478553</v>
      </c>
      <c r="F61" s="1">
        <f t="shared" si="5"/>
        <v>340.09185397563306</v>
      </c>
      <c r="G61" s="1">
        <f t="shared" si="4"/>
        <v>-1.8539756330255841E-3</v>
      </c>
      <c r="I61">
        <v>471.19</v>
      </c>
      <c r="J61">
        <v>29.55</v>
      </c>
    </row>
    <row r="62" spans="1:10" x14ac:dyDescent="0.3">
      <c r="A62">
        <v>579.94000000000005</v>
      </c>
      <c r="B62">
        <f t="shared" si="0"/>
        <v>346.70000000000005</v>
      </c>
      <c r="C62">
        <v>38.520000000000003</v>
      </c>
      <c r="D62" s="1">
        <f t="shared" si="2"/>
        <v>285303.58342441102</v>
      </c>
      <c r="E62" s="1">
        <f t="shared" si="3"/>
        <v>2758889.5062844879</v>
      </c>
      <c r="F62" s="1">
        <f t="shared" si="5"/>
        <v>346.7018900094622</v>
      </c>
      <c r="G62" s="1">
        <f t="shared" si="4"/>
        <v>-1.8900094621585595E-3</v>
      </c>
      <c r="I62">
        <v>479.29</v>
      </c>
      <c r="J62">
        <v>29.89</v>
      </c>
    </row>
    <row r="63" spans="1:10" x14ac:dyDescent="0.3">
      <c r="A63">
        <v>585.07000000000005</v>
      </c>
      <c r="B63">
        <f t="shared" si="0"/>
        <v>351.83000000000004</v>
      </c>
      <c r="C63">
        <v>38.32</v>
      </c>
      <c r="D63" s="1">
        <f t="shared" si="2"/>
        <v>285306.19832500879</v>
      </c>
      <c r="E63" s="1">
        <f t="shared" si="3"/>
        <v>2758885.0927278954</v>
      </c>
      <c r="F63" s="1">
        <f t="shared" si="5"/>
        <v>351.83191797544902</v>
      </c>
      <c r="G63" s="1">
        <f t="shared" si="4"/>
        <v>-1.9179754489755396E-3</v>
      </c>
      <c r="I63">
        <v>484.28</v>
      </c>
      <c r="J63">
        <v>29.8</v>
      </c>
    </row>
    <row r="64" spans="1:10" x14ac:dyDescent="0.3">
      <c r="A64">
        <v>592.78</v>
      </c>
      <c r="B64">
        <f t="shared" si="0"/>
        <v>359.53999999999996</v>
      </c>
      <c r="C64">
        <v>38.54</v>
      </c>
      <c r="D64" s="1">
        <f t="shared" si="2"/>
        <v>285310.12832181348</v>
      </c>
      <c r="E64" s="1">
        <f t="shared" si="3"/>
        <v>2758878.4594878708</v>
      </c>
      <c r="F64" s="1">
        <f t="shared" si="5"/>
        <v>359.54196000569993</v>
      </c>
      <c r="G64" s="1">
        <f t="shared" si="4"/>
        <v>-1.9600056999706794E-3</v>
      </c>
      <c r="I64">
        <v>487.8</v>
      </c>
      <c r="J64">
        <v>31.13</v>
      </c>
    </row>
    <row r="65" spans="1:10" x14ac:dyDescent="0.3">
      <c r="A65">
        <v>597.54</v>
      </c>
      <c r="B65">
        <f t="shared" si="0"/>
        <v>364.29999999999995</v>
      </c>
      <c r="C65">
        <v>38.26</v>
      </c>
      <c r="D65" s="1">
        <f t="shared" si="2"/>
        <v>285312.55462334276</v>
      </c>
      <c r="E65" s="1">
        <f t="shared" si="3"/>
        <v>2758874.3642579722</v>
      </c>
      <c r="F65" s="1">
        <f t="shared" si="5"/>
        <v>364.30198595449622</v>
      </c>
      <c r="G65" s="1">
        <f t="shared" si="4"/>
        <v>-1.9859544962628206E-3</v>
      </c>
      <c r="I65">
        <v>494.67</v>
      </c>
      <c r="J65">
        <v>31.84</v>
      </c>
    </row>
    <row r="66" spans="1:10" x14ac:dyDescent="0.3">
      <c r="A66">
        <v>601.41</v>
      </c>
      <c r="B66">
        <f t="shared" ref="B66:B113" si="6">A66-233.24</f>
        <v>368.16999999999996</v>
      </c>
      <c r="C66">
        <v>38.85</v>
      </c>
      <c r="D66" s="1">
        <f t="shared" si="2"/>
        <v>285314.52726765332</v>
      </c>
      <c r="E66" s="1">
        <f t="shared" si="3"/>
        <v>2758871.0347328233</v>
      </c>
      <c r="F66" s="1">
        <f t="shared" ref="F66:F97" si="7">SQRT(((D66-$D$1)^2)+((E66-$E$1)^2))</f>
        <v>368.17200705179755</v>
      </c>
      <c r="G66" s="1">
        <f t="shared" si="4"/>
        <v>-2.0070517975909752E-3</v>
      </c>
      <c r="I66">
        <v>499.34</v>
      </c>
      <c r="J66">
        <v>32.46</v>
      </c>
    </row>
    <row r="67" spans="1:10" x14ac:dyDescent="0.3">
      <c r="A67">
        <v>606.28</v>
      </c>
      <c r="B67">
        <f t="shared" si="6"/>
        <v>373.03999999999996</v>
      </c>
      <c r="C67">
        <v>38.79</v>
      </c>
      <c r="D67" s="1">
        <f t="shared" ref="D67:D112" si="8">(((B67*($D$113-$D$1))+$B$113*$D$1)/$B$113)</f>
        <v>285317.0096391759</v>
      </c>
      <c r="E67" s="1">
        <f t="shared" ref="E67:E112" si="9">(((B67*($E$113-$E$1))+$B$113*$E$1)/$B$113)</f>
        <v>2758866.8448652592</v>
      </c>
      <c r="F67" s="1">
        <f t="shared" si="7"/>
        <v>373.04203359998672</v>
      </c>
      <c r="G67" s="1">
        <f t="shared" ref="G67:G113" si="10">B67-F67</f>
        <v>-2.033599986759782E-3</v>
      </c>
      <c r="I67">
        <v>510.06</v>
      </c>
      <c r="J67">
        <v>32.450000000000003</v>
      </c>
    </row>
    <row r="68" spans="1:10" x14ac:dyDescent="0.3">
      <c r="A68">
        <v>607.82000000000005</v>
      </c>
      <c r="B68">
        <f t="shared" si="6"/>
        <v>374.58000000000004</v>
      </c>
      <c r="C68">
        <v>39.06</v>
      </c>
      <c r="D68" s="1">
        <f t="shared" si="8"/>
        <v>285317.79461908247</v>
      </c>
      <c r="E68" s="1">
        <f t="shared" si="9"/>
        <v>2758865.519937939</v>
      </c>
      <c r="F68" s="1">
        <f t="shared" si="7"/>
        <v>374.5820419953007</v>
      </c>
      <c r="G68" s="1">
        <f t="shared" si="10"/>
        <v>-2.0419953006580727E-3</v>
      </c>
      <c r="I68">
        <v>523.09</v>
      </c>
      <c r="J68">
        <v>32.840000000000003</v>
      </c>
    </row>
    <row r="69" spans="1:10" x14ac:dyDescent="0.3">
      <c r="A69">
        <v>610.69000000000005</v>
      </c>
      <c r="B69">
        <f t="shared" si="6"/>
        <v>377.45000000000005</v>
      </c>
      <c r="C69">
        <v>39.22</v>
      </c>
      <c r="D69" s="1">
        <f t="shared" si="8"/>
        <v>285319.25753618096</v>
      </c>
      <c r="E69" s="1">
        <f t="shared" si="9"/>
        <v>2758863.050755206</v>
      </c>
      <c r="F69" s="1">
        <f t="shared" si="7"/>
        <v>377.4520576408832</v>
      </c>
      <c r="G69" s="1">
        <f t="shared" si="10"/>
        <v>-2.0576408831516346E-3</v>
      </c>
      <c r="I69">
        <v>528.54</v>
      </c>
      <c r="J69">
        <v>32.75</v>
      </c>
    </row>
    <row r="70" spans="1:10" x14ac:dyDescent="0.3">
      <c r="A70">
        <v>613.19000000000005</v>
      </c>
      <c r="B70">
        <f t="shared" si="6"/>
        <v>379.95000000000005</v>
      </c>
      <c r="C70">
        <v>39.380000000000003</v>
      </c>
      <c r="D70" s="1">
        <f t="shared" si="8"/>
        <v>285320.53185421106</v>
      </c>
      <c r="E70" s="1">
        <f t="shared" si="9"/>
        <v>2758860.899899167</v>
      </c>
      <c r="F70" s="1">
        <f t="shared" si="7"/>
        <v>379.95207126933445</v>
      </c>
      <c r="G70" s="1">
        <f t="shared" si="10"/>
        <v>-2.0712693344080435E-3</v>
      </c>
      <c r="I70">
        <v>532.08000000000004</v>
      </c>
      <c r="J70">
        <v>32.880000000000003</v>
      </c>
    </row>
    <row r="71" spans="1:10" x14ac:dyDescent="0.3">
      <c r="A71">
        <v>614.65</v>
      </c>
      <c r="B71">
        <f t="shared" si="6"/>
        <v>381.40999999999997</v>
      </c>
      <c r="C71">
        <v>39.39</v>
      </c>
      <c r="D71" s="1">
        <f t="shared" si="8"/>
        <v>285321.2760559406</v>
      </c>
      <c r="E71" s="1">
        <f t="shared" si="9"/>
        <v>2758859.6437992402</v>
      </c>
      <c r="F71" s="1">
        <f t="shared" si="7"/>
        <v>381.41207922831626</v>
      </c>
      <c r="G71" s="1">
        <f t="shared" si="10"/>
        <v>-2.0792283162904823E-3</v>
      </c>
      <c r="I71">
        <v>541.55999999999995</v>
      </c>
      <c r="J71">
        <v>34.42</v>
      </c>
    </row>
    <row r="72" spans="1:10" x14ac:dyDescent="0.3">
      <c r="A72">
        <v>616.12</v>
      </c>
      <c r="B72">
        <f t="shared" si="6"/>
        <v>382.88</v>
      </c>
      <c r="C72">
        <v>39.76</v>
      </c>
      <c r="D72" s="1">
        <f t="shared" si="8"/>
        <v>285322.02535494231</v>
      </c>
      <c r="E72" s="1">
        <f t="shared" si="9"/>
        <v>2758858.3790958892</v>
      </c>
      <c r="F72" s="1">
        <f t="shared" si="7"/>
        <v>382.88208724195835</v>
      </c>
      <c r="G72" s="1">
        <f t="shared" si="10"/>
        <v>-2.0872419583497503E-3</v>
      </c>
      <c r="I72">
        <v>547.73</v>
      </c>
      <c r="J72">
        <v>35.69</v>
      </c>
    </row>
    <row r="73" spans="1:10" x14ac:dyDescent="0.3">
      <c r="A73">
        <v>619.04999999999995</v>
      </c>
      <c r="B73">
        <f t="shared" si="6"/>
        <v>385.80999999999995</v>
      </c>
      <c r="C73">
        <v>40.090000000000003</v>
      </c>
      <c r="D73" s="1">
        <f t="shared" si="8"/>
        <v>285323.51885567355</v>
      </c>
      <c r="E73" s="1">
        <f t="shared" si="9"/>
        <v>2758855.8582926113</v>
      </c>
      <c r="F73" s="1">
        <f t="shared" si="7"/>
        <v>385.81210321458224</v>
      </c>
      <c r="G73" s="1">
        <f t="shared" si="10"/>
        <v>-2.1032145822914572E-3</v>
      </c>
      <c r="I73">
        <v>552.29999999999995</v>
      </c>
      <c r="J73">
        <v>36.770000000000003</v>
      </c>
    </row>
    <row r="74" spans="1:10" x14ac:dyDescent="0.3">
      <c r="A74">
        <v>623.58000000000004</v>
      </c>
      <c r="B74">
        <f t="shared" si="6"/>
        <v>390.34000000000003</v>
      </c>
      <c r="C74">
        <v>39.75</v>
      </c>
      <c r="D74" s="1">
        <f t="shared" si="8"/>
        <v>285325.82791994407</v>
      </c>
      <c r="E74" s="1">
        <f t="shared" si="9"/>
        <v>2758851.9609414679</v>
      </c>
      <c r="F74" s="1">
        <f t="shared" si="7"/>
        <v>390.34212790993246</v>
      </c>
      <c r="G74" s="1">
        <f t="shared" si="10"/>
        <v>-2.1279099324260642E-3</v>
      </c>
      <c r="I74">
        <v>561.76</v>
      </c>
      <c r="J74">
        <v>37.1</v>
      </c>
    </row>
    <row r="75" spans="1:10" x14ac:dyDescent="0.3">
      <c r="A75">
        <v>629.14</v>
      </c>
      <c r="B75">
        <f t="shared" si="6"/>
        <v>395.9</v>
      </c>
      <c r="C75">
        <v>40.17</v>
      </c>
      <c r="D75" s="1">
        <f t="shared" si="8"/>
        <v>285328.66200324299</v>
      </c>
      <c r="E75" s="1">
        <f t="shared" si="9"/>
        <v>2758847.177437637</v>
      </c>
      <c r="F75" s="1">
        <f t="shared" si="7"/>
        <v>395.90215821969127</v>
      </c>
      <c r="G75" s="1">
        <f t="shared" si="10"/>
        <v>-2.1582196912959262E-3</v>
      </c>
      <c r="I75">
        <v>565.76</v>
      </c>
      <c r="J75">
        <v>37.54</v>
      </c>
    </row>
    <row r="76" spans="1:10" x14ac:dyDescent="0.3">
      <c r="A76">
        <v>634.67999999999995</v>
      </c>
      <c r="B76">
        <f t="shared" si="6"/>
        <v>401.43999999999994</v>
      </c>
      <c r="C76">
        <v>39.92</v>
      </c>
      <c r="D76" s="1">
        <f t="shared" si="8"/>
        <v>285331.48589199758</v>
      </c>
      <c r="E76" s="1">
        <f t="shared" si="9"/>
        <v>2758842.4111406542</v>
      </c>
      <c r="F76" s="1">
        <f t="shared" si="7"/>
        <v>401.44218842053033</v>
      </c>
      <c r="G76" s="1">
        <f t="shared" si="10"/>
        <v>-2.1884205303877025E-3</v>
      </c>
      <c r="I76">
        <v>568.74</v>
      </c>
      <c r="J76">
        <v>37.799999999999997</v>
      </c>
    </row>
    <row r="77" spans="1:10" x14ac:dyDescent="0.3">
      <c r="A77">
        <v>640.89</v>
      </c>
      <c r="B77">
        <f t="shared" si="6"/>
        <v>407.65</v>
      </c>
      <c r="C77">
        <v>39.76</v>
      </c>
      <c r="D77" s="1">
        <f t="shared" si="8"/>
        <v>285334.6512979843</v>
      </c>
      <c r="E77" s="1">
        <f t="shared" si="9"/>
        <v>2758837.0684142527</v>
      </c>
      <c r="F77" s="1">
        <f t="shared" si="7"/>
        <v>407.6522222740785</v>
      </c>
      <c r="G77" s="1">
        <f t="shared" si="10"/>
        <v>-2.2222740785196038E-3</v>
      </c>
      <c r="I77">
        <v>573.33000000000004</v>
      </c>
      <c r="J77">
        <v>38.119999999999997</v>
      </c>
    </row>
    <row r="78" spans="1:10" x14ac:dyDescent="0.3">
      <c r="A78">
        <v>648.45000000000005</v>
      </c>
      <c r="B78">
        <f t="shared" si="6"/>
        <v>415.21000000000004</v>
      </c>
      <c r="C78">
        <v>39.99</v>
      </c>
      <c r="D78" s="1">
        <f t="shared" si="8"/>
        <v>285338.50483570725</v>
      </c>
      <c r="E78" s="1">
        <f t="shared" si="9"/>
        <v>2758830.5642255903</v>
      </c>
      <c r="F78" s="1">
        <f t="shared" si="7"/>
        <v>415.21226348681495</v>
      </c>
      <c r="G78" s="1">
        <f t="shared" si="10"/>
        <v>-2.2634868149111753E-3</v>
      </c>
      <c r="I78">
        <v>579.94000000000005</v>
      </c>
      <c r="J78">
        <v>38.520000000000003</v>
      </c>
    </row>
    <row r="79" spans="1:10" x14ac:dyDescent="0.3">
      <c r="A79">
        <v>651.98</v>
      </c>
      <c r="B79">
        <f t="shared" si="6"/>
        <v>418.74</v>
      </c>
      <c r="C79">
        <v>39.72</v>
      </c>
      <c r="D79" s="1">
        <f t="shared" si="8"/>
        <v>285340.3041727657</v>
      </c>
      <c r="E79" s="1">
        <f t="shared" si="9"/>
        <v>2758827.5272168629</v>
      </c>
      <c r="F79" s="1">
        <f t="shared" si="7"/>
        <v>418.74228273044639</v>
      </c>
      <c r="G79" s="1">
        <f t="shared" si="10"/>
        <v>-2.28273044638172E-3</v>
      </c>
      <c r="I79">
        <v>585.07000000000005</v>
      </c>
      <c r="J79">
        <v>38.32</v>
      </c>
    </row>
    <row r="80" spans="1:10" x14ac:dyDescent="0.3">
      <c r="A80">
        <v>655.04999999999995</v>
      </c>
      <c r="B80">
        <f t="shared" si="6"/>
        <v>421.80999999999995</v>
      </c>
      <c r="C80">
        <v>39.68</v>
      </c>
      <c r="D80" s="1">
        <f t="shared" si="8"/>
        <v>285341.86903530668</v>
      </c>
      <c r="E80" s="1">
        <f t="shared" si="9"/>
        <v>2758824.8859656472</v>
      </c>
      <c r="F80" s="1">
        <f t="shared" si="7"/>
        <v>421.81229946601354</v>
      </c>
      <c r="G80" s="1">
        <f t="shared" si="10"/>
        <v>-2.2994660135964295E-3</v>
      </c>
      <c r="I80">
        <v>592.78</v>
      </c>
      <c r="J80">
        <v>38.54</v>
      </c>
    </row>
    <row r="81" spans="1:10" x14ac:dyDescent="0.3">
      <c r="A81">
        <v>658.09</v>
      </c>
      <c r="B81">
        <f t="shared" si="6"/>
        <v>424.85</v>
      </c>
      <c r="C81">
        <v>38.97</v>
      </c>
      <c r="D81" s="1">
        <f t="shared" si="8"/>
        <v>285343.41860603122</v>
      </c>
      <c r="E81" s="1">
        <f t="shared" si="9"/>
        <v>2758822.2705247034</v>
      </c>
      <c r="F81" s="1">
        <f t="shared" si="7"/>
        <v>424.85231603843096</v>
      </c>
      <c r="G81" s="1">
        <f t="shared" si="10"/>
        <v>-2.3160384309335313E-3</v>
      </c>
      <c r="I81">
        <v>597.54</v>
      </c>
      <c r="J81">
        <v>38.26</v>
      </c>
    </row>
    <row r="82" spans="1:10" x14ac:dyDescent="0.3">
      <c r="A82">
        <v>661.3</v>
      </c>
      <c r="B82">
        <f t="shared" si="6"/>
        <v>428.05999999999995</v>
      </c>
      <c r="C82">
        <v>39.72</v>
      </c>
      <c r="D82" s="1">
        <f t="shared" si="8"/>
        <v>285345.05483038188</v>
      </c>
      <c r="E82" s="1">
        <f t="shared" si="9"/>
        <v>2758819.5088255494</v>
      </c>
      <c r="F82" s="1">
        <f t="shared" si="7"/>
        <v>428.06233353731238</v>
      </c>
      <c r="G82" s="1">
        <f t="shared" si="10"/>
        <v>-2.3335373124382386E-3</v>
      </c>
      <c r="I82">
        <v>601.41</v>
      </c>
      <c r="J82">
        <v>38.85</v>
      </c>
    </row>
    <row r="83" spans="1:10" x14ac:dyDescent="0.3">
      <c r="A83">
        <v>667.27</v>
      </c>
      <c r="B83">
        <f t="shared" si="6"/>
        <v>434.03</v>
      </c>
      <c r="C83">
        <v>40.04</v>
      </c>
      <c r="D83" s="1">
        <f t="shared" si="8"/>
        <v>285348.09790183767</v>
      </c>
      <c r="E83" s="1">
        <f t="shared" si="9"/>
        <v>2758814.3725813278</v>
      </c>
      <c r="F83" s="1">
        <f t="shared" si="7"/>
        <v>434.03236608235363</v>
      </c>
      <c r="G83" s="1">
        <f t="shared" si="10"/>
        <v>-2.3660823536602038E-3</v>
      </c>
      <c r="I83">
        <v>606.28</v>
      </c>
      <c r="J83">
        <v>38.79</v>
      </c>
    </row>
    <row r="84" spans="1:10" x14ac:dyDescent="0.3">
      <c r="A84">
        <v>671.8</v>
      </c>
      <c r="B84">
        <f t="shared" si="6"/>
        <v>438.55999999999995</v>
      </c>
      <c r="C84">
        <v>39.81</v>
      </c>
      <c r="D84" s="1">
        <f t="shared" si="8"/>
        <v>285350.40696610819</v>
      </c>
      <c r="E84" s="1">
        <f t="shared" si="9"/>
        <v>2758810.4752301848</v>
      </c>
      <c r="F84" s="1">
        <f t="shared" si="7"/>
        <v>438.56239077730328</v>
      </c>
      <c r="G84" s="1">
        <f t="shared" si="10"/>
        <v>-2.3907773033329249E-3</v>
      </c>
      <c r="I84">
        <v>607.82000000000005</v>
      </c>
      <c r="J84">
        <v>39.06</v>
      </c>
    </row>
    <row r="85" spans="1:10" x14ac:dyDescent="0.3">
      <c r="A85">
        <v>679.96</v>
      </c>
      <c r="B85">
        <f t="shared" si="6"/>
        <v>446.72</v>
      </c>
      <c r="C85">
        <v>40</v>
      </c>
      <c r="D85" s="1">
        <f t="shared" si="8"/>
        <v>285354.56634015834</v>
      </c>
      <c r="E85" s="1">
        <f t="shared" si="9"/>
        <v>2758803.4548360729</v>
      </c>
      <c r="F85" s="1">
        <f t="shared" si="7"/>
        <v>446.72243526104728</v>
      </c>
      <c r="G85" s="1">
        <f t="shared" si="10"/>
        <v>-2.4352610472533343E-3</v>
      </c>
      <c r="I85">
        <v>610.69000000000005</v>
      </c>
      <c r="J85">
        <v>39.22</v>
      </c>
    </row>
    <row r="86" spans="1:10" x14ac:dyDescent="0.3">
      <c r="A86">
        <v>685.09</v>
      </c>
      <c r="B86">
        <f t="shared" si="6"/>
        <v>451.85</v>
      </c>
      <c r="C86">
        <v>39.93</v>
      </c>
      <c r="D86" s="1">
        <f t="shared" si="8"/>
        <v>285357.18124075606</v>
      </c>
      <c r="E86" s="1">
        <f t="shared" si="9"/>
        <v>2758799.0412794803</v>
      </c>
      <c r="F86" s="1">
        <f t="shared" si="7"/>
        <v>451.85246322700448</v>
      </c>
      <c r="G86" s="1">
        <f t="shared" si="10"/>
        <v>-2.4632270044548932E-3</v>
      </c>
      <c r="I86">
        <v>613.19000000000005</v>
      </c>
      <c r="J86">
        <v>39.380000000000003</v>
      </c>
    </row>
    <row r="87" spans="1:10" x14ac:dyDescent="0.3">
      <c r="A87">
        <v>689.49</v>
      </c>
      <c r="B87">
        <f t="shared" si="6"/>
        <v>456.25</v>
      </c>
      <c r="C87">
        <v>39.72</v>
      </c>
      <c r="D87" s="1">
        <f t="shared" si="8"/>
        <v>285359.42404048902</v>
      </c>
      <c r="E87" s="1">
        <f t="shared" si="9"/>
        <v>2758795.2557728514</v>
      </c>
      <c r="F87" s="1">
        <f t="shared" si="7"/>
        <v>456.2524872132704</v>
      </c>
      <c r="G87" s="1">
        <f t="shared" si="10"/>
        <v>-2.4872132703990246E-3</v>
      </c>
      <c r="I87">
        <v>614.65</v>
      </c>
      <c r="J87">
        <v>39.39</v>
      </c>
    </row>
    <row r="88" spans="1:10" x14ac:dyDescent="0.3">
      <c r="A88">
        <v>691</v>
      </c>
      <c r="B88">
        <f t="shared" si="6"/>
        <v>457.76</v>
      </c>
      <c r="C88">
        <v>40.380000000000003</v>
      </c>
      <c r="D88" s="1">
        <f t="shared" si="8"/>
        <v>285360.19372857915</v>
      </c>
      <c r="E88" s="1">
        <f t="shared" si="9"/>
        <v>2758793.9566558036</v>
      </c>
      <c r="F88" s="1">
        <f t="shared" si="7"/>
        <v>457.76249544503406</v>
      </c>
      <c r="G88" s="1">
        <f t="shared" si="10"/>
        <v>-2.4954450340715084E-3</v>
      </c>
      <c r="I88">
        <v>616.12</v>
      </c>
      <c r="J88">
        <v>39.76</v>
      </c>
    </row>
    <row r="89" spans="1:10" x14ac:dyDescent="0.3">
      <c r="A89">
        <v>697.82</v>
      </c>
      <c r="B89">
        <f t="shared" si="6"/>
        <v>464.58000000000004</v>
      </c>
      <c r="C89">
        <v>41.11</v>
      </c>
      <c r="D89" s="1">
        <f t="shared" si="8"/>
        <v>285363.67006816523</v>
      </c>
      <c r="E89" s="1">
        <f t="shared" si="9"/>
        <v>2758788.0891205287</v>
      </c>
      <c r="F89" s="1">
        <f t="shared" si="7"/>
        <v>464.58253262384937</v>
      </c>
      <c r="G89" s="1">
        <f t="shared" si="10"/>
        <v>-2.532623849333504E-3</v>
      </c>
      <c r="I89">
        <v>619.04999999999995</v>
      </c>
      <c r="J89">
        <v>40.090000000000003</v>
      </c>
    </row>
    <row r="90" spans="1:10" x14ac:dyDescent="0.3">
      <c r="A90">
        <v>701.82</v>
      </c>
      <c r="B90">
        <f t="shared" si="6"/>
        <v>468.58000000000004</v>
      </c>
      <c r="C90">
        <v>42.57</v>
      </c>
      <c r="D90" s="1">
        <f t="shared" si="8"/>
        <v>285365.7089770133</v>
      </c>
      <c r="E90" s="1">
        <f t="shared" si="9"/>
        <v>2758784.6477508666</v>
      </c>
      <c r="F90" s="1">
        <f t="shared" si="7"/>
        <v>468.58255442900344</v>
      </c>
      <c r="G90" s="1">
        <f t="shared" si="10"/>
        <v>-2.554429003396308E-3</v>
      </c>
      <c r="I90">
        <v>623.58000000000004</v>
      </c>
      <c r="J90">
        <v>39.75</v>
      </c>
    </row>
    <row r="91" spans="1:10" x14ac:dyDescent="0.3">
      <c r="A91">
        <v>709.16</v>
      </c>
      <c r="B91">
        <f t="shared" si="6"/>
        <v>475.91999999999996</v>
      </c>
      <c r="C91">
        <v>44.68</v>
      </c>
      <c r="D91" s="1">
        <f t="shared" si="8"/>
        <v>285369.45037474961</v>
      </c>
      <c r="E91" s="1">
        <f t="shared" si="9"/>
        <v>2758778.3328375351</v>
      </c>
      <c r="F91" s="1">
        <f t="shared" si="7"/>
        <v>475.92259444292438</v>
      </c>
      <c r="G91" s="1">
        <f t="shared" si="10"/>
        <v>-2.5944429244191269E-3</v>
      </c>
      <c r="I91">
        <v>629.14</v>
      </c>
      <c r="J91">
        <v>40.17</v>
      </c>
    </row>
    <row r="92" spans="1:10" x14ac:dyDescent="0.3">
      <c r="A92">
        <v>713.99</v>
      </c>
      <c r="B92">
        <f t="shared" si="6"/>
        <v>480.75</v>
      </c>
      <c r="C92">
        <v>45.16</v>
      </c>
      <c r="D92" s="1">
        <f t="shared" si="8"/>
        <v>285371.91235718376</v>
      </c>
      <c r="E92" s="1">
        <f t="shared" si="9"/>
        <v>2758774.1773836678</v>
      </c>
      <c r="F92" s="1">
        <f t="shared" si="7"/>
        <v>480.75262077299203</v>
      </c>
      <c r="G92" s="1">
        <f t="shared" si="10"/>
        <v>-2.6207729920315614E-3</v>
      </c>
      <c r="I92">
        <v>634.67999999999995</v>
      </c>
      <c r="J92">
        <v>39.92</v>
      </c>
    </row>
    <row r="93" spans="1:10" x14ac:dyDescent="0.3">
      <c r="A93">
        <v>720.64</v>
      </c>
      <c r="B93">
        <f t="shared" si="6"/>
        <v>487.4</v>
      </c>
      <c r="C93">
        <v>44.97</v>
      </c>
      <c r="D93" s="1">
        <f t="shared" si="8"/>
        <v>285375.30204314372</v>
      </c>
      <c r="E93" s="1">
        <f t="shared" si="9"/>
        <v>2758768.4561066031</v>
      </c>
      <c r="F93" s="1">
        <f t="shared" si="7"/>
        <v>487.40265702534333</v>
      </c>
      <c r="G93" s="1">
        <f t="shared" si="10"/>
        <v>-2.6570253433533253E-3</v>
      </c>
      <c r="I93">
        <v>640.89</v>
      </c>
      <c r="J93">
        <v>39.76</v>
      </c>
    </row>
    <row r="94" spans="1:10" x14ac:dyDescent="0.3">
      <c r="A94">
        <v>740.6</v>
      </c>
      <c r="B94">
        <f t="shared" si="6"/>
        <v>507.36</v>
      </c>
      <c r="C94">
        <v>45.16</v>
      </c>
      <c r="D94" s="1">
        <f t="shared" si="8"/>
        <v>285385.47619829589</v>
      </c>
      <c r="E94" s="1">
        <f t="shared" si="9"/>
        <v>2758751.2836719868</v>
      </c>
      <c r="F94" s="1">
        <f t="shared" si="7"/>
        <v>507.36276583551444</v>
      </c>
      <c r="G94" s="1">
        <f t="shared" si="10"/>
        <v>-2.7658355144239977E-3</v>
      </c>
      <c r="I94">
        <v>648.45000000000005</v>
      </c>
      <c r="J94">
        <v>39.99</v>
      </c>
    </row>
    <row r="95" spans="1:10" x14ac:dyDescent="0.3">
      <c r="A95">
        <v>759.24</v>
      </c>
      <c r="B95">
        <f t="shared" si="6"/>
        <v>526</v>
      </c>
      <c r="C95">
        <v>45.68</v>
      </c>
      <c r="D95" s="1">
        <f t="shared" si="8"/>
        <v>285394.97751352814</v>
      </c>
      <c r="E95" s="1">
        <f t="shared" si="9"/>
        <v>2758735.2468893589</v>
      </c>
      <c r="F95" s="1">
        <f t="shared" si="7"/>
        <v>526.00286744998834</v>
      </c>
      <c r="G95" s="1">
        <f t="shared" si="10"/>
        <v>-2.8674499883436511E-3</v>
      </c>
      <c r="I95">
        <v>651.98</v>
      </c>
      <c r="J95">
        <v>39.72</v>
      </c>
    </row>
    <row r="96" spans="1:10" x14ac:dyDescent="0.3">
      <c r="A96">
        <v>767.52</v>
      </c>
      <c r="B96">
        <f t="shared" si="6"/>
        <v>534.28</v>
      </c>
      <c r="C96">
        <v>45.49</v>
      </c>
      <c r="D96" s="1">
        <f t="shared" si="8"/>
        <v>285399.19805484376</v>
      </c>
      <c r="E96" s="1">
        <f t="shared" si="9"/>
        <v>2758728.1232541571</v>
      </c>
      <c r="F96" s="1">
        <f t="shared" si="7"/>
        <v>534.2829125877854</v>
      </c>
      <c r="G96" s="1">
        <f t="shared" si="10"/>
        <v>-2.9125877854312421E-3</v>
      </c>
      <c r="I96">
        <v>655.04999999999995</v>
      </c>
      <c r="J96">
        <v>39.68</v>
      </c>
    </row>
    <row r="97" spans="1:10" x14ac:dyDescent="0.3">
      <c r="A97">
        <v>786.34</v>
      </c>
      <c r="B97">
        <f t="shared" si="6"/>
        <v>553.1</v>
      </c>
      <c r="C97">
        <v>45.64</v>
      </c>
      <c r="D97" s="1">
        <f t="shared" si="8"/>
        <v>285408.79112097417</v>
      </c>
      <c r="E97" s="1">
        <f t="shared" si="9"/>
        <v>2758711.9316098937</v>
      </c>
      <c r="F97" s="1">
        <f t="shared" si="7"/>
        <v>553.1030151841253</v>
      </c>
      <c r="G97" s="1">
        <f t="shared" si="10"/>
        <v>-3.0151841252745726E-3</v>
      </c>
      <c r="I97">
        <v>658.09</v>
      </c>
      <c r="J97">
        <v>38.97</v>
      </c>
    </row>
    <row r="98" spans="1:10" x14ac:dyDescent="0.3">
      <c r="A98">
        <v>799.44</v>
      </c>
      <c r="B98">
        <f t="shared" si="6"/>
        <v>566.20000000000005</v>
      </c>
      <c r="C98">
        <v>46.02</v>
      </c>
      <c r="D98" s="1">
        <f t="shared" si="8"/>
        <v>285415.46854745178</v>
      </c>
      <c r="E98" s="1">
        <f t="shared" si="9"/>
        <v>2758700.661124249</v>
      </c>
      <c r="F98" s="1">
        <f t="shared" ref="F98:F113" si="11">SQRT(((D98-$D$1)^2)+((E98-$E$1)^2))</f>
        <v>566.20308659732984</v>
      </c>
      <c r="G98" s="1">
        <f t="shared" si="10"/>
        <v>-3.0865973297977689E-3</v>
      </c>
      <c r="I98">
        <v>661.3</v>
      </c>
      <c r="J98">
        <v>39.72</v>
      </c>
    </row>
    <row r="99" spans="1:10" x14ac:dyDescent="0.3">
      <c r="A99">
        <v>804</v>
      </c>
      <c r="B99">
        <f t="shared" si="6"/>
        <v>570.76</v>
      </c>
      <c r="C99">
        <v>47.55</v>
      </c>
      <c r="D99" s="1">
        <f t="shared" si="8"/>
        <v>285417.79290353862</v>
      </c>
      <c r="E99" s="1">
        <f t="shared" si="9"/>
        <v>2758696.7379628336</v>
      </c>
      <c r="F99" s="1">
        <f t="shared" si="11"/>
        <v>570.76311145577051</v>
      </c>
      <c r="G99" s="1">
        <f t="shared" si="10"/>
        <v>-3.1114557705222978E-3</v>
      </c>
      <c r="I99">
        <v>667.27</v>
      </c>
      <c r="J99">
        <v>40.04</v>
      </c>
    </row>
    <row r="100" spans="1:10" x14ac:dyDescent="0.3">
      <c r="A100">
        <v>812.37</v>
      </c>
      <c r="B100">
        <f t="shared" si="6"/>
        <v>579.13</v>
      </c>
      <c r="C100">
        <v>48.15</v>
      </c>
      <c r="D100" s="1">
        <f t="shared" si="8"/>
        <v>285422.05932030332</v>
      </c>
      <c r="E100" s="1">
        <f t="shared" si="9"/>
        <v>2758689.5368968141</v>
      </c>
      <c r="F100" s="1">
        <f t="shared" si="11"/>
        <v>579.13315708450079</v>
      </c>
      <c r="G100" s="1">
        <f t="shared" si="10"/>
        <v>-3.1570845007991011E-3</v>
      </c>
      <c r="I100">
        <v>671.8</v>
      </c>
      <c r="J100">
        <v>39.81</v>
      </c>
    </row>
    <row r="101" spans="1:10" x14ac:dyDescent="0.3">
      <c r="A101">
        <v>819.46</v>
      </c>
      <c r="B101">
        <f t="shared" si="6"/>
        <v>586.22</v>
      </c>
      <c r="C101">
        <v>47.74</v>
      </c>
      <c r="D101" s="1">
        <f t="shared" si="8"/>
        <v>285425.67328623665</v>
      </c>
      <c r="E101" s="1">
        <f t="shared" si="9"/>
        <v>2758683.4370690873</v>
      </c>
      <c r="F101" s="1">
        <f t="shared" si="11"/>
        <v>586.22319573491336</v>
      </c>
      <c r="G101" s="1">
        <f t="shared" si="10"/>
        <v>-3.1957349133335811E-3</v>
      </c>
      <c r="I101">
        <v>679.96</v>
      </c>
      <c r="J101">
        <v>40</v>
      </c>
    </row>
    <row r="102" spans="1:10" x14ac:dyDescent="0.3">
      <c r="A102">
        <v>826.09</v>
      </c>
      <c r="B102">
        <f t="shared" si="6"/>
        <v>592.85</v>
      </c>
      <c r="C102">
        <v>46.22</v>
      </c>
      <c r="D102" s="1">
        <f t="shared" si="8"/>
        <v>285429.0527776524</v>
      </c>
      <c r="E102" s="1">
        <f t="shared" si="9"/>
        <v>2758677.7329988712</v>
      </c>
      <c r="F102" s="1">
        <f t="shared" si="11"/>
        <v>592.85323187800361</v>
      </c>
      <c r="G102" s="1">
        <f t="shared" si="10"/>
        <v>-3.2318780035893724E-3</v>
      </c>
      <c r="I102">
        <v>685.09</v>
      </c>
      <c r="J102">
        <v>39.93</v>
      </c>
    </row>
    <row r="103" spans="1:10" x14ac:dyDescent="0.3">
      <c r="A103">
        <v>832.33</v>
      </c>
      <c r="B103">
        <f t="shared" si="6"/>
        <v>599.09</v>
      </c>
      <c r="C103">
        <v>45.95</v>
      </c>
      <c r="D103" s="1">
        <f t="shared" si="8"/>
        <v>285432.23347545549</v>
      </c>
      <c r="E103" s="1">
        <f t="shared" si="9"/>
        <v>2758672.3644621978</v>
      </c>
      <c r="F103" s="1">
        <f t="shared" si="11"/>
        <v>599.09326589467184</v>
      </c>
      <c r="G103" s="1">
        <f t="shared" si="10"/>
        <v>-3.26589467181293E-3</v>
      </c>
      <c r="I103">
        <v>689.49</v>
      </c>
      <c r="J103">
        <v>39.72</v>
      </c>
    </row>
    <row r="104" spans="1:10" x14ac:dyDescent="0.3">
      <c r="A104">
        <v>834.47</v>
      </c>
      <c r="B104">
        <f t="shared" si="6"/>
        <v>601.23</v>
      </c>
      <c r="C104">
        <v>45.31</v>
      </c>
      <c r="D104" s="1">
        <f t="shared" si="8"/>
        <v>285433.3242916892</v>
      </c>
      <c r="E104" s="1">
        <f t="shared" si="9"/>
        <v>2758670.5233294279</v>
      </c>
      <c r="F104" s="1">
        <f t="shared" si="11"/>
        <v>601.23327756096376</v>
      </c>
      <c r="G104" s="1">
        <f t="shared" si="10"/>
        <v>-3.2775609637383241E-3</v>
      </c>
      <c r="I104">
        <v>691</v>
      </c>
      <c r="J104">
        <v>40.380000000000003</v>
      </c>
    </row>
    <row r="105" spans="1:10" x14ac:dyDescent="0.3">
      <c r="A105">
        <v>836.82</v>
      </c>
      <c r="B105">
        <f t="shared" si="6"/>
        <v>603.58000000000004</v>
      </c>
      <c r="C105">
        <v>46.09</v>
      </c>
      <c r="D105" s="1">
        <f t="shared" si="8"/>
        <v>285434.52215063747</v>
      </c>
      <c r="E105" s="1">
        <f t="shared" si="9"/>
        <v>2758668.5015247511</v>
      </c>
      <c r="F105" s="1">
        <f t="shared" si="11"/>
        <v>603.58329037184114</v>
      </c>
      <c r="G105" s="1">
        <f t="shared" si="10"/>
        <v>-3.2903718411034788E-3</v>
      </c>
      <c r="I105">
        <v>697.82</v>
      </c>
      <c r="J105">
        <v>41.11</v>
      </c>
    </row>
    <row r="106" spans="1:10" x14ac:dyDescent="0.3">
      <c r="A106">
        <v>845.22</v>
      </c>
      <c r="B106">
        <f t="shared" si="6"/>
        <v>611.98</v>
      </c>
      <c r="C106">
        <v>45.78</v>
      </c>
      <c r="D106" s="1">
        <f t="shared" si="8"/>
        <v>285438.80385921855</v>
      </c>
      <c r="E106" s="1">
        <f t="shared" si="9"/>
        <v>2758661.2746484596</v>
      </c>
      <c r="F106" s="1">
        <f t="shared" si="11"/>
        <v>611.98333616369143</v>
      </c>
      <c r="G106" s="1">
        <f t="shared" si="10"/>
        <v>-3.3361636914150949E-3</v>
      </c>
      <c r="I106">
        <v>701.82</v>
      </c>
      <c r="J106">
        <v>42.57</v>
      </c>
    </row>
    <row r="107" spans="1:10" x14ac:dyDescent="0.3">
      <c r="A107">
        <v>847.99</v>
      </c>
      <c r="B107">
        <f t="shared" si="6"/>
        <v>614.75</v>
      </c>
      <c r="C107">
        <v>46.22</v>
      </c>
      <c r="D107" s="1">
        <f t="shared" si="8"/>
        <v>285440.21580359584</v>
      </c>
      <c r="E107" s="1">
        <f t="shared" si="9"/>
        <v>2758658.8914999682</v>
      </c>
      <c r="F107" s="1">
        <f t="shared" si="11"/>
        <v>614.75335126411096</v>
      </c>
      <c r="G107" s="1">
        <f t="shared" si="10"/>
        <v>-3.3512641109609831E-3</v>
      </c>
      <c r="I107">
        <v>709.16</v>
      </c>
      <c r="J107">
        <v>44.68</v>
      </c>
    </row>
    <row r="108" spans="1:10" x14ac:dyDescent="0.3">
      <c r="A108">
        <v>851.74</v>
      </c>
      <c r="B108">
        <f t="shared" si="6"/>
        <v>618.5</v>
      </c>
      <c r="C108">
        <v>48.29</v>
      </c>
      <c r="D108" s="1">
        <f t="shared" si="8"/>
        <v>285442.12728064094</v>
      </c>
      <c r="E108" s="1">
        <f t="shared" si="9"/>
        <v>2758655.6652159095</v>
      </c>
      <c r="F108" s="1">
        <f t="shared" si="11"/>
        <v>618.50337170695855</v>
      </c>
      <c r="G108" s="1">
        <f t="shared" si="10"/>
        <v>-3.3717069585463832E-3</v>
      </c>
      <c r="I108">
        <v>713.99</v>
      </c>
      <c r="J108">
        <v>45.16</v>
      </c>
    </row>
    <row r="109" spans="1:10" x14ac:dyDescent="0.3">
      <c r="A109">
        <v>854.08</v>
      </c>
      <c r="B109">
        <f t="shared" si="6"/>
        <v>620.84</v>
      </c>
      <c r="C109">
        <v>48.52</v>
      </c>
      <c r="D109" s="1">
        <f t="shared" si="8"/>
        <v>285443.32004231715</v>
      </c>
      <c r="E109" s="1">
        <f t="shared" si="9"/>
        <v>2758653.6520146565</v>
      </c>
      <c r="F109" s="1">
        <f t="shared" si="11"/>
        <v>620.84338446363563</v>
      </c>
      <c r="G109" s="1">
        <f t="shared" si="10"/>
        <v>-3.3844636355979674E-3</v>
      </c>
      <c r="I109">
        <v>720.64</v>
      </c>
      <c r="J109">
        <v>44.97</v>
      </c>
    </row>
    <row r="110" spans="1:10" x14ac:dyDescent="0.3">
      <c r="A110">
        <v>859.81</v>
      </c>
      <c r="B110">
        <f t="shared" si="6"/>
        <v>626.56999999999994</v>
      </c>
      <c r="C110">
        <v>50.83</v>
      </c>
      <c r="D110" s="1">
        <f t="shared" si="8"/>
        <v>285446.24077924207</v>
      </c>
      <c r="E110" s="1">
        <f t="shared" si="9"/>
        <v>2758648.7222526153</v>
      </c>
      <c r="F110" s="1">
        <f t="shared" si="11"/>
        <v>626.57341569979917</v>
      </c>
      <c r="G110" s="1">
        <f t="shared" si="10"/>
        <v>-3.4156997992340621E-3</v>
      </c>
      <c r="I110">
        <v>740.6</v>
      </c>
      <c r="J110">
        <v>45.16</v>
      </c>
    </row>
    <row r="111" spans="1:10" x14ac:dyDescent="0.3">
      <c r="A111">
        <v>860.08</v>
      </c>
      <c r="B111">
        <f t="shared" si="6"/>
        <v>626.84</v>
      </c>
      <c r="C111">
        <v>51.12</v>
      </c>
      <c r="D111" s="1">
        <f t="shared" si="8"/>
        <v>285446.37840558932</v>
      </c>
      <c r="E111" s="1">
        <f t="shared" si="9"/>
        <v>2758648.4899601629</v>
      </c>
      <c r="F111" s="1">
        <f t="shared" si="11"/>
        <v>626.84341717179711</v>
      </c>
      <c r="G111" s="1">
        <f t="shared" si="10"/>
        <v>-3.4171717970821192E-3</v>
      </c>
      <c r="I111">
        <v>759.24</v>
      </c>
      <c r="J111">
        <v>45.68</v>
      </c>
    </row>
    <row r="112" spans="1:10" x14ac:dyDescent="0.3">
      <c r="A112">
        <v>862.25</v>
      </c>
      <c r="B112">
        <f t="shared" si="6"/>
        <v>629.01</v>
      </c>
      <c r="C112">
        <v>50.96</v>
      </c>
      <c r="D112" s="1">
        <f t="shared" si="8"/>
        <v>285447.48451363941</v>
      </c>
      <c r="E112" s="1">
        <f t="shared" si="9"/>
        <v>2758646.6230171211</v>
      </c>
      <c r="F112" s="1">
        <f t="shared" si="11"/>
        <v>629.01342900120903</v>
      </c>
      <c r="G112" s="1">
        <f t="shared" si="10"/>
        <v>-3.4290012090423261E-3</v>
      </c>
      <c r="I112">
        <v>767.52</v>
      </c>
      <c r="J112">
        <v>45.49</v>
      </c>
    </row>
    <row r="113" spans="1:10" x14ac:dyDescent="0.3">
      <c r="A113" s="5">
        <v>862.3</v>
      </c>
      <c r="B113">
        <f t="shared" si="6"/>
        <v>629.05999999999995</v>
      </c>
      <c r="C113" s="5">
        <v>51.12</v>
      </c>
      <c r="D113" s="2">
        <v>285447.51</v>
      </c>
      <c r="E113" s="2">
        <v>2758646.58</v>
      </c>
      <c r="F113" s="1">
        <f t="shared" si="11"/>
        <v>629.06342927399078</v>
      </c>
      <c r="G113" s="1">
        <f t="shared" si="10"/>
        <v>-3.4292739908323711E-3</v>
      </c>
      <c r="I113">
        <v>786.34</v>
      </c>
      <c r="J113">
        <v>45.64</v>
      </c>
    </row>
    <row r="114" spans="1:10" x14ac:dyDescent="0.3">
      <c r="D114" s="1"/>
      <c r="E114" s="1"/>
      <c r="F114" s="1"/>
      <c r="I114">
        <v>799.44</v>
      </c>
      <c r="J114">
        <v>46.02</v>
      </c>
    </row>
    <row r="115" spans="1:10" x14ac:dyDescent="0.3">
      <c r="D115" s="1"/>
      <c r="E115" s="1"/>
      <c r="F115" s="1"/>
      <c r="I115">
        <v>804</v>
      </c>
      <c r="J115">
        <v>47.55</v>
      </c>
    </row>
    <row r="116" spans="1:10" x14ac:dyDescent="0.3">
      <c r="D116" s="1"/>
      <c r="E116" s="1"/>
      <c r="F116" s="1"/>
      <c r="I116">
        <v>812.37</v>
      </c>
      <c r="J116">
        <v>48.15</v>
      </c>
    </row>
    <row r="117" spans="1:10" x14ac:dyDescent="0.3">
      <c r="D117" s="1"/>
      <c r="E117" s="1"/>
      <c r="F117" s="1"/>
      <c r="I117">
        <v>819.46</v>
      </c>
      <c r="J117">
        <v>47.74</v>
      </c>
    </row>
    <row r="118" spans="1:10" x14ac:dyDescent="0.3">
      <c r="D118" s="1"/>
      <c r="E118" s="1"/>
      <c r="F118" s="1"/>
      <c r="I118">
        <v>826.09</v>
      </c>
      <c r="J118">
        <v>46.22</v>
      </c>
    </row>
    <row r="119" spans="1:10" x14ac:dyDescent="0.3">
      <c r="D119" s="1"/>
      <c r="E119" s="1"/>
      <c r="F119" s="1"/>
      <c r="I119">
        <v>832.33</v>
      </c>
      <c r="J119">
        <v>45.95</v>
      </c>
    </row>
    <row r="120" spans="1:10" x14ac:dyDescent="0.3">
      <c r="D120" s="1"/>
      <c r="E120" s="1"/>
      <c r="F120" s="1"/>
      <c r="I120">
        <v>834.47</v>
      </c>
      <c r="J120">
        <v>45.31</v>
      </c>
    </row>
    <row r="121" spans="1:10" x14ac:dyDescent="0.3">
      <c r="D121" s="1"/>
      <c r="E121" s="1"/>
      <c r="F121" s="1"/>
      <c r="I121">
        <v>836.82</v>
      </c>
      <c r="J121">
        <v>46.09</v>
      </c>
    </row>
    <row r="122" spans="1:10" x14ac:dyDescent="0.3">
      <c r="D122" s="1"/>
      <c r="E122" s="1"/>
      <c r="F122" s="1"/>
      <c r="I122">
        <v>845.22</v>
      </c>
      <c r="J122">
        <v>45.78</v>
      </c>
    </row>
    <row r="123" spans="1:10" x14ac:dyDescent="0.3">
      <c r="D123" s="1"/>
      <c r="E123" s="1"/>
      <c r="F123" s="1"/>
      <c r="I123">
        <v>847.99</v>
      </c>
      <c r="J123">
        <v>46.22</v>
      </c>
    </row>
    <row r="124" spans="1:10" x14ac:dyDescent="0.3">
      <c r="D124" s="1"/>
      <c r="E124" s="1"/>
      <c r="F124" s="1"/>
      <c r="I124">
        <v>851.74</v>
      </c>
      <c r="J124">
        <v>48.29</v>
      </c>
    </row>
    <row r="125" spans="1:10" x14ac:dyDescent="0.3">
      <c r="D125" s="1"/>
      <c r="E125" s="1"/>
      <c r="F125" s="1"/>
      <c r="I125">
        <v>854.08</v>
      </c>
      <c r="J125">
        <v>48.52</v>
      </c>
    </row>
    <row r="126" spans="1:10" x14ac:dyDescent="0.3">
      <c r="D126" s="1"/>
      <c r="E126" s="1"/>
      <c r="F126" s="1"/>
      <c r="I126">
        <v>859.81</v>
      </c>
      <c r="J126">
        <v>50.83</v>
      </c>
    </row>
    <row r="127" spans="1:10" x14ac:dyDescent="0.3">
      <c r="D127" s="1"/>
      <c r="E127" s="1"/>
      <c r="F127" s="1"/>
      <c r="I127">
        <v>860.08</v>
      </c>
      <c r="J127">
        <v>51.12</v>
      </c>
    </row>
    <row r="128" spans="1:10" x14ac:dyDescent="0.3">
      <c r="D128" s="1"/>
      <c r="E128" s="1"/>
      <c r="F128" s="1"/>
      <c r="I128">
        <v>862.25</v>
      </c>
      <c r="J128">
        <v>50.96</v>
      </c>
    </row>
    <row r="129" spans="4:10" x14ac:dyDescent="0.3">
      <c r="D129" s="1"/>
      <c r="E129" s="1"/>
      <c r="F129" s="1"/>
      <c r="I129" s="5">
        <v>862.3</v>
      </c>
      <c r="J129" s="5">
        <v>51.12</v>
      </c>
    </row>
    <row r="130" spans="4:10" x14ac:dyDescent="0.3">
      <c r="D130" s="1"/>
      <c r="E130" s="1"/>
      <c r="F130" s="1"/>
    </row>
    <row r="131" spans="4:10" x14ac:dyDescent="0.3">
      <c r="D131" s="1"/>
      <c r="E131" s="1"/>
      <c r="F131" s="1"/>
    </row>
    <row r="132" spans="4:10" x14ac:dyDescent="0.3">
      <c r="D132" s="1"/>
      <c r="E132" s="1"/>
      <c r="F132" s="1"/>
    </row>
    <row r="133" spans="4:10" x14ac:dyDescent="0.3">
      <c r="D133" s="1"/>
      <c r="E133" s="1"/>
      <c r="F133" s="1"/>
    </row>
    <row r="134" spans="4:10" x14ac:dyDescent="0.3">
      <c r="D134" s="1"/>
      <c r="E134" s="1"/>
      <c r="F134" s="1"/>
    </row>
    <row r="135" spans="4:10" x14ac:dyDescent="0.3">
      <c r="D135" s="2"/>
      <c r="E135" s="2"/>
      <c r="F135" s="1"/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topLeftCell="A82" zoomScaleNormal="100" workbookViewId="0">
      <selection activeCell="I1" sqref="I1:J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389.18</v>
      </c>
      <c r="B1">
        <f>A1-389.18</f>
        <v>0</v>
      </c>
      <c r="C1" s="5">
        <v>48.75</v>
      </c>
      <c r="D1" s="2">
        <v>285542.58</v>
      </c>
      <c r="E1" s="2">
        <v>2759718.1850000001</v>
      </c>
    </row>
    <row r="2" spans="1:10" x14ac:dyDescent="0.3">
      <c r="A2">
        <v>390.43</v>
      </c>
      <c r="B2">
        <f t="shared" ref="B2:B65" si="0">A2-389.18</f>
        <v>1.25</v>
      </c>
      <c r="C2">
        <v>48.4</v>
      </c>
      <c r="D2" s="1">
        <f>(((B2*($D$92-$D$1))+$B$92*$D$1)/$B$92)</f>
        <v>285543.20693725784</v>
      </c>
      <c r="E2" s="1">
        <f>(((B2*($E$92-$E$1))+$B$92*$E$1)/$B$92)</f>
        <v>2759717.1035213456</v>
      </c>
      <c r="F2" s="1">
        <f t="shared" ref="F2:F33" si="1">SQRT(((D2-$D$1)^2)+((E2-$E$1)^2))</f>
        <v>1.2500585607028016</v>
      </c>
      <c r="G2" s="1">
        <f>B2-F2</f>
        <v>-5.85607028016355E-5</v>
      </c>
    </row>
    <row r="3" spans="1:10" x14ac:dyDescent="0.3">
      <c r="A3">
        <v>393.7</v>
      </c>
      <c r="B3">
        <f t="shared" si="0"/>
        <v>4.5199999999999818</v>
      </c>
      <c r="C3">
        <v>46.68</v>
      </c>
      <c r="D3" s="1">
        <f t="shared" ref="D3:D66" si="2">(((B3*($D$92-$D$1))+$B$92*$D$1)/$B$92)</f>
        <v>285544.84700512438</v>
      </c>
      <c r="E3" s="1">
        <f t="shared" ref="E3:E66" si="3">(((B3*($E$92-$E$1))+$B$92*$E$1)/$B$92)</f>
        <v>2759714.2743731854</v>
      </c>
      <c r="F3" s="1">
        <f t="shared" si="1"/>
        <v>4.5202117558517392</v>
      </c>
      <c r="G3" s="1">
        <f t="shared" ref="G3:G66" si="4">B3-F3</f>
        <v>-2.11755851757367E-4</v>
      </c>
    </row>
    <row r="4" spans="1:10" x14ac:dyDescent="0.3">
      <c r="A4">
        <v>395.17</v>
      </c>
      <c r="B4">
        <f t="shared" si="0"/>
        <v>5.9900000000000091</v>
      </c>
      <c r="C4">
        <v>46.6</v>
      </c>
      <c r="D4" s="1">
        <f t="shared" si="2"/>
        <v>285545.58428333956</v>
      </c>
      <c r="E4" s="1">
        <f t="shared" si="3"/>
        <v>2759713.0025542877</v>
      </c>
      <c r="F4" s="1">
        <f t="shared" si="1"/>
        <v>5.9902806233174983</v>
      </c>
      <c r="G4" s="1">
        <f t="shared" si="4"/>
        <v>-2.8062331748923697E-4</v>
      </c>
    </row>
    <row r="5" spans="1:10" x14ac:dyDescent="0.3">
      <c r="A5">
        <v>399.04</v>
      </c>
      <c r="B5">
        <f t="shared" si="0"/>
        <v>9.8600000000000136</v>
      </c>
      <c r="C5">
        <v>44.04</v>
      </c>
      <c r="D5" s="1">
        <f t="shared" si="2"/>
        <v>285547.52528108982</v>
      </c>
      <c r="E5" s="1">
        <f t="shared" si="3"/>
        <v>2759709.6542963739</v>
      </c>
      <c r="F5" s="1">
        <f t="shared" si="1"/>
        <v>9.8604619269935316</v>
      </c>
      <c r="G5" s="1">
        <f t="shared" si="4"/>
        <v>-4.6192699351799149E-4</v>
      </c>
    </row>
    <row r="6" spans="1:10" x14ac:dyDescent="0.3">
      <c r="A6">
        <v>402.46</v>
      </c>
      <c r="B6">
        <f t="shared" si="0"/>
        <v>13.279999999999973</v>
      </c>
      <c r="C6">
        <v>43.95</v>
      </c>
      <c r="D6" s="1">
        <f t="shared" si="2"/>
        <v>285549.24058142735</v>
      </c>
      <c r="E6" s="1">
        <f t="shared" si="3"/>
        <v>2759706.6953707752</v>
      </c>
      <c r="F6" s="1">
        <f t="shared" si="1"/>
        <v>13.280622149404151</v>
      </c>
      <c r="G6" s="1">
        <f t="shared" si="4"/>
        <v>-6.2214940417781861E-4</v>
      </c>
    </row>
    <row r="7" spans="1:10" x14ac:dyDescent="0.3">
      <c r="A7">
        <v>410</v>
      </c>
      <c r="B7">
        <f t="shared" si="0"/>
        <v>20.819999999999993</v>
      </c>
      <c r="C7">
        <v>40.479999999999997</v>
      </c>
      <c r="D7" s="1">
        <f t="shared" si="2"/>
        <v>285553.02226696664</v>
      </c>
      <c r="E7" s="1">
        <f t="shared" si="3"/>
        <v>2759700.1718915314</v>
      </c>
      <c r="F7" s="1">
        <f t="shared" si="1"/>
        <v>20.820975387918622</v>
      </c>
      <c r="G7" s="1">
        <f t="shared" si="4"/>
        <v>-9.7538791862916696E-4</v>
      </c>
    </row>
    <row r="8" spans="1:10" x14ac:dyDescent="0.3">
      <c r="A8">
        <v>412.82</v>
      </c>
      <c r="B8">
        <f t="shared" si="0"/>
        <v>23.639999999999986</v>
      </c>
      <c r="C8">
        <v>40.58</v>
      </c>
      <c r="D8" s="1">
        <f t="shared" si="2"/>
        <v>285554.43663742032</v>
      </c>
      <c r="E8" s="1">
        <f t="shared" si="3"/>
        <v>2759697.732075687</v>
      </c>
      <c r="F8" s="1">
        <f t="shared" si="1"/>
        <v>23.641107500938038</v>
      </c>
      <c r="G8" s="1">
        <f t="shared" si="4"/>
        <v>-1.1075009380512313E-3</v>
      </c>
    </row>
    <row r="9" spans="1:10" x14ac:dyDescent="0.3">
      <c r="A9">
        <v>416.13</v>
      </c>
      <c r="B9">
        <f t="shared" si="0"/>
        <v>26.949999999999989</v>
      </c>
      <c r="C9">
        <v>40.32</v>
      </c>
      <c r="D9" s="1">
        <f t="shared" si="2"/>
        <v>285556.09676727909</v>
      </c>
      <c r="E9" s="1">
        <f t="shared" si="3"/>
        <v>2759694.8683202099</v>
      </c>
      <c r="F9" s="1">
        <f t="shared" si="1"/>
        <v>26.951262569923387</v>
      </c>
      <c r="G9" s="1">
        <f t="shared" si="4"/>
        <v>-1.2625699233979049E-3</v>
      </c>
    </row>
    <row r="10" spans="1:10" x14ac:dyDescent="0.3">
      <c r="A10">
        <v>417.51</v>
      </c>
      <c r="B10">
        <f t="shared" si="0"/>
        <v>28.329999999999984</v>
      </c>
      <c r="C10">
        <v>40.18</v>
      </c>
      <c r="D10" s="1">
        <f t="shared" si="2"/>
        <v>285556.78890601179</v>
      </c>
      <c r="E10" s="1">
        <f t="shared" si="3"/>
        <v>2759693.6743677752</v>
      </c>
      <c r="F10" s="1">
        <f t="shared" si="1"/>
        <v>28.331327221171094</v>
      </c>
      <c r="G10" s="1">
        <f t="shared" si="4"/>
        <v>-1.327221171109727E-3</v>
      </c>
    </row>
    <row r="11" spans="1:10" x14ac:dyDescent="0.3">
      <c r="A11">
        <v>418.96</v>
      </c>
      <c r="B11">
        <f t="shared" si="0"/>
        <v>29.779999999999973</v>
      </c>
      <c r="C11">
        <v>39.89</v>
      </c>
      <c r="D11" s="1">
        <f t="shared" si="2"/>
        <v>285557.51615323086</v>
      </c>
      <c r="E11" s="1">
        <f t="shared" si="3"/>
        <v>2759692.4198525362</v>
      </c>
      <c r="F11" s="1">
        <f t="shared" si="1"/>
        <v>29.781395151517216</v>
      </c>
      <c r="G11" s="1">
        <f t="shared" si="4"/>
        <v>-1.3951515172436757E-3</v>
      </c>
    </row>
    <row r="12" spans="1:10" x14ac:dyDescent="0.3">
      <c r="A12">
        <v>421.43</v>
      </c>
      <c r="B12">
        <f t="shared" si="0"/>
        <v>32.25</v>
      </c>
      <c r="C12">
        <v>38.479999999999997</v>
      </c>
      <c r="D12" s="1">
        <f t="shared" si="2"/>
        <v>285558.75498125236</v>
      </c>
      <c r="E12" s="1">
        <f t="shared" si="3"/>
        <v>2759690.2828507153</v>
      </c>
      <c r="F12" s="1">
        <f t="shared" si="1"/>
        <v>32.251510867257956</v>
      </c>
      <c r="G12" s="1">
        <f t="shared" si="4"/>
        <v>-1.5108672579557947E-3</v>
      </c>
      <c r="I12" s="5">
        <v>389.18</v>
      </c>
      <c r="J12" s="5">
        <v>48.75</v>
      </c>
    </row>
    <row r="13" spans="1:10" x14ac:dyDescent="0.3">
      <c r="A13">
        <v>430.45</v>
      </c>
      <c r="B13">
        <f t="shared" si="0"/>
        <v>41.269999999999982</v>
      </c>
      <c r="C13">
        <v>37.9</v>
      </c>
      <c r="D13" s="1">
        <f t="shared" si="2"/>
        <v>285563.27896050492</v>
      </c>
      <c r="E13" s="1">
        <f t="shared" si="3"/>
        <v>2759682.4789007446</v>
      </c>
      <c r="F13" s="1">
        <f t="shared" si="1"/>
        <v>41.271933441812607</v>
      </c>
      <c r="G13" s="1">
        <f t="shared" si="4"/>
        <v>-1.933441812624892E-3</v>
      </c>
      <c r="I13">
        <v>390.43</v>
      </c>
      <c r="J13">
        <v>48.4</v>
      </c>
    </row>
    <row r="14" spans="1:10" x14ac:dyDescent="0.3">
      <c r="A14">
        <v>435.85</v>
      </c>
      <c r="B14">
        <f t="shared" si="0"/>
        <v>46.670000000000016</v>
      </c>
      <c r="C14">
        <v>35.200000000000003</v>
      </c>
      <c r="D14" s="1">
        <f t="shared" si="2"/>
        <v>285565.98732945882</v>
      </c>
      <c r="E14" s="1">
        <f t="shared" si="3"/>
        <v>2759677.8069129572</v>
      </c>
      <c r="F14" s="1">
        <f t="shared" si="1"/>
        <v>46.672186424371695</v>
      </c>
      <c r="G14" s="1">
        <f t="shared" si="4"/>
        <v>-2.186424371679152E-3</v>
      </c>
      <c r="I14">
        <v>393.7</v>
      </c>
      <c r="J14">
        <v>46.68</v>
      </c>
    </row>
    <row r="15" spans="1:10" x14ac:dyDescent="0.3">
      <c r="A15">
        <v>440.26</v>
      </c>
      <c r="B15">
        <f t="shared" si="0"/>
        <v>51.079999999999984</v>
      </c>
      <c r="C15">
        <v>34.54</v>
      </c>
      <c r="D15" s="1">
        <f t="shared" si="2"/>
        <v>285568.19916410447</v>
      </c>
      <c r="E15" s="1">
        <f t="shared" si="3"/>
        <v>2759673.9914562646</v>
      </c>
      <c r="F15" s="1">
        <f t="shared" si="1"/>
        <v>51.082393026424498</v>
      </c>
      <c r="G15" s="1">
        <f t="shared" si="4"/>
        <v>-2.3930264245137778E-3</v>
      </c>
      <c r="I15">
        <v>395.17</v>
      </c>
      <c r="J15">
        <v>46.6</v>
      </c>
    </row>
    <row r="16" spans="1:10" x14ac:dyDescent="0.3">
      <c r="A16">
        <v>446.65</v>
      </c>
      <c r="B16">
        <f t="shared" si="0"/>
        <v>57.46999999999997</v>
      </c>
      <c r="C16">
        <v>34.81</v>
      </c>
      <c r="D16" s="1">
        <f t="shared" si="2"/>
        <v>285571.40406736656</v>
      </c>
      <c r="E16" s="1">
        <f t="shared" si="3"/>
        <v>2759668.462937383</v>
      </c>
      <c r="F16" s="1">
        <f t="shared" si="1"/>
        <v>57.472692389057826</v>
      </c>
      <c r="G16" s="1">
        <f t="shared" si="4"/>
        <v>-2.6923890578558485E-3</v>
      </c>
      <c r="I16">
        <v>399.04</v>
      </c>
      <c r="J16">
        <v>44.04</v>
      </c>
    </row>
    <row r="17" spans="1:10" x14ac:dyDescent="0.3">
      <c r="A17">
        <v>457.56</v>
      </c>
      <c r="B17">
        <f t="shared" si="0"/>
        <v>68.38</v>
      </c>
      <c r="C17">
        <v>32.42</v>
      </c>
      <c r="D17" s="1">
        <f t="shared" si="2"/>
        <v>285576.87597575301</v>
      </c>
      <c r="E17" s="1">
        <f t="shared" si="3"/>
        <v>2759659.0237916871</v>
      </c>
      <c r="F17" s="1">
        <f t="shared" si="1"/>
        <v>68.383203507140038</v>
      </c>
      <c r="G17" s="1">
        <f t="shared" si="4"/>
        <v>-3.203507140042916E-3</v>
      </c>
      <c r="I17">
        <v>402.46</v>
      </c>
      <c r="J17">
        <v>43.95</v>
      </c>
    </row>
    <row r="18" spans="1:10" x14ac:dyDescent="0.3">
      <c r="A18">
        <v>461.72</v>
      </c>
      <c r="B18">
        <f t="shared" si="0"/>
        <v>72.54000000000002</v>
      </c>
      <c r="C18">
        <v>32.409999999999997</v>
      </c>
      <c r="D18" s="1">
        <f t="shared" si="2"/>
        <v>285578.96242294711</v>
      </c>
      <c r="E18" s="1">
        <f t="shared" si="3"/>
        <v>2759655.4246307248</v>
      </c>
      <c r="F18" s="1">
        <f t="shared" si="1"/>
        <v>72.543398397541552</v>
      </c>
      <c r="G18" s="1">
        <f t="shared" si="4"/>
        <v>-3.3983975415310397E-3</v>
      </c>
      <c r="I18">
        <v>410</v>
      </c>
      <c r="J18">
        <v>40.479999999999997</v>
      </c>
    </row>
    <row r="19" spans="1:10" x14ac:dyDescent="0.3">
      <c r="A19">
        <v>465.99</v>
      </c>
      <c r="B19">
        <f t="shared" si="0"/>
        <v>76.81</v>
      </c>
      <c r="C19">
        <v>32.29</v>
      </c>
      <c r="D19" s="1">
        <f t="shared" si="2"/>
        <v>285581.10404061992</v>
      </c>
      <c r="E19" s="1">
        <f t="shared" si="3"/>
        <v>2759651.7302996414</v>
      </c>
      <c r="F19" s="1">
        <f t="shared" si="1"/>
        <v>76.813598440936275</v>
      </c>
      <c r="G19" s="1">
        <f t="shared" si="4"/>
        <v>-3.5984409362725955E-3</v>
      </c>
      <c r="I19">
        <v>412.82</v>
      </c>
      <c r="J19">
        <v>40.58</v>
      </c>
    </row>
    <row r="20" spans="1:10" x14ac:dyDescent="0.3">
      <c r="A20">
        <v>473.14</v>
      </c>
      <c r="B20">
        <f t="shared" si="0"/>
        <v>83.95999999999998</v>
      </c>
      <c r="C20">
        <v>30.74</v>
      </c>
      <c r="D20" s="1">
        <f t="shared" si="2"/>
        <v>285584.69012173481</v>
      </c>
      <c r="E20" s="1">
        <f t="shared" si="3"/>
        <v>2759645.5442417376</v>
      </c>
      <c r="F20" s="1">
        <f t="shared" si="1"/>
        <v>83.963933408738527</v>
      </c>
      <c r="G20" s="1">
        <f t="shared" si="4"/>
        <v>-3.9334087385469729E-3</v>
      </c>
      <c r="I20">
        <v>416.13</v>
      </c>
      <c r="J20">
        <v>40.32</v>
      </c>
    </row>
    <row r="21" spans="1:10" x14ac:dyDescent="0.3">
      <c r="A21">
        <v>479.55</v>
      </c>
      <c r="B21">
        <f t="shared" si="0"/>
        <v>90.37</v>
      </c>
      <c r="C21">
        <v>29.91</v>
      </c>
      <c r="D21" s="1">
        <f t="shared" si="2"/>
        <v>285587.905055993</v>
      </c>
      <c r="E21" s="1">
        <f t="shared" si="3"/>
        <v>2759639.9984191977</v>
      </c>
      <c r="F21" s="1">
        <f t="shared" si="1"/>
        <v>90.374233708088624</v>
      </c>
      <c r="G21" s="1">
        <f t="shared" si="4"/>
        <v>-4.2337080886198919E-3</v>
      </c>
      <c r="I21">
        <v>417.51</v>
      </c>
      <c r="J21">
        <v>40.18</v>
      </c>
    </row>
    <row r="22" spans="1:10" x14ac:dyDescent="0.3">
      <c r="A22">
        <v>485.14</v>
      </c>
      <c r="B22">
        <f t="shared" si="0"/>
        <v>95.95999999999998</v>
      </c>
      <c r="C22">
        <v>29.09</v>
      </c>
      <c r="D22" s="1">
        <f t="shared" si="2"/>
        <v>285590.70871941006</v>
      </c>
      <c r="E22" s="1">
        <f t="shared" si="3"/>
        <v>2759635.1620466551</v>
      </c>
      <c r="F22" s="1">
        <f t="shared" si="1"/>
        <v>95.964495591716627</v>
      </c>
      <c r="G22" s="1">
        <f t="shared" si="4"/>
        <v>-4.4955917166475956E-3</v>
      </c>
      <c r="I22">
        <v>418.96</v>
      </c>
      <c r="J22">
        <v>39.89</v>
      </c>
    </row>
    <row r="23" spans="1:10" x14ac:dyDescent="0.3">
      <c r="A23">
        <v>497.84</v>
      </c>
      <c r="B23">
        <f t="shared" si="0"/>
        <v>108.65999999999997</v>
      </c>
      <c r="C23">
        <v>29.16</v>
      </c>
      <c r="D23" s="1">
        <f t="shared" si="2"/>
        <v>285597.07840194972</v>
      </c>
      <c r="E23" s="1">
        <f t="shared" si="3"/>
        <v>2759624.1742235254</v>
      </c>
      <c r="F23" s="1">
        <f t="shared" si="1"/>
        <v>108.66509056928126</v>
      </c>
      <c r="G23" s="1">
        <f t="shared" si="4"/>
        <v>-5.0905692812932557E-3</v>
      </c>
      <c r="I23">
        <v>421.43</v>
      </c>
      <c r="J23">
        <v>38.479999999999997</v>
      </c>
    </row>
    <row r="24" spans="1:10" x14ac:dyDescent="0.3">
      <c r="A24">
        <v>502.72</v>
      </c>
      <c r="B24">
        <f t="shared" si="0"/>
        <v>113.54000000000002</v>
      </c>
      <c r="C24">
        <v>28.74</v>
      </c>
      <c r="D24" s="1">
        <f t="shared" si="2"/>
        <v>285599.52596500434</v>
      </c>
      <c r="E24" s="1">
        <f t="shared" si="3"/>
        <v>2759619.9521308588</v>
      </c>
      <c r="F24" s="1">
        <f t="shared" si="1"/>
        <v>113.54531919018036</v>
      </c>
      <c r="G24" s="1">
        <f t="shared" si="4"/>
        <v>-5.3191901803444352E-3</v>
      </c>
      <c r="I24">
        <v>430.45</v>
      </c>
      <c r="J24">
        <v>37.9</v>
      </c>
    </row>
    <row r="25" spans="1:10" x14ac:dyDescent="0.3">
      <c r="A25">
        <v>510.16</v>
      </c>
      <c r="B25">
        <f t="shared" si="0"/>
        <v>120.98000000000002</v>
      </c>
      <c r="C25">
        <v>29.12</v>
      </c>
      <c r="D25" s="1">
        <f t="shared" si="2"/>
        <v>285603.25749556301</v>
      </c>
      <c r="E25" s="1">
        <f t="shared" si="3"/>
        <v>2759613.5151699074</v>
      </c>
      <c r="F25" s="1">
        <f t="shared" si="1"/>
        <v>120.98566774387318</v>
      </c>
      <c r="G25" s="1">
        <f t="shared" si="4"/>
        <v>-5.6677438731611574E-3</v>
      </c>
      <c r="I25">
        <v>435.85</v>
      </c>
      <c r="J25">
        <v>35.200000000000003</v>
      </c>
    </row>
    <row r="26" spans="1:10" x14ac:dyDescent="0.3">
      <c r="A26">
        <v>519.66</v>
      </c>
      <c r="B26">
        <f t="shared" si="0"/>
        <v>130.47999999999996</v>
      </c>
      <c r="C26">
        <v>29.05</v>
      </c>
      <c r="D26" s="1">
        <f t="shared" si="2"/>
        <v>285608.02221872262</v>
      </c>
      <c r="E26" s="1">
        <f t="shared" si="3"/>
        <v>2759605.2959321332</v>
      </c>
      <c r="F26" s="1">
        <f t="shared" si="1"/>
        <v>130.48611280584853</v>
      </c>
      <c r="G26" s="1">
        <f t="shared" si="4"/>
        <v>-6.1128058485735437E-3</v>
      </c>
      <c r="I26">
        <v>440.26</v>
      </c>
      <c r="J26">
        <v>34.54</v>
      </c>
    </row>
    <row r="27" spans="1:10" x14ac:dyDescent="0.3">
      <c r="A27">
        <v>530.83000000000004</v>
      </c>
      <c r="B27">
        <f t="shared" si="0"/>
        <v>141.65000000000003</v>
      </c>
      <c r="C27">
        <v>29.04</v>
      </c>
      <c r="D27" s="1">
        <f t="shared" si="2"/>
        <v>285613.6245300587</v>
      </c>
      <c r="E27" s="1">
        <f t="shared" si="3"/>
        <v>2759595.6318388777</v>
      </c>
      <c r="F27" s="1">
        <f t="shared" si="1"/>
        <v>141.65663610415646</v>
      </c>
      <c r="G27" s="1">
        <f t="shared" si="4"/>
        <v>-6.6361041564277912E-3</v>
      </c>
      <c r="I27">
        <v>446.65</v>
      </c>
      <c r="J27">
        <v>34.81</v>
      </c>
    </row>
    <row r="28" spans="1:10" x14ac:dyDescent="0.3">
      <c r="A28">
        <v>541.39</v>
      </c>
      <c r="B28">
        <f t="shared" si="0"/>
        <v>152.20999999999998</v>
      </c>
      <c r="C28">
        <v>28.49</v>
      </c>
      <c r="D28" s="1">
        <f t="shared" si="2"/>
        <v>285618.92089601298</v>
      </c>
      <c r="E28" s="1">
        <f t="shared" si="3"/>
        <v>2759586.4955072044</v>
      </c>
      <c r="F28" s="1">
        <f t="shared" si="1"/>
        <v>152.21713082576571</v>
      </c>
      <c r="G28" s="1">
        <f t="shared" si="4"/>
        <v>-7.1308257657278773E-3</v>
      </c>
      <c r="I28">
        <v>457.56</v>
      </c>
      <c r="J28">
        <v>32.42</v>
      </c>
    </row>
    <row r="29" spans="1:10" x14ac:dyDescent="0.3">
      <c r="A29">
        <v>549.01</v>
      </c>
      <c r="B29">
        <f t="shared" si="0"/>
        <v>159.82999999999998</v>
      </c>
      <c r="C29">
        <v>28.63</v>
      </c>
      <c r="D29" s="1">
        <f t="shared" si="2"/>
        <v>285622.74270553677</v>
      </c>
      <c r="E29" s="1">
        <f t="shared" si="3"/>
        <v>2759579.902813327</v>
      </c>
      <c r="F29" s="1">
        <f t="shared" si="1"/>
        <v>159.83748781198219</v>
      </c>
      <c r="G29" s="1">
        <f t="shared" si="4"/>
        <v>-7.4878119822017197E-3</v>
      </c>
      <c r="I29">
        <v>461.72</v>
      </c>
      <c r="J29">
        <v>32.409999999999997</v>
      </c>
    </row>
    <row r="30" spans="1:10" x14ac:dyDescent="0.3">
      <c r="A30">
        <v>554.49</v>
      </c>
      <c r="B30">
        <f t="shared" si="0"/>
        <v>165.31</v>
      </c>
      <c r="C30">
        <v>29.07</v>
      </c>
      <c r="D30" s="1">
        <f t="shared" si="2"/>
        <v>285625.49119847524</v>
      </c>
      <c r="E30" s="1">
        <f t="shared" si="3"/>
        <v>2759575.161610906</v>
      </c>
      <c r="F30" s="1">
        <f t="shared" si="1"/>
        <v>165.31774454227249</v>
      </c>
      <c r="G30" s="1">
        <f t="shared" si="4"/>
        <v>-7.7445422724906621E-3</v>
      </c>
      <c r="I30">
        <v>465.99</v>
      </c>
      <c r="J30">
        <v>32.29</v>
      </c>
    </row>
    <row r="31" spans="1:10" x14ac:dyDescent="0.3">
      <c r="A31">
        <v>555.65</v>
      </c>
      <c r="B31">
        <f t="shared" si="0"/>
        <v>166.46999999999997</v>
      </c>
      <c r="C31">
        <v>30.71</v>
      </c>
      <c r="D31" s="1">
        <f t="shared" si="2"/>
        <v>285626.07299625047</v>
      </c>
      <c r="E31" s="1">
        <f t="shared" si="3"/>
        <v>2759574.1579987146</v>
      </c>
      <c r="F31" s="1">
        <f t="shared" si="1"/>
        <v>166.47779888669888</v>
      </c>
      <c r="G31" s="1">
        <f t="shared" si="4"/>
        <v>-7.7988866989073813E-3</v>
      </c>
      <c r="I31">
        <v>473.14</v>
      </c>
      <c r="J31">
        <v>30.74</v>
      </c>
    </row>
    <row r="32" spans="1:10" x14ac:dyDescent="0.3">
      <c r="A32">
        <v>557.25</v>
      </c>
      <c r="B32">
        <f t="shared" si="0"/>
        <v>168.07</v>
      </c>
      <c r="C32">
        <v>31.76</v>
      </c>
      <c r="D32" s="1">
        <f t="shared" si="2"/>
        <v>285626.87547594053</v>
      </c>
      <c r="E32" s="1">
        <f t="shared" si="3"/>
        <v>2759572.7737060366</v>
      </c>
      <c r="F32" s="1">
        <f t="shared" si="1"/>
        <v>168.07787384470956</v>
      </c>
      <c r="G32" s="1">
        <f t="shared" si="4"/>
        <v>-7.873844709564537E-3</v>
      </c>
      <c r="I32">
        <v>479.55</v>
      </c>
      <c r="J32">
        <v>29.91</v>
      </c>
    </row>
    <row r="33" spans="1:10" x14ac:dyDescent="0.3">
      <c r="A33">
        <v>560.55999999999995</v>
      </c>
      <c r="B33">
        <f t="shared" si="0"/>
        <v>171.37999999999994</v>
      </c>
      <c r="C33">
        <v>29.69</v>
      </c>
      <c r="D33" s="1">
        <f t="shared" si="2"/>
        <v>285628.53560579929</v>
      </c>
      <c r="E33" s="1">
        <f t="shared" si="3"/>
        <v>2759569.90995056</v>
      </c>
      <c r="F33" s="1">
        <f t="shared" si="1"/>
        <v>171.38802891329203</v>
      </c>
      <c r="G33" s="1">
        <f t="shared" si="4"/>
        <v>-8.0289132920938755E-3</v>
      </c>
      <c r="I33">
        <v>485.14</v>
      </c>
      <c r="J33">
        <v>29.09</v>
      </c>
    </row>
    <row r="34" spans="1:10" x14ac:dyDescent="0.3">
      <c r="A34">
        <v>570.75</v>
      </c>
      <c r="B34">
        <f t="shared" si="0"/>
        <v>181.57</v>
      </c>
      <c r="C34">
        <v>30.32</v>
      </c>
      <c r="D34" s="1">
        <f t="shared" si="2"/>
        <v>285633.64639832522</v>
      </c>
      <c r="E34" s="1">
        <f t="shared" si="3"/>
        <v>2759561.0937365689</v>
      </c>
      <c r="F34" s="1">
        <f t="shared" ref="F34:F65" si="5">SQRT(((D34-$D$1)^2)+((E34-$E$1)^2))</f>
        <v>181.57850630047378</v>
      </c>
      <c r="G34" s="1">
        <f t="shared" si="4"/>
        <v>-8.5063004737833126E-3</v>
      </c>
      <c r="I34">
        <v>497.84</v>
      </c>
      <c r="J34">
        <v>29.16</v>
      </c>
    </row>
    <row r="35" spans="1:10" x14ac:dyDescent="0.3">
      <c r="A35">
        <v>572.82000000000005</v>
      </c>
      <c r="B35">
        <f t="shared" si="0"/>
        <v>183.64000000000004</v>
      </c>
      <c r="C35">
        <v>32.19</v>
      </c>
      <c r="D35" s="1">
        <f t="shared" si="2"/>
        <v>285634.68460642418</v>
      </c>
      <c r="E35" s="1">
        <f t="shared" si="3"/>
        <v>2759559.3028079169</v>
      </c>
      <c r="F35" s="1">
        <f t="shared" si="5"/>
        <v>183.64860327730153</v>
      </c>
      <c r="G35" s="1">
        <f t="shared" si="4"/>
        <v>-8.6032773014892427E-3</v>
      </c>
      <c r="I35">
        <v>502.72</v>
      </c>
      <c r="J35">
        <v>28.74</v>
      </c>
    </row>
    <row r="36" spans="1:10" x14ac:dyDescent="0.3">
      <c r="A36">
        <v>580.01</v>
      </c>
      <c r="B36">
        <f t="shared" si="0"/>
        <v>190.82999999999998</v>
      </c>
      <c r="C36">
        <v>30.92</v>
      </c>
      <c r="D36" s="1">
        <f t="shared" si="2"/>
        <v>285638.2907495313</v>
      </c>
      <c r="E36" s="1">
        <f t="shared" si="3"/>
        <v>2759553.0821426967</v>
      </c>
      <c r="F36" s="1">
        <f t="shared" si="5"/>
        <v>190.83894011853735</v>
      </c>
      <c r="G36" s="1">
        <f t="shared" si="4"/>
        <v>-8.9401185373674252E-3</v>
      </c>
      <c r="I36">
        <v>510.16</v>
      </c>
      <c r="J36">
        <v>29.12</v>
      </c>
    </row>
    <row r="37" spans="1:10" x14ac:dyDescent="0.3">
      <c r="A37">
        <v>585.29999999999995</v>
      </c>
      <c r="B37">
        <f t="shared" si="0"/>
        <v>196.11999999999995</v>
      </c>
      <c r="C37">
        <v>29.77</v>
      </c>
      <c r="D37" s="1">
        <f t="shared" si="2"/>
        <v>285640.94394800649</v>
      </c>
      <c r="E37" s="1">
        <f t="shared" si="3"/>
        <v>2759548.505325031</v>
      </c>
      <c r="F37" s="1">
        <f t="shared" si="5"/>
        <v>196.12918794770039</v>
      </c>
      <c r="G37" s="1">
        <f t="shared" si="4"/>
        <v>-9.1879477004397359E-3</v>
      </c>
      <c r="I37">
        <v>519.66</v>
      </c>
      <c r="J37">
        <v>29.05</v>
      </c>
    </row>
    <row r="38" spans="1:10" x14ac:dyDescent="0.3">
      <c r="A38">
        <v>586.73</v>
      </c>
      <c r="B38">
        <f t="shared" si="0"/>
        <v>197.55</v>
      </c>
      <c r="C38">
        <v>29.59</v>
      </c>
      <c r="D38" s="1">
        <f t="shared" si="2"/>
        <v>285641.6611642295</v>
      </c>
      <c r="E38" s="1">
        <f t="shared" si="3"/>
        <v>2759547.2681134501</v>
      </c>
      <c r="F38" s="1">
        <f t="shared" si="5"/>
        <v>197.55925494135892</v>
      </c>
      <c r="G38" s="1">
        <f t="shared" si="4"/>
        <v>-9.2549413589040341E-3</v>
      </c>
      <c r="I38">
        <v>530.83000000000004</v>
      </c>
      <c r="J38">
        <v>29.04</v>
      </c>
    </row>
    <row r="39" spans="1:10" x14ac:dyDescent="0.3">
      <c r="A39">
        <v>589.33000000000004</v>
      </c>
      <c r="B39">
        <f t="shared" si="0"/>
        <v>200.15000000000003</v>
      </c>
      <c r="C39">
        <v>30.75</v>
      </c>
      <c r="D39" s="1">
        <f t="shared" si="2"/>
        <v>285642.96519372577</v>
      </c>
      <c r="E39" s="1">
        <f t="shared" si="3"/>
        <v>2759545.0186378486</v>
      </c>
      <c r="F39" s="1">
        <f t="shared" si="5"/>
        <v>200.15937674798906</v>
      </c>
      <c r="G39" s="1">
        <f t="shared" si="4"/>
        <v>-9.3767479890232153E-3</v>
      </c>
      <c r="I39">
        <v>541.39</v>
      </c>
      <c r="J39">
        <v>28.49</v>
      </c>
    </row>
    <row r="40" spans="1:10" x14ac:dyDescent="0.3">
      <c r="A40">
        <v>590.94000000000005</v>
      </c>
      <c r="B40">
        <f t="shared" si="0"/>
        <v>201.76000000000005</v>
      </c>
      <c r="C40">
        <v>32.64</v>
      </c>
      <c r="D40" s="1">
        <f t="shared" si="2"/>
        <v>285643.77268891386</v>
      </c>
      <c r="E40" s="1">
        <f t="shared" si="3"/>
        <v>2759543.6256933417</v>
      </c>
      <c r="F40" s="1">
        <f t="shared" si="5"/>
        <v>201.76945217414206</v>
      </c>
      <c r="G40" s="1">
        <f t="shared" si="4"/>
        <v>-9.4521741420123817E-3</v>
      </c>
      <c r="I40">
        <v>549.01</v>
      </c>
      <c r="J40">
        <v>28.63</v>
      </c>
    </row>
    <row r="41" spans="1:10" x14ac:dyDescent="0.3">
      <c r="A41">
        <v>598.62</v>
      </c>
      <c r="B41">
        <f t="shared" si="0"/>
        <v>209.44</v>
      </c>
      <c r="C41">
        <v>32.57</v>
      </c>
      <c r="D41" s="1">
        <f t="shared" si="2"/>
        <v>285647.62459142605</v>
      </c>
      <c r="E41" s="1">
        <f t="shared" si="3"/>
        <v>2759536.9810884888</v>
      </c>
      <c r="F41" s="1">
        <f t="shared" si="5"/>
        <v>209.44981197134382</v>
      </c>
      <c r="G41" s="1">
        <f t="shared" si="4"/>
        <v>-9.8119713438222789E-3</v>
      </c>
      <c r="I41">
        <v>554.49</v>
      </c>
      <c r="J41">
        <v>29.07</v>
      </c>
    </row>
    <row r="42" spans="1:10" x14ac:dyDescent="0.3">
      <c r="A42">
        <v>605.59</v>
      </c>
      <c r="B42">
        <f t="shared" si="0"/>
        <v>216.41000000000003</v>
      </c>
      <c r="C42">
        <v>32.869999999999997</v>
      </c>
      <c r="D42" s="1">
        <f t="shared" si="2"/>
        <v>285651.12039357581</v>
      </c>
      <c r="E42" s="1">
        <f t="shared" si="3"/>
        <v>2759530.9507635115</v>
      </c>
      <c r="F42" s="1">
        <f t="shared" si="5"/>
        <v>216.42013850621953</v>
      </c>
      <c r="G42" s="1">
        <f t="shared" si="4"/>
        <v>-1.0138506219504961E-2</v>
      </c>
      <c r="I42">
        <v>555.65</v>
      </c>
      <c r="J42">
        <v>30.71</v>
      </c>
    </row>
    <row r="43" spans="1:10" x14ac:dyDescent="0.3">
      <c r="A43">
        <v>610.86</v>
      </c>
      <c r="B43">
        <f t="shared" si="0"/>
        <v>221.68</v>
      </c>
      <c r="C43">
        <v>33.19</v>
      </c>
      <c r="D43" s="1">
        <f t="shared" si="2"/>
        <v>285653.76356105483</v>
      </c>
      <c r="E43" s="1">
        <f t="shared" si="3"/>
        <v>2759526.3912495049</v>
      </c>
      <c r="F43" s="1">
        <f t="shared" si="5"/>
        <v>221.69038539783082</v>
      </c>
      <c r="G43" s="1">
        <f t="shared" si="4"/>
        <v>-1.0385397830816601E-2</v>
      </c>
      <c r="I43">
        <v>557.25</v>
      </c>
      <c r="J43">
        <v>31.76</v>
      </c>
    </row>
    <row r="44" spans="1:10" x14ac:dyDescent="0.3">
      <c r="A44">
        <v>623.02</v>
      </c>
      <c r="B44">
        <f t="shared" si="0"/>
        <v>233.83999999999997</v>
      </c>
      <c r="C44">
        <v>33.75</v>
      </c>
      <c r="D44" s="1">
        <f t="shared" si="2"/>
        <v>285659.86240669916</v>
      </c>
      <c r="E44" s="1">
        <f t="shared" si="3"/>
        <v>2759515.8706251541</v>
      </c>
      <c r="F44" s="1">
        <f t="shared" si="5"/>
        <v>233.8509550770479</v>
      </c>
      <c r="G44" s="1">
        <f t="shared" si="4"/>
        <v>-1.0955077047924533E-2</v>
      </c>
      <c r="I44">
        <v>560.55999999999995</v>
      </c>
      <c r="J44">
        <v>29.69</v>
      </c>
    </row>
    <row r="45" spans="1:10" x14ac:dyDescent="0.3">
      <c r="A45">
        <v>631.54</v>
      </c>
      <c r="B45">
        <f t="shared" si="0"/>
        <v>242.35999999999996</v>
      </c>
      <c r="C45">
        <v>33.99</v>
      </c>
      <c r="D45" s="1">
        <f t="shared" si="2"/>
        <v>285664.13561104867</v>
      </c>
      <c r="E45" s="1">
        <f t="shared" si="3"/>
        <v>2759508.4992666454</v>
      </c>
      <c r="F45" s="1">
        <f t="shared" si="5"/>
        <v>242.37135422712058</v>
      </c>
      <c r="G45" s="1">
        <f t="shared" si="4"/>
        <v>-1.1354227120619953E-2</v>
      </c>
      <c r="I45">
        <v>570.75</v>
      </c>
      <c r="J45">
        <v>30.32</v>
      </c>
    </row>
    <row r="46" spans="1:10" x14ac:dyDescent="0.3">
      <c r="A46">
        <v>642.41</v>
      </c>
      <c r="B46">
        <f t="shared" si="0"/>
        <v>253.22999999999996</v>
      </c>
      <c r="C46">
        <v>34.729999999999997</v>
      </c>
      <c r="D46" s="1">
        <f t="shared" si="2"/>
        <v>285669.58745744283</v>
      </c>
      <c r="E46" s="1">
        <f t="shared" si="3"/>
        <v>2759499.0947282664</v>
      </c>
      <c r="F46" s="1">
        <f t="shared" si="5"/>
        <v>253.24186347133718</v>
      </c>
      <c r="G46" s="1">
        <f t="shared" si="4"/>
        <v>-1.1863471337221654E-2</v>
      </c>
      <c r="I46">
        <v>572.82000000000005</v>
      </c>
      <c r="J46">
        <v>32.19</v>
      </c>
    </row>
    <row r="47" spans="1:10" x14ac:dyDescent="0.3">
      <c r="A47">
        <v>644.41999999999996</v>
      </c>
      <c r="B47">
        <f t="shared" si="0"/>
        <v>255.23999999999995</v>
      </c>
      <c r="C47">
        <v>34.78</v>
      </c>
      <c r="D47" s="1">
        <f t="shared" si="2"/>
        <v>285670.5955725534</v>
      </c>
      <c r="E47" s="1">
        <f t="shared" si="3"/>
        <v>2759497.3557105898</v>
      </c>
      <c r="F47" s="1">
        <f t="shared" si="5"/>
        <v>255.25195763717969</v>
      </c>
      <c r="G47" s="1">
        <f t="shared" si="4"/>
        <v>-1.1957637179733638E-2</v>
      </c>
      <c r="I47">
        <v>580.01</v>
      </c>
      <c r="J47">
        <v>30.92</v>
      </c>
    </row>
    <row r="48" spans="1:10" x14ac:dyDescent="0.3">
      <c r="A48">
        <v>645.4</v>
      </c>
      <c r="B48">
        <f t="shared" si="0"/>
        <v>256.21999999999997</v>
      </c>
      <c r="C48">
        <v>33.869999999999997</v>
      </c>
      <c r="D48" s="1">
        <f t="shared" si="2"/>
        <v>285671.08709136356</v>
      </c>
      <c r="E48" s="1">
        <f t="shared" si="3"/>
        <v>2759496.5078313248</v>
      </c>
      <c r="F48" s="1">
        <f t="shared" si="5"/>
        <v>256.23200354870869</v>
      </c>
      <c r="G48" s="1">
        <f t="shared" si="4"/>
        <v>-1.2003548708719336E-2</v>
      </c>
      <c r="I48">
        <v>585.29999999999995</v>
      </c>
      <c r="J48">
        <v>29.77</v>
      </c>
    </row>
    <row r="49" spans="1:10" x14ac:dyDescent="0.3">
      <c r="A49">
        <v>649.88</v>
      </c>
      <c r="B49">
        <f t="shared" si="0"/>
        <v>260.7</v>
      </c>
      <c r="C49">
        <v>33.94</v>
      </c>
      <c r="D49" s="1">
        <f t="shared" si="2"/>
        <v>285673.33403449564</v>
      </c>
      <c r="E49" s="1">
        <f t="shared" si="3"/>
        <v>2759492.631811827</v>
      </c>
      <c r="F49" s="1">
        <f t="shared" si="5"/>
        <v>260.71221343069487</v>
      </c>
      <c r="G49" s="1">
        <f t="shared" si="4"/>
        <v>-1.2213430694885119E-2</v>
      </c>
      <c r="I49">
        <v>586.73</v>
      </c>
      <c r="J49">
        <v>29.59</v>
      </c>
    </row>
    <row r="50" spans="1:10" x14ac:dyDescent="0.3">
      <c r="A50">
        <v>651.65</v>
      </c>
      <c r="B50">
        <f t="shared" si="0"/>
        <v>262.46999999999997</v>
      </c>
      <c r="C50">
        <v>34.99</v>
      </c>
      <c r="D50" s="1">
        <f t="shared" si="2"/>
        <v>285674.2217776528</v>
      </c>
      <c r="E50" s="1">
        <f t="shared" si="3"/>
        <v>2759491.1004380523</v>
      </c>
      <c r="F50" s="1">
        <f t="shared" si="5"/>
        <v>262.48229635268393</v>
      </c>
      <c r="G50" s="1">
        <f t="shared" si="4"/>
        <v>-1.2296352683961231E-2</v>
      </c>
      <c r="I50">
        <v>589.33000000000004</v>
      </c>
      <c r="J50">
        <v>30.75</v>
      </c>
    </row>
    <row r="51" spans="1:10" x14ac:dyDescent="0.3">
      <c r="A51">
        <v>661.77</v>
      </c>
      <c r="B51">
        <f t="shared" si="0"/>
        <v>272.58999999999997</v>
      </c>
      <c r="C51">
        <v>34.94</v>
      </c>
      <c r="D51" s="1">
        <f t="shared" si="2"/>
        <v>285679.2974616923</v>
      </c>
      <c r="E51" s="1">
        <f t="shared" si="3"/>
        <v>2759482.3447868656</v>
      </c>
      <c r="F51" s="1">
        <f t="shared" si="5"/>
        <v>272.6027704607381</v>
      </c>
      <c r="G51" s="1">
        <f t="shared" si="4"/>
        <v>-1.2770460738124711E-2</v>
      </c>
      <c r="I51">
        <v>590.94000000000005</v>
      </c>
      <c r="J51">
        <v>32.64</v>
      </c>
    </row>
    <row r="52" spans="1:10" x14ac:dyDescent="0.3">
      <c r="A52">
        <v>669.23</v>
      </c>
      <c r="B52">
        <f t="shared" si="0"/>
        <v>280.05</v>
      </c>
      <c r="C52">
        <v>35.46</v>
      </c>
      <c r="D52" s="1">
        <f t="shared" si="2"/>
        <v>285683.03902324708</v>
      </c>
      <c r="E52" s="1">
        <f t="shared" si="3"/>
        <v>2759475.890522256</v>
      </c>
      <c r="F52" s="1">
        <f t="shared" si="5"/>
        <v>280.06311995114771</v>
      </c>
      <c r="G52" s="1">
        <f t="shared" si="4"/>
        <v>-1.3119951147700704E-2</v>
      </c>
      <c r="I52">
        <v>598.62</v>
      </c>
      <c r="J52">
        <v>32.57</v>
      </c>
    </row>
    <row r="53" spans="1:10" x14ac:dyDescent="0.3">
      <c r="A53">
        <v>678.09</v>
      </c>
      <c r="B53">
        <f t="shared" si="0"/>
        <v>288.91000000000003</v>
      </c>
      <c r="C53">
        <v>39.61</v>
      </c>
      <c r="D53" s="1">
        <f t="shared" si="2"/>
        <v>285687.48275453068</v>
      </c>
      <c r="E53" s="1">
        <f t="shared" si="3"/>
        <v>2759468.2250015535</v>
      </c>
      <c r="F53" s="1">
        <f t="shared" si="5"/>
        <v>288.92353502952176</v>
      </c>
      <c r="G53" s="1">
        <f t="shared" si="4"/>
        <v>-1.3535029521733577E-2</v>
      </c>
      <c r="I53">
        <v>605.59</v>
      </c>
      <c r="J53">
        <v>32.869999999999997</v>
      </c>
    </row>
    <row r="54" spans="1:10" x14ac:dyDescent="0.3">
      <c r="A54">
        <v>681.91</v>
      </c>
      <c r="B54">
        <f t="shared" si="0"/>
        <v>292.72999999999996</v>
      </c>
      <c r="C54">
        <v>42.02</v>
      </c>
      <c r="D54" s="1">
        <f t="shared" si="2"/>
        <v>285689.39867479063</v>
      </c>
      <c r="E54" s="1">
        <f t="shared" si="3"/>
        <v>2759464.920002785</v>
      </c>
      <c r="F54" s="1">
        <f t="shared" si="5"/>
        <v>292.7437139915927</v>
      </c>
      <c r="G54" s="1">
        <f t="shared" si="4"/>
        <v>-1.3713991592737784E-2</v>
      </c>
      <c r="I54">
        <v>610.86</v>
      </c>
      <c r="J54">
        <v>33.19</v>
      </c>
    </row>
    <row r="55" spans="1:10" x14ac:dyDescent="0.3">
      <c r="A55">
        <v>684.64</v>
      </c>
      <c r="B55">
        <f t="shared" si="0"/>
        <v>295.45999999999998</v>
      </c>
      <c r="C55">
        <v>42.45</v>
      </c>
      <c r="D55" s="1">
        <f t="shared" si="2"/>
        <v>285690.76790576178</v>
      </c>
      <c r="E55" s="1">
        <f t="shared" si="3"/>
        <v>2759462.5580534041</v>
      </c>
      <c r="F55" s="1">
        <f t="shared" si="5"/>
        <v>295.47384188796201</v>
      </c>
      <c r="G55" s="1">
        <f t="shared" si="4"/>
        <v>-1.3841887962030341E-2</v>
      </c>
      <c r="I55">
        <v>623.02</v>
      </c>
      <c r="J55">
        <v>33.75</v>
      </c>
    </row>
    <row r="56" spans="1:10" x14ac:dyDescent="0.3">
      <c r="A56">
        <v>696.63</v>
      </c>
      <c r="B56">
        <f t="shared" si="0"/>
        <v>307.45</v>
      </c>
      <c r="C56">
        <v>41.66</v>
      </c>
      <c r="D56" s="1">
        <f t="shared" si="2"/>
        <v>285696.78148793901</v>
      </c>
      <c r="E56" s="1">
        <f t="shared" si="3"/>
        <v>2759452.1845101505</v>
      </c>
      <c r="F56" s="1">
        <f t="shared" si="5"/>
        <v>307.46440360279774</v>
      </c>
      <c r="G56" s="1">
        <f t="shared" si="4"/>
        <v>-1.4403602797756321E-2</v>
      </c>
      <c r="I56">
        <v>631.54</v>
      </c>
      <c r="J56">
        <v>33.99</v>
      </c>
    </row>
    <row r="57" spans="1:10" x14ac:dyDescent="0.3">
      <c r="A57">
        <v>699</v>
      </c>
      <c r="B57">
        <f t="shared" si="0"/>
        <v>309.82</v>
      </c>
      <c r="C57">
        <v>41.07</v>
      </c>
      <c r="D57" s="1">
        <f t="shared" si="2"/>
        <v>285697.97016097984</v>
      </c>
      <c r="E57" s="1">
        <f t="shared" si="3"/>
        <v>2759450.1340266215</v>
      </c>
      <c r="F57" s="1">
        <f t="shared" si="5"/>
        <v>309.83451463409051</v>
      </c>
      <c r="G57" s="1">
        <f t="shared" si="4"/>
        <v>-1.451463409051712E-2</v>
      </c>
      <c r="I57">
        <v>642.41</v>
      </c>
      <c r="J57">
        <v>34.729999999999997</v>
      </c>
    </row>
    <row r="58" spans="1:10" x14ac:dyDescent="0.3">
      <c r="A58">
        <v>701.79</v>
      </c>
      <c r="B58">
        <f t="shared" si="0"/>
        <v>312.60999999999996</v>
      </c>
      <c r="C58">
        <v>39.33</v>
      </c>
      <c r="D58" s="1">
        <f t="shared" si="2"/>
        <v>285699.36948493938</v>
      </c>
      <c r="E58" s="1">
        <f t="shared" si="3"/>
        <v>2759447.720166265</v>
      </c>
      <c r="F58" s="1">
        <f t="shared" si="5"/>
        <v>312.6246453414451</v>
      </c>
      <c r="G58" s="1">
        <f t="shared" si="4"/>
        <v>-1.4645341445145732E-2</v>
      </c>
      <c r="I58">
        <v>644.41999999999996</v>
      </c>
      <c r="J58">
        <v>34.78</v>
      </c>
    </row>
    <row r="59" spans="1:10" x14ac:dyDescent="0.3">
      <c r="A59">
        <v>716.01</v>
      </c>
      <c r="B59">
        <f t="shared" si="0"/>
        <v>326.83</v>
      </c>
      <c r="C59">
        <v>39.57</v>
      </c>
      <c r="D59" s="1">
        <f t="shared" si="2"/>
        <v>285706.50152318459</v>
      </c>
      <c r="E59" s="1">
        <f t="shared" si="3"/>
        <v>2759435.4172650916</v>
      </c>
      <c r="F59" s="1">
        <f t="shared" si="5"/>
        <v>326.84531152891549</v>
      </c>
      <c r="G59" s="1">
        <f t="shared" si="4"/>
        <v>-1.5311528915503914E-2</v>
      </c>
      <c r="I59">
        <v>645.4</v>
      </c>
      <c r="J59">
        <v>33.869999999999997</v>
      </c>
    </row>
    <row r="60" spans="1:10" x14ac:dyDescent="0.3">
      <c r="A60">
        <v>724.25</v>
      </c>
      <c r="B60">
        <f t="shared" si="0"/>
        <v>335.07</v>
      </c>
      <c r="C60">
        <v>40.119999999999997</v>
      </c>
      <c r="D60" s="1">
        <f t="shared" si="2"/>
        <v>285710.63429358829</v>
      </c>
      <c r="E60" s="1">
        <f t="shared" si="3"/>
        <v>2759428.2881578016</v>
      </c>
      <c r="F60" s="1">
        <f t="shared" si="5"/>
        <v>335.08569756121074</v>
      </c>
      <c r="G60" s="1">
        <f t="shared" si="4"/>
        <v>-1.5697561210743061E-2</v>
      </c>
      <c r="I60">
        <v>649.88</v>
      </c>
      <c r="J60">
        <v>33.94</v>
      </c>
    </row>
    <row r="61" spans="1:10" x14ac:dyDescent="0.3">
      <c r="A61">
        <v>739.29</v>
      </c>
      <c r="B61">
        <f t="shared" si="0"/>
        <v>350.10999999999996</v>
      </c>
      <c r="C61">
        <v>40.380000000000003</v>
      </c>
      <c r="D61" s="1">
        <f t="shared" si="2"/>
        <v>285718.1776026747</v>
      </c>
      <c r="E61" s="1">
        <f t="shared" si="3"/>
        <v>2759415.275806631</v>
      </c>
      <c r="F61" s="1">
        <f t="shared" si="5"/>
        <v>350.12640216443248</v>
      </c>
      <c r="G61" s="1">
        <f t="shared" si="4"/>
        <v>-1.6402164432520294E-2</v>
      </c>
      <c r="I61">
        <v>651.65</v>
      </c>
      <c r="J61">
        <v>34.99</v>
      </c>
    </row>
    <row r="62" spans="1:10" x14ac:dyDescent="0.3">
      <c r="A62">
        <v>745.39</v>
      </c>
      <c r="B62">
        <f t="shared" si="0"/>
        <v>356.21</v>
      </c>
      <c r="C62">
        <v>40.85</v>
      </c>
      <c r="D62" s="1">
        <f t="shared" si="2"/>
        <v>285721.23705649294</v>
      </c>
      <c r="E62" s="1">
        <f t="shared" si="3"/>
        <v>2759409.9981907979</v>
      </c>
      <c r="F62" s="1">
        <f t="shared" si="5"/>
        <v>356.22668794034035</v>
      </c>
      <c r="G62" s="1">
        <f t="shared" si="4"/>
        <v>-1.6687940340375462E-2</v>
      </c>
      <c r="I62">
        <v>661.77</v>
      </c>
      <c r="J62">
        <v>34.94</v>
      </c>
    </row>
    <row r="63" spans="1:10" x14ac:dyDescent="0.3">
      <c r="A63">
        <v>754.71</v>
      </c>
      <c r="B63">
        <f t="shared" si="0"/>
        <v>365.53000000000003</v>
      </c>
      <c r="C63">
        <v>40.74</v>
      </c>
      <c r="D63" s="1">
        <f t="shared" si="2"/>
        <v>285725.91150068736</v>
      </c>
      <c r="E63" s="1">
        <f t="shared" si="3"/>
        <v>2759401.9346859502</v>
      </c>
      <c r="F63" s="1">
        <f t="shared" si="5"/>
        <v>365.54712456935999</v>
      </c>
      <c r="G63" s="1">
        <f t="shared" si="4"/>
        <v>-1.7124569359964426E-2</v>
      </c>
      <c r="I63">
        <v>669.23</v>
      </c>
      <c r="J63">
        <v>35.46</v>
      </c>
    </row>
    <row r="64" spans="1:10" x14ac:dyDescent="0.3">
      <c r="A64">
        <v>766.43</v>
      </c>
      <c r="B64">
        <f t="shared" si="0"/>
        <v>377.24999999999994</v>
      </c>
      <c r="C64">
        <v>40.04</v>
      </c>
      <c r="D64" s="1">
        <f t="shared" si="2"/>
        <v>285731.78966441692</v>
      </c>
      <c r="E64" s="1">
        <f t="shared" si="3"/>
        <v>2759391.7947420855</v>
      </c>
      <c r="F64" s="1">
        <f t="shared" si="5"/>
        <v>377.26767363542479</v>
      </c>
      <c r="G64" s="1">
        <f t="shared" si="4"/>
        <v>-1.7673635424841905E-2</v>
      </c>
      <c r="I64">
        <v>678.09</v>
      </c>
      <c r="J64">
        <v>39.61</v>
      </c>
    </row>
    <row r="65" spans="1:10" x14ac:dyDescent="0.3">
      <c r="A65">
        <v>770.74</v>
      </c>
      <c r="B65">
        <f t="shared" si="0"/>
        <v>381.56</v>
      </c>
      <c r="C65">
        <v>40.159999999999997</v>
      </c>
      <c r="D65" s="1">
        <f t="shared" si="2"/>
        <v>285733.95134408196</v>
      </c>
      <c r="E65" s="1">
        <f t="shared" si="3"/>
        <v>2759388.0658036852</v>
      </c>
      <c r="F65" s="1">
        <f t="shared" si="5"/>
        <v>381.57787555265594</v>
      </c>
      <c r="G65" s="1">
        <f t="shared" si="4"/>
        <v>-1.7875552655937099E-2</v>
      </c>
      <c r="I65">
        <v>681.91</v>
      </c>
      <c r="J65">
        <v>42.02</v>
      </c>
    </row>
    <row r="66" spans="1:10" x14ac:dyDescent="0.3">
      <c r="A66">
        <v>785.55</v>
      </c>
      <c r="B66">
        <f t="shared" ref="B66:B92" si="6">A66-389.18</f>
        <v>396.36999999999995</v>
      </c>
      <c r="C66">
        <v>39.270000000000003</v>
      </c>
      <c r="D66" s="1">
        <f t="shared" si="2"/>
        <v>285741.37929671287</v>
      </c>
      <c r="E66" s="1">
        <f t="shared" si="3"/>
        <v>2759375.2524445872</v>
      </c>
      <c r="F66" s="1">
        <f t="shared" ref="F66:F92" si="7">SQRT(((D66-$D$1)^2)+((E66-$E$1)^2))</f>
        <v>396.38856938051106</v>
      </c>
      <c r="G66" s="1">
        <f t="shared" si="4"/>
        <v>-1.8569380511110012E-2</v>
      </c>
      <c r="I66">
        <v>684.64</v>
      </c>
      <c r="J66">
        <v>42.45</v>
      </c>
    </row>
    <row r="67" spans="1:10" x14ac:dyDescent="0.3">
      <c r="A67">
        <v>792.06</v>
      </c>
      <c r="B67">
        <f t="shared" si="6"/>
        <v>402.87999999999994</v>
      </c>
      <c r="C67">
        <v>39.450000000000003</v>
      </c>
      <c r="D67" s="1">
        <f t="shared" ref="D67:D91" si="8">(((B67*($D$92-$D$1))+$B$92*$D$1)/$B$92)</f>
        <v>285744.64438595175</v>
      </c>
      <c r="E67" s="1">
        <f t="shared" ref="E67:E91" si="9">(((B67*($E$92-$E$1))+$B$92*$E$1)/$B$92)</f>
        <v>2759369.620103755</v>
      </c>
      <c r="F67" s="1">
        <f t="shared" si="7"/>
        <v>402.89887436471207</v>
      </c>
      <c r="G67" s="1">
        <f t="shared" ref="G67:G92" si="10">B67-F67</f>
        <v>-1.8874364712132774E-2</v>
      </c>
      <c r="I67">
        <v>696.63</v>
      </c>
      <c r="J67">
        <v>41.66</v>
      </c>
    </row>
    <row r="68" spans="1:10" x14ac:dyDescent="0.3">
      <c r="A68">
        <v>795.72</v>
      </c>
      <c r="B68">
        <f t="shared" si="6"/>
        <v>406.54</v>
      </c>
      <c r="C68">
        <v>41.46</v>
      </c>
      <c r="D68" s="1">
        <f t="shared" si="8"/>
        <v>285746.48005824268</v>
      </c>
      <c r="E68" s="1">
        <f t="shared" si="9"/>
        <v>2759366.4535342543</v>
      </c>
      <c r="F68" s="1">
        <f t="shared" si="7"/>
        <v>406.55904583097606</v>
      </c>
      <c r="G68" s="1">
        <f t="shared" si="10"/>
        <v>-1.9045830976040179E-2</v>
      </c>
      <c r="I68">
        <v>699</v>
      </c>
      <c r="J68">
        <v>41.07</v>
      </c>
    </row>
    <row r="69" spans="1:10" x14ac:dyDescent="0.3">
      <c r="A69">
        <v>813.83</v>
      </c>
      <c r="B69">
        <f t="shared" si="6"/>
        <v>424.65000000000003</v>
      </c>
      <c r="C69">
        <v>41.38</v>
      </c>
      <c r="D69" s="1">
        <f t="shared" si="8"/>
        <v>285755.56312523433</v>
      </c>
      <c r="E69" s="1">
        <f t="shared" si="9"/>
        <v>2759350.7850715085</v>
      </c>
      <c r="F69" s="1">
        <f t="shared" si="7"/>
        <v>424.66989425927136</v>
      </c>
      <c r="G69" s="1">
        <f t="shared" si="10"/>
        <v>-1.9894259271325154E-2</v>
      </c>
      <c r="I69">
        <v>701.79</v>
      </c>
      <c r="J69">
        <v>39.33</v>
      </c>
    </row>
    <row r="70" spans="1:10" x14ac:dyDescent="0.3">
      <c r="A70">
        <v>823.7</v>
      </c>
      <c r="B70">
        <f t="shared" si="6"/>
        <v>434.52000000000004</v>
      </c>
      <c r="C70">
        <v>41.61</v>
      </c>
      <c r="D70" s="1">
        <f t="shared" si="8"/>
        <v>285760.51342182228</v>
      </c>
      <c r="E70" s="1">
        <f t="shared" si="9"/>
        <v>2759342.2457160535</v>
      </c>
      <c r="F70" s="1">
        <f t="shared" si="7"/>
        <v>434.5403566544656</v>
      </c>
      <c r="G70" s="1">
        <f t="shared" si="10"/>
        <v>-2.0356654465558677E-2</v>
      </c>
      <c r="I70">
        <v>716.01</v>
      </c>
      <c r="J70">
        <v>39.57</v>
      </c>
    </row>
    <row r="71" spans="1:10" x14ac:dyDescent="0.3">
      <c r="A71">
        <v>825.78</v>
      </c>
      <c r="B71">
        <f t="shared" si="6"/>
        <v>436.59999999999997</v>
      </c>
      <c r="C71">
        <v>42.57</v>
      </c>
      <c r="D71" s="1">
        <f t="shared" si="8"/>
        <v>285761.55664541933</v>
      </c>
      <c r="E71" s="1">
        <f t="shared" si="9"/>
        <v>2759340.4461355722</v>
      </c>
      <c r="F71" s="1">
        <f t="shared" si="7"/>
        <v>436.6204540998678</v>
      </c>
      <c r="G71" s="1">
        <f t="shared" si="10"/>
        <v>-2.0454099867833975E-2</v>
      </c>
      <c r="I71">
        <v>724.25</v>
      </c>
      <c r="J71">
        <v>40.119999999999997</v>
      </c>
    </row>
    <row r="72" spans="1:10" x14ac:dyDescent="0.3">
      <c r="A72">
        <v>839.33</v>
      </c>
      <c r="B72">
        <f t="shared" si="6"/>
        <v>450.15000000000003</v>
      </c>
      <c r="C72">
        <v>42.64</v>
      </c>
      <c r="D72" s="1">
        <f t="shared" si="8"/>
        <v>285768.35264529433</v>
      </c>
      <c r="E72" s="1">
        <f t="shared" si="9"/>
        <v>2759328.7229069578</v>
      </c>
      <c r="F72" s="1">
        <f t="shared" si="7"/>
        <v>450.17108889844576</v>
      </c>
      <c r="G72" s="1">
        <f t="shared" si="10"/>
        <v>-2.108889844572559E-2</v>
      </c>
      <c r="I72">
        <v>739.29</v>
      </c>
      <c r="J72">
        <v>40.380000000000003</v>
      </c>
    </row>
    <row r="73" spans="1:10" x14ac:dyDescent="0.3">
      <c r="A73">
        <v>845.52</v>
      </c>
      <c r="B73">
        <f t="shared" si="6"/>
        <v>456.34</v>
      </c>
      <c r="C73">
        <v>43.02</v>
      </c>
      <c r="D73" s="1">
        <f t="shared" si="8"/>
        <v>285771.45723859518</v>
      </c>
      <c r="E73" s="1">
        <f t="shared" si="9"/>
        <v>2759323.3674246613</v>
      </c>
      <c r="F73" s="1">
        <f t="shared" si="7"/>
        <v>456.36137889103287</v>
      </c>
      <c r="G73" s="1">
        <f t="shared" si="10"/>
        <v>-2.1378891032895808E-2</v>
      </c>
      <c r="I73">
        <v>745.39</v>
      </c>
      <c r="J73">
        <v>40.85</v>
      </c>
    </row>
    <row r="74" spans="1:10" x14ac:dyDescent="0.3">
      <c r="A74">
        <v>851.82</v>
      </c>
      <c r="B74">
        <f t="shared" si="6"/>
        <v>462.64000000000004</v>
      </c>
      <c r="C74">
        <v>42.91</v>
      </c>
      <c r="D74" s="1">
        <f t="shared" si="8"/>
        <v>285774.61700237473</v>
      </c>
      <c r="E74" s="1">
        <f t="shared" si="9"/>
        <v>2759317.9167722426</v>
      </c>
      <c r="F74" s="1">
        <f t="shared" si="7"/>
        <v>462.66167403741895</v>
      </c>
      <c r="G74" s="1">
        <f t="shared" si="10"/>
        <v>-2.1674037418904391E-2</v>
      </c>
      <c r="I74">
        <v>754.71</v>
      </c>
      <c r="J74">
        <v>40.74</v>
      </c>
    </row>
    <row r="75" spans="1:10" x14ac:dyDescent="0.3">
      <c r="A75">
        <v>854.69</v>
      </c>
      <c r="B75">
        <f t="shared" si="6"/>
        <v>465.51000000000005</v>
      </c>
      <c r="C75">
        <v>42.93</v>
      </c>
      <c r="D75" s="1">
        <f t="shared" si="8"/>
        <v>285776.05645031872</v>
      </c>
      <c r="E75" s="1">
        <f t="shared" si="9"/>
        <v>2759315.4336972521</v>
      </c>
      <c r="F75" s="1">
        <f t="shared" si="7"/>
        <v>465.53180849284922</v>
      </c>
      <c r="G75" s="1">
        <f t="shared" si="10"/>
        <v>-2.1808492849174854E-2</v>
      </c>
      <c r="I75">
        <v>766.43</v>
      </c>
      <c r="J75">
        <v>40.04</v>
      </c>
    </row>
    <row r="76" spans="1:10" x14ac:dyDescent="0.3">
      <c r="A76">
        <v>857.56</v>
      </c>
      <c r="B76">
        <f t="shared" si="6"/>
        <v>468.37999999999994</v>
      </c>
      <c r="C76">
        <v>42.57</v>
      </c>
      <c r="D76" s="1">
        <f t="shared" si="8"/>
        <v>285777.49589826271</v>
      </c>
      <c r="E76" s="1">
        <f t="shared" si="9"/>
        <v>2759312.9506222615</v>
      </c>
      <c r="F76" s="1">
        <f t="shared" si="7"/>
        <v>468.4019429482795</v>
      </c>
      <c r="G76" s="1">
        <f t="shared" si="10"/>
        <v>-2.1942948279559005E-2</v>
      </c>
      <c r="I76">
        <v>770.74</v>
      </c>
      <c r="J76">
        <v>40.159999999999997</v>
      </c>
    </row>
    <row r="77" spans="1:10" x14ac:dyDescent="0.3">
      <c r="A77">
        <v>859.35</v>
      </c>
      <c r="B77">
        <f t="shared" si="6"/>
        <v>470.17</v>
      </c>
      <c r="C77">
        <v>43.32</v>
      </c>
      <c r="D77" s="1">
        <f t="shared" si="8"/>
        <v>285778.39367241593</v>
      </c>
      <c r="E77" s="1">
        <f t="shared" si="9"/>
        <v>2759311.4019448282</v>
      </c>
      <c r="F77" s="1">
        <f t="shared" si="7"/>
        <v>470.19202680735901</v>
      </c>
      <c r="G77" s="1">
        <f t="shared" si="10"/>
        <v>-2.2026807358997758E-2</v>
      </c>
      <c r="I77">
        <v>785.55</v>
      </c>
      <c r="J77">
        <v>39.270000000000003</v>
      </c>
    </row>
    <row r="78" spans="1:10" x14ac:dyDescent="0.3">
      <c r="A78">
        <v>867.83</v>
      </c>
      <c r="B78">
        <f t="shared" si="6"/>
        <v>478.65000000000003</v>
      </c>
      <c r="C78">
        <v>43.13</v>
      </c>
      <c r="D78" s="1">
        <f t="shared" si="8"/>
        <v>285782.64681477315</v>
      </c>
      <c r="E78" s="1">
        <f t="shared" si="9"/>
        <v>2759304.0651936363</v>
      </c>
      <c r="F78" s="1">
        <f t="shared" si="7"/>
        <v>478.67242408356611</v>
      </c>
      <c r="G78" s="1">
        <f t="shared" si="10"/>
        <v>-2.2424083566079389E-2</v>
      </c>
      <c r="I78">
        <v>792.06</v>
      </c>
      <c r="J78">
        <v>39.450000000000003</v>
      </c>
    </row>
    <row r="79" spans="1:10" x14ac:dyDescent="0.3">
      <c r="A79">
        <v>881.65</v>
      </c>
      <c r="B79">
        <f t="shared" si="6"/>
        <v>492.46999999999997</v>
      </c>
      <c r="C79">
        <v>44.33</v>
      </c>
      <c r="D79" s="1">
        <f t="shared" si="8"/>
        <v>285789.57823309588</v>
      </c>
      <c r="E79" s="1">
        <f t="shared" si="9"/>
        <v>2759292.1083656326</v>
      </c>
      <c r="F79" s="1">
        <f t="shared" si="7"/>
        <v>492.49307153134703</v>
      </c>
      <c r="G79" s="1">
        <f t="shared" si="10"/>
        <v>-2.3071531347056862E-2</v>
      </c>
      <c r="I79">
        <v>795.72</v>
      </c>
      <c r="J79">
        <v>41.46</v>
      </c>
    </row>
    <row r="80" spans="1:10" x14ac:dyDescent="0.3">
      <c r="A80">
        <v>888.31</v>
      </c>
      <c r="B80">
        <f t="shared" si="6"/>
        <v>499.12999999999994</v>
      </c>
      <c r="C80">
        <v>44.71</v>
      </c>
      <c r="D80" s="1">
        <f t="shared" si="8"/>
        <v>285792.91855480563</v>
      </c>
      <c r="E80" s="1">
        <f t="shared" si="9"/>
        <v>2759286.346247362</v>
      </c>
      <c r="F80" s="1">
        <f t="shared" si="7"/>
        <v>499.15338354275127</v>
      </c>
      <c r="G80" s="1">
        <f t="shared" si="10"/>
        <v>-2.3383542751332698E-2</v>
      </c>
      <c r="I80">
        <v>813.83</v>
      </c>
      <c r="J80">
        <v>41.38</v>
      </c>
    </row>
    <row r="81" spans="1:10" x14ac:dyDescent="0.3">
      <c r="A81">
        <v>891.06</v>
      </c>
      <c r="B81">
        <f t="shared" si="6"/>
        <v>501.87999999999994</v>
      </c>
      <c r="C81">
        <v>44.44</v>
      </c>
      <c r="D81" s="1">
        <f t="shared" si="8"/>
        <v>285794.29781677295</v>
      </c>
      <c r="E81" s="1">
        <f t="shared" si="9"/>
        <v>2759283.9669943219</v>
      </c>
      <c r="F81" s="1">
        <f t="shared" si="7"/>
        <v>501.90351237667227</v>
      </c>
      <c r="G81" s="1">
        <f t="shared" si="10"/>
        <v>-2.3512376672329083E-2</v>
      </c>
      <c r="I81">
        <v>823.7</v>
      </c>
      <c r="J81">
        <v>41.61</v>
      </c>
    </row>
    <row r="82" spans="1:10" x14ac:dyDescent="0.3">
      <c r="A82">
        <v>897.37</v>
      </c>
      <c r="B82">
        <f t="shared" si="6"/>
        <v>508.19</v>
      </c>
      <c r="C82">
        <v>44.86</v>
      </c>
      <c r="D82" s="1">
        <f t="shared" si="8"/>
        <v>285797.46259605046</v>
      </c>
      <c r="E82" s="1">
        <f t="shared" si="9"/>
        <v>2759278.5076900744</v>
      </c>
      <c r="F82" s="1">
        <f t="shared" si="7"/>
        <v>508.21380799117151</v>
      </c>
      <c r="G82" s="1">
        <f t="shared" si="10"/>
        <v>-2.3807991171509002E-2</v>
      </c>
      <c r="I82">
        <v>825.78</v>
      </c>
      <c r="J82">
        <v>42.57</v>
      </c>
    </row>
    <row r="83" spans="1:10" x14ac:dyDescent="0.3">
      <c r="A83">
        <v>902.41</v>
      </c>
      <c r="B83">
        <f t="shared" si="6"/>
        <v>513.23</v>
      </c>
      <c r="C83">
        <v>44.8</v>
      </c>
      <c r="D83" s="1">
        <f t="shared" si="8"/>
        <v>285799.9904070741</v>
      </c>
      <c r="E83" s="1">
        <f t="shared" si="9"/>
        <v>2759274.1471681395</v>
      </c>
      <c r="F83" s="1">
        <f t="shared" si="7"/>
        <v>513.25404410828037</v>
      </c>
      <c r="G83" s="1">
        <f t="shared" si="10"/>
        <v>-2.4044108280349974E-2</v>
      </c>
      <c r="I83">
        <v>839.33</v>
      </c>
      <c r="J83">
        <v>42.64</v>
      </c>
    </row>
    <row r="84" spans="1:10" x14ac:dyDescent="0.3">
      <c r="A84">
        <v>913.18</v>
      </c>
      <c r="B84">
        <f t="shared" si="6"/>
        <v>524</v>
      </c>
      <c r="C84">
        <v>44.75</v>
      </c>
      <c r="D84" s="1">
        <f t="shared" si="8"/>
        <v>285805.39209848765</v>
      </c>
      <c r="E84" s="1">
        <f t="shared" si="9"/>
        <v>2759264.8291480527</v>
      </c>
      <c r="F84" s="1">
        <f t="shared" si="7"/>
        <v>524.02454866767539</v>
      </c>
      <c r="G84" s="1">
        <f t="shared" si="10"/>
        <v>-2.4548667675389879E-2</v>
      </c>
      <c r="I84">
        <v>845.52</v>
      </c>
      <c r="J84">
        <v>43.02</v>
      </c>
    </row>
    <row r="85" spans="1:10" x14ac:dyDescent="0.3">
      <c r="A85">
        <v>926.66</v>
      </c>
      <c r="B85">
        <f t="shared" si="6"/>
        <v>537.48</v>
      </c>
      <c r="C85">
        <v>45.01</v>
      </c>
      <c r="D85" s="1">
        <f t="shared" si="8"/>
        <v>285812.15298987622</v>
      </c>
      <c r="E85" s="1">
        <f t="shared" si="9"/>
        <v>2759253.1664822432</v>
      </c>
      <c r="F85" s="1">
        <f t="shared" si="7"/>
        <v>537.5051801867229</v>
      </c>
      <c r="G85" s="1">
        <f t="shared" si="10"/>
        <v>-2.5180186722877806E-2</v>
      </c>
      <c r="I85">
        <v>851.82</v>
      </c>
      <c r="J85">
        <v>42.91</v>
      </c>
    </row>
    <row r="86" spans="1:10" x14ac:dyDescent="0.3">
      <c r="A86">
        <v>932.92</v>
      </c>
      <c r="B86">
        <f t="shared" si="6"/>
        <v>543.74</v>
      </c>
      <c r="C86">
        <v>45.36</v>
      </c>
      <c r="D86" s="1">
        <f t="shared" si="8"/>
        <v>285815.29269166355</v>
      </c>
      <c r="E86" s="1">
        <f t="shared" si="9"/>
        <v>2759247.7504371419</v>
      </c>
      <c r="F86" s="1">
        <f t="shared" si="7"/>
        <v>543.76547345886968</v>
      </c>
      <c r="G86" s="1">
        <f t="shared" si="10"/>
        <v>-2.547345886966923E-2</v>
      </c>
      <c r="I86">
        <v>854.69</v>
      </c>
      <c r="J86">
        <v>42.93</v>
      </c>
    </row>
    <row r="87" spans="1:10" x14ac:dyDescent="0.3">
      <c r="A87">
        <v>936.32</v>
      </c>
      <c r="B87">
        <f t="shared" si="6"/>
        <v>547.1400000000001</v>
      </c>
      <c r="C87">
        <v>45.12</v>
      </c>
      <c r="D87" s="1">
        <f t="shared" si="8"/>
        <v>285816.99796100485</v>
      </c>
      <c r="E87" s="1">
        <f t="shared" si="9"/>
        <v>2759244.8088152017</v>
      </c>
      <c r="F87" s="1">
        <f t="shared" si="7"/>
        <v>547.16563274410214</v>
      </c>
      <c r="G87" s="1">
        <f t="shared" si="10"/>
        <v>-2.5632744102040306E-2</v>
      </c>
      <c r="I87">
        <v>857.56</v>
      </c>
      <c r="J87">
        <v>42.57</v>
      </c>
    </row>
    <row r="88" spans="1:10" x14ac:dyDescent="0.3">
      <c r="A88">
        <v>940.91</v>
      </c>
      <c r="B88">
        <f t="shared" si="6"/>
        <v>551.73</v>
      </c>
      <c r="C88">
        <v>45.54</v>
      </c>
      <c r="D88" s="1">
        <f t="shared" si="8"/>
        <v>285819.30007461569</v>
      </c>
      <c r="E88" s="1">
        <f t="shared" si="9"/>
        <v>2759240.8376255827</v>
      </c>
      <c r="F88" s="1">
        <f t="shared" si="7"/>
        <v>551.75584777911081</v>
      </c>
      <c r="G88" s="1">
        <f t="shared" si="10"/>
        <v>-2.5847779110790725E-2</v>
      </c>
      <c r="I88">
        <v>859.35</v>
      </c>
      <c r="J88">
        <v>43.32</v>
      </c>
    </row>
    <row r="89" spans="1:10" x14ac:dyDescent="0.3">
      <c r="A89">
        <v>942.5</v>
      </c>
      <c r="B89">
        <f t="shared" si="6"/>
        <v>553.31999999999994</v>
      </c>
      <c r="C89">
        <v>46.56</v>
      </c>
      <c r="D89" s="1">
        <f t="shared" si="8"/>
        <v>285820.09753880766</v>
      </c>
      <c r="E89" s="1">
        <f t="shared" si="9"/>
        <v>2759239.4619847336</v>
      </c>
      <c r="F89" s="1">
        <f t="shared" si="7"/>
        <v>553.34592226894983</v>
      </c>
      <c r="G89" s="1">
        <f t="shared" si="10"/>
        <v>-2.5922268949898353E-2</v>
      </c>
      <c r="I89">
        <v>867.83</v>
      </c>
      <c r="J89">
        <v>43.13</v>
      </c>
    </row>
    <row r="90" spans="1:10" x14ac:dyDescent="0.3">
      <c r="A90">
        <v>943.72</v>
      </c>
      <c r="B90">
        <f t="shared" si="6"/>
        <v>554.54</v>
      </c>
      <c r="C90">
        <v>45.62</v>
      </c>
      <c r="D90" s="1">
        <f t="shared" si="8"/>
        <v>285820.70942957135</v>
      </c>
      <c r="E90" s="1">
        <f t="shared" si="9"/>
        <v>2759238.4064615672</v>
      </c>
      <c r="F90" s="1">
        <f t="shared" si="7"/>
        <v>554.56597942398787</v>
      </c>
      <c r="G90" s="1">
        <f t="shared" si="10"/>
        <v>-2.5979423987905648E-2</v>
      </c>
      <c r="I90">
        <v>881.65</v>
      </c>
      <c r="J90">
        <v>44.33</v>
      </c>
    </row>
    <row r="91" spans="1:10" x14ac:dyDescent="0.3">
      <c r="A91">
        <v>947.58</v>
      </c>
      <c r="B91">
        <f t="shared" si="6"/>
        <v>558.40000000000009</v>
      </c>
      <c r="C91">
        <v>48.75</v>
      </c>
      <c r="D91" s="1">
        <f t="shared" si="8"/>
        <v>285822.64541182353</v>
      </c>
      <c r="E91" s="1">
        <f t="shared" si="9"/>
        <v>2759235.0668554823</v>
      </c>
      <c r="F91" s="1">
        <f t="shared" si="7"/>
        <v>558.42616025949224</v>
      </c>
      <c r="G91" s="1">
        <f t="shared" si="10"/>
        <v>-2.6160259492144178E-2</v>
      </c>
      <c r="I91">
        <v>888.31</v>
      </c>
      <c r="J91">
        <v>44.71</v>
      </c>
    </row>
    <row r="92" spans="1:10" x14ac:dyDescent="0.3">
      <c r="A92" s="5">
        <v>949.25</v>
      </c>
      <c r="B92">
        <f t="shared" si="6"/>
        <v>560.06999999999994</v>
      </c>
      <c r="C92" s="5">
        <v>48.89</v>
      </c>
      <c r="D92" s="2">
        <v>285823.48300000001</v>
      </c>
      <c r="E92" s="2">
        <v>2759233.622</v>
      </c>
      <c r="F92" s="1">
        <f t="shared" si="7"/>
        <v>560.09623849663058</v>
      </c>
      <c r="G92" s="1">
        <f t="shared" si="10"/>
        <v>-2.6238496630639929E-2</v>
      </c>
      <c r="I92">
        <v>891.06</v>
      </c>
      <c r="J92">
        <v>44.44</v>
      </c>
    </row>
    <row r="93" spans="1:10" x14ac:dyDescent="0.3">
      <c r="D93" s="1"/>
      <c r="E93" s="1"/>
      <c r="F93" s="1"/>
      <c r="I93">
        <v>897.37</v>
      </c>
      <c r="J93">
        <v>44.86</v>
      </c>
    </row>
    <row r="94" spans="1:10" x14ac:dyDescent="0.3">
      <c r="D94" s="1"/>
      <c r="E94" s="1"/>
      <c r="F94" s="1"/>
      <c r="I94">
        <v>902.41</v>
      </c>
      <c r="J94">
        <v>44.8</v>
      </c>
    </row>
    <row r="95" spans="1:10" x14ac:dyDescent="0.3">
      <c r="D95" s="1"/>
      <c r="E95" s="1"/>
      <c r="F95" s="1"/>
      <c r="I95">
        <v>913.18</v>
      </c>
      <c r="J95">
        <v>44.75</v>
      </c>
    </row>
    <row r="96" spans="1:10" x14ac:dyDescent="0.3">
      <c r="D96" s="1"/>
      <c r="E96" s="1"/>
      <c r="F96" s="1"/>
      <c r="I96">
        <v>926.66</v>
      </c>
      <c r="J96">
        <v>45.01</v>
      </c>
    </row>
    <row r="97" spans="4:10" x14ac:dyDescent="0.3">
      <c r="D97" s="1"/>
      <c r="E97" s="1"/>
      <c r="F97" s="1"/>
      <c r="I97">
        <v>932.92</v>
      </c>
      <c r="J97">
        <v>45.36</v>
      </c>
    </row>
    <row r="98" spans="4:10" x14ac:dyDescent="0.3">
      <c r="D98" s="1"/>
      <c r="E98" s="1"/>
      <c r="F98" s="1"/>
      <c r="I98">
        <v>936.32</v>
      </c>
      <c r="J98">
        <v>45.12</v>
      </c>
    </row>
    <row r="99" spans="4:10" x14ac:dyDescent="0.3">
      <c r="D99" s="1"/>
      <c r="E99" s="1"/>
      <c r="F99" s="1"/>
      <c r="I99">
        <v>940.91</v>
      </c>
      <c r="J99">
        <v>45.54</v>
      </c>
    </row>
    <row r="100" spans="4:10" x14ac:dyDescent="0.3">
      <c r="D100" s="1"/>
      <c r="E100" s="1"/>
      <c r="F100" s="1"/>
      <c r="I100">
        <v>942.5</v>
      </c>
      <c r="J100">
        <v>46.56</v>
      </c>
    </row>
    <row r="101" spans="4:10" x14ac:dyDescent="0.3">
      <c r="D101" s="1"/>
      <c r="E101" s="1"/>
      <c r="F101" s="1"/>
      <c r="I101">
        <v>943.72</v>
      </c>
      <c r="J101">
        <v>45.62</v>
      </c>
    </row>
    <row r="102" spans="4:10" x14ac:dyDescent="0.3">
      <c r="D102" s="1"/>
      <c r="E102" s="1"/>
      <c r="F102" s="1"/>
      <c r="I102">
        <v>947.58</v>
      </c>
      <c r="J102">
        <v>48.75</v>
      </c>
    </row>
    <row r="103" spans="4:10" x14ac:dyDescent="0.3">
      <c r="D103" s="1"/>
      <c r="E103" s="1"/>
      <c r="F103" s="1"/>
      <c r="I103" s="5">
        <v>949.25</v>
      </c>
      <c r="J103" s="5">
        <v>48.89</v>
      </c>
    </row>
    <row r="104" spans="4:10" x14ac:dyDescent="0.3">
      <c r="D104" s="1"/>
      <c r="E104" s="1"/>
      <c r="F104" s="1"/>
    </row>
    <row r="105" spans="4:10" x14ac:dyDescent="0.3">
      <c r="D105" s="1"/>
      <c r="E105" s="1"/>
      <c r="F105" s="1"/>
    </row>
    <row r="106" spans="4:10" x14ac:dyDescent="0.3">
      <c r="D106" s="1"/>
      <c r="E106" s="1"/>
      <c r="F106" s="1"/>
    </row>
    <row r="107" spans="4:10" x14ac:dyDescent="0.3">
      <c r="D107" s="1"/>
      <c r="E107" s="1"/>
      <c r="F107" s="1"/>
    </row>
    <row r="108" spans="4:10" x14ac:dyDescent="0.3">
      <c r="D108" s="1"/>
      <c r="E108" s="1"/>
      <c r="F108" s="1"/>
    </row>
    <row r="109" spans="4:10" x14ac:dyDescent="0.3">
      <c r="D109" s="1"/>
      <c r="E109" s="1"/>
      <c r="F109" s="1"/>
    </row>
    <row r="110" spans="4:10" x14ac:dyDescent="0.3">
      <c r="D110" s="1"/>
      <c r="E110" s="1"/>
      <c r="F110" s="1"/>
    </row>
    <row r="111" spans="4:10" x14ac:dyDescent="0.3">
      <c r="D111" s="1"/>
      <c r="E111" s="1"/>
      <c r="F111" s="1"/>
    </row>
    <row r="112" spans="4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2"/>
      <c r="E122" s="2"/>
      <c r="F122" s="1"/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topLeftCell="A67" workbookViewId="0">
      <selection activeCell="G2" sqref="G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0.14000000000000001</v>
      </c>
      <c r="B1">
        <f>A1-0.14</f>
        <v>0</v>
      </c>
      <c r="C1" s="5">
        <v>48.23</v>
      </c>
      <c r="D1" s="2">
        <v>285616.33600000001</v>
      </c>
      <c r="E1" s="2">
        <v>2759802.8020000001</v>
      </c>
    </row>
    <row r="2" spans="1:10" x14ac:dyDescent="0.3">
      <c r="A2">
        <v>0.18</v>
      </c>
      <c r="B2">
        <f t="shared" ref="B2:B65" si="0">A2-0.14</f>
        <v>3.999999999999998E-2</v>
      </c>
      <c r="C2">
        <v>48.27</v>
      </c>
      <c r="D2" s="1">
        <f>(((B2*($D$66-$D$1))+$B$66*$D$1)/$B$66)</f>
        <v>285616.35884821444</v>
      </c>
      <c r="E2" s="1">
        <f>(((B2*($E$66-$E$1))+$B$66*$E$1)/$B$66)</f>
        <v>2759802.7691681264</v>
      </c>
      <c r="F2" s="1">
        <f t="shared" ref="F2:F33" si="1">SQRT(((D2-$D$1)^2)+((E2-$E$1)^2))</f>
        <v>3.9999660451573667E-2</v>
      </c>
      <c r="G2" s="1">
        <f>B2-F2</f>
        <v>3.395484263132853E-7</v>
      </c>
    </row>
    <row r="3" spans="1:10" x14ac:dyDescent="0.3">
      <c r="A3">
        <v>3.72</v>
      </c>
      <c r="B3">
        <f t="shared" si="0"/>
        <v>3.58</v>
      </c>
      <c r="C3">
        <v>48.11</v>
      </c>
      <c r="D3" s="1">
        <f t="shared" ref="D3:D65" si="2">(((B3*($D$66-$D$1))+$B$66*$D$1)/$B$66)</f>
        <v>285618.38091519324</v>
      </c>
      <c r="E3" s="1">
        <f t="shared" ref="E3:E65" si="3">(((B3*($E$66-$E$1))+$B$66*$E$1)/$B$66)</f>
        <v>2759799.8635473056</v>
      </c>
      <c r="F3" s="1">
        <f t="shared" si="1"/>
        <v>3.5799696068100841</v>
      </c>
      <c r="G3" s="1">
        <f t="shared" ref="G3:G66" si="4">B3-F3</f>
        <v>3.039318991593376E-5</v>
      </c>
    </row>
    <row r="4" spans="1:10" x14ac:dyDescent="0.3">
      <c r="A4">
        <v>13.93</v>
      </c>
      <c r="B4">
        <f t="shared" si="0"/>
        <v>13.79</v>
      </c>
      <c r="C4">
        <v>41.33</v>
      </c>
      <c r="D4" s="1">
        <f t="shared" si="2"/>
        <v>285624.21292193152</v>
      </c>
      <c r="E4" s="1">
        <f t="shared" si="3"/>
        <v>2759791.4832115485</v>
      </c>
      <c r="F4" s="1">
        <f t="shared" si="1"/>
        <v>13.789882926531144</v>
      </c>
      <c r="G4" s="1">
        <f t="shared" si="4"/>
        <v>1.1707346885536651E-4</v>
      </c>
    </row>
    <row r="5" spans="1:10" x14ac:dyDescent="0.3">
      <c r="A5">
        <v>18</v>
      </c>
      <c r="B5">
        <f t="shared" si="0"/>
        <v>17.86</v>
      </c>
      <c r="C5">
        <v>40.31</v>
      </c>
      <c r="D5" s="1">
        <f t="shared" si="2"/>
        <v>285626.53772775171</v>
      </c>
      <c r="E5" s="1">
        <f t="shared" si="3"/>
        <v>2759788.142568402</v>
      </c>
      <c r="F5" s="1">
        <f t="shared" si="1"/>
        <v>17.859848372834414</v>
      </c>
      <c r="G5" s="1">
        <f t="shared" si="4"/>
        <v>1.5162716558592138E-4</v>
      </c>
    </row>
    <row r="6" spans="1:10" x14ac:dyDescent="0.3">
      <c r="A6">
        <v>23.37</v>
      </c>
      <c r="B6">
        <f t="shared" si="0"/>
        <v>23.23</v>
      </c>
      <c r="C6">
        <v>40.369999999999997</v>
      </c>
      <c r="D6" s="1">
        <f t="shared" si="2"/>
        <v>285629.60510054167</v>
      </c>
      <c r="E6" s="1">
        <f t="shared" si="3"/>
        <v>2759783.7348893601</v>
      </c>
      <c r="F6" s="1">
        <f t="shared" si="1"/>
        <v>23.229802783116035</v>
      </c>
      <c r="G6" s="1">
        <f t="shared" si="4"/>
        <v>1.9721688396501236E-4</v>
      </c>
    </row>
    <row r="7" spans="1:10" x14ac:dyDescent="0.3">
      <c r="A7">
        <v>29.79</v>
      </c>
      <c r="B7">
        <f t="shared" si="0"/>
        <v>29.65</v>
      </c>
      <c r="C7">
        <v>37.31</v>
      </c>
      <c r="D7" s="1">
        <f t="shared" si="2"/>
        <v>285633.27223896078</v>
      </c>
      <c r="E7" s="1">
        <f t="shared" si="3"/>
        <v>2759778.4653736344</v>
      </c>
      <c r="F7" s="1">
        <f t="shared" si="1"/>
        <v>29.64974827893041</v>
      </c>
      <c r="G7" s="1">
        <f t="shared" si="4"/>
        <v>2.5172106958848417E-4</v>
      </c>
    </row>
    <row r="8" spans="1:10" x14ac:dyDescent="0.3">
      <c r="A8">
        <v>42.6</v>
      </c>
      <c r="B8">
        <f t="shared" si="0"/>
        <v>42.46</v>
      </c>
      <c r="C8">
        <v>33.26</v>
      </c>
      <c r="D8" s="1">
        <f t="shared" si="2"/>
        <v>285640.58937963826</v>
      </c>
      <c r="E8" s="1">
        <f t="shared" si="3"/>
        <v>2759767.9509660886</v>
      </c>
      <c r="F8" s="1">
        <f t="shared" si="1"/>
        <v>42.459639524879812</v>
      </c>
      <c r="G8" s="1">
        <f t="shared" si="4"/>
        <v>3.6047512018910766E-4</v>
      </c>
    </row>
    <row r="9" spans="1:10" x14ac:dyDescent="0.3">
      <c r="A9">
        <v>43.08</v>
      </c>
      <c r="B9">
        <f t="shared" si="0"/>
        <v>42.94</v>
      </c>
      <c r="C9">
        <v>30.88</v>
      </c>
      <c r="D9" s="1">
        <f t="shared" si="2"/>
        <v>285640.86355821165</v>
      </c>
      <c r="E9" s="1">
        <f t="shared" si="3"/>
        <v>2759767.5569836041</v>
      </c>
      <c r="F9" s="1">
        <f t="shared" si="1"/>
        <v>42.939635450049479</v>
      </c>
      <c r="G9" s="1">
        <f t="shared" si="4"/>
        <v>3.64549950518267E-4</v>
      </c>
    </row>
    <row r="10" spans="1:10" x14ac:dyDescent="0.3">
      <c r="A10">
        <v>66.94</v>
      </c>
      <c r="B10">
        <f t="shared" si="0"/>
        <v>66.8</v>
      </c>
      <c r="C10">
        <v>31.03</v>
      </c>
      <c r="D10" s="1">
        <f t="shared" si="2"/>
        <v>285654.49251813092</v>
      </c>
      <c r="E10" s="1">
        <f t="shared" si="3"/>
        <v>2759747.972770954</v>
      </c>
      <c r="F10" s="1">
        <f t="shared" si="1"/>
        <v>66.799432884322329</v>
      </c>
      <c r="G10" s="1">
        <f t="shared" si="4"/>
        <v>5.6711567766853932E-4</v>
      </c>
    </row>
    <row r="11" spans="1:10" x14ac:dyDescent="0.3">
      <c r="A11">
        <v>84.12</v>
      </c>
      <c r="B11">
        <f t="shared" si="0"/>
        <v>83.98</v>
      </c>
      <c r="C11">
        <v>31.06</v>
      </c>
      <c r="D11" s="1">
        <f t="shared" si="2"/>
        <v>285664.30582623702</v>
      </c>
      <c r="E11" s="1">
        <f t="shared" si="3"/>
        <v>2759733.8714812081</v>
      </c>
      <c r="F11" s="1">
        <f t="shared" si="1"/>
        <v>83.979287030460398</v>
      </c>
      <c r="G11" s="1">
        <f t="shared" si="4"/>
        <v>7.1296953960597875E-4</v>
      </c>
    </row>
    <row r="12" spans="1:10" x14ac:dyDescent="0.3">
      <c r="A12">
        <v>101.06</v>
      </c>
      <c r="B12">
        <f t="shared" si="0"/>
        <v>100.92</v>
      </c>
      <c r="C12">
        <v>31.09</v>
      </c>
      <c r="D12" s="1">
        <f t="shared" si="2"/>
        <v>285673.98204505647</v>
      </c>
      <c r="E12" s="1">
        <f t="shared" si="3"/>
        <v>2759719.9671827042</v>
      </c>
      <c r="F12" s="1">
        <f t="shared" si="1"/>
        <v>100.91914321423799</v>
      </c>
      <c r="G12" s="1">
        <f t="shared" si="4"/>
        <v>8.5678576201075884E-4</v>
      </c>
      <c r="I12" s="5">
        <v>0.14000000000000001</v>
      </c>
      <c r="J12" s="5">
        <v>48.23</v>
      </c>
    </row>
    <row r="13" spans="1:10" x14ac:dyDescent="0.3">
      <c r="A13">
        <v>113.86</v>
      </c>
      <c r="B13">
        <f t="shared" si="0"/>
        <v>113.72</v>
      </c>
      <c r="C13">
        <v>31.1</v>
      </c>
      <c r="D13" s="1">
        <f t="shared" si="2"/>
        <v>285681.29347368033</v>
      </c>
      <c r="E13" s="1">
        <f t="shared" si="3"/>
        <v>2759709.4609831269</v>
      </c>
      <c r="F13" s="1">
        <f t="shared" si="1"/>
        <v>113.71903454506619</v>
      </c>
      <c r="G13" s="1">
        <f t="shared" si="4"/>
        <v>9.6545493380517655E-4</v>
      </c>
      <c r="I13">
        <v>0.18</v>
      </c>
      <c r="J13">
        <v>48.27</v>
      </c>
    </row>
    <row r="14" spans="1:10" x14ac:dyDescent="0.3">
      <c r="A14">
        <v>129.54</v>
      </c>
      <c r="B14">
        <f t="shared" si="0"/>
        <v>129.4</v>
      </c>
      <c r="C14">
        <v>31.16</v>
      </c>
      <c r="D14" s="1">
        <f t="shared" si="2"/>
        <v>285690.24997374456</v>
      </c>
      <c r="E14" s="1">
        <f t="shared" si="3"/>
        <v>2759696.5908886441</v>
      </c>
      <c r="F14" s="1">
        <f t="shared" si="1"/>
        <v>129.39890142576573</v>
      </c>
      <c r="G14" s="1">
        <f t="shared" si="4"/>
        <v>1.098574234276839E-3</v>
      </c>
      <c r="I14">
        <v>3.72</v>
      </c>
      <c r="J14">
        <v>48.11</v>
      </c>
    </row>
    <row r="15" spans="1:10" x14ac:dyDescent="0.3">
      <c r="A15">
        <v>145.97999999999999</v>
      </c>
      <c r="B15">
        <f t="shared" si="0"/>
        <v>145.84</v>
      </c>
      <c r="C15">
        <v>31.23</v>
      </c>
      <c r="D15" s="1">
        <f t="shared" si="2"/>
        <v>285699.64058988343</v>
      </c>
      <c r="E15" s="1">
        <f t="shared" si="3"/>
        <v>2759683.0969885611</v>
      </c>
      <c r="F15" s="1">
        <f t="shared" si="1"/>
        <v>145.8387618545467</v>
      </c>
      <c r="G15" s="1">
        <f t="shared" si="4"/>
        <v>1.2381454532999214E-3</v>
      </c>
      <c r="I15">
        <v>13.93</v>
      </c>
      <c r="J15">
        <v>41.33</v>
      </c>
    </row>
    <row r="16" spans="1:10" x14ac:dyDescent="0.3">
      <c r="A16">
        <v>163.41999999999999</v>
      </c>
      <c r="B16">
        <f t="shared" si="0"/>
        <v>163.28</v>
      </c>
      <c r="C16">
        <v>31.31</v>
      </c>
      <c r="D16" s="1">
        <f t="shared" si="2"/>
        <v>285709.60241138347</v>
      </c>
      <c r="E16" s="1">
        <f t="shared" si="3"/>
        <v>2759668.7822916368</v>
      </c>
      <c r="F16" s="1">
        <f t="shared" si="1"/>
        <v>163.2786137929387</v>
      </c>
      <c r="G16" s="1">
        <f t="shared" si="4"/>
        <v>1.3862070613015476E-3</v>
      </c>
      <c r="I16">
        <v>18</v>
      </c>
      <c r="J16">
        <v>40.31</v>
      </c>
    </row>
    <row r="17" spans="1:10" x14ac:dyDescent="0.3">
      <c r="A17">
        <v>174.38</v>
      </c>
      <c r="B17">
        <f t="shared" si="0"/>
        <v>174.24</v>
      </c>
      <c r="C17">
        <v>31.34</v>
      </c>
      <c r="D17" s="1">
        <f t="shared" si="2"/>
        <v>285715.86282214266</v>
      </c>
      <c r="E17" s="1">
        <f t="shared" si="3"/>
        <v>2759659.7863582484</v>
      </c>
      <c r="F17" s="1">
        <f t="shared" si="1"/>
        <v>174.23852074517129</v>
      </c>
      <c r="G17" s="1">
        <f t="shared" si="4"/>
        <v>1.4792548287232421E-3</v>
      </c>
      <c r="I17">
        <v>23.37</v>
      </c>
      <c r="J17">
        <v>40.369999999999997</v>
      </c>
    </row>
    <row r="18" spans="1:10" x14ac:dyDescent="0.3">
      <c r="A18">
        <v>187.02</v>
      </c>
      <c r="B18">
        <f t="shared" si="0"/>
        <v>186.88000000000002</v>
      </c>
      <c r="C18">
        <v>31.04</v>
      </c>
      <c r="D18" s="1">
        <f t="shared" si="2"/>
        <v>285723.08285790874</v>
      </c>
      <c r="E18" s="1">
        <f t="shared" si="3"/>
        <v>2759649.4114861651</v>
      </c>
      <c r="F18" s="1">
        <f t="shared" si="1"/>
        <v>186.87841343492437</v>
      </c>
      <c r="G18" s="1">
        <f t="shared" si="4"/>
        <v>1.5865650756552441E-3</v>
      </c>
      <c r="I18">
        <v>29.79</v>
      </c>
      <c r="J18">
        <v>37.31</v>
      </c>
    </row>
    <row r="19" spans="1:10" x14ac:dyDescent="0.3">
      <c r="A19">
        <v>188.89</v>
      </c>
      <c r="B19">
        <f t="shared" si="0"/>
        <v>188.75</v>
      </c>
      <c r="C19">
        <v>30.5</v>
      </c>
      <c r="D19" s="1">
        <f t="shared" si="2"/>
        <v>285724.15101193427</v>
      </c>
      <c r="E19" s="1">
        <f t="shared" si="3"/>
        <v>2759647.8765960704</v>
      </c>
      <c r="F19" s="1">
        <f t="shared" si="1"/>
        <v>188.74839755926581</v>
      </c>
      <c r="G19" s="1">
        <f t="shared" si="4"/>
        <v>1.6024407341888036E-3</v>
      </c>
      <c r="I19">
        <v>42.6</v>
      </c>
      <c r="J19">
        <v>33.26</v>
      </c>
    </row>
    <row r="20" spans="1:10" x14ac:dyDescent="0.3">
      <c r="A20">
        <v>190.11</v>
      </c>
      <c r="B20">
        <f t="shared" si="0"/>
        <v>189.97000000000003</v>
      </c>
      <c r="C20">
        <v>30.23</v>
      </c>
      <c r="D20" s="1">
        <f t="shared" si="2"/>
        <v>285724.84788247495</v>
      </c>
      <c r="E20" s="1">
        <f t="shared" si="3"/>
        <v>2759646.8752239235</v>
      </c>
      <c r="F20" s="1">
        <f t="shared" si="1"/>
        <v>189.96838720144359</v>
      </c>
      <c r="G20" s="1">
        <f t="shared" si="4"/>
        <v>1.6127985564367009E-3</v>
      </c>
      <c r="I20">
        <v>43.08</v>
      </c>
      <c r="J20">
        <v>30.88</v>
      </c>
    </row>
    <row r="21" spans="1:10" x14ac:dyDescent="0.3">
      <c r="A21">
        <v>192.2</v>
      </c>
      <c r="B21">
        <f t="shared" si="0"/>
        <v>192.06</v>
      </c>
      <c r="C21">
        <v>31.31</v>
      </c>
      <c r="D21" s="1">
        <f t="shared" si="2"/>
        <v>285726.04170167999</v>
      </c>
      <c r="E21" s="1">
        <f t="shared" si="3"/>
        <v>2759645.1597585236</v>
      </c>
      <c r="F21" s="1">
        <f t="shared" si="1"/>
        <v>192.05836945796958</v>
      </c>
      <c r="G21" s="1">
        <f t="shared" si="4"/>
        <v>1.6305420304263407E-3</v>
      </c>
      <c r="I21">
        <v>66.94</v>
      </c>
      <c r="J21">
        <v>31.03</v>
      </c>
    </row>
    <row r="22" spans="1:10" x14ac:dyDescent="0.3">
      <c r="A22">
        <v>197.17</v>
      </c>
      <c r="B22">
        <f t="shared" si="0"/>
        <v>197.03</v>
      </c>
      <c r="C22">
        <v>31.17</v>
      </c>
      <c r="D22" s="1">
        <f t="shared" si="2"/>
        <v>285728.88059232535</v>
      </c>
      <c r="E22" s="1">
        <f t="shared" si="3"/>
        <v>2759641.0803982187</v>
      </c>
      <c r="F22" s="1">
        <f t="shared" si="1"/>
        <v>197.02832726395147</v>
      </c>
      <c r="G22" s="1">
        <f t="shared" si="4"/>
        <v>1.672736048533352E-3</v>
      </c>
      <c r="I22">
        <v>84.12</v>
      </c>
      <c r="J22">
        <v>31.06</v>
      </c>
    </row>
    <row r="23" spans="1:10" x14ac:dyDescent="0.3">
      <c r="A23">
        <v>208.11</v>
      </c>
      <c r="B23">
        <f t="shared" si="0"/>
        <v>207.97000000000003</v>
      </c>
      <c r="C23">
        <v>31.34</v>
      </c>
      <c r="D23" s="1">
        <f t="shared" si="2"/>
        <v>285735.1295789773</v>
      </c>
      <c r="E23" s="1">
        <f t="shared" si="3"/>
        <v>2759632.1008807672</v>
      </c>
      <c r="F23" s="1">
        <f t="shared" si="1"/>
        <v>207.96823438594163</v>
      </c>
      <c r="G23" s="1">
        <f t="shared" si="4"/>
        <v>1.7656140583994784E-3</v>
      </c>
      <c r="I23">
        <v>101.06</v>
      </c>
      <c r="J23">
        <v>31.09</v>
      </c>
    </row>
    <row r="24" spans="1:10" x14ac:dyDescent="0.3">
      <c r="A24">
        <v>216.98</v>
      </c>
      <c r="B24">
        <f t="shared" si="0"/>
        <v>216.84</v>
      </c>
      <c r="C24">
        <v>31.03</v>
      </c>
      <c r="D24" s="1">
        <f t="shared" si="2"/>
        <v>285740.19617053156</v>
      </c>
      <c r="E24" s="1">
        <f t="shared" si="3"/>
        <v>2759624.8204127788</v>
      </c>
      <c r="F24" s="1">
        <f t="shared" si="1"/>
        <v>216.83815908171471</v>
      </c>
      <c r="G24" s="1">
        <f t="shared" si="4"/>
        <v>1.8409182852963113E-3</v>
      </c>
      <c r="I24">
        <v>113.86</v>
      </c>
      <c r="J24">
        <v>31.1</v>
      </c>
    </row>
    <row r="25" spans="1:10" x14ac:dyDescent="0.3">
      <c r="A25">
        <v>224.89</v>
      </c>
      <c r="B25">
        <f t="shared" si="0"/>
        <v>224.75</v>
      </c>
      <c r="C25">
        <v>31.14</v>
      </c>
      <c r="D25" s="1">
        <f t="shared" si="2"/>
        <v>285744.71440493892</v>
      </c>
      <c r="E25" s="1">
        <f t="shared" si="3"/>
        <v>2759618.3279097583</v>
      </c>
      <c r="F25" s="1">
        <f t="shared" si="1"/>
        <v>224.74809192784642</v>
      </c>
      <c r="G25" s="1">
        <f t="shared" si="4"/>
        <v>1.908072153582907E-3</v>
      </c>
      <c r="I25">
        <v>129.54</v>
      </c>
      <c r="J25">
        <v>31.16</v>
      </c>
    </row>
    <row r="26" spans="1:10" x14ac:dyDescent="0.3">
      <c r="A26">
        <v>225.06</v>
      </c>
      <c r="B26">
        <f t="shared" si="0"/>
        <v>224.92000000000002</v>
      </c>
      <c r="C26">
        <v>30.52</v>
      </c>
      <c r="D26" s="1">
        <f t="shared" si="2"/>
        <v>285744.81150985032</v>
      </c>
      <c r="E26" s="1">
        <f t="shared" si="3"/>
        <v>2759618.1883742954</v>
      </c>
      <c r="F26" s="1">
        <f t="shared" si="1"/>
        <v>224.91809048442497</v>
      </c>
      <c r="G26" s="1">
        <f t="shared" si="4"/>
        <v>1.909515575050591E-3</v>
      </c>
      <c r="I26">
        <v>145.97999999999999</v>
      </c>
      <c r="J26">
        <v>31.23</v>
      </c>
    </row>
    <row r="27" spans="1:10" x14ac:dyDescent="0.3">
      <c r="A27">
        <v>229.26</v>
      </c>
      <c r="B27">
        <f t="shared" si="0"/>
        <v>229.12</v>
      </c>
      <c r="C27">
        <v>30.7</v>
      </c>
      <c r="D27" s="1">
        <f t="shared" si="2"/>
        <v>285747.21057236759</v>
      </c>
      <c r="E27" s="1">
        <f t="shared" si="3"/>
        <v>2759614.7410275587</v>
      </c>
      <c r="F27" s="1">
        <f t="shared" si="1"/>
        <v>229.11805482768614</v>
      </c>
      <c r="G27" s="1">
        <f t="shared" si="4"/>
        <v>1.9451723138672605E-3</v>
      </c>
      <c r="I27">
        <v>163.41999999999999</v>
      </c>
      <c r="J27">
        <v>31.31</v>
      </c>
    </row>
    <row r="28" spans="1:10" x14ac:dyDescent="0.3">
      <c r="A28">
        <v>230.51</v>
      </c>
      <c r="B28">
        <f t="shared" si="0"/>
        <v>230.37</v>
      </c>
      <c r="C28">
        <v>31.95</v>
      </c>
      <c r="D28" s="1">
        <f t="shared" si="2"/>
        <v>285747.92457906913</v>
      </c>
      <c r="E28" s="1">
        <f t="shared" si="3"/>
        <v>2759613.7150315065</v>
      </c>
      <c r="F28" s="1">
        <f t="shared" si="1"/>
        <v>230.36804421522751</v>
      </c>
      <c r="G28" s="1">
        <f t="shared" si="4"/>
        <v>1.9557847724911426E-3</v>
      </c>
      <c r="I28">
        <v>174.38</v>
      </c>
      <c r="J28">
        <v>31.34</v>
      </c>
    </row>
    <row r="29" spans="1:10" x14ac:dyDescent="0.3">
      <c r="A29">
        <v>237.01</v>
      </c>
      <c r="B29">
        <f t="shared" si="0"/>
        <v>236.87</v>
      </c>
      <c r="C29">
        <v>34.44</v>
      </c>
      <c r="D29" s="1">
        <f t="shared" si="2"/>
        <v>285751.63741391717</v>
      </c>
      <c r="E29" s="1">
        <f t="shared" si="3"/>
        <v>2759608.3798520332</v>
      </c>
      <c r="F29" s="1">
        <f t="shared" si="1"/>
        <v>236.86798903197831</v>
      </c>
      <c r="G29" s="1">
        <f t="shared" si="4"/>
        <v>2.0109680216933157E-3</v>
      </c>
      <c r="I29">
        <v>187.02</v>
      </c>
      <c r="J29">
        <v>31.04</v>
      </c>
    </row>
    <row r="30" spans="1:10" x14ac:dyDescent="0.3">
      <c r="A30">
        <v>245.45</v>
      </c>
      <c r="B30">
        <f t="shared" si="0"/>
        <v>245.31</v>
      </c>
      <c r="C30">
        <v>39.56</v>
      </c>
      <c r="D30" s="1">
        <f t="shared" si="2"/>
        <v>285756.45838716609</v>
      </c>
      <c r="E30" s="1">
        <f t="shared" si="3"/>
        <v>2759601.4523266866</v>
      </c>
      <c r="F30" s="1">
        <f t="shared" si="1"/>
        <v>245.30791737853673</v>
      </c>
      <c r="G30" s="1">
        <f t="shared" si="4"/>
        <v>2.0826214632734263E-3</v>
      </c>
      <c r="I30">
        <v>188.89</v>
      </c>
      <c r="J30">
        <v>30.5</v>
      </c>
    </row>
    <row r="31" spans="1:10" x14ac:dyDescent="0.3">
      <c r="A31">
        <v>248.15</v>
      </c>
      <c r="B31">
        <f t="shared" si="0"/>
        <v>248.01000000000002</v>
      </c>
      <c r="C31">
        <v>42.1</v>
      </c>
      <c r="D31" s="1">
        <f t="shared" si="2"/>
        <v>285758.00064164138</v>
      </c>
      <c r="E31" s="1">
        <f t="shared" si="3"/>
        <v>2759599.236175213</v>
      </c>
      <c r="F31" s="1">
        <f t="shared" si="1"/>
        <v>248.00789445629283</v>
      </c>
      <c r="G31" s="1">
        <f t="shared" si="4"/>
        <v>2.1055437071879624E-3</v>
      </c>
      <c r="I31">
        <v>190.11</v>
      </c>
      <c r="J31">
        <v>30.23</v>
      </c>
    </row>
    <row r="32" spans="1:10" x14ac:dyDescent="0.3">
      <c r="A32">
        <v>250.96</v>
      </c>
      <c r="B32">
        <f t="shared" si="0"/>
        <v>250.82000000000002</v>
      </c>
      <c r="C32">
        <v>42.27</v>
      </c>
      <c r="D32" s="1">
        <f t="shared" si="2"/>
        <v>285759.60572870652</v>
      </c>
      <c r="E32" s="1">
        <f t="shared" si="3"/>
        <v>2759596.9297360871</v>
      </c>
      <c r="F32" s="1">
        <f t="shared" si="1"/>
        <v>250.81787060000002</v>
      </c>
      <c r="G32" s="1">
        <f t="shared" si="4"/>
        <v>2.1294000000011692E-3</v>
      </c>
      <c r="I32">
        <v>192.2</v>
      </c>
      <c r="J32">
        <v>31.31</v>
      </c>
    </row>
    <row r="33" spans="1:10" x14ac:dyDescent="0.3">
      <c r="A33">
        <v>259.85000000000002</v>
      </c>
      <c r="B33">
        <f t="shared" si="0"/>
        <v>259.71000000000004</v>
      </c>
      <c r="C33">
        <v>42.33</v>
      </c>
      <c r="D33" s="1">
        <f t="shared" si="2"/>
        <v>285764.68374436791</v>
      </c>
      <c r="E33" s="1">
        <f t="shared" si="3"/>
        <v>2759589.6328521618</v>
      </c>
      <c r="F33" s="1">
        <f t="shared" si="1"/>
        <v>259.70779512594902</v>
      </c>
      <c r="G33" s="1">
        <f t="shared" si="4"/>
        <v>2.2048740510172138E-3</v>
      </c>
      <c r="I33">
        <v>197.17</v>
      </c>
      <c r="J33">
        <v>31.17</v>
      </c>
    </row>
    <row r="34" spans="1:10" x14ac:dyDescent="0.3">
      <c r="A34">
        <v>273.39</v>
      </c>
      <c r="B34">
        <f t="shared" si="0"/>
        <v>273.25</v>
      </c>
      <c r="C34">
        <v>42.51</v>
      </c>
      <c r="D34" s="1">
        <f t="shared" si="2"/>
        <v>285772.4178649591</v>
      </c>
      <c r="E34" s="1">
        <f t="shared" si="3"/>
        <v>2759578.5192629211</v>
      </c>
      <c r="F34" s="1">
        <f t="shared" ref="F34:F65" si="5">SQRT(((D34-$D$1)^2)+((E34-$E$1)^2))</f>
        <v>273.24768017458302</v>
      </c>
      <c r="G34" s="1">
        <f t="shared" si="4"/>
        <v>2.3198254169756183E-3</v>
      </c>
      <c r="I34">
        <v>208.11</v>
      </c>
      <c r="J34">
        <v>31.34</v>
      </c>
    </row>
    <row r="35" spans="1:10" x14ac:dyDescent="0.3">
      <c r="A35">
        <v>279.5</v>
      </c>
      <c r="B35">
        <f t="shared" si="0"/>
        <v>279.36</v>
      </c>
      <c r="C35">
        <v>43.04</v>
      </c>
      <c r="D35" s="1">
        <f t="shared" si="2"/>
        <v>285775.90792971634</v>
      </c>
      <c r="E35" s="1">
        <f t="shared" si="3"/>
        <v>2759573.5041942163</v>
      </c>
      <c r="F35" s="1">
        <f t="shared" si="5"/>
        <v>279.35762830225497</v>
      </c>
      <c r="G35" s="1">
        <f t="shared" si="4"/>
        <v>2.3716977450476406E-3</v>
      </c>
      <c r="I35">
        <v>216.98</v>
      </c>
      <c r="J35">
        <v>31.03</v>
      </c>
    </row>
    <row r="36" spans="1:10" x14ac:dyDescent="0.3">
      <c r="A36">
        <v>286.57</v>
      </c>
      <c r="B36">
        <f t="shared" si="0"/>
        <v>286.43</v>
      </c>
      <c r="C36">
        <v>42.73</v>
      </c>
      <c r="D36" s="1">
        <f t="shared" si="2"/>
        <v>285779.94635162031</v>
      </c>
      <c r="E36" s="1">
        <f t="shared" si="3"/>
        <v>2759567.7011605436</v>
      </c>
      <c r="F36" s="1">
        <f t="shared" si="5"/>
        <v>286.42756827946857</v>
      </c>
      <c r="G36" s="1">
        <f t="shared" si="4"/>
        <v>2.4317205314332568E-3</v>
      </c>
      <c r="I36">
        <v>224.89</v>
      </c>
      <c r="J36">
        <v>31.14</v>
      </c>
    </row>
    <row r="37" spans="1:10" x14ac:dyDescent="0.3">
      <c r="A37">
        <v>297.52999999999997</v>
      </c>
      <c r="B37">
        <f t="shared" si="0"/>
        <v>297.39</v>
      </c>
      <c r="C37">
        <v>42.94</v>
      </c>
      <c r="D37" s="1">
        <f t="shared" si="2"/>
        <v>285786.2067623795</v>
      </c>
      <c r="E37" s="1">
        <f t="shared" si="3"/>
        <v>2759558.7052271548</v>
      </c>
      <c r="F37" s="1">
        <f t="shared" si="5"/>
        <v>297.38747523208337</v>
      </c>
      <c r="G37" s="1">
        <f t="shared" si="4"/>
        <v>2.5247679166113812E-3</v>
      </c>
      <c r="I37">
        <v>225.06</v>
      </c>
      <c r="J37">
        <v>30.52</v>
      </c>
    </row>
    <row r="38" spans="1:10" x14ac:dyDescent="0.3">
      <c r="A38">
        <v>307.45999999999998</v>
      </c>
      <c r="B38">
        <f t="shared" si="0"/>
        <v>307.32</v>
      </c>
      <c r="C38">
        <v>42.71</v>
      </c>
      <c r="D38" s="1">
        <f t="shared" si="2"/>
        <v>285791.8788316166</v>
      </c>
      <c r="E38" s="1">
        <f t="shared" si="3"/>
        <v>2759550.5547145139</v>
      </c>
      <c r="F38" s="1">
        <f t="shared" si="5"/>
        <v>307.31739092854372</v>
      </c>
      <c r="G38" s="1">
        <f t="shared" si="4"/>
        <v>2.609071456276979E-3</v>
      </c>
      <c r="I38">
        <v>229.26</v>
      </c>
      <c r="J38">
        <v>30.7</v>
      </c>
    </row>
    <row r="39" spans="1:10" x14ac:dyDescent="0.3">
      <c r="A39">
        <v>323.98</v>
      </c>
      <c r="B39">
        <f t="shared" si="0"/>
        <v>323.84000000000003</v>
      </c>
      <c r="C39">
        <v>42.9</v>
      </c>
      <c r="D39" s="1">
        <f t="shared" si="2"/>
        <v>285801.31514418434</v>
      </c>
      <c r="E39" s="1">
        <f t="shared" si="3"/>
        <v>2759536.9951506839</v>
      </c>
      <c r="F39" s="1">
        <f t="shared" si="5"/>
        <v>323.83725067784559</v>
      </c>
      <c r="G39" s="1">
        <f t="shared" si="4"/>
        <v>2.7493221544432345E-3</v>
      </c>
      <c r="I39">
        <v>230.51</v>
      </c>
      <c r="J39">
        <v>31.95</v>
      </c>
    </row>
    <row r="40" spans="1:10" x14ac:dyDescent="0.3">
      <c r="A40">
        <v>335.31</v>
      </c>
      <c r="B40">
        <f t="shared" si="0"/>
        <v>335.17</v>
      </c>
      <c r="C40">
        <v>42.51</v>
      </c>
      <c r="D40" s="1">
        <f t="shared" si="2"/>
        <v>285807.7869009272</v>
      </c>
      <c r="E40" s="1">
        <f t="shared" si="3"/>
        <v>2759527.6955224639</v>
      </c>
      <c r="F40" s="1">
        <f t="shared" si="5"/>
        <v>335.16715448898111</v>
      </c>
      <c r="G40" s="1">
        <f t="shared" si="4"/>
        <v>2.8455110189042898E-3</v>
      </c>
      <c r="I40">
        <v>237.01</v>
      </c>
      <c r="J40">
        <v>34.44</v>
      </c>
    </row>
    <row r="41" spans="1:10" x14ac:dyDescent="0.3">
      <c r="A41">
        <v>346.05</v>
      </c>
      <c r="B41">
        <f t="shared" si="0"/>
        <v>345.91</v>
      </c>
      <c r="C41">
        <v>42.79</v>
      </c>
      <c r="D41" s="1">
        <f t="shared" si="2"/>
        <v>285813.92164650693</v>
      </c>
      <c r="E41" s="1">
        <f t="shared" si="3"/>
        <v>2759518.8801643807</v>
      </c>
      <c r="F41" s="1">
        <f t="shared" si="5"/>
        <v>345.90706330906238</v>
      </c>
      <c r="G41" s="1">
        <f t="shared" si="4"/>
        <v>2.9366909376449257E-3</v>
      </c>
      <c r="I41">
        <v>245.45</v>
      </c>
      <c r="J41">
        <v>39.56</v>
      </c>
    </row>
    <row r="42" spans="1:10" x14ac:dyDescent="0.3">
      <c r="A42">
        <v>351.37</v>
      </c>
      <c r="B42">
        <f t="shared" si="0"/>
        <v>351.23</v>
      </c>
      <c r="C42">
        <v>42.52</v>
      </c>
      <c r="D42" s="1">
        <f t="shared" si="2"/>
        <v>285816.96045902872</v>
      </c>
      <c r="E42" s="1">
        <f t="shared" si="3"/>
        <v>2759514.513525181</v>
      </c>
      <c r="F42" s="1">
        <f t="shared" si="5"/>
        <v>351.22701814370475</v>
      </c>
      <c r="G42" s="1">
        <f t="shared" si="4"/>
        <v>2.9818562952641514E-3</v>
      </c>
      <c r="I42">
        <v>248.15</v>
      </c>
      <c r="J42">
        <v>42.1</v>
      </c>
    </row>
    <row r="43" spans="1:10" x14ac:dyDescent="0.3">
      <c r="A43">
        <v>355.17</v>
      </c>
      <c r="B43">
        <f t="shared" si="0"/>
        <v>355.03000000000003</v>
      </c>
      <c r="C43">
        <v>42.66</v>
      </c>
      <c r="D43" s="1">
        <f t="shared" si="2"/>
        <v>285819.13103940146</v>
      </c>
      <c r="E43" s="1">
        <f t="shared" si="3"/>
        <v>2759511.3944971818</v>
      </c>
      <c r="F43" s="1">
        <f t="shared" si="5"/>
        <v>355.02698588231715</v>
      </c>
      <c r="G43" s="1">
        <f t="shared" si="4"/>
        <v>3.0141176828806238E-3</v>
      </c>
      <c r="I43">
        <v>250.96</v>
      </c>
      <c r="J43">
        <v>42.27</v>
      </c>
    </row>
    <row r="44" spans="1:10" x14ac:dyDescent="0.3">
      <c r="A44">
        <v>365.35</v>
      </c>
      <c r="B44">
        <f t="shared" si="0"/>
        <v>365.21000000000004</v>
      </c>
      <c r="C44">
        <v>42.24</v>
      </c>
      <c r="D44" s="1">
        <f t="shared" si="2"/>
        <v>285824.94590997888</v>
      </c>
      <c r="E44" s="1">
        <f t="shared" si="3"/>
        <v>2759503.0387853296</v>
      </c>
      <c r="F44" s="1">
        <f t="shared" si="5"/>
        <v>365.20689945705681</v>
      </c>
      <c r="G44" s="1">
        <f t="shared" si="4"/>
        <v>3.1005429432298115E-3</v>
      </c>
      <c r="I44">
        <v>259.85000000000002</v>
      </c>
      <c r="J44">
        <v>42.33</v>
      </c>
    </row>
    <row r="45" spans="1:10" x14ac:dyDescent="0.3">
      <c r="A45">
        <v>370.4</v>
      </c>
      <c r="B45">
        <f t="shared" si="0"/>
        <v>370.26</v>
      </c>
      <c r="C45">
        <v>42.55</v>
      </c>
      <c r="D45" s="1">
        <f t="shared" si="2"/>
        <v>285827.83049705316</v>
      </c>
      <c r="E45" s="1">
        <f t="shared" si="3"/>
        <v>2759498.8937612777</v>
      </c>
      <c r="F45" s="1">
        <f t="shared" si="5"/>
        <v>370.25685658359288</v>
      </c>
      <c r="G45" s="1">
        <f t="shared" si="4"/>
        <v>3.1434164071129089E-3</v>
      </c>
      <c r="I45">
        <v>273.39</v>
      </c>
      <c r="J45">
        <v>42.51</v>
      </c>
    </row>
    <row r="46" spans="1:10" x14ac:dyDescent="0.3">
      <c r="A46">
        <v>376.37</v>
      </c>
      <c r="B46">
        <f t="shared" si="0"/>
        <v>376.23</v>
      </c>
      <c r="C46">
        <v>42.27</v>
      </c>
      <c r="D46" s="1">
        <f t="shared" si="2"/>
        <v>285831.24059305975</v>
      </c>
      <c r="E46" s="1">
        <f t="shared" si="3"/>
        <v>2759493.993604131</v>
      </c>
      <c r="F46" s="1">
        <f t="shared" si="5"/>
        <v>376.22680589960117</v>
      </c>
      <c r="G46" s="1">
        <f t="shared" si="4"/>
        <v>3.1941003988436023E-3</v>
      </c>
      <c r="I46">
        <v>279.5</v>
      </c>
      <c r="J46">
        <v>43.04</v>
      </c>
    </row>
    <row r="47" spans="1:10" x14ac:dyDescent="0.3">
      <c r="A47">
        <v>382.22</v>
      </c>
      <c r="B47">
        <f t="shared" si="0"/>
        <v>382.08000000000004</v>
      </c>
      <c r="C47">
        <v>42.55</v>
      </c>
      <c r="D47" s="1">
        <f t="shared" si="2"/>
        <v>285834.58214442304</v>
      </c>
      <c r="E47" s="1">
        <f t="shared" si="3"/>
        <v>2759489.1919426052</v>
      </c>
      <c r="F47" s="1">
        <f t="shared" si="5"/>
        <v>382.076756234637</v>
      </c>
      <c r="G47" s="1">
        <f t="shared" si="4"/>
        <v>3.2437653630381647E-3</v>
      </c>
      <c r="I47">
        <v>286.57</v>
      </c>
      <c r="J47">
        <v>42.73</v>
      </c>
    </row>
    <row r="48" spans="1:10" x14ac:dyDescent="0.3">
      <c r="A48">
        <v>391.37</v>
      </c>
      <c r="B48">
        <f t="shared" si="0"/>
        <v>391.23</v>
      </c>
      <c r="C48">
        <v>42.28</v>
      </c>
      <c r="D48" s="1">
        <f t="shared" si="2"/>
        <v>285839.80867347837</v>
      </c>
      <c r="E48" s="1">
        <f t="shared" si="3"/>
        <v>2759481.6816515005</v>
      </c>
      <c r="F48" s="1">
        <f t="shared" si="5"/>
        <v>391.22667855360436</v>
      </c>
      <c r="G48" s="1">
        <f t="shared" si="4"/>
        <v>3.3214463956596774E-3</v>
      </c>
      <c r="I48">
        <v>297.52999999999997</v>
      </c>
      <c r="J48">
        <v>42.94</v>
      </c>
    </row>
    <row r="49" spans="1:10" x14ac:dyDescent="0.3">
      <c r="A49">
        <v>398.16</v>
      </c>
      <c r="B49">
        <f t="shared" si="0"/>
        <v>398.02000000000004</v>
      </c>
      <c r="C49">
        <v>42.52</v>
      </c>
      <c r="D49" s="1">
        <f t="shared" si="2"/>
        <v>285843.68715788121</v>
      </c>
      <c r="E49" s="1">
        <f t="shared" si="3"/>
        <v>2759476.1084409435</v>
      </c>
      <c r="F49" s="1">
        <f t="shared" si="5"/>
        <v>398.01662090797265</v>
      </c>
      <c r="G49" s="1">
        <f t="shared" si="4"/>
        <v>3.3790920273872871E-3</v>
      </c>
      <c r="I49">
        <v>307.45999999999998</v>
      </c>
      <c r="J49">
        <v>42.71</v>
      </c>
    </row>
    <row r="50" spans="1:10" x14ac:dyDescent="0.3">
      <c r="A50">
        <v>415.83</v>
      </c>
      <c r="B50">
        <f t="shared" si="0"/>
        <v>415.69</v>
      </c>
      <c r="C50">
        <v>42.23</v>
      </c>
      <c r="D50" s="1">
        <f t="shared" si="2"/>
        <v>285853.78035661433</v>
      </c>
      <c r="E50" s="1">
        <f t="shared" si="3"/>
        <v>2759461.6049607452</v>
      </c>
      <c r="F50" s="1">
        <f t="shared" si="5"/>
        <v>415.68647089401935</v>
      </c>
      <c r="G50" s="1">
        <f t="shared" si="4"/>
        <v>3.5291059806468184E-3</v>
      </c>
      <c r="I50">
        <v>323.98</v>
      </c>
      <c r="J50">
        <v>42.9</v>
      </c>
    </row>
    <row r="51" spans="1:10" x14ac:dyDescent="0.3">
      <c r="A51">
        <v>423.96</v>
      </c>
      <c r="B51">
        <f t="shared" si="0"/>
        <v>423.82</v>
      </c>
      <c r="C51">
        <v>42.59</v>
      </c>
      <c r="D51" s="1">
        <f t="shared" si="2"/>
        <v>285858.42425620125</v>
      </c>
      <c r="E51" s="1">
        <f t="shared" si="3"/>
        <v>2759454.9318824196</v>
      </c>
      <c r="F51" s="1">
        <f t="shared" si="5"/>
        <v>423.81640187236889</v>
      </c>
      <c r="G51" s="1">
        <f t="shared" si="4"/>
        <v>3.5981276311076726E-3</v>
      </c>
      <c r="I51">
        <v>335.31</v>
      </c>
      <c r="J51">
        <v>42.51</v>
      </c>
    </row>
    <row r="52" spans="1:10" x14ac:dyDescent="0.3">
      <c r="A52">
        <v>446.06</v>
      </c>
      <c r="B52">
        <f t="shared" si="0"/>
        <v>445.92</v>
      </c>
      <c r="C52">
        <v>42.68</v>
      </c>
      <c r="D52" s="1">
        <f t="shared" si="2"/>
        <v>285871.04789468466</v>
      </c>
      <c r="E52" s="1">
        <f t="shared" si="3"/>
        <v>2759436.7922722115</v>
      </c>
      <c r="F52" s="1">
        <f t="shared" si="5"/>
        <v>445.91621424853383</v>
      </c>
      <c r="G52" s="1">
        <f t="shared" si="4"/>
        <v>3.7857514661823188E-3</v>
      </c>
      <c r="I52">
        <v>346.05</v>
      </c>
      <c r="J52">
        <v>42.79</v>
      </c>
    </row>
    <row r="53" spans="1:10" x14ac:dyDescent="0.3">
      <c r="A53">
        <v>458.42</v>
      </c>
      <c r="B53">
        <f t="shared" si="0"/>
        <v>458.28000000000003</v>
      </c>
      <c r="C53">
        <v>43.09</v>
      </c>
      <c r="D53" s="1">
        <f t="shared" si="2"/>
        <v>285878.1079929496</v>
      </c>
      <c r="E53" s="1">
        <f t="shared" si="3"/>
        <v>2759426.647223244</v>
      </c>
      <c r="F53" s="1">
        <f t="shared" si="5"/>
        <v>458.2761093154416</v>
      </c>
      <c r="G53" s="1">
        <f t="shared" si="4"/>
        <v>3.8906845584278926E-3</v>
      </c>
      <c r="I53">
        <v>351.37</v>
      </c>
      <c r="J53">
        <v>42.52</v>
      </c>
    </row>
    <row r="54" spans="1:10" x14ac:dyDescent="0.3">
      <c r="A54">
        <v>468.93</v>
      </c>
      <c r="B54">
        <f t="shared" si="0"/>
        <v>468.79</v>
      </c>
      <c r="C54">
        <v>43.02</v>
      </c>
      <c r="D54" s="1">
        <f t="shared" si="2"/>
        <v>285884.11136129621</v>
      </c>
      <c r="E54" s="1">
        <f t="shared" si="3"/>
        <v>2759418.0206484348</v>
      </c>
      <c r="F54" s="1">
        <f t="shared" si="5"/>
        <v>468.78602008783491</v>
      </c>
      <c r="G54" s="1">
        <f t="shared" si="4"/>
        <v>3.97991216510718E-3</v>
      </c>
      <c r="I54">
        <v>355.17</v>
      </c>
      <c r="J54">
        <v>42.66</v>
      </c>
    </row>
    <row r="55" spans="1:10" x14ac:dyDescent="0.3">
      <c r="A55">
        <v>476.88</v>
      </c>
      <c r="B55">
        <f t="shared" si="0"/>
        <v>476.74</v>
      </c>
      <c r="C55">
        <v>43.4</v>
      </c>
      <c r="D55" s="1">
        <f t="shared" si="2"/>
        <v>285888.65244391811</v>
      </c>
      <c r="E55" s="1">
        <f t="shared" si="3"/>
        <v>2759411.4953135406</v>
      </c>
      <c r="F55" s="1">
        <f t="shared" si="5"/>
        <v>476.73595259448473</v>
      </c>
      <c r="G55" s="1">
        <f t="shared" si="4"/>
        <v>4.0474055152799338E-3</v>
      </c>
      <c r="I55">
        <v>365.35</v>
      </c>
      <c r="J55">
        <v>42.24</v>
      </c>
    </row>
    <row r="56" spans="1:10" x14ac:dyDescent="0.3">
      <c r="A56">
        <v>485.71</v>
      </c>
      <c r="B56">
        <f t="shared" si="0"/>
        <v>485.57</v>
      </c>
      <c r="C56">
        <v>43.04</v>
      </c>
      <c r="D56" s="1">
        <f t="shared" si="2"/>
        <v>285893.69618725788</v>
      </c>
      <c r="E56" s="1">
        <f t="shared" si="3"/>
        <v>2759404.2476774254</v>
      </c>
      <c r="F56" s="1">
        <f t="shared" si="5"/>
        <v>485.56587763015517</v>
      </c>
      <c r="G56" s="1">
        <f t="shared" si="4"/>
        <v>4.1223698448220603E-3</v>
      </c>
      <c r="I56">
        <v>370.4</v>
      </c>
      <c r="J56">
        <v>42.55</v>
      </c>
    </row>
    <row r="57" spans="1:10" x14ac:dyDescent="0.3">
      <c r="A57">
        <v>496.47</v>
      </c>
      <c r="B57">
        <f t="shared" si="0"/>
        <v>496.33000000000004</v>
      </c>
      <c r="C57">
        <v>43.02</v>
      </c>
      <c r="D57" s="1">
        <f t="shared" si="2"/>
        <v>285899.84235694486</v>
      </c>
      <c r="E57" s="1">
        <f t="shared" si="3"/>
        <v>2759395.4159034058</v>
      </c>
      <c r="F57" s="1">
        <f t="shared" si="5"/>
        <v>496.32578628009662</v>
      </c>
      <c r="G57" s="1">
        <f t="shared" si="4"/>
        <v>4.2137199034186779E-3</v>
      </c>
      <c r="I57">
        <v>376.37</v>
      </c>
      <c r="J57">
        <v>42.27</v>
      </c>
    </row>
    <row r="58" spans="1:10" x14ac:dyDescent="0.3">
      <c r="A58">
        <v>501.11</v>
      </c>
      <c r="B58">
        <f t="shared" si="0"/>
        <v>500.97</v>
      </c>
      <c r="C58">
        <v>43.5</v>
      </c>
      <c r="D58" s="1">
        <f t="shared" si="2"/>
        <v>285902.49274982099</v>
      </c>
      <c r="E58" s="1">
        <f t="shared" si="3"/>
        <v>2759391.6074060588</v>
      </c>
      <c r="F58" s="1">
        <f t="shared" si="5"/>
        <v>500.96574688762718</v>
      </c>
      <c r="G58" s="1">
        <f t="shared" si="4"/>
        <v>4.2531123728508646E-3</v>
      </c>
      <c r="I58">
        <v>382.22</v>
      </c>
      <c r="J58">
        <v>42.55</v>
      </c>
    </row>
    <row r="59" spans="1:10" x14ac:dyDescent="0.3">
      <c r="A59">
        <v>504.4</v>
      </c>
      <c r="B59">
        <f t="shared" si="0"/>
        <v>504.26</v>
      </c>
      <c r="C59">
        <v>44.86</v>
      </c>
      <c r="D59" s="1">
        <f t="shared" si="2"/>
        <v>285904.37201545946</v>
      </c>
      <c r="E59" s="1">
        <f t="shared" si="3"/>
        <v>2759388.9069844484</v>
      </c>
      <c r="F59" s="1">
        <f t="shared" si="5"/>
        <v>504.25571895647079</v>
      </c>
      <c r="G59" s="1">
        <f t="shared" si="4"/>
        <v>4.2810435292039983E-3</v>
      </c>
      <c r="I59">
        <v>391.37</v>
      </c>
      <c r="J59">
        <v>42.28</v>
      </c>
    </row>
    <row r="60" spans="1:10" x14ac:dyDescent="0.3">
      <c r="A60">
        <v>522.16</v>
      </c>
      <c r="B60">
        <f t="shared" si="0"/>
        <v>522.02</v>
      </c>
      <c r="C60">
        <v>44.44</v>
      </c>
      <c r="D60" s="1">
        <f t="shared" si="2"/>
        <v>285914.51662267512</v>
      </c>
      <c r="E60" s="1">
        <f t="shared" si="3"/>
        <v>2759374.3296325346</v>
      </c>
      <c r="F60" s="1">
        <f t="shared" si="5"/>
        <v>522.01556817819289</v>
      </c>
      <c r="G60" s="1">
        <f t="shared" si="4"/>
        <v>4.4318218070884541E-3</v>
      </c>
      <c r="I60">
        <v>398.16</v>
      </c>
      <c r="J60">
        <v>42.52</v>
      </c>
    </row>
    <row r="61" spans="1:10" x14ac:dyDescent="0.3">
      <c r="A61">
        <v>525.61</v>
      </c>
      <c r="B61">
        <f t="shared" si="0"/>
        <v>525.47</v>
      </c>
      <c r="C61">
        <v>44.13</v>
      </c>
      <c r="D61" s="1">
        <f t="shared" si="2"/>
        <v>285916.48728117143</v>
      </c>
      <c r="E61" s="1">
        <f t="shared" si="3"/>
        <v>2759371.4978834298</v>
      </c>
      <c r="F61" s="1">
        <f t="shared" si="5"/>
        <v>525.46553888852702</v>
      </c>
      <c r="G61" s="1">
        <f t="shared" si="4"/>
        <v>4.4611114730059853E-3</v>
      </c>
      <c r="I61">
        <v>415.83</v>
      </c>
      <c r="J61">
        <v>42.23</v>
      </c>
    </row>
    <row r="62" spans="1:10" x14ac:dyDescent="0.3">
      <c r="A62">
        <v>530.69000000000005</v>
      </c>
      <c r="B62">
        <f t="shared" si="0"/>
        <v>530.55000000000007</v>
      </c>
      <c r="C62">
        <v>44.98</v>
      </c>
      <c r="D62" s="1">
        <f t="shared" si="2"/>
        <v>285919.38900440652</v>
      </c>
      <c r="E62" s="1">
        <f t="shared" si="3"/>
        <v>2759367.3282354721</v>
      </c>
      <c r="F62" s="1">
        <f t="shared" si="5"/>
        <v>530.54549576077568</v>
      </c>
      <c r="G62" s="1">
        <f t="shared" si="4"/>
        <v>4.5042392243885843E-3</v>
      </c>
      <c r="I62">
        <v>423.96</v>
      </c>
      <c r="J62">
        <v>42.59</v>
      </c>
    </row>
    <row r="63" spans="1:10" x14ac:dyDescent="0.3">
      <c r="A63">
        <v>536.63</v>
      </c>
      <c r="B63">
        <f t="shared" si="0"/>
        <v>536.49</v>
      </c>
      <c r="C63">
        <v>45.02</v>
      </c>
      <c r="D63" s="1">
        <f t="shared" si="2"/>
        <v>285922.7819642523</v>
      </c>
      <c r="E63" s="1">
        <f t="shared" si="3"/>
        <v>2759362.4527022303</v>
      </c>
      <c r="F63" s="1">
        <f t="shared" si="5"/>
        <v>536.48544533183588</v>
      </c>
      <c r="G63" s="1">
        <f t="shared" si="4"/>
        <v>4.5546681641326359E-3</v>
      </c>
      <c r="I63">
        <v>446.06</v>
      </c>
      <c r="J63">
        <v>42.68</v>
      </c>
    </row>
    <row r="64" spans="1:10" x14ac:dyDescent="0.3">
      <c r="A64">
        <v>541.51</v>
      </c>
      <c r="B64">
        <f t="shared" si="0"/>
        <v>541.37</v>
      </c>
      <c r="C64">
        <v>48.04</v>
      </c>
      <c r="D64" s="1">
        <f t="shared" si="2"/>
        <v>285925.56944641517</v>
      </c>
      <c r="E64" s="1">
        <f t="shared" si="3"/>
        <v>2759358.4472136414</v>
      </c>
      <c r="F64" s="1">
        <f t="shared" si="5"/>
        <v>541.36540390179334</v>
      </c>
      <c r="G64" s="1">
        <f t="shared" si="4"/>
        <v>4.5960982066617362E-3</v>
      </c>
      <c r="I64">
        <v>458.42</v>
      </c>
      <c r="J64">
        <v>43.09</v>
      </c>
    </row>
    <row r="65" spans="1:10" x14ac:dyDescent="0.3">
      <c r="A65">
        <v>544.71</v>
      </c>
      <c r="B65">
        <f t="shared" si="0"/>
        <v>544.57000000000005</v>
      </c>
      <c r="C65">
        <v>48.25</v>
      </c>
      <c r="D65" s="1">
        <f t="shared" si="2"/>
        <v>285927.39730357111</v>
      </c>
      <c r="E65" s="1">
        <f t="shared" si="3"/>
        <v>2759355.8206637469</v>
      </c>
      <c r="F65" s="1">
        <f t="shared" si="5"/>
        <v>544.56537673457933</v>
      </c>
      <c r="G65" s="1">
        <f t="shared" si="4"/>
        <v>4.6232654207187807E-3</v>
      </c>
      <c r="I65">
        <v>468.93</v>
      </c>
      <c r="J65">
        <v>43.02</v>
      </c>
    </row>
    <row r="66" spans="1:10" x14ac:dyDescent="0.3">
      <c r="A66" s="5">
        <v>544.79</v>
      </c>
      <c r="B66">
        <f t="shared" ref="B66" si="6">A66-0.14</f>
        <v>544.65</v>
      </c>
      <c r="C66" s="5">
        <v>48.4</v>
      </c>
      <c r="D66" s="2">
        <v>285927.44300000003</v>
      </c>
      <c r="E66" s="2">
        <v>2759355.7549999999</v>
      </c>
      <c r="F66" s="1">
        <f t="shared" ref="F66" si="7">SQRT(((D66-$D$1)^2)+((E66-$E$1)^2))</f>
        <v>544.64537605513351</v>
      </c>
      <c r="G66" s="1">
        <f t="shared" si="4"/>
        <v>4.6239448664664451E-3</v>
      </c>
      <c r="I66">
        <v>476.88</v>
      </c>
      <c r="J66">
        <v>43.4</v>
      </c>
    </row>
    <row r="67" spans="1:10" x14ac:dyDescent="0.3">
      <c r="D67" s="1"/>
      <c r="E67" s="1"/>
      <c r="F67" s="1"/>
      <c r="I67">
        <v>485.71</v>
      </c>
      <c r="J67">
        <v>43.04</v>
      </c>
    </row>
    <row r="68" spans="1:10" x14ac:dyDescent="0.3">
      <c r="D68" s="1"/>
      <c r="E68" s="1"/>
      <c r="F68" s="1"/>
      <c r="I68">
        <v>496.47</v>
      </c>
      <c r="J68">
        <v>43.02</v>
      </c>
    </row>
    <row r="69" spans="1:10" x14ac:dyDescent="0.3">
      <c r="D69" s="1"/>
      <c r="E69" s="1"/>
      <c r="F69" s="1"/>
      <c r="I69">
        <v>501.11</v>
      </c>
      <c r="J69">
        <v>43.5</v>
      </c>
    </row>
    <row r="70" spans="1:10" x14ac:dyDescent="0.3">
      <c r="D70" s="1"/>
      <c r="E70" s="1"/>
      <c r="F70" s="1"/>
      <c r="I70">
        <v>504.4</v>
      </c>
      <c r="J70">
        <v>44.86</v>
      </c>
    </row>
    <row r="71" spans="1:10" x14ac:dyDescent="0.3">
      <c r="D71" s="1"/>
      <c r="E71" s="1"/>
      <c r="F71" s="1"/>
      <c r="I71">
        <v>522.16</v>
      </c>
      <c r="J71">
        <v>44.44</v>
      </c>
    </row>
    <row r="72" spans="1:10" x14ac:dyDescent="0.3">
      <c r="D72" s="1"/>
      <c r="E72" s="1"/>
      <c r="F72" s="1"/>
      <c r="I72">
        <v>525.61</v>
      </c>
      <c r="J72">
        <v>44.13</v>
      </c>
    </row>
    <row r="73" spans="1:10" x14ac:dyDescent="0.3">
      <c r="D73" s="1"/>
      <c r="E73" s="1"/>
      <c r="F73" s="1"/>
      <c r="I73">
        <v>530.69000000000005</v>
      </c>
      <c r="J73">
        <v>44.98</v>
      </c>
    </row>
    <row r="74" spans="1:10" x14ac:dyDescent="0.3">
      <c r="D74" s="1"/>
      <c r="E74" s="1"/>
      <c r="F74" s="1"/>
      <c r="I74">
        <v>536.63</v>
      </c>
      <c r="J74">
        <v>45.02</v>
      </c>
    </row>
    <row r="75" spans="1:10" x14ac:dyDescent="0.3">
      <c r="D75" s="1"/>
      <c r="E75" s="1"/>
      <c r="F75" s="1"/>
      <c r="I75">
        <v>541.51</v>
      </c>
      <c r="J75">
        <v>48.04</v>
      </c>
    </row>
    <row r="76" spans="1:10" x14ac:dyDescent="0.3">
      <c r="D76" s="1"/>
      <c r="E76" s="1"/>
      <c r="F76" s="1"/>
      <c r="I76">
        <v>544.71</v>
      </c>
      <c r="J76">
        <v>48.25</v>
      </c>
    </row>
    <row r="77" spans="1:10" x14ac:dyDescent="0.3">
      <c r="D77" s="1"/>
      <c r="E77" s="1"/>
      <c r="F77" s="1"/>
      <c r="I77" s="5">
        <v>544.79</v>
      </c>
      <c r="J77" s="5">
        <v>48.4</v>
      </c>
    </row>
    <row r="78" spans="1:10" x14ac:dyDescent="0.3">
      <c r="D78" s="1"/>
      <c r="E78" s="1"/>
      <c r="F78" s="1"/>
    </row>
    <row r="79" spans="1:10" x14ac:dyDescent="0.3">
      <c r="D79" s="1"/>
      <c r="E79" s="1"/>
      <c r="F79" s="1"/>
    </row>
    <row r="80" spans="1:10" x14ac:dyDescent="0.3">
      <c r="D80" s="2"/>
      <c r="E80" s="2"/>
      <c r="F80" s="1"/>
    </row>
  </sheetData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"/>
  <sheetViews>
    <sheetView topLeftCell="A94" workbookViewId="0">
      <selection activeCell="N114" sqref="N114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339.76</v>
      </c>
      <c r="B1">
        <f>A1-339.76</f>
        <v>0</v>
      </c>
      <c r="C1" s="5">
        <v>38.44</v>
      </c>
      <c r="D1" s="2">
        <v>286157.75099999999</v>
      </c>
      <c r="E1" s="2">
        <v>2760398.4640000002</v>
      </c>
    </row>
    <row r="2" spans="1:7" x14ac:dyDescent="0.3">
      <c r="A2">
        <v>341.86</v>
      </c>
      <c r="B2">
        <f t="shared" ref="B2:B65" si="0">A2-339.76</f>
        <v>2.1000000000000227</v>
      </c>
      <c r="C2">
        <v>38.56</v>
      </c>
      <c r="D2" s="1">
        <f>(((B2*($D$113-$D$1))+$B$113*$D$1)/$B$113)</f>
        <v>286158.86107145459</v>
      </c>
      <c r="E2" s="1">
        <f>(((B2*($E$113-$E$1))+$B$113*$E$1)/$B$113)</f>
        <v>2760396.6814310667</v>
      </c>
      <c r="F2" s="1">
        <f t="shared" ref="F2:F33" si="1">SQRT(((D2-$D$1)^2)+((E2-$E$1)^2))</f>
        <v>2.0999549130401367</v>
      </c>
      <c r="G2" s="1">
        <f>B2-F2</f>
        <v>4.5086959886031508E-5</v>
      </c>
    </row>
    <row r="3" spans="1:7" x14ac:dyDescent="0.3">
      <c r="A3">
        <v>344.06</v>
      </c>
      <c r="B3">
        <f t="shared" si="0"/>
        <v>4.3000000000000114</v>
      </c>
      <c r="C3">
        <v>38.39</v>
      </c>
      <c r="D3" s="1">
        <f t="shared" ref="D3:D66" si="2">(((B3*($D$113-$D$1))+$B$113*$D$1)/$B$113)</f>
        <v>286160.02400345472</v>
      </c>
      <c r="E3" s="1">
        <f t="shared" ref="E3:E66" si="3">(((B3*($E$113-$E$1))+$B$113*$E$1)/$B$113)</f>
        <v>2760394.813977899</v>
      </c>
      <c r="F3" s="1">
        <f t="shared" si="1"/>
        <v>4.2999076785309089</v>
      </c>
      <c r="G3" s="1">
        <f t="shared" ref="G3:G66" si="4">B3-F3</f>
        <v>9.2321469102429887E-5</v>
      </c>
    </row>
    <row r="4" spans="1:7" x14ac:dyDescent="0.3">
      <c r="A4">
        <v>345.9</v>
      </c>
      <c r="B4">
        <f t="shared" si="0"/>
        <v>6.1399999999999864</v>
      </c>
      <c r="C4">
        <v>38.020000000000003</v>
      </c>
      <c r="D4" s="1">
        <f t="shared" si="2"/>
        <v>286160.99663749116</v>
      </c>
      <c r="E4" s="1">
        <f t="shared" si="3"/>
        <v>2760393.252107976</v>
      </c>
      <c r="F4" s="1">
        <f t="shared" si="1"/>
        <v>6.1398681741120118</v>
      </c>
      <c r="G4" s="1">
        <f t="shared" si="4"/>
        <v>1.3182588797455708E-4</v>
      </c>
    </row>
    <row r="5" spans="1:7" x14ac:dyDescent="0.3">
      <c r="A5">
        <v>350.23</v>
      </c>
      <c r="B5">
        <f t="shared" si="0"/>
        <v>10.470000000000027</v>
      </c>
      <c r="C5">
        <v>34.24</v>
      </c>
      <c r="D5" s="1">
        <f t="shared" si="2"/>
        <v>286163.28549910948</v>
      </c>
      <c r="E5" s="1">
        <f t="shared" si="3"/>
        <v>2760389.5766206044</v>
      </c>
      <c r="F5" s="1">
        <f t="shared" si="1"/>
        <v>10.469775208541906</v>
      </c>
      <c r="G5" s="1">
        <f t="shared" si="4"/>
        <v>2.2479145812148715E-4</v>
      </c>
    </row>
    <row r="6" spans="1:7" x14ac:dyDescent="0.3">
      <c r="A6">
        <v>354.64</v>
      </c>
      <c r="B6">
        <f t="shared" si="0"/>
        <v>14.879999999999995</v>
      </c>
      <c r="C6">
        <v>31.44</v>
      </c>
      <c r="D6" s="1">
        <f t="shared" si="2"/>
        <v>286165.61664916424</v>
      </c>
      <c r="E6" s="1">
        <f t="shared" si="3"/>
        <v>2760385.8332258444</v>
      </c>
      <c r="F6" s="1">
        <f t="shared" si="1"/>
        <v>14.879680525735179</v>
      </c>
      <c r="G6" s="1">
        <f t="shared" si="4"/>
        <v>3.1947426481693242E-4</v>
      </c>
    </row>
    <row r="7" spans="1:7" x14ac:dyDescent="0.3">
      <c r="A7">
        <v>361.93</v>
      </c>
      <c r="B7">
        <f t="shared" si="0"/>
        <v>22.170000000000016</v>
      </c>
      <c r="C7">
        <v>31.24</v>
      </c>
      <c r="D7" s="1">
        <f t="shared" si="2"/>
        <v>286169.47018292814</v>
      </c>
      <c r="E7" s="1">
        <f t="shared" si="3"/>
        <v>2760379.6451651189</v>
      </c>
      <c r="F7" s="1">
        <f t="shared" si="1"/>
        <v>22.16952400916702</v>
      </c>
      <c r="G7" s="1">
        <f t="shared" si="4"/>
        <v>4.7599083299587619E-4</v>
      </c>
    </row>
    <row r="8" spans="1:7" x14ac:dyDescent="0.3">
      <c r="A8">
        <v>371.51</v>
      </c>
      <c r="B8">
        <f t="shared" si="0"/>
        <v>31.75</v>
      </c>
      <c r="C8">
        <v>30.95</v>
      </c>
      <c r="D8" s="1">
        <f t="shared" si="2"/>
        <v>286174.53422318306</v>
      </c>
      <c r="E8" s="1">
        <f t="shared" si="3"/>
        <v>2760371.5132554132</v>
      </c>
      <c r="F8" s="1">
        <f t="shared" si="1"/>
        <v>31.749318326638694</v>
      </c>
      <c r="G8" s="1">
        <f t="shared" si="4"/>
        <v>6.8167336130642298E-4</v>
      </c>
    </row>
    <row r="9" spans="1:7" x14ac:dyDescent="0.3">
      <c r="A9">
        <v>393.64</v>
      </c>
      <c r="B9">
        <f t="shared" si="0"/>
        <v>53.879999999999995</v>
      </c>
      <c r="C9">
        <v>25.42</v>
      </c>
      <c r="D9" s="1">
        <f t="shared" si="2"/>
        <v>286186.23226189299</v>
      </c>
      <c r="E9" s="1">
        <f t="shared" si="3"/>
        <v>2760352.7283742251</v>
      </c>
      <c r="F9" s="1">
        <f t="shared" si="1"/>
        <v>53.878843195214586</v>
      </c>
      <c r="G9" s="1">
        <f t="shared" si="4"/>
        <v>1.156804785409804E-3</v>
      </c>
    </row>
    <row r="10" spans="1:7" x14ac:dyDescent="0.3">
      <c r="A10">
        <v>396.49</v>
      </c>
      <c r="B10">
        <f t="shared" si="0"/>
        <v>56.730000000000018</v>
      </c>
      <c r="C10">
        <v>25.36</v>
      </c>
      <c r="D10" s="1">
        <f t="shared" si="2"/>
        <v>286187.73878743855</v>
      </c>
      <c r="E10" s="1">
        <f t="shared" si="3"/>
        <v>2760350.30917353</v>
      </c>
      <c r="F10" s="1">
        <f t="shared" si="1"/>
        <v>56.728782005554173</v>
      </c>
      <c r="G10" s="1">
        <f t="shared" si="4"/>
        <v>1.2179944458452496E-3</v>
      </c>
    </row>
    <row r="11" spans="1:7" x14ac:dyDescent="0.3">
      <c r="A11">
        <v>397.79</v>
      </c>
      <c r="B11">
        <f t="shared" si="0"/>
        <v>58.03000000000003</v>
      </c>
      <c r="C11">
        <v>25.97</v>
      </c>
      <c r="D11" s="1">
        <f t="shared" si="2"/>
        <v>286188.42597452953</v>
      </c>
      <c r="E11" s="1">
        <f t="shared" si="3"/>
        <v>2760349.205678476</v>
      </c>
      <c r="F11" s="1">
        <f t="shared" si="1"/>
        <v>58.028754094522775</v>
      </c>
      <c r="G11" s="1">
        <f t="shared" si="4"/>
        <v>1.2459054772548939E-3</v>
      </c>
    </row>
    <row r="12" spans="1:7" x14ac:dyDescent="0.3">
      <c r="A12">
        <v>401.25</v>
      </c>
      <c r="B12">
        <f t="shared" si="0"/>
        <v>61.490000000000009</v>
      </c>
      <c r="C12">
        <v>25.62</v>
      </c>
      <c r="D12" s="1">
        <f t="shared" si="2"/>
        <v>286190.25494940241</v>
      </c>
      <c r="E12" s="1">
        <f t="shared" si="3"/>
        <v>2760346.2686839481</v>
      </c>
      <c r="F12" s="1">
        <f t="shared" si="1"/>
        <v>61.488679807995744</v>
      </c>
      <c r="G12" s="1">
        <f t="shared" si="4"/>
        <v>1.3201920042646975E-3</v>
      </c>
    </row>
    <row r="13" spans="1:7" x14ac:dyDescent="0.3">
      <c r="A13">
        <v>406.5</v>
      </c>
      <c r="B13">
        <f t="shared" si="0"/>
        <v>66.740000000000009</v>
      </c>
      <c r="C13">
        <v>25.29</v>
      </c>
      <c r="D13" s="1">
        <f t="shared" si="2"/>
        <v>286193.03012803895</v>
      </c>
      <c r="E13" s="1">
        <f t="shared" si="3"/>
        <v>2760341.8122616145</v>
      </c>
      <c r="F13" s="1">
        <f t="shared" si="1"/>
        <v>66.738567090611468</v>
      </c>
      <c r="G13" s="1">
        <f t="shared" si="4"/>
        <v>1.4329093885407929E-3</v>
      </c>
    </row>
    <row r="14" spans="1:7" x14ac:dyDescent="0.3">
      <c r="A14">
        <v>412.13</v>
      </c>
      <c r="B14">
        <f t="shared" si="0"/>
        <v>72.37</v>
      </c>
      <c r="C14">
        <v>25.19</v>
      </c>
      <c r="D14" s="1">
        <f t="shared" si="2"/>
        <v>286196.00617674825</v>
      </c>
      <c r="E14" s="1">
        <f t="shared" si="3"/>
        <v>2760337.0332791884</v>
      </c>
      <c r="F14" s="1">
        <f t="shared" si="1"/>
        <v>72.368446214405253</v>
      </c>
      <c r="G14" s="1">
        <f t="shared" si="4"/>
        <v>1.553785594751389E-3</v>
      </c>
    </row>
    <row r="15" spans="1:7" x14ac:dyDescent="0.3">
      <c r="A15">
        <v>415.46</v>
      </c>
      <c r="B15">
        <f t="shared" si="0"/>
        <v>75.699999999999989</v>
      </c>
      <c r="C15">
        <v>23.91</v>
      </c>
      <c r="D15" s="1">
        <f t="shared" si="2"/>
        <v>286197.76643291203</v>
      </c>
      <c r="E15" s="1">
        <f t="shared" si="3"/>
        <v>2760334.2066341657</v>
      </c>
      <c r="F15" s="1">
        <f t="shared" si="1"/>
        <v>75.698374719133312</v>
      </c>
      <c r="G15" s="1">
        <f t="shared" si="4"/>
        <v>1.6252808666763485E-3</v>
      </c>
    </row>
    <row r="16" spans="1:7" x14ac:dyDescent="0.3">
      <c r="A16">
        <v>419.64</v>
      </c>
      <c r="B16">
        <f t="shared" si="0"/>
        <v>79.88</v>
      </c>
      <c r="C16">
        <v>22.67</v>
      </c>
      <c r="D16" s="1">
        <f t="shared" si="2"/>
        <v>286199.97600371222</v>
      </c>
      <c r="E16" s="1">
        <f t="shared" si="3"/>
        <v>2760330.6584731457</v>
      </c>
      <c r="F16" s="1">
        <f t="shared" si="1"/>
        <v>79.87828497476653</v>
      </c>
      <c r="G16" s="1">
        <f t="shared" si="4"/>
        <v>1.7150252334658944E-3</v>
      </c>
    </row>
    <row r="17" spans="1:7" x14ac:dyDescent="0.3">
      <c r="A17">
        <v>422.48</v>
      </c>
      <c r="B17">
        <f t="shared" si="0"/>
        <v>82.720000000000027</v>
      </c>
      <c r="C17">
        <v>23.04</v>
      </c>
      <c r="D17" s="1">
        <f t="shared" si="2"/>
        <v>286201.4772432032</v>
      </c>
      <c r="E17" s="1">
        <f t="shared" si="3"/>
        <v>2760328.2477608742</v>
      </c>
      <c r="F17" s="1">
        <f t="shared" si="1"/>
        <v>82.718223999654185</v>
      </c>
      <c r="G17" s="1">
        <f t="shared" si="4"/>
        <v>1.7760003458420215E-3</v>
      </c>
    </row>
    <row r="18" spans="1:7" x14ac:dyDescent="0.3">
      <c r="A18">
        <v>423.79</v>
      </c>
      <c r="B18">
        <f t="shared" si="0"/>
        <v>84.03000000000003</v>
      </c>
      <c r="C18">
        <v>24.49</v>
      </c>
      <c r="D18" s="1">
        <f t="shared" si="2"/>
        <v>286202.16971634876</v>
      </c>
      <c r="E18" s="1">
        <f t="shared" si="3"/>
        <v>2760327.1357773971</v>
      </c>
      <c r="F18" s="1">
        <f t="shared" si="1"/>
        <v>84.028195873679437</v>
      </c>
      <c r="G18" s="1">
        <f t="shared" si="4"/>
        <v>1.8041263205930136E-3</v>
      </c>
    </row>
    <row r="19" spans="1:7" x14ac:dyDescent="0.3">
      <c r="A19">
        <v>426.78</v>
      </c>
      <c r="B19">
        <f t="shared" si="0"/>
        <v>87.019999999999982</v>
      </c>
      <c r="C19">
        <v>24.52</v>
      </c>
      <c r="D19" s="1">
        <f t="shared" si="2"/>
        <v>286203.75024665793</v>
      </c>
      <c r="E19" s="1">
        <f t="shared" si="3"/>
        <v>2760324.5977387726</v>
      </c>
      <c r="F19" s="1">
        <f t="shared" si="1"/>
        <v>87.018131678580374</v>
      </c>
      <c r="G19" s="1">
        <f t="shared" si="4"/>
        <v>1.868321419607355E-3</v>
      </c>
    </row>
    <row r="20" spans="1:7" x14ac:dyDescent="0.3">
      <c r="A20">
        <v>431.46</v>
      </c>
      <c r="B20">
        <f t="shared" si="0"/>
        <v>91.699999999999989</v>
      </c>
      <c r="C20">
        <v>26.08</v>
      </c>
      <c r="D20" s="1">
        <f t="shared" si="2"/>
        <v>286206.22412018542</v>
      </c>
      <c r="E20" s="1">
        <f t="shared" si="3"/>
        <v>2760320.6251565781</v>
      </c>
      <c r="F20" s="1">
        <f t="shared" si="1"/>
        <v>91.698031199079892</v>
      </c>
      <c r="G20" s="1">
        <f t="shared" si="4"/>
        <v>1.9688009200962142E-3</v>
      </c>
    </row>
    <row r="21" spans="1:7" x14ac:dyDescent="0.3">
      <c r="A21">
        <v>433.48</v>
      </c>
      <c r="B21">
        <f t="shared" si="0"/>
        <v>93.720000000000027</v>
      </c>
      <c r="C21">
        <v>26.87</v>
      </c>
      <c r="D21" s="1">
        <f t="shared" si="2"/>
        <v>286207.29190320364</v>
      </c>
      <c r="E21" s="1">
        <f t="shared" si="3"/>
        <v>2760318.9104950326</v>
      </c>
      <c r="F21" s="1">
        <f t="shared" si="1"/>
        <v>93.7179878297827</v>
      </c>
      <c r="G21" s="1">
        <f t="shared" si="4"/>
        <v>2.0121702173270251E-3</v>
      </c>
    </row>
    <row r="22" spans="1:7" x14ac:dyDescent="0.3">
      <c r="A22">
        <v>436.54</v>
      </c>
      <c r="B22">
        <f t="shared" si="0"/>
        <v>96.78000000000003</v>
      </c>
      <c r="C22">
        <v>27.17</v>
      </c>
      <c r="D22" s="1">
        <f t="shared" si="2"/>
        <v>286208.90943589469</v>
      </c>
      <c r="E22" s="1">
        <f t="shared" si="3"/>
        <v>2760316.3130374444</v>
      </c>
      <c r="F22" s="1">
        <f t="shared" si="1"/>
        <v>96.777922131204534</v>
      </c>
      <c r="G22" s="1">
        <f t="shared" si="4"/>
        <v>2.0778687954958741E-3</v>
      </c>
    </row>
    <row r="23" spans="1:7" x14ac:dyDescent="0.3">
      <c r="A23">
        <v>439.58</v>
      </c>
      <c r="B23">
        <f t="shared" si="0"/>
        <v>99.82</v>
      </c>
      <c r="C23">
        <v>26.32</v>
      </c>
      <c r="D23" s="1">
        <f t="shared" si="2"/>
        <v>286210.51639647665</v>
      </c>
      <c r="E23" s="1">
        <f t="shared" si="3"/>
        <v>2760313.7325567026</v>
      </c>
      <c r="F23" s="1">
        <f t="shared" si="1"/>
        <v>99.817856862543792</v>
      </c>
      <c r="G23" s="1">
        <f t="shared" si="4"/>
        <v>2.1431374562013161E-3</v>
      </c>
    </row>
    <row r="24" spans="1:7" x14ac:dyDescent="0.3">
      <c r="A24">
        <v>441.47</v>
      </c>
      <c r="B24">
        <f t="shared" si="0"/>
        <v>101.71000000000004</v>
      </c>
      <c r="C24">
        <v>24.97</v>
      </c>
      <c r="D24" s="1">
        <f t="shared" si="2"/>
        <v>286211.51546078577</v>
      </c>
      <c r="E24" s="1">
        <f t="shared" si="3"/>
        <v>2760312.1282446627</v>
      </c>
      <c r="F24" s="1">
        <f t="shared" si="1"/>
        <v>101.70781628410643</v>
      </c>
      <c r="G24" s="1">
        <f t="shared" si="4"/>
        <v>2.1837158936079959E-3</v>
      </c>
    </row>
    <row r="25" spans="1:7" x14ac:dyDescent="0.3">
      <c r="A25">
        <v>442.97</v>
      </c>
      <c r="B25">
        <f t="shared" si="0"/>
        <v>103.21000000000004</v>
      </c>
      <c r="C25">
        <v>23.88</v>
      </c>
      <c r="D25" s="1">
        <f t="shared" si="2"/>
        <v>286212.30836896767</v>
      </c>
      <c r="E25" s="1">
        <f t="shared" si="3"/>
        <v>2760310.8549811388</v>
      </c>
      <c r="F25" s="1">
        <f t="shared" si="1"/>
        <v>103.20778407910061</v>
      </c>
      <c r="G25" s="1">
        <f t="shared" si="4"/>
        <v>2.215920899431012E-3</v>
      </c>
    </row>
    <row r="26" spans="1:7" x14ac:dyDescent="0.3">
      <c r="A26">
        <v>446.26</v>
      </c>
      <c r="B26">
        <f t="shared" si="0"/>
        <v>106.5</v>
      </c>
      <c r="C26">
        <v>23.97</v>
      </c>
      <c r="D26" s="1">
        <f t="shared" si="2"/>
        <v>286214.04748091323</v>
      </c>
      <c r="E26" s="1">
        <f t="shared" si="3"/>
        <v>2760308.0622898103</v>
      </c>
      <c r="F26" s="1">
        <f t="shared" si="1"/>
        <v>106.49771344244698</v>
      </c>
      <c r="G26" s="1">
        <f t="shared" si="4"/>
        <v>2.2865575530204296E-3</v>
      </c>
    </row>
    <row r="27" spans="1:7" x14ac:dyDescent="0.3">
      <c r="A27">
        <v>448.14</v>
      </c>
      <c r="B27">
        <f t="shared" si="0"/>
        <v>108.38</v>
      </c>
      <c r="C27">
        <v>23.27</v>
      </c>
      <c r="D27" s="1">
        <f t="shared" si="2"/>
        <v>286215.04125916783</v>
      </c>
      <c r="E27" s="1">
        <f t="shared" si="3"/>
        <v>2760306.4664661936</v>
      </c>
      <c r="F27" s="1">
        <f t="shared" si="1"/>
        <v>108.37767307898372</v>
      </c>
      <c r="G27" s="1">
        <f t="shared" si="4"/>
        <v>2.3269210162766285E-3</v>
      </c>
    </row>
    <row r="28" spans="1:7" x14ac:dyDescent="0.3">
      <c r="A28">
        <v>449.04</v>
      </c>
      <c r="B28">
        <f t="shared" si="0"/>
        <v>109.28000000000003</v>
      </c>
      <c r="C28">
        <v>24.7</v>
      </c>
      <c r="D28" s="1">
        <f t="shared" si="2"/>
        <v>286215.51700407697</v>
      </c>
      <c r="E28" s="1">
        <f t="shared" si="3"/>
        <v>2760305.7025080789</v>
      </c>
      <c r="F28" s="1">
        <f t="shared" si="1"/>
        <v>109.27765375629646</v>
      </c>
      <c r="G28" s="1">
        <f t="shared" si="4"/>
        <v>2.3462437035703942E-3</v>
      </c>
    </row>
    <row r="29" spans="1:7" x14ac:dyDescent="0.3">
      <c r="A29">
        <v>454.38</v>
      </c>
      <c r="B29">
        <f t="shared" si="0"/>
        <v>114.62</v>
      </c>
      <c r="C29">
        <v>22.3</v>
      </c>
      <c r="D29" s="1">
        <f t="shared" si="2"/>
        <v>286218.33975720446</v>
      </c>
      <c r="E29" s="1">
        <f t="shared" si="3"/>
        <v>2760301.1696899342</v>
      </c>
      <c r="F29" s="1">
        <f t="shared" si="1"/>
        <v>114.61753910630617</v>
      </c>
      <c r="G29" s="1">
        <f t="shared" si="4"/>
        <v>2.4608936938363968E-3</v>
      </c>
    </row>
    <row r="30" spans="1:7" x14ac:dyDescent="0.3">
      <c r="A30">
        <v>458.72</v>
      </c>
      <c r="B30">
        <f t="shared" si="0"/>
        <v>118.96000000000004</v>
      </c>
      <c r="C30">
        <v>21.9</v>
      </c>
      <c r="D30" s="1">
        <f t="shared" si="2"/>
        <v>286220.63390487735</v>
      </c>
      <c r="E30" s="1">
        <f t="shared" si="3"/>
        <v>2760297.4857141385</v>
      </c>
      <c r="F30" s="1">
        <f t="shared" si="1"/>
        <v>118.95744592658328</v>
      </c>
      <c r="G30" s="1">
        <f t="shared" si="4"/>
        <v>2.5540734167606161E-3</v>
      </c>
    </row>
    <row r="31" spans="1:7" x14ac:dyDescent="0.3">
      <c r="A31">
        <v>460.95</v>
      </c>
      <c r="B31">
        <f t="shared" si="0"/>
        <v>121.19</v>
      </c>
      <c r="C31">
        <v>22.36</v>
      </c>
      <c r="D31" s="1">
        <f t="shared" si="2"/>
        <v>286221.81269504107</v>
      </c>
      <c r="E31" s="1">
        <f t="shared" si="3"/>
        <v>2760295.5927957003</v>
      </c>
      <c r="F31" s="1">
        <f t="shared" si="1"/>
        <v>121.18739804797303</v>
      </c>
      <c r="G31" s="1">
        <f t="shared" si="4"/>
        <v>2.6019520269642271E-3</v>
      </c>
    </row>
    <row r="32" spans="1:7" x14ac:dyDescent="0.3">
      <c r="A32">
        <v>461.54</v>
      </c>
      <c r="B32">
        <f t="shared" si="0"/>
        <v>121.78000000000003</v>
      </c>
      <c r="C32">
        <v>25.36</v>
      </c>
      <c r="D32" s="1">
        <f t="shared" si="2"/>
        <v>286222.12457225932</v>
      </c>
      <c r="E32" s="1">
        <f t="shared" si="3"/>
        <v>2760295.0919787143</v>
      </c>
      <c r="F32" s="1">
        <f t="shared" si="1"/>
        <v>121.77738538062859</v>
      </c>
      <c r="G32" s="1">
        <f t="shared" si="4"/>
        <v>2.6146193714424726E-3</v>
      </c>
    </row>
    <row r="33" spans="1:7" x14ac:dyDescent="0.3">
      <c r="A33">
        <v>462.99</v>
      </c>
      <c r="B33">
        <f t="shared" si="0"/>
        <v>123.23000000000002</v>
      </c>
      <c r="C33">
        <v>27.37</v>
      </c>
      <c r="D33" s="1">
        <f t="shared" si="2"/>
        <v>286222.89105016843</v>
      </c>
      <c r="E33" s="1">
        <f t="shared" si="3"/>
        <v>2760293.8611573079</v>
      </c>
      <c r="F33" s="1">
        <f t="shared" si="1"/>
        <v>123.22735424918443</v>
      </c>
      <c r="G33" s="1">
        <f t="shared" si="4"/>
        <v>2.6457508155885989E-3</v>
      </c>
    </row>
    <row r="34" spans="1:7" x14ac:dyDescent="0.3">
      <c r="A34">
        <v>464.32</v>
      </c>
      <c r="B34">
        <f t="shared" si="0"/>
        <v>124.56</v>
      </c>
      <c r="C34">
        <v>27.04</v>
      </c>
      <c r="D34" s="1">
        <f t="shared" si="2"/>
        <v>286223.594095423</v>
      </c>
      <c r="E34" s="1">
        <f t="shared" si="3"/>
        <v>2760292.7321969829</v>
      </c>
      <c r="F34" s="1">
        <f t="shared" ref="F34:F65" si="5">SQRT(((D34-$D$1)^2)+((E34-$E$1)^2))</f>
        <v>124.5573256944473</v>
      </c>
      <c r="G34" s="1">
        <f t="shared" si="4"/>
        <v>2.6743055527020942E-3</v>
      </c>
    </row>
    <row r="35" spans="1:7" x14ac:dyDescent="0.3">
      <c r="A35">
        <v>467.02</v>
      </c>
      <c r="B35">
        <f t="shared" si="0"/>
        <v>127.25999999999999</v>
      </c>
      <c r="C35">
        <v>27.95</v>
      </c>
      <c r="D35" s="1">
        <f t="shared" si="2"/>
        <v>286225.02133015043</v>
      </c>
      <c r="E35" s="1">
        <f t="shared" si="3"/>
        <v>2760290.4403226408</v>
      </c>
      <c r="F35" s="1">
        <f t="shared" si="5"/>
        <v>127.25726772480436</v>
      </c>
      <c r="G35" s="1">
        <f t="shared" si="4"/>
        <v>2.7322751956262437E-3</v>
      </c>
    </row>
    <row r="36" spans="1:7" x14ac:dyDescent="0.3">
      <c r="A36">
        <v>468.06</v>
      </c>
      <c r="B36">
        <f t="shared" si="0"/>
        <v>128.30000000000001</v>
      </c>
      <c r="C36">
        <v>25.01</v>
      </c>
      <c r="D36" s="1">
        <f t="shared" si="2"/>
        <v>286225.57107982319</v>
      </c>
      <c r="E36" s="1">
        <f t="shared" si="3"/>
        <v>2760289.5575265973</v>
      </c>
      <c r="F36" s="1">
        <f t="shared" si="5"/>
        <v>128.29724539628316</v>
      </c>
      <c r="G36" s="1">
        <f t="shared" si="4"/>
        <v>2.7546037168519888E-3</v>
      </c>
    </row>
    <row r="37" spans="1:7" x14ac:dyDescent="0.3">
      <c r="A37">
        <v>469.97</v>
      </c>
      <c r="B37">
        <f t="shared" si="0"/>
        <v>130.21000000000004</v>
      </c>
      <c r="C37">
        <v>26.66</v>
      </c>
      <c r="D37" s="1">
        <f t="shared" si="2"/>
        <v>286226.58071624144</v>
      </c>
      <c r="E37" s="1">
        <f t="shared" si="3"/>
        <v>2760287.9362377101</v>
      </c>
      <c r="F37" s="1">
        <f t="shared" si="5"/>
        <v>130.20720438874966</v>
      </c>
      <c r="G37" s="1">
        <f t="shared" si="4"/>
        <v>2.7956112503773056E-3</v>
      </c>
    </row>
    <row r="38" spans="1:7" x14ac:dyDescent="0.3">
      <c r="A38">
        <v>471.44</v>
      </c>
      <c r="B38">
        <f t="shared" si="0"/>
        <v>131.68</v>
      </c>
      <c r="C38">
        <v>26.62</v>
      </c>
      <c r="D38" s="1">
        <f t="shared" si="2"/>
        <v>286227.35776625969</v>
      </c>
      <c r="E38" s="1">
        <f t="shared" si="3"/>
        <v>2760286.6884394567</v>
      </c>
      <c r="F38" s="1">
        <f t="shared" si="5"/>
        <v>131.67717282781408</v>
      </c>
      <c r="G38" s="1">
        <f t="shared" si="4"/>
        <v>2.8271721859312038E-3</v>
      </c>
    </row>
    <row r="39" spans="1:7" x14ac:dyDescent="0.3">
      <c r="A39">
        <v>476.13</v>
      </c>
      <c r="B39">
        <f t="shared" si="0"/>
        <v>136.37</v>
      </c>
      <c r="C39">
        <v>24.32</v>
      </c>
      <c r="D39" s="1">
        <f t="shared" si="2"/>
        <v>286229.83692584169</v>
      </c>
      <c r="E39" s="1">
        <f t="shared" si="3"/>
        <v>2760282.7073688395</v>
      </c>
      <c r="F39" s="1">
        <f t="shared" si="5"/>
        <v>136.36707213294423</v>
      </c>
      <c r="G39" s="1">
        <f t="shared" si="4"/>
        <v>2.9278670557744135E-3</v>
      </c>
    </row>
    <row r="40" spans="1:7" x14ac:dyDescent="0.3">
      <c r="A40">
        <v>477.2</v>
      </c>
      <c r="B40">
        <f t="shared" si="0"/>
        <v>137.44</v>
      </c>
      <c r="C40">
        <v>24.23</v>
      </c>
      <c r="D40" s="1">
        <f t="shared" si="2"/>
        <v>286230.40253367811</v>
      </c>
      <c r="E40" s="1">
        <f t="shared" si="3"/>
        <v>2760281.799107526</v>
      </c>
      <c r="F40" s="1">
        <f t="shared" si="5"/>
        <v>137.4370491599575</v>
      </c>
      <c r="G40" s="1">
        <f t="shared" si="4"/>
        <v>2.950840042501568E-3</v>
      </c>
    </row>
    <row r="41" spans="1:7" x14ac:dyDescent="0.3">
      <c r="A41">
        <v>479.36</v>
      </c>
      <c r="B41">
        <f t="shared" si="0"/>
        <v>139.60000000000002</v>
      </c>
      <c r="C41">
        <v>25.9</v>
      </c>
      <c r="D41" s="1">
        <f t="shared" si="2"/>
        <v>286231.54432146001</v>
      </c>
      <c r="E41" s="1">
        <f t="shared" si="3"/>
        <v>2760279.9656080515</v>
      </c>
      <c r="F41" s="1">
        <f t="shared" si="5"/>
        <v>139.59700278485712</v>
      </c>
      <c r="G41" s="1">
        <f t="shared" si="4"/>
        <v>2.9972151428978577E-3</v>
      </c>
    </row>
    <row r="42" spans="1:7" x14ac:dyDescent="0.3">
      <c r="A42">
        <v>481.25</v>
      </c>
      <c r="B42">
        <f t="shared" si="0"/>
        <v>141.49</v>
      </c>
      <c r="C42">
        <v>26.74</v>
      </c>
      <c r="D42" s="1">
        <f t="shared" si="2"/>
        <v>286232.54338576918</v>
      </c>
      <c r="E42" s="1">
        <f t="shared" si="3"/>
        <v>2760278.3612960111</v>
      </c>
      <c r="F42" s="1">
        <f t="shared" si="5"/>
        <v>141.48696220684582</v>
      </c>
      <c r="G42" s="1">
        <f t="shared" si="4"/>
        <v>3.0377931541920589E-3</v>
      </c>
    </row>
    <row r="43" spans="1:7" x14ac:dyDescent="0.3">
      <c r="A43">
        <v>485.48</v>
      </c>
      <c r="B43">
        <f t="shared" si="0"/>
        <v>145.72000000000003</v>
      </c>
      <c r="C43">
        <v>26.63</v>
      </c>
      <c r="D43" s="1">
        <f t="shared" si="2"/>
        <v>286234.77938684204</v>
      </c>
      <c r="E43" s="1">
        <f t="shared" si="3"/>
        <v>2760274.7706928742</v>
      </c>
      <c r="F43" s="1">
        <f t="shared" si="5"/>
        <v>145.71687138846056</v>
      </c>
      <c r="G43" s="1">
        <f t="shared" si="4"/>
        <v>3.1286115394664193E-3</v>
      </c>
    </row>
    <row r="44" spans="1:7" x14ac:dyDescent="0.3">
      <c r="A44">
        <v>487.89</v>
      </c>
      <c r="B44">
        <f t="shared" si="0"/>
        <v>148.13</v>
      </c>
      <c r="C44">
        <v>27.09</v>
      </c>
      <c r="D44" s="1">
        <f t="shared" si="2"/>
        <v>286236.0533259876</v>
      </c>
      <c r="E44" s="1">
        <f t="shared" si="3"/>
        <v>2760272.7249828125</v>
      </c>
      <c r="F44" s="1">
        <f t="shared" si="5"/>
        <v>148.12681964579335</v>
      </c>
      <c r="G44" s="1">
        <f t="shared" si="4"/>
        <v>3.1803542066484169E-3</v>
      </c>
    </row>
    <row r="45" spans="1:7" x14ac:dyDescent="0.3">
      <c r="A45">
        <v>490.43</v>
      </c>
      <c r="B45">
        <f t="shared" si="0"/>
        <v>150.67000000000002</v>
      </c>
      <c r="C45">
        <v>26.52</v>
      </c>
      <c r="D45" s="1">
        <f t="shared" si="2"/>
        <v>286237.39598384226</v>
      </c>
      <c r="E45" s="1">
        <f t="shared" si="3"/>
        <v>2760270.5689232456</v>
      </c>
      <c r="F45" s="1">
        <f t="shared" si="5"/>
        <v>150.66676511187106</v>
      </c>
      <c r="G45" s="1">
        <f t="shared" si="4"/>
        <v>3.2348881289578912E-3</v>
      </c>
    </row>
    <row r="46" spans="1:7" x14ac:dyDescent="0.3">
      <c r="A46">
        <v>492.23</v>
      </c>
      <c r="B46">
        <f t="shared" si="0"/>
        <v>152.47000000000003</v>
      </c>
      <c r="C46">
        <v>26.24</v>
      </c>
      <c r="D46" s="1">
        <f t="shared" si="2"/>
        <v>286238.34747366048</v>
      </c>
      <c r="E46" s="1">
        <f t="shared" si="3"/>
        <v>2760269.0410070168</v>
      </c>
      <c r="F46" s="1">
        <f t="shared" si="5"/>
        <v>152.46672646607047</v>
      </c>
      <c r="G46" s="1">
        <f t="shared" si="4"/>
        <v>3.2735339295584254E-3</v>
      </c>
    </row>
    <row r="47" spans="1:7" x14ac:dyDescent="0.3">
      <c r="A47">
        <v>494.27</v>
      </c>
      <c r="B47">
        <f t="shared" si="0"/>
        <v>154.51</v>
      </c>
      <c r="C47">
        <v>27.07</v>
      </c>
      <c r="D47" s="1">
        <f t="shared" si="2"/>
        <v>286239.42582878785</v>
      </c>
      <c r="E47" s="1">
        <f t="shared" si="3"/>
        <v>2760267.3093686244</v>
      </c>
      <c r="F47" s="1">
        <f t="shared" si="5"/>
        <v>154.50668266728186</v>
      </c>
      <c r="G47" s="1">
        <f t="shared" si="4"/>
        <v>3.3173327181259538E-3</v>
      </c>
    </row>
    <row r="48" spans="1:7" x14ac:dyDescent="0.3">
      <c r="A48">
        <v>498</v>
      </c>
      <c r="B48">
        <f t="shared" si="0"/>
        <v>158.24</v>
      </c>
      <c r="C48">
        <v>26.46</v>
      </c>
      <c r="D48" s="1">
        <f t="shared" si="2"/>
        <v>286241.39752713346</v>
      </c>
      <c r="E48" s="1">
        <f t="shared" si="3"/>
        <v>2760264.1431866623</v>
      </c>
      <c r="F48" s="1">
        <f t="shared" si="5"/>
        <v>158.23660258366579</v>
      </c>
      <c r="G48" s="1">
        <f t="shared" si="4"/>
        <v>3.3974163342236352E-3</v>
      </c>
    </row>
    <row r="49" spans="1:10" x14ac:dyDescent="0.3">
      <c r="A49">
        <v>501.77</v>
      </c>
      <c r="B49">
        <f t="shared" si="0"/>
        <v>162.01</v>
      </c>
      <c r="C49">
        <v>25.99</v>
      </c>
      <c r="D49" s="1">
        <f t="shared" si="2"/>
        <v>286243.39036969724</v>
      </c>
      <c r="E49" s="1">
        <f t="shared" si="3"/>
        <v>2760260.9430510057</v>
      </c>
      <c r="F49" s="1">
        <f t="shared" si="5"/>
        <v>162.00652164179593</v>
      </c>
      <c r="G49" s="1">
        <f t="shared" si="4"/>
        <v>3.47835820406317E-3</v>
      </c>
    </row>
    <row r="50" spans="1:10" x14ac:dyDescent="0.3">
      <c r="A50">
        <v>505.27</v>
      </c>
      <c r="B50">
        <f t="shared" si="0"/>
        <v>165.51</v>
      </c>
      <c r="C50">
        <v>26.7</v>
      </c>
      <c r="D50" s="1">
        <f t="shared" si="2"/>
        <v>286245.24048878829</v>
      </c>
      <c r="E50" s="1">
        <f t="shared" si="3"/>
        <v>2760257.9721027836</v>
      </c>
      <c r="F50" s="1">
        <f t="shared" si="5"/>
        <v>165.50644649661982</v>
      </c>
      <c r="G50" s="1">
        <f t="shared" si="4"/>
        <v>3.553503380175016E-3</v>
      </c>
    </row>
    <row r="51" spans="1:10" x14ac:dyDescent="0.3">
      <c r="A51">
        <v>509.34</v>
      </c>
      <c r="B51">
        <f t="shared" si="0"/>
        <v>169.57999999999998</v>
      </c>
      <c r="C51">
        <v>27.21</v>
      </c>
      <c r="D51" s="1">
        <f t="shared" si="2"/>
        <v>286247.39191298845</v>
      </c>
      <c r="E51" s="1">
        <f t="shared" si="3"/>
        <v>2760254.5173144219</v>
      </c>
      <c r="F51" s="1">
        <f t="shared" si="5"/>
        <v>169.57635911398594</v>
      </c>
      <c r="G51" s="1">
        <f t="shared" si="4"/>
        <v>3.6408860140397792E-3</v>
      </c>
    </row>
    <row r="52" spans="1:10" x14ac:dyDescent="0.3">
      <c r="A52">
        <v>516.32000000000005</v>
      </c>
      <c r="B52">
        <f t="shared" si="0"/>
        <v>176.56000000000006</v>
      </c>
      <c r="C52">
        <v>27.85</v>
      </c>
      <c r="D52" s="1">
        <f t="shared" si="2"/>
        <v>286251.08157906146</v>
      </c>
      <c r="E52" s="1">
        <f t="shared" si="3"/>
        <v>2760248.5923948246</v>
      </c>
      <c r="F52" s="1">
        <f t="shared" si="5"/>
        <v>176.55620925315591</v>
      </c>
      <c r="G52" s="1">
        <f t="shared" si="4"/>
        <v>3.7907468441460423E-3</v>
      </c>
    </row>
    <row r="53" spans="1:10" x14ac:dyDescent="0.3">
      <c r="A53">
        <v>524.30999999999995</v>
      </c>
      <c r="B53">
        <f t="shared" si="0"/>
        <v>184.54999999999995</v>
      </c>
      <c r="C53">
        <v>28.66</v>
      </c>
      <c r="D53" s="1">
        <f t="shared" si="2"/>
        <v>286255.30513664358</v>
      </c>
      <c r="E53" s="1">
        <f t="shared" si="3"/>
        <v>2760241.8101444542</v>
      </c>
      <c r="F53" s="1">
        <f t="shared" si="5"/>
        <v>184.54603770787492</v>
      </c>
      <c r="G53" s="1">
        <f t="shared" si="4"/>
        <v>3.9622921250384024E-3</v>
      </c>
    </row>
    <row r="54" spans="1:10" x14ac:dyDescent="0.3">
      <c r="A54">
        <v>529.63</v>
      </c>
      <c r="B54">
        <f t="shared" si="0"/>
        <v>189.87</v>
      </c>
      <c r="C54">
        <v>28.24</v>
      </c>
      <c r="D54" s="1">
        <f t="shared" si="2"/>
        <v>286258.11731766193</v>
      </c>
      <c r="E54" s="1">
        <f t="shared" si="3"/>
        <v>2760237.2943031569</v>
      </c>
      <c r="F54" s="1">
        <f t="shared" si="5"/>
        <v>189.86592348698076</v>
      </c>
      <c r="G54" s="1">
        <f t="shared" si="4"/>
        <v>4.0765130192426113E-3</v>
      </c>
    </row>
    <row r="55" spans="1:10" x14ac:dyDescent="0.3">
      <c r="A55">
        <v>537.64</v>
      </c>
      <c r="B55">
        <f t="shared" si="0"/>
        <v>197.88</v>
      </c>
      <c r="C55">
        <v>28.21</v>
      </c>
      <c r="D55" s="1">
        <f t="shared" si="2"/>
        <v>286262.3514473532</v>
      </c>
      <c r="E55" s="1">
        <f t="shared" si="3"/>
        <v>2760230.4950759392</v>
      </c>
      <c r="F55" s="1">
        <f t="shared" si="5"/>
        <v>197.87575151260361</v>
      </c>
      <c r="G55" s="1">
        <f t="shared" si="4"/>
        <v>4.2484873963815062E-3</v>
      </c>
    </row>
    <row r="56" spans="1:10" x14ac:dyDescent="0.3">
      <c r="A56">
        <v>543.41999999999996</v>
      </c>
      <c r="B56">
        <f t="shared" si="0"/>
        <v>203.65999999999997</v>
      </c>
      <c r="C56">
        <v>29.02</v>
      </c>
      <c r="D56" s="1">
        <f t="shared" si="2"/>
        <v>286265.40678688069</v>
      </c>
      <c r="E56" s="1">
        <f t="shared" si="3"/>
        <v>2760225.5887671611</v>
      </c>
      <c r="F56" s="1">
        <f t="shared" si="5"/>
        <v>203.6556274156201</v>
      </c>
      <c r="G56" s="1">
        <f t="shared" si="4"/>
        <v>4.3725843798654296E-3</v>
      </c>
    </row>
    <row r="57" spans="1:10" x14ac:dyDescent="0.3">
      <c r="A57">
        <v>563.85</v>
      </c>
      <c r="B57">
        <f t="shared" si="0"/>
        <v>224.09000000000003</v>
      </c>
      <c r="C57">
        <v>27.36</v>
      </c>
      <c r="D57" s="1">
        <f t="shared" si="2"/>
        <v>286276.20619631786</v>
      </c>
      <c r="E57" s="1">
        <f t="shared" si="3"/>
        <v>2760208.2469179672</v>
      </c>
      <c r="F57" s="1">
        <f t="shared" si="5"/>
        <v>224.08518878281174</v>
      </c>
      <c r="G57" s="1">
        <f t="shared" si="4"/>
        <v>4.8112171882905841E-3</v>
      </c>
    </row>
    <row r="58" spans="1:10" x14ac:dyDescent="0.3">
      <c r="A58">
        <v>568.63</v>
      </c>
      <c r="B58">
        <f t="shared" si="0"/>
        <v>228.87</v>
      </c>
      <c r="C58">
        <v>27.59</v>
      </c>
      <c r="D58" s="1">
        <f t="shared" si="2"/>
        <v>286278.73293039075</v>
      </c>
      <c r="E58" s="1">
        <f t="shared" si="3"/>
        <v>2760204.1894515376</v>
      </c>
      <c r="F58" s="1">
        <f t="shared" si="5"/>
        <v>228.86508615649092</v>
      </c>
      <c r="G58" s="1">
        <f t="shared" si="4"/>
        <v>4.9138435090867461E-3</v>
      </c>
    </row>
    <row r="59" spans="1:10" x14ac:dyDescent="0.3">
      <c r="A59">
        <v>573.65</v>
      </c>
      <c r="B59">
        <f t="shared" si="0"/>
        <v>233.89</v>
      </c>
      <c r="C59">
        <v>28.06</v>
      </c>
      <c r="D59" s="1">
        <f t="shared" si="2"/>
        <v>286281.38652977278</v>
      </c>
      <c r="E59" s="1">
        <f t="shared" si="3"/>
        <v>2760199.9282629448</v>
      </c>
      <c r="F59" s="1">
        <f t="shared" si="5"/>
        <v>233.88497837678682</v>
      </c>
      <c r="G59" s="1">
        <f t="shared" si="4"/>
        <v>5.0216232131674587E-3</v>
      </c>
    </row>
    <row r="60" spans="1:10" x14ac:dyDescent="0.3">
      <c r="A60">
        <v>580.47</v>
      </c>
      <c r="B60">
        <f t="shared" si="0"/>
        <v>240.71000000000004</v>
      </c>
      <c r="C60">
        <v>28.22</v>
      </c>
      <c r="D60" s="1">
        <f t="shared" si="2"/>
        <v>286284.99161897303</v>
      </c>
      <c r="E60" s="1">
        <f t="shared" si="3"/>
        <v>2760194.1391581232</v>
      </c>
      <c r="F60" s="1">
        <f t="shared" si="5"/>
        <v>240.7048319512821</v>
      </c>
      <c r="G60" s="1">
        <f t="shared" si="4"/>
        <v>5.1680487179339707E-3</v>
      </c>
    </row>
    <row r="61" spans="1:10" x14ac:dyDescent="0.3">
      <c r="A61">
        <v>588.03</v>
      </c>
      <c r="B61">
        <f t="shared" si="0"/>
        <v>248.26999999999998</v>
      </c>
      <c r="C61">
        <v>29.01</v>
      </c>
      <c r="D61" s="1">
        <f t="shared" si="2"/>
        <v>286288.98787620966</v>
      </c>
      <c r="E61" s="1">
        <f t="shared" si="3"/>
        <v>2760187.7219099635</v>
      </c>
      <c r="F61" s="1">
        <f t="shared" si="5"/>
        <v>248.26466963762493</v>
      </c>
      <c r="G61" s="1">
        <f t="shared" si="4"/>
        <v>5.3303623750480256E-3</v>
      </c>
    </row>
    <row r="62" spans="1:10" x14ac:dyDescent="0.3">
      <c r="A62">
        <v>590.62</v>
      </c>
      <c r="B62">
        <f t="shared" si="0"/>
        <v>250.86</v>
      </c>
      <c r="C62">
        <v>29.31</v>
      </c>
      <c r="D62" s="1">
        <f t="shared" si="2"/>
        <v>286290.35696433706</v>
      </c>
      <c r="E62" s="1">
        <f t="shared" si="3"/>
        <v>2760185.5234082788</v>
      </c>
      <c r="F62" s="1">
        <f t="shared" si="5"/>
        <v>250.85461403050547</v>
      </c>
      <c r="G62" s="1">
        <f t="shared" si="4"/>
        <v>5.385969494540177E-3</v>
      </c>
    </row>
    <row r="63" spans="1:10" x14ac:dyDescent="0.3">
      <c r="A63">
        <v>592.34</v>
      </c>
      <c r="B63">
        <f t="shared" si="0"/>
        <v>252.58000000000004</v>
      </c>
      <c r="C63">
        <v>29.86</v>
      </c>
      <c r="D63" s="1">
        <f t="shared" si="2"/>
        <v>286291.26616571896</v>
      </c>
      <c r="E63" s="1">
        <f t="shared" si="3"/>
        <v>2760184.0633994383</v>
      </c>
      <c r="F63" s="1">
        <f t="shared" si="5"/>
        <v>252.57457710200305</v>
      </c>
      <c r="G63" s="1">
        <f t="shared" si="4"/>
        <v>5.4228979969934699E-3</v>
      </c>
      <c r="I63" s="5">
        <v>339.76</v>
      </c>
      <c r="J63" s="5">
        <v>38.44</v>
      </c>
    </row>
    <row r="64" spans="1:10" x14ac:dyDescent="0.3">
      <c r="A64">
        <v>598.09</v>
      </c>
      <c r="B64">
        <f t="shared" si="0"/>
        <v>258.33000000000004</v>
      </c>
      <c r="C64">
        <v>30.42</v>
      </c>
      <c r="D64" s="1">
        <f t="shared" si="2"/>
        <v>286294.3056470828</v>
      </c>
      <c r="E64" s="1">
        <f t="shared" si="3"/>
        <v>2760179.1825559302</v>
      </c>
      <c r="F64" s="1">
        <f t="shared" si="5"/>
        <v>258.32445364948506</v>
      </c>
      <c r="G64" s="1">
        <f t="shared" si="4"/>
        <v>5.546350514975984E-3</v>
      </c>
      <c r="I64">
        <v>341.86</v>
      </c>
      <c r="J64">
        <v>38.56</v>
      </c>
    </row>
    <row r="65" spans="1:10" x14ac:dyDescent="0.3">
      <c r="A65">
        <v>605.55999999999995</v>
      </c>
      <c r="B65">
        <f t="shared" si="0"/>
        <v>265.79999999999995</v>
      </c>
      <c r="C65">
        <v>31</v>
      </c>
      <c r="D65" s="1">
        <f t="shared" si="2"/>
        <v>286298.25432982855</v>
      </c>
      <c r="E65" s="1">
        <f t="shared" si="3"/>
        <v>2760172.8417035816</v>
      </c>
      <c r="F65" s="1">
        <f t="shared" si="5"/>
        <v>265.79429326846468</v>
      </c>
      <c r="G65" s="1">
        <f t="shared" si="4"/>
        <v>5.7067315352696824E-3</v>
      </c>
      <c r="I65">
        <v>344.06</v>
      </c>
      <c r="J65">
        <v>38.39</v>
      </c>
    </row>
    <row r="66" spans="1:10" x14ac:dyDescent="0.3">
      <c r="A66">
        <v>610.95000000000005</v>
      </c>
      <c r="B66">
        <f t="shared" ref="B66:B113" si="6">A66-339.76</f>
        <v>271.19000000000005</v>
      </c>
      <c r="C66">
        <v>31.34</v>
      </c>
      <c r="D66" s="1">
        <f t="shared" si="2"/>
        <v>286301.10351322877</v>
      </c>
      <c r="E66" s="1">
        <f t="shared" si="3"/>
        <v>2760168.2664433196</v>
      </c>
      <c r="F66" s="1">
        <f t="shared" ref="F66:F97" si="7">SQRT(((D66-$D$1)^2)+((E66-$E$1)^2))</f>
        <v>271.18417754488195</v>
      </c>
      <c r="G66" s="1">
        <f t="shared" si="4"/>
        <v>5.8224551181069728E-3</v>
      </c>
      <c r="I66">
        <v>345.9</v>
      </c>
      <c r="J66">
        <v>38.020000000000003</v>
      </c>
    </row>
    <row r="67" spans="1:10" x14ac:dyDescent="0.3">
      <c r="A67">
        <v>612.72</v>
      </c>
      <c r="B67">
        <f t="shared" si="6"/>
        <v>272.96000000000004</v>
      </c>
      <c r="C67">
        <v>32.64</v>
      </c>
      <c r="D67" s="1">
        <f t="shared" ref="D67:D112" si="8">(((B67*($D$113-$D$1))+$B$113*$D$1)/$B$113)</f>
        <v>286302.0391448834</v>
      </c>
      <c r="E67" s="1">
        <f t="shared" ref="E67:E112" si="9">(((B67*($E$113-$E$1))+$B$113*$E$1)/$B$113)</f>
        <v>2760166.7639923613</v>
      </c>
      <c r="F67" s="1">
        <f t="shared" si="7"/>
        <v>272.95413954318241</v>
      </c>
      <c r="G67" s="1">
        <f t="shared" ref="G67:G113" si="10">B67-F67</f>
        <v>5.860456817629256E-3</v>
      </c>
      <c r="I67">
        <v>350.23</v>
      </c>
      <c r="J67">
        <v>34.24</v>
      </c>
    </row>
    <row r="68" spans="1:10" x14ac:dyDescent="0.3">
      <c r="A68">
        <v>621.38</v>
      </c>
      <c r="B68">
        <f t="shared" si="6"/>
        <v>281.62</v>
      </c>
      <c r="C68">
        <v>32.61</v>
      </c>
      <c r="D68" s="1">
        <f t="shared" si="8"/>
        <v>286306.61686812009</v>
      </c>
      <c r="E68" s="1">
        <f t="shared" si="9"/>
        <v>2760159.4130176171</v>
      </c>
      <c r="F68" s="1">
        <f t="shared" si="7"/>
        <v>281.6139536128635</v>
      </c>
      <c r="G68" s="1">
        <f t="shared" si="10"/>
        <v>6.0463871365072919E-3</v>
      </c>
      <c r="I68">
        <v>354.64</v>
      </c>
      <c r="J68">
        <v>31.44</v>
      </c>
    </row>
    <row r="69" spans="1:10" x14ac:dyDescent="0.3">
      <c r="A69">
        <v>627.19000000000005</v>
      </c>
      <c r="B69">
        <f t="shared" si="6"/>
        <v>287.43000000000006</v>
      </c>
      <c r="C69">
        <v>33.06</v>
      </c>
      <c r="D69" s="1">
        <f t="shared" si="8"/>
        <v>286309.68806581123</v>
      </c>
      <c r="E69" s="1">
        <f t="shared" si="9"/>
        <v>2760154.481243568</v>
      </c>
      <c r="F69" s="1">
        <f t="shared" si="7"/>
        <v>287.42382887220504</v>
      </c>
      <c r="G69" s="1">
        <f t="shared" si="10"/>
        <v>6.1711277950280419E-3</v>
      </c>
      <c r="I69">
        <v>361.93</v>
      </c>
      <c r="J69">
        <v>31.24</v>
      </c>
    </row>
    <row r="70" spans="1:10" x14ac:dyDescent="0.3">
      <c r="A70">
        <v>633.12</v>
      </c>
      <c r="B70">
        <f t="shared" si="6"/>
        <v>293.36</v>
      </c>
      <c r="C70">
        <v>32.92</v>
      </c>
      <c r="D70" s="1">
        <f t="shared" si="8"/>
        <v>286312.82269615692</v>
      </c>
      <c r="E70" s="1">
        <f t="shared" si="9"/>
        <v>2760149.4476084374</v>
      </c>
      <c r="F70" s="1">
        <f t="shared" si="7"/>
        <v>293.35370155483957</v>
      </c>
      <c r="G70" s="1">
        <f t="shared" si="10"/>
        <v>6.2984451604393143E-3</v>
      </c>
      <c r="I70">
        <v>371.51</v>
      </c>
      <c r="J70">
        <v>30.95</v>
      </c>
    </row>
    <row r="71" spans="1:10" x14ac:dyDescent="0.3">
      <c r="A71">
        <v>642.01</v>
      </c>
      <c r="B71">
        <f t="shared" si="6"/>
        <v>302.25</v>
      </c>
      <c r="C71">
        <v>33.36</v>
      </c>
      <c r="D71" s="1">
        <f t="shared" si="8"/>
        <v>286317.52199864818</v>
      </c>
      <c r="E71" s="1">
        <f t="shared" si="9"/>
        <v>2760141.9013999533</v>
      </c>
      <c r="F71" s="1">
        <f t="shared" si="7"/>
        <v>302.2435106860807</v>
      </c>
      <c r="G71" s="1">
        <f t="shared" si="10"/>
        <v>6.4893139193031857E-3</v>
      </c>
      <c r="I71">
        <v>393.64</v>
      </c>
      <c r="J71">
        <v>25.42</v>
      </c>
    </row>
    <row r="72" spans="1:10" x14ac:dyDescent="0.3">
      <c r="A72">
        <v>645.25</v>
      </c>
      <c r="B72">
        <f t="shared" si="6"/>
        <v>305.49</v>
      </c>
      <c r="C72">
        <v>33.29</v>
      </c>
      <c r="D72" s="1">
        <f t="shared" si="8"/>
        <v>286319.23468032101</v>
      </c>
      <c r="E72" s="1">
        <f t="shared" si="9"/>
        <v>2760139.1511507416</v>
      </c>
      <c r="F72" s="1">
        <f t="shared" si="7"/>
        <v>305.48344112341482</v>
      </c>
      <c r="G72" s="1">
        <f t="shared" si="10"/>
        <v>6.5588765851885E-3</v>
      </c>
      <c r="I72">
        <v>396.49</v>
      </c>
      <c r="J72">
        <v>25.36</v>
      </c>
    </row>
    <row r="73" spans="1:10" x14ac:dyDescent="0.3">
      <c r="A73">
        <v>646.57000000000005</v>
      </c>
      <c r="B73">
        <f t="shared" si="6"/>
        <v>306.81000000000006</v>
      </c>
      <c r="C73">
        <v>34.24</v>
      </c>
      <c r="D73" s="1">
        <f t="shared" si="8"/>
        <v>286319.93243952107</v>
      </c>
      <c r="E73" s="1">
        <f t="shared" si="9"/>
        <v>2760138.0306788408</v>
      </c>
      <c r="F73" s="1">
        <f t="shared" si="7"/>
        <v>306.80341278286119</v>
      </c>
      <c r="G73" s="1">
        <f t="shared" si="10"/>
        <v>6.5872171388718925E-3</v>
      </c>
      <c r="I73">
        <v>397.79</v>
      </c>
      <c r="J73">
        <v>25.97</v>
      </c>
    </row>
    <row r="74" spans="1:10" x14ac:dyDescent="0.3">
      <c r="A74">
        <v>655.39</v>
      </c>
      <c r="B74">
        <f t="shared" si="6"/>
        <v>315.63</v>
      </c>
      <c r="C74">
        <v>34.21</v>
      </c>
      <c r="D74" s="1">
        <f t="shared" si="8"/>
        <v>286324.59473963053</v>
      </c>
      <c r="E74" s="1">
        <f t="shared" si="9"/>
        <v>2760130.5438893209</v>
      </c>
      <c r="F74" s="1">
        <f t="shared" si="7"/>
        <v>315.62322341721699</v>
      </c>
      <c r="G74" s="1">
        <f t="shared" si="10"/>
        <v>6.7765827830044145E-3</v>
      </c>
      <c r="I74">
        <v>401.25</v>
      </c>
      <c r="J74">
        <v>25.62</v>
      </c>
    </row>
    <row r="75" spans="1:10" x14ac:dyDescent="0.3">
      <c r="A75">
        <v>669.95</v>
      </c>
      <c r="B75">
        <f t="shared" si="6"/>
        <v>330.19000000000005</v>
      </c>
      <c r="C75">
        <v>34.9</v>
      </c>
      <c r="D75" s="1">
        <f t="shared" si="8"/>
        <v>286332.29123504926</v>
      </c>
      <c r="E75" s="1">
        <f t="shared" si="9"/>
        <v>2760118.1847447162</v>
      </c>
      <c r="F75" s="1">
        <f t="shared" si="7"/>
        <v>330.18291081399815</v>
      </c>
      <c r="G75" s="1">
        <f t="shared" si="10"/>
        <v>7.0891860019060005E-3</v>
      </c>
      <c r="I75">
        <v>406.5</v>
      </c>
      <c r="J75">
        <v>25.29</v>
      </c>
    </row>
    <row r="76" spans="1:10" x14ac:dyDescent="0.3">
      <c r="A76">
        <v>679.9</v>
      </c>
      <c r="B76">
        <f t="shared" si="6"/>
        <v>340.14</v>
      </c>
      <c r="C76">
        <v>35.020000000000003</v>
      </c>
      <c r="D76" s="1">
        <f t="shared" si="8"/>
        <v>286337.55085932236</v>
      </c>
      <c r="E76" s="1">
        <f t="shared" si="9"/>
        <v>2760109.7387633417</v>
      </c>
      <c r="F76" s="1">
        <f t="shared" si="7"/>
        <v>340.1326971871959</v>
      </c>
      <c r="G76" s="1">
        <f t="shared" si="10"/>
        <v>7.3028128040846241E-3</v>
      </c>
      <c r="I76">
        <v>412.13</v>
      </c>
      <c r="J76">
        <v>25.19</v>
      </c>
    </row>
    <row r="77" spans="1:10" x14ac:dyDescent="0.3">
      <c r="A77">
        <v>681.76</v>
      </c>
      <c r="B77">
        <f t="shared" si="6"/>
        <v>342</v>
      </c>
      <c r="C77">
        <v>35.04</v>
      </c>
      <c r="D77" s="1">
        <f t="shared" si="8"/>
        <v>286338.53406546789</v>
      </c>
      <c r="E77" s="1">
        <f t="shared" si="9"/>
        <v>2760108.1599165723</v>
      </c>
      <c r="F77" s="1">
        <f t="shared" si="7"/>
        <v>341.99265725285954</v>
      </c>
      <c r="G77" s="1">
        <f t="shared" si="10"/>
        <v>7.3427471404556854E-3</v>
      </c>
      <c r="I77">
        <v>415.46</v>
      </c>
      <c r="J77">
        <v>23.91</v>
      </c>
    </row>
    <row r="78" spans="1:10" x14ac:dyDescent="0.3">
      <c r="A78">
        <v>682.53</v>
      </c>
      <c r="B78">
        <f t="shared" si="6"/>
        <v>342.77</v>
      </c>
      <c r="C78">
        <v>35.04</v>
      </c>
      <c r="D78" s="1">
        <f t="shared" si="8"/>
        <v>286338.94109166792</v>
      </c>
      <c r="E78" s="1">
        <f t="shared" si="9"/>
        <v>2760107.5063079633</v>
      </c>
      <c r="F78" s="1">
        <f t="shared" si="7"/>
        <v>342.76264072103214</v>
      </c>
      <c r="G78" s="1">
        <f t="shared" si="10"/>
        <v>7.359278967840055E-3</v>
      </c>
      <c r="I78">
        <v>419.64</v>
      </c>
      <c r="J78">
        <v>22.67</v>
      </c>
    </row>
    <row r="79" spans="1:10" x14ac:dyDescent="0.3">
      <c r="A79">
        <v>684.09</v>
      </c>
      <c r="B79">
        <f t="shared" si="6"/>
        <v>344.33000000000004</v>
      </c>
      <c r="C79">
        <v>35.03</v>
      </c>
      <c r="D79" s="1">
        <f t="shared" si="8"/>
        <v>286339.76571617706</v>
      </c>
      <c r="E79" s="1">
        <f t="shared" si="9"/>
        <v>2760106.1821138985</v>
      </c>
      <c r="F79" s="1">
        <f t="shared" si="7"/>
        <v>344.32260722785503</v>
      </c>
      <c r="G79" s="1">
        <f t="shared" si="10"/>
        <v>7.39277214501044E-3</v>
      </c>
      <c r="I79">
        <v>422.48</v>
      </c>
      <c r="J79">
        <v>23.04</v>
      </c>
    </row>
    <row r="80" spans="1:10" x14ac:dyDescent="0.3">
      <c r="A80">
        <v>686.39</v>
      </c>
      <c r="B80">
        <f t="shared" si="6"/>
        <v>346.63</v>
      </c>
      <c r="C80">
        <v>35</v>
      </c>
      <c r="D80" s="1">
        <f t="shared" si="8"/>
        <v>286340.98150872265</v>
      </c>
      <c r="E80" s="1">
        <f t="shared" si="9"/>
        <v>2760104.2297764951</v>
      </c>
      <c r="F80" s="1">
        <f t="shared" si="7"/>
        <v>346.62255784695151</v>
      </c>
      <c r="G80" s="1">
        <f t="shared" si="10"/>
        <v>7.4421530484869436E-3</v>
      </c>
      <c r="I80">
        <v>423.79</v>
      </c>
      <c r="J80">
        <v>24.49</v>
      </c>
    </row>
    <row r="81" spans="1:10" x14ac:dyDescent="0.3">
      <c r="A81">
        <v>688.1</v>
      </c>
      <c r="B81">
        <f t="shared" si="6"/>
        <v>348.34000000000003</v>
      </c>
      <c r="C81">
        <v>34.83</v>
      </c>
      <c r="D81" s="1">
        <f t="shared" si="8"/>
        <v>286341.88542404998</v>
      </c>
      <c r="E81" s="1">
        <f t="shared" si="9"/>
        <v>2760102.7782560783</v>
      </c>
      <c r="F81" s="1">
        <f t="shared" si="7"/>
        <v>348.33252113299716</v>
      </c>
      <c r="G81" s="1">
        <f t="shared" si="10"/>
        <v>7.4788670028738125E-3</v>
      </c>
      <c r="I81">
        <v>426.78</v>
      </c>
      <c r="J81">
        <v>24.52</v>
      </c>
    </row>
    <row r="82" spans="1:10" x14ac:dyDescent="0.3">
      <c r="A82">
        <v>689.44</v>
      </c>
      <c r="B82">
        <f t="shared" si="6"/>
        <v>349.68000000000006</v>
      </c>
      <c r="C82">
        <v>35.08</v>
      </c>
      <c r="D82" s="1">
        <f t="shared" si="8"/>
        <v>286342.59375535912</v>
      </c>
      <c r="E82" s="1">
        <f t="shared" si="9"/>
        <v>2760101.6408073301</v>
      </c>
      <c r="F82" s="1">
        <f t="shared" si="7"/>
        <v>349.67249236331668</v>
      </c>
      <c r="G82" s="1">
        <f t="shared" si="10"/>
        <v>7.5076366833854991E-3</v>
      </c>
      <c r="I82">
        <v>431.46</v>
      </c>
      <c r="J82">
        <v>26.08</v>
      </c>
    </row>
    <row r="83" spans="1:10" x14ac:dyDescent="0.3">
      <c r="A83">
        <v>692.53</v>
      </c>
      <c r="B83">
        <f t="shared" si="6"/>
        <v>352.77</v>
      </c>
      <c r="C83">
        <v>35.32</v>
      </c>
      <c r="D83" s="1">
        <f t="shared" si="8"/>
        <v>286344.22714621376</v>
      </c>
      <c r="E83" s="1">
        <f t="shared" si="9"/>
        <v>2760099.0178844715</v>
      </c>
      <c r="F83" s="1">
        <f t="shared" si="7"/>
        <v>352.76242602063746</v>
      </c>
      <c r="G83" s="1">
        <f t="shared" si="10"/>
        <v>7.5739793625189122E-3</v>
      </c>
      <c r="I83">
        <v>433.48</v>
      </c>
      <c r="J83">
        <v>26.87</v>
      </c>
    </row>
    <row r="84" spans="1:10" x14ac:dyDescent="0.3">
      <c r="A84">
        <v>695.2</v>
      </c>
      <c r="B84">
        <f t="shared" si="6"/>
        <v>355.44000000000005</v>
      </c>
      <c r="C84">
        <v>35.42</v>
      </c>
      <c r="D84" s="1">
        <f t="shared" si="8"/>
        <v>286345.63852277747</v>
      </c>
      <c r="E84" s="1">
        <f t="shared" si="9"/>
        <v>2760096.7514753989</v>
      </c>
      <c r="F84" s="1">
        <f t="shared" si="7"/>
        <v>355.43236869582461</v>
      </c>
      <c r="G84" s="1">
        <f t="shared" si="10"/>
        <v>7.6313041754474398E-3</v>
      </c>
      <c r="I84">
        <v>436.54</v>
      </c>
      <c r="J84">
        <v>27.17</v>
      </c>
    </row>
    <row r="85" spans="1:10" x14ac:dyDescent="0.3">
      <c r="A85">
        <v>699.36</v>
      </c>
      <c r="B85">
        <f t="shared" si="6"/>
        <v>359.6</v>
      </c>
      <c r="C85">
        <v>35.56</v>
      </c>
      <c r="D85" s="1">
        <f t="shared" si="8"/>
        <v>286347.83752146858</v>
      </c>
      <c r="E85" s="1">
        <f t="shared" si="9"/>
        <v>2760093.2202912262</v>
      </c>
      <c r="F85" s="1">
        <f t="shared" si="7"/>
        <v>359.59227938058473</v>
      </c>
      <c r="G85" s="1">
        <f t="shared" si="10"/>
        <v>7.7206194152950047E-3</v>
      </c>
      <c r="I85">
        <v>439.58</v>
      </c>
      <c r="J85">
        <v>26.32</v>
      </c>
    </row>
    <row r="86" spans="1:10" x14ac:dyDescent="0.3">
      <c r="A86">
        <v>700.62</v>
      </c>
      <c r="B86">
        <f t="shared" si="6"/>
        <v>360.86</v>
      </c>
      <c r="C86">
        <v>35.46</v>
      </c>
      <c r="D86" s="1">
        <f t="shared" si="8"/>
        <v>286348.50356434134</v>
      </c>
      <c r="E86" s="1">
        <f t="shared" si="9"/>
        <v>2760092.1507498664</v>
      </c>
      <c r="F86" s="1">
        <f t="shared" si="7"/>
        <v>360.85225232817157</v>
      </c>
      <c r="G86" s="1">
        <f t="shared" si="10"/>
        <v>7.7476718284401613E-3</v>
      </c>
      <c r="I86">
        <v>441.47</v>
      </c>
      <c r="J86">
        <v>24.97</v>
      </c>
    </row>
    <row r="87" spans="1:10" x14ac:dyDescent="0.3">
      <c r="A87">
        <v>701.68</v>
      </c>
      <c r="B87">
        <f t="shared" si="6"/>
        <v>361.91999999999996</v>
      </c>
      <c r="C87">
        <v>35.200000000000003</v>
      </c>
      <c r="D87" s="1">
        <f t="shared" si="8"/>
        <v>286349.06388612319</v>
      </c>
      <c r="E87" s="1">
        <f t="shared" si="9"/>
        <v>2760091.250976976</v>
      </c>
      <c r="F87" s="1">
        <f t="shared" si="7"/>
        <v>361.91222957012826</v>
      </c>
      <c r="G87" s="1">
        <f t="shared" si="10"/>
        <v>7.7704298716980702E-3</v>
      </c>
      <c r="I87">
        <v>442.97</v>
      </c>
      <c r="J87">
        <v>23.88</v>
      </c>
    </row>
    <row r="88" spans="1:10" x14ac:dyDescent="0.3">
      <c r="A88">
        <v>702.1</v>
      </c>
      <c r="B88">
        <f t="shared" si="6"/>
        <v>362.34000000000003</v>
      </c>
      <c r="C88">
        <v>34.770000000000003</v>
      </c>
      <c r="D88" s="1">
        <f t="shared" si="8"/>
        <v>286349.28590041416</v>
      </c>
      <c r="E88" s="1">
        <f t="shared" si="9"/>
        <v>2760090.8944631889</v>
      </c>
      <c r="F88" s="1">
        <f t="shared" si="7"/>
        <v>362.33222055308329</v>
      </c>
      <c r="G88" s="1">
        <f t="shared" si="10"/>
        <v>7.779446916742927E-3</v>
      </c>
      <c r="I88">
        <v>446.26</v>
      </c>
      <c r="J88">
        <v>23.97</v>
      </c>
    </row>
    <row r="89" spans="1:10" x14ac:dyDescent="0.3">
      <c r="A89">
        <v>702.89</v>
      </c>
      <c r="B89">
        <f t="shared" si="6"/>
        <v>363.13</v>
      </c>
      <c r="C89">
        <v>34.85</v>
      </c>
      <c r="D89" s="1">
        <f t="shared" si="8"/>
        <v>286349.70349872328</v>
      </c>
      <c r="E89" s="1">
        <f t="shared" si="9"/>
        <v>2760090.2238777336</v>
      </c>
      <c r="F89" s="1">
        <f t="shared" si="7"/>
        <v>363.12220359133835</v>
      </c>
      <c r="G89" s="1">
        <f t="shared" si="10"/>
        <v>7.796408661647547E-3</v>
      </c>
      <c r="I89">
        <v>448.14</v>
      </c>
      <c r="J89">
        <v>23.27</v>
      </c>
    </row>
    <row r="90" spans="1:10" x14ac:dyDescent="0.3">
      <c r="A90">
        <v>708.34</v>
      </c>
      <c r="B90">
        <f t="shared" si="6"/>
        <v>368.58000000000004</v>
      </c>
      <c r="C90">
        <v>35.29</v>
      </c>
      <c r="D90" s="1">
        <f t="shared" si="8"/>
        <v>286352.58439845074</v>
      </c>
      <c r="E90" s="1">
        <f t="shared" si="9"/>
        <v>2760085.5976869301</v>
      </c>
      <c r="F90" s="1">
        <f t="shared" si="7"/>
        <v>368.57208657997967</v>
      </c>
      <c r="G90" s="1">
        <f t="shared" si="10"/>
        <v>7.9134200203725413E-3</v>
      </c>
      <c r="I90">
        <v>449.04</v>
      </c>
      <c r="J90">
        <v>24.7</v>
      </c>
    </row>
    <row r="91" spans="1:10" x14ac:dyDescent="0.3">
      <c r="A91">
        <v>710.41</v>
      </c>
      <c r="B91">
        <f t="shared" si="6"/>
        <v>370.65</v>
      </c>
      <c r="C91">
        <v>35.729999999999997</v>
      </c>
      <c r="D91" s="1">
        <f t="shared" si="8"/>
        <v>286353.67861174175</v>
      </c>
      <c r="E91" s="1">
        <f t="shared" si="9"/>
        <v>2760083.8405832672</v>
      </c>
      <c r="F91" s="1">
        <f t="shared" si="7"/>
        <v>370.64204213712082</v>
      </c>
      <c r="G91" s="1">
        <f t="shared" si="10"/>
        <v>7.9578628791523442E-3</v>
      </c>
      <c r="I91">
        <v>454.38</v>
      </c>
      <c r="J91">
        <v>22.3</v>
      </c>
    </row>
    <row r="92" spans="1:10" x14ac:dyDescent="0.3">
      <c r="A92">
        <v>711.33</v>
      </c>
      <c r="B92">
        <f t="shared" si="6"/>
        <v>371.57000000000005</v>
      </c>
      <c r="C92">
        <v>35.46</v>
      </c>
      <c r="D92" s="1">
        <f t="shared" si="8"/>
        <v>286354.16492875997</v>
      </c>
      <c r="E92" s="1">
        <f t="shared" si="9"/>
        <v>2760083.0596483061</v>
      </c>
      <c r="F92" s="1">
        <f t="shared" si="7"/>
        <v>371.56202238451607</v>
      </c>
      <c r="G92" s="1">
        <f t="shared" si="10"/>
        <v>7.9776154839805713E-3</v>
      </c>
      <c r="I92">
        <v>458.72</v>
      </c>
      <c r="J92">
        <v>21.9</v>
      </c>
    </row>
    <row r="93" spans="1:10" x14ac:dyDescent="0.3">
      <c r="A93">
        <v>715.73</v>
      </c>
      <c r="B93">
        <f t="shared" si="6"/>
        <v>375.97</v>
      </c>
      <c r="C93">
        <v>35.74</v>
      </c>
      <c r="D93" s="1">
        <f t="shared" si="8"/>
        <v>286356.4907927601</v>
      </c>
      <c r="E93" s="1">
        <f t="shared" si="9"/>
        <v>2760079.3247419698</v>
      </c>
      <c r="F93" s="1">
        <f t="shared" si="7"/>
        <v>375.96192791622667</v>
      </c>
      <c r="G93" s="1">
        <f t="shared" si="10"/>
        <v>8.0720837733565531E-3</v>
      </c>
      <c r="I93">
        <v>460.95</v>
      </c>
      <c r="J93">
        <v>22.36</v>
      </c>
    </row>
    <row r="94" spans="1:10" x14ac:dyDescent="0.3">
      <c r="A94">
        <v>722.26</v>
      </c>
      <c r="B94">
        <f t="shared" si="6"/>
        <v>382.5</v>
      </c>
      <c r="C94">
        <v>35.090000000000003</v>
      </c>
      <c r="D94" s="1">
        <f t="shared" si="8"/>
        <v>286359.9425863786</v>
      </c>
      <c r="E94" s="1">
        <f t="shared" si="9"/>
        <v>2760073.7818014296</v>
      </c>
      <c r="F94" s="1">
        <f t="shared" si="7"/>
        <v>382.49178771696864</v>
      </c>
      <c r="G94" s="1">
        <f t="shared" si="10"/>
        <v>8.2122830313551276E-3</v>
      </c>
      <c r="I94">
        <v>461.54</v>
      </c>
      <c r="J94">
        <v>25.36</v>
      </c>
    </row>
    <row r="95" spans="1:10" x14ac:dyDescent="0.3">
      <c r="A95">
        <v>732.76</v>
      </c>
      <c r="B95">
        <f t="shared" si="6"/>
        <v>393</v>
      </c>
      <c r="C95">
        <v>36.04</v>
      </c>
      <c r="D95" s="1">
        <f t="shared" si="8"/>
        <v>286365.49294365174</v>
      </c>
      <c r="E95" s="1">
        <f t="shared" si="9"/>
        <v>2760064.8689567628</v>
      </c>
      <c r="F95" s="1">
        <f t="shared" si="7"/>
        <v>392.99156228183563</v>
      </c>
      <c r="G95" s="1">
        <f t="shared" si="10"/>
        <v>8.4377181643731092E-3</v>
      </c>
      <c r="I95">
        <v>462.99</v>
      </c>
      <c r="J95">
        <v>27.37</v>
      </c>
    </row>
    <row r="96" spans="1:10" x14ac:dyDescent="0.3">
      <c r="A96">
        <v>738.4</v>
      </c>
      <c r="B96">
        <f t="shared" si="6"/>
        <v>398.64</v>
      </c>
      <c r="C96">
        <v>35.57</v>
      </c>
      <c r="D96" s="1">
        <f t="shared" si="8"/>
        <v>286368.47427841555</v>
      </c>
      <c r="E96" s="1">
        <f t="shared" si="9"/>
        <v>2760060.0814859136</v>
      </c>
      <c r="F96" s="1">
        <f t="shared" si="7"/>
        <v>398.63144119065527</v>
      </c>
      <c r="G96" s="1">
        <f t="shared" si="10"/>
        <v>8.5588093447199753E-3</v>
      </c>
      <c r="I96">
        <v>464.32</v>
      </c>
      <c r="J96">
        <v>27.04</v>
      </c>
    </row>
    <row r="97" spans="1:10" x14ac:dyDescent="0.3">
      <c r="A97">
        <v>743.94</v>
      </c>
      <c r="B97">
        <f t="shared" si="6"/>
        <v>404.18000000000006</v>
      </c>
      <c r="C97">
        <v>38.840000000000003</v>
      </c>
      <c r="D97" s="1">
        <f t="shared" si="8"/>
        <v>286371.40275263396</v>
      </c>
      <c r="E97" s="1">
        <f t="shared" si="9"/>
        <v>2760055.3788992986</v>
      </c>
      <c r="F97" s="1">
        <f t="shared" si="7"/>
        <v>404.17132224708581</v>
      </c>
      <c r="G97" s="1">
        <f t="shared" si="10"/>
        <v>8.6777529142523235E-3</v>
      </c>
      <c r="I97">
        <v>467.02</v>
      </c>
      <c r="J97">
        <v>27.95</v>
      </c>
    </row>
    <row r="98" spans="1:10" x14ac:dyDescent="0.3">
      <c r="A98">
        <v>746.11</v>
      </c>
      <c r="B98">
        <f t="shared" si="6"/>
        <v>406.35</v>
      </c>
      <c r="C98">
        <v>40.119999999999997</v>
      </c>
      <c r="D98" s="1">
        <f t="shared" si="8"/>
        <v>286372.54982647044</v>
      </c>
      <c r="E98" s="1">
        <f t="shared" si="9"/>
        <v>2760053.536911401</v>
      </c>
      <c r="F98" s="1">
        <f t="shared" ref="F98:F113" si="11">SQRT(((D98-$D$1)^2)+((E98-$E$1)^2))</f>
        <v>406.3412756570421</v>
      </c>
      <c r="G98" s="1">
        <f t="shared" si="10"/>
        <v>8.7243429579189069E-3</v>
      </c>
      <c r="I98">
        <v>468.06</v>
      </c>
      <c r="J98">
        <v>25.01</v>
      </c>
    </row>
    <row r="99" spans="1:10" x14ac:dyDescent="0.3">
      <c r="A99">
        <v>750.03</v>
      </c>
      <c r="B99">
        <f t="shared" si="6"/>
        <v>410.27</v>
      </c>
      <c r="C99">
        <v>40.4</v>
      </c>
      <c r="D99" s="1">
        <f t="shared" si="8"/>
        <v>286374.6219598524</v>
      </c>
      <c r="E99" s="1">
        <f t="shared" si="9"/>
        <v>2760050.2094493918</v>
      </c>
      <c r="F99" s="1">
        <f t="shared" si="11"/>
        <v>410.26119149479024</v>
      </c>
      <c r="G99" s="1">
        <f t="shared" si="10"/>
        <v>8.8085052097426342E-3</v>
      </c>
      <c r="I99">
        <v>469.97</v>
      </c>
      <c r="J99">
        <v>26.66</v>
      </c>
    </row>
    <row r="100" spans="1:10" x14ac:dyDescent="0.3">
      <c r="A100">
        <v>757.21</v>
      </c>
      <c r="B100">
        <f t="shared" si="6"/>
        <v>417.45000000000005</v>
      </c>
      <c r="C100">
        <v>40.18</v>
      </c>
      <c r="D100" s="1">
        <f t="shared" si="8"/>
        <v>286378.41734701628</v>
      </c>
      <c r="E100" s="1">
        <f t="shared" si="9"/>
        <v>2760044.1147613246</v>
      </c>
      <c r="F100" s="1">
        <f t="shared" si="11"/>
        <v>417.44103733995502</v>
      </c>
      <c r="G100" s="1">
        <f t="shared" si="10"/>
        <v>8.9626600450287697E-3</v>
      </c>
      <c r="I100">
        <v>471.44</v>
      </c>
      <c r="J100">
        <v>26.62</v>
      </c>
    </row>
    <row r="101" spans="1:10" x14ac:dyDescent="0.3">
      <c r="A101">
        <v>764.55</v>
      </c>
      <c r="B101">
        <f t="shared" si="6"/>
        <v>424.78999999999996</v>
      </c>
      <c r="C101">
        <v>39.78</v>
      </c>
      <c r="D101" s="1">
        <f t="shared" si="8"/>
        <v>286382.29731105291</v>
      </c>
      <c r="E101" s="1">
        <f t="shared" si="9"/>
        <v>2760037.8842584812</v>
      </c>
      <c r="F101" s="1">
        <f t="shared" si="11"/>
        <v>424.78087975018974</v>
      </c>
      <c r="G101" s="1">
        <f t="shared" si="10"/>
        <v>9.1202498102234131E-3</v>
      </c>
      <c r="I101">
        <v>476.13</v>
      </c>
      <c r="J101">
        <v>24.32</v>
      </c>
    </row>
    <row r="102" spans="1:10" x14ac:dyDescent="0.3">
      <c r="A102">
        <v>770.25</v>
      </c>
      <c r="B102">
        <f t="shared" si="6"/>
        <v>430.49</v>
      </c>
      <c r="C102">
        <v>40.14</v>
      </c>
      <c r="D102" s="1">
        <f t="shared" si="8"/>
        <v>286385.31036214408</v>
      </c>
      <c r="E102" s="1">
        <f t="shared" si="9"/>
        <v>2760033.045857091</v>
      </c>
      <c r="F102" s="1">
        <f t="shared" si="11"/>
        <v>430.48075737089965</v>
      </c>
      <c r="G102" s="1">
        <f t="shared" si="10"/>
        <v>9.2426291003562255E-3</v>
      </c>
      <c r="I102">
        <v>477.2</v>
      </c>
      <c r="J102">
        <v>24.23</v>
      </c>
    </row>
    <row r="103" spans="1:10" x14ac:dyDescent="0.3">
      <c r="A103">
        <v>776.17</v>
      </c>
      <c r="B103">
        <f t="shared" si="6"/>
        <v>436.40999999999997</v>
      </c>
      <c r="C103">
        <v>39.729999999999997</v>
      </c>
      <c r="D103" s="1">
        <f t="shared" si="8"/>
        <v>286388.43970643525</v>
      </c>
      <c r="E103" s="1">
        <f t="shared" si="9"/>
        <v>2760028.020710384</v>
      </c>
      <c r="F103" s="1">
        <f t="shared" si="11"/>
        <v>436.40063026811299</v>
      </c>
      <c r="G103" s="1">
        <f t="shared" si="10"/>
        <v>9.3697318869772062E-3</v>
      </c>
      <c r="I103">
        <v>479.36</v>
      </c>
      <c r="J103">
        <v>25.9</v>
      </c>
    </row>
    <row r="104" spans="1:10" x14ac:dyDescent="0.3">
      <c r="A104">
        <v>778.97</v>
      </c>
      <c r="B104">
        <f t="shared" si="6"/>
        <v>439.21000000000004</v>
      </c>
      <c r="C104">
        <v>40.020000000000003</v>
      </c>
      <c r="D104" s="1">
        <f t="shared" si="8"/>
        <v>286389.91980170802</v>
      </c>
      <c r="E104" s="1">
        <f t="shared" si="9"/>
        <v>2760025.6439518062</v>
      </c>
      <c r="F104" s="1">
        <f t="shared" si="11"/>
        <v>439.20057015201422</v>
      </c>
      <c r="G104" s="1">
        <f t="shared" si="10"/>
        <v>9.4298479858139217E-3</v>
      </c>
      <c r="I104">
        <v>481.25</v>
      </c>
      <c r="J104">
        <v>26.74</v>
      </c>
    </row>
    <row r="105" spans="1:10" x14ac:dyDescent="0.3">
      <c r="A105">
        <v>796.79</v>
      </c>
      <c r="B105">
        <f t="shared" si="6"/>
        <v>457.03</v>
      </c>
      <c r="C105">
        <v>40.159999999999997</v>
      </c>
      <c r="D105" s="1">
        <f t="shared" si="8"/>
        <v>286399.33955090871</v>
      </c>
      <c r="E105" s="1">
        <f t="shared" si="9"/>
        <v>2760010.5175811434</v>
      </c>
      <c r="F105" s="1">
        <f t="shared" si="11"/>
        <v>457.02018755624277</v>
      </c>
      <c r="G105" s="1">
        <f t="shared" si="10"/>
        <v>9.8124437571982526E-3</v>
      </c>
      <c r="I105">
        <v>485.48</v>
      </c>
      <c r="J105">
        <v>26.63</v>
      </c>
    </row>
    <row r="106" spans="1:10" x14ac:dyDescent="0.3">
      <c r="A106">
        <v>800.16</v>
      </c>
      <c r="B106">
        <f t="shared" si="6"/>
        <v>460.4</v>
      </c>
      <c r="C106">
        <v>39.97</v>
      </c>
      <c r="D106" s="1">
        <f t="shared" si="8"/>
        <v>286401.12095129071</v>
      </c>
      <c r="E106" s="1">
        <f t="shared" si="9"/>
        <v>2760007.6569824265</v>
      </c>
      <c r="F106" s="1">
        <f t="shared" si="11"/>
        <v>460.39011520235255</v>
      </c>
      <c r="G106" s="1">
        <f t="shared" si="10"/>
        <v>9.8847976474303323E-3</v>
      </c>
      <c r="I106">
        <v>487.89</v>
      </c>
      <c r="J106">
        <v>27.09</v>
      </c>
    </row>
    <row r="107" spans="1:10" x14ac:dyDescent="0.3">
      <c r="A107">
        <v>801.35</v>
      </c>
      <c r="B107">
        <f t="shared" si="6"/>
        <v>461.59000000000003</v>
      </c>
      <c r="C107">
        <v>40.03</v>
      </c>
      <c r="D107" s="1">
        <f t="shared" si="8"/>
        <v>286401.74999178166</v>
      </c>
      <c r="E107" s="1">
        <f t="shared" si="9"/>
        <v>2760006.6468600309</v>
      </c>
      <c r="F107" s="1">
        <f t="shared" si="11"/>
        <v>461.58008965305407</v>
      </c>
      <c r="G107" s="1">
        <f t="shared" si="10"/>
        <v>9.9103469459578264E-3</v>
      </c>
      <c r="I107">
        <v>490.43</v>
      </c>
      <c r="J107">
        <v>26.52</v>
      </c>
    </row>
    <row r="108" spans="1:10" x14ac:dyDescent="0.3">
      <c r="A108">
        <v>801.74</v>
      </c>
      <c r="B108">
        <f t="shared" si="6"/>
        <v>461.98</v>
      </c>
      <c r="C108">
        <v>40.770000000000003</v>
      </c>
      <c r="D108" s="1">
        <f t="shared" si="8"/>
        <v>286401.95614790893</v>
      </c>
      <c r="E108" s="1">
        <f t="shared" si="9"/>
        <v>2760006.3158115144</v>
      </c>
      <c r="F108" s="1">
        <f t="shared" si="11"/>
        <v>461.97008128004853</v>
      </c>
      <c r="G108" s="1">
        <f t="shared" si="10"/>
        <v>9.9187199514858548E-3</v>
      </c>
      <c r="I108">
        <v>492.23</v>
      </c>
      <c r="J108">
        <v>26.24</v>
      </c>
    </row>
    <row r="109" spans="1:10" x14ac:dyDescent="0.3">
      <c r="A109">
        <v>804.19</v>
      </c>
      <c r="B109">
        <f t="shared" si="6"/>
        <v>464.43000000000006</v>
      </c>
      <c r="C109">
        <v>40.72</v>
      </c>
      <c r="D109" s="1">
        <f t="shared" si="8"/>
        <v>286403.25123127265</v>
      </c>
      <c r="E109" s="1">
        <f t="shared" si="9"/>
        <v>2760004.236147759</v>
      </c>
      <c r="F109" s="1">
        <f t="shared" si="11"/>
        <v>464.42002867833702</v>
      </c>
      <c r="G109" s="1">
        <f t="shared" si="10"/>
        <v>9.9713216630448187E-3</v>
      </c>
      <c r="I109">
        <v>494.27</v>
      </c>
      <c r="J109">
        <v>27.07</v>
      </c>
    </row>
    <row r="110" spans="1:10" x14ac:dyDescent="0.3">
      <c r="A110">
        <v>804.77</v>
      </c>
      <c r="B110">
        <f t="shared" si="6"/>
        <v>465.01</v>
      </c>
      <c r="C110">
        <v>40.51</v>
      </c>
      <c r="D110" s="1">
        <f t="shared" si="8"/>
        <v>286403.55782243633</v>
      </c>
      <c r="E110" s="1">
        <f t="shared" si="9"/>
        <v>2760003.7438191962</v>
      </c>
      <c r="F110" s="1">
        <f t="shared" si="11"/>
        <v>465.00001622593584</v>
      </c>
      <c r="G110" s="1">
        <f t="shared" si="10"/>
        <v>9.9837740641532946E-3</v>
      </c>
      <c r="I110">
        <v>498</v>
      </c>
      <c r="J110">
        <v>26.46</v>
      </c>
    </row>
    <row r="111" spans="1:10" x14ac:dyDescent="0.3">
      <c r="A111">
        <v>805.51</v>
      </c>
      <c r="B111">
        <f t="shared" si="6"/>
        <v>465.75</v>
      </c>
      <c r="C111">
        <v>40.590000000000003</v>
      </c>
      <c r="D111" s="1">
        <f t="shared" si="8"/>
        <v>286403.94899047271</v>
      </c>
      <c r="E111" s="1">
        <f t="shared" si="9"/>
        <v>2760003.1156758578</v>
      </c>
      <c r="F111" s="1">
        <f t="shared" si="11"/>
        <v>465.74000033817867</v>
      </c>
      <c r="G111" s="1">
        <f t="shared" si="10"/>
        <v>9.9996618213253896E-3</v>
      </c>
      <c r="I111">
        <v>501.77</v>
      </c>
      <c r="J111">
        <v>25.99</v>
      </c>
    </row>
    <row r="112" spans="1:10" x14ac:dyDescent="0.3">
      <c r="A112">
        <v>805.6</v>
      </c>
      <c r="B112">
        <f t="shared" si="6"/>
        <v>465.84000000000003</v>
      </c>
      <c r="C112">
        <v>41.02</v>
      </c>
      <c r="D112" s="1">
        <f t="shared" si="8"/>
        <v>286403.99656496366</v>
      </c>
      <c r="E112" s="1">
        <f t="shared" si="9"/>
        <v>2760003.0392800462</v>
      </c>
      <c r="F112" s="1">
        <f t="shared" si="11"/>
        <v>465.82999840596796</v>
      </c>
      <c r="G112" s="1">
        <f t="shared" si="10"/>
        <v>1.00015940320759E-2</v>
      </c>
      <c r="I112">
        <v>505.27</v>
      </c>
      <c r="J112">
        <v>26.7</v>
      </c>
    </row>
    <row r="113" spans="1:10" x14ac:dyDescent="0.3">
      <c r="A113" s="5">
        <v>805.79</v>
      </c>
      <c r="B113">
        <f t="shared" si="6"/>
        <v>466.03</v>
      </c>
      <c r="C113" s="5">
        <v>41.01</v>
      </c>
      <c r="D113" s="2">
        <v>286404.09700000001</v>
      </c>
      <c r="E113" s="2">
        <v>2760002.878</v>
      </c>
      <c r="F113" s="1">
        <f t="shared" si="11"/>
        <v>466.01999432654156</v>
      </c>
      <c r="G113" s="1">
        <f t="shared" si="10"/>
        <v>1.0005673458408637E-2</v>
      </c>
      <c r="I113">
        <v>509.34</v>
      </c>
      <c r="J113">
        <v>27.21</v>
      </c>
    </row>
    <row r="114" spans="1:10" x14ac:dyDescent="0.3">
      <c r="D114" s="1"/>
      <c r="E114" s="1"/>
      <c r="F114" s="1"/>
      <c r="I114">
        <v>516.32000000000005</v>
      </c>
      <c r="J114">
        <v>27.85</v>
      </c>
    </row>
    <row r="115" spans="1:10" x14ac:dyDescent="0.3">
      <c r="D115" s="1"/>
      <c r="E115" s="1"/>
      <c r="F115" s="1"/>
      <c r="I115">
        <v>524.30999999999995</v>
      </c>
      <c r="J115">
        <v>28.66</v>
      </c>
    </row>
    <row r="116" spans="1:10" x14ac:dyDescent="0.3">
      <c r="D116" s="1"/>
      <c r="E116" s="1"/>
      <c r="F116" s="1"/>
      <c r="I116">
        <v>529.63</v>
      </c>
      <c r="J116">
        <v>28.24</v>
      </c>
    </row>
    <row r="117" spans="1:10" x14ac:dyDescent="0.3">
      <c r="D117" s="1"/>
      <c r="E117" s="1"/>
      <c r="F117" s="1"/>
      <c r="I117">
        <v>537.64</v>
      </c>
      <c r="J117">
        <v>28.21</v>
      </c>
    </row>
    <row r="118" spans="1:10" x14ac:dyDescent="0.3">
      <c r="D118" s="1"/>
      <c r="E118" s="1"/>
      <c r="F118" s="1"/>
      <c r="I118">
        <v>543.41999999999996</v>
      </c>
      <c r="J118">
        <v>29.02</v>
      </c>
    </row>
    <row r="119" spans="1:10" x14ac:dyDescent="0.3">
      <c r="D119" s="1"/>
      <c r="E119" s="1"/>
      <c r="F119" s="1"/>
      <c r="I119">
        <v>563.85</v>
      </c>
      <c r="J119">
        <v>27.36</v>
      </c>
    </row>
    <row r="120" spans="1:10" x14ac:dyDescent="0.3">
      <c r="D120" s="1"/>
      <c r="E120" s="1"/>
      <c r="F120" s="1"/>
      <c r="I120">
        <v>568.63</v>
      </c>
      <c r="J120">
        <v>27.59</v>
      </c>
    </row>
    <row r="121" spans="1:10" x14ac:dyDescent="0.3">
      <c r="D121" s="1"/>
      <c r="E121" s="1"/>
      <c r="F121" s="1"/>
      <c r="I121">
        <v>573.65</v>
      </c>
      <c r="J121">
        <v>28.06</v>
      </c>
    </row>
    <row r="122" spans="1:10" x14ac:dyDescent="0.3">
      <c r="D122" s="1"/>
      <c r="E122" s="1"/>
      <c r="F122" s="1"/>
      <c r="I122">
        <v>580.47</v>
      </c>
      <c r="J122">
        <v>28.22</v>
      </c>
    </row>
    <row r="123" spans="1:10" x14ac:dyDescent="0.3">
      <c r="D123" s="1"/>
      <c r="E123" s="1"/>
      <c r="F123" s="1"/>
      <c r="I123">
        <v>588.03</v>
      </c>
      <c r="J123">
        <v>29.01</v>
      </c>
    </row>
    <row r="124" spans="1:10" x14ac:dyDescent="0.3">
      <c r="D124" s="1"/>
      <c r="E124" s="1"/>
      <c r="F124" s="1"/>
      <c r="I124">
        <v>590.62</v>
      </c>
      <c r="J124">
        <v>29.31</v>
      </c>
    </row>
    <row r="125" spans="1:10" x14ac:dyDescent="0.3">
      <c r="D125" s="1"/>
      <c r="E125" s="1"/>
      <c r="F125" s="1"/>
      <c r="I125">
        <v>592.34</v>
      </c>
      <c r="J125">
        <v>29.86</v>
      </c>
    </row>
    <row r="126" spans="1:10" x14ac:dyDescent="0.3">
      <c r="D126" s="1"/>
      <c r="E126" s="1"/>
      <c r="F126" s="1"/>
      <c r="I126">
        <v>598.09</v>
      </c>
      <c r="J126">
        <v>30.42</v>
      </c>
    </row>
    <row r="127" spans="1:10" x14ac:dyDescent="0.3">
      <c r="D127" s="1"/>
      <c r="E127" s="1"/>
      <c r="F127" s="1"/>
      <c r="I127">
        <v>605.55999999999995</v>
      </c>
      <c r="J127">
        <v>31</v>
      </c>
    </row>
    <row r="128" spans="1:10" x14ac:dyDescent="0.3">
      <c r="D128" s="1"/>
      <c r="E128" s="1"/>
      <c r="F128" s="1"/>
      <c r="I128">
        <v>610.95000000000005</v>
      </c>
      <c r="J128">
        <v>31.34</v>
      </c>
    </row>
    <row r="129" spans="4:10" x14ac:dyDescent="0.3">
      <c r="D129" s="1"/>
      <c r="E129" s="1"/>
      <c r="F129" s="1"/>
      <c r="I129">
        <v>612.72</v>
      </c>
      <c r="J129">
        <v>32.64</v>
      </c>
    </row>
    <row r="130" spans="4:10" x14ac:dyDescent="0.3">
      <c r="D130" s="1"/>
      <c r="E130" s="1"/>
      <c r="F130" s="1"/>
      <c r="I130">
        <v>621.38</v>
      </c>
      <c r="J130">
        <v>32.61</v>
      </c>
    </row>
    <row r="131" spans="4:10" x14ac:dyDescent="0.3">
      <c r="D131" s="1"/>
      <c r="E131" s="1"/>
      <c r="F131" s="1"/>
      <c r="I131">
        <v>627.19000000000005</v>
      </c>
      <c r="J131">
        <v>33.06</v>
      </c>
    </row>
    <row r="132" spans="4:10" x14ac:dyDescent="0.3">
      <c r="D132" s="1"/>
      <c r="E132" s="1"/>
      <c r="F132" s="1"/>
      <c r="I132">
        <v>633.12</v>
      </c>
      <c r="J132">
        <v>32.92</v>
      </c>
    </row>
    <row r="133" spans="4:10" x14ac:dyDescent="0.3">
      <c r="D133" s="1"/>
      <c r="E133" s="1"/>
      <c r="F133" s="1"/>
      <c r="I133">
        <v>642.01</v>
      </c>
      <c r="J133">
        <v>33.36</v>
      </c>
    </row>
    <row r="134" spans="4:10" x14ac:dyDescent="0.3">
      <c r="D134" s="1"/>
      <c r="E134" s="1"/>
      <c r="F134" s="1"/>
      <c r="I134">
        <v>645.25</v>
      </c>
      <c r="J134">
        <v>33.29</v>
      </c>
    </row>
    <row r="135" spans="4:10" x14ac:dyDescent="0.3">
      <c r="D135" s="1"/>
      <c r="E135" s="1"/>
      <c r="F135" s="1"/>
      <c r="I135">
        <v>646.57000000000005</v>
      </c>
      <c r="J135">
        <v>34.24</v>
      </c>
    </row>
    <row r="136" spans="4:10" x14ac:dyDescent="0.3">
      <c r="D136" s="1"/>
      <c r="E136" s="1"/>
      <c r="F136" s="1"/>
      <c r="I136">
        <v>655.39</v>
      </c>
      <c r="J136">
        <v>34.21</v>
      </c>
    </row>
    <row r="137" spans="4:10" x14ac:dyDescent="0.3">
      <c r="D137" s="1"/>
      <c r="E137" s="1"/>
      <c r="F137" s="1"/>
      <c r="I137">
        <v>669.95</v>
      </c>
      <c r="J137">
        <v>34.9</v>
      </c>
    </row>
    <row r="138" spans="4:10" x14ac:dyDescent="0.3">
      <c r="D138" s="1"/>
      <c r="E138" s="1"/>
      <c r="F138" s="1"/>
      <c r="I138">
        <v>679.9</v>
      </c>
      <c r="J138">
        <v>35.020000000000003</v>
      </c>
    </row>
    <row r="139" spans="4:10" x14ac:dyDescent="0.3">
      <c r="D139" s="1"/>
      <c r="E139" s="1"/>
      <c r="F139" s="1"/>
      <c r="I139">
        <v>681.76</v>
      </c>
      <c r="J139">
        <v>35.04</v>
      </c>
    </row>
    <row r="140" spans="4:10" x14ac:dyDescent="0.3">
      <c r="D140" s="1"/>
      <c r="E140" s="1"/>
      <c r="F140" s="1"/>
      <c r="I140">
        <v>682.53</v>
      </c>
      <c r="J140">
        <v>35.04</v>
      </c>
    </row>
    <row r="141" spans="4:10" x14ac:dyDescent="0.3">
      <c r="D141" s="2"/>
      <c r="E141" s="2"/>
      <c r="F141" s="1"/>
      <c r="I141">
        <v>684.09</v>
      </c>
      <c r="J141">
        <v>35.03</v>
      </c>
    </row>
    <row r="142" spans="4:10" x14ac:dyDescent="0.3">
      <c r="I142">
        <v>686.39</v>
      </c>
      <c r="J142">
        <v>35</v>
      </c>
    </row>
    <row r="143" spans="4:10" x14ac:dyDescent="0.3">
      <c r="I143">
        <v>688.1</v>
      </c>
      <c r="J143">
        <v>34.83</v>
      </c>
    </row>
    <row r="144" spans="4:10" x14ac:dyDescent="0.3">
      <c r="I144">
        <v>689.44</v>
      </c>
      <c r="J144">
        <v>35.08</v>
      </c>
    </row>
    <row r="145" spans="9:10" x14ac:dyDescent="0.3">
      <c r="I145">
        <v>692.53</v>
      </c>
      <c r="J145">
        <v>35.32</v>
      </c>
    </row>
    <row r="146" spans="9:10" x14ac:dyDescent="0.3">
      <c r="I146">
        <v>695.2</v>
      </c>
      <c r="J146">
        <v>35.42</v>
      </c>
    </row>
    <row r="147" spans="9:10" x14ac:dyDescent="0.3">
      <c r="I147">
        <v>699.36</v>
      </c>
      <c r="J147">
        <v>35.56</v>
      </c>
    </row>
    <row r="148" spans="9:10" x14ac:dyDescent="0.3">
      <c r="I148">
        <v>700.62</v>
      </c>
      <c r="J148">
        <v>35.46</v>
      </c>
    </row>
    <row r="149" spans="9:10" x14ac:dyDescent="0.3">
      <c r="I149">
        <v>701.68</v>
      </c>
      <c r="J149">
        <v>35.200000000000003</v>
      </c>
    </row>
    <row r="150" spans="9:10" x14ac:dyDescent="0.3">
      <c r="I150">
        <v>702.1</v>
      </c>
      <c r="J150">
        <v>34.770000000000003</v>
      </c>
    </row>
    <row r="151" spans="9:10" x14ac:dyDescent="0.3">
      <c r="I151">
        <v>702.89</v>
      </c>
      <c r="J151">
        <v>34.85</v>
      </c>
    </row>
    <row r="152" spans="9:10" x14ac:dyDescent="0.3">
      <c r="I152">
        <v>708.34</v>
      </c>
      <c r="J152">
        <v>35.29</v>
      </c>
    </row>
    <row r="153" spans="9:10" x14ac:dyDescent="0.3">
      <c r="I153">
        <v>710.41</v>
      </c>
      <c r="J153">
        <v>35.729999999999997</v>
      </c>
    </row>
    <row r="154" spans="9:10" x14ac:dyDescent="0.3">
      <c r="I154">
        <v>711.33</v>
      </c>
      <c r="J154">
        <v>35.46</v>
      </c>
    </row>
    <row r="155" spans="9:10" x14ac:dyDescent="0.3">
      <c r="I155">
        <v>715.73</v>
      </c>
      <c r="J155">
        <v>35.74</v>
      </c>
    </row>
    <row r="156" spans="9:10" x14ac:dyDescent="0.3">
      <c r="I156">
        <v>722.26</v>
      </c>
      <c r="J156">
        <v>35.090000000000003</v>
      </c>
    </row>
    <row r="157" spans="9:10" x14ac:dyDescent="0.3">
      <c r="I157">
        <v>732.76</v>
      </c>
      <c r="J157">
        <v>36.04</v>
      </c>
    </row>
    <row r="158" spans="9:10" x14ac:dyDescent="0.3">
      <c r="I158">
        <v>738.4</v>
      </c>
      <c r="J158">
        <v>35.57</v>
      </c>
    </row>
    <row r="159" spans="9:10" x14ac:dyDescent="0.3">
      <c r="I159">
        <v>743.94</v>
      </c>
      <c r="J159">
        <v>38.840000000000003</v>
      </c>
    </row>
    <row r="160" spans="9:10" x14ac:dyDescent="0.3">
      <c r="I160">
        <v>746.11</v>
      </c>
      <c r="J160">
        <v>40.119999999999997</v>
      </c>
    </row>
    <row r="161" spans="9:10" x14ac:dyDescent="0.3">
      <c r="I161">
        <v>750.03</v>
      </c>
      <c r="J161">
        <v>40.4</v>
      </c>
    </row>
    <row r="162" spans="9:10" x14ac:dyDescent="0.3">
      <c r="I162">
        <v>757.21</v>
      </c>
      <c r="J162">
        <v>40.18</v>
      </c>
    </row>
    <row r="163" spans="9:10" x14ac:dyDescent="0.3">
      <c r="I163">
        <v>764.55</v>
      </c>
      <c r="J163">
        <v>39.78</v>
      </c>
    </row>
    <row r="164" spans="9:10" x14ac:dyDescent="0.3">
      <c r="I164">
        <v>770.25</v>
      </c>
      <c r="J164">
        <v>40.14</v>
      </c>
    </row>
    <row r="165" spans="9:10" x14ac:dyDescent="0.3">
      <c r="I165">
        <v>776.17</v>
      </c>
      <c r="J165">
        <v>39.729999999999997</v>
      </c>
    </row>
    <row r="166" spans="9:10" x14ac:dyDescent="0.3">
      <c r="I166">
        <v>778.97</v>
      </c>
      <c r="J166">
        <v>40.020000000000003</v>
      </c>
    </row>
    <row r="167" spans="9:10" x14ac:dyDescent="0.3">
      <c r="I167">
        <v>796.79</v>
      </c>
      <c r="J167">
        <v>40.159999999999997</v>
      </c>
    </row>
    <row r="168" spans="9:10" x14ac:dyDescent="0.3">
      <c r="I168">
        <v>800.16</v>
      </c>
      <c r="J168">
        <v>39.97</v>
      </c>
    </row>
    <row r="169" spans="9:10" x14ac:dyDescent="0.3">
      <c r="I169">
        <v>801.35</v>
      </c>
      <c r="J169">
        <v>40.03</v>
      </c>
    </row>
    <row r="170" spans="9:10" x14ac:dyDescent="0.3">
      <c r="I170">
        <v>801.74</v>
      </c>
      <c r="J170">
        <v>40.770000000000003</v>
      </c>
    </row>
    <row r="171" spans="9:10" x14ac:dyDescent="0.3">
      <c r="I171">
        <v>804.19</v>
      </c>
      <c r="J171">
        <v>40.72</v>
      </c>
    </row>
    <row r="172" spans="9:10" x14ac:dyDescent="0.3">
      <c r="I172">
        <v>804.77</v>
      </c>
      <c r="J172">
        <v>40.51</v>
      </c>
    </row>
    <row r="173" spans="9:10" x14ac:dyDescent="0.3">
      <c r="I173">
        <v>805.51</v>
      </c>
      <c r="J173">
        <v>40.590000000000003</v>
      </c>
    </row>
    <row r="174" spans="9:10" x14ac:dyDescent="0.3">
      <c r="I174">
        <v>805.6</v>
      </c>
      <c r="J174">
        <v>41.02</v>
      </c>
    </row>
    <row r="175" spans="9:10" x14ac:dyDescent="0.3">
      <c r="I175" s="5">
        <v>805.79</v>
      </c>
      <c r="J175" s="5">
        <v>41.01</v>
      </c>
    </row>
  </sheetData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3"/>
  <sheetViews>
    <sheetView workbookViewId="0">
      <selection activeCell="K17" sqref="K1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79.650000000000006</v>
      </c>
      <c r="B1">
        <f>A1-79.65</f>
        <v>0</v>
      </c>
      <c r="C1" s="5">
        <v>40.520000000000003</v>
      </c>
      <c r="D1" s="2">
        <v>286458.19699999999</v>
      </c>
      <c r="E1" s="2">
        <v>2760940.8289999999</v>
      </c>
    </row>
    <row r="2" spans="1:7" x14ac:dyDescent="0.3">
      <c r="A2">
        <v>79.790000000000006</v>
      </c>
      <c r="B2">
        <f t="shared" ref="B2:B65" si="0">A2-79.65</f>
        <v>0.14000000000000057</v>
      </c>
      <c r="C2">
        <v>40.36</v>
      </c>
      <c r="D2" s="1">
        <f>(((B2*($D$165-$D$1))+$B$165*$D$1)/$B$165)</f>
        <v>286458.25443814776</v>
      </c>
      <c r="E2" s="1">
        <f>(((B2*($E$165-$E$1))+$B$165*$E$1)/$B$165)</f>
        <v>2760940.7013271488</v>
      </c>
      <c r="F2" s="1">
        <f>SQRT(((D2-$D$1)^2)+((E2-$E$1)^2))</f>
        <v>0.13999820614753339</v>
      </c>
      <c r="G2" s="1">
        <f>B2-F2</f>
        <v>1.7938524671801126E-6</v>
      </c>
    </row>
    <row r="3" spans="1:7" x14ac:dyDescent="0.3">
      <c r="A3">
        <v>80.92</v>
      </c>
      <c r="B3">
        <f t="shared" si="0"/>
        <v>1.269999999999996</v>
      </c>
      <c r="C3">
        <v>40.26</v>
      </c>
      <c r="D3" s="1">
        <f t="shared" ref="D3:D66" si="1">(((B3*($D$165-$D$1))+$B$165*$D$1)/$B$165)</f>
        <v>286458.71804605442</v>
      </c>
      <c r="E3" s="1">
        <f t="shared" ref="E3:E66" si="2">(((B3*($E$165-$E$1))+$B$165*$E$1)/$B$165)</f>
        <v>2760939.670824849</v>
      </c>
      <c r="F3" s="1">
        <f t="shared" ref="F3:F66" si="3">SQRT(((D3-$D$1)^2)+((E3-$E$1)^2))</f>
        <v>1.2699837286039328</v>
      </c>
      <c r="G3" s="1">
        <f t="shared" ref="G3:G66" si="4">B3-F3</f>
        <v>1.6271396063194388E-5</v>
      </c>
    </row>
    <row r="4" spans="1:7" x14ac:dyDescent="0.3">
      <c r="A4">
        <v>82.15</v>
      </c>
      <c r="B4">
        <f t="shared" si="0"/>
        <v>2.5</v>
      </c>
      <c r="C4">
        <v>40.04</v>
      </c>
      <c r="D4" s="1">
        <f t="shared" si="1"/>
        <v>286459.22268120956</v>
      </c>
      <c r="E4" s="1">
        <f t="shared" si="2"/>
        <v>2760938.5491276556</v>
      </c>
      <c r="F4" s="1">
        <f t="shared" si="3"/>
        <v>2.4999679698285129</v>
      </c>
      <c r="G4" s="1">
        <f t="shared" si="4"/>
        <v>3.2030171487118508E-5</v>
      </c>
    </row>
    <row r="5" spans="1:7" x14ac:dyDescent="0.3">
      <c r="A5">
        <v>89.11</v>
      </c>
      <c r="B5">
        <f t="shared" si="0"/>
        <v>9.4599999999999937</v>
      </c>
      <c r="C5">
        <v>39.96</v>
      </c>
      <c r="D5" s="1">
        <f t="shared" si="1"/>
        <v>286462.07817769691</v>
      </c>
      <c r="E5" s="1">
        <f t="shared" si="2"/>
        <v>2760932.201963048</v>
      </c>
      <c r="F5" s="1">
        <f t="shared" si="3"/>
        <v>9.4598787986617481</v>
      </c>
      <c r="G5" s="1">
        <f t="shared" si="4"/>
        <v>1.2120133824566892E-4</v>
      </c>
    </row>
    <row r="6" spans="1:7" x14ac:dyDescent="0.3">
      <c r="A6">
        <v>89.39</v>
      </c>
      <c r="B6">
        <f t="shared" si="0"/>
        <v>9.7399999999999949</v>
      </c>
      <c r="C6">
        <v>40.700000000000003</v>
      </c>
      <c r="D6" s="1">
        <f t="shared" si="1"/>
        <v>286462.19305399241</v>
      </c>
      <c r="E6" s="1">
        <f t="shared" si="2"/>
        <v>2760931.9466173453</v>
      </c>
      <c r="F6" s="1">
        <f t="shared" si="3"/>
        <v>9.7398752113575977</v>
      </c>
      <c r="G6" s="1">
        <f t="shared" si="4"/>
        <v>1.247886423971778E-4</v>
      </c>
    </row>
    <row r="7" spans="1:7" x14ac:dyDescent="0.3">
      <c r="A7">
        <v>89.88</v>
      </c>
      <c r="B7">
        <f t="shared" si="0"/>
        <v>10.22999999999999</v>
      </c>
      <c r="C7">
        <v>40.72</v>
      </c>
      <c r="D7" s="1">
        <f t="shared" si="1"/>
        <v>286462.39408750943</v>
      </c>
      <c r="E7" s="1">
        <f t="shared" si="2"/>
        <v>2760931.4997623661</v>
      </c>
      <c r="F7" s="1">
        <f t="shared" si="3"/>
        <v>10.229868933215045</v>
      </c>
      <c r="G7" s="1">
        <f t="shared" si="4"/>
        <v>1.3106678494523294E-4</v>
      </c>
    </row>
    <row r="8" spans="1:7" x14ac:dyDescent="0.3">
      <c r="A8">
        <v>90</v>
      </c>
      <c r="B8">
        <f t="shared" si="0"/>
        <v>10.349999999999994</v>
      </c>
      <c r="C8">
        <v>39.86</v>
      </c>
      <c r="D8" s="1">
        <f t="shared" si="1"/>
        <v>286462.44332020753</v>
      </c>
      <c r="E8" s="1">
        <f t="shared" si="2"/>
        <v>2760931.3903284939</v>
      </c>
      <c r="F8" s="1">
        <f t="shared" si="3"/>
        <v>10.34986739544863</v>
      </c>
      <c r="G8" s="1">
        <f t="shared" si="4"/>
        <v>1.326045513643237E-4</v>
      </c>
    </row>
    <row r="9" spans="1:7" x14ac:dyDescent="0.3">
      <c r="A9">
        <v>99.23</v>
      </c>
      <c r="B9">
        <f t="shared" si="0"/>
        <v>19.579999999999998</v>
      </c>
      <c r="C9">
        <v>39.5</v>
      </c>
      <c r="D9" s="1">
        <f t="shared" si="1"/>
        <v>286466.23013523314</v>
      </c>
      <c r="E9" s="1">
        <f t="shared" si="2"/>
        <v>2760922.9730397975</v>
      </c>
      <c r="F9" s="1">
        <f t="shared" si="3"/>
        <v>19.579749140987069</v>
      </c>
      <c r="G9" s="1">
        <f t="shared" si="4"/>
        <v>2.5085901292953849E-4</v>
      </c>
    </row>
    <row r="10" spans="1:7" x14ac:dyDescent="0.3">
      <c r="A10">
        <v>103.5</v>
      </c>
      <c r="B10">
        <f t="shared" si="0"/>
        <v>23.849999999999994</v>
      </c>
      <c r="C10">
        <v>40.1</v>
      </c>
      <c r="D10" s="1">
        <f t="shared" si="1"/>
        <v>286467.98199873907</v>
      </c>
      <c r="E10" s="1">
        <f t="shared" si="2"/>
        <v>2760919.0790178333</v>
      </c>
      <c r="F10" s="1">
        <f t="shared" si="3"/>
        <v>23.849694433470152</v>
      </c>
      <c r="G10" s="1">
        <f t="shared" si="4"/>
        <v>3.0556652984259358E-4</v>
      </c>
    </row>
    <row r="11" spans="1:7" x14ac:dyDescent="0.3">
      <c r="A11">
        <v>108.21</v>
      </c>
      <c r="B11">
        <f t="shared" si="0"/>
        <v>28.559999999999988</v>
      </c>
      <c r="C11">
        <v>40.75</v>
      </c>
      <c r="D11" s="1">
        <f t="shared" si="1"/>
        <v>286469.91438213782</v>
      </c>
      <c r="E11" s="1">
        <f t="shared" si="2"/>
        <v>2760914.7837383361</v>
      </c>
      <c r="F11" s="1">
        <f t="shared" si="3"/>
        <v>28.559634089087464</v>
      </c>
      <c r="G11" s="1">
        <f t="shared" si="4"/>
        <v>3.6591091252446972E-4</v>
      </c>
    </row>
    <row r="12" spans="1:7" x14ac:dyDescent="0.3">
      <c r="A12">
        <v>119.4</v>
      </c>
      <c r="B12">
        <f t="shared" si="0"/>
        <v>39.75</v>
      </c>
      <c r="C12">
        <v>40.770000000000003</v>
      </c>
      <c r="D12" s="1">
        <f t="shared" si="1"/>
        <v>286474.50533123175</v>
      </c>
      <c r="E12" s="1">
        <f t="shared" si="2"/>
        <v>2760904.5790297221</v>
      </c>
      <c r="F12" s="1">
        <f t="shared" si="3"/>
        <v>39.749490722575885</v>
      </c>
      <c r="G12" s="1">
        <f t="shared" si="4"/>
        <v>5.0927742411488452E-4</v>
      </c>
    </row>
    <row r="13" spans="1:7" x14ac:dyDescent="0.3">
      <c r="A13">
        <v>129.21</v>
      </c>
      <c r="B13">
        <f t="shared" si="0"/>
        <v>49.56</v>
      </c>
      <c r="C13">
        <v>40.909999999999997</v>
      </c>
      <c r="D13" s="1">
        <f t="shared" si="1"/>
        <v>286478.53010429803</v>
      </c>
      <c r="E13" s="1">
        <f t="shared" si="2"/>
        <v>2760895.632810642</v>
      </c>
      <c r="F13" s="1">
        <f t="shared" si="3"/>
        <v>49.55936503699531</v>
      </c>
      <c r="G13" s="1">
        <f t="shared" si="4"/>
        <v>6.3496300469267908E-4</v>
      </c>
    </row>
    <row r="14" spans="1:7" x14ac:dyDescent="0.3">
      <c r="A14">
        <v>137.49</v>
      </c>
      <c r="B14">
        <f t="shared" si="0"/>
        <v>57.84</v>
      </c>
      <c r="C14">
        <v>40.590000000000003</v>
      </c>
      <c r="D14" s="1">
        <f t="shared" si="1"/>
        <v>286481.92716046399</v>
      </c>
      <c r="E14" s="1">
        <f t="shared" si="2"/>
        <v>2760888.0818734369</v>
      </c>
      <c r="F14" s="1">
        <f t="shared" si="3"/>
        <v>57.839258953580355</v>
      </c>
      <c r="G14" s="1">
        <f t="shared" si="4"/>
        <v>7.4104641964822804E-4</v>
      </c>
    </row>
    <row r="15" spans="1:7" x14ac:dyDescent="0.3">
      <c r="A15">
        <v>147.47999999999999</v>
      </c>
      <c r="B15">
        <f t="shared" si="0"/>
        <v>67.829999999999984</v>
      </c>
      <c r="C15">
        <v>40.700000000000003</v>
      </c>
      <c r="D15" s="1">
        <f t="shared" si="1"/>
        <v>286486.02578257734</v>
      </c>
      <c r="E15" s="1">
        <f t="shared" si="2"/>
        <v>2760878.9715035488</v>
      </c>
      <c r="F15" s="1">
        <f t="shared" si="3"/>
        <v>67.829130961101995</v>
      </c>
      <c r="G15" s="1">
        <f t="shared" si="4"/>
        <v>8.6903889798861655E-4</v>
      </c>
    </row>
    <row r="16" spans="1:7" x14ac:dyDescent="0.3">
      <c r="A16">
        <v>153.51</v>
      </c>
      <c r="B16">
        <f t="shared" si="0"/>
        <v>73.859999999999985</v>
      </c>
      <c r="C16">
        <v>39.909999999999997</v>
      </c>
      <c r="D16" s="1">
        <f t="shared" si="1"/>
        <v>286488.49972565478</v>
      </c>
      <c r="E16" s="1">
        <f t="shared" si="2"/>
        <v>2760873.4724514536</v>
      </c>
      <c r="F16" s="1">
        <f t="shared" si="3"/>
        <v>73.859053704919674</v>
      </c>
      <c r="G16" s="1">
        <f t="shared" si="4"/>
        <v>9.4629508031118803E-4</v>
      </c>
    </row>
    <row r="17" spans="1:10" x14ac:dyDescent="0.3">
      <c r="A17">
        <v>157.96</v>
      </c>
      <c r="B17">
        <f t="shared" si="0"/>
        <v>78.31</v>
      </c>
      <c r="C17">
        <v>38.74</v>
      </c>
      <c r="D17" s="1">
        <f t="shared" si="1"/>
        <v>286490.32543820777</v>
      </c>
      <c r="E17" s="1">
        <f t="shared" si="2"/>
        <v>2760869.41427868</v>
      </c>
      <c r="F17" s="1">
        <f t="shared" si="3"/>
        <v>78.308996691778972</v>
      </c>
      <c r="G17" s="1">
        <f t="shared" si="4"/>
        <v>1.0033082210298971E-3</v>
      </c>
    </row>
    <row r="18" spans="1:10" x14ac:dyDescent="0.3">
      <c r="A18">
        <v>164.24</v>
      </c>
      <c r="B18">
        <f t="shared" si="0"/>
        <v>84.59</v>
      </c>
      <c r="C18">
        <v>38.94</v>
      </c>
      <c r="D18" s="1">
        <f t="shared" si="1"/>
        <v>286492.90194940614</v>
      </c>
      <c r="E18" s="1">
        <f t="shared" si="2"/>
        <v>2760863.6872393508</v>
      </c>
      <c r="F18" s="1">
        <f t="shared" si="3"/>
        <v>84.588916232185355</v>
      </c>
      <c r="G18" s="1">
        <f t="shared" si="4"/>
        <v>1.0837678146486951E-3</v>
      </c>
    </row>
    <row r="19" spans="1:10" x14ac:dyDescent="0.3">
      <c r="A19">
        <v>173.22</v>
      </c>
      <c r="B19">
        <f t="shared" si="0"/>
        <v>93.57</v>
      </c>
      <c r="C19">
        <v>38.619999999999997</v>
      </c>
      <c r="D19" s="1">
        <f t="shared" si="1"/>
        <v>286496.58619631082</v>
      </c>
      <c r="E19" s="1">
        <f t="shared" si="2"/>
        <v>2760855.4979378893</v>
      </c>
      <c r="F19" s="1">
        <f t="shared" si="3"/>
        <v>93.56880118028576</v>
      </c>
      <c r="G19" s="1">
        <f t="shared" si="4"/>
        <v>1.1988197142329682E-3</v>
      </c>
    </row>
    <row r="20" spans="1:10" x14ac:dyDescent="0.3">
      <c r="A20">
        <v>183.69</v>
      </c>
      <c r="B20">
        <f t="shared" si="0"/>
        <v>104.03999999999999</v>
      </c>
      <c r="C20">
        <v>38.82</v>
      </c>
      <c r="D20" s="1">
        <f t="shared" si="1"/>
        <v>286500.88174921641</v>
      </c>
      <c r="E20" s="1">
        <f t="shared" si="2"/>
        <v>2760845.9498325102</v>
      </c>
      <c r="F20" s="1">
        <f t="shared" si="3"/>
        <v>104.03866703879341</v>
      </c>
      <c r="G20" s="1">
        <f t="shared" si="4"/>
        <v>1.3329612065859919E-3</v>
      </c>
    </row>
    <row r="21" spans="1:10" x14ac:dyDescent="0.3">
      <c r="A21">
        <v>196.14</v>
      </c>
      <c r="B21">
        <f t="shared" si="0"/>
        <v>116.48999999999998</v>
      </c>
      <c r="C21">
        <v>38.42</v>
      </c>
      <c r="D21" s="1">
        <f t="shared" si="1"/>
        <v>286505.98964163993</v>
      </c>
      <c r="E21" s="1">
        <f t="shared" si="2"/>
        <v>2760834.5960682351</v>
      </c>
      <c r="F21" s="1">
        <f t="shared" si="3"/>
        <v>116.48850752871645</v>
      </c>
      <c r="G21" s="1">
        <f t="shared" si="4"/>
        <v>1.4924712835266973E-3</v>
      </c>
    </row>
    <row r="22" spans="1:10" x14ac:dyDescent="0.3">
      <c r="A22">
        <v>200.43</v>
      </c>
      <c r="B22">
        <f t="shared" si="0"/>
        <v>120.78</v>
      </c>
      <c r="C22">
        <v>38.46</v>
      </c>
      <c r="D22" s="1">
        <f t="shared" si="1"/>
        <v>286507.74971059553</v>
      </c>
      <c r="E22" s="1">
        <f t="shared" si="2"/>
        <v>2760830.683807292</v>
      </c>
      <c r="F22" s="1">
        <f t="shared" si="3"/>
        <v>120.77845256511348</v>
      </c>
      <c r="G22" s="1">
        <f t="shared" si="4"/>
        <v>1.5474348865183174E-3</v>
      </c>
    </row>
    <row r="23" spans="1:10" x14ac:dyDescent="0.3">
      <c r="A23">
        <v>210.12</v>
      </c>
      <c r="B23">
        <f t="shared" si="0"/>
        <v>130.47</v>
      </c>
      <c r="C23">
        <v>38.74</v>
      </c>
      <c r="D23" s="1">
        <f t="shared" si="1"/>
        <v>286511.7252509637</v>
      </c>
      <c r="E23" s="1">
        <f t="shared" si="2"/>
        <v>2760821.8470220841</v>
      </c>
      <c r="F23" s="1">
        <f t="shared" si="3"/>
        <v>130.46832841729932</v>
      </c>
      <c r="G23" s="1">
        <f t="shared" si="4"/>
        <v>1.6715827006805739E-3</v>
      </c>
    </row>
    <row r="24" spans="1:10" x14ac:dyDescent="0.3">
      <c r="A24">
        <v>216.56</v>
      </c>
      <c r="B24">
        <f t="shared" si="0"/>
        <v>136.91</v>
      </c>
      <c r="C24">
        <v>38.549999999999997</v>
      </c>
      <c r="D24" s="1">
        <f t="shared" si="1"/>
        <v>286514.36740575952</v>
      </c>
      <c r="E24" s="1">
        <f t="shared" si="2"/>
        <v>2760815.9740709248</v>
      </c>
      <c r="F24" s="1">
        <f t="shared" si="3"/>
        <v>136.9082459077672</v>
      </c>
      <c r="G24" s="1">
        <f t="shared" si="4"/>
        <v>1.7540922328009856E-3</v>
      </c>
    </row>
    <row r="25" spans="1:10" x14ac:dyDescent="0.3">
      <c r="A25">
        <v>237.46</v>
      </c>
      <c r="B25">
        <f t="shared" si="0"/>
        <v>157.81</v>
      </c>
      <c r="C25">
        <v>38.75</v>
      </c>
      <c r="D25" s="1">
        <f t="shared" si="1"/>
        <v>286522.94210067129</v>
      </c>
      <c r="E25" s="1">
        <f t="shared" si="2"/>
        <v>2760796.9143381245</v>
      </c>
      <c r="F25" s="1">
        <f t="shared" si="3"/>
        <v>157.80797813693073</v>
      </c>
      <c r="G25" s="1">
        <f t="shared" si="4"/>
        <v>2.021863069273877E-3</v>
      </c>
    </row>
    <row r="26" spans="1:10" x14ac:dyDescent="0.3">
      <c r="A26">
        <v>252.24</v>
      </c>
      <c r="B26">
        <f t="shared" si="0"/>
        <v>172.59</v>
      </c>
      <c r="C26">
        <v>38.42</v>
      </c>
      <c r="D26" s="1">
        <f t="shared" si="1"/>
        <v>286529.00592798216</v>
      </c>
      <c r="E26" s="1">
        <f t="shared" si="2"/>
        <v>2760783.4357328243</v>
      </c>
      <c r="F26" s="1">
        <f t="shared" si="3"/>
        <v>172.58778877490005</v>
      </c>
      <c r="G26" s="1">
        <f t="shared" si="4"/>
        <v>2.2112250999555272E-3</v>
      </c>
    </row>
    <row r="27" spans="1:10" x14ac:dyDescent="0.3">
      <c r="A27">
        <v>268.99</v>
      </c>
      <c r="B27">
        <f t="shared" si="0"/>
        <v>189.34</v>
      </c>
      <c r="C27">
        <v>38.380000000000003</v>
      </c>
      <c r="D27" s="1">
        <f t="shared" si="1"/>
        <v>286535.87799208605</v>
      </c>
      <c r="E27" s="1">
        <f t="shared" si="2"/>
        <v>2760768.1605881155</v>
      </c>
      <c r="F27" s="1">
        <f t="shared" si="3"/>
        <v>189.33757417421486</v>
      </c>
      <c r="G27" s="1">
        <f t="shared" si="4"/>
        <v>2.4258257851386134E-3</v>
      </c>
    </row>
    <row r="28" spans="1:10" x14ac:dyDescent="0.3">
      <c r="A28">
        <v>274.5</v>
      </c>
      <c r="B28">
        <f t="shared" si="0"/>
        <v>194.85</v>
      </c>
      <c r="C28">
        <v>38.56</v>
      </c>
      <c r="D28" s="1">
        <f t="shared" si="1"/>
        <v>286538.1385934719</v>
      </c>
      <c r="E28" s="1">
        <f t="shared" si="2"/>
        <v>2760763.1357494686</v>
      </c>
      <c r="F28" s="1">
        <f t="shared" si="3"/>
        <v>194.84750357964327</v>
      </c>
      <c r="G28" s="1">
        <f t="shared" si="4"/>
        <v>2.4964203567208187E-3</v>
      </c>
    </row>
    <row r="29" spans="1:10" x14ac:dyDescent="0.3">
      <c r="A29">
        <v>289.33999999999997</v>
      </c>
      <c r="B29">
        <f t="shared" si="0"/>
        <v>209.68999999999997</v>
      </c>
      <c r="C29">
        <v>38.340000000000003</v>
      </c>
      <c r="D29" s="1">
        <f t="shared" si="1"/>
        <v>286544.22703713179</v>
      </c>
      <c r="E29" s="1">
        <f t="shared" si="2"/>
        <v>2760749.6024272316</v>
      </c>
      <c r="F29" s="1">
        <f t="shared" si="3"/>
        <v>209.68731344935446</v>
      </c>
      <c r="G29" s="1">
        <f t="shared" si="4"/>
        <v>2.6865506455067134E-3</v>
      </c>
      <c r="I29" s="5">
        <v>79.650000000000006</v>
      </c>
      <c r="J29" s="5">
        <v>40.520000000000003</v>
      </c>
    </row>
    <row r="30" spans="1:10" x14ac:dyDescent="0.3">
      <c r="A30">
        <v>298.69</v>
      </c>
      <c r="B30">
        <f t="shared" si="0"/>
        <v>219.04</v>
      </c>
      <c r="C30">
        <v>38.5</v>
      </c>
      <c r="D30" s="1">
        <f t="shared" si="1"/>
        <v>286548.0630848555</v>
      </c>
      <c r="E30" s="1">
        <f t="shared" si="2"/>
        <v>2760741.0757046631</v>
      </c>
      <c r="F30" s="1">
        <f t="shared" si="3"/>
        <v>219.03719365712649</v>
      </c>
      <c r="G30" s="1">
        <f t="shared" si="4"/>
        <v>2.8063428734981244E-3</v>
      </c>
      <c r="I30">
        <v>79.790000000000006</v>
      </c>
      <c r="J30">
        <v>40.36</v>
      </c>
    </row>
    <row r="31" spans="1:10" x14ac:dyDescent="0.3">
      <c r="A31">
        <v>305.60000000000002</v>
      </c>
      <c r="B31">
        <f t="shared" si="0"/>
        <v>225.95000000000002</v>
      </c>
      <c r="C31">
        <v>38.270000000000003</v>
      </c>
      <c r="D31" s="1">
        <f t="shared" si="1"/>
        <v>286550.89806771866</v>
      </c>
      <c r="E31" s="1">
        <f t="shared" si="2"/>
        <v>2760734.7741375025</v>
      </c>
      <c r="F31" s="1">
        <f t="shared" si="3"/>
        <v>225.94710512638716</v>
      </c>
      <c r="G31" s="1">
        <f t="shared" si="4"/>
        <v>2.894873612859783E-3</v>
      </c>
      <c r="I31">
        <v>80.92</v>
      </c>
      <c r="J31">
        <v>40.26</v>
      </c>
    </row>
    <row r="32" spans="1:10" x14ac:dyDescent="0.3">
      <c r="A32">
        <v>307.89</v>
      </c>
      <c r="B32">
        <f t="shared" si="0"/>
        <v>228.23999999999998</v>
      </c>
      <c r="C32">
        <v>38.21</v>
      </c>
      <c r="D32" s="1">
        <f t="shared" si="1"/>
        <v>286551.8375917066</v>
      </c>
      <c r="E32" s="1">
        <f t="shared" si="2"/>
        <v>2760732.6857744348</v>
      </c>
      <c r="F32" s="1">
        <f t="shared" si="3"/>
        <v>228.23707578700632</v>
      </c>
      <c r="G32" s="1">
        <f t="shared" si="4"/>
        <v>2.9242129936619676E-3</v>
      </c>
      <c r="I32">
        <v>82.15</v>
      </c>
      <c r="J32">
        <v>40.04</v>
      </c>
    </row>
    <row r="33" spans="1:10" x14ac:dyDescent="0.3">
      <c r="A33">
        <v>309.24</v>
      </c>
      <c r="B33">
        <f t="shared" si="0"/>
        <v>229.59</v>
      </c>
      <c r="C33">
        <v>38.42</v>
      </c>
      <c r="D33" s="1">
        <f t="shared" si="1"/>
        <v>286552.39145955979</v>
      </c>
      <c r="E33" s="1">
        <f t="shared" si="2"/>
        <v>2760731.4546433687</v>
      </c>
      <c r="F33" s="1">
        <f t="shared" si="3"/>
        <v>229.58705849086527</v>
      </c>
      <c r="G33" s="1">
        <f t="shared" si="4"/>
        <v>2.9415091347289035E-3</v>
      </c>
      <c r="I33">
        <v>89.11</v>
      </c>
      <c r="J33">
        <v>39.96</v>
      </c>
    </row>
    <row r="34" spans="1:10" x14ac:dyDescent="0.3">
      <c r="A34">
        <v>319.60000000000002</v>
      </c>
      <c r="B34">
        <f t="shared" si="0"/>
        <v>239.95000000000002</v>
      </c>
      <c r="C34">
        <v>38.51</v>
      </c>
      <c r="D34" s="1">
        <f t="shared" si="1"/>
        <v>286556.64188249211</v>
      </c>
      <c r="E34" s="1">
        <f t="shared" si="2"/>
        <v>2760722.006852373</v>
      </c>
      <c r="F34" s="1">
        <f t="shared" si="3"/>
        <v>239.94692575845932</v>
      </c>
      <c r="G34" s="1">
        <f t="shared" si="4"/>
        <v>3.0742415407019053E-3</v>
      </c>
      <c r="I34">
        <v>89.39</v>
      </c>
      <c r="J34">
        <v>40.700000000000003</v>
      </c>
    </row>
    <row r="35" spans="1:10" x14ac:dyDescent="0.3">
      <c r="A35">
        <v>330.44</v>
      </c>
      <c r="B35">
        <f t="shared" si="0"/>
        <v>250.79</v>
      </c>
      <c r="C35">
        <v>38.549999999999997</v>
      </c>
      <c r="D35" s="1">
        <f t="shared" si="1"/>
        <v>286561.08923621674</v>
      </c>
      <c r="E35" s="1">
        <f t="shared" si="2"/>
        <v>2760712.1213258877</v>
      </c>
      <c r="F35" s="1">
        <f t="shared" si="3"/>
        <v>250.78678687578929</v>
      </c>
      <c r="G35" s="1">
        <f t="shared" si="4"/>
        <v>3.2131242107027447E-3</v>
      </c>
      <c r="I35">
        <v>89.88</v>
      </c>
      <c r="J35">
        <v>40.72</v>
      </c>
    </row>
    <row r="36" spans="1:10" x14ac:dyDescent="0.3">
      <c r="A36">
        <v>340.51</v>
      </c>
      <c r="B36">
        <f t="shared" si="0"/>
        <v>260.86</v>
      </c>
      <c r="C36">
        <v>38.43</v>
      </c>
      <c r="D36" s="1">
        <f t="shared" si="1"/>
        <v>286565.22068012878</v>
      </c>
      <c r="E36" s="1">
        <f t="shared" si="2"/>
        <v>2760702.9380000839</v>
      </c>
      <c r="F36" s="1">
        <f t="shared" si="3"/>
        <v>260.85665785896674</v>
      </c>
      <c r="G36" s="1">
        <f t="shared" si="4"/>
        <v>3.342141033272128E-3</v>
      </c>
      <c r="I36">
        <v>90</v>
      </c>
      <c r="J36">
        <v>39.86</v>
      </c>
    </row>
    <row r="37" spans="1:10" x14ac:dyDescent="0.3">
      <c r="A37">
        <v>353.72</v>
      </c>
      <c r="B37">
        <f t="shared" si="0"/>
        <v>274.07000000000005</v>
      </c>
      <c r="C37">
        <v>38.06</v>
      </c>
      <c r="D37" s="1">
        <f t="shared" si="1"/>
        <v>286570.64037963998</v>
      </c>
      <c r="E37" s="1">
        <f t="shared" si="2"/>
        <v>2760690.8911546157</v>
      </c>
      <c r="F37" s="1">
        <f t="shared" si="3"/>
        <v>274.06648861212307</v>
      </c>
      <c r="G37" s="1">
        <f t="shared" si="4"/>
        <v>3.5113878769834628E-3</v>
      </c>
      <c r="I37">
        <v>99.23</v>
      </c>
      <c r="J37">
        <v>39.5</v>
      </c>
    </row>
    <row r="38" spans="1:10" x14ac:dyDescent="0.3">
      <c r="A38">
        <v>363.97</v>
      </c>
      <c r="B38">
        <f t="shared" si="0"/>
        <v>284.32000000000005</v>
      </c>
      <c r="C38">
        <v>38.26</v>
      </c>
      <c r="D38" s="1">
        <f t="shared" si="1"/>
        <v>286574.8456725991</v>
      </c>
      <c r="E38" s="1">
        <f t="shared" si="2"/>
        <v>2760681.5436780029</v>
      </c>
      <c r="F38" s="1">
        <f t="shared" si="3"/>
        <v>284.3163572892521</v>
      </c>
      <c r="G38" s="1">
        <f t="shared" si="4"/>
        <v>3.64271074795397E-3</v>
      </c>
      <c r="I38">
        <v>103.5</v>
      </c>
      <c r="J38">
        <v>40.1</v>
      </c>
    </row>
    <row r="39" spans="1:10" x14ac:dyDescent="0.3">
      <c r="A39">
        <v>367.64</v>
      </c>
      <c r="B39">
        <f t="shared" si="0"/>
        <v>287.99</v>
      </c>
      <c r="C39">
        <v>38.200000000000003</v>
      </c>
      <c r="D39" s="1">
        <f t="shared" si="1"/>
        <v>286576.35137261474</v>
      </c>
      <c r="E39" s="1">
        <f t="shared" si="2"/>
        <v>2760678.1968254014</v>
      </c>
      <c r="F39" s="1">
        <f t="shared" si="3"/>
        <v>287.98631026896413</v>
      </c>
      <c r="G39" s="1">
        <f t="shared" si="4"/>
        <v>3.6897310358767754E-3</v>
      </c>
      <c r="I39">
        <v>108.21</v>
      </c>
      <c r="J39">
        <v>40.75</v>
      </c>
    </row>
    <row r="40" spans="1:10" x14ac:dyDescent="0.3">
      <c r="A40">
        <v>374.23</v>
      </c>
      <c r="B40">
        <f t="shared" si="0"/>
        <v>294.58000000000004</v>
      </c>
      <c r="C40">
        <v>38.99</v>
      </c>
      <c r="D40" s="1">
        <f t="shared" si="1"/>
        <v>286579.05506828305</v>
      </c>
      <c r="E40" s="1">
        <f t="shared" si="2"/>
        <v>2760672.1870819014</v>
      </c>
      <c r="F40" s="1">
        <f t="shared" si="3"/>
        <v>294.57622583770103</v>
      </c>
      <c r="G40" s="1">
        <f t="shared" si="4"/>
        <v>3.7741622990097312E-3</v>
      </c>
      <c r="I40">
        <v>119.4</v>
      </c>
      <c r="J40">
        <v>40.770000000000003</v>
      </c>
    </row>
    <row r="41" spans="1:10" x14ac:dyDescent="0.3">
      <c r="A41">
        <v>381.52</v>
      </c>
      <c r="B41">
        <f t="shared" si="0"/>
        <v>301.87</v>
      </c>
      <c r="C41">
        <v>38.06</v>
      </c>
      <c r="D41" s="1">
        <f t="shared" si="1"/>
        <v>286582.04595469008</v>
      </c>
      <c r="E41" s="1">
        <f t="shared" si="2"/>
        <v>2760665.5389741445</v>
      </c>
      <c r="F41" s="1">
        <f t="shared" si="3"/>
        <v>301.86613243837803</v>
      </c>
      <c r="G41" s="1">
        <f t="shared" si="4"/>
        <v>3.8675616219734366E-3</v>
      </c>
      <c r="I41">
        <v>129.21</v>
      </c>
      <c r="J41">
        <v>40.909999999999997</v>
      </c>
    </row>
    <row r="42" spans="1:10" x14ac:dyDescent="0.3">
      <c r="A42">
        <v>383.14</v>
      </c>
      <c r="B42">
        <f t="shared" si="0"/>
        <v>303.49</v>
      </c>
      <c r="C42">
        <v>37.57</v>
      </c>
      <c r="D42" s="1">
        <f t="shared" si="1"/>
        <v>286582.71059611387</v>
      </c>
      <c r="E42" s="1">
        <f t="shared" si="2"/>
        <v>2760664.0616168655</v>
      </c>
      <c r="F42" s="1">
        <f t="shared" si="3"/>
        <v>303.48611168273965</v>
      </c>
      <c r="G42" s="1">
        <f t="shared" si="4"/>
        <v>3.8883172603618732E-3</v>
      </c>
      <c r="I42">
        <v>137.49</v>
      </c>
      <c r="J42">
        <v>40.590000000000003</v>
      </c>
    </row>
    <row r="43" spans="1:10" x14ac:dyDescent="0.3">
      <c r="A43">
        <v>384.9</v>
      </c>
      <c r="B43">
        <f t="shared" si="0"/>
        <v>305.25</v>
      </c>
      <c r="C43">
        <v>36.94</v>
      </c>
      <c r="D43" s="1">
        <f t="shared" si="1"/>
        <v>286583.43267568544</v>
      </c>
      <c r="E43" s="1">
        <f t="shared" si="2"/>
        <v>2760662.4565867349</v>
      </c>
      <c r="F43" s="1">
        <f t="shared" si="3"/>
        <v>305.24608913367348</v>
      </c>
      <c r="G43" s="1">
        <f t="shared" si="4"/>
        <v>3.9108663265210453E-3</v>
      </c>
      <c r="I43">
        <v>147.47999999999999</v>
      </c>
      <c r="J43">
        <v>40.700000000000003</v>
      </c>
    </row>
    <row r="44" spans="1:10" x14ac:dyDescent="0.3">
      <c r="A44">
        <v>386.96</v>
      </c>
      <c r="B44">
        <f t="shared" si="0"/>
        <v>307.30999999999995</v>
      </c>
      <c r="C44">
        <v>37.19</v>
      </c>
      <c r="D44" s="1">
        <f t="shared" si="1"/>
        <v>286584.27783700213</v>
      </c>
      <c r="E44" s="1">
        <f t="shared" si="2"/>
        <v>2760660.5779719227</v>
      </c>
      <c r="F44" s="1">
        <f t="shared" si="3"/>
        <v>307.30606274119316</v>
      </c>
      <c r="G44" s="1">
        <f t="shared" si="4"/>
        <v>3.9372588067863035E-3</v>
      </c>
      <c r="I44">
        <v>153.51</v>
      </c>
      <c r="J44">
        <v>39.909999999999997</v>
      </c>
    </row>
    <row r="45" spans="1:10" x14ac:dyDescent="0.3">
      <c r="A45">
        <v>389.46</v>
      </c>
      <c r="B45">
        <f t="shared" si="0"/>
        <v>309.80999999999995</v>
      </c>
      <c r="C45">
        <v>37.18</v>
      </c>
      <c r="D45" s="1">
        <f t="shared" si="1"/>
        <v>286585.30351821164</v>
      </c>
      <c r="E45" s="1">
        <f t="shared" si="2"/>
        <v>2760658.2980995784</v>
      </c>
      <c r="F45" s="1">
        <f t="shared" si="3"/>
        <v>309.80603071099779</v>
      </c>
      <c r="G45" s="1">
        <f t="shared" si="4"/>
        <v>3.9692890021569838E-3</v>
      </c>
      <c r="I45">
        <v>157.96</v>
      </c>
      <c r="J45">
        <v>38.74</v>
      </c>
    </row>
    <row r="46" spans="1:10" x14ac:dyDescent="0.3">
      <c r="A46">
        <v>393.14</v>
      </c>
      <c r="B46">
        <f t="shared" si="0"/>
        <v>313.49</v>
      </c>
      <c r="C46">
        <v>35.24</v>
      </c>
      <c r="D46" s="1">
        <f t="shared" si="1"/>
        <v>286586.81332095212</v>
      </c>
      <c r="E46" s="1">
        <f t="shared" si="2"/>
        <v>2760654.9421274867</v>
      </c>
      <c r="F46" s="1">
        <f t="shared" si="3"/>
        <v>313.48598356330382</v>
      </c>
      <c r="G46" s="1">
        <f t="shared" si="4"/>
        <v>4.0164366961903397E-3</v>
      </c>
      <c r="I46">
        <v>164.24</v>
      </c>
      <c r="J46">
        <v>38.94</v>
      </c>
    </row>
    <row r="47" spans="1:10" x14ac:dyDescent="0.3">
      <c r="A47">
        <v>397.81</v>
      </c>
      <c r="B47">
        <f t="shared" si="0"/>
        <v>318.15999999999997</v>
      </c>
      <c r="C47">
        <v>33.07</v>
      </c>
      <c r="D47" s="1">
        <f t="shared" si="1"/>
        <v>286588.72929345153</v>
      </c>
      <c r="E47" s="1">
        <f t="shared" si="2"/>
        <v>2760650.6833259477</v>
      </c>
      <c r="F47" s="1">
        <f t="shared" si="3"/>
        <v>318.15592373066858</v>
      </c>
      <c r="G47" s="1">
        <f t="shared" si="4"/>
        <v>4.0762693313922682E-3</v>
      </c>
      <c r="I47">
        <v>173.22</v>
      </c>
      <c r="J47">
        <v>38.619999999999997</v>
      </c>
    </row>
    <row r="48" spans="1:10" x14ac:dyDescent="0.3">
      <c r="A48">
        <v>400.32</v>
      </c>
      <c r="B48">
        <f t="shared" si="0"/>
        <v>320.66999999999996</v>
      </c>
      <c r="C48">
        <v>32.32</v>
      </c>
      <c r="D48" s="1">
        <f t="shared" si="1"/>
        <v>286589.75907738588</v>
      </c>
      <c r="E48" s="1">
        <f t="shared" si="2"/>
        <v>2760648.3943341137</v>
      </c>
      <c r="F48" s="1">
        <f t="shared" si="3"/>
        <v>320.66589157264252</v>
      </c>
      <c r="G48" s="1">
        <f t="shared" si="4"/>
        <v>4.1084273574369945E-3</v>
      </c>
      <c r="I48">
        <v>183.69</v>
      </c>
      <c r="J48">
        <v>38.82</v>
      </c>
    </row>
    <row r="49" spans="1:10" x14ac:dyDescent="0.3">
      <c r="A49">
        <v>403.63</v>
      </c>
      <c r="B49">
        <f t="shared" si="0"/>
        <v>323.98</v>
      </c>
      <c r="C49">
        <v>32.549999999999997</v>
      </c>
      <c r="D49" s="1">
        <f t="shared" si="1"/>
        <v>286591.11707930733</v>
      </c>
      <c r="E49" s="1">
        <f t="shared" si="2"/>
        <v>2760645.3757831296</v>
      </c>
      <c r="F49" s="1">
        <f t="shared" si="3"/>
        <v>323.97584916485221</v>
      </c>
      <c r="G49" s="1">
        <f t="shared" si="4"/>
        <v>4.1508351478114491E-3</v>
      </c>
      <c r="I49">
        <v>196.14</v>
      </c>
      <c r="J49">
        <v>38.42</v>
      </c>
    </row>
    <row r="50" spans="1:10" x14ac:dyDescent="0.3">
      <c r="A50">
        <v>408.68</v>
      </c>
      <c r="B50">
        <f t="shared" si="0"/>
        <v>329.03</v>
      </c>
      <c r="C50">
        <v>30.59</v>
      </c>
      <c r="D50" s="1">
        <f t="shared" si="1"/>
        <v>286593.1889553506</v>
      </c>
      <c r="E50" s="1">
        <f t="shared" si="2"/>
        <v>2760640.7704409938</v>
      </c>
      <c r="F50" s="1">
        <f t="shared" si="3"/>
        <v>329.02578446405789</v>
      </c>
      <c r="G50" s="1">
        <f t="shared" si="4"/>
        <v>4.2155359420803507E-3</v>
      </c>
      <c r="I50">
        <v>200.43</v>
      </c>
      <c r="J50">
        <v>38.46</v>
      </c>
    </row>
    <row r="51" spans="1:10" x14ac:dyDescent="0.3">
      <c r="A51">
        <v>411.97</v>
      </c>
      <c r="B51">
        <f t="shared" si="0"/>
        <v>332.32000000000005</v>
      </c>
      <c r="C51">
        <v>29.76</v>
      </c>
      <c r="D51" s="1">
        <f t="shared" si="1"/>
        <v>286594.53875182237</v>
      </c>
      <c r="E51" s="1">
        <f t="shared" si="2"/>
        <v>2760637.7701289882</v>
      </c>
      <c r="F51" s="1">
        <f t="shared" si="3"/>
        <v>332.3157423127783</v>
      </c>
      <c r="G51" s="1">
        <f t="shared" si="4"/>
        <v>4.2576872217523487E-3</v>
      </c>
      <c r="I51">
        <v>210.12</v>
      </c>
      <c r="J51">
        <v>38.74</v>
      </c>
    </row>
    <row r="52" spans="1:10" x14ac:dyDescent="0.3">
      <c r="A52">
        <v>420</v>
      </c>
      <c r="B52">
        <f t="shared" si="0"/>
        <v>340.35</v>
      </c>
      <c r="C52">
        <v>30.34</v>
      </c>
      <c r="D52" s="1">
        <f t="shared" si="1"/>
        <v>286597.83323986747</v>
      </c>
      <c r="E52" s="1">
        <f t="shared" si="2"/>
        <v>2760630.4471790176</v>
      </c>
      <c r="F52" s="1">
        <f t="shared" si="3"/>
        <v>340.34563943237384</v>
      </c>
      <c r="G52" s="1">
        <f t="shared" si="4"/>
        <v>4.3605676261790904E-3</v>
      </c>
      <c r="I52">
        <v>216.56</v>
      </c>
      <c r="J52">
        <v>38.549999999999997</v>
      </c>
    </row>
    <row r="53" spans="1:10" x14ac:dyDescent="0.3">
      <c r="A53">
        <v>424.26</v>
      </c>
      <c r="B53">
        <f t="shared" si="0"/>
        <v>344.61</v>
      </c>
      <c r="C53">
        <v>30.33</v>
      </c>
      <c r="D53" s="1">
        <f t="shared" si="1"/>
        <v>286599.5810006485</v>
      </c>
      <c r="E53" s="1">
        <f t="shared" si="2"/>
        <v>2760626.5622765427</v>
      </c>
      <c r="F53" s="1">
        <f t="shared" si="3"/>
        <v>344.60558485308843</v>
      </c>
      <c r="G53" s="1">
        <f t="shared" si="4"/>
        <v>4.4151469115831787E-3</v>
      </c>
      <c r="I53">
        <v>237.46</v>
      </c>
      <c r="J53">
        <v>38.75</v>
      </c>
    </row>
    <row r="54" spans="1:10" x14ac:dyDescent="0.3">
      <c r="A54">
        <v>426.7</v>
      </c>
      <c r="B54">
        <f t="shared" si="0"/>
        <v>347.04999999999995</v>
      </c>
      <c r="C54">
        <v>30.14</v>
      </c>
      <c r="D54" s="1">
        <f t="shared" si="1"/>
        <v>286600.58206550899</v>
      </c>
      <c r="E54" s="1">
        <f t="shared" si="2"/>
        <v>2760624.3371211346</v>
      </c>
      <c r="F54" s="1">
        <f t="shared" si="3"/>
        <v>347.04555359157587</v>
      </c>
      <c r="G54" s="1">
        <f t="shared" si="4"/>
        <v>4.4464084240871671E-3</v>
      </c>
      <c r="I54">
        <v>252.24</v>
      </c>
      <c r="J54">
        <v>38.42</v>
      </c>
    </row>
    <row r="55" spans="1:10" x14ac:dyDescent="0.3">
      <c r="A55">
        <v>427.97</v>
      </c>
      <c r="B55">
        <f t="shared" si="0"/>
        <v>348.32000000000005</v>
      </c>
      <c r="C55">
        <v>29.08</v>
      </c>
      <c r="D55" s="1">
        <f t="shared" si="1"/>
        <v>286601.10311156343</v>
      </c>
      <c r="E55" s="1">
        <f t="shared" si="2"/>
        <v>2760623.1789459833</v>
      </c>
      <c r="F55" s="1">
        <f t="shared" si="3"/>
        <v>348.31553732060445</v>
      </c>
      <c r="G55" s="1">
        <f t="shared" si="4"/>
        <v>4.4626793956012989E-3</v>
      </c>
      <c r="I55">
        <v>268.99</v>
      </c>
      <c r="J55">
        <v>38.380000000000003</v>
      </c>
    </row>
    <row r="56" spans="1:10" x14ac:dyDescent="0.3">
      <c r="A56">
        <v>430.27</v>
      </c>
      <c r="B56">
        <f t="shared" si="0"/>
        <v>350.62</v>
      </c>
      <c r="C56">
        <v>29.93</v>
      </c>
      <c r="D56" s="1">
        <f t="shared" si="1"/>
        <v>286602.04673827626</v>
      </c>
      <c r="E56" s="1">
        <f t="shared" si="2"/>
        <v>2760621.0814634264</v>
      </c>
      <c r="F56" s="1">
        <f t="shared" si="3"/>
        <v>350.61550785299215</v>
      </c>
      <c r="G56" s="1">
        <f t="shared" si="4"/>
        <v>4.4921470078520542E-3</v>
      </c>
      <c r="I56">
        <v>274.5</v>
      </c>
      <c r="J56">
        <v>38.56</v>
      </c>
    </row>
    <row r="57" spans="1:10" x14ac:dyDescent="0.3">
      <c r="A57">
        <v>435.58</v>
      </c>
      <c r="B57">
        <f t="shared" si="0"/>
        <v>355.92999999999995</v>
      </c>
      <c r="C57">
        <v>27.87</v>
      </c>
      <c r="D57" s="1">
        <f t="shared" si="1"/>
        <v>286604.2252851653</v>
      </c>
      <c r="E57" s="1">
        <f t="shared" si="2"/>
        <v>2760616.2390145669</v>
      </c>
      <c r="F57" s="1">
        <f t="shared" si="3"/>
        <v>355.92543982095583</v>
      </c>
      <c r="G57" s="1">
        <f t="shared" si="4"/>
        <v>4.5601790441196499E-3</v>
      </c>
      <c r="I57">
        <v>289.33999999999997</v>
      </c>
      <c r="J57">
        <v>38.340000000000003</v>
      </c>
    </row>
    <row r="58" spans="1:10" x14ac:dyDescent="0.3">
      <c r="A58">
        <v>440.23</v>
      </c>
      <c r="B58">
        <f t="shared" si="0"/>
        <v>360.58000000000004</v>
      </c>
      <c r="C58">
        <v>27.12</v>
      </c>
      <c r="D58" s="1">
        <f t="shared" si="1"/>
        <v>286606.13305221504</v>
      </c>
      <c r="E58" s="1">
        <f t="shared" si="2"/>
        <v>2760611.9984520059</v>
      </c>
      <c r="F58" s="1">
        <f t="shared" si="3"/>
        <v>360.57538024525599</v>
      </c>
      <c r="G58" s="1">
        <f t="shared" si="4"/>
        <v>4.6197547440556264E-3</v>
      </c>
      <c r="I58">
        <v>298.69</v>
      </c>
      <c r="J58">
        <v>38.5</v>
      </c>
    </row>
    <row r="59" spans="1:10" x14ac:dyDescent="0.3">
      <c r="A59">
        <v>445.88</v>
      </c>
      <c r="B59">
        <f t="shared" si="0"/>
        <v>366.23</v>
      </c>
      <c r="C59">
        <v>24.74</v>
      </c>
      <c r="D59" s="1">
        <f t="shared" si="1"/>
        <v>286608.45109174866</v>
      </c>
      <c r="E59" s="1">
        <f t="shared" si="2"/>
        <v>2760606.845940507</v>
      </c>
      <c r="F59" s="1">
        <f t="shared" si="3"/>
        <v>366.22530785768123</v>
      </c>
      <c r="G59" s="1">
        <f t="shared" si="4"/>
        <v>4.6921423187882283E-3</v>
      </c>
      <c r="I59">
        <v>305.60000000000002</v>
      </c>
      <c r="J59">
        <v>38.270000000000003</v>
      </c>
    </row>
    <row r="60" spans="1:10" x14ac:dyDescent="0.3">
      <c r="A60">
        <v>449.44</v>
      </c>
      <c r="B60">
        <f t="shared" si="0"/>
        <v>369.78999999999996</v>
      </c>
      <c r="C60">
        <v>24.53</v>
      </c>
      <c r="D60" s="1">
        <f t="shared" si="1"/>
        <v>286609.91166179103</v>
      </c>
      <c r="E60" s="1">
        <f t="shared" si="2"/>
        <v>2760603.5994022884</v>
      </c>
      <c r="F60" s="1">
        <f t="shared" si="3"/>
        <v>369.78526224690432</v>
      </c>
      <c r="G60" s="1">
        <f t="shared" si="4"/>
        <v>4.7377530956396186E-3</v>
      </c>
      <c r="I60">
        <v>307.89</v>
      </c>
      <c r="J60">
        <v>38.21</v>
      </c>
    </row>
    <row r="61" spans="1:10" x14ac:dyDescent="0.3">
      <c r="A61">
        <v>457.22</v>
      </c>
      <c r="B61">
        <f t="shared" si="0"/>
        <v>377.57000000000005</v>
      </c>
      <c r="C61">
        <v>23.1</v>
      </c>
      <c r="D61" s="1">
        <f t="shared" si="1"/>
        <v>286613.10358171514</v>
      </c>
      <c r="E61" s="1">
        <f t="shared" si="2"/>
        <v>2760596.5044395523</v>
      </c>
      <c r="F61" s="1">
        <f t="shared" si="3"/>
        <v>377.56516256946264</v>
      </c>
      <c r="G61" s="1">
        <f t="shared" si="4"/>
        <v>4.8374305374068172E-3</v>
      </c>
      <c r="I61">
        <v>309.24</v>
      </c>
      <c r="J61">
        <v>38.42</v>
      </c>
    </row>
    <row r="62" spans="1:10" x14ac:dyDescent="0.3">
      <c r="A62">
        <v>462.5</v>
      </c>
      <c r="B62">
        <f t="shared" si="0"/>
        <v>382.85</v>
      </c>
      <c r="C62">
        <v>22.81</v>
      </c>
      <c r="D62" s="1">
        <f t="shared" si="1"/>
        <v>286615.26982042968</v>
      </c>
      <c r="E62" s="1">
        <f t="shared" si="2"/>
        <v>2760591.689349161</v>
      </c>
      <c r="F62" s="1">
        <f t="shared" si="3"/>
        <v>382.84509492176778</v>
      </c>
      <c r="G62" s="1">
        <f t="shared" si="4"/>
        <v>4.9050782322410669E-3</v>
      </c>
      <c r="I62">
        <v>319.60000000000002</v>
      </c>
      <c r="J62">
        <v>38.51</v>
      </c>
    </row>
    <row r="63" spans="1:10" x14ac:dyDescent="0.3">
      <c r="A63">
        <v>467.31</v>
      </c>
      <c r="B63">
        <f t="shared" si="0"/>
        <v>387.65999999999997</v>
      </c>
      <c r="C63">
        <v>22.36</v>
      </c>
      <c r="D63" s="1">
        <f t="shared" si="1"/>
        <v>286617.24323107686</v>
      </c>
      <c r="E63" s="1">
        <f t="shared" si="2"/>
        <v>2760587.30287477</v>
      </c>
      <c r="F63" s="1">
        <f t="shared" si="3"/>
        <v>387.65503329612937</v>
      </c>
      <c r="G63" s="1">
        <f t="shared" si="4"/>
        <v>4.9667038705933919E-3</v>
      </c>
      <c r="I63">
        <v>330.44</v>
      </c>
      <c r="J63">
        <v>38.549999999999997</v>
      </c>
    </row>
    <row r="64" spans="1:10" x14ac:dyDescent="0.3">
      <c r="A64">
        <v>474.81</v>
      </c>
      <c r="B64">
        <f t="shared" si="0"/>
        <v>395.15999999999997</v>
      </c>
      <c r="C64">
        <v>22.22</v>
      </c>
      <c r="D64" s="1">
        <f t="shared" si="1"/>
        <v>286620.32027470547</v>
      </c>
      <c r="E64" s="1">
        <f t="shared" si="2"/>
        <v>2760580.4632577365</v>
      </c>
      <c r="F64" s="1">
        <f t="shared" si="3"/>
        <v>395.15493720599181</v>
      </c>
      <c r="G64" s="1">
        <f t="shared" si="4"/>
        <v>5.0627940081540146E-3</v>
      </c>
      <c r="I64">
        <v>340.51</v>
      </c>
      <c r="J64">
        <v>38.43</v>
      </c>
    </row>
    <row r="65" spans="1:10" x14ac:dyDescent="0.3">
      <c r="A65">
        <v>482.45</v>
      </c>
      <c r="B65">
        <f t="shared" si="0"/>
        <v>402.79999999999995</v>
      </c>
      <c r="C65">
        <v>22.36</v>
      </c>
      <c r="D65" s="1">
        <f t="shared" si="1"/>
        <v>286623.45475648186</v>
      </c>
      <c r="E65" s="1">
        <f t="shared" si="2"/>
        <v>2760573.4959678515</v>
      </c>
      <c r="F65" s="1">
        <f t="shared" si="3"/>
        <v>402.79483932242647</v>
      </c>
      <c r="G65" s="1">
        <f t="shared" si="4"/>
        <v>5.1606775734853727E-3</v>
      </c>
      <c r="I65">
        <v>353.72</v>
      </c>
      <c r="J65">
        <v>38.06</v>
      </c>
    </row>
    <row r="66" spans="1:10" x14ac:dyDescent="0.3">
      <c r="A66">
        <v>486.74</v>
      </c>
      <c r="B66">
        <f t="shared" ref="B66:B129" si="5">A66-79.65</f>
        <v>407.09000000000003</v>
      </c>
      <c r="C66">
        <v>21.93</v>
      </c>
      <c r="D66" s="1">
        <f t="shared" si="1"/>
        <v>286625.21482543746</v>
      </c>
      <c r="E66" s="1">
        <f t="shared" si="2"/>
        <v>2760569.5837069089</v>
      </c>
      <c r="F66" s="1">
        <f t="shared" si="3"/>
        <v>407.08478435839879</v>
      </c>
      <c r="G66" s="1">
        <f t="shared" si="4"/>
        <v>5.2156416012394402E-3</v>
      </c>
      <c r="I66">
        <v>363.97</v>
      </c>
      <c r="J66">
        <v>38.26</v>
      </c>
    </row>
    <row r="67" spans="1:10" x14ac:dyDescent="0.3">
      <c r="A67">
        <v>492.07</v>
      </c>
      <c r="B67">
        <f t="shared" si="5"/>
        <v>412.41999999999996</v>
      </c>
      <c r="C67">
        <v>22.18</v>
      </c>
      <c r="D67" s="1">
        <f t="shared" ref="D67:D130" si="6">(((B67*($D$165-$D$1))+$B$165*$D$1)/$B$165)</f>
        <v>286627.40157777618</v>
      </c>
      <c r="E67" s="1">
        <f t="shared" ref="E67:E130" si="7">(((B67*($E$165-$E$1))+$B$165*$E$1)/$B$165)</f>
        <v>2760564.72301907</v>
      </c>
      <c r="F67" s="1">
        <f t="shared" ref="F67:F130" si="8">SQRT(((D67-$D$1)^2)+((E67-$E$1)^2))</f>
        <v>412.4147160707011</v>
      </c>
      <c r="G67" s="1">
        <f t="shared" ref="G67:G113" si="9">B67-F67</f>
        <v>5.2839292988551279E-3</v>
      </c>
      <c r="I67">
        <v>367.64</v>
      </c>
      <c r="J67">
        <v>38.200000000000003</v>
      </c>
    </row>
    <row r="68" spans="1:10" x14ac:dyDescent="0.3">
      <c r="A68">
        <v>499.65</v>
      </c>
      <c r="B68">
        <f t="shared" si="5"/>
        <v>420</v>
      </c>
      <c r="C68">
        <v>21.89</v>
      </c>
      <c r="D68" s="1">
        <f t="shared" si="6"/>
        <v>286630.51144320355</v>
      </c>
      <c r="E68" s="1">
        <f t="shared" si="7"/>
        <v>2760557.8104461213</v>
      </c>
      <c r="F68" s="1">
        <f t="shared" si="8"/>
        <v>419.99461895581862</v>
      </c>
      <c r="G68" s="1">
        <f t="shared" si="9"/>
        <v>5.3810441813766374E-3</v>
      </c>
      <c r="I68">
        <v>374.23</v>
      </c>
      <c r="J68">
        <v>38.99</v>
      </c>
    </row>
    <row r="69" spans="1:10" x14ac:dyDescent="0.3">
      <c r="A69">
        <v>515.09</v>
      </c>
      <c r="B69">
        <f t="shared" si="5"/>
        <v>435.44000000000005</v>
      </c>
      <c r="C69">
        <v>22.19</v>
      </c>
      <c r="D69" s="1">
        <f t="shared" si="6"/>
        <v>286636.84605035366</v>
      </c>
      <c r="E69" s="1">
        <f t="shared" si="7"/>
        <v>2760543.7299545216</v>
      </c>
      <c r="F69" s="1">
        <f t="shared" si="8"/>
        <v>435.43442113827689</v>
      </c>
      <c r="G69" s="1">
        <f t="shared" si="9"/>
        <v>5.5788617231655735E-3</v>
      </c>
      <c r="I69">
        <v>381.52</v>
      </c>
      <c r="J69">
        <v>38.06</v>
      </c>
    </row>
    <row r="70" spans="1:10" x14ac:dyDescent="0.3">
      <c r="A70">
        <v>526.70000000000005</v>
      </c>
      <c r="B70">
        <f t="shared" si="5"/>
        <v>447.05000000000007</v>
      </c>
      <c r="C70">
        <v>21.94</v>
      </c>
      <c r="D70" s="1">
        <f t="shared" si="6"/>
        <v>286641.6093138908</v>
      </c>
      <c r="E70" s="1">
        <f t="shared" si="7"/>
        <v>2760533.142227354</v>
      </c>
      <c r="F70" s="1">
        <f t="shared" si="8"/>
        <v>447.04427239058487</v>
      </c>
      <c r="G70" s="1">
        <f t="shared" si="9"/>
        <v>5.7276094152030055E-3</v>
      </c>
      <c r="I70">
        <v>383.14</v>
      </c>
      <c r="J70">
        <v>37.57</v>
      </c>
    </row>
    <row r="71" spans="1:10" x14ac:dyDescent="0.3">
      <c r="A71">
        <v>529.64</v>
      </c>
      <c r="B71">
        <f t="shared" si="5"/>
        <v>449.99</v>
      </c>
      <c r="C71">
        <v>22.23</v>
      </c>
      <c r="D71" s="1">
        <f t="shared" si="6"/>
        <v>286642.81551499321</v>
      </c>
      <c r="E71" s="1">
        <f t="shared" si="7"/>
        <v>2760530.4610974765</v>
      </c>
      <c r="F71" s="1">
        <f t="shared" si="8"/>
        <v>449.98423472354756</v>
      </c>
      <c r="G71" s="1">
        <f t="shared" si="9"/>
        <v>5.7652764524505073E-3</v>
      </c>
      <c r="I71">
        <v>384.9</v>
      </c>
      <c r="J71">
        <v>36.94</v>
      </c>
    </row>
    <row r="72" spans="1:10" x14ac:dyDescent="0.3">
      <c r="A72">
        <v>539.87</v>
      </c>
      <c r="B72">
        <f t="shared" si="5"/>
        <v>460.22</v>
      </c>
      <c r="C72">
        <v>22.47</v>
      </c>
      <c r="D72" s="1">
        <f t="shared" si="6"/>
        <v>286647.01260250271</v>
      </c>
      <c r="E72" s="1">
        <f t="shared" si="7"/>
        <v>2760521.1318598432</v>
      </c>
      <c r="F72" s="1">
        <f t="shared" si="8"/>
        <v>460.21410365636183</v>
      </c>
      <c r="G72" s="1">
        <f t="shared" si="9"/>
        <v>5.8963436381986867E-3</v>
      </c>
      <c r="I72">
        <v>386.96</v>
      </c>
      <c r="J72">
        <v>37.19</v>
      </c>
    </row>
    <row r="73" spans="1:10" x14ac:dyDescent="0.3">
      <c r="A73">
        <v>547.27</v>
      </c>
      <c r="B73">
        <f t="shared" si="5"/>
        <v>467.62</v>
      </c>
      <c r="C73">
        <v>22.63</v>
      </c>
      <c r="D73" s="1">
        <f t="shared" si="6"/>
        <v>286650.04861888295</v>
      </c>
      <c r="E73" s="1">
        <f t="shared" si="7"/>
        <v>2760514.3834377034</v>
      </c>
      <c r="F73" s="1">
        <f t="shared" si="8"/>
        <v>467.61400884750384</v>
      </c>
      <c r="G73" s="1">
        <f t="shared" si="9"/>
        <v>5.9911524961648865E-3</v>
      </c>
      <c r="I73">
        <v>389.46</v>
      </c>
      <c r="J73">
        <v>37.18</v>
      </c>
    </row>
    <row r="74" spans="1:10" x14ac:dyDescent="0.3">
      <c r="A74">
        <v>551.41999999999996</v>
      </c>
      <c r="B74">
        <f t="shared" si="5"/>
        <v>471.77</v>
      </c>
      <c r="C74">
        <v>23.06</v>
      </c>
      <c r="D74" s="1">
        <f t="shared" si="6"/>
        <v>286651.75124969077</v>
      </c>
      <c r="E74" s="1">
        <f t="shared" si="7"/>
        <v>2760510.5988496109</v>
      </c>
      <c r="F74" s="1">
        <f t="shared" si="8"/>
        <v>471.76395567817804</v>
      </c>
      <c r="G74" s="1">
        <f t="shared" si="9"/>
        <v>6.0443218219461414E-3</v>
      </c>
      <c r="I74">
        <v>393.14</v>
      </c>
      <c r="J74">
        <v>35.24</v>
      </c>
    </row>
    <row r="75" spans="1:10" x14ac:dyDescent="0.3">
      <c r="A75">
        <v>562.4</v>
      </c>
      <c r="B75">
        <f t="shared" si="5"/>
        <v>482.75</v>
      </c>
      <c r="C75">
        <v>23.56</v>
      </c>
      <c r="D75" s="1">
        <f t="shared" si="6"/>
        <v>286656.25604156312</v>
      </c>
      <c r="E75" s="1">
        <f t="shared" si="7"/>
        <v>2760500.5856502741</v>
      </c>
      <c r="F75" s="1">
        <f t="shared" si="8"/>
        <v>482.74381500205629</v>
      </c>
      <c r="G75" s="1">
        <f t="shared" si="9"/>
        <v>6.184997943705639E-3</v>
      </c>
      <c r="I75">
        <v>397.81</v>
      </c>
      <c r="J75">
        <v>33.07</v>
      </c>
    </row>
    <row r="76" spans="1:10" x14ac:dyDescent="0.3">
      <c r="A76">
        <v>579.86</v>
      </c>
      <c r="B76">
        <f t="shared" si="5"/>
        <v>500.21000000000004</v>
      </c>
      <c r="C76">
        <v>24.81</v>
      </c>
      <c r="D76" s="1">
        <f t="shared" si="6"/>
        <v>286663.41939913057</v>
      </c>
      <c r="E76" s="1">
        <f t="shared" si="7"/>
        <v>2760484.6630218201</v>
      </c>
      <c r="F76" s="1">
        <f t="shared" si="8"/>
        <v>500.20359130420644</v>
      </c>
      <c r="G76" s="1">
        <f t="shared" si="9"/>
        <v>6.4086957935955979E-3</v>
      </c>
      <c r="I76">
        <v>400.32</v>
      </c>
      <c r="J76">
        <v>32.32</v>
      </c>
    </row>
    <row r="77" spans="1:10" x14ac:dyDescent="0.3">
      <c r="A77">
        <v>585.99</v>
      </c>
      <c r="B77">
        <f t="shared" si="5"/>
        <v>506.34000000000003</v>
      </c>
      <c r="C77">
        <v>25.05</v>
      </c>
      <c r="D77" s="1">
        <f t="shared" si="6"/>
        <v>286665.93436945637</v>
      </c>
      <c r="E77" s="1">
        <f t="shared" si="7"/>
        <v>2760479.0727748317</v>
      </c>
      <c r="F77" s="1">
        <f t="shared" si="8"/>
        <v>506.33351276631987</v>
      </c>
      <c r="G77" s="1">
        <f t="shared" si="9"/>
        <v>6.4872336801613528E-3</v>
      </c>
      <c r="I77">
        <v>403.63</v>
      </c>
      <c r="J77">
        <v>32.549999999999997</v>
      </c>
    </row>
    <row r="78" spans="1:10" x14ac:dyDescent="0.3">
      <c r="A78">
        <v>588.62</v>
      </c>
      <c r="B78">
        <f t="shared" si="5"/>
        <v>508.97</v>
      </c>
      <c r="C78">
        <v>26.39</v>
      </c>
      <c r="D78" s="1">
        <f t="shared" si="6"/>
        <v>286667.01338608883</v>
      </c>
      <c r="E78" s="1">
        <f t="shared" si="7"/>
        <v>2760476.674349125</v>
      </c>
      <c r="F78" s="1">
        <f t="shared" si="8"/>
        <v>508.96347907095208</v>
      </c>
      <c r="G78" s="1">
        <f t="shared" si="9"/>
        <v>6.5209290479515403E-3</v>
      </c>
      <c r="I78">
        <v>408.68</v>
      </c>
      <c r="J78">
        <v>30.59</v>
      </c>
    </row>
    <row r="79" spans="1:10" x14ac:dyDescent="0.3">
      <c r="A79">
        <v>595.1</v>
      </c>
      <c r="B79">
        <f t="shared" si="5"/>
        <v>515.45000000000005</v>
      </c>
      <c r="C79">
        <v>26.78</v>
      </c>
      <c r="D79" s="1">
        <f t="shared" si="6"/>
        <v>286669.67195178394</v>
      </c>
      <c r="E79" s="1">
        <f t="shared" si="7"/>
        <v>2760470.7649200079</v>
      </c>
      <c r="F79" s="1">
        <f t="shared" si="8"/>
        <v>515.44339604922402</v>
      </c>
      <c r="G79" s="1">
        <f t="shared" si="9"/>
        <v>6.6039507760251581E-3</v>
      </c>
      <c r="I79">
        <v>411.97</v>
      </c>
      <c r="J79">
        <v>29.76</v>
      </c>
    </row>
    <row r="80" spans="1:10" x14ac:dyDescent="0.3">
      <c r="A80">
        <v>602.35</v>
      </c>
      <c r="B80">
        <f t="shared" si="5"/>
        <v>522.70000000000005</v>
      </c>
      <c r="C80">
        <v>27.16</v>
      </c>
      <c r="D80" s="1">
        <f t="shared" si="6"/>
        <v>286672.64642729162</v>
      </c>
      <c r="E80" s="1">
        <f t="shared" si="7"/>
        <v>2760464.1532902089</v>
      </c>
      <c r="F80" s="1">
        <f t="shared" si="8"/>
        <v>522.69330316207299</v>
      </c>
      <c r="G80" s="1">
        <f t="shared" si="9"/>
        <v>6.6968379270520018E-3</v>
      </c>
      <c r="I80">
        <v>420</v>
      </c>
      <c r="J80">
        <v>30.34</v>
      </c>
    </row>
    <row r="81" spans="1:10" x14ac:dyDescent="0.3">
      <c r="A81">
        <v>612.35</v>
      </c>
      <c r="B81">
        <f t="shared" si="5"/>
        <v>532.70000000000005</v>
      </c>
      <c r="C81">
        <v>27.99</v>
      </c>
      <c r="D81" s="1">
        <f t="shared" si="6"/>
        <v>286676.74915212981</v>
      </c>
      <c r="E81" s="1">
        <f t="shared" si="7"/>
        <v>2760455.0338008311</v>
      </c>
      <c r="F81" s="1">
        <f t="shared" si="8"/>
        <v>532.69317504176399</v>
      </c>
      <c r="G81" s="1">
        <f t="shared" si="9"/>
        <v>6.8249582360522254E-3</v>
      </c>
      <c r="I81">
        <v>424.26</v>
      </c>
      <c r="J81">
        <v>30.33</v>
      </c>
    </row>
    <row r="82" spans="1:10" x14ac:dyDescent="0.3">
      <c r="A82">
        <v>618.1</v>
      </c>
      <c r="B82">
        <f t="shared" si="5"/>
        <v>538.45000000000005</v>
      </c>
      <c r="C82">
        <v>27.76</v>
      </c>
      <c r="D82" s="1">
        <f t="shared" si="6"/>
        <v>286679.10821891174</v>
      </c>
      <c r="E82" s="1">
        <f t="shared" si="7"/>
        <v>2760449.7900944385</v>
      </c>
      <c r="F82" s="1">
        <f t="shared" si="8"/>
        <v>538.44310137288585</v>
      </c>
      <c r="G82" s="1">
        <f t="shared" si="9"/>
        <v>6.8986271141966427E-3</v>
      </c>
      <c r="I82">
        <v>426.7</v>
      </c>
      <c r="J82">
        <v>30.14</v>
      </c>
    </row>
    <row r="83" spans="1:10" x14ac:dyDescent="0.3">
      <c r="A83">
        <v>620.74</v>
      </c>
      <c r="B83">
        <f t="shared" si="5"/>
        <v>541.09</v>
      </c>
      <c r="C83">
        <v>27.46</v>
      </c>
      <c r="D83" s="1">
        <f t="shared" si="6"/>
        <v>286680.19133826904</v>
      </c>
      <c r="E83" s="1">
        <f t="shared" si="7"/>
        <v>2760447.3825492426</v>
      </c>
      <c r="F83" s="1">
        <f t="shared" si="8"/>
        <v>541.08306754926264</v>
      </c>
      <c r="G83" s="1">
        <f t="shared" si="9"/>
        <v>6.9324507373949018E-3</v>
      </c>
      <c r="I83">
        <v>427.97</v>
      </c>
      <c r="J83">
        <v>29.08</v>
      </c>
    </row>
    <row r="84" spans="1:10" x14ac:dyDescent="0.3">
      <c r="A84">
        <v>622.35</v>
      </c>
      <c r="B84">
        <f t="shared" si="5"/>
        <v>542.70000000000005</v>
      </c>
      <c r="C84">
        <v>27.78</v>
      </c>
      <c r="D84" s="1">
        <f t="shared" si="6"/>
        <v>286680.85187696799</v>
      </c>
      <c r="E84" s="1">
        <f t="shared" si="7"/>
        <v>2760445.9143114532</v>
      </c>
      <c r="F84" s="1">
        <f t="shared" si="8"/>
        <v>542.69304692145488</v>
      </c>
      <c r="G84" s="1">
        <f t="shared" si="9"/>
        <v>6.9530785451661359E-3</v>
      </c>
      <c r="I84">
        <v>430.27</v>
      </c>
      <c r="J84">
        <v>29.93</v>
      </c>
    </row>
    <row r="85" spans="1:10" x14ac:dyDescent="0.3">
      <c r="A85">
        <v>626.92999999999995</v>
      </c>
      <c r="B85">
        <f t="shared" si="5"/>
        <v>547.28</v>
      </c>
      <c r="C85">
        <v>27.83</v>
      </c>
      <c r="D85" s="1">
        <f t="shared" si="6"/>
        <v>286682.73092494387</v>
      </c>
      <c r="E85" s="1">
        <f t="shared" si="7"/>
        <v>2760441.7375853173</v>
      </c>
      <c r="F85" s="1">
        <f t="shared" si="8"/>
        <v>547.27298824311788</v>
      </c>
      <c r="G85" s="1">
        <f t="shared" si="9"/>
        <v>7.0117568820933229E-3</v>
      </c>
      <c r="I85">
        <v>435.58</v>
      </c>
      <c r="J85">
        <v>27.87</v>
      </c>
    </row>
    <row r="86" spans="1:10" x14ac:dyDescent="0.3">
      <c r="A86">
        <v>634.9</v>
      </c>
      <c r="B86">
        <f t="shared" si="5"/>
        <v>555.25</v>
      </c>
      <c r="C86">
        <v>28.71</v>
      </c>
      <c r="D86" s="1">
        <f t="shared" si="6"/>
        <v>286686.00079663988</v>
      </c>
      <c r="E86" s="1">
        <f t="shared" si="7"/>
        <v>2760434.4693522835</v>
      </c>
      <c r="F86" s="1">
        <f t="shared" si="8"/>
        <v>555.24288613094768</v>
      </c>
      <c r="G86" s="1">
        <f t="shared" si="9"/>
        <v>7.1138690523184778E-3</v>
      </c>
      <c r="I86">
        <v>440.23</v>
      </c>
      <c r="J86">
        <v>27.12</v>
      </c>
    </row>
    <row r="87" spans="1:10" x14ac:dyDescent="0.3">
      <c r="A87">
        <v>637.36</v>
      </c>
      <c r="B87">
        <f t="shared" si="5"/>
        <v>557.71</v>
      </c>
      <c r="C87">
        <v>29.63</v>
      </c>
      <c r="D87" s="1">
        <f t="shared" si="6"/>
        <v>286687.01006695011</v>
      </c>
      <c r="E87" s="1">
        <f t="shared" si="7"/>
        <v>2760432.2259578961</v>
      </c>
      <c r="F87" s="1">
        <f t="shared" si="8"/>
        <v>557.70285461379763</v>
      </c>
      <c r="G87" s="1">
        <f t="shared" si="9"/>
        <v>7.145386202410009E-3</v>
      </c>
      <c r="I87">
        <v>445.88</v>
      </c>
      <c r="J87">
        <v>24.74</v>
      </c>
    </row>
    <row r="88" spans="1:10" x14ac:dyDescent="0.3">
      <c r="A88">
        <v>642.38</v>
      </c>
      <c r="B88">
        <f t="shared" si="5"/>
        <v>562.73</v>
      </c>
      <c r="C88">
        <v>34.130000000000003</v>
      </c>
      <c r="D88" s="1">
        <f t="shared" si="6"/>
        <v>286689.06963481888</v>
      </c>
      <c r="E88" s="1">
        <f t="shared" si="7"/>
        <v>2760427.6479742285</v>
      </c>
      <c r="F88" s="1">
        <f t="shared" si="8"/>
        <v>562.72279029734477</v>
      </c>
      <c r="G88" s="1">
        <f t="shared" si="9"/>
        <v>7.2097026552455645E-3</v>
      </c>
      <c r="I88">
        <v>449.44</v>
      </c>
      <c r="J88">
        <v>24.53</v>
      </c>
    </row>
    <row r="89" spans="1:10" x14ac:dyDescent="0.3">
      <c r="A89">
        <v>643.55999999999995</v>
      </c>
      <c r="B89">
        <f t="shared" si="5"/>
        <v>563.91</v>
      </c>
      <c r="C89">
        <v>34.67</v>
      </c>
      <c r="D89" s="1">
        <f t="shared" si="6"/>
        <v>286689.55375634978</v>
      </c>
      <c r="E89" s="1">
        <f t="shared" si="7"/>
        <v>2760426.5718744816</v>
      </c>
      <c r="F89" s="1">
        <f t="shared" si="8"/>
        <v>563.90277517939762</v>
      </c>
      <c r="G89" s="1">
        <f t="shared" si="9"/>
        <v>7.2248206023459716E-3</v>
      </c>
      <c r="I89">
        <v>457.22</v>
      </c>
      <c r="J89">
        <v>23.1</v>
      </c>
    </row>
    <row r="90" spans="1:10" x14ac:dyDescent="0.3">
      <c r="A90">
        <v>649.53</v>
      </c>
      <c r="B90">
        <f t="shared" si="5"/>
        <v>569.88</v>
      </c>
      <c r="C90">
        <v>36.96</v>
      </c>
      <c r="D90" s="1">
        <f t="shared" si="6"/>
        <v>286692.00308307819</v>
      </c>
      <c r="E90" s="1">
        <f t="shared" si="7"/>
        <v>2760421.1275393232</v>
      </c>
      <c r="F90" s="1">
        <f t="shared" si="8"/>
        <v>569.87269869147337</v>
      </c>
      <c r="G90" s="1">
        <f t="shared" si="9"/>
        <v>7.3013085266211419E-3</v>
      </c>
      <c r="I90">
        <v>462.5</v>
      </c>
      <c r="J90">
        <v>22.81</v>
      </c>
    </row>
    <row r="91" spans="1:10" x14ac:dyDescent="0.3">
      <c r="A91">
        <v>653.24</v>
      </c>
      <c r="B91">
        <f t="shared" si="5"/>
        <v>573.59</v>
      </c>
      <c r="C91">
        <v>37.36</v>
      </c>
      <c r="D91" s="1">
        <f t="shared" si="6"/>
        <v>286693.52519399312</v>
      </c>
      <c r="E91" s="1">
        <f t="shared" si="7"/>
        <v>2760417.7442087638</v>
      </c>
      <c r="F91" s="1">
        <f t="shared" si="8"/>
        <v>573.58265115898939</v>
      </c>
      <c r="G91" s="1">
        <f t="shared" si="9"/>
        <v>7.3488410106392621E-3</v>
      </c>
      <c r="I91">
        <v>467.31</v>
      </c>
      <c r="J91">
        <v>22.36</v>
      </c>
    </row>
    <row r="92" spans="1:10" x14ac:dyDescent="0.3">
      <c r="A92">
        <v>653.96</v>
      </c>
      <c r="B92">
        <f t="shared" si="5"/>
        <v>574.31000000000006</v>
      </c>
      <c r="C92">
        <v>36.99</v>
      </c>
      <c r="D92" s="1">
        <f t="shared" si="6"/>
        <v>286693.82059018151</v>
      </c>
      <c r="E92" s="1">
        <f t="shared" si="7"/>
        <v>2760417.087605529</v>
      </c>
      <c r="F92" s="1">
        <f t="shared" si="8"/>
        <v>574.3026419339941</v>
      </c>
      <c r="G92" s="1">
        <f t="shared" si="9"/>
        <v>7.3580660059633374E-3</v>
      </c>
      <c r="I92">
        <v>474.81</v>
      </c>
      <c r="J92">
        <v>22.22</v>
      </c>
    </row>
    <row r="93" spans="1:10" x14ac:dyDescent="0.3">
      <c r="A93">
        <v>655.42</v>
      </c>
      <c r="B93">
        <f t="shared" si="5"/>
        <v>575.77</v>
      </c>
      <c r="C93">
        <v>37.49</v>
      </c>
      <c r="D93" s="1">
        <f t="shared" si="6"/>
        <v>286694.41958800785</v>
      </c>
      <c r="E93" s="1">
        <f t="shared" si="7"/>
        <v>2760415.7561600795</v>
      </c>
      <c r="F93" s="1">
        <f t="shared" si="8"/>
        <v>575.76262322871889</v>
      </c>
      <c r="G93" s="1">
        <f t="shared" si="9"/>
        <v>7.3767712810877129E-3</v>
      </c>
      <c r="I93">
        <v>482.45</v>
      </c>
      <c r="J93">
        <v>22.36</v>
      </c>
    </row>
    <row r="94" spans="1:10" x14ac:dyDescent="0.3">
      <c r="A94">
        <v>657.6</v>
      </c>
      <c r="B94">
        <f t="shared" si="5"/>
        <v>577.95000000000005</v>
      </c>
      <c r="C94">
        <v>37.18</v>
      </c>
      <c r="D94" s="1">
        <f t="shared" si="6"/>
        <v>286695.31398202258</v>
      </c>
      <c r="E94" s="1">
        <f t="shared" si="7"/>
        <v>2760413.7681113952</v>
      </c>
      <c r="F94" s="1">
        <f t="shared" si="8"/>
        <v>577.94259529844828</v>
      </c>
      <c r="G94" s="1">
        <f t="shared" si="9"/>
        <v>7.4047015517635373E-3</v>
      </c>
      <c r="I94">
        <v>486.74</v>
      </c>
      <c r="J94">
        <v>21.93</v>
      </c>
    </row>
    <row r="95" spans="1:10" x14ac:dyDescent="0.3">
      <c r="A95">
        <v>660.89</v>
      </c>
      <c r="B95">
        <f t="shared" si="5"/>
        <v>581.24</v>
      </c>
      <c r="C95">
        <v>37.299999999999997</v>
      </c>
      <c r="D95" s="1">
        <f t="shared" si="6"/>
        <v>286696.66377849435</v>
      </c>
      <c r="E95" s="1">
        <f t="shared" si="7"/>
        <v>2760410.7677993895</v>
      </c>
      <c r="F95" s="1">
        <f t="shared" si="8"/>
        <v>581.23255314716869</v>
      </c>
      <c r="G95" s="1">
        <f t="shared" si="9"/>
        <v>7.4468528313218485E-3</v>
      </c>
      <c r="I95">
        <v>492.07</v>
      </c>
      <c r="J95">
        <v>22.18</v>
      </c>
    </row>
    <row r="96" spans="1:10" x14ac:dyDescent="0.3">
      <c r="A96">
        <v>663.54</v>
      </c>
      <c r="B96">
        <f t="shared" si="5"/>
        <v>583.89</v>
      </c>
      <c r="C96">
        <v>37.159999999999997</v>
      </c>
      <c r="D96" s="1">
        <f t="shared" si="6"/>
        <v>286697.75100057648</v>
      </c>
      <c r="E96" s="1">
        <f t="shared" si="7"/>
        <v>2760408.3511347044</v>
      </c>
      <c r="F96" s="1">
        <f t="shared" si="8"/>
        <v>583.88251919529012</v>
      </c>
      <c r="G96" s="1">
        <f t="shared" si="9"/>
        <v>7.4808047098713359E-3</v>
      </c>
      <c r="I96">
        <v>499.65</v>
      </c>
      <c r="J96">
        <v>21.89</v>
      </c>
    </row>
    <row r="97" spans="1:10" x14ac:dyDescent="0.3">
      <c r="A97">
        <v>665.97</v>
      </c>
      <c r="B97">
        <f t="shared" si="5"/>
        <v>586.32000000000005</v>
      </c>
      <c r="C97">
        <v>37.21</v>
      </c>
      <c r="D97" s="1">
        <f t="shared" si="6"/>
        <v>286698.74796271214</v>
      </c>
      <c r="E97" s="1">
        <f t="shared" si="7"/>
        <v>2760406.1350987856</v>
      </c>
      <c r="F97" s="1">
        <f t="shared" si="8"/>
        <v>586.31248806203291</v>
      </c>
      <c r="G97" s="1">
        <f t="shared" si="9"/>
        <v>7.5119379671377828E-3</v>
      </c>
      <c r="I97">
        <v>515.09</v>
      </c>
      <c r="J97">
        <v>22.19</v>
      </c>
    </row>
    <row r="98" spans="1:10" x14ac:dyDescent="0.3">
      <c r="A98">
        <v>670.05</v>
      </c>
      <c r="B98">
        <f t="shared" si="5"/>
        <v>590.4</v>
      </c>
      <c r="C98">
        <v>37.200000000000003</v>
      </c>
      <c r="D98" s="1">
        <f t="shared" si="6"/>
        <v>286700.4218744461</v>
      </c>
      <c r="E98" s="1">
        <f t="shared" si="7"/>
        <v>2760402.4143471192</v>
      </c>
      <c r="F98" s="1">
        <f t="shared" si="8"/>
        <v>590.39243578922071</v>
      </c>
      <c r="G98" s="1">
        <f t="shared" si="9"/>
        <v>7.5642107792646129E-3</v>
      </c>
      <c r="I98">
        <v>526.70000000000005</v>
      </c>
      <c r="J98">
        <v>21.94</v>
      </c>
    </row>
    <row r="99" spans="1:10" x14ac:dyDescent="0.3">
      <c r="A99">
        <v>671.27</v>
      </c>
      <c r="B99">
        <f t="shared" si="5"/>
        <v>591.62</v>
      </c>
      <c r="C99">
        <v>37.06</v>
      </c>
      <c r="D99" s="1">
        <f t="shared" si="6"/>
        <v>286700.92240687634</v>
      </c>
      <c r="E99" s="1">
        <f t="shared" si="7"/>
        <v>2760401.3017694154</v>
      </c>
      <c r="F99" s="1">
        <f t="shared" si="8"/>
        <v>591.61242015825212</v>
      </c>
      <c r="G99" s="1">
        <f t="shared" si="9"/>
        <v>7.57984174788362E-3</v>
      </c>
      <c r="I99">
        <v>529.64</v>
      </c>
      <c r="J99">
        <v>22.23</v>
      </c>
    </row>
    <row r="100" spans="1:10" x14ac:dyDescent="0.3">
      <c r="A100">
        <v>671.52</v>
      </c>
      <c r="B100">
        <f t="shared" si="5"/>
        <v>591.87</v>
      </c>
      <c r="C100">
        <v>36.93</v>
      </c>
      <c r="D100" s="1">
        <f t="shared" si="6"/>
        <v>286701.02497499733</v>
      </c>
      <c r="E100" s="1">
        <f t="shared" si="7"/>
        <v>2760401.0737821809</v>
      </c>
      <c r="F100" s="1">
        <f t="shared" si="8"/>
        <v>591.86241695528929</v>
      </c>
      <c r="G100" s="1">
        <f t="shared" si="9"/>
        <v>7.5830447107136933E-3</v>
      </c>
      <c r="I100">
        <v>539.87</v>
      </c>
      <c r="J100">
        <v>22.47</v>
      </c>
    </row>
    <row r="101" spans="1:10" x14ac:dyDescent="0.3">
      <c r="A101">
        <v>672.11</v>
      </c>
      <c r="B101">
        <f t="shared" si="5"/>
        <v>592.46</v>
      </c>
      <c r="C101">
        <v>36.96</v>
      </c>
      <c r="D101" s="1">
        <f t="shared" si="6"/>
        <v>286701.26703576278</v>
      </c>
      <c r="E101" s="1">
        <f t="shared" si="7"/>
        <v>2760400.5357323079</v>
      </c>
      <c r="F101" s="1">
        <f t="shared" si="8"/>
        <v>592.4524093958911</v>
      </c>
      <c r="G101" s="1">
        <f t="shared" si="9"/>
        <v>7.5906041089410792E-3</v>
      </c>
      <c r="I101">
        <v>547.27</v>
      </c>
      <c r="J101">
        <v>22.63</v>
      </c>
    </row>
    <row r="102" spans="1:10" x14ac:dyDescent="0.3">
      <c r="A102">
        <v>672.83</v>
      </c>
      <c r="B102">
        <f t="shared" si="5"/>
        <v>593.18000000000006</v>
      </c>
      <c r="C102">
        <v>37.11</v>
      </c>
      <c r="D102" s="1">
        <f t="shared" si="6"/>
        <v>286701.56243195111</v>
      </c>
      <c r="E102" s="1">
        <f t="shared" si="7"/>
        <v>2760399.8791290722</v>
      </c>
      <c r="F102" s="1">
        <f t="shared" si="8"/>
        <v>593.17240017172116</v>
      </c>
      <c r="G102" s="1">
        <f t="shared" si="9"/>
        <v>7.5998282788987126E-3</v>
      </c>
      <c r="I102">
        <v>551.41999999999996</v>
      </c>
      <c r="J102">
        <v>23.06</v>
      </c>
    </row>
    <row r="103" spans="1:10" x14ac:dyDescent="0.3">
      <c r="A103">
        <v>677.94</v>
      </c>
      <c r="B103">
        <f t="shared" si="5"/>
        <v>598.29000000000008</v>
      </c>
      <c r="C103">
        <v>37.03</v>
      </c>
      <c r="D103" s="1">
        <f t="shared" si="6"/>
        <v>286703.65892434347</v>
      </c>
      <c r="E103" s="1">
        <f t="shared" si="7"/>
        <v>2760395.2190700001</v>
      </c>
      <c r="F103" s="1">
        <f t="shared" si="8"/>
        <v>598.28233470226792</v>
      </c>
      <c r="G103" s="1">
        <f t="shared" si="9"/>
        <v>7.6652977321600702E-3</v>
      </c>
      <c r="I103">
        <v>562.4</v>
      </c>
      <c r="J103">
        <v>23.56</v>
      </c>
    </row>
    <row r="104" spans="1:10" x14ac:dyDescent="0.3">
      <c r="A104">
        <v>682.16</v>
      </c>
      <c r="B104">
        <f t="shared" si="5"/>
        <v>602.51</v>
      </c>
      <c r="C104">
        <v>37.42</v>
      </c>
      <c r="D104" s="1">
        <f t="shared" si="6"/>
        <v>286705.39027422515</v>
      </c>
      <c r="E104" s="1">
        <f t="shared" si="7"/>
        <v>2760391.3706454826</v>
      </c>
      <c r="F104" s="1">
        <f t="shared" si="8"/>
        <v>602.50228063557927</v>
      </c>
      <c r="G104" s="1">
        <f t="shared" si="9"/>
        <v>7.7193644207227408E-3</v>
      </c>
      <c r="I104">
        <v>579.86</v>
      </c>
      <c r="J104">
        <v>24.81</v>
      </c>
    </row>
    <row r="105" spans="1:10" x14ac:dyDescent="0.3">
      <c r="A105">
        <v>684.71</v>
      </c>
      <c r="B105">
        <f t="shared" si="5"/>
        <v>605.06000000000006</v>
      </c>
      <c r="C105">
        <v>37.78</v>
      </c>
      <c r="D105" s="1">
        <f t="shared" si="6"/>
        <v>286706.43646905891</v>
      </c>
      <c r="E105" s="1">
        <f t="shared" si="7"/>
        <v>2760389.0451756911</v>
      </c>
      <c r="F105" s="1">
        <f t="shared" si="8"/>
        <v>605.05224796498032</v>
      </c>
      <c r="G105" s="1">
        <f t="shared" si="9"/>
        <v>7.7520350197346488E-3</v>
      </c>
      <c r="I105">
        <v>585.99</v>
      </c>
      <c r="J105">
        <v>25.05</v>
      </c>
    </row>
    <row r="106" spans="1:10" x14ac:dyDescent="0.3">
      <c r="A106">
        <v>685.71</v>
      </c>
      <c r="B106">
        <f t="shared" si="5"/>
        <v>606.06000000000006</v>
      </c>
      <c r="C106">
        <v>37.97</v>
      </c>
      <c r="D106" s="1">
        <f t="shared" si="6"/>
        <v>286706.84674154269</v>
      </c>
      <c r="E106" s="1">
        <f t="shared" si="7"/>
        <v>2760388.1332267537</v>
      </c>
      <c r="F106" s="1">
        <f t="shared" si="8"/>
        <v>606.0522351526331</v>
      </c>
      <c r="G106" s="1">
        <f t="shared" si="9"/>
        <v>7.7648473669569285E-3</v>
      </c>
      <c r="I106">
        <v>588.62</v>
      </c>
      <c r="J106">
        <v>26.39</v>
      </c>
    </row>
    <row r="107" spans="1:10" x14ac:dyDescent="0.3">
      <c r="A107">
        <v>686.86</v>
      </c>
      <c r="B107">
        <f t="shared" si="5"/>
        <v>607.21</v>
      </c>
      <c r="C107">
        <v>37.729999999999997</v>
      </c>
      <c r="D107" s="1">
        <f t="shared" si="6"/>
        <v>286707.31855489907</v>
      </c>
      <c r="E107" s="1">
        <f t="shared" si="7"/>
        <v>2760387.084485475</v>
      </c>
      <c r="F107" s="1">
        <f t="shared" si="8"/>
        <v>607.20222041902719</v>
      </c>
      <c r="G107" s="1">
        <f t="shared" si="9"/>
        <v>7.7795809728513632E-3</v>
      </c>
      <c r="I107">
        <v>595.1</v>
      </c>
      <c r="J107">
        <v>26.78</v>
      </c>
    </row>
    <row r="108" spans="1:10" x14ac:dyDescent="0.3">
      <c r="A108">
        <v>691.48</v>
      </c>
      <c r="B108">
        <f t="shared" si="5"/>
        <v>611.83000000000004</v>
      </c>
      <c r="C108">
        <v>37.159999999999997</v>
      </c>
      <c r="D108" s="1">
        <f t="shared" si="6"/>
        <v>286709.21401377436</v>
      </c>
      <c r="E108" s="1">
        <f t="shared" si="7"/>
        <v>2760382.8712813822</v>
      </c>
      <c r="F108" s="1">
        <f t="shared" si="8"/>
        <v>611.82216122769262</v>
      </c>
      <c r="G108" s="1">
        <f t="shared" si="9"/>
        <v>7.8387723074229143E-3</v>
      </c>
      <c r="I108">
        <v>602.35</v>
      </c>
      <c r="J108">
        <v>27.16</v>
      </c>
    </row>
    <row r="109" spans="1:10" x14ac:dyDescent="0.3">
      <c r="A109">
        <v>704.14</v>
      </c>
      <c r="B109">
        <f t="shared" si="5"/>
        <v>624.49</v>
      </c>
      <c r="C109">
        <v>39.07</v>
      </c>
      <c r="D109" s="1">
        <f t="shared" si="6"/>
        <v>286714.40806341945</v>
      </c>
      <c r="E109" s="1">
        <f t="shared" si="7"/>
        <v>2760371.32600783</v>
      </c>
      <c r="F109" s="1">
        <f t="shared" si="8"/>
        <v>624.48199902722581</v>
      </c>
      <c r="G109" s="1">
        <f t="shared" si="9"/>
        <v>8.0009727741980896E-3</v>
      </c>
      <c r="I109">
        <v>612.35</v>
      </c>
      <c r="J109">
        <v>27.99</v>
      </c>
    </row>
    <row r="110" spans="1:10" x14ac:dyDescent="0.3">
      <c r="A110">
        <v>711.7</v>
      </c>
      <c r="B110">
        <f t="shared" si="5"/>
        <v>632.05000000000007</v>
      </c>
      <c r="C110">
        <v>39.11</v>
      </c>
      <c r="D110" s="1">
        <f t="shared" si="6"/>
        <v>286717.50972339715</v>
      </c>
      <c r="E110" s="1">
        <f t="shared" si="7"/>
        <v>2760364.4316738597</v>
      </c>
      <c r="F110" s="1">
        <f t="shared" si="8"/>
        <v>632.04190216885399</v>
      </c>
      <c r="G110" s="1">
        <f t="shared" si="9"/>
        <v>8.097831146073986E-3</v>
      </c>
      <c r="I110">
        <v>618.1</v>
      </c>
      <c r="J110">
        <v>27.76</v>
      </c>
    </row>
    <row r="111" spans="1:10" x14ac:dyDescent="0.3">
      <c r="A111">
        <v>715.7</v>
      </c>
      <c r="B111">
        <f t="shared" si="5"/>
        <v>636.05000000000007</v>
      </c>
      <c r="C111">
        <v>39.93</v>
      </c>
      <c r="D111" s="1">
        <f t="shared" si="6"/>
        <v>286719.15081333241</v>
      </c>
      <c r="E111" s="1">
        <f t="shared" si="7"/>
        <v>2760360.783878109</v>
      </c>
      <c r="F111" s="1">
        <f t="shared" si="8"/>
        <v>636.04185092038597</v>
      </c>
      <c r="G111" s="1">
        <f t="shared" si="9"/>
        <v>8.149079614099719E-3</v>
      </c>
      <c r="I111">
        <v>620.74</v>
      </c>
      <c r="J111">
        <v>27.46</v>
      </c>
    </row>
    <row r="112" spans="1:10" x14ac:dyDescent="0.3">
      <c r="A112">
        <v>727.99</v>
      </c>
      <c r="B112">
        <f t="shared" si="5"/>
        <v>648.34</v>
      </c>
      <c r="C112">
        <v>39.520000000000003</v>
      </c>
      <c r="D112" s="1">
        <f t="shared" si="6"/>
        <v>286724.19306215853</v>
      </c>
      <c r="E112" s="1">
        <f t="shared" si="7"/>
        <v>2760349.5760256634</v>
      </c>
      <c r="F112" s="1">
        <f t="shared" si="8"/>
        <v>648.33169346069599</v>
      </c>
      <c r="G112" s="1">
        <f t="shared" si="9"/>
        <v>8.3065393040442359E-3</v>
      </c>
      <c r="I112">
        <v>622.35</v>
      </c>
      <c r="J112">
        <v>27.78</v>
      </c>
    </row>
    <row r="113" spans="1:10" x14ac:dyDescent="0.3">
      <c r="A113">
        <v>732.11</v>
      </c>
      <c r="B113">
        <f t="shared" si="5"/>
        <v>652.46</v>
      </c>
      <c r="C113">
        <v>39.590000000000003</v>
      </c>
      <c r="D113" s="1">
        <f t="shared" si="6"/>
        <v>286725.88338479184</v>
      </c>
      <c r="E113" s="1">
        <f t="shared" si="7"/>
        <v>2760345.8187960391</v>
      </c>
      <c r="F113" s="1">
        <f t="shared" si="8"/>
        <v>652.45164067571159</v>
      </c>
      <c r="G113" s="1">
        <f t="shared" si="9"/>
        <v>8.3593242884489882E-3</v>
      </c>
      <c r="I113">
        <v>626.92999999999995</v>
      </c>
      <c r="J113">
        <v>27.83</v>
      </c>
    </row>
    <row r="114" spans="1:10" x14ac:dyDescent="0.3">
      <c r="A114">
        <v>738.94</v>
      </c>
      <c r="B114">
        <f t="shared" si="5"/>
        <v>659.29000000000008</v>
      </c>
      <c r="C114">
        <v>38.83</v>
      </c>
      <c r="D114" s="1">
        <f t="shared" si="6"/>
        <v>286728.68554585631</v>
      </c>
      <c r="E114" s="1">
        <f t="shared" si="7"/>
        <v>2760339.5901847938</v>
      </c>
      <c r="F114" s="1">
        <f t="shared" si="8"/>
        <v>659.28155316974107</v>
      </c>
      <c r="G114" s="1">
        <f>B114-F114</f>
        <v>8.4468302590039457E-3</v>
      </c>
      <c r="I114">
        <v>634.9</v>
      </c>
      <c r="J114">
        <v>28.71</v>
      </c>
    </row>
    <row r="115" spans="1:10" x14ac:dyDescent="0.3">
      <c r="A115">
        <v>743.56</v>
      </c>
      <c r="B115">
        <f t="shared" si="5"/>
        <v>663.91</v>
      </c>
      <c r="C115">
        <v>37.840000000000003</v>
      </c>
      <c r="D115" s="1">
        <f t="shared" si="6"/>
        <v>286730.58100473153</v>
      </c>
      <c r="E115" s="1">
        <f t="shared" si="7"/>
        <v>2760335.376980701</v>
      </c>
      <c r="F115" s="1">
        <f t="shared" si="8"/>
        <v>663.90149397838275</v>
      </c>
      <c r="G115" s="1">
        <f t="shared" ref="G115:G165" si="10">B115-F115</f>
        <v>8.5060216172223591E-3</v>
      </c>
      <c r="I115">
        <v>637.36</v>
      </c>
      <c r="J115">
        <v>29.63</v>
      </c>
    </row>
    <row r="116" spans="1:10" x14ac:dyDescent="0.3">
      <c r="A116">
        <v>749.36</v>
      </c>
      <c r="B116">
        <f t="shared" si="5"/>
        <v>669.71</v>
      </c>
      <c r="C116">
        <v>37.24</v>
      </c>
      <c r="D116" s="1">
        <f t="shared" si="6"/>
        <v>286732.96058513771</v>
      </c>
      <c r="E116" s="1">
        <f t="shared" si="7"/>
        <v>2760330.0876768623</v>
      </c>
      <c r="F116" s="1">
        <f t="shared" si="8"/>
        <v>669.70141966825156</v>
      </c>
      <c r="G116" s="1">
        <f t="shared" si="10"/>
        <v>8.5803317484760555E-3</v>
      </c>
      <c r="I116">
        <v>642.38</v>
      </c>
      <c r="J116">
        <v>34.130000000000003</v>
      </c>
    </row>
    <row r="117" spans="1:10" x14ac:dyDescent="0.3">
      <c r="A117">
        <v>752.55</v>
      </c>
      <c r="B117">
        <f t="shared" si="5"/>
        <v>672.9</v>
      </c>
      <c r="C117">
        <v>37.25</v>
      </c>
      <c r="D117" s="1">
        <f t="shared" si="6"/>
        <v>286734.26935436105</v>
      </c>
      <c r="E117" s="1">
        <f t="shared" si="7"/>
        <v>2760327.1785597508</v>
      </c>
      <c r="F117" s="1">
        <f t="shared" si="8"/>
        <v>672.89137879780299</v>
      </c>
      <c r="G117" s="1">
        <f t="shared" si="10"/>
        <v>8.6212021969913621E-3</v>
      </c>
      <c r="I117">
        <v>643.55999999999995</v>
      </c>
      <c r="J117">
        <v>34.67</v>
      </c>
    </row>
    <row r="118" spans="1:10" x14ac:dyDescent="0.3">
      <c r="A118">
        <v>756.07</v>
      </c>
      <c r="B118">
        <f t="shared" si="5"/>
        <v>676.42000000000007</v>
      </c>
      <c r="C118">
        <v>37.119999999999997</v>
      </c>
      <c r="D118" s="1">
        <f t="shared" si="6"/>
        <v>286735.71351350413</v>
      </c>
      <c r="E118" s="1">
        <f t="shared" si="7"/>
        <v>2760323.9684994891</v>
      </c>
      <c r="F118" s="1">
        <f t="shared" si="8"/>
        <v>676.4113337000714</v>
      </c>
      <c r="G118" s="1">
        <f t="shared" si="10"/>
        <v>8.6662999286772902E-3</v>
      </c>
      <c r="I118">
        <v>649.53</v>
      </c>
      <c r="J118">
        <v>36.96</v>
      </c>
    </row>
    <row r="119" spans="1:10" x14ac:dyDescent="0.3">
      <c r="A119">
        <v>761.53</v>
      </c>
      <c r="B119">
        <f t="shared" si="5"/>
        <v>681.88</v>
      </c>
      <c r="C119">
        <v>37.619999999999997</v>
      </c>
      <c r="D119" s="1">
        <f t="shared" si="6"/>
        <v>286737.95360126579</v>
      </c>
      <c r="E119" s="1">
        <f t="shared" si="7"/>
        <v>2760318.9892582889</v>
      </c>
      <c r="F119" s="1">
        <f t="shared" si="8"/>
        <v>681.87126374635204</v>
      </c>
      <c r="G119" s="1">
        <f t="shared" si="10"/>
        <v>8.7362536479531627E-3</v>
      </c>
      <c r="I119">
        <v>653.24</v>
      </c>
      <c r="J119">
        <v>37.36</v>
      </c>
    </row>
    <row r="120" spans="1:10" x14ac:dyDescent="0.3">
      <c r="A120">
        <v>762.86</v>
      </c>
      <c r="B120">
        <f t="shared" si="5"/>
        <v>683.21</v>
      </c>
      <c r="C120">
        <v>38.520000000000003</v>
      </c>
      <c r="D120" s="1">
        <f t="shared" si="6"/>
        <v>286738.49926366925</v>
      </c>
      <c r="E120" s="1">
        <f t="shared" si="7"/>
        <v>2760317.7763662017</v>
      </c>
      <c r="F120" s="1">
        <f t="shared" si="8"/>
        <v>683.20124670627308</v>
      </c>
      <c r="G120" s="1">
        <f t="shared" si="10"/>
        <v>8.7532937269543254E-3</v>
      </c>
      <c r="I120">
        <v>653.96</v>
      </c>
      <c r="J120">
        <v>36.99</v>
      </c>
    </row>
    <row r="121" spans="1:10" x14ac:dyDescent="0.3">
      <c r="A121">
        <v>764.29</v>
      </c>
      <c r="B121">
        <f t="shared" si="5"/>
        <v>684.64</v>
      </c>
      <c r="C121">
        <v>38.619999999999997</v>
      </c>
      <c r="D121" s="1">
        <f t="shared" si="6"/>
        <v>286739.08595332113</v>
      </c>
      <c r="E121" s="1">
        <f t="shared" si="7"/>
        <v>2760316.4722792208</v>
      </c>
      <c r="F121" s="1">
        <f t="shared" si="8"/>
        <v>684.63122838493848</v>
      </c>
      <c r="G121" s="1">
        <f t="shared" si="10"/>
        <v>8.7716150615051447E-3</v>
      </c>
      <c r="I121">
        <v>655.42</v>
      </c>
      <c r="J121">
        <v>37.49</v>
      </c>
    </row>
    <row r="122" spans="1:10" x14ac:dyDescent="0.3">
      <c r="A122">
        <v>764.9</v>
      </c>
      <c r="B122">
        <f t="shared" si="5"/>
        <v>685.25</v>
      </c>
      <c r="C122">
        <v>37.75</v>
      </c>
      <c r="D122" s="1">
        <f t="shared" si="6"/>
        <v>286739.33621953626</v>
      </c>
      <c r="E122" s="1">
        <f t="shared" si="7"/>
        <v>2760315.9159903685</v>
      </c>
      <c r="F122" s="1">
        <f t="shared" si="8"/>
        <v>685.24122056987881</v>
      </c>
      <c r="G122" s="1">
        <f t="shared" si="10"/>
        <v>8.7794301211943093E-3</v>
      </c>
      <c r="I122">
        <v>657.6</v>
      </c>
      <c r="J122">
        <v>37.18</v>
      </c>
    </row>
    <row r="123" spans="1:10" x14ac:dyDescent="0.3">
      <c r="A123">
        <v>765.41</v>
      </c>
      <c r="B123">
        <f t="shared" si="5"/>
        <v>685.76</v>
      </c>
      <c r="C123">
        <v>37.79</v>
      </c>
      <c r="D123" s="1">
        <f t="shared" si="6"/>
        <v>286739.54545850301</v>
      </c>
      <c r="E123" s="1">
        <f t="shared" si="7"/>
        <v>2760315.4508964107</v>
      </c>
      <c r="F123" s="1">
        <f t="shared" si="8"/>
        <v>685.75121403524952</v>
      </c>
      <c r="G123" s="1">
        <f t="shared" si="10"/>
        <v>8.7859647504728855E-3</v>
      </c>
      <c r="I123">
        <v>660.89</v>
      </c>
      <c r="J123">
        <v>37.299999999999997</v>
      </c>
    </row>
    <row r="124" spans="1:10" x14ac:dyDescent="0.3">
      <c r="A124">
        <v>765.83</v>
      </c>
      <c r="B124">
        <f t="shared" si="5"/>
        <v>686.18000000000006</v>
      </c>
      <c r="C124">
        <v>38.08</v>
      </c>
      <c r="D124" s="1">
        <f t="shared" si="6"/>
        <v>286739.71777294623</v>
      </c>
      <c r="E124" s="1">
        <f t="shared" si="7"/>
        <v>2760315.0678778561</v>
      </c>
      <c r="F124" s="1">
        <f t="shared" si="8"/>
        <v>686.17120865491836</v>
      </c>
      <c r="G124" s="1">
        <f t="shared" si="10"/>
        <v>8.7913450817040939E-3</v>
      </c>
      <c r="I124">
        <v>663.54</v>
      </c>
      <c r="J124">
        <v>37.159999999999997</v>
      </c>
    </row>
    <row r="125" spans="1:10" x14ac:dyDescent="0.3">
      <c r="A125">
        <v>778.33</v>
      </c>
      <c r="B125">
        <f t="shared" si="5"/>
        <v>698.68000000000006</v>
      </c>
      <c r="C125">
        <v>38.04</v>
      </c>
      <c r="D125" s="1">
        <f t="shared" si="6"/>
        <v>286744.84617899393</v>
      </c>
      <c r="E125" s="1">
        <f t="shared" si="7"/>
        <v>2760303.6685161339</v>
      </c>
      <c r="F125" s="1">
        <f t="shared" si="8"/>
        <v>698.67104850441387</v>
      </c>
      <c r="G125" s="1">
        <f t="shared" si="10"/>
        <v>8.9514955861886847E-3</v>
      </c>
      <c r="I125">
        <v>665.97</v>
      </c>
      <c r="J125">
        <v>37.21</v>
      </c>
    </row>
    <row r="126" spans="1:10" x14ac:dyDescent="0.3">
      <c r="A126">
        <v>792.82</v>
      </c>
      <c r="B126">
        <f t="shared" si="5"/>
        <v>713.17000000000007</v>
      </c>
      <c r="C126">
        <v>38.18</v>
      </c>
      <c r="D126" s="1">
        <f t="shared" si="6"/>
        <v>286750.79102728446</v>
      </c>
      <c r="E126" s="1">
        <f t="shared" si="7"/>
        <v>2760290.4543760251</v>
      </c>
      <c r="F126" s="1">
        <f t="shared" si="8"/>
        <v>713.16086285836741</v>
      </c>
      <c r="G126" s="1">
        <f t="shared" si="10"/>
        <v>9.13714163266377E-3</v>
      </c>
      <c r="I126">
        <v>670.05</v>
      </c>
      <c r="J126">
        <v>37.200000000000003</v>
      </c>
    </row>
    <row r="127" spans="1:10" x14ac:dyDescent="0.3">
      <c r="A127">
        <v>792.95</v>
      </c>
      <c r="B127">
        <f t="shared" si="5"/>
        <v>713.30000000000007</v>
      </c>
      <c r="C127">
        <v>38.46</v>
      </c>
      <c r="D127" s="1">
        <f t="shared" si="6"/>
        <v>286750.84436270734</v>
      </c>
      <c r="E127" s="1">
        <f t="shared" si="7"/>
        <v>2760290.3358226633</v>
      </c>
      <c r="F127" s="1">
        <f t="shared" si="8"/>
        <v>713.29086119274643</v>
      </c>
      <c r="G127" s="1">
        <f t="shared" si="10"/>
        <v>9.1388072536346954E-3</v>
      </c>
      <c r="I127">
        <v>671.27</v>
      </c>
      <c r="J127">
        <v>37.06</v>
      </c>
    </row>
    <row r="128" spans="1:10" x14ac:dyDescent="0.3">
      <c r="A128">
        <v>795.47</v>
      </c>
      <c r="B128">
        <f t="shared" si="5"/>
        <v>715.82</v>
      </c>
      <c r="C128">
        <v>38.479999999999997</v>
      </c>
      <c r="D128" s="1">
        <f t="shared" si="6"/>
        <v>286751.87824936653</v>
      </c>
      <c r="E128" s="1">
        <f t="shared" si="7"/>
        <v>2760288.03771134</v>
      </c>
      <c r="F128" s="1">
        <f t="shared" si="8"/>
        <v>715.81082890646496</v>
      </c>
      <c r="G128" s="1">
        <f t="shared" si="10"/>
        <v>9.1710935350874934E-3</v>
      </c>
      <c r="I128">
        <v>671.52</v>
      </c>
      <c r="J128">
        <v>36.93</v>
      </c>
    </row>
    <row r="129" spans="1:10" x14ac:dyDescent="0.3">
      <c r="A129">
        <v>795.52</v>
      </c>
      <c r="B129">
        <f t="shared" si="5"/>
        <v>715.87</v>
      </c>
      <c r="C129">
        <v>38.25</v>
      </c>
      <c r="D129" s="1">
        <f t="shared" si="6"/>
        <v>286751.89876299078</v>
      </c>
      <c r="E129" s="1">
        <f t="shared" si="7"/>
        <v>2760287.9921138929</v>
      </c>
      <c r="F129" s="1">
        <f t="shared" si="8"/>
        <v>715.86082826606139</v>
      </c>
      <c r="G129" s="1">
        <f t="shared" si="10"/>
        <v>9.1717339386150343E-3</v>
      </c>
      <c r="I129">
        <v>672.11</v>
      </c>
      <c r="J129">
        <v>36.96</v>
      </c>
    </row>
    <row r="130" spans="1:10" x14ac:dyDescent="0.3">
      <c r="A130">
        <v>795.75</v>
      </c>
      <c r="B130">
        <f t="shared" ref="B130:B165" si="11">A130-79.65</f>
        <v>716.1</v>
      </c>
      <c r="C130">
        <v>38.200000000000003</v>
      </c>
      <c r="D130" s="1">
        <f t="shared" si="6"/>
        <v>286751.99312566203</v>
      </c>
      <c r="E130" s="1">
        <f t="shared" si="7"/>
        <v>2760287.7823656369</v>
      </c>
      <c r="F130" s="1">
        <f t="shared" si="8"/>
        <v>716.09082531958552</v>
      </c>
      <c r="G130" s="1">
        <f t="shared" si="10"/>
        <v>9.1746804145032002E-3</v>
      </c>
      <c r="I130">
        <v>672.83</v>
      </c>
      <c r="J130">
        <v>37.11</v>
      </c>
    </row>
    <row r="131" spans="1:10" x14ac:dyDescent="0.3">
      <c r="A131">
        <v>795.85</v>
      </c>
      <c r="B131">
        <f t="shared" si="11"/>
        <v>716.2</v>
      </c>
      <c r="C131">
        <v>38.47</v>
      </c>
      <c r="D131" s="1">
        <f t="shared" ref="D131:D164" si="12">(((B131*($D$165-$D$1))+$B$165*$D$1)/$B$165)</f>
        <v>286752.0341529104</v>
      </c>
      <c r="E131" s="1">
        <f t="shared" ref="E131:E164" si="13">(((B131*($E$165-$E$1))+$B$165*$E$1)/$B$165)</f>
        <v>2760287.6911707432</v>
      </c>
      <c r="F131" s="1">
        <f t="shared" ref="F131:F165" si="14">SQRT(((D131-$D$1)^2)+((E131-$E$1)^2))</f>
        <v>716.19082403830589</v>
      </c>
      <c r="G131" s="1">
        <f t="shared" si="10"/>
        <v>9.1759616941544664E-3</v>
      </c>
      <c r="I131">
        <v>677.94</v>
      </c>
      <c r="J131">
        <v>37.03</v>
      </c>
    </row>
    <row r="132" spans="1:10" x14ac:dyDescent="0.3">
      <c r="A132">
        <v>795.96</v>
      </c>
      <c r="B132">
        <f t="shared" si="11"/>
        <v>716.31000000000006</v>
      </c>
      <c r="C132">
        <v>38.47</v>
      </c>
      <c r="D132" s="1">
        <f t="shared" si="12"/>
        <v>286752.07928288361</v>
      </c>
      <c r="E132" s="1">
        <f t="shared" si="13"/>
        <v>2760287.5908563607</v>
      </c>
      <c r="F132" s="1">
        <f t="shared" si="14"/>
        <v>716.30082262834628</v>
      </c>
      <c r="G132" s="1">
        <f t="shared" si="10"/>
        <v>9.1773716537772998E-3</v>
      </c>
      <c r="I132">
        <v>682.16</v>
      </c>
      <c r="J132">
        <v>37.42</v>
      </c>
    </row>
    <row r="133" spans="1:10" x14ac:dyDescent="0.3">
      <c r="A133">
        <v>796.03</v>
      </c>
      <c r="B133">
        <f t="shared" si="11"/>
        <v>716.38</v>
      </c>
      <c r="C133">
        <v>38.270000000000003</v>
      </c>
      <c r="D133" s="1">
        <f t="shared" si="12"/>
        <v>286752.10800195747</v>
      </c>
      <c r="E133" s="1">
        <f t="shared" si="13"/>
        <v>2760287.5270199352</v>
      </c>
      <c r="F133" s="1">
        <f t="shared" si="14"/>
        <v>716.37082173140811</v>
      </c>
      <c r="G133" s="1">
        <f t="shared" si="10"/>
        <v>9.1782685918815332E-3</v>
      </c>
      <c r="I133">
        <v>684.71</v>
      </c>
      <c r="J133">
        <v>37.78</v>
      </c>
    </row>
    <row r="134" spans="1:10" x14ac:dyDescent="0.3">
      <c r="A134">
        <v>808.78</v>
      </c>
      <c r="B134">
        <f t="shared" si="11"/>
        <v>729.13</v>
      </c>
      <c r="C134">
        <v>38.39</v>
      </c>
      <c r="D134" s="1">
        <f t="shared" si="12"/>
        <v>286757.33897612616</v>
      </c>
      <c r="E134" s="1">
        <f t="shared" si="13"/>
        <v>2760275.8996709776</v>
      </c>
      <c r="F134" s="1">
        <f t="shared" si="14"/>
        <v>729.12065837879027</v>
      </c>
      <c r="G134" s="1">
        <f t="shared" si="10"/>
        <v>9.3416212097281459E-3</v>
      </c>
      <c r="I134">
        <v>685.71</v>
      </c>
      <c r="J134">
        <v>37.97</v>
      </c>
    </row>
    <row r="135" spans="1:10" x14ac:dyDescent="0.3">
      <c r="A135">
        <v>822.73</v>
      </c>
      <c r="B135">
        <f t="shared" si="11"/>
        <v>743.08</v>
      </c>
      <c r="C135">
        <v>38.42</v>
      </c>
      <c r="D135" s="1">
        <f t="shared" si="12"/>
        <v>286763.06227727543</v>
      </c>
      <c r="E135" s="1">
        <f t="shared" si="13"/>
        <v>2760263.1779832952</v>
      </c>
      <c r="F135" s="1">
        <f t="shared" si="14"/>
        <v>743.07047965128993</v>
      </c>
      <c r="G135" s="1">
        <f t="shared" si="10"/>
        <v>9.520348710111648E-3</v>
      </c>
      <c r="I135">
        <v>686.86</v>
      </c>
      <c r="J135">
        <v>37.729999999999997</v>
      </c>
    </row>
    <row r="136" spans="1:10" x14ac:dyDescent="0.3">
      <c r="A136">
        <v>823.5</v>
      </c>
      <c r="B136">
        <f t="shared" si="11"/>
        <v>743.85</v>
      </c>
      <c r="C136">
        <v>37.880000000000003</v>
      </c>
      <c r="D136" s="1">
        <f t="shared" si="12"/>
        <v>286763.37818708795</v>
      </c>
      <c r="E136" s="1">
        <f t="shared" si="13"/>
        <v>2760262.4757826133</v>
      </c>
      <c r="F136" s="1">
        <f t="shared" si="14"/>
        <v>743.8404697858432</v>
      </c>
      <c r="G136" s="1">
        <f t="shared" si="10"/>
        <v>9.5302141568254228E-3</v>
      </c>
      <c r="I136">
        <v>691.48</v>
      </c>
      <c r="J136">
        <v>37.159999999999997</v>
      </c>
    </row>
    <row r="137" spans="1:10" x14ac:dyDescent="0.3">
      <c r="A137">
        <v>824.06</v>
      </c>
      <c r="B137">
        <f t="shared" si="11"/>
        <v>744.41</v>
      </c>
      <c r="C137">
        <v>38.020000000000003</v>
      </c>
      <c r="D137" s="1">
        <f t="shared" si="12"/>
        <v>286763.60793967888</v>
      </c>
      <c r="E137" s="1">
        <f t="shared" si="13"/>
        <v>2760261.965091208</v>
      </c>
      <c r="F137" s="1">
        <f t="shared" si="14"/>
        <v>744.40046261121108</v>
      </c>
      <c r="G137" s="1">
        <f t="shared" si="10"/>
        <v>9.537388788885437E-3</v>
      </c>
      <c r="I137">
        <v>704.14</v>
      </c>
      <c r="J137">
        <v>39.07</v>
      </c>
    </row>
    <row r="138" spans="1:10" x14ac:dyDescent="0.3">
      <c r="A138">
        <v>824.89</v>
      </c>
      <c r="B138">
        <f t="shared" si="11"/>
        <v>745.24</v>
      </c>
      <c r="C138">
        <v>38.75</v>
      </c>
      <c r="D138" s="1">
        <f t="shared" si="12"/>
        <v>286763.94846584048</v>
      </c>
      <c r="E138" s="1">
        <f t="shared" si="13"/>
        <v>2760261.2081735893</v>
      </c>
      <c r="F138" s="1">
        <f t="shared" si="14"/>
        <v>745.23045197753004</v>
      </c>
      <c r="G138" s="1">
        <f t="shared" si="10"/>
        <v>9.548022469971329E-3</v>
      </c>
      <c r="I138">
        <v>711.7</v>
      </c>
      <c r="J138">
        <v>39.11</v>
      </c>
    </row>
    <row r="139" spans="1:10" x14ac:dyDescent="0.3">
      <c r="A139">
        <v>830.03</v>
      </c>
      <c r="B139">
        <f t="shared" si="11"/>
        <v>750.38</v>
      </c>
      <c r="C139">
        <v>38.94</v>
      </c>
      <c r="D139" s="1">
        <f t="shared" si="12"/>
        <v>286766.0572664073</v>
      </c>
      <c r="E139" s="1">
        <f t="shared" si="13"/>
        <v>2760256.5207560491</v>
      </c>
      <c r="F139" s="1">
        <f t="shared" si="14"/>
        <v>750.37038612371146</v>
      </c>
      <c r="G139" s="1">
        <f t="shared" si="10"/>
        <v>9.6138762885402684E-3</v>
      </c>
      <c r="I139">
        <v>715.7</v>
      </c>
      <c r="J139">
        <v>39.93</v>
      </c>
    </row>
    <row r="140" spans="1:10" x14ac:dyDescent="0.3">
      <c r="A140">
        <v>834.86</v>
      </c>
      <c r="B140">
        <f t="shared" si="11"/>
        <v>755.21</v>
      </c>
      <c r="C140">
        <v>38.46</v>
      </c>
      <c r="D140" s="1">
        <f t="shared" si="12"/>
        <v>286768.03888250416</v>
      </c>
      <c r="E140" s="1">
        <f t="shared" si="13"/>
        <v>2760252.1160426796</v>
      </c>
      <c r="F140" s="1">
        <f t="shared" si="14"/>
        <v>755.20032424156238</v>
      </c>
      <c r="G140" s="1">
        <f t="shared" si="10"/>
        <v>9.6757584376518935E-3</v>
      </c>
      <c r="I140">
        <v>727.99</v>
      </c>
      <c r="J140">
        <v>39.520000000000003</v>
      </c>
    </row>
    <row r="141" spans="1:10" x14ac:dyDescent="0.3">
      <c r="A141">
        <v>838.11</v>
      </c>
      <c r="B141">
        <f t="shared" si="11"/>
        <v>758.46</v>
      </c>
      <c r="C141">
        <v>38.869999999999997</v>
      </c>
      <c r="D141" s="1">
        <f t="shared" si="12"/>
        <v>286769.37226807658</v>
      </c>
      <c r="E141" s="1">
        <f t="shared" si="13"/>
        <v>2760249.1522086319</v>
      </c>
      <c r="F141" s="1">
        <f t="shared" si="14"/>
        <v>758.45028260245488</v>
      </c>
      <c r="G141" s="1">
        <f t="shared" si="10"/>
        <v>9.7173975451596561E-3</v>
      </c>
      <c r="I141">
        <v>732.11</v>
      </c>
      <c r="J141">
        <v>39.590000000000003</v>
      </c>
    </row>
    <row r="142" spans="1:10" x14ac:dyDescent="0.3">
      <c r="A142">
        <v>842.46</v>
      </c>
      <c r="B142">
        <f t="shared" si="11"/>
        <v>762.81000000000006</v>
      </c>
      <c r="C142">
        <v>38.700000000000003</v>
      </c>
      <c r="D142" s="1">
        <f t="shared" si="12"/>
        <v>286771.15695338114</v>
      </c>
      <c r="E142" s="1">
        <f t="shared" si="13"/>
        <v>2760245.1852307525</v>
      </c>
      <c r="F142" s="1">
        <f t="shared" si="14"/>
        <v>762.80022687014525</v>
      </c>
      <c r="G142" s="1">
        <f t="shared" si="10"/>
        <v>9.773129854806939E-3</v>
      </c>
      <c r="I142">
        <v>738.94</v>
      </c>
      <c r="J142">
        <v>38.83</v>
      </c>
    </row>
    <row r="143" spans="1:10" x14ac:dyDescent="0.3">
      <c r="A143">
        <v>844.23</v>
      </c>
      <c r="B143">
        <f t="shared" si="11"/>
        <v>764.58</v>
      </c>
      <c r="C143">
        <v>38.340000000000003</v>
      </c>
      <c r="D143" s="1">
        <f t="shared" si="12"/>
        <v>286771.88313567755</v>
      </c>
      <c r="E143" s="1">
        <f t="shared" si="13"/>
        <v>2760243.5710811322</v>
      </c>
      <c r="F143" s="1">
        <f t="shared" si="14"/>
        <v>764.5702041932484</v>
      </c>
      <c r="G143" s="1">
        <f t="shared" si="10"/>
        <v>9.795806751640157E-3</v>
      </c>
      <c r="I143">
        <v>743.56</v>
      </c>
      <c r="J143">
        <v>37.840000000000003</v>
      </c>
    </row>
    <row r="144" spans="1:10" x14ac:dyDescent="0.3">
      <c r="A144">
        <v>845.49</v>
      </c>
      <c r="B144">
        <f t="shared" si="11"/>
        <v>765.84</v>
      </c>
      <c r="C144">
        <v>37.58</v>
      </c>
      <c r="D144" s="1">
        <f t="shared" si="12"/>
        <v>286772.40007900709</v>
      </c>
      <c r="E144" s="1">
        <f t="shared" si="13"/>
        <v>2760242.422025471</v>
      </c>
      <c r="F144" s="1">
        <f t="shared" si="14"/>
        <v>765.83018804965911</v>
      </c>
      <c r="G144" s="1">
        <f t="shared" si="10"/>
        <v>9.8119503409179742E-3</v>
      </c>
      <c r="I144">
        <v>749.36</v>
      </c>
      <c r="J144">
        <v>37.24</v>
      </c>
    </row>
    <row r="145" spans="1:10" x14ac:dyDescent="0.3">
      <c r="A145">
        <v>858.08</v>
      </c>
      <c r="B145">
        <f t="shared" si="11"/>
        <v>778.43000000000006</v>
      </c>
      <c r="C145">
        <v>37.58</v>
      </c>
      <c r="D145" s="1">
        <f t="shared" si="12"/>
        <v>286777.56540957838</v>
      </c>
      <c r="E145" s="1">
        <f t="shared" si="13"/>
        <v>2760230.9405883444</v>
      </c>
      <c r="F145" s="1">
        <f t="shared" si="14"/>
        <v>778.42002674615435</v>
      </c>
      <c r="G145" s="1">
        <f t="shared" si="10"/>
        <v>9.9732538457146802E-3</v>
      </c>
      <c r="I145">
        <v>752.55</v>
      </c>
      <c r="J145">
        <v>37.25</v>
      </c>
    </row>
    <row r="146" spans="1:10" x14ac:dyDescent="0.3">
      <c r="A146">
        <v>859.5</v>
      </c>
      <c r="B146">
        <f t="shared" si="11"/>
        <v>779.85</v>
      </c>
      <c r="C146">
        <v>37.630000000000003</v>
      </c>
      <c r="D146" s="1">
        <f t="shared" si="12"/>
        <v>286778.14799650537</v>
      </c>
      <c r="E146" s="1">
        <f t="shared" si="13"/>
        <v>2760229.6456208522</v>
      </c>
      <c r="F146" s="1">
        <f t="shared" si="14"/>
        <v>779.84000855347597</v>
      </c>
      <c r="G146" s="1">
        <f t="shared" si="10"/>
        <v>9.9914465240544814E-3</v>
      </c>
      <c r="I146">
        <v>756.07</v>
      </c>
      <c r="J146">
        <v>37.119999999999997</v>
      </c>
    </row>
    <row r="147" spans="1:10" x14ac:dyDescent="0.3">
      <c r="A147">
        <v>859.83</v>
      </c>
      <c r="B147">
        <f t="shared" si="11"/>
        <v>780.18000000000006</v>
      </c>
      <c r="C147">
        <v>37.630000000000003</v>
      </c>
      <c r="D147" s="1">
        <f t="shared" si="12"/>
        <v>286778.28338642512</v>
      </c>
      <c r="E147" s="1">
        <f t="shared" si="13"/>
        <v>2760229.3446777025</v>
      </c>
      <c r="F147" s="1">
        <f t="shared" si="14"/>
        <v>780.17000432576822</v>
      </c>
      <c r="G147" s="1">
        <f t="shared" si="10"/>
        <v>9.9956742318454417E-3</v>
      </c>
      <c r="I147">
        <v>761.53</v>
      </c>
      <c r="J147">
        <v>37.619999999999997</v>
      </c>
    </row>
    <row r="148" spans="1:10" x14ac:dyDescent="0.3">
      <c r="A148">
        <v>860.72</v>
      </c>
      <c r="B148">
        <f t="shared" si="11"/>
        <v>781.07</v>
      </c>
      <c r="C148">
        <v>38.64</v>
      </c>
      <c r="D148" s="1">
        <f t="shared" si="12"/>
        <v>286778.64852893568</v>
      </c>
      <c r="E148" s="1">
        <f t="shared" si="13"/>
        <v>2760228.533043148</v>
      </c>
      <c r="F148" s="1">
        <f t="shared" si="14"/>
        <v>781.05999292295587</v>
      </c>
      <c r="G148" s="1">
        <f t="shared" si="10"/>
        <v>1.0007077044178914E-2</v>
      </c>
      <c r="I148">
        <v>762.86</v>
      </c>
      <c r="J148">
        <v>38.520000000000003</v>
      </c>
    </row>
    <row r="149" spans="1:10" x14ac:dyDescent="0.3">
      <c r="A149">
        <v>869.45</v>
      </c>
      <c r="B149">
        <f t="shared" si="11"/>
        <v>789.80000000000007</v>
      </c>
      <c r="C149">
        <v>38.479999999999997</v>
      </c>
      <c r="D149" s="1">
        <f t="shared" si="12"/>
        <v>286782.23020771943</v>
      </c>
      <c r="E149" s="1">
        <f t="shared" si="13"/>
        <v>2760220.571728921</v>
      </c>
      <c r="F149" s="1">
        <f t="shared" si="14"/>
        <v>789.78988107404291</v>
      </c>
      <c r="G149" s="1">
        <f t="shared" si="10"/>
        <v>1.0118925957158353E-2</v>
      </c>
      <c r="I149">
        <v>764.29</v>
      </c>
      <c r="J149">
        <v>38.619999999999997</v>
      </c>
    </row>
    <row r="150" spans="1:10" x14ac:dyDescent="0.3">
      <c r="A150">
        <v>875.53</v>
      </c>
      <c r="B150">
        <f t="shared" si="11"/>
        <v>795.88</v>
      </c>
      <c r="C150">
        <v>38.880000000000003</v>
      </c>
      <c r="D150" s="1">
        <f t="shared" si="12"/>
        <v>286784.72466442105</v>
      </c>
      <c r="E150" s="1">
        <f t="shared" si="13"/>
        <v>2760215.0270793792</v>
      </c>
      <c r="F150" s="1">
        <f t="shared" si="14"/>
        <v>795.86980317700852</v>
      </c>
      <c r="G150" s="1">
        <f t="shared" si="10"/>
        <v>1.0196822991474619E-2</v>
      </c>
      <c r="I150">
        <v>764.9</v>
      </c>
      <c r="J150">
        <v>37.75</v>
      </c>
    </row>
    <row r="151" spans="1:10" x14ac:dyDescent="0.3">
      <c r="A151">
        <v>878.23</v>
      </c>
      <c r="B151">
        <f t="shared" si="11"/>
        <v>798.58</v>
      </c>
      <c r="C151">
        <v>39.61</v>
      </c>
      <c r="D151" s="1">
        <f t="shared" si="12"/>
        <v>286785.83240012731</v>
      </c>
      <c r="E151" s="1">
        <f t="shared" si="13"/>
        <v>2760212.564817247</v>
      </c>
      <c r="F151" s="1">
        <f t="shared" si="14"/>
        <v>798.56976858467851</v>
      </c>
      <c r="G151" s="1">
        <f t="shared" si="10"/>
        <v>1.0231415321527493E-2</v>
      </c>
      <c r="I151">
        <v>765.41</v>
      </c>
      <c r="J151">
        <v>37.79</v>
      </c>
    </row>
    <row r="152" spans="1:10" x14ac:dyDescent="0.3">
      <c r="A152">
        <v>879.06</v>
      </c>
      <c r="B152">
        <f t="shared" si="11"/>
        <v>799.41</v>
      </c>
      <c r="C152">
        <v>38.03</v>
      </c>
      <c r="D152" s="1">
        <f t="shared" si="12"/>
        <v>286786.17292628885</v>
      </c>
      <c r="E152" s="1">
        <f t="shared" si="13"/>
        <v>2760211.8078996288</v>
      </c>
      <c r="F152" s="1">
        <f t="shared" si="14"/>
        <v>799.39975795054897</v>
      </c>
      <c r="G152" s="1">
        <f t="shared" si="10"/>
        <v>1.0242049450994273E-2</v>
      </c>
      <c r="I152">
        <v>765.83</v>
      </c>
      <c r="J152">
        <v>38.08</v>
      </c>
    </row>
    <row r="153" spans="1:10" x14ac:dyDescent="0.3">
      <c r="A153">
        <v>880.37</v>
      </c>
      <c r="B153">
        <f t="shared" si="11"/>
        <v>800.72</v>
      </c>
      <c r="C153">
        <v>38.07</v>
      </c>
      <c r="D153" s="1">
        <f t="shared" si="12"/>
        <v>286786.71038324269</v>
      </c>
      <c r="E153" s="1">
        <f t="shared" si="13"/>
        <v>2760210.61324652</v>
      </c>
      <c r="F153" s="1">
        <f t="shared" si="14"/>
        <v>800.70974116700484</v>
      </c>
      <c r="G153" s="1">
        <f t="shared" si="10"/>
        <v>1.0258832995191369E-2</v>
      </c>
      <c r="I153">
        <v>778.33</v>
      </c>
      <c r="J153">
        <v>38.04</v>
      </c>
    </row>
    <row r="154" spans="1:10" x14ac:dyDescent="0.3">
      <c r="A154">
        <v>880.77</v>
      </c>
      <c r="B154">
        <f t="shared" si="11"/>
        <v>801.12</v>
      </c>
      <c r="C154">
        <v>38.79</v>
      </c>
      <c r="D154" s="1">
        <f t="shared" si="12"/>
        <v>286786.87449223624</v>
      </c>
      <c r="E154" s="1">
        <f t="shared" si="13"/>
        <v>2760210.2484669448</v>
      </c>
      <c r="F154" s="1">
        <f t="shared" si="14"/>
        <v>801.10973604233504</v>
      </c>
      <c r="G154" s="1">
        <f t="shared" si="10"/>
        <v>1.0263957664960799E-2</v>
      </c>
      <c r="I154">
        <v>792.82</v>
      </c>
      <c r="J154">
        <v>38.18</v>
      </c>
    </row>
    <row r="155" spans="1:10" x14ac:dyDescent="0.3">
      <c r="A155">
        <v>899.29</v>
      </c>
      <c r="B155">
        <f t="shared" si="11"/>
        <v>819.64</v>
      </c>
      <c r="C155">
        <v>38.75</v>
      </c>
      <c r="D155" s="1">
        <f t="shared" si="12"/>
        <v>286794.47273863654</v>
      </c>
      <c r="E155" s="1">
        <f t="shared" si="13"/>
        <v>2760193.3591726171</v>
      </c>
      <c r="F155" s="1">
        <f t="shared" si="14"/>
        <v>819.62949876347898</v>
      </c>
      <c r="G155" s="1">
        <f t="shared" si="10"/>
        <v>1.050123652100865E-2</v>
      </c>
      <c r="I155">
        <v>792.95</v>
      </c>
      <c r="J155">
        <v>38.46</v>
      </c>
    </row>
    <row r="156" spans="1:10" x14ac:dyDescent="0.3">
      <c r="A156">
        <v>904.48</v>
      </c>
      <c r="B156">
        <f t="shared" si="11"/>
        <v>824.83</v>
      </c>
      <c r="C156">
        <v>38.89</v>
      </c>
      <c r="D156" s="1">
        <f t="shared" si="12"/>
        <v>286796.60205282754</v>
      </c>
      <c r="E156" s="1">
        <f t="shared" si="13"/>
        <v>2760188.6261576298</v>
      </c>
      <c r="F156" s="1">
        <f t="shared" si="14"/>
        <v>824.81943226923295</v>
      </c>
      <c r="G156" s="1">
        <f t="shared" si="10"/>
        <v>1.0567730767093053E-2</v>
      </c>
      <c r="I156">
        <v>795.47</v>
      </c>
      <c r="J156">
        <v>38.479999999999997</v>
      </c>
    </row>
    <row r="157" spans="1:10" x14ac:dyDescent="0.3">
      <c r="A157">
        <v>909.85</v>
      </c>
      <c r="B157">
        <f t="shared" si="11"/>
        <v>830.2</v>
      </c>
      <c r="C157">
        <v>38.82</v>
      </c>
      <c r="D157" s="1">
        <f t="shared" si="12"/>
        <v>286798.80521606567</v>
      </c>
      <c r="E157" s="1">
        <f t="shared" si="13"/>
        <v>2760183.728991834</v>
      </c>
      <c r="F157" s="1">
        <f t="shared" si="14"/>
        <v>830.18936346853764</v>
      </c>
      <c r="G157" s="1">
        <f t="shared" si="10"/>
        <v>1.0636531462409948E-2</v>
      </c>
      <c r="I157">
        <v>795.52</v>
      </c>
      <c r="J157">
        <v>38.25</v>
      </c>
    </row>
    <row r="158" spans="1:10" x14ac:dyDescent="0.3">
      <c r="A158">
        <v>911.02</v>
      </c>
      <c r="B158">
        <f t="shared" si="11"/>
        <v>831.37</v>
      </c>
      <c r="C158">
        <v>38.729999999999997</v>
      </c>
      <c r="D158" s="1">
        <f t="shared" si="12"/>
        <v>286799.28523487173</v>
      </c>
      <c r="E158" s="1">
        <f t="shared" si="13"/>
        <v>2760182.6620115764</v>
      </c>
      <c r="F158" s="1">
        <f t="shared" si="14"/>
        <v>831.35934847884596</v>
      </c>
      <c r="G158" s="1">
        <f t="shared" si="10"/>
        <v>1.065152115404544E-2</v>
      </c>
      <c r="I158">
        <v>795.75</v>
      </c>
      <c r="J158">
        <v>38.200000000000003</v>
      </c>
    </row>
    <row r="159" spans="1:10" x14ac:dyDescent="0.3">
      <c r="A159">
        <v>911.02</v>
      </c>
      <c r="B159">
        <f t="shared" si="11"/>
        <v>831.37</v>
      </c>
      <c r="C159">
        <v>38.93</v>
      </c>
      <c r="D159" s="1">
        <f t="shared" si="12"/>
        <v>286799.28523487173</v>
      </c>
      <c r="E159" s="1">
        <f t="shared" si="13"/>
        <v>2760182.6620115764</v>
      </c>
      <c r="F159" s="1">
        <f t="shared" si="14"/>
        <v>831.35934847884596</v>
      </c>
      <c r="G159" s="1">
        <f t="shared" si="10"/>
        <v>1.065152115404544E-2</v>
      </c>
      <c r="I159">
        <v>795.85</v>
      </c>
      <c r="J159">
        <v>38.47</v>
      </c>
    </row>
    <row r="160" spans="1:10" x14ac:dyDescent="0.3">
      <c r="A160">
        <v>911.02</v>
      </c>
      <c r="B160">
        <f t="shared" si="11"/>
        <v>831.37</v>
      </c>
      <c r="C160">
        <v>38.729999999999997</v>
      </c>
      <c r="D160" s="1">
        <f t="shared" si="12"/>
        <v>286799.28523487173</v>
      </c>
      <c r="E160" s="1">
        <f t="shared" si="13"/>
        <v>2760182.6620115764</v>
      </c>
      <c r="F160" s="1">
        <f t="shared" si="14"/>
        <v>831.35934847884596</v>
      </c>
      <c r="G160" s="1">
        <f t="shared" si="10"/>
        <v>1.065152115404544E-2</v>
      </c>
      <c r="I160">
        <v>795.96</v>
      </c>
      <c r="J160">
        <v>38.47</v>
      </c>
    </row>
    <row r="161" spans="1:10" x14ac:dyDescent="0.3">
      <c r="A161">
        <v>911.19</v>
      </c>
      <c r="B161">
        <f t="shared" si="11"/>
        <v>831.54000000000008</v>
      </c>
      <c r="C161">
        <v>38.79</v>
      </c>
      <c r="D161" s="1">
        <f t="shared" si="12"/>
        <v>286799.35498119396</v>
      </c>
      <c r="E161" s="1">
        <f t="shared" si="13"/>
        <v>2760182.5069802571</v>
      </c>
      <c r="F161" s="1">
        <f t="shared" si="14"/>
        <v>831.52934630062816</v>
      </c>
      <c r="G161" s="1">
        <f t="shared" si="10"/>
        <v>1.0653699371914627E-2</v>
      </c>
      <c r="I161">
        <v>796.03</v>
      </c>
      <c r="J161">
        <v>38.270000000000003</v>
      </c>
    </row>
    <row r="162" spans="1:10" x14ac:dyDescent="0.3">
      <c r="A162">
        <v>911.34</v>
      </c>
      <c r="B162">
        <f t="shared" si="11"/>
        <v>831.69</v>
      </c>
      <c r="C162">
        <v>38.06</v>
      </c>
      <c r="D162" s="1">
        <f t="shared" si="12"/>
        <v>286799.41652206652</v>
      </c>
      <c r="E162" s="1">
        <f t="shared" si="13"/>
        <v>2760182.3701879163</v>
      </c>
      <c r="F162" s="1">
        <f t="shared" si="14"/>
        <v>831.67934437892109</v>
      </c>
      <c r="G162" s="1">
        <f t="shared" si="10"/>
        <v>1.065562107896767E-2</v>
      </c>
      <c r="I162">
        <v>808.78</v>
      </c>
      <c r="J162">
        <v>38.39</v>
      </c>
    </row>
    <row r="163" spans="1:10" x14ac:dyDescent="0.3">
      <c r="A163">
        <v>911.99</v>
      </c>
      <c r="B163">
        <f t="shared" si="11"/>
        <v>832.34</v>
      </c>
      <c r="C163">
        <v>38.049999999999997</v>
      </c>
      <c r="D163" s="1">
        <f t="shared" si="12"/>
        <v>286799.68319918105</v>
      </c>
      <c r="E163" s="1">
        <f t="shared" si="13"/>
        <v>2760181.7774211066</v>
      </c>
      <c r="F163" s="1">
        <f t="shared" si="14"/>
        <v>832.32933605128858</v>
      </c>
      <c r="G163" s="1">
        <f t="shared" si="10"/>
        <v>1.0663948711453486E-2</v>
      </c>
      <c r="I163">
        <v>822.73</v>
      </c>
      <c r="J163">
        <v>38.42</v>
      </c>
    </row>
    <row r="164" spans="1:10" x14ac:dyDescent="0.3">
      <c r="A164">
        <v>912.07</v>
      </c>
      <c r="B164">
        <f t="shared" si="11"/>
        <v>832.42000000000007</v>
      </c>
      <c r="C164">
        <v>38.86</v>
      </c>
      <c r="D164" s="1">
        <f t="shared" si="12"/>
        <v>286799.71602097974</v>
      </c>
      <c r="E164" s="1">
        <f t="shared" si="13"/>
        <v>2760181.7044651918</v>
      </c>
      <c r="F164" s="1">
        <f t="shared" si="14"/>
        <v>832.40933502609505</v>
      </c>
      <c r="G164" s="1">
        <f t="shared" si="10"/>
        <v>1.0664973905022634E-2</v>
      </c>
      <c r="I164">
        <v>823.5</v>
      </c>
      <c r="J164">
        <v>37.880000000000003</v>
      </c>
    </row>
    <row r="165" spans="1:10" x14ac:dyDescent="0.3">
      <c r="A165" s="5">
        <v>912.36</v>
      </c>
      <c r="B165">
        <f t="shared" si="11"/>
        <v>832.71</v>
      </c>
      <c r="C165" s="5">
        <v>38.799999999999997</v>
      </c>
      <c r="D165" s="2">
        <v>286799.83500000002</v>
      </c>
      <c r="E165" s="2">
        <v>2760181.44</v>
      </c>
      <c r="F165" s="1">
        <f t="shared" si="14"/>
        <v>832.69933131051164</v>
      </c>
      <c r="G165" s="1">
        <f t="shared" si="10"/>
        <v>1.0668689488397831E-2</v>
      </c>
      <c r="I165">
        <v>824.06</v>
      </c>
      <c r="J165">
        <v>38.020000000000003</v>
      </c>
    </row>
    <row r="166" spans="1:10" x14ac:dyDescent="0.3">
      <c r="I166">
        <v>824.89</v>
      </c>
      <c r="J166">
        <v>38.75</v>
      </c>
    </row>
    <row r="167" spans="1:10" x14ac:dyDescent="0.3">
      <c r="I167">
        <v>830.03</v>
      </c>
      <c r="J167">
        <v>38.94</v>
      </c>
    </row>
    <row r="168" spans="1:10" x14ac:dyDescent="0.3">
      <c r="I168">
        <v>834.86</v>
      </c>
      <c r="J168">
        <v>38.46</v>
      </c>
    </row>
    <row r="169" spans="1:10" x14ac:dyDescent="0.3">
      <c r="I169">
        <v>838.11</v>
      </c>
      <c r="J169">
        <v>38.869999999999997</v>
      </c>
    </row>
    <row r="170" spans="1:10" x14ac:dyDescent="0.3">
      <c r="I170">
        <v>842.46</v>
      </c>
      <c r="J170">
        <v>38.700000000000003</v>
      </c>
    </row>
    <row r="171" spans="1:10" x14ac:dyDescent="0.3">
      <c r="I171">
        <v>844.23</v>
      </c>
      <c r="J171">
        <v>38.340000000000003</v>
      </c>
    </row>
    <row r="172" spans="1:10" x14ac:dyDescent="0.3">
      <c r="I172">
        <v>845.49</v>
      </c>
      <c r="J172">
        <v>37.58</v>
      </c>
    </row>
    <row r="173" spans="1:10" x14ac:dyDescent="0.3">
      <c r="I173">
        <v>858.08</v>
      </c>
      <c r="J173">
        <v>37.58</v>
      </c>
    </row>
    <row r="174" spans="1:10" x14ac:dyDescent="0.3">
      <c r="I174">
        <v>859.5</v>
      </c>
      <c r="J174">
        <v>37.630000000000003</v>
      </c>
    </row>
    <row r="175" spans="1:10" x14ac:dyDescent="0.3">
      <c r="I175">
        <v>859.83</v>
      </c>
      <c r="J175">
        <v>37.630000000000003</v>
      </c>
    </row>
    <row r="176" spans="1:10" x14ac:dyDescent="0.3">
      <c r="I176">
        <v>860.72</v>
      </c>
      <c r="J176">
        <v>38.64</v>
      </c>
    </row>
    <row r="177" spans="9:10" x14ac:dyDescent="0.3">
      <c r="I177">
        <v>869.45</v>
      </c>
      <c r="J177">
        <v>38.479999999999997</v>
      </c>
    </row>
    <row r="178" spans="9:10" x14ac:dyDescent="0.3">
      <c r="I178">
        <v>875.53</v>
      </c>
      <c r="J178">
        <v>38.880000000000003</v>
      </c>
    </row>
    <row r="179" spans="9:10" x14ac:dyDescent="0.3">
      <c r="I179">
        <v>878.23</v>
      </c>
      <c r="J179">
        <v>39.61</v>
      </c>
    </row>
    <row r="180" spans="9:10" x14ac:dyDescent="0.3">
      <c r="I180">
        <v>879.06</v>
      </c>
      <c r="J180">
        <v>38.03</v>
      </c>
    </row>
    <row r="181" spans="9:10" x14ac:dyDescent="0.3">
      <c r="I181">
        <v>880.37</v>
      </c>
      <c r="J181">
        <v>38.07</v>
      </c>
    </row>
    <row r="182" spans="9:10" x14ac:dyDescent="0.3">
      <c r="I182">
        <v>880.77</v>
      </c>
      <c r="J182">
        <v>38.79</v>
      </c>
    </row>
    <row r="183" spans="9:10" x14ac:dyDescent="0.3">
      <c r="I183">
        <v>899.29</v>
      </c>
      <c r="J183">
        <v>38.75</v>
      </c>
    </row>
    <row r="184" spans="9:10" x14ac:dyDescent="0.3">
      <c r="I184">
        <v>904.48</v>
      </c>
      <c r="J184">
        <v>38.89</v>
      </c>
    </row>
    <row r="185" spans="9:10" x14ac:dyDescent="0.3">
      <c r="I185">
        <v>909.85</v>
      </c>
      <c r="J185">
        <v>38.82</v>
      </c>
    </row>
    <row r="186" spans="9:10" x14ac:dyDescent="0.3">
      <c r="I186">
        <v>911.02</v>
      </c>
      <c r="J186">
        <v>38.729999999999997</v>
      </c>
    </row>
    <row r="187" spans="9:10" x14ac:dyDescent="0.3">
      <c r="I187">
        <v>911.02</v>
      </c>
      <c r="J187">
        <v>38.93</v>
      </c>
    </row>
    <row r="188" spans="9:10" x14ac:dyDescent="0.3">
      <c r="I188">
        <v>911.02</v>
      </c>
      <c r="J188">
        <v>38.729999999999997</v>
      </c>
    </row>
    <row r="189" spans="9:10" x14ac:dyDescent="0.3">
      <c r="I189">
        <v>911.19</v>
      </c>
      <c r="J189">
        <v>38.79</v>
      </c>
    </row>
    <row r="190" spans="9:10" x14ac:dyDescent="0.3">
      <c r="I190">
        <v>911.34</v>
      </c>
      <c r="J190">
        <v>38.06</v>
      </c>
    </row>
    <row r="191" spans="9:10" x14ac:dyDescent="0.3">
      <c r="I191">
        <v>911.99</v>
      </c>
      <c r="J191">
        <v>38.049999999999997</v>
      </c>
    </row>
    <row r="192" spans="9:10" x14ac:dyDescent="0.3">
      <c r="I192">
        <v>912.07</v>
      </c>
      <c r="J192">
        <v>38.86</v>
      </c>
    </row>
    <row r="193" spans="9:10" x14ac:dyDescent="0.3">
      <c r="I193" s="5">
        <v>912.36</v>
      </c>
      <c r="J193" s="5">
        <v>38.799999999999997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64" workbookViewId="0">
      <selection activeCell="N100" sqref="N100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52.07</v>
      </c>
      <c r="B1">
        <f>A1-52.07</f>
        <v>0</v>
      </c>
      <c r="C1" s="5">
        <v>33.96</v>
      </c>
      <c r="D1" s="2">
        <v>287012.815</v>
      </c>
      <c r="E1" s="2">
        <v>2760957.9890000001</v>
      </c>
    </row>
    <row r="2" spans="1:7" x14ac:dyDescent="0.3">
      <c r="A2">
        <v>56.86</v>
      </c>
      <c r="B2">
        <f t="shared" ref="B2:B65" si="0">A2-52.07</f>
        <v>4.7899999999999991</v>
      </c>
      <c r="C2">
        <v>33.57</v>
      </c>
      <c r="D2" s="1">
        <f>(((B2*($D$91-$D$1))+$B$91*$D$1)/$B$91)</f>
        <v>287014.91184598592</v>
      </c>
      <c r="E2" s="1">
        <f>(((B2*($E$91-$E$1))+$B$91*$E$1)/$B$91)</f>
        <v>2760953.6823516591</v>
      </c>
      <c r="F2" s="1">
        <f>SQRT(((D2-$D$1)^2)+((E2-$E$1)^2))</f>
        <v>4.7899877893108505</v>
      </c>
      <c r="G2" s="1">
        <f>B2-F2</f>
        <v>1.2210689148695053E-5</v>
      </c>
    </row>
    <row r="3" spans="1:7" x14ac:dyDescent="0.3">
      <c r="A3">
        <v>59.66</v>
      </c>
      <c r="B3">
        <f t="shared" si="0"/>
        <v>7.5899999999999963</v>
      </c>
      <c r="C3">
        <v>33.299999999999997</v>
      </c>
      <c r="D3" s="1">
        <f t="shared" ref="D3:D66" si="1">(((B3*($D$91-$D$1))+$B$91*$D$1)/$B$91)</f>
        <v>287016.13755971455</v>
      </c>
      <c r="E3" s="1">
        <f t="shared" ref="E3:E66" si="2">(((B3*($E$91-$E$1))+$B$91*$E$1)/$B$91)</f>
        <v>2760951.1648954265</v>
      </c>
      <c r="F3" s="1">
        <f t="shared" ref="F3:F66" si="3">SQRT(((D3-$D$1)^2)+((E3-$E$1)^2))</f>
        <v>7.589980651350495</v>
      </c>
      <c r="G3" s="1">
        <f t="shared" ref="G3:G66" si="4">B3-F3</f>
        <v>1.9348649501260695E-5</v>
      </c>
    </row>
    <row r="4" spans="1:7" x14ac:dyDescent="0.3">
      <c r="A4">
        <v>69.73</v>
      </c>
      <c r="B4">
        <f t="shared" si="0"/>
        <v>17.660000000000004</v>
      </c>
      <c r="C4">
        <v>30.44</v>
      </c>
      <c r="D4" s="1">
        <f t="shared" si="1"/>
        <v>287020.54575158888</v>
      </c>
      <c r="E4" s="1">
        <f t="shared" si="2"/>
        <v>2760942.1110439035</v>
      </c>
      <c r="F4" s="1">
        <f t="shared" si="3"/>
        <v>17.65995498105622</v>
      </c>
      <c r="G4" s="1">
        <f t="shared" si="4"/>
        <v>4.5018943783503573E-5</v>
      </c>
    </row>
    <row r="5" spans="1:7" x14ac:dyDescent="0.3">
      <c r="A5">
        <v>75.38</v>
      </c>
      <c r="B5">
        <f t="shared" si="0"/>
        <v>23.309999999999995</v>
      </c>
      <c r="C5">
        <v>29.51</v>
      </c>
      <c r="D5" s="1">
        <f t="shared" si="1"/>
        <v>287023.01906679146</v>
      </c>
      <c r="E5" s="1">
        <f t="shared" si="2"/>
        <v>2760937.0311768628</v>
      </c>
      <c r="F5" s="1">
        <f t="shared" si="3"/>
        <v>23.309940577751039</v>
      </c>
      <c r="G5" s="1">
        <f t="shared" si="4"/>
        <v>5.9422248956053636E-5</v>
      </c>
    </row>
    <row r="6" spans="1:7" x14ac:dyDescent="0.3">
      <c r="A6">
        <v>84.47</v>
      </c>
      <c r="B6">
        <f t="shared" si="0"/>
        <v>32.4</v>
      </c>
      <c r="C6">
        <v>29.09</v>
      </c>
      <c r="D6" s="1">
        <f t="shared" si="1"/>
        <v>287026.99825886072</v>
      </c>
      <c r="E6" s="1">
        <f t="shared" si="2"/>
        <v>2760928.8584350212</v>
      </c>
      <c r="F6" s="1">
        <f t="shared" si="3"/>
        <v>32.399917405681911</v>
      </c>
      <c r="G6" s="1">
        <f t="shared" si="4"/>
        <v>8.2594318087103602E-5</v>
      </c>
    </row>
    <row r="7" spans="1:7" x14ac:dyDescent="0.3">
      <c r="A7">
        <v>91.48</v>
      </c>
      <c r="B7">
        <f t="shared" si="0"/>
        <v>39.410000000000004</v>
      </c>
      <c r="C7">
        <v>28.18</v>
      </c>
      <c r="D7" s="1">
        <f t="shared" si="1"/>
        <v>287030.06692073145</v>
      </c>
      <c r="E7" s="1">
        <f t="shared" si="2"/>
        <v>2760922.5558035248</v>
      </c>
      <c r="F7" s="1">
        <f t="shared" si="3"/>
        <v>39.409899535253516</v>
      </c>
      <c r="G7" s="1">
        <f t="shared" si="4"/>
        <v>1.0046474648817139E-4</v>
      </c>
    </row>
    <row r="8" spans="1:7" x14ac:dyDescent="0.3">
      <c r="A8">
        <v>103.38</v>
      </c>
      <c r="B8">
        <f t="shared" si="0"/>
        <v>51.309999999999995</v>
      </c>
      <c r="C8">
        <v>25.27</v>
      </c>
      <c r="D8" s="1">
        <f t="shared" si="1"/>
        <v>287035.27620407846</v>
      </c>
      <c r="E8" s="1">
        <f t="shared" si="2"/>
        <v>2760911.8566145357</v>
      </c>
      <c r="F8" s="1">
        <f t="shared" si="3"/>
        <v>51.309869199683789</v>
      </c>
      <c r="G8" s="1">
        <f t="shared" si="4"/>
        <v>1.3080031620660293E-4</v>
      </c>
    </row>
    <row r="9" spans="1:7" x14ac:dyDescent="0.3">
      <c r="A9">
        <v>105.28</v>
      </c>
      <c r="B9">
        <f t="shared" si="0"/>
        <v>53.21</v>
      </c>
      <c r="C9">
        <v>25.12</v>
      </c>
      <c r="D9" s="1">
        <f t="shared" si="1"/>
        <v>287036.10793839436</v>
      </c>
      <c r="E9" s="1">
        <f t="shared" si="2"/>
        <v>2760910.1483406634</v>
      </c>
      <c r="F9" s="1">
        <f t="shared" si="3"/>
        <v>53.209864356234654</v>
      </c>
      <c r="G9" s="1">
        <f t="shared" si="4"/>
        <v>1.356437653470266E-4</v>
      </c>
    </row>
    <row r="10" spans="1:7" x14ac:dyDescent="0.3">
      <c r="A10">
        <v>105.89</v>
      </c>
      <c r="B10">
        <f t="shared" si="0"/>
        <v>53.82</v>
      </c>
      <c r="C10">
        <v>24.03</v>
      </c>
      <c r="D10" s="1">
        <f t="shared" si="1"/>
        <v>287036.37496888527</v>
      </c>
      <c r="E10" s="1">
        <f t="shared" si="2"/>
        <v>2760909.5998948412</v>
      </c>
      <c r="F10" s="1">
        <f t="shared" si="3"/>
        <v>53.819862801290888</v>
      </c>
      <c r="G10" s="1">
        <f t="shared" si="4"/>
        <v>1.3719870911188536E-4</v>
      </c>
    </row>
    <row r="11" spans="1:7" x14ac:dyDescent="0.3">
      <c r="A11">
        <v>106.6</v>
      </c>
      <c r="B11">
        <f t="shared" si="0"/>
        <v>54.529999999999994</v>
      </c>
      <c r="C11">
        <v>23.9</v>
      </c>
      <c r="D11" s="1">
        <f t="shared" si="1"/>
        <v>287036.68577486649</v>
      </c>
      <c r="E11" s="1">
        <f t="shared" si="2"/>
        <v>2760908.9615398683</v>
      </c>
      <c r="F11" s="1">
        <f t="shared" si="3"/>
        <v>54.529860991032109</v>
      </c>
      <c r="G11" s="1">
        <f t="shared" si="4"/>
        <v>1.390089678849904E-4</v>
      </c>
    </row>
    <row r="12" spans="1:7" x14ac:dyDescent="0.3">
      <c r="A12">
        <v>107.02</v>
      </c>
      <c r="B12">
        <f t="shared" si="0"/>
        <v>54.949999999999996</v>
      </c>
      <c r="C12">
        <v>22.64</v>
      </c>
      <c r="D12" s="1">
        <f t="shared" si="1"/>
        <v>287036.86963192577</v>
      </c>
      <c r="E12" s="1">
        <f t="shared" si="2"/>
        <v>2760908.583921433</v>
      </c>
      <c r="F12" s="1">
        <f t="shared" si="3"/>
        <v>54.949859920708491</v>
      </c>
      <c r="G12" s="1">
        <f t="shared" si="4"/>
        <v>1.4007929150494647E-4</v>
      </c>
    </row>
    <row r="13" spans="1:7" x14ac:dyDescent="0.3">
      <c r="A13">
        <v>112.09</v>
      </c>
      <c r="B13">
        <f t="shared" si="0"/>
        <v>60.02</v>
      </c>
      <c r="C13">
        <v>22.24</v>
      </c>
      <c r="D13" s="1">
        <f t="shared" si="1"/>
        <v>287039.08904928452</v>
      </c>
      <c r="E13" s="1">
        <f t="shared" si="2"/>
        <v>2760904.0255274689</v>
      </c>
      <c r="F13" s="1">
        <f t="shared" si="3"/>
        <v>60.019846996043093</v>
      </c>
      <c r="G13" s="1">
        <f t="shared" si="4"/>
        <v>1.5300395691042468E-4</v>
      </c>
    </row>
    <row r="14" spans="1:7" x14ac:dyDescent="0.3">
      <c r="A14">
        <v>116.77</v>
      </c>
      <c r="B14">
        <f t="shared" si="0"/>
        <v>64.699999999999989</v>
      </c>
      <c r="C14">
        <v>21.3</v>
      </c>
      <c r="D14" s="1">
        <f t="shared" si="1"/>
        <v>287041.13774223108</v>
      </c>
      <c r="E14" s="1">
        <f t="shared" si="2"/>
        <v>2760899.8177791946</v>
      </c>
      <c r="F14" s="1">
        <f t="shared" si="3"/>
        <v>64.699835065397338</v>
      </c>
      <c r="G14" s="1">
        <f t="shared" si="4"/>
        <v>1.6493460265110116E-4</v>
      </c>
    </row>
    <row r="15" spans="1:7" x14ac:dyDescent="0.3">
      <c r="A15">
        <v>121.92</v>
      </c>
      <c r="B15">
        <f t="shared" si="0"/>
        <v>69.849999999999994</v>
      </c>
      <c r="C15">
        <v>22.03</v>
      </c>
      <c r="D15" s="1">
        <f t="shared" si="1"/>
        <v>287043.3921799821</v>
      </c>
      <c r="E15" s="1">
        <f t="shared" si="2"/>
        <v>2760895.1874579089</v>
      </c>
      <c r="F15" s="1">
        <f t="shared" si="3"/>
        <v>69.849821937411207</v>
      </c>
      <c r="G15" s="1">
        <f t="shared" si="4"/>
        <v>1.7806258878749759E-4</v>
      </c>
    </row>
    <row r="16" spans="1:7" x14ac:dyDescent="0.3">
      <c r="A16">
        <v>129.63999999999999</v>
      </c>
      <c r="B16">
        <f t="shared" si="0"/>
        <v>77.569999999999993</v>
      </c>
      <c r="C16">
        <v>22.82</v>
      </c>
      <c r="D16" s="1">
        <f t="shared" si="1"/>
        <v>287046.77164783404</v>
      </c>
      <c r="E16" s="1">
        <f t="shared" si="2"/>
        <v>2760888.246471439</v>
      </c>
      <c r="F16" s="1">
        <f t="shared" si="3"/>
        <v>77.569802257142712</v>
      </c>
      <c r="G16" s="1">
        <f t="shared" si="4"/>
        <v>1.9774285728146879E-4</v>
      </c>
    </row>
    <row r="17" spans="1:10" x14ac:dyDescent="0.3">
      <c r="A17">
        <v>133.44</v>
      </c>
      <c r="B17">
        <f t="shared" si="0"/>
        <v>81.37</v>
      </c>
      <c r="C17">
        <v>23.49</v>
      </c>
      <c r="D17" s="1">
        <f t="shared" si="1"/>
        <v>287048.4351164659</v>
      </c>
      <c r="E17" s="1">
        <f t="shared" si="2"/>
        <v>2760884.829923695</v>
      </c>
      <c r="F17" s="1">
        <f t="shared" si="3"/>
        <v>81.369792569851228</v>
      </c>
      <c r="G17" s="1">
        <f t="shared" si="4"/>
        <v>2.074301487766661E-4</v>
      </c>
    </row>
    <row r="18" spans="1:10" x14ac:dyDescent="0.3">
      <c r="A18">
        <v>140.69999999999999</v>
      </c>
      <c r="B18">
        <f t="shared" si="0"/>
        <v>88.63</v>
      </c>
      <c r="C18">
        <v>23.48</v>
      </c>
      <c r="D18" s="1">
        <f t="shared" si="1"/>
        <v>287051.61321706243</v>
      </c>
      <c r="E18" s="1">
        <f t="shared" si="2"/>
        <v>2760878.30251932</v>
      </c>
      <c r="F18" s="1">
        <f t="shared" si="3"/>
        <v>88.629774062613407</v>
      </c>
      <c r="G18" s="1">
        <f t="shared" si="4"/>
        <v>2.2593738658827078E-4</v>
      </c>
    </row>
    <row r="19" spans="1:10" x14ac:dyDescent="0.3">
      <c r="A19">
        <v>144.11000000000001</v>
      </c>
      <c r="B19">
        <f t="shared" si="0"/>
        <v>92.04000000000002</v>
      </c>
      <c r="C19">
        <v>23.83</v>
      </c>
      <c r="D19" s="1">
        <f t="shared" si="1"/>
        <v>287053.10596128204</v>
      </c>
      <c r="E19" s="1">
        <f t="shared" si="2"/>
        <v>2760875.2366172653</v>
      </c>
      <c r="F19" s="1">
        <f t="shared" si="3"/>
        <v>92.039765369734766</v>
      </c>
      <c r="G19" s="1">
        <f t="shared" si="4"/>
        <v>2.3463026525405439E-4</v>
      </c>
    </row>
    <row r="20" spans="1:10" x14ac:dyDescent="0.3">
      <c r="A20">
        <v>146.53</v>
      </c>
      <c r="B20">
        <f t="shared" si="0"/>
        <v>94.460000000000008</v>
      </c>
      <c r="C20">
        <v>23.78</v>
      </c>
      <c r="D20" s="1">
        <f t="shared" si="1"/>
        <v>287054.16532814759</v>
      </c>
      <c r="E20" s="1">
        <f t="shared" si="2"/>
        <v>2760873.060815807</v>
      </c>
      <c r="F20" s="1">
        <f t="shared" si="3"/>
        <v>94.459759200672465</v>
      </c>
      <c r="G20" s="1">
        <f t="shared" si="4"/>
        <v>2.407993275426179E-4</v>
      </c>
    </row>
    <row r="21" spans="1:10" x14ac:dyDescent="0.3">
      <c r="A21">
        <v>153.77000000000001</v>
      </c>
      <c r="B21">
        <f t="shared" si="0"/>
        <v>101.70000000000002</v>
      </c>
      <c r="C21">
        <v>24.17</v>
      </c>
      <c r="D21" s="1">
        <f t="shared" si="1"/>
        <v>287057.33467364608</v>
      </c>
      <c r="E21" s="1">
        <f t="shared" si="2"/>
        <v>2760866.5513932621</v>
      </c>
      <c r="F21" s="1">
        <f t="shared" si="3"/>
        <v>101.69974074459158</v>
      </c>
      <c r="G21" s="1">
        <f t="shared" si="4"/>
        <v>2.5925540843729777E-4</v>
      </c>
    </row>
    <row r="22" spans="1:10" x14ac:dyDescent="0.3">
      <c r="A22">
        <v>160.58000000000001</v>
      </c>
      <c r="B22">
        <f t="shared" si="0"/>
        <v>108.51000000000002</v>
      </c>
      <c r="C22">
        <v>24.66</v>
      </c>
      <c r="D22" s="1">
        <f t="shared" si="1"/>
        <v>287060.31578453619</v>
      </c>
      <c r="E22" s="1">
        <f t="shared" si="2"/>
        <v>2760860.4285800681</v>
      </c>
      <c r="F22" s="1">
        <f t="shared" si="3"/>
        <v>108.50972338395586</v>
      </c>
      <c r="G22" s="1">
        <f t="shared" si="4"/>
        <v>2.7661604416095997E-4</v>
      </c>
    </row>
    <row r="23" spans="1:10" x14ac:dyDescent="0.3">
      <c r="A23">
        <v>169.55</v>
      </c>
      <c r="B23">
        <f t="shared" si="0"/>
        <v>117.48000000000002</v>
      </c>
      <c r="C23">
        <v>24.68</v>
      </c>
      <c r="D23" s="1">
        <f t="shared" si="1"/>
        <v>287064.2424460171</v>
      </c>
      <c r="E23" s="1">
        <f t="shared" si="2"/>
        <v>2760852.3637292082</v>
      </c>
      <c r="F23" s="1">
        <f t="shared" si="3"/>
        <v>117.47970051752134</v>
      </c>
      <c r="G23" s="1">
        <f t="shared" si="4"/>
        <v>2.9948247868105682E-4</v>
      </c>
      <c r="I23" s="5">
        <v>52.07</v>
      </c>
      <c r="J23" s="5">
        <v>33.96</v>
      </c>
    </row>
    <row r="24" spans="1:10" x14ac:dyDescent="0.3">
      <c r="A24">
        <v>174.3</v>
      </c>
      <c r="B24">
        <f t="shared" si="0"/>
        <v>122.23000000000002</v>
      </c>
      <c r="C24">
        <v>25.06</v>
      </c>
      <c r="D24" s="1">
        <f t="shared" si="1"/>
        <v>287066.32178180688</v>
      </c>
      <c r="E24" s="1">
        <f t="shared" si="2"/>
        <v>2760848.0930445278</v>
      </c>
      <c r="F24" s="1">
        <f t="shared" si="3"/>
        <v>122.22968840870189</v>
      </c>
      <c r="G24" s="1">
        <f t="shared" si="4"/>
        <v>3.1159129812863284E-4</v>
      </c>
      <c r="I24">
        <v>56.86</v>
      </c>
      <c r="J24">
        <v>33.57</v>
      </c>
    </row>
    <row r="25" spans="1:10" x14ac:dyDescent="0.3">
      <c r="A25">
        <v>179.6</v>
      </c>
      <c r="B25">
        <f t="shared" si="0"/>
        <v>127.53</v>
      </c>
      <c r="C25">
        <v>24.89</v>
      </c>
      <c r="D25" s="1">
        <f t="shared" si="1"/>
        <v>287068.64188279334</v>
      </c>
      <c r="E25" s="1">
        <f t="shared" si="2"/>
        <v>2760843.3278595158</v>
      </c>
      <c r="F25" s="1">
        <f t="shared" si="3"/>
        <v>127.52967489793983</v>
      </c>
      <c r="G25" s="1">
        <f t="shared" si="4"/>
        <v>3.2510206017377641E-4</v>
      </c>
      <c r="I25">
        <v>59.66</v>
      </c>
      <c r="J25">
        <v>33.299999999999997</v>
      </c>
    </row>
    <row r="26" spans="1:10" x14ac:dyDescent="0.3">
      <c r="A26">
        <v>182.42</v>
      </c>
      <c r="B26">
        <f t="shared" si="0"/>
        <v>130.35</v>
      </c>
      <c r="C26">
        <v>25.23</v>
      </c>
      <c r="D26" s="1">
        <f t="shared" si="1"/>
        <v>287069.87635162007</v>
      </c>
      <c r="E26" s="1">
        <f t="shared" si="2"/>
        <v>2760840.7924214527</v>
      </c>
      <c r="F26" s="1">
        <f t="shared" si="3"/>
        <v>130.3496677092667</v>
      </c>
      <c r="G26" s="1">
        <f t="shared" si="4"/>
        <v>3.3229073329721359E-4</v>
      </c>
      <c r="I26">
        <v>69.73</v>
      </c>
      <c r="J26">
        <v>30.44</v>
      </c>
    </row>
    <row r="27" spans="1:10" x14ac:dyDescent="0.3">
      <c r="A27">
        <v>193.34</v>
      </c>
      <c r="B27">
        <f t="shared" si="0"/>
        <v>141.27000000000001</v>
      </c>
      <c r="C27">
        <v>24.79</v>
      </c>
      <c r="D27" s="1">
        <f t="shared" si="1"/>
        <v>287074.65663516201</v>
      </c>
      <c r="E27" s="1">
        <f t="shared" si="2"/>
        <v>2760830.974342145</v>
      </c>
      <c r="F27" s="1">
        <f t="shared" si="3"/>
        <v>141.26963987192212</v>
      </c>
      <c r="G27" s="1">
        <f t="shared" si="4"/>
        <v>3.6012807788665668E-4</v>
      </c>
      <c r="I27">
        <v>75.38</v>
      </c>
      <c r="J27">
        <v>29.51</v>
      </c>
    </row>
    <row r="28" spans="1:10" x14ac:dyDescent="0.3">
      <c r="A28">
        <v>199</v>
      </c>
      <c r="B28">
        <f t="shared" si="0"/>
        <v>146.93</v>
      </c>
      <c r="C28">
        <v>24.92</v>
      </c>
      <c r="D28" s="1">
        <f t="shared" si="1"/>
        <v>287077.13432791358</v>
      </c>
      <c r="E28" s="1">
        <f t="shared" si="2"/>
        <v>2760825.8854841888</v>
      </c>
      <c r="F28" s="1">
        <f t="shared" si="3"/>
        <v>146.92962544344439</v>
      </c>
      <c r="G28" s="1">
        <f t="shared" si="4"/>
        <v>3.7455655561302592E-4</v>
      </c>
      <c r="I28">
        <v>84.47</v>
      </c>
      <c r="J28">
        <v>29.09</v>
      </c>
    </row>
    <row r="29" spans="1:10" x14ac:dyDescent="0.3">
      <c r="A29">
        <v>205</v>
      </c>
      <c r="B29">
        <f t="shared" si="0"/>
        <v>152.93</v>
      </c>
      <c r="C29">
        <v>24.48</v>
      </c>
      <c r="D29" s="1">
        <f t="shared" si="1"/>
        <v>287079.76085733227</v>
      </c>
      <c r="E29" s="1">
        <f t="shared" si="2"/>
        <v>2760820.4909351189</v>
      </c>
      <c r="F29" s="1">
        <f t="shared" si="3"/>
        <v>152.92961014801477</v>
      </c>
      <c r="G29" s="1">
        <f t="shared" si="4"/>
        <v>3.8985198523278086E-4</v>
      </c>
      <c r="I29">
        <v>91.48</v>
      </c>
      <c r="J29">
        <v>28.18</v>
      </c>
    </row>
    <row r="30" spans="1:10" x14ac:dyDescent="0.3">
      <c r="A30">
        <v>217.23</v>
      </c>
      <c r="B30">
        <f t="shared" si="0"/>
        <v>165.16</v>
      </c>
      <c r="C30">
        <v>24.47</v>
      </c>
      <c r="D30" s="1">
        <f t="shared" si="1"/>
        <v>287085.11459979729</v>
      </c>
      <c r="E30" s="1">
        <f t="shared" si="2"/>
        <v>2760809.4950459311</v>
      </c>
      <c r="F30" s="1">
        <f t="shared" si="3"/>
        <v>165.15957897103337</v>
      </c>
      <c r="G30" s="1">
        <f t="shared" si="4"/>
        <v>4.2102896662754574E-4</v>
      </c>
      <c r="I30">
        <v>103.38</v>
      </c>
      <c r="J30">
        <v>25.27</v>
      </c>
    </row>
    <row r="31" spans="1:10" x14ac:dyDescent="0.3">
      <c r="A31">
        <v>225.84</v>
      </c>
      <c r="B31">
        <f t="shared" si="0"/>
        <v>173.77</v>
      </c>
      <c r="C31">
        <v>24.67</v>
      </c>
      <c r="D31" s="1">
        <f t="shared" si="1"/>
        <v>287088.88366951304</v>
      </c>
      <c r="E31" s="1">
        <f t="shared" si="2"/>
        <v>2760801.7538680155</v>
      </c>
      <c r="F31" s="1">
        <f t="shared" si="3"/>
        <v>173.76955702228901</v>
      </c>
      <c r="G31" s="1">
        <f t="shared" si="4"/>
        <v>4.4297771100332284E-4</v>
      </c>
      <c r="I31">
        <v>105.28</v>
      </c>
      <c r="J31">
        <v>25.12</v>
      </c>
    </row>
    <row r="32" spans="1:10" x14ac:dyDescent="0.3">
      <c r="A32">
        <v>231.06</v>
      </c>
      <c r="B32">
        <f t="shared" si="0"/>
        <v>178.99</v>
      </c>
      <c r="C32">
        <v>24.47</v>
      </c>
      <c r="D32" s="1">
        <f t="shared" si="1"/>
        <v>287091.16875010723</v>
      </c>
      <c r="E32" s="1">
        <f t="shared" si="2"/>
        <v>2760797.0606103246</v>
      </c>
      <c r="F32" s="1">
        <f t="shared" si="3"/>
        <v>178.98954371526636</v>
      </c>
      <c r="G32" s="1">
        <f t="shared" si="4"/>
        <v>4.5628473364445199E-4</v>
      </c>
      <c r="I32">
        <v>105.89</v>
      </c>
      <c r="J32">
        <v>24.03</v>
      </c>
    </row>
    <row r="33" spans="1:10" x14ac:dyDescent="0.3">
      <c r="A33">
        <v>237.31</v>
      </c>
      <c r="B33">
        <f t="shared" si="0"/>
        <v>185.24</v>
      </c>
      <c r="C33">
        <v>24.62</v>
      </c>
      <c r="D33" s="1">
        <f t="shared" si="1"/>
        <v>287093.90471825167</v>
      </c>
      <c r="E33" s="1">
        <f t="shared" si="2"/>
        <v>2760791.4412883767</v>
      </c>
      <c r="F33" s="1">
        <f t="shared" si="3"/>
        <v>185.23952778258317</v>
      </c>
      <c r="G33" s="1">
        <f t="shared" si="4"/>
        <v>4.7221741684211338E-4</v>
      </c>
      <c r="I33">
        <v>106.6</v>
      </c>
      <c r="J33">
        <v>23.9</v>
      </c>
    </row>
    <row r="34" spans="1:10" x14ac:dyDescent="0.3">
      <c r="A34">
        <v>245.87</v>
      </c>
      <c r="B34">
        <f t="shared" si="0"/>
        <v>193.8</v>
      </c>
      <c r="C34">
        <v>24.48</v>
      </c>
      <c r="D34" s="1">
        <f t="shared" si="1"/>
        <v>287097.65190022229</v>
      </c>
      <c r="E34" s="1">
        <f t="shared" si="2"/>
        <v>2760783.7450650367</v>
      </c>
      <c r="F34" s="1">
        <f t="shared" si="3"/>
        <v>193.7995059612997</v>
      </c>
      <c r="G34" s="1">
        <f t="shared" si="4"/>
        <v>4.9403870031028418E-4</v>
      </c>
      <c r="I34">
        <v>107.02</v>
      </c>
      <c r="J34">
        <v>22.64</v>
      </c>
    </row>
    <row r="35" spans="1:10" x14ac:dyDescent="0.3">
      <c r="A35">
        <v>249.45</v>
      </c>
      <c r="B35">
        <f t="shared" si="0"/>
        <v>197.38</v>
      </c>
      <c r="C35">
        <v>24.74</v>
      </c>
      <c r="D35" s="1">
        <f t="shared" si="1"/>
        <v>287099.21906277537</v>
      </c>
      <c r="E35" s="1">
        <f t="shared" si="2"/>
        <v>2760780.5263174251</v>
      </c>
      <c r="F35" s="1">
        <f t="shared" si="3"/>
        <v>197.37949683490689</v>
      </c>
      <c r="G35" s="1">
        <f t="shared" si="4"/>
        <v>5.0316509310732727E-4</v>
      </c>
      <c r="I35">
        <v>112.09</v>
      </c>
      <c r="J35">
        <v>22.24</v>
      </c>
    </row>
    <row r="36" spans="1:10" x14ac:dyDescent="0.3">
      <c r="A36">
        <v>253.85</v>
      </c>
      <c r="B36">
        <f t="shared" si="0"/>
        <v>201.78</v>
      </c>
      <c r="C36">
        <v>24.36</v>
      </c>
      <c r="D36" s="1">
        <f t="shared" si="1"/>
        <v>287101.14518434909</v>
      </c>
      <c r="E36" s="1">
        <f t="shared" si="2"/>
        <v>2760776.5703147738</v>
      </c>
      <c r="F36" s="1">
        <f t="shared" si="3"/>
        <v>201.77948561823735</v>
      </c>
      <c r="G36" s="1">
        <f t="shared" si="4"/>
        <v>5.1438176265605762E-4</v>
      </c>
      <c r="I36">
        <v>116.77</v>
      </c>
      <c r="J36">
        <v>21.3</v>
      </c>
    </row>
    <row r="37" spans="1:10" x14ac:dyDescent="0.3">
      <c r="A37">
        <v>258.56</v>
      </c>
      <c r="B37">
        <f t="shared" si="0"/>
        <v>206.49</v>
      </c>
      <c r="C37">
        <v>24.56</v>
      </c>
      <c r="D37" s="1">
        <f t="shared" si="1"/>
        <v>287103.20700994268</v>
      </c>
      <c r="E37" s="1">
        <f t="shared" si="2"/>
        <v>2760772.3355937535</v>
      </c>
      <c r="F37" s="1">
        <f t="shared" si="3"/>
        <v>206.48947361168081</v>
      </c>
      <c r="G37" s="1">
        <f t="shared" si="4"/>
        <v>5.2638831920148732E-4</v>
      </c>
      <c r="I37">
        <v>121.92</v>
      </c>
      <c r="J37">
        <v>22.03</v>
      </c>
    </row>
    <row r="38" spans="1:10" x14ac:dyDescent="0.3">
      <c r="A38">
        <v>271.47000000000003</v>
      </c>
      <c r="B38">
        <f t="shared" si="0"/>
        <v>219.40000000000003</v>
      </c>
      <c r="C38">
        <v>23.92</v>
      </c>
      <c r="D38" s="1">
        <f t="shared" si="1"/>
        <v>287108.85842574184</v>
      </c>
      <c r="E38" s="1">
        <f t="shared" si="2"/>
        <v>2760760.7283223378</v>
      </c>
      <c r="F38" s="1">
        <f t="shared" si="3"/>
        <v>219.39944070116331</v>
      </c>
      <c r="G38" s="1">
        <f t="shared" si="4"/>
        <v>5.5929883671979042E-4</v>
      </c>
      <c r="I38">
        <v>129.63999999999999</v>
      </c>
      <c r="J38">
        <v>22.82</v>
      </c>
    </row>
    <row r="39" spans="1:10" x14ac:dyDescent="0.3">
      <c r="A39">
        <v>277.14999999999998</v>
      </c>
      <c r="B39">
        <f t="shared" si="0"/>
        <v>225.07999999999998</v>
      </c>
      <c r="C39">
        <v>24.13</v>
      </c>
      <c r="D39" s="1">
        <f t="shared" si="1"/>
        <v>287111.34487359144</v>
      </c>
      <c r="E39" s="1">
        <f t="shared" si="2"/>
        <v>2760755.6214825511</v>
      </c>
      <c r="F39" s="1">
        <f t="shared" si="3"/>
        <v>225.07942622194733</v>
      </c>
      <c r="G39" s="1">
        <f t="shared" si="4"/>
        <v>5.7377805265446113E-4</v>
      </c>
      <c r="I39">
        <v>133.44</v>
      </c>
      <c r="J39">
        <v>23.49</v>
      </c>
    </row>
    <row r="40" spans="1:10" x14ac:dyDescent="0.3">
      <c r="A40">
        <v>292.55</v>
      </c>
      <c r="B40">
        <f t="shared" si="0"/>
        <v>240.48000000000002</v>
      </c>
      <c r="C40">
        <v>23.52</v>
      </c>
      <c r="D40" s="1">
        <f t="shared" si="1"/>
        <v>287118.08629909932</v>
      </c>
      <c r="E40" s="1">
        <f t="shared" si="2"/>
        <v>2760741.7754732715</v>
      </c>
      <c r="F40" s="1">
        <f t="shared" si="3"/>
        <v>240.47938696374965</v>
      </c>
      <c r="G40" s="1">
        <f t="shared" si="4"/>
        <v>6.1303625037112397E-4</v>
      </c>
      <c r="I40">
        <v>140.69999999999999</v>
      </c>
      <c r="J40">
        <v>23.48</v>
      </c>
    </row>
    <row r="41" spans="1:10" x14ac:dyDescent="0.3">
      <c r="A41">
        <v>302.77</v>
      </c>
      <c r="B41">
        <f t="shared" si="0"/>
        <v>250.7</v>
      </c>
      <c r="C41">
        <v>23.67</v>
      </c>
      <c r="D41" s="1">
        <f t="shared" si="1"/>
        <v>287122.56015420909</v>
      </c>
      <c r="E41" s="1">
        <f t="shared" si="2"/>
        <v>2760732.5867580222</v>
      </c>
      <c r="F41" s="1">
        <f t="shared" si="3"/>
        <v>250.69936091067947</v>
      </c>
      <c r="G41" s="1">
        <f t="shared" si="4"/>
        <v>6.3908932051504053E-4</v>
      </c>
      <c r="I41">
        <v>144.11000000000001</v>
      </c>
      <c r="J41">
        <v>23.83</v>
      </c>
    </row>
    <row r="42" spans="1:10" x14ac:dyDescent="0.3">
      <c r="A42">
        <v>309.45999999999998</v>
      </c>
      <c r="B42">
        <f t="shared" si="0"/>
        <v>257.39</v>
      </c>
      <c r="C42">
        <v>23.32</v>
      </c>
      <c r="D42" s="1">
        <f t="shared" si="1"/>
        <v>287125.4887345109</v>
      </c>
      <c r="E42" s="1">
        <f t="shared" si="2"/>
        <v>2760726.5718358089</v>
      </c>
      <c r="F42" s="1">
        <f t="shared" si="3"/>
        <v>257.38934385654119</v>
      </c>
      <c r="G42" s="1">
        <f t="shared" si="4"/>
        <v>6.56143458797942E-4</v>
      </c>
      <c r="I42">
        <v>146.53</v>
      </c>
      <c r="J42">
        <v>23.78</v>
      </c>
    </row>
    <row r="43" spans="1:10" x14ac:dyDescent="0.3">
      <c r="A43">
        <v>316.62</v>
      </c>
      <c r="B43">
        <f t="shared" si="0"/>
        <v>264.55</v>
      </c>
      <c r="C43">
        <v>23.2</v>
      </c>
      <c r="D43" s="1">
        <f t="shared" si="1"/>
        <v>287128.62305961712</v>
      </c>
      <c r="E43" s="1">
        <f t="shared" si="2"/>
        <v>2760720.1343405852</v>
      </c>
      <c r="F43" s="1">
        <f t="shared" si="3"/>
        <v>264.54932560419968</v>
      </c>
      <c r="G43" s="1">
        <f t="shared" si="4"/>
        <v>6.7439580033124003E-4</v>
      </c>
      <c r="I43">
        <v>153.77000000000001</v>
      </c>
      <c r="J43">
        <v>24.17</v>
      </c>
    </row>
    <row r="44" spans="1:10" x14ac:dyDescent="0.3">
      <c r="A44">
        <v>325.41000000000003</v>
      </c>
      <c r="B44">
        <f t="shared" si="0"/>
        <v>273.34000000000003</v>
      </c>
      <c r="C44">
        <v>23.98</v>
      </c>
      <c r="D44" s="1">
        <f t="shared" si="1"/>
        <v>287132.47092521546</v>
      </c>
      <c r="E44" s="1">
        <f t="shared" si="2"/>
        <v>2760712.2313261977</v>
      </c>
      <c r="F44" s="1">
        <f t="shared" si="3"/>
        <v>273.33930319640092</v>
      </c>
      <c r="G44" s="1">
        <f t="shared" si="4"/>
        <v>6.9680359911217238E-4</v>
      </c>
      <c r="I44">
        <v>160.58000000000001</v>
      </c>
      <c r="J44">
        <v>24.66</v>
      </c>
    </row>
    <row r="45" spans="1:10" x14ac:dyDescent="0.3">
      <c r="A45">
        <v>328.95</v>
      </c>
      <c r="B45">
        <f t="shared" si="0"/>
        <v>276.88</v>
      </c>
      <c r="C45">
        <v>22.87</v>
      </c>
      <c r="D45" s="1">
        <f t="shared" si="1"/>
        <v>287134.02057757246</v>
      </c>
      <c r="E45" s="1">
        <f t="shared" si="2"/>
        <v>2760709.0485422467</v>
      </c>
      <c r="F45" s="1">
        <f t="shared" si="3"/>
        <v>276.87929417190327</v>
      </c>
      <c r="G45" s="1">
        <f t="shared" si="4"/>
        <v>7.0582809672714575E-4</v>
      </c>
      <c r="I45">
        <v>169.55</v>
      </c>
      <c r="J45">
        <v>24.68</v>
      </c>
    </row>
    <row r="46" spans="1:10" x14ac:dyDescent="0.3">
      <c r="A46">
        <v>334.12</v>
      </c>
      <c r="B46">
        <f t="shared" si="0"/>
        <v>282.05</v>
      </c>
      <c r="C46">
        <v>23.57</v>
      </c>
      <c r="D46" s="1">
        <f t="shared" si="1"/>
        <v>287136.28377042152</v>
      </c>
      <c r="E46" s="1">
        <f t="shared" si="2"/>
        <v>2760704.4002391314</v>
      </c>
      <c r="F46" s="1">
        <f t="shared" si="3"/>
        <v>282.04928099234155</v>
      </c>
      <c r="G46" s="1">
        <f t="shared" si="4"/>
        <v>7.1900765846066861E-4</v>
      </c>
      <c r="I46">
        <v>174.3</v>
      </c>
      <c r="J46">
        <v>25.06</v>
      </c>
    </row>
    <row r="47" spans="1:10" x14ac:dyDescent="0.3">
      <c r="A47">
        <v>342.91</v>
      </c>
      <c r="B47">
        <f t="shared" si="0"/>
        <v>290.84000000000003</v>
      </c>
      <c r="C47">
        <v>24.36</v>
      </c>
      <c r="D47" s="1">
        <f t="shared" si="1"/>
        <v>287140.13163601985</v>
      </c>
      <c r="E47" s="1">
        <f t="shared" si="2"/>
        <v>2760696.4972247435</v>
      </c>
      <c r="F47" s="1">
        <f t="shared" si="3"/>
        <v>290.83925858496144</v>
      </c>
      <c r="G47" s="1">
        <f t="shared" si="4"/>
        <v>7.4141503858982105E-4</v>
      </c>
      <c r="I47">
        <v>179.6</v>
      </c>
      <c r="J47">
        <v>24.89</v>
      </c>
    </row>
    <row r="48" spans="1:10" x14ac:dyDescent="0.3">
      <c r="A48">
        <v>346.86</v>
      </c>
      <c r="B48">
        <f t="shared" si="0"/>
        <v>294.79000000000002</v>
      </c>
      <c r="C48">
        <v>25.02</v>
      </c>
      <c r="D48" s="1">
        <f t="shared" si="1"/>
        <v>287141.86076788709</v>
      </c>
      <c r="E48" s="1">
        <f t="shared" si="2"/>
        <v>2760692.9458132721</v>
      </c>
      <c r="F48" s="1">
        <f t="shared" si="3"/>
        <v>294.78924851570588</v>
      </c>
      <c r="G48" s="1">
        <f t="shared" si="4"/>
        <v>7.5148429414184648E-4</v>
      </c>
      <c r="I48">
        <v>182.42</v>
      </c>
      <c r="J48">
        <v>25.23</v>
      </c>
    </row>
    <row r="49" spans="1:10" x14ac:dyDescent="0.3">
      <c r="A49">
        <v>350.61</v>
      </c>
      <c r="B49">
        <f t="shared" si="0"/>
        <v>298.54000000000002</v>
      </c>
      <c r="C49">
        <v>24.99</v>
      </c>
      <c r="D49" s="1">
        <f t="shared" si="1"/>
        <v>287143.50234877376</v>
      </c>
      <c r="E49" s="1">
        <f t="shared" si="2"/>
        <v>2760689.5742201037</v>
      </c>
      <c r="F49" s="1">
        <f t="shared" si="3"/>
        <v>298.53923895584984</v>
      </c>
      <c r="G49" s="1">
        <f t="shared" si="4"/>
        <v>7.6104415018107829E-4</v>
      </c>
      <c r="I49">
        <v>193.34</v>
      </c>
      <c r="J49">
        <v>24.79</v>
      </c>
    </row>
    <row r="50" spans="1:10" x14ac:dyDescent="0.3">
      <c r="A50">
        <v>357.08</v>
      </c>
      <c r="B50">
        <f t="shared" si="0"/>
        <v>305.01</v>
      </c>
      <c r="C50">
        <v>24.8</v>
      </c>
      <c r="D50" s="1">
        <f t="shared" si="1"/>
        <v>287146.33462299686</v>
      </c>
      <c r="E50" s="1">
        <f t="shared" si="2"/>
        <v>2760683.7570980228</v>
      </c>
      <c r="F50" s="1">
        <f t="shared" si="3"/>
        <v>305.00922246263571</v>
      </c>
      <c r="G50" s="1">
        <f t="shared" si="4"/>
        <v>7.7753736428576303E-4</v>
      </c>
      <c r="I50">
        <v>199</v>
      </c>
      <c r="J50">
        <v>24.92</v>
      </c>
    </row>
    <row r="51" spans="1:10" x14ac:dyDescent="0.3">
      <c r="A51">
        <v>364.33</v>
      </c>
      <c r="B51">
        <f t="shared" si="0"/>
        <v>312.26</v>
      </c>
      <c r="C51">
        <v>25.63</v>
      </c>
      <c r="D51" s="1">
        <f t="shared" si="1"/>
        <v>287149.5083460444</v>
      </c>
      <c r="E51" s="1">
        <f t="shared" si="2"/>
        <v>2760677.238684563</v>
      </c>
      <c r="F51" s="1">
        <f t="shared" si="3"/>
        <v>312.25920398098907</v>
      </c>
      <c r="G51" s="1">
        <f t="shared" si="4"/>
        <v>7.9601901092019034E-4</v>
      </c>
      <c r="I51">
        <v>205</v>
      </c>
      <c r="J51">
        <v>24.48</v>
      </c>
    </row>
    <row r="52" spans="1:10" x14ac:dyDescent="0.3">
      <c r="A52">
        <v>370</v>
      </c>
      <c r="B52">
        <f t="shared" si="0"/>
        <v>317.93</v>
      </c>
      <c r="C52">
        <v>26.64</v>
      </c>
      <c r="D52" s="1">
        <f t="shared" si="1"/>
        <v>287151.99041634501</v>
      </c>
      <c r="E52" s="1">
        <f t="shared" si="2"/>
        <v>2760672.1408356922</v>
      </c>
      <c r="F52" s="1">
        <f t="shared" si="3"/>
        <v>317.92918952652695</v>
      </c>
      <c r="G52" s="1">
        <f t="shared" si="4"/>
        <v>8.1047347305229778E-4</v>
      </c>
      <c r="I52">
        <v>217.23</v>
      </c>
      <c r="J52">
        <v>24.47</v>
      </c>
    </row>
    <row r="53" spans="1:10" x14ac:dyDescent="0.3">
      <c r="A53">
        <v>373.27</v>
      </c>
      <c r="B53">
        <f t="shared" si="0"/>
        <v>321.2</v>
      </c>
      <c r="C53">
        <v>24.29</v>
      </c>
      <c r="D53" s="1">
        <f t="shared" si="1"/>
        <v>287153.42187487817</v>
      </c>
      <c r="E53" s="1">
        <f t="shared" si="2"/>
        <v>2760669.2008064492</v>
      </c>
      <c r="F53" s="1">
        <f t="shared" si="3"/>
        <v>321.19918119041438</v>
      </c>
      <c r="G53" s="1">
        <f t="shared" si="4"/>
        <v>8.1880958560986983E-4</v>
      </c>
      <c r="I53">
        <v>225.84</v>
      </c>
      <c r="J53">
        <v>24.67</v>
      </c>
    </row>
    <row r="54" spans="1:10" x14ac:dyDescent="0.3">
      <c r="A54">
        <v>376.37</v>
      </c>
      <c r="B54">
        <f t="shared" si="0"/>
        <v>324.3</v>
      </c>
      <c r="C54">
        <v>28.83</v>
      </c>
      <c r="D54" s="1">
        <f t="shared" si="1"/>
        <v>287154.7789150778</v>
      </c>
      <c r="E54" s="1">
        <f t="shared" si="2"/>
        <v>2760666.4136227625</v>
      </c>
      <c r="F54" s="1">
        <f t="shared" si="3"/>
        <v>324.29917328820915</v>
      </c>
      <c r="G54" s="1">
        <f t="shared" si="4"/>
        <v>8.26711790864465E-4</v>
      </c>
      <c r="I54">
        <v>231.06</v>
      </c>
      <c r="J54">
        <v>24.47</v>
      </c>
    </row>
    <row r="55" spans="1:10" x14ac:dyDescent="0.3">
      <c r="A55">
        <v>383.15</v>
      </c>
      <c r="B55">
        <f t="shared" si="0"/>
        <v>331.08</v>
      </c>
      <c r="C55">
        <v>29.6</v>
      </c>
      <c r="D55" s="1">
        <f t="shared" si="1"/>
        <v>287157.74689332087</v>
      </c>
      <c r="E55" s="1">
        <f t="shared" si="2"/>
        <v>2760660.3177823136</v>
      </c>
      <c r="F55" s="1">
        <f t="shared" si="3"/>
        <v>331.07915600432159</v>
      </c>
      <c r="G55" s="1">
        <f t="shared" si="4"/>
        <v>8.4399567839454903E-4</v>
      </c>
      <c r="I55">
        <v>237.31</v>
      </c>
      <c r="J55">
        <v>24.62</v>
      </c>
    </row>
    <row r="56" spans="1:10" x14ac:dyDescent="0.3">
      <c r="A56">
        <v>387.98</v>
      </c>
      <c r="B56">
        <f t="shared" si="0"/>
        <v>335.91</v>
      </c>
      <c r="C56">
        <v>30.7</v>
      </c>
      <c r="D56" s="1">
        <f t="shared" si="1"/>
        <v>287159.86124950286</v>
      </c>
      <c r="E56" s="1">
        <f t="shared" si="2"/>
        <v>2760655.9751703124</v>
      </c>
      <c r="F56" s="1">
        <f t="shared" si="3"/>
        <v>335.90914369131855</v>
      </c>
      <c r="G56" s="1">
        <f t="shared" si="4"/>
        <v>8.5630868147745787E-4</v>
      </c>
      <c r="I56">
        <v>245.87</v>
      </c>
      <c r="J56">
        <v>24.48</v>
      </c>
    </row>
    <row r="57" spans="1:10" x14ac:dyDescent="0.3">
      <c r="A57">
        <v>390.41</v>
      </c>
      <c r="B57">
        <f t="shared" si="0"/>
        <v>338.34000000000003</v>
      </c>
      <c r="C57">
        <v>30.97</v>
      </c>
      <c r="D57" s="1">
        <f t="shared" si="1"/>
        <v>287160.92499391746</v>
      </c>
      <c r="E57" s="1">
        <f t="shared" si="2"/>
        <v>2760653.7903779387</v>
      </c>
      <c r="F57" s="1">
        <f t="shared" si="3"/>
        <v>338.33913749710922</v>
      </c>
      <c r="G57" s="1">
        <f t="shared" si="4"/>
        <v>8.6250289081135634E-4</v>
      </c>
      <c r="I57">
        <v>249.45</v>
      </c>
      <c r="J57">
        <v>24.74</v>
      </c>
    </row>
    <row r="58" spans="1:10" x14ac:dyDescent="0.3">
      <c r="A58">
        <v>394.13</v>
      </c>
      <c r="B58">
        <f t="shared" si="0"/>
        <v>342.06</v>
      </c>
      <c r="C58">
        <v>32.44</v>
      </c>
      <c r="D58" s="1">
        <f t="shared" si="1"/>
        <v>287162.55344215705</v>
      </c>
      <c r="E58" s="1">
        <f t="shared" si="2"/>
        <v>2760650.4457575153</v>
      </c>
      <c r="F58" s="1">
        <f t="shared" si="3"/>
        <v>342.05912801397585</v>
      </c>
      <c r="G58" s="1">
        <f t="shared" si="4"/>
        <v>8.7198602415128335E-4</v>
      </c>
      <c r="I58">
        <v>253.85</v>
      </c>
      <c r="J58">
        <v>24.36</v>
      </c>
    </row>
    <row r="59" spans="1:10" x14ac:dyDescent="0.3">
      <c r="A59">
        <v>396.33</v>
      </c>
      <c r="B59">
        <f t="shared" si="0"/>
        <v>344.26</v>
      </c>
      <c r="C59">
        <v>33.82</v>
      </c>
      <c r="D59" s="1">
        <f t="shared" si="1"/>
        <v>287163.51650294382</v>
      </c>
      <c r="E59" s="1">
        <f t="shared" si="2"/>
        <v>2760648.4677561894</v>
      </c>
      <c r="F59" s="1">
        <f t="shared" si="3"/>
        <v>344.25912240581221</v>
      </c>
      <c r="G59" s="1">
        <f t="shared" si="4"/>
        <v>8.7759418778432519E-4</v>
      </c>
      <c r="I59">
        <v>258.56</v>
      </c>
      <c r="J59">
        <v>24.56</v>
      </c>
    </row>
    <row r="60" spans="1:10" x14ac:dyDescent="0.3">
      <c r="A60">
        <v>402.27</v>
      </c>
      <c r="B60">
        <f t="shared" si="0"/>
        <v>350.2</v>
      </c>
      <c r="C60">
        <v>33.840000000000003</v>
      </c>
      <c r="D60" s="1">
        <f t="shared" si="1"/>
        <v>287166.11676706834</v>
      </c>
      <c r="E60" s="1">
        <f t="shared" si="2"/>
        <v>2760643.1271526101</v>
      </c>
      <c r="F60" s="1">
        <f t="shared" si="3"/>
        <v>350.19910726340919</v>
      </c>
      <c r="G60" s="1">
        <f t="shared" si="4"/>
        <v>8.9273659079935896E-4</v>
      </c>
      <c r="I60">
        <v>271.47000000000003</v>
      </c>
      <c r="J60">
        <v>23.92</v>
      </c>
    </row>
    <row r="61" spans="1:10" x14ac:dyDescent="0.3">
      <c r="A61">
        <v>408.85</v>
      </c>
      <c r="B61">
        <f t="shared" si="0"/>
        <v>356.78000000000003</v>
      </c>
      <c r="C61">
        <v>34.1</v>
      </c>
      <c r="D61" s="1">
        <f t="shared" si="1"/>
        <v>287168.99719433073</v>
      </c>
      <c r="E61" s="1">
        <f t="shared" si="2"/>
        <v>2760637.2111304635</v>
      </c>
      <c r="F61" s="1">
        <f t="shared" si="3"/>
        <v>356.77909048928882</v>
      </c>
      <c r="G61" s="1">
        <f t="shared" si="4"/>
        <v>9.0951071121025961E-4</v>
      </c>
      <c r="I61">
        <v>277.14999999999998</v>
      </c>
      <c r="J61">
        <v>24.13</v>
      </c>
    </row>
    <row r="62" spans="1:10" x14ac:dyDescent="0.3">
      <c r="A62">
        <v>412.68</v>
      </c>
      <c r="B62">
        <f t="shared" si="0"/>
        <v>360.61</v>
      </c>
      <c r="C62">
        <v>34.520000000000003</v>
      </c>
      <c r="D62" s="1">
        <f t="shared" si="1"/>
        <v>287170.67379560968</v>
      </c>
      <c r="E62" s="1">
        <f t="shared" si="2"/>
        <v>2760633.7676099734</v>
      </c>
      <c r="F62" s="1">
        <f t="shared" si="3"/>
        <v>360.60908072611204</v>
      </c>
      <c r="G62" s="1">
        <f t="shared" si="4"/>
        <v>9.1927388797330423E-4</v>
      </c>
      <c r="I62">
        <v>292.55</v>
      </c>
      <c r="J62">
        <v>23.52</v>
      </c>
    </row>
    <row r="63" spans="1:10" x14ac:dyDescent="0.3">
      <c r="A63">
        <v>417.06</v>
      </c>
      <c r="B63">
        <f t="shared" si="0"/>
        <v>364.99</v>
      </c>
      <c r="C63">
        <v>35.36</v>
      </c>
      <c r="D63" s="1">
        <f t="shared" si="1"/>
        <v>287172.59116208524</v>
      </c>
      <c r="E63" s="1">
        <f t="shared" si="2"/>
        <v>2760629.8295891522</v>
      </c>
      <c r="F63" s="1">
        <f t="shared" si="3"/>
        <v>364.9890695605485</v>
      </c>
      <c r="G63" s="1">
        <f t="shared" si="4"/>
        <v>9.3043945150839136E-4</v>
      </c>
      <c r="I63">
        <v>302.77</v>
      </c>
      <c r="J63">
        <v>23.67</v>
      </c>
    </row>
    <row r="64" spans="1:10" x14ac:dyDescent="0.3">
      <c r="A64">
        <v>420.36</v>
      </c>
      <c r="B64">
        <f t="shared" si="0"/>
        <v>368.29</v>
      </c>
      <c r="C64">
        <v>35.200000000000003</v>
      </c>
      <c r="D64" s="1">
        <f t="shared" si="1"/>
        <v>287174.03575326555</v>
      </c>
      <c r="E64" s="1">
        <f t="shared" si="2"/>
        <v>2760626.8625871637</v>
      </c>
      <c r="F64" s="1">
        <f t="shared" si="3"/>
        <v>368.28906114815743</v>
      </c>
      <c r="G64" s="1">
        <f t="shared" si="4"/>
        <v>9.3885184259079324E-4</v>
      </c>
      <c r="I64">
        <v>309.45999999999998</v>
      </c>
      <c r="J64">
        <v>23.32</v>
      </c>
    </row>
    <row r="65" spans="1:10" x14ac:dyDescent="0.3">
      <c r="A65">
        <v>421.8</v>
      </c>
      <c r="B65">
        <f t="shared" si="0"/>
        <v>369.73</v>
      </c>
      <c r="C65">
        <v>34.61</v>
      </c>
      <c r="D65" s="1">
        <f t="shared" si="1"/>
        <v>287174.66612032603</v>
      </c>
      <c r="E65" s="1">
        <f t="shared" si="2"/>
        <v>2760625.5678953868</v>
      </c>
      <c r="F65" s="1">
        <f t="shared" si="3"/>
        <v>369.72905747732028</v>
      </c>
      <c r="G65" s="1">
        <f t="shared" si="4"/>
        <v>9.4252267973615744E-4</v>
      </c>
      <c r="I65">
        <v>316.62</v>
      </c>
      <c r="J65">
        <v>23.2</v>
      </c>
    </row>
    <row r="66" spans="1:10" x14ac:dyDescent="0.3">
      <c r="A66">
        <v>431.69</v>
      </c>
      <c r="B66">
        <f t="shared" ref="B66:B91" si="5">A66-52.07</f>
        <v>379.62</v>
      </c>
      <c r="C66">
        <v>35.42</v>
      </c>
      <c r="D66" s="1">
        <f t="shared" si="1"/>
        <v>287178.99551631772</v>
      </c>
      <c r="E66" s="1">
        <f t="shared" si="2"/>
        <v>2760616.6758803367</v>
      </c>
      <c r="F66" s="1">
        <f t="shared" si="3"/>
        <v>379.61903226521758</v>
      </c>
      <c r="G66" s="1">
        <f t="shared" si="4"/>
        <v>9.6773478242084821E-4</v>
      </c>
      <c r="I66">
        <v>325.41000000000003</v>
      </c>
      <c r="J66">
        <v>23.98</v>
      </c>
    </row>
    <row r="67" spans="1:10" x14ac:dyDescent="0.3">
      <c r="A67">
        <v>439.63</v>
      </c>
      <c r="B67">
        <f t="shared" si="5"/>
        <v>387.56</v>
      </c>
      <c r="C67">
        <v>35.450000000000003</v>
      </c>
      <c r="D67" s="1">
        <f t="shared" ref="D67:D90" si="6">(((B67*($D$91-$D$1))+$B$91*$D$1)/$B$91)</f>
        <v>287182.47129024839</v>
      </c>
      <c r="E67" s="1">
        <f t="shared" ref="E67:E90" si="7">(((B67*($E$91-$E$1))+$B$91*$E$1)/$B$91)</f>
        <v>2760609.5370937344</v>
      </c>
      <c r="F67" s="1">
        <f t="shared" ref="F67:F91" si="8">SQRT(((D67-$D$1)^2)+((E67-$E$1)^2))</f>
        <v>387.55901202402492</v>
      </c>
      <c r="G67" s="1">
        <f t="shared" ref="G67:G91" si="9">B67-F67</f>
        <v>9.8797597507882529E-4</v>
      </c>
      <c r="I67">
        <v>328.95</v>
      </c>
      <c r="J67">
        <v>22.87</v>
      </c>
    </row>
    <row r="68" spans="1:10" x14ac:dyDescent="0.3">
      <c r="A68">
        <v>447.11</v>
      </c>
      <c r="B68">
        <f t="shared" si="5"/>
        <v>395.04</v>
      </c>
      <c r="C68">
        <v>35.299999999999997</v>
      </c>
      <c r="D68" s="1">
        <f t="shared" si="6"/>
        <v>287185.74569692364</v>
      </c>
      <c r="E68" s="1">
        <f t="shared" si="7"/>
        <v>2760602.811889227</v>
      </c>
      <c r="F68" s="1">
        <f t="shared" si="8"/>
        <v>395.03899295586302</v>
      </c>
      <c r="G68" s="1">
        <f t="shared" si="9"/>
        <v>1.0070441369975924E-3</v>
      </c>
      <c r="I68">
        <v>334.12</v>
      </c>
      <c r="J68">
        <v>23.57</v>
      </c>
    </row>
    <row r="69" spans="1:10" x14ac:dyDescent="0.3">
      <c r="A69">
        <v>456.2</v>
      </c>
      <c r="B69">
        <f t="shared" si="5"/>
        <v>404.13</v>
      </c>
      <c r="C69">
        <v>34.43</v>
      </c>
      <c r="D69" s="1">
        <f t="shared" si="6"/>
        <v>287189.7248889929</v>
      </c>
      <c r="E69" s="1">
        <f t="shared" si="7"/>
        <v>2760594.6391473855</v>
      </c>
      <c r="F69" s="1">
        <f t="shared" si="8"/>
        <v>404.12896978379388</v>
      </c>
      <c r="G69" s="1">
        <f t="shared" si="9"/>
        <v>1.0302162061179843E-3</v>
      </c>
      <c r="I69">
        <v>342.91</v>
      </c>
      <c r="J69">
        <v>24.36</v>
      </c>
    </row>
    <row r="70" spans="1:10" x14ac:dyDescent="0.3">
      <c r="A70">
        <v>460.53</v>
      </c>
      <c r="B70">
        <f t="shared" si="5"/>
        <v>408.46</v>
      </c>
      <c r="C70">
        <v>34.299999999999997</v>
      </c>
      <c r="D70" s="1">
        <f t="shared" si="6"/>
        <v>287191.62036772334</v>
      </c>
      <c r="E70" s="1">
        <f t="shared" si="7"/>
        <v>2760590.7460811399</v>
      </c>
      <c r="F70" s="1">
        <f t="shared" si="8"/>
        <v>408.45895874569123</v>
      </c>
      <c r="G70" s="1">
        <f t="shared" si="9"/>
        <v>1.0412543087454651E-3</v>
      </c>
      <c r="I70">
        <v>346.86</v>
      </c>
      <c r="J70">
        <v>25.02</v>
      </c>
    </row>
    <row r="71" spans="1:10" x14ac:dyDescent="0.3">
      <c r="A71">
        <v>461.79</v>
      </c>
      <c r="B71">
        <f t="shared" si="5"/>
        <v>409.72</v>
      </c>
      <c r="C71">
        <v>34.94</v>
      </c>
      <c r="D71" s="1">
        <f t="shared" si="6"/>
        <v>287192.1719389013</v>
      </c>
      <c r="E71" s="1">
        <f t="shared" si="7"/>
        <v>2760589.6132258354</v>
      </c>
      <c r="F71" s="1">
        <f t="shared" si="8"/>
        <v>409.71895553351533</v>
      </c>
      <c r="G71" s="1">
        <f t="shared" si="9"/>
        <v>1.044466484700024E-3</v>
      </c>
      <c r="I71">
        <v>350.61</v>
      </c>
      <c r="J71">
        <v>24.99</v>
      </c>
    </row>
    <row r="72" spans="1:10" x14ac:dyDescent="0.3">
      <c r="A72">
        <v>470.33</v>
      </c>
      <c r="B72">
        <f t="shared" si="5"/>
        <v>418.26</v>
      </c>
      <c r="C72">
        <v>35</v>
      </c>
      <c r="D72" s="1">
        <f t="shared" si="6"/>
        <v>287195.91036577383</v>
      </c>
      <c r="E72" s="1">
        <f t="shared" si="7"/>
        <v>2760581.9349843254</v>
      </c>
      <c r="F72" s="1">
        <f t="shared" si="8"/>
        <v>418.25893376336336</v>
      </c>
      <c r="G72" s="1">
        <f t="shared" si="9"/>
        <v>1.0662366366318565E-3</v>
      </c>
      <c r="I72">
        <v>357.08</v>
      </c>
      <c r="J72">
        <v>24.8</v>
      </c>
    </row>
    <row r="73" spans="1:10" x14ac:dyDescent="0.3">
      <c r="A73">
        <v>476.01</v>
      </c>
      <c r="B73">
        <f t="shared" si="5"/>
        <v>423.94</v>
      </c>
      <c r="C73">
        <v>35.24</v>
      </c>
      <c r="D73" s="1">
        <f t="shared" si="6"/>
        <v>287198.39681362343</v>
      </c>
      <c r="E73" s="1">
        <f t="shared" si="7"/>
        <v>2760576.8281445391</v>
      </c>
      <c r="F73" s="1">
        <f t="shared" si="8"/>
        <v>423.93891928372869</v>
      </c>
      <c r="G73" s="1">
        <f t="shared" si="9"/>
        <v>1.0807162713035723E-3</v>
      </c>
      <c r="I73">
        <v>364.33</v>
      </c>
      <c r="J73">
        <v>25.63</v>
      </c>
    </row>
    <row r="74" spans="1:10" x14ac:dyDescent="0.3">
      <c r="A74">
        <v>476.89</v>
      </c>
      <c r="B74">
        <f t="shared" si="5"/>
        <v>424.82</v>
      </c>
      <c r="C74">
        <v>35.18</v>
      </c>
      <c r="D74" s="1">
        <f t="shared" si="6"/>
        <v>287198.78203793819</v>
      </c>
      <c r="E74" s="1">
        <f t="shared" si="7"/>
        <v>2760576.0369440089</v>
      </c>
      <c r="F74" s="1">
        <f t="shared" si="8"/>
        <v>424.81891704039987</v>
      </c>
      <c r="G74" s="1">
        <f t="shared" si="9"/>
        <v>1.0829596001258324E-3</v>
      </c>
      <c r="I74">
        <v>370</v>
      </c>
      <c r="J74">
        <v>26.64</v>
      </c>
    </row>
    <row r="75" spans="1:10" x14ac:dyDescent="0.3">
      <c r="A75">
        <v>477.42</v>
      </c>
      <c r="B75">
        <f t="shared" si="5"/>
        <v>425.35</v>
      </c>
      <c r="C75">
        <v>35.79</v>
      </c>
      <c r="D75" s="1">
        <f t="shared" si="6"/>
        <v>287199.01404803683</v>
      </c>
      <c r="E75" s="1">
        <f t="shared" si="7"/>
        <v>2760575.5604255074</v>
      </c>
      <c r="F75" s="1">
        <f t="shared" si="8"/>
        <v>425.34891568961422</v>
      </c>
      <c r="G75" s="1">
        <f t="shared" si="9"/>
        <v>1.0843103858064751E-3</v>
      </c>
      <c r="I75">
        <v>373.27</v>
      </c>
      <c r="J75">
        <v>24.29</v>
      </c>
    </row>
    <row r="76" spans="1:10" x14ac:dyDescent="0.3">
      <c r="A76">
        <v>482.16</v>
      </c>
      <c r="B76">
        <f t="shared" si="5"/>
        <v>430.09000000000003</v>
      </c>
      <c r="C76">
        <v>35.950000000000003</v>
      </c>
      <c r="D76" s="1">
        <f t="shared" si="6"/>
        <v>287201.08900627756</v>
      </c>
      <c r="E76" s="1">
        <f t="shared" si="7"/>
        <v>2760571.298731742</v>
      </c>
      <c r="F76" s="1">
        <f t="shared" si="8"/>
        <v>430.08890360636047</v>
      </c>
      <c r="G76" s="1">
        <f t="shared" si="9"/>
        <v>1.0963936395569363E-3</v>
      </c>
      <c r="I76">
        <v>376.37</v>
      </c>
      <c r="J76">
        <v>28.83</v>
      </c>
    </row>
    <row r="77" spans="1:10" x14ac:dyDescent="0.3">
      <c r="A77">
        <v>498.63</v>
      </c>
      <c r="B77">
        <f t="shared" si="5"/>
        <v>446.56</v>
      </c>
      <c r="C77">
        <v>35.79</v>
      </c>
      <c r="D77" s="1">
        <f t="shared" si="6"/>
        <v>287208.29882953176</v>
      </c>
      <c r="E77" s="1">
        <f t="shared" si="7"/>
        <v>2760556.4906945447</v>
      </c>
      <c r="F77" s="1">
        <f t="shared" si="8"/>
        <v>446.55886162060705</v>
      </c>
      <c r="G77" s="1">
        <f t="shared" si="9"/>
        <v>1.1383793929553576E-3</v>
      </c>
      <c r="I77">
        <v>383.15</v>
      </c>
      <c r="J77">
        <v>29.6</v>
      </c>
    </row>
    <row r="78" spans="1:10" x14ac:dyDescent="0.3">
      <c r="A78">
        <v>511.95</v>
      </c>
      <c r="B78">
        <f t="shared" si="5"/>
        <v>459.88</v>
      </c>
      <c r="C78">
        <v>35.86</v>
      </c>
      <c r="D78" s="1">
        <f t="shared" si="6"/>
        <v>287214.12972484116</v>
      </c>
      <c r="E78" s="1">
        <f t="shared" si="7"/>
        <v>2760544.5147956097</v>
      </c>
      <c r="F78" s="1">
        <f t="shared" si="8"/>
        <v>459.87882766449428</v>
      </c>
      <c r="G78" s="1">
        <f t="shared" si="9"/>
        <v>1.1723355057142726E-3</v>
      </c>
      <c r="I78">
        <v>387.98</v>
      </c>
      <c r="J78">
        <v>30.7</v>
      </c>
    </row>
    <row r="79" spans="1:10" x14ac:dyDescent="0.3">
      <c r="A79">
        <v>516</v>
      </c>
      <c r="B79">
        <f t="shared" si="5"/>
        <v>463.93</v>
      </c>
      <c r="C79">
        <v>35.619999999999997</v>
      </c>
      <c r="D79" s="1">
        <f t="shared" si="6"/>
        <v>287215.9026321987</v>
      </c>
      <c r="E79" s="1">
        <f t="shared" si="7"/>
        <v>2760540.8734749872</v>
      </c>
      <c r="F79" s="1">
        <f t="shared" si="8"/>
        <v>463.92881734034245</v>
      </c>
      <c r="G79" s="1">
        <f t="shared" si="9"/>
        <v>1.1826596575588155E-3</v>
      </c>
      <c r="I79">
        <v>390.41</v>
      </c>
      <c r="J79">
        <v>30.97</v>
      </c>
    </row>
    <row r="80" spans="1:10" x14ac:dyDescent="0.3">
      <c r="A80">
        <v>526.63</v>
      </c>
      <c r="B80">
        <f t="shared" si="5"/>
        <v>474.56</v>
      </c>
      <c r="C80">
        <v>35.56</v>
      </c>
      <c r="D80" s="1">
        <f t="shared" si="6"/>
        <v>287220.55596681876</v>
      </c>
      <c r="E80" s="1">
        <f t="shared" si="7"/>
        <v>2760531.3161322181</v>
      </c>
      <c r="F80" s="1">
        <f t="shared" si="8"/>
        <v>474.55879024212112</v>
      </c>
      <c r="G80" s="1">
        <f t="shared" si="9"/>
        <v>1.2097578788825558E-3</v>
      </c>
      <c r="I80">
        <v>394.13</v>
      </c>
      <c r="J80">
        <v>32.44</v>
      </c>
    </row>
    <row r="81" spans="1:10" x14ac:dyDescent="0.3">
      <c r="A81">
        <v>529.83000000000004</v>
      </c>
      <c r="B81">
        <f t="shared" si="5"/>
        <v>477.76000000000005</v>
      </c>
      <c r="C81">
        <v>35.56</v>
      </c>
      <c r="D81" s="1">
        <f t="shared" si="6"/>
        <v>287221.9567825087</v>
      </c>
      <c r="E81" s="1">
        <f t="shared" si="7"/>
        <v>2760528.4390393808</v>
      </c>
      <c r="F81" s="1">
        <f t="shared" si="8"/>
        <v>477.75878208460091</v>
      </c>
      <c r="G81" s="1">
        <f t="shared" si="9"/>
        <v>1.2179153991382918E-3</v>
      </c>
      <c r="I81">
        <v>396.33</v>
      </c>
      <c r="J81">
        <v>33.82</v>
      </c>
    </row>
    <row r="82" spans="1:10" x14ac:dyDescent="0.3">
      <c r="A82">
        <v>531.02</v>
      </c>
      <c r="B82">
        <f t="shared" si="5"/>
        <v>478.95</v>
      </c>
      <c r="C82">
        <v>35.68</v>
      </c>
      <c r="D82" s="1">
        <f t="shared" si="6"/>
        <v>287222.47771084344</v>
      </c>
      <c r="E82" s="1">
        <f t="shared" si="7"/>
        <v>2760527.3691204819</v>
      </c>
      <c r="F82" s="1">
        <f t="shared" si="8"/>
        <v>478.94877905101731</v>
      </c>
      <c r="G82" s="1">
        <f t="shared" si="9"/>
        <v>1.2209489826773279E-3</v>
      </c>
      <c r="I82">
        <v>402.27</v>
      </c>
      <c r="J82">
        <v>33.840000000000003</v>
      </c>
    </row>
    <row r="83" spans="1:10" x14ac:dyDescent="0.3">
      <c r="A83">
        <v>531.9</v>
      </c>
      <c r="B83">
        <f t="shared" si="5"/>
        <v>479.83</v>
      </c>
      <c r="C83">
        <v>35.700000000000003</v>
      </c>
      <c r="D83" s="1">
        <f t="shared" si="6"/>
        <v>287222.86293515813</v>
      </c>
      <c r="E83" s="1">
        <f t="shared" si="7"/>
        <v>2760526.5779199512</v>
      </c>
      <c r="F83" s="1">
        <f t="shared" si="8"/>
        <v>479.82877680808173</v>
      </c>
      <c r="G83" s="1">
        <f t="shared" si="9"/>
        <v>1.2231919182568163E-3</v>
      </c>
      <c r="I83">
        <v>408.85</v>
      </c>
      <c r="J83">
        <v>34.1</v>
      </c>
    </row>
    <row r="84" spans="1:10" x14ac:dyDescent="0.3">
      <c r="A84">
        <v>532.86</v>
      </c>
      <c r="B84">
        <f t="shared" si="5"/>
        <v>480.79</v>
      </c>
      <c r="C84">
        <v>36.86</v>
      </c>
      <c r="D84" s="1">
        <f t="shared" si="6"/>
        <v>287223.28317986516</v>
      </c>
      <c r="E84" s="1">
        <f t="shared" si="7"/>
        <v>2760525.7147921002</v>
      </c>
      <c r="F84" s="1">
        <f t="shared" si="8"/>
        <v>480.78877436059486</v>
      </c>
      <c r="G84" s="1">
        <f t="shared" si="9"/>
        <v>1.2256394051632924E-3</v>
      </c>
      <c r="I84">
        <v>412.68</v>
      </c>
      <c r="J84">
        <v>34.520000000000003</v>
      </c>
    </row>
    <row r="85" spans="1:10" x14ac:dyDescent="0.3">
      <c r="A85">
        <v>552.46</v>
      </c>
      <c r="B85">
        <f t="shared" si="5"/>
        <v>500.39000000000004</v>
      </c>
      <c r="C85">
        <v>36.49</v>
      </c>
      <c r="D85" s="1">
        <f t="shared" si="6"/>
        <v>287231.86317596608</v>
      </c>
      <c r="E85" s="1">
        <f t="shared" si="7"/>
        <v>2760508.0925984713</v>
      </c>
      <c r="F85" s="1">
        <f t="shared" si="8"/>
        <v>500.38872439591353</v>
      </c>
      <c r="G85" s="1">
        <f t="shared" si="9"/>
        <v>1.2756040865156137E-3</v>
      </c>
      <c r="I85">
        <v>417.06</v>
      </c>
      <c r="J85">
        <v>35.36</v>
      </c>
    </row>
    <row r="86" spans="1:10" x14ac:dyDescent="0.3">
      <c r="A86">
        <v>561.04999999999995</v>
      </c>
      <c r="B86">
        <f t="shared" si="5"/>
        <v>508.97999999999996</v>
      </c>
      <c r="C86">
        <v>36.93</v>
      </c>
      <c r="D86" s="1">
        <f t="shared" si="6"/>
        <v>287235.62349058373</v>
      </c>
      <c r="E86" s="1">
        <f t="shared" si="7"/>
        <v>2760500.3694023862</v>
      </c>
      <c r="F86" s="1">
        <f t="shared" si="8"/>
        <v>508.97870249788195</v>
      </c>
      <c r="G86" s="1">
        <f t="shared" si="9"/>
        <v>1.2975021180068325E-3</v>
      </c>
      <c r="I86">
        <v>420.36</v>
      </c>
      <c r="J86">
        <v>35.200000000000003</v>
      </c>
    </row>
    <row r="87" spans="1:10" x14ac:dyDescent="0.3">
      <c r="A87">
        <v>563.96</v>
      </c>
      <c r="B87">
        <f t="shared" si="5"/>
        <v>511.89000000000004</v>
      </c>
      <c r="C87">
        <v>36.94</v>
      </c>
      <c r="D87" s="1">
        <f t="shared" si="6"/>
        <v>287236.89735735173</v>
      </c>
      <c r="E87" s="1">
        <f t="shared" si="7"/>
        <v>2760497.753046087</v>
      </c>
      <c r="F87" s="1">
        <f t="shared" si="8"/>
        <v>511.88869507987823</v>
      </c>
      <c r="G87" s="1">
        <f t="shared" si="9"/>
        <v>1.3049201218109374E-3</v>
      </c>
      <c r="I87">
        <v>421.8</v>
      </c>
      <c r="J87">
        <v>34.61</v>
      </c>
    </row>
    <row r="88" spans="1:10" x14ac:dyDescent="0.3">
      <c r="A88">
        <v>564.12</v>
      </c>
      <c r="B88">
        <f t="shared" si="5"/>
        <v>512.04999999999995</v>
      </c>
      <c r="C88">
        <v>36.54</v>
      </c>
      <c r="D88" s="1">
        <f t="shared" si="6"/>
        <v>287236.96739813627</v>
      </c>
      <c r="E88" s="1">
        <f t="shared" si="7"/>
        <v>2760497.6091914452</v>
      </c>
      <c r="F88" s="1">
        <f t="shared" si="8"/>
        <v>512.0486946719808</v>
      </c>
      <c r="G88" s="1">
        <f t="shared" si="9"/>
        <v>1.3053280191570593E-3</v>
      </c>
      <c r="I88">
        <v>431.69</v>
      </c>
      <c r="J88">
        <v>35.42</v>
      </c>
    </row>
    <row r="89" spans="1:10" x14ac:dyDescent="0.3">
      <c r="A89">
        <v>564.57000000000005</v>
      </c>
      <c r="B89">
        <f t="shared" si="5"/>
        <v>512.5</v>
      </c>
      <c r="C89">
        <v>36.5</v>
      </c>
      <c r="D89" s="1">
        <f t="shared" si="6"/>
        <v>287237.16438784264</v>
      </c>
      <c r="E89" s="1">
        <f t="shared" si="7"/>
        <v>2760497.2046002652</v>
      </c>
      <c r="F89" s="1">
        <f t="shared" si="8"/>
        <v>512.49869352451572</v>
      </c>
      <c r="G89" s="1">
        <f t="shared" si="9"/>
        <v>1.3064754842844195E-3</v>
      </c>
      <c r="I89">
        <v>439.63</v>
      </c>
      <c r="J89">
        <v>35.450000000000003</v>
      </c>
    </row>
    <row r="90" spans="1:10" x14ac:dyDescent="0.3">
      <c r="A90">
        <v>564.64</v>
      </c>
      <c r="B90">
        <f t="shared" si="5"/>
        <v>512.56999999999994</v>
      </c>
      <c r="C90">
        <v>36.93</v>
      </c>
      <c r="D90" s="1">
        <f t="shared" si="6"/>
        <v>287237.19503068586</v>
      </c>
      <c r="E90" s="1">
        <f t="shared" si="7"/>
        <v>2760497.1416638591</v>
      </c>
      <c r="F90" s="1">
        <f t="shared" si="8"/>
        <v>512.56869334634212</v>
      </c>
      <c r="G90" s="1">
        <f t="shared" si="9"/>
        <v>1.3066536578207888E-3</v>
      </c>
      <c r="I90">
        <v>447.11</v>
      </c>
      <c r="J90">
        <v>35.299999999999997</v>
      </c>
    </row>
    <row r="91" spans="1:10" x14ac:dyDescent="0.3">
      <c r="A91" s="5">
        <v>565.01</v>
      </c>
      <c r="B91">
        <f t="shared" si="5"/>
        <v>512.93999999999994</v>
      </c>
      <c r="C91" s="5">
        <v>37.01</v>
      </c>
      <c r="D91" s="2">
        <v>287237.35700000002</v>
      </c>
      <c r="E91" s="2">
        <v>2760496.8089999999</v>
      </c>
      <c r="F91" s="1">
        <f t="shared" si="8"/>
        <v>512.93869240306071</v>
      </c>
      <c r="G91" s="1">
        <f t="shared" si="9"/>
        <v>1.307596939227551E-3</v>
      </c>
      <c r="I91">
        <v>456.2</v>
      </c>
      <c r="J91">
        <v>34.43</v>
      </c>
    </row>
    <row r="92" spans="1:10" x14ac:dyDescent="0.3">
      <c r="D92" s="1"/>
      <c r="E92" s="1"/>
      <c r="F92" s="1"/>
      <c r="G92" s="1"/>
      <c r="I92">
        <v>460.53</v>
      </c>
      <c r="J92">
        <v>34.299999999999997</v>
      </c>
    </row>
    <row r="93" spans="1:10" x14ac:dyDescent="0.3">
      <c r="D93" s="1"/>
      <c r="E93" s="1"/>
      <c r="F93" s="1"/>
      <c r="G93" s="1"/>
      <c r="I93">
        <v>461.79</v>
      </c>
      <c r="J93">
        <v>34.94</v>
      </c>
    </row>
    <row r="94" spans="1:10" x14ac:dyDescent="0.3">
      <c r="D94" s="1"/>
      <c r="E94" s="1"/>
      <c r="F94" s="1"/>
      <c r="G94" s="1"/>
      <c r="I94">
        <v>470.33</v>
      </c>
      <c r="J94">
        <v>35</v>
      </c>
    </row>
    <row r="95" spans="1:10" x14ac:dyDescent="0.3">
      <c r="D95" s="1"/>
      <c r="E95" s="1"/>
      <c r="F95" s="1"/>
      <c r="G95" s="1"/>
      <c r="I95">
        <v>476.01</v>
      </c>
      <c r="J95">
        <v>35.24</v>
      </c>
    </row>
    <row r="96" spans="1:10" x14ac:dyDescent="0.3">
      <c r="D96" s="1"/>
      <c r="E96" s="1"/>
      <c r="F96" s="1"/>
      <c r="G96" s="1"/>
      <c r="I96">
        <v>476.89</v>
      </c>
      <c r="J96">
        <v>35.18</v>
      </c>
    </row>
    <row r="97" spans="4:10" x14ac:dyDescent="0.3">
      <c r="D97" s="1"/>
      <c r="E97" s="1"/>
      <c r="F97" s="1"/>
      <c r="G97" s="1"/>
      <c r="I97">
        <v>477.42</v>
      </c>
      <c r="J97">
        <v>35.79</v>
      </c>
    </row>
    <row r="98" spans="4:10" x14ac:dyDescent="0.3">
      <c r="D98" s="1"/>
      <c r="E98" s="1"/>
      <c r="F98" s="1"/>
      <c r="G98" s="1"/>
      <c r="I98">
        <v>482.16</v>
      </c>
      <c r="J98">
        <v>35.950000000000003</v>
      </c>
    </row>
    <row r="99" spans="4:10" x14ac:dyDescent="0.3">
      <c r="D99" s="1"/>
      <c r="E99" s="1"/>
      <c r="F99" s="1"/>
      <c r="G99" s="1"/>
      <c r="I99">
        <v>498.63</v>
      </c>
      <c r="J99">
        <v>35.79</v>
      </c>
    </row>
    <row r="100" spans="4:10" x14ac:dyDescent="0.3">
      <c r="D100" s="1"/>
      <c r="E100" s="1"/>
      <c r="F100" s="1"/>
      <c r="G100" s="1"/>
      <c r="I100">
        <v>511.95</v>
      </c>
      <c r="J100">
        <v>35.86</v>
      </c>
    </row>
    <row r="101" spans="4:10" x14ac:dyDescent="0.3">
      <c r="D101" s="1"/>
      <c r="E101" s="1"/>
      <c r="F101" s="1"/>
      <c r="G101" s="1"/>
      <c r="I101">
        <v>516</v>
      </c>
      <c r="J101">
        <v>35.619999999999997</v>
      </c>
    </row>
    <row r="102" spans="4:10" x14ac:dyDescent="0.3">
      <c r="D102" s="1"/>
      <c r="E102" s="1"/>
      <c r="F102" s="1"/>
      <c r="G102" s="1"/>
      <c r="I102">
        <v>526.63</v>
      </c>
      <c r="J102">
        <v>35.56</v>
      </c>
    </row>
    <row r="103" spans="4:10" x14ac:dyDescent="0.3">
      <c r="D103" s="1"/>
      <c r="E103" s="1"/>
      <c r="F103" s="1"/>
      <c r="G103" s="1"/>
      <c r="I103">
        <v>529.83000000000004</v>
      </c>
      <c r="J103">
        <v>35.56</v>
      </c>
    </row>
    <row r="104" spans="4:10" x14ac:dyDescent="0.3">
      <c r="D104" s="1"/>
      <c r="E104" s="1"/>
      <c r="F104" s="1"/>
      <c r="G104" s="1"/>
      <c r="I104">
        <v>531.02</v>
      </c>
      <c r="J104">
        <v>35.68</v>
      </c>
    </row>
    <row r="105" spans="4:10" x14ac:dyDescent="0.3">
      <c r="D105" s="1"/>
      <c r="E105" s="1"/>
      <c r="F105" s="1"/>
      <c r="G105" s="1"/>
      <c r="I105">
        <v>531.9</v>
      </c>
      <c r="J105">
        <v>35.700000000000003</v>
      </c>
    </row>
    <row r="106" spans="4:10" x14ac:dyDescent="0.3">
      <c r="D106" s="1"/>
      <c r="E106" s="1"/>
      <c r="F106" s="1"/>
      <c r="G106" s="1"/>
      <c r="I106">
        <v>532.86</v>
      </c>
      <c r="J106">
        <v>36.86</v>
      </c>
    </row>
    <row r="107" spans="4:10" x14ac:dyDescent="0.3">
      <c r="D107" s="1"/>
      <c r="E107" s="1"/>
      <c r="F107" s="1"/>
      <c r="G107" s="1"/>
      <c r="I107">
        <v>552.46</v>
      </c>
      <c r="J107">
        <v>36.49</v>
      </c>
    </row>
    <row r="108" spans="4:10" x14ac:dyDescent="0.3">
      <c r="D108" s="1"/>
      <c r="E108" s="1"/>
      <c r="F108" s="1"/>
      <c r="G108" s="1"/>
      <c r="I108">
        <v>561.04999999999995</v>
      </c>
      <c r="J108">
        <v>36.93</v>
      </c>
    </row>
    <row r="109" spans="4:10" x14ac:dyDescent="0.3">
      <c r="D109" s="1"/>
      <c r="E109" s="1"/>
      <c r="F109" s="1"/>
      <c r="G109" s="1"/>
      <c r="I109">
        <v>563.96</v>
      </c>
      <c r="J109">
        <v>36.94</v>
      </c>
    </row>
    <row r="110" spans="4:10" x14ac:dyDescent="0.3">
      <c r="D110" s="1"/>
      <c r="E110" s="1"/>
      <c r="F110" s="1"/>
      <c r="G110" s="1"/>
      <c r="I110">
        <v>564.12</v>
      </c>
      <c r="J110">
        <v>36.54</v>
      </c>
    </row>
    <row r="111" spans="4:10" x14ac:dyDescent="0.3">
      <c r="D111" s="1"/>
      <c r="E111" s="1"/>
      <c r="F111" s="1"/>
      <c r="G111" s="1"/>
      <c r="I111">
        <v>564.57000000000005</v>
      </c>
      <c r="J111">
        <v>36.5</v>
      </c>
    </row>
    <row r="112" spans="4:10" x14ac:dyDescent="0.3">
      <c r="D112" s="1"/>
      <c r="E112" s="1"/>
      <c r="F112" s="1"/>
      <c r="G112" s="1"/>
      <c r="I112">
        <v>564.64</v>
      </c>
      <c r="J112">
        <v>36.93</v>
      </c>
    </row>
    <row r="113" spans="4:10" x14ac:dyDescent="0.3">
      <c r="D113" s="1"/>
      <c r="E113" s="1"/>
      <c r="F113" s="1"/>
      <c r="G113" s="1"/>
      <c r="I113" s="5">
        <v>565.01</v>
      </c>
      <c r="J113" s="5">
        <v>37.01</v>
      </c>
    </row>
    <row r="114" spans="4:10" x14ac:dyDescent="0.3">
      <c r="D114" s="1"/>
      <c r="E114" s="1"/>
      <c r="F114" s="1"/>
      <c r="G114" s="1"/>
    </row>
    <row r="115" spans="4:10" x14ac:dyDescent="0.3">
      <c r="D115" s="1"/>
      <c r="E115" s="1"/>
      <c r="F115" s="1"/>
      <c r="G115" s="1"/>
    </row>
    <row r="116" spans="4:10" x14ac:dyDescent="0.3">
      <c r="D116" s="1"/>
      <c r="E116" s="1"/>
      <c r="F116" s="1"/>
      <c r="G116" s="1"/>
    </row>
    <row r="117" spans="4:10" x14ac:dyDescent="0.3">
      <c r="D117" s="1"/>
      <c r="E117" s="1"/>
      <c r="F117" s="1"/>
      <c r="G117" s="1"/>
    </row>
    <row r="118" spans="4:10" x14ac:dyDescent="0.3">
      <c r="D118" s="1"/>
      <c r="E118" s="1"/>
      <c r="F118" s="1"/>
      <c r="G118" s="1"/>
    </row>
    <row r="119" spans="4:10" x14ac:dyDescent="0.3">
      <c r="D119" s="1"/>
      <c r="E119" s="1"/>
      <c r="F119" s="1"/>
      <c r="G119" s="1"/>
    </row>
    <row r="120" spans="4:10" x14ac:dyDescent="0.3">
      <c r="D120" s="1"/>
      <c r="E120" s="1"/>
      <c r="F120" s="1"/>
      <c r="G120" s="1"/>
    </row>
    <row r="121" spans="4:10" x14ac:dyDescent="0.3">
      <c r="D121" s="1"/>
      <c r="E121" s="1"/>
      <c r="F121" s="1"/>
      <c r="G121" s="1"/>
    </row>
    <row r="122" spans="4:10" x14ac:dyDescent="0.3">
      <c r="D122" s="1"/>
      <c r="E122" s="1"/>
      <c r="F122" s="1"/>
      <c r="G122" s="1"/>
    </row>
    <row r="123" spans="4:10" x14ac:dyDescent="0.3">
      <c r="D123" s="1"/>
      <c r="E123" s="1"/>
      <c r="F123" s="1"/>
      <c r="G123" s="1"/>
    </row>
    <row r="124" spans="4:10" x14ac:dyDescent="0.3">
      <c r="D124" s="1"/>
      <c r="E124" s="1"/>
      <c r="F124" s="1"/>
      <c r="G124" s="1"/>
    </row>
    <row r="125" spans="4:10" x14ac:dyDescent="0.3">
      <c r="D125" s="1"/>
      <c r="E125" s="1"/>
      <c r="F125" s="1"/>
      <c r="G125" s="1"/>
    </row>
    <row r="126" spans="4:10" x14ac:dyDescent="0.3">
      <c r="D126" s="1"/>
      <c r="E126" s="1"/>
      <c r="F126" s="1"/>
      <c r="G126" s="1"/>
    </row>
    <row r="127" spans="4:10" x14ac:dyDescent="0.3">
      <c r="D127" s="1"/>
      <c r="E127" s="1"/>
      <c r="F127" s="1"/>
      <c r="G127" s="1"/>
    </row>
    <row r="128" spans="4:10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4:7" x14ac:dyDescent="0.3">
      <c r="D145" s="1"/>
      <c r="E145" s="1"/>
      <c r="F145" s="1"/>
      <c r="G145" s="1"/>
    </row>
    <row r="146" spans="4:7" x14ac:dyDescent="0.3">
      <c r="D146" s="1"/>
      <c r="E146" s="1"/>
      <c r="F146" s="1"/>
      <c r="G146" s="1"/>
    </row>
    <row r="147" spans="4:7" x14ac:dyDescent="0.3">
      <c r="D147" s="1"/>
      <c r="E147" s="1"/>
      <c r="F147" s="1"/>
      <c r="G147" s="1"/>
    </row>
    <row r="148" spans="4:7" x14ac:dyDescent="0.3">
      <c r="D148" s="1"/>
      <c r="E148" s="1"/>
      <c r="F148" s="1"/>
      <c r="G148" s="1"/>
    </row>
    <row r="149" spans="4:7" x14ac:dyDescent="0.3">
      <c r="D149" s="1"/>
      <c r="E149" s="1"/>
      <c r="F149" s="1"/>
      <c r="G149" s="1"/>
    </row>
    <row r="150" spans="4:7" x14ac:dyDescent="0.3">
      <c r="D150" s="1"/>
      <c r="E150" s="1"/>
      <c r="F150" s="1"/>
      <c r="G150" s="1"/>
    </row>
    <row r="151" spans="4:7" x14ac:dyDescent="0.3">
      <c r="D151" s="1"/>
      <c r="E151" s="1"/>
      <c r="F151" s="1"/>
      <c r="G151" s="1"/>
    </row>
    <row r="152" spans="4:7" x14ac:dyDescent="0.3">
      <c r="D152" s="1"/>
      <c r="E152" s="1"/>
      <c r="F152" s="1"/>
      <c r="G152" s="1"/>
    </row>
    <row r="153" spans="4:7" x14ac:dyDescent="0.3">
      <c r="D153" s="1"/>
      <c r="E153" s="1"/>
      <c r="F153" s="1"/>
      <c r="G153" s="1"/>
    </row>
    <row r="154" spans="4:7" x14ac:dyDescent="0.3">
      <c r="D154" s="1"/>
      <c r="E154" s="1"/>
      <c r="F154" s="1"/>
      <c r="G154" s="1"/>
    </row>
    <row r="155" spans="4:7" x14ac:dyDescent="0.3">
      <c r="D155" s="1"/>
      <c r="E155" s="1"/>
      <c r="F155" s="1"/>
      <c r="G155" s="1"/>
    </row>
    <row r="156" spans="4:7" x14ac:dyDescent="0.3">
      <c r="D156" s="1"/>
      <c r="E156" s="1"/>
      <c r="F156" s="1"/>
      <c r="G156" s="1"/>
    </row>
    <row r="157" spans="4:7" x14ac:dyDescent="0.3">
      <c r="D157" s="1"/>
      <c r="E157" s="1"/>
      <c r="F157" s="1"/>
      <c r="G157" s="1"/>
    </row>
    <row r="158" spans="4:7" x14ac:dyDescent="0.3">
      <c r="D158" s="1"/>
      <c r="E158" s="1"/>
      <c r="F158" s="1"/>
      <c r="G158" s="1"/>
    </row>
    <row r="159" spans="4:7" x14ac:dyDescent="0.3">
      <c r="D159" s="1"/>
      <c r="E159" s="1"/>
      <c r="F159" s="1"/>
      <c r="G159" s="1"/>
    </row>
    <row r="160" spans="4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5"/>
      <c r="C165" s="5"/>
      <c r="D165" s="2"/>
      <c r="E165" s="2"/>
      <c r="F165" s="1"/>
      <c r="G165" s="1"/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70" workbookViewId="0">
      <selection activeCell="L90" sqref="L90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66.31</v>
      </c>
      <c r="B1">
        <f>A1-66.31</f>
        <v>0</v>
      </c>
      <c r="C1" s="5">
        <v>29.31</v>
      </c>
      <c r="D1" s="2">
        <v>287275.58399999997</v>
      </c>
      <c r="E1" s="2">
        <v>2761055.7919999999</v>
      </c>
    </row>
    <row r="2" spans="1:7" x14ac:dyDescent="0.3">
      <c r="A2">
        <v>71.760000000000005</v>
      </c>
      <c r="B2">
        <f t="shared" ref="B2:B65" si="0">A2-66.31</f>
        <v>5.4500000000000028</v>
      </c>
      <c r="C2">
        <v>28.87</v>
      </c>
      <c r="D2" s="1">
        <f>(((B2*($D$85-$D$1))+$B$85*$D$1)/$B$85)</f>
        <v>287278.27977342019</v>
      </c>
      <c r="E2" s="1">
        <f>(((B2*($E$85-$E$1))+$B$85*$E$1)/$B$85)</f>
        <v>2761051.0554179987</v>
      </c>
      <c r="F2" s="1">
        <f>SQRT(((D2-$D$1)^2)+((E2-$E$1)^2))</f>
        <v>5.4499911364407314</v>
      </c>
      <c r="G2" s="1">
        <f>B2-F2</f>
        <v>8.8635592714325639E-6</v>
      </c>
    </row>
    <row r="3" spans="1:7" x14ac:dyDescent="0.3">
      <c r="A3">
        <v>76.97</v>
      </c>
      <c r="B3">
        <f t="shared" si="0"/>
        <v>10.659999999999997</v>
      </c>
      <c r="C3">
        <v>27.99</v>
      </c>
      <c r="D3" s="1">
        <f t="shared" ref="D3:D66" si="1">(((B3*($D$85-$D$1))+$B$85*$D$1)/$B$85)</f>
        <v>287280.85683388246</v>
      </c>
      <c r="E3" s="1">
        <f t="shared" ref="E3:E66" si="2">(((B3*($E$85-$E$1))+$B$85*$E$1)/$B$85)</f>
        <v>2761046.5274194246</v>
      </c>
      <c r="F3" s="1">
        <f t="shared" ref="F3:F66" si="3">SQRT(((D3-$D$1)^2)+((E3-$E$1)^2))</f>
        <v>10.659982663596152</v>
      </c>
      <c r="G3" s="1">
        <f>B3-F3</f>
        <v>1.7336403844936399E-5</v>
      </c>
    </row>
    <row r="4" spans="1:7" x14ac:dyDescent="0.3">
      <c r="A4">
        <v>82.73</v>
      </c>
      <c r="B4">
        <f t="shared" si="0"/>
        <v>16.420000000000002</v>
      </c>
      <c r="C4">
        <v>27.88</v>
      </c>
      <c r="D4" s="1">
        <f t="shared" si="1"/>
        <v>287283.70594487333</v>
      </c>
      <c r="E4" s="1">
        <f t="shared" si="2"/>
        <v>2761041.5214171624</v>
      </c>
      <c r="F4" s="1">
        <f t="shared" si="3"/>
        <v>16.419973296214145</v>
      </c>
      <c r="G4" s="1">
        <f t="shared" ref="G4:G66" si="4">B4-F4</f>
        <v>2.6703785856341256E-5</v>
      </c>
    </row>
    <row r="5" spans="1:7" x14ac:dyDescent="0.3">
      <c r="A5">
        <v>85.62</v>
      </c>
      <c r="B5">
        <f t="shared" si="0"/>
        <v>19.310000000000002</v>
      </c>
      <c r="C5">
        <v>27.9</v>
      </c>
      <c r="D5" s="1">
        <f t="shared" si="1"/>
        <v>287285.13544674206</v>
      </c>
      <c r="E5" s="1">
        <f t="shared" si="2"/>
        <v>2761039.0097250557</v>
      </c>
      <c r="F5" s="1">
        <f t="shared" si="3"/>
        <v>19.309968595807266</v>
      </c>
      <c r="G5" s="1">
        <f t="shared" si="4"/>
        <v>3.1404192736061987E-5</v>
      </c>
    </row>
    <row r="6" spans="1:7" x14ac:dyDescent="0.3">
      <c r="A6">
        <v>89.1</v>
      </c>
      <c r="B6">
        <f t="shared" si="0"/>
        <v>22.789999999999992</v>
      </c>
      <c r="C6">
        <v>25.84</v>
      </c>
      <c r="D6" s="1">
        <f t="shared" si="1"/>
        <v>287286.85678463237</v>
      </c>
      <c r="E6" s="1">
        <f t="shared" si="2"/>
        <v>2761035.9852653556</v>
      </c>
      <c r="F6" s="1">
        <f t="shared" si="3"/>
        <v>22.789962936341308</v>
      </c>
      <c r="G6" s="1">
        <f t="shared" si="4"/>
        <v>3.7063658684388656E-5</v>
      </c>
    </row>
    <row r="7" spans="1:7" x14ac:dyDescent="0.3">
      <c r="A7">
        <v>93.15</v>
      </c>
      <c r="B7">
        <f t="shared" si="0"/>
        <v>26.840000000000003</v>
      </c>
      <c r="C7">
        <v>24.96</v>
      </c>
      <c r="D7" s="1">
        <f t="shared" si="1"/>
        <v>287288.86006579787</v>
      </c>
      <c r="E7" s="1">
        <f t="shared" si="2"/>
        <v>2761032.4654200152</v>
      </c>
      <c r="F7" s="1">
        <f t="shared" si="3"/>
        <v>26.839956349715575</v>
      </c>
      <c r="G7" s="1">
        <f t="shared" si="4"/>
        <v>4.3650284428764508E-5</v>
      </c>
    </row>
    <row r="8" spans="1:7" x14ac:dyDescent="0.3">
      <c r="A8">
        <v>104.46</v>
      </c>
      <c r="B8">
        <f t="shared" si="0"/>
        <v>38.149999999999991</v>
      </c>
      <c r="C8">
        <v>23.9</v>
      </c>
      <c r="D8" s="1">
        <f t="shared" si="1"/>
        <v>287294.45441394148</v>
      </c>
      <c r="E8" s="1">
        <f t="shared" si="2"/>
        <v>2761022.6359259901</v>
      </c>
      <c r="F8" s="1">
        <f t="shared" si="3"/>
        <v>38.14993795629924</v>
      </c>
      <c r="G8" s="1">
        <f t="shared" si="4"/>
        <v>6.2043700751246433E-5</v>
      </c>
    </row>
    <row r="9" spans="1:7" x14ac:dyDescent="0.3">
      <c r="A9">
        <v>107.23</v>
      </c>
      <c r="B9">
        <f t="shared" si="0"/>
        <v>40.92</v>
      </c>
      <c r="C9">
        <v>23.89</v>
      </c>
      <c r="D9" s="1">
        <f t="shared" si="1"/>
        <v>287295.82455933123</v>
      </c>
      <c r="E9" s="1">
        <f t="shared" si="2"/>
        <v>2761020.2285255962</v>
      </c>
      <c r="F9" s="1">
        <f t="shared" si="3"/>
        <v>40.919933451856757</v>
      </c>
      <c r="G9" s="1">
        <f t="shared" si="4"/>
        <v>6.6548143244915536E-5</v>
      </c>
    </row>
    <row r="10" spans="1:7" x14ac:dyDescent="0.3">
      <c r="A10">
        <v>107.61</v>
      </c>
      <c r="B10">
        <f t="shared" si="0"/>
        <v>41.3</v>
      </c>
      <c r="C10">
        <v>23.22</v>
      </c>
      <c r="D10" s="1">
        <f t="shared" si="1"/>
        <v>287296.01252151461</v>
      </c>
      <c r="E10" s="1">
        <f t="shared" si="2"/>
        <v>2761019.8982685031</v>
      </c>
      <c r="F10" s="1">
        <f t="shared" si="3"/>
        <v>41.299932833307153</v>
      </c>
      <c r="G10" s="1">
        <f t="shared" si="4"/>
        <v>6.7166692844011777E-5</v>
      </c>
    </row>
    <row r="11" spans="1:7" x14ac:dyDescent="0.3">
      <c r="A11">
        <v>108.19</v>
      </c>
      <c r="B11">
        <f t="shared" si="0"/>
        <v>41.879999999999995</v>
      </c>
      <c r="C11">
        <v>23.03</v>
      </c>
      <c r="D11" s="1">
        <f t="shared" si="1"/>
        <v>287296.29941116303</v>
      </c>
      <c r="E11" s="1">
        <f t="shared" si="2"/>
        <v>2761019.3941918863</v>
      </c>
      <c r="F11" s="1">
        <f t="shared" si="3"/>
        <v>41.87993189021212</v>
      </c>
      <c r="G11" s="1">
        <f t="shared" si="4"/>
        <v>6.810978787541444E-5</v>
      </c>
    </row>
    <row r="12" spans="1:7" x14ac:dyDescent="0.3">
      <c r="A12">
        <v>109.27</v>
      </c>
      <c r="B12">
        <f t="shared" si="0"/>
        <v>42.959999999999994</v>
      </c>
      <c r="C12">
        <v>21.66</v>
      </c>
      <c r="D12" s="1">
        <f t="shared" si="1"/>
        <v>287296.83361947379</v>
      </c>
      <c r="E12" s="1">
        <f t="shared" si="2"/>
        <v>2761018.4555664621</v>
      </c>
      <c r="F12" s="1">
        <f t="shared" si="3"/>
        <v>42.959930133817203</v>
      </c>
      <c r="G12" s="1">
        <f t="shared" si="4"/>
        <v>6.9866182791145093E-5</v>
      </c>
    </row>
    <row r="13" spans="1:7" x14ac:dyDescent="0.3">
      <c r="A13">
        <v>113.7</v>
      </c>
      <c r="B13">
        <f t="shared" si="0"/>
        <v>47.39</v>
      </c>
      <c r="C13">
        <v>21.57</v>
      </c>
      <c r="D13" s="1">
        <f t="shared" si="1"/>
        <v>287299.02486282273</v>
      </c>
      <c r="E13" s="1">
        <f t="shared" si="2"/>
        <v>2761014.6054640277</v>
      </c>
      <c r="F13" s="1">
        <f t="shared" si="3"/>
        <v>47.389922929480065</v>
      </c>
      <c r="G13" s="1">
        <f t="shared" si="4"/>
        <v>7.7070519935773518E-5</v>
      </c>
    </row>
    <row r="14" spans="1:7" x14ac:dyDescent="0.3">
      <c r="A14">
        <v>116.72</v>
      </c>
      <c r="B14">
        <f t="shared" si="0"/>
        <v>50.41</v>
      </c>
      <c r="C14">
        <v>21.1</v>
      </c>
      <c r="D14" s="1">
        <f t="shared" si="1"/>
        <v>287300.5186675436</v>
      </c>
      <c r="E14" s="1">
        <f t="shared" si="2"/>
        <v>2761011.9807892307</v>
      </c>
      <c r="F14" s="1">
        <f t="shared" si="3"/>
        <v>50.409918017954141</v>
      </c>
      <c r="G14" s="1">
        <f t="shared" si="4"/>
        <v>8.1982045855966135E-5</v>
      </c>
    </row>
    <row r="15" spans="1:7" x14ac:dyDescent="0.3">
      <c r="A15">
        <v>119.28</v>
      </c>
      <c r="B15">
        <f t="shared" si="0"/>
        <v>52.97</v>
      </c>
      <c r="C15">
        <v>21.3</v>
      </c>
      <c r="D15" s="1">
        <f t="shared" si="1"/>
        <v>287301.78493909515</v>
      </c>
      <c r="E15" s="1">
        <f t="shared" si="2"/>
        <v>2761009.7558993367</v>
      </c>
      <c r="F15" s="1">
        <f t="shared" si="3"/>
        <v>52.96991385442584</v>
      </c>
      <c r="G15" s="1">
        <f t="shared" si="4"/>
        <v>8.6145574158535965E-5</v>
      </c>
    </row>
    <row r="16" spans="1:7" x14ac:dyDescent="0.3">
      <c r="A16">
        <v>120.21</v>
      </c>
      <c r="B16">
        <f t="shared" si="0"/>
        <v>53.899999999999991</v>
      </c>
      <c r="C16">
        <v>20.78</v>
      </c>
      <c r="D16" s="1">
        <f t="shared" si="1"/>
        <v>287302.24495180725</v>
      </c>
      <c r="E16" s="1">
        <f t="shared" si="2"/>
        <v>2761008.9476385545</v>
      </c>
      <c r="F16" s="1">
        <f t="shared" si="3"/>
        <v>53.899912342205802</v>
      </c>
      <c r="G16" s="1">
        <f t="shared" si="4"/>
        <v>8.7657794189510696E-5</v>
      </c>
    </row>
    <row r="17" spans="1:10" x14ac:dyDescent="0.3">
      <c r="A17">
        <v>120.94</v>
      </c>
      <c r="B17">
        <f t="shared" si="0"/>
        <v>54.629999999999995</v>
      </c>
      <c r="C17">
        <v>21.36</v>
      </c>
      <c r="D17" s="1">
        <f t="shared" si="1"/>
        <v>287302.60603705433</v>
      </c>
      <c r="E17" s="1">
        <f t="shared" si="2"/>
        <v>2761008.3131972952</v>
      </c>
      <c r="F17" s="1">
        <f t="shared" si="3"/>
        <v>54.629911155340594</v>
      </c>
      <c r="G17" s="1">
        <f t="shared" si="4"/>
        <v>8.8844659401843273E-5</v>
      </c>
    </row>
    <row r="18" spans="1:10" x14ac:dyDescent="0.3">
      <c r="A18">
        <v>122.17</v>
      </c>
      <c r="B18">
        <f t="shared" si="0"/>
        <v>55.86</v>
      </c>
      <c r="C18">
        <v>20.82</v>
      </c>
      <c r="D18" s="1">
        <f t="shared" si="1"/>
        <v>287303.21444096381</v>
      </c>
      <c r="E18" s="1">
        <f t="shared" si="2"/>
        <v>2761007.244207229</v>
      </c>
      <c r="F18" s="1">
        <f t="shared" si="3"/>
        <v>55.859909154799581</v>
      </c>
      <c r="G18" s="1">
        <f t="shared" si="4"/>
        <v>9.0845200418243621E-5</v>
      </c>
    </row>
    <row r="19" spans="1:10" x14ac:dyDescent="0.3">
      <c r="A19">
        <v>123.88</v>
      </c>
      <c r="B19">
        <f t="shared" si="0"/>
        <v>57.569999999999993</v>
      </c>
      <c r="C19">
        <v>20.73</v>
      </c>
      <c r="D19" s="1">
        <f t="shared" si="1"/>
        <v>287304.06027078925</v>
      </c>
      <c r="E19" s="1">
        <f t="shared" si="2"/>
        <v>2761005.7580503076</v>
      </c>
      <c r="F19" s="1">
        <f t="shared" si="3"/>
        <v>57.569906373667393</v>
      </c>
      <c r="G19" s="1">
        <f t="shared" si="4"/>
        <v>9.3626332599683337E-5</v>
      </c>
    </row>
    <row r="20" spans="1:10" x14ac:dyDescent="0.3">
      <c r="A20">
        <v>124.7</v>
      </c>
      <c r="B20">
        <f t="shared" si="0"/>
        <v>58.39</v>
      </c>
      <c r="C20">
        <v>20.05</v>
      </c>
      <c r="D20" s="1">
        <f t="shared" si="1"/>
        <v>287304.46587339562</v>
      </c>
      <c r="E20" s="1">
        <f t="shared" si="2"/>
        <v>2761005.0453902632</v>
      </c>
      <c r="F20" s="1">
        <f t="shared" si="3"/>
        <v>58.389905040262377</v>
      </c>
      <c r="G20" s="1">
        <f t="shared" si="4"/>
        <v>9.4959737623412366E-5</v>
      </c>
    </row>
    <row r="21" spans="1:10" x14ac:dyDescent="0.3">
      <c r="A21">
        <v>127.37</v>
      </c>
      <c r="B21">
        <f t="shared" si="0"/>
        <v>61.06</v>
      </c>
      <c r="C21">
        <v>21.15</v>
      </c>
      <c r="D21" s="1">
        <f t="shared" si="1"/>
        <v>287305.78655505285</v>
      </c>
      <c r="E21" s="1">
        <f t="shared" si="2"/>
        <v>2761002.7248996315</v>
      </c>
      <c r="F21" s="1">
        <f t="shared" si="3"/>
        <v>61.059900697890257</v>
      </c>
      <c r="G21" s="1">
        <f t="shared" si="4"/>
        <v>9.9302109745735834E-5</v>
      </c>
    </row>
    <row r="22" spans="1:10" x14ac:dyDescent="0.3">
      <c r="A22">
        <v>128.19</v>
      </c>
      <c r="B22">
        <f t="shared" si="0"/>
        <v>61.879999999999995</v>
      </c>
      <c r="C22">
        <v>20.47</v>
      </c>
      <c r="D22" s="1">
        <f t="shared" si="1"/>
        <v>287306.19215765921</v>
      </c>
      <c r="E22" s="1">
        <f t="shared" si="2"/>
        <v>2761002.012239587</v>
      </c>
      <c r="F22" s="1">
        <f t="shared" si="3"/>
        <v>61.879899364485247</v>
      </c>
      <c r="G22" s="1">
        <f t="shared" si="4"/>
        <v>1.0063551474814858E-4</v>
      </c>
    </row>
    <row r="23" spans="1:10" x14ac:dyDescent="0.3">
      <c r="A23">
        <v>131.07</v>
      </c>
      <c r="B23">
        <f t="shared" si="0"/>
        <v>64.759999999999991</v>
      </c>
      <c r="C23">
        <v>20.18</v>
      </c>
      <c r="D23" s="1">
        <f t="shared" si="1"/>
        <v>287307.61671315465</v>
      </c>
      <c r="E23" s="1">
        <f t="shared" si="2"/>
        <v>2760999.5092384559</v>
      </c>
      <c r="F23" s="1">
        <f t="shared" si="3"/>
        <v>64.759894680794247</v>
      </c>
      <c r="G23" s="1">
        <f t="shared" si="4"/>
        <v>1.0531920574408105E-4</v>
      </c>
    </row>
    <row r="24" spans="1:10" x14ac:dyDescent="0.3">
      <c r="A24">
        <v>133.88999999999999</v>
      </c>
      <c r="B24">
        <f t="shared" si="0"/>
        <v>67.579999999999984</v>
      </c>
      <c r="C24">
        <v>20.07</v>
      </c>
      <c r="D24" s="1">
        <f t="shared" si="1"/>
        <v>287309.01159041061</v>
      </c>
      <c r="E24" s="1">
        <f t="shared" si="2"/>
        <v>2760997.0583831817</v>
      </c>
      <c r="F24" s="1">
        <f t="shared" si="3"/>
        <v>67.579890094680735</v>
      </c>
      <c r="G24" s="1">
        <f t="shared" si="4"/>
        <v>1.0990531924903735E-4</v>
      </c>
    </row>
    <row r="25" spans="1:10" x14ac:dyDescent="0.3">
      <c r="A25">
        <v>136.31</v>
      </c>
      <c r="B25">
        <f t="shared" si="0"/>
        <v>70</v>
      </c>
      <c r="C25">
        <v>20.04</v>
      </c>
      <c r="D25" s="1">
        <f t="shared" si="1"/>
        <v>287310.20861273666</v>
      </c>
      <c r="E25" s="1">
        <f t="shared" si="2"/>
        <v>2760994.9551669536</v>
      </c>
      <c r="F25" s="1">
        <f t="shared" si="3"/>
        <v>69.99988615895856</v>
      </c>
      <c r="G25" s="1">
        <f t="shared" si="4"/>
        <v>1.1384104143985496E-4</v>
      </c>
      <c r="I25" s="5">
        <v>66.31</v>
      </c>
      <c r="J25" s="5">
        <v>29.31</v>
      </c>
    </row>
    <row r="26" spans="1:10" x14ac:dyDescent="0.3">
      <c r="A26">
        <v>137.33000000000001</v>
      </c>
      <c r="B26">
        <f t="shared" si="0"/>
        <v>71.02000000000001</v>
      </c>
      <c r="C26">
        <v>20.079999999999998</v>
      </c>
      <c r="D26" s="1">
        <f t="shared" si="1"/>
        <v>287310.713142808</v>
      </c>
      <c r="E26" s="1">
        <f t="shared" si="2"/>
        <v>2760994.0686873868</v>
      </c>
      <c r="F26" s="1">
        <f t="shared" si="3"/>
        <v>71.019884499765226</v>
      </c>
      <c r="G26" s="1">
        <f t="shared" si="4"/>
        <v>1.1550023478434923E-4</v>
      </c>
      <c r="I26">
        <v>71.760000000000005</v>
      </c>
      <c r="J26">
        <v>28.87</v>
      </c>
    </row>
    <row r="27" spans="1:10" x14ac:dyDescent="0.3">
      <c r="A27">
        <v>139.54</v>
      </c>
      <c r="B27">
        <f t="shared" si="0"/>
        <v>73.22999999999999</v>
      </c>
      <c r="C27">
        <v>19.73</v>
      </c>
      <c r="D27" s="1">
        <f t="shared" si="1"/>
        <v>287311.8062912958</v>
      </c>
      <c r="E27" s="1">
        <f t="shared" si="2"/>
        <v>2760992.1479816576</v>
      </c>
      <c r="F27" s="1">
        <f t="shared" si="3"/>
        <v>73.229880905737843</v>
      </c>
      <c r="G27" s="1">
        <f t="shared" si="4"/>
        <v>1.1909426214629093E-4</v>
      </c>
      <c r="I27">
        <v>76.97</v>
      </c>
      <c r="J27">
        <v>27.99</v>
      </c>
    </row>
    <row r="28" spans="1:10" x14ac:dyDescent="0.3">
      <c r="A28">
        <v>140.4</v>
      </c>
      <c r="B28">
        <f t="shared" si="0"/>
        <v>74.09</v>
      </c>
      <c r="C28">
        <v>20.190000000000001</v>
      </c>
      <c r="D28" s="1">
        <f t="shared" si="1"/>
        <v>287312.23167939513</v>
      </c>
      <c r="E28" s="1">
        <f t="shared" si="2"/>
        <v>2760991.4005577089</v>
      </c>
      <c r="F28" s="1">
        <f t="shared" si="3"/>
        <v>74.089879507001768</v>
      </c>
      <c r="G28" s="1">
        <f t="shared" si="4"/>
        <v>1.2049299823502224E-4</v>
      </c>
      <c r="I28">
        <v>82.73</v>
      </c>
      <c r="J28">
        <v>27.88</v>
      </c>
    </row>
    <row r="29" spans="1:10" x14ac:dyDescent="0.3">
      <c r="A29">
        <v>142.99</v>
      </c>
      <c r="B29">
        <f t="shared" si="0"/>
        <v>76.680000000000007</v>
      </c>
      <c r="C29">
        <v>20.12</v>
      </c>
      <c r="D29" s="1">
        <f t="shared" si="1"/>
        <v>287313.51279006642</v>
      </c>
      <c r="E29" s="1">
        <f t="shared" si="2"/>
        <v>2760989.1495948858</v>
      </c>
      <c r="F29" s="1">
        <f t="shared" si="3"/>
        <v>76.679875295291779</v>
      </c>
      <c r="G29" s="1">
        <f t="shared" si="4"/>
        <v>1.2470470822734114E-4</v>
      </c>
      <c r="I29">
        <v>85.62</v>
      </c>
      <c r="J29">
        <v>27.9</v>
      </c>
    </row>
    <row r="30" spans="1:10" x14ac:dyDescent="0.3">
      <c r="A30">
        <v>146.22</v>
      </c>
      <c r="B30">
        <f t="shared" si="0"/>
        <v>79.91</v>
      </c>
      <c r="C30">
        <v>19.79</v>
      </c>
      <c r="D30" s="1">
        <f t="shared" si="1"/>
        <v>287315.1104686255</v>
      </c>
      <c r="E30" s="1">
        <f t="shared" si="2"/>
        <v>2760986.3424095893</v>
      </c>
      <c r="F30" s="1">
        <f t="shared" si="3"/>
        <v>79.909870042446968</v>
      </c>
      <c r="G30" s="1">
        <f t="shared" si="4"/>
        <v>1.2995755302824819E-4</v>
      </c>
      <c r="I30">
        <v>89.1</v>
      </c>
      <c r="J30">
        <v>25.84</v>
      </c>
    </row>
    <row r="31" spans="1:10" x14ac:dyDescent="0.3">
      <c r="A31">
        <v>148.63999999999999</v>
      </c>
      <c r="B31">
        <f t="shared" si="0"/>
        <v>82.329999999999984</v>
      </c>
      <c r="C31">
        <v>20.52</v>
      </c>
      <c r="D31" s="1">
        <f t="shared" si="1"/>
        <v>287316.30749095156</v>
      </c>
      <c r="E31" s="1">
        <f t="shared" si="2"/>
        <v>2760984.2391933613</v>
      </c>
      <c r="F31" s="1">
        <f t="shared" si="3"/>
        <v>82.329866106724808</v>
      </c>
      <c r="G31" s="1">
        <f t="shared" si="4"/>
        <v>1.3389327517643324E-4</v>
      </c>
      <c r="I31">
        <v>93.15</v>
      </c>
      <c r="J31">
        <v>24.96</v>
      </c>
    </row>
    <row r="32" spans="1:10" x14ac:dyDescent="0.3">
      <c r="A32">
        <v>152.80000000000001</v>
      </c>
      <c r="B32">
        <f t="shared" si="0"/>
        <v>86.490000000000009</v>
      </c>
      <c r="C32">
        <v>19.98</v>
      </c>
      <c r="D32" s="1">
        <f t="shared" si="1"/>
        <v>287318.36518222274</v>
      </c>
      <c r="E32" s="1">
        <f t="shared" si="2"/>
        <v>2760980.6237472831</v>
      </c>
      <c r="F32" s="1">
        <f t="shared" si="3"/>
        <v>86.489859341255254</v>
      </c>
      <c r="G32" s="1">
        <f t="shared" si="4"/>
        <v>1.4065874475477358E-4</v>
      </c>
      <c r="I32">
        <v>104.46</v>
      </c>
      <c r="J32">
        <v>23.9</v>
      </c>
    </row>
    <row r="33" spans="1:10" x14ac:dyDescent="0.3">
      <c r="A33">
        <v>156.97999999999999</v>
      </c>
      <c r="B33">
        <f t="shared" si="0"/>
        <v>90.669999999999987</v>
      </c>
      <c r="C33">
        <v>20.190000000000001</v>
      </c>
      <c r="D33" s="1">
        <f t="shared" si="1"/>
        <v>287320.43276624044</v>
      </c>
      <c r="E33" s="1">
        <f t="shared" si="2"/>
        <v>2760976.9909192529</v>
      </c>
      <c r="F33" s="1">
        <f t="shared" si="3"/>
        <v>90.669852543134567</v>
      </c>
      <c r="G33" s="1">
        <f t="shared" si="4"/>
        <v>1.4745686542028125E-4</v>
      </c>
      <c r="I33">
        <v>107.23</v>
      </c>
      <c r="J33">
        <v>23.89</v>
      </c>
    </row>
    <row r="34" spans="1:10" x14ac:dyDescent="0.3">
      <c r="A34">
        <v>159.86000000000001</v>
      </c>
      <c r="B34">
        <f t="shared" si="0"/>
        <v>93.550000000000011</v>
      </c>
      <c r="C34">
        <v>19.989999999999998</v>
      </c>
      <c r="D34" s="1">
        <f t="shared" si="1"/>
        <v>287321.85732173594</v>
      </c>
      <c r="E34" s="1">
        <f t="shared" si="2"/>
        <v>2760974.4879181217</v>
      </c>
      <c r="F34" s="1">
        <f t="shared" si="3"/>
        <v>93.549847859472351</v>
      </c>
      <c r="G34" s="1">
        <f t="shared" si="4"/>
        <v>1.521405276605492E-4</v>
      </c>
      <c r="I34">
        <v>107.61</v>
      </c>
      <c r="J34">
        <v>23.22</v>
      </c>
    </row>
    <row r="35" spans="1:10" x14ac:dyDescent="0.3">
      <c r="A35">
        <v>162.09</v>
      </c>
      <c r="B35">
        <f t="shared" si="0"/>
        <v>95.78</v>
      </c>
      <c r="C35">
        <v>20.3</v>
      </c>
      <c r="D35" s="1">
        <f t="shared" si="1"/>
        <v>287322.96036297025</v>
      </c>
      <c r="E35" s="1">
        <f t="shared" si="2"/>
        <v>2760972.5498304404</v>
      </c>
      <c r="F35" s="1">
        <f t="shared" si="3"/>
        <v>95.779844232793849</v>
      </c>
      <c r="G35" s="1">
        <f t="shared" si="4"/>
        <v>1.5576720615229078E-4</v>
      </c>
      <c r="I35">
        <v>108.19</v>
      </c>
      <c r="J35">
        <v>23.03</v>
      </c>
    </row>
    <row r="36" spans="1:10" x14ac:dyDescent="0.3">
      <c r="A36">
        <v>167.88</v>
      </c>
      <c r="B36">
        <f t="shared" si="0"/>
        <v>101.57</v>
      </c>
      <c r="C36">
        <v>21.03</v>
      </c>
      <c r="D36" s="1">
        <f t="shared" si="1"/>
        <v>287325.82431308087</v>
      </c>
      <c r="E36" s="1">
        <f t="shared" si="2"/>
        <v>2760967.5177552495</v>
      </c>
      <c r="F36" s="1">
        <f t="shared" si="3"/>
        <v>101.56983481682545</v>
      </c>
      <c r="G36" s="1">
        <f t="shared" si="4"/>
        <v>1.6518317454483622E-4</v>
      </c>
      <c r="I36">
        <v>109.27</v>
      </c>
      <c r="J36">
        <v>21.66</v>
      </c>
    </row>
    <row r="37" spans="1:10" x14ac:dyDescent="0.3">
      <c r="A37">
        <v>171.82</v>
      </c>
      <c r="B37">
        <f t="shared" si="0"/>
        <v>105.50999999999999</v>
      </c>
      <c r="C37">
        <v>22.55</v>
      </c>
      <c r="D37" s="1">
        <f t="shared" si="1"/>
        <v>287327.77318414068</v>
      </c>
      <c r="E37" s="1">
        <f t="shared" si="2"/>
        <v>2760964.0935106468</v>
      </c>
      <c r="F37" s="1">
        <f t="shared" si="3"/>
        <v>105.50982840904354</v>
      </c>
      <c r="G37" s="1">
        <f t="shared" si="4"/>
        <v>1.7159095645524758E-4</v>
      </c>
      <c r="I37">
        <v>113.7</v>
      </c>
      <c r="J37">
        <v>21.57</v>
      </c>
    </row>
    <row r="38" spans="1:10" x14ac:dyDescent="0.3">
      <c r="A38">
        <v>173.9</v>
      </c>
      <c r="B38">
        <f t="shared" si="0"/>
        <v>107.59</v>
      </c>
      <c r="C38">
        <v>23.65</v>
      </c>
      <c r="D38" s="1">
        <f t="shared" si="1"/>
        <v>287328.80202977627</v>
      </c>
      <c r="E38" s="1">
        <f t="shared" si="2"/>
        <v>2760962.285787608</v>
      </c>
      <c r="F38" s="1">
        <f t="shared" si="3"/>
        <v>107.58982502610641</v>
      </c>
      <c r="G38" s="1">
        <f t="shared" si="4"/>
        <v>1.7497389359277804E-4</v>
      </c>
      <c r="I38">
        <v>116.72</v>
      </c>
      <c r="J38">
        <v>21.1</v>
      </c>
    </row>
    <row r="39" spans="1:10" x14ac:dyDescent="0.3">
      <c r="A39">
        <v>183.66</v>
      </c>
      <c r="B39">
        <f t="shared" si="0"/>
        <v>117.35</v>
      </c>
      <c r="C39">
        <v>24.1</v>
      </c>
      <c r="D39" s="1">
        <f t="shared" si="1"/>
        <v>287333.62969006639</v>
      </c>
      <c r="E39" s="1">
        <f t="shared" si="2"/>
        <v>2760953.8033948862</v>
      </c>
      <c r="F39" s="1">
        <f t="shared" si="3"/>
        <v>117.3498091533362</v>
      </c>
      <c r="G39" s="1">
        <f t="shared" si="4"/>
        <v>1.9084666379853843E-4</v>
      </c>
      <c r="I39">
        <v>119.28</v>
      </c>
      <c r="J39">
        <v>21.3</v>
      </c>
    </row>
    <row r="40" spans="1:10" x14ac:dyDescent="0.3">
      <c r="A40">
        <v>193.77</v>
      </c>
      <c r="B40">
        <f t="shared" si="0"/>
        <v>127.46000000000001</v>
      </c>
      <c r="C40">
        <v>24.82</v>
      </c>
      <c r="D40" s="1">
        <f t="shared" si="1"/>
        <v>287338.6304734202</v>
      </c>
      <c r="E40" s="1">
        <f t="shared" si="2"/>
        <v>2760945.0168179986</v>
      </c>
      <c r="F40" s="1">
        <f t="shared" si="3"/>
        <v>127.45979271184568</v>
      </c>
      <c r="G40" s="1">
        <f t="shared" si="4"/>
        <v>2.0728815432846659E-4</v>
      </c>
      <c r="I40">
        <v>120.21</v>
      </c>
      <c r="J40">
        <v>20.78</v>
      </c>
    </row>
    <row r="41" spans="1:10" x14ac:dyDescent="0.3">
      <c r="A41">
        <v>201.46</v>
      </c>
      <c r="B41">
        <f t="shared" si="0"/>
        <v>135.15</v>
      </c>
      <c r="C41">
        <v>25.34</v>
      </c>
      <c r="D41" s="1">
        <f t="shared" si="1"/>
        <v>287342.43423444801</v>
      </c>
      <c r="E41" s="1">
        <f t="shared" si="2"/>
        <v>2760938.33345734</v>
      </c>
      <c r="F41" s="1">
        <f t="shared" si="3"/>
        <v>135.14978020529674</v>
      </c>
      <c r="G41" s="1">
        <f t="shared" si="4"/>
        <v>2.1979470326982664E-4</v>
      </c>
      <c r="I41">
        <v>120.94</v>
      </c>
      <c r="J41">
        <v>21.36</v>
      </c>
    </row>
    <row r="42" spans="1:10" x14ac:dyDescent="0.3">
      <c r="A42">
        <v>208.97</v>
      </c>
      <c r="B42">
        <f t="shared" si="0"/>
        <v>142.66</v>
      </c>
      <c r="C42">
        <v>25.34</v>
      </c>
      <c r="D42" s="1">
        <f t="shared" si="1"/>
        <v>287346.14896075736</v>
      </c>
      <c r="E42" s="1">
        <f t="shared" si="2"/>
        <v>2760931.8065342512</v>
      </c>
      <c r="F42" s="1">
        <f t="shared" si="3"/>
        <v>142.65976799228966</v>
      </c>
      <c r="G42" s="1">
        <f t="shared" si="4"/>
        <v>2.3200771033771161E-4</v>
      </c>
      <c r="I42">
        <v>122.17</v>
      </c>
      <c r="J42">
        <v>20.82</v>
      </c>
    </row>
    <row r="43" spans="1:10" x14ac:dyDescent="0.3">
      <c r="A43">
        <v>217.33</v>
      </c>
      <c r="B43">
        <f t="shared" si="0"/>
        <v>151.02000000000001</v>
      </c>
      <c r="C43">
        <v>25.7</v>
      </c>
      <c r="D43" s="1">
        <f t="shared" si="1"/>
        <v>287350.2841287927</v>
      </c>
      <c r="E43" s="1">
        <f t="shared" si="2"/>
        <v>2760924.5408781907</v>
      </c>
      <c r="F43" s="1">
        <f t="shared" si="3"/>
        <v>151.01975439601952</v>
      </c>
      <c r="G43" s="1">
        <f t="shared" si="4"/>
        <v>2.4560398048834031E-4</v>
      </c>
      <c r="I43">
        <v>123.88</v>
      </c>
      <c r="J43">
        <v>20.73</v>
      </c>
    </row>
    <row r="44" spans="1:10" x14ac:dyDescent="0.3">
      <c r="A44">
        <v>227.27</v>
      </c>
      <c r="B44">
        <f t="shared" si="0"/>
        <v>160.96</v>
      </c>
      <c r="C44">
        <v>25.37</v>
      </c>
      <c r="D44" s="1">
        <f t="shared" si="1"/>
        <v>287355.20082380134</v>
      </c>
      <c r="E44" s="1">
        <f t="shared" si="2"/>
        <v>2760915.9020478977</v>
      </c>
      <c r="F44" s="1">
        <f t="shared" si="3"/>
        <v>160.95973823095031</v>
      </c>
      <c r="G44" s="1">
        <f t="shared" si="4"/>
        <v>2.6176904970043324E-4</v>
      </c>
      <c r="I44">
        <v>124.7</v>
      </c>
      <c r="J44">
        <v>20.05</v>
      </c>
    </row>
    <row r="45" spans="1:10" x14ac:dyDescent="0.3">
      <c r="A45">
        <v>233.66</v>
      </c>
      <c r="B45">
        <f t="shared" si="0"/>
        <v>167.35</v>
      </c>
      <c r="C45">
        <v>25.14</v>
      </c>
      <c r="D45" s="1">
        <f t="shared" si="1"/>
        <v>287358.36155630689</v>
      </c>
      <c r="E45" s="1">
        <f t="shared" si="2"/>
        <v>2760910.3485141383</v>
      </c>
      <c r="F45" s="1">
        <f t="shared" si="3"/>
        <v>167.34972783883106</v>
      </c>
      <c r="G45" s="1">
        <f t="shared" si="4"/>
        <v>2.7216116893669096E-4</v>
      </c>
      <c r="I45">
        <v>127.37</v>
      </c>
      <c r="J45">
        <v>21.15</v>
      </c>
    </row>
    <row r="46" spans="1:10" x14ac:dyDescent="0.3">
      <c r="A46">
        <v>239.39</v>
      </c>
      <c r="B46">
        <f t="shared" si="0"/>
        <v>173.07999999999998</v>
      </c>
      <c r="C46">
        <v>24.2</v>
      </c>
      <c r="D46" s="1">
        <f t="shared" si="1"/>
        <v>287361.19582817802</v>
      </c>
      <c r="E46" s="1">
        <f t="shared" si="2"/>
        <v>2760905.3685848047</v>
      </c>
      <c r="F46" s="1">
        <f t="shared" si="3"/>
        <v>173.07971852003544</v>
      </c>
      <c r="G46" s="1">
        <f t="shared" si="4"/>
        <v>2.8147996454208624E-4</v>
      </c>
      <c r="I46">
        <v>128.19</v>
      </c>
      <c r="J46">
        <v>20.47</v>
      </c>
    </row>
    <row r="47" spans="1:10" x14ac:dyDescent="0.3">
      <c r="A47">
        <v>247.77</v>
      </c>
      <c r="B47">
        <f t="shared" si="0"/>
        <v>181.46</v>
      </c>
      <c r="C47">
        <v>23.03</v>
      </c>
      <c r="D47" s="1">
        <f t="shared" si="1"/>
        <v>287365.34088895994</v>
      </c>
      <c r="E47" s="1">
        <f t="shared" si="2"/>
        <v>2760898.0855467916</v>
      </c>
      <c r="F47" s="1">
        <f t="shared" si="3"/>
        <v>181.45970489154766</v>
      </c>
      <c r="G47" s="1">
        <f t="shared" si="4"/>
        <v>2.9510845234881344E-4</v>
      </c>
      <c r="I47">
        <v>131.07</v>
      </c>
      <c r="J47">
        <v>20.18</v>
      </c>
    </row>
    <row r="48" spans="1:10" x14ac:dyDescent="0.3">
      <c r="A48">
        <v>275.2</v>
      </c>
      <c r="B48">
        <f t="shared" si="0"/>
        <v>208.89</v>
      </c>
      <c r="C48">
        <v>22.21</v>
      </c>
      <c r="D48" s="1">
        <f t="shared" si="1"/>
        <v>287378.90879077947</v>
      </c>
      <c r="E48" s="1">
        <f t="shared" si="2"/>
        <v>2760874.246199213</v>
      </c>
      <c r="F48" s="1">
        <f t="shared" si="3"/>
        <v>208.88966028263764</v>
      </c>
      <c r="G48" s="1">
        <f t="shared" si="4"/>
        <v>3.3971736235116623E-4</v>
      </c>
      <c r="I48">
        <v>133.88999999999999</v>
      </c>
      <c r="J48">
        <v>20.07</v>
      </c>
    </row>
    <row r="49" spans="1:10" x14ac:dyDescent="0.3">
      <c r="A49">
        <v>277.95</v>
      </c>
      <c r="B49">
        <f t="shared" si="0"/>
        <v>211.64</v>
      </c>
      <c r="C49">
        <v>22.04</v>
      </c>
      <c r="D49" s="1">
        <f t="shared" si="1"/>
        <v>287380.26904342271</v>
      </c>
      <c r="E49" s="1">
        <f t="shared" si="2"/>
        <v>2760871.8561807722</v>
      </c>
      <c r="F49" s="1">
        <f t="shared" si="3"/>
        <v>211.63965581003688</v>
      </c>
      <c r="G49" s="1">
        <f t="shared" si="4"/>
        <v>3.4418996310137118E-4</v>
      </c>
      <c r="I49">
        <v>136.31</v>
      </c>
      <c r="J49">
        <v>20.04</v>
      </c>
    </row>
    <row r="50" spans="1:10" x14ac:dyDescent="0.3">
      <c r="A50">
        <v>287.37</v>
      </c>
      <c r="B50">
        <f t="shared" si="0"/>
        <v>221.06</v>
      </c>
      <c r="C50">
        <v>19.13</v>
      </c>
      <c r="D50" s="1">
        <f t="shared" si="1"/>
        <v>287384.92852702242</v>
      </c>
      <c r="E50" s="1">
        <f t="shared" si="2"/>
        <v>2760863.6692812392</v>
      </c>
      <c r="F50" s="1">
        <f t="shared" si="3"/>
        <v>221.05964049048524</v>
      </c>
      <c r="G50" s="1">
        <f t="shared" si="4"/>
        <v>3.5950951476593218E-4</v>
      </c>
      <c r="I50">
        <v>137.33000000000001</v>
      </c>
      <c r="J50">
        <v>20.079999999999998</v>
      </c>
    </row>
    <row r="51" spans="1:10" x14ac:dyDescent="0.3">
      <c r="A51">
        <v>288.63</v>
      </c>
      <c r="B51">
        <f t="shared" si="0"/>
        <v>222.32</v>
      </c>
      <c r="C51">
        <v>18.190000000000001</v>
      </c>
      <c r="D51" s="1">
        <f t="shared" si="1"/>
        <v>287385.55177005165</v>
      </c>
      <c r="E51" s="1">
        <f t="shared" si="2"/>
        <v>2760862.5742182448</v>
      </c>
      <c r="F51" s="1">
        <f t="shared" si="3"/>
        <v>222.31963844095313</v>
      </c>
      <c r="G51" s="1">
        <f t="shared" si="4"/>
        <v>3.6155904686552276E-4</v>
      </c>
      <c r="I51">
        <v>139.54</v>
      </c>
      <c r="J51">
        <v>19.73</v>
      </c>
    </row>
    <row r="52" spans="1:10" x14ac:dyDescent="0.3">
      <c r="A52">
        <v>289.55</v>
      </c>
      <c r="B52">
        <f t="shared" si="0"/>
        <v>223.24</v>
      </c>
      <c r="C52">
        <v>16.25</v>
      </c>
      <c r="D52" s="1">
        <f t="shared" si="1"/>
        <v>287386.00683639047</v>
      </c>
      <c r="E52" s="1">
        <f t="shared" si="2"/>
        <v>2760861.7746484387</v>
      </c>
      <c r="F52" s="1">
        <f t="shared" si="3"/>
        <v>223.23963694504423</v>
      </c>
      <c r="G52" s="1">
        <f t="shared" si="4"/>
        <v>3.6305495578403679E-4</v>
      </c>
      <c r="I52">
        <v>140.4</v>
      </c>
      <c r="J52">
        <v>20.190000000000001</v>
      </c>
    </row>
    <row r="53" spans="1:10" x14ac:dyDescent="0.3">
      <c r="A53">
        <v>304.27</v>
      </c>
      <c r="B53">
        <f t="shared" si="0"/>
        <v>237.95999999999998</v>
      </c>
      <c r="C53">
        <v>16.03</v>
      </c>
      <c r="D53" s="1">
        <f t="shared" si="1"/>
        <v>287393.28789781168</v>
      </c>
      <c r="E53" s="1">
        <f t="shared" si="2"/>
        <v>2760848.9815315469</v>
      </c>
      <c r="F53" s="1">
        <f t="shared" si="3"/>
        <v>237.9596130056747</v>
      </c>
      <c r="G53" s="1">
        <f t="shared" si="4"/>
        <v>3.8699432528233046E-4</v>
      </c>
      <c r="I53">
        <v>142.99</v>
      </c>
      <c r="J53">
        <v>20.12</v>
      </c>
    </row>
    <row r="54" spans="1:10" x14ac:dyDescent="0.3">
      <c r="A54">
        <v>305.69</v>
      </c>
      <c r="B54">
        <f t="shared" si="0"/>
        <v>239.38</v>
      </c>
      <c r="C54">
        <v>21.6</v>
      </c>
      <c r="D54" s="1">
        <f t="shared" si="1"/>
        <v>287393.99028281291</v>
      </c>
      <c r="E54" s="1">
        <f t="shared" si="2"/>
        <v>2760847.747412934</v>
      </c>
      <c r="F54" s="1">
        <f t="shared" si="3"/>
        <v>239.37961069609003</v>
      </c>
      <c r="G54" s="1">
        <f t="shared" si="4"/>
        <v>3.8930390996938513E-4</v>
      </c>
      <c r="I54">
        <v>146.22</v>
      </c>
      <c r="J54">
        <v>19.79</v>
      </c>
    </row>
    <row r="55" spans="1:10" x14ac:dyDescent="0.3">
      <c r="A55">
        <v>317.32</v>
      </c>
      <c r="B55">
        <f t="shared" si="0"/>
        <v>251.01</v>
      </c>
      <c r="C55">
        <v>22.12</v>
      </c>
      <c r="D55" s="1">
        <f t="shared" si="1"/>
        <v>287399.74291490047</v>
      </c>
      <c r="E55" s="1">
        <f t="shared" si="2"/>
        <v>2760837.6398076718</v>
      </c>
      <c r="F55" s="1">
        <f t="shared" si="3"/>
        <v>251.00959178253979</v>
      </c>
      <c r="G55" s="1">
        <f t="shared" si="4"/>
        <v>4.0821746020469618E-4</v>
      </c>
      <c r="I55">
        <v>148.63999999999999</v>
      </c>
      <c r="J55">
        <v>20.52</v>
      </c>
    </row>
    <row r="56" spans="1:10" x14ac:dyDescent="0.3">
      <c r="A56">
        <v>331.51</v>
      </c>
      <c r="B56">
        <f t="shared" si="0"/>
        <v>265.2</v>
      </c>
      <c r="C56">
        <v>23.03</v>
      </c>
      <c r="D56" s="1">
        <f t="shared" si="1"/>
        <v>287406.76181853953</v>
      </c>
      <c r="E56" s="1">
        <f t="shared" si="2"/>
        <v>2760825.3073125156</v>
      </c>
      <c r="F56" s="1">
        <f t="shared" si="3"/>
        <v>265.1995687054324</v>
      </c>
      <c r="G56" s="1">
        <f t="shared" si="4"/>
        <v>4.3129456759061213E-4</v>
      </c>
      <c r="I56">
        <v>152.80000000000001</v>
      </c>
      <c r="J56">
        <v>19.98</v>
      </c>
    </row>
    <row r="57" spans="1:10" x14ac:dyDescent="0.3">
      <c r="A57">
        <v>337.36</v>
      </c>
      <c r="B57">
        <f t="shared" si="0"/>
        <v>271.05</v>
      </c>
      <c r="C57">
        <v>23.73</v>
      </c>
      <c r="D57" s="1">
        <f t="shared" si="1"/>
        <v>287409.65544688964</v>
      </c>
      <c r="E57" s="1">
        <f t="shared" si="2"/>
        <v>2760820.2230914682</v>
      </c>
      <c r="F57" s="1">
        <f t="shared" si="3"/>
        <v>271.04955919148182</v>
      </c>
      <c r="G57" s="1">
        <f t="shared" si="4"/>
        <v>4.408085181921706E-4</v>
      </c>
      <c r="I57">
        <v>156.97999999999999</v>
      </c>
      <c r="J57">
        <v>20.190000000000001</v>
      </c>
    </row>
    <row r="58" spans="1:10" x14ac:dyDescent="0.3">
      <c r="A58">
        <v>347.33</v>
      </c>
      <c r="B58">
        <f t="shared" si="0"/>
        <v>281.02</v>
      </c>
      <c r="C58">
        <v>25.61</v>
      </c>
      <c r="D58" s="1">
        <f t="shared" si="1"/>
        <v>287414.58698101802</v>
      </c>
      <c r="E58" s="1">
        <f t="shared" si="2"/>
        <v>2760811.5581882475</v>
      </c>
      <c r="F58" s="1">
        <f t="shared" si="3"/>
        <v>281.01954297701684</v>
      </c>
      <c r="G58" s="1">
        <f t="shared" si="4"/>
        <v>4.5702298314154177E-4</v>
      </c>
      <c r="I58">
        <v>159.86000000000001</v>
      </c>
      <c r="J58">
        <v>19.989999999999998</v>
      </c>
    </row>
    <row r="59" spans="1:10" x14ac:dyDescent="0.3">
      <c r="A59">
        <v>349.84</v>
      </c>
      <c r="B59">
        <f t="shared" si="0"/>
        <v>283.52999999999997</v>
      </c>
      <c r="C59">
        <v>25.91</v>
      </c>
      <c r="D59" s="1">
        <f t="shared" si="1"/>
        <v>287415.82852070325</v>
      </c>
      <c r="E59" s="1">
        <f t="shared" si="2"/>
        <v>2760809.3767532338</v>
      </c>
      <c r="F59" s="1">
        <f t="shared" si="3"/>
        <v>283.52953889510195</v>
      </c>
      <c r="G59" s="1">
        <f t="shared" si="4"/>
        <v>4.6110489802231314E-4</v>
      </c>
      <c r="I59">
        <v>162.09</v>
      </c>
      <c r="J59">
        <v>20.3</v>
      </c>
    </row>
    <row r="60" spans="1:10" x14ac:dyDescent="0.3">
      <c r="A60">
        <v>355.36</v>
      </c>
      <c r="B60">
        <f t="shared" si="0"/>
        <v>289.05</v>
      </c>
      <c r="C60">
        <v>26.9</v>
      </c>
      <c r="D60" s="1">
        <f t="shared" si="1"/>
        <v>287418.55891873623</v>
      </c>
      <c r="E60" s="1">
        <f t="shared" si="2"/>
        <v>2760804.5793343992</v>
      </c>
      <c r="F60" s="1">
        <f t="shared" si="3"/>
        <v>289.04952991805874</v>
      </c>
      <c r="G60" s="1">
        <f t="shared" si="4"/>
        <v>4.7008194127329261E-4</v>
      </c>
      <c r="I60">
        <v>167.88</v>
      </c>
      <c r="J60">
        <v>21.03</v>
      </c>
    </row>
    <row r="61" spans="1:10" x14ac:dyDescent="0.3">
      <c r="A61">
        <v>360.34</v>
      </c>
      <c r="B61">
        <f t="shared" si="0"/>
        <v>294.02999999999997</v>
      </c>
      <c r="C61">
        <v>28.59</v>
      </c>
      <c r="D61" s="1">
        <f t="shared" si="1"/>
        <v>287421.02221261378</v>
      </c>
      <c r="E61" s="1">
        <f t="shared" si="2"/>
        <v>2760800.2512282766</v>
      </c>
      <c r="F61" s="1">
        <f t="shared" si="3"/>
        <v>294.0295218191842</v>
      </c>
      <c r="G61" s="1">
        <f t="shared" si="4"/>
        <v>4.78180815775886E-4</v>
      </c>
      <c r="I61">
        <v>171.82</v>
      </c>
      <c r="J61">
        <v>22.55</v>
      </c>
    </row>
    <row r="62" spans="1:10" x14ac:dyDescent="0.3">
      <c r="A62">
        <v>366.38</v>
      </c>
      <c r="B62">
        <f t="shared" si="0"/>
        <v>300.07</v>
      </c>
      <c r="C62">
        <v>32.03</v>
      </c>
      <c r="D62" s="1">
        <f t="shared" si="1"/>
        <v>287424.00982205558</v>
      </c>
      <c r="E62" s="1">
        <f t="shared" si="2"/>
        <v>2760795.0018786821</v>
      </c>
      <c r="F62" s="1">
        <f t="shared" si="3"/>
        <v>300.06951199656584</v>
      </c>
      <c r="G62" s="1">
        <f t="shared" si="4"/>
        <v>4.8800343415678071E-4</v>
      </c>
      <c r="I62">
        <v>173.9</v>
      </c>
      <c r="J62">
        <v>23.65</v>
      </c>
    </row>
    <row r="63" spans="1:10" x14ac:dyDescent="0.3">
      <c r="A63">
        <v>368.53</v>
      </c>
      <c r="B63">
        <f t="shared" si="0"/>
        <v>302.21999999999997</v>
      </c>
      <c r="C63">
        <v>32.76</v>
      </c>
      <c r="D63" s="1">
        <f t="shared" si="1"/>
        <v>287425.07329230395</v>
      </c>
      <c r="E63" s="1">
        <f t="shared" si="2"/>
        <v>2760793.1333188103</v>
      </c>
      <c r="F63" s="1">
        <f t="shared" si="3"/>
        <v>302.21950849974007</v>
      </c>
      <c r="G63" s="1">
        <f t="shared" si="4"/>
        <v>4.9150025989774804E-4</v>
      </c>
      <c r="I63">
        <v>183.66</v>
      </c>
      <c r="J63">
        <v>24.1</v>
      </c>
    </row>
    <row r="64" spans="1:10" x14ac:dyDescent="0.3">
      <c r="A64">
        <v>378.5</v>
      </c>
      <c r="B64">
        <f t="shared" si="0"/>
        <v>312.19</v>
      </c>
      <c r="C64">
        <v>32.94</v>
      </c>
      <c r="D64" s="1">
        <f t="shared" si="1"/>
        <v>287430.00482643227</v>
      </c>
      <c r="E64" s="1">
        <f t="shared" si="2"/>
        <v>2760784.4684155891</v>
      </c>
      <c r="F64" s="1">
        <f t="shared" si="3"/>
        <v>312.18949228565094</v>
      </c>
      <c r="G64" s="1">
        <f t="shared" si="4"/>
        <v>5.0771434905527713E-4</v>
      </c>
      <c r="I64">
        <v>193.77</v>
      </c>
      <c r="J64">
        <v>24.82</v>
      </c>
    </row>
    <row r="65" spans="1:10" x14ac:dyDescent="0.3">
      <c r="A65">
        <v>379.8</v>
      </c>
      <c r="B65">
        <f t="shared" si="0"/>
        <v>313.49</v>
      </c>
      <c r="C65">
        <v>32.700000000000003</v>
      </c>
      <c r="D65" s="1">
        <f t="shared" si="1"/>
        <v>287430.64785495459</v>
      </c>
      <c r="E65" s="1">
        <f t="shared" si="2"/>
        <v>2760783.3385886899</v>
      </c>
      <c r="F65" s="1">
        <f t="shared" si="3"/>
        <v>313.48949017125005</v>
      </c>
      <c r="G65" s="1">
        <f t="shared" si="4"/>
        <v>5.0982874995497696E-4</v>
      </c>
      <c r="I65">
        <v>201.46</v>
      </c>
      <c r="J65">
        <v>25.34</v>
      </c>
    </row>
    <row r="66" spans="1:10" x14ac:dyDescent="0.3">
      <c r="A66">
        <v>380.81</v>
      </c>
      <c r="B66">
        <f t="shared" ref="B66:B85" si="5">A66-66.31</f>
        <v>314.5</v>
      </c>
      <c r="C66">
        <v>33.01</v>
      </c>
      <c r="D66" s="1">
        <f t="shared" si="1"/>
        <v>287431.14743865258</v>
      </c>
      <c r="E66" s="1">
        <f t="shared" si="2"/>
        <v>2760782.4608000983</v>
      </c>
      <c r="F66" s="1">
        <f t="shared" si="3"/>
        <v>314.49948852914849</v>
      </c>
      <c r="G66" s="1">
        <f t="shared" si="4"/>
        <v>5.1147085150660132E-4</v>
      </c>
      <c r="I66">
        <v>208.97</v>
      </c>
      <c r="J66">
        <v>25.34</v>
      </c>
    </row>
    <row r="67" spans="1:10" x14ac:dyDescent="0.3">
      <c r="A67">
        <v>383.22</v>
      </c>
      <c r="B67">
        <f t="shared" si="5"/>
        <v>316.91000000000003</v>
      </c>
      <c r="C67">
        <v>32.29</v>
      </c>
      <c r="D67" s="1">
        <f t="shared" ref="D67:D84" si="6">(((B67*($D$85-$D$1))+$B$85*$D$1)/$B$85)</f>
        <v>287432.33951460541</v>
      </c>
      <c r="E67" s="1">
        <f t="shared" ref="E67:E84" si="7">(((B67*($E$85-$E$1))+$B$85*$E$1)/$B$85)</f>
        <v>2760780.3662748463</v>
      </c>
      <c r="F67" s="1">
        <f t="shared" ref="F67:F85" si="8">SQRT(((D67-$D$1)^2)+((E67-$E$1)^2))</f>
        <v>316.90948460976631</v>
      </c>
      <c r="G67" s="1">
        <f t="shared" ref="G67:G85" si="9">B67-F67</f>
        <v>5.1539023371560688E-4</v>
      </c>
      <c r="I67">
        <v>217.33</v>
      </c>
      <c r="J67">
        <v>25.7</v>
      </c>
    </row>
    <row r="68" spans="1:10" x14ac:dyDescent="0.3">
      <c r="A68">
        <v>389.33</v>
      </c>
      <c r="B68">
        <f t="shared" si="5"/>
        <v>323.02</v>
      </c>
      <c r="C68">
        <v>33.82</v>
      </c>
      <c r="D68" s="1">
        <f t="shared" si="6"/>
        <v>287435.36174865998</v>
      </c>
      <c r="E68" s="1">
        <f t="shared" si="7"/>
        <v>2760775.0560884192</v>
      </c>
      <c r="F68" s="1">
        <f t="shared" si="8"/>
        <v>323.01947467285459</v>
      </c>
      <c r="G68" s="1">
        <f t="shared" si="9"/>
        <v>5.2532714539665903E-4</v>
      </c>
      <c r="I68">
        <v>227.27</v>
      </c>
      <c r="J68">
        <v>25.37</v>
      </c>
    </row>
    <row r="69" spans="1:10" x14ac:dyDescent="0.3">
      <c r="A69">
        <v>392.52</v>
      </c>
      <c r="B69">
        <f t="shared" si="5"/>
        <v>326.20999999999998</v>
      </c>
      <c r="C69">
        <v>34.46</v>
      </c>
      <c r="D69" s="1">
        <f t="shared" si="6"/>
        <v>287436.93964172609</v>
      </c>
      <c r="E69" s="1">
        <f t="shared" si="7"/>
        <v>2760772.2836670275</v>
      </c>
      <c r="F69" s="1">
        <f t="shared" si="8"/>
        <v>326.20946948493616</v>
      </c>
      <c r="G69" s="1">
        <f t="shared" si="9"/>
        <v>5.3051506381507352E-4</v>
      </c>
      <c r="I69">
        <v>233.66</v>
      </c>
      <c r="J69">
        <v>25.14</v>
      </c>
    </row>
    <row r="70" spans="1:10" x14ac:dyDescent="0.3">
      <c r="A70">
        <v>405.51</v>
      </c>
      <c r="B70">
        <f t="shared" si="5"/>
        <v>339.2</v>
      </c>
      <c r="C70">
        <v>34.29</v>
      </c>
      <c r="D70" s="1">
        <f t="shared" si="6"/>
        <v>287443.3649805754</v>
      </c>
      <c r="E70" s="1">
        <f t="shared" si="7"/>
        <v>2760760.9940890092</v>
      </c>
      <c r="F70" s="1">
        <f t="shared" si="8"/>
        <v>339.19944835937872</v>
      </c>
      <c r="G70" s="1">
        <f t="shared" si="9"/>
        <v>5.5164062126777935E-4</v>
      </c>
      <c r="I70">
        <v>239.39</v>
      </c>
      <c r="J70">
        <v>24.2</v>
      </c>
    </row>
    <row r="71" spans="1:10" x14ac:dyDescent="0.3">
      <c r="A71">
        <v>414.96</v>
      </c>
      <c r="B71">
        <f t="shared" si="5"/>
        <v>348.65</v>
      </c>
      <c r="C71">
        <v>34.32</v>
      </c>
      <c r="D71" s="1">
        <f t="shared" si="6"/>
        <v>287448.03930329485</v>
      </c>
      <c r="E71" s="1">
        <f t="shared" si="7"/>
        <v>2760752.781116548</v>
      </c>
      <c r="F71" s="1">
        <f t="shared" si="8"/>
        <v>348.64943299083592</v>
      </c>
      <c r="G71" s="1">
        <f t="shared" si="9"/>
        <v>5.6700916405816315E-4</v>
      </c>
      <c r="I71">
        <v>247.77</v>
      </c>
      <c r="J71">
        <v>23.03</v>
      </c>
    </row>
    <row r="72" spans="1:10" x14ac:dyDescent="0.3">
      <c r="A72">
        <v>433.29</v>
      </c>
      <c r="B72">
        <f t="shared" si="5"/>
        <v>366.98</v>
      </c>
      <c r="C72">
        <v>34.479999999999997</v>
      </c>
      <c r="D72" s="1">
        <f t="shared" si="6"/>
        <v>287457.10600545863</v>
      </c>
      <c r="E72" s="1">
        <f t="shared" si="7"/>
        <v>2760736.8505572658</v>
      </c>
      <c r="F72" s="1">
        <f t="shared" si="8"/>
        <v>366.97940318093896</v>
      </c>
      <c r="G72" s="1">
        <f t="shared" si="9"/>
        <v>5.9681906105879534E-4</v>
      </c>
      <c r="I72">
        <v>275.2</v>
      </c>
      <c r="J72">
        <v>22.21</v>
      </c>
    </row>
    <row r="73" spans="1:10" x14ac:dyDescent="0.3">
      <c r="A73">
        <v>442.17</v>
      </c>
      <c r="B73">
        <f t="shared" si="5"/>
        <v>375.86</v>
      </c>
      <c r="C73">
        <v>34.229999999999997</v>
      </c>
      <c r="D73" s="1">
        <f t="shared" si="6"/>
        <v>287461.49838490295</v>
      </c>
      <c r="E73" s="1">
        <f t="shared" si="7"/>
        <v>2760729.1329704453</v>
      </c>
      <c r="F73" s="1">
        <f t="shared" si="8"/>
        <v>375.85938873918008</v>
      </c>
      <c r="G73" s="1">
        <f t="shared" si="9"/>
        <v>6.112608199373426E-4</v>
      </c>
      <c r="I73">
        <v>277.95</v>
      </c>
      <c r="J73">
        <v>22.04</v>
      </c>
    </row>
    <row r="74" spans="1:10" x14ac:dyDescent="0.3">
      <c r="A74">
        <v>451.72</v>
      </c>
      <c r="B74">
        <f t="shared" si="5"/>
        <v>385.41</v>
      </c>
      <c r="C74">
        <v>34.4</v>
      </c>
      <c r="D74" s="1">
        <f t="shared" si="6"/>
        <v>287466.22217135486</v>
      </c>
      <c r="E74" s="1">
        <f t="shared" si="7"/>
        <v>2760720.8330882224</v>
      </c>
      <c r="F74" s="1">
        <f t="shared" si="8"/>
        <v>385.40937320813345</v>
      </c>
      <c r="G74" s="1">
        <f t="shared" si="9"/>
        <v>6.2679186657987884E-4</v>
      </c>
      <c r="I74">
        <v>287.37</v>
      </c>
      <c r="J74">
        <v>19.13</v>
      </c>
    </row>
    <row r="75" spans="1:10" x14ac:dyDescent="0.3">
      <c r="A75">
        <v>453.14</v>
      </c>
      <c r="B75">
        <f t="shared" si="5"/>
        <v>386.83</v>
      </c>
      <c r="C75">
        <v>34.19</v>
      </c>
      <c r="D75" s="1">
        <f t="shared" si="6"/>
        <v>287466.9245563561</v>
      </c>
      <c r="E75" s="1">
        <f t="shared" si="7"/>
        <v>2760719.5989696095</v>
      </c>
      <c r="F75" s="1">
        <f t="shared" si="8"/>
        <v>386.8293708985488</v>
      </c>
      <c r="G75" s="1">
        <f t="shared" si="9"/>
        <v>6.2910145118166838E-4</v>
      </c>
      <c r="I75">
        <v>288.63</v>
      </c>
      <c r="J75">
        <v>18.190000000000001</v>
      </c>
    </row>
    <row r="76" spans="1:10" x14ac:dyDescent="0.3">
      <c r="A76">
        <v>454.74</v>
      </c>
      <c r="B76">
        <f t="shared" si="5"/>
        <v>388.43</v>
      </c>
      <c r="C76">
        <v>35.03</v>
      </c>
      <c r="D76" s="1">
        <f t="shared" si="6"/>
        <v>287467.71597607573</v>
      </c>
      <c r="E76" s="1">
        <f t="shared" si="7"/>
        <v>2760718.2084134254</v>
      </c>
      <c r="F76" s="1">
        <f t="shared" si="8"/>
        <v>388.42936829660755</v>
      </c>
      <c r="G76" s="1">
        <f t="shared" si="9"/>
        <v>6.3170339245743889E-4</v>
      </c>
      <c r="I76">
        <v>289.55</v>
      </c>
      <c r="J76">
        <v>16.25</v>
      </c>
    </row>
    <row r="77" spans="1:10" x14ac:dyDescent="0.3">
      <c r="A77">
        <v>462.7</v>
      </c>
      <c r="B77">
        <f t="shared" si="5"/>
        <v>396.39</v>
      </c>
      <c r="C77">
        <v>34.82</v>
      </c>
      <c r="D77" s="1">
        <f t="shared" si="6"/>
        <v>287471.65328918124</v>
      </c>
      <c r="E77" s="1">
        <f t="shared" si="7"/>
        <v>2760711.2903964105</v>
      </c>
      <c r="F77" s="1">
        <f t="shared" si="8"/>
        <v>396.38935535116218</v>
      </c>
      <c r="G77" s="1">
        <f t="shared" si="9"/>
        <v>6.4464883780601667E-4</v>
      </c>
      <c r="I77">
        <v>304.27</v>
      </c>
      <c r="J77">
        <v>16.03</v>
      </c>
    </row>
    <row r="78" spans="1:10" x14ac:dyDescent="0.3">
      <c r="A78">
        <v>470.77</v>
      </c>
      <c r="B78">
        <f t="shared" si="5"/>
        <v>404.46</v>
      </c>
      <c r="C78">
        <v>34.79</v>
      </c>
      <c r="D78" s="1">
        <f t="shared" si="6"/>
        <v>287475.64501239243</v>
      </c>
      <c r="E78" s="1">
        <f t="shared" si="7"/>
        <v>2760704.2767786575</v>
      </c>
      <c r="F78" s="1">
        <f t="shared" si="8"/>
        <v>404.45934222727777</v>
      </c>
      <c r="G78" s="1">
        <f t="shared" si="9"/>
        <v>6.5777272220657323E-4</v>
      </c>
      <c r="I78">
        <v>305.69</v>
      </c>
      <c r="J78">
        <v>21.6</v>
      </c>
    </row>
    <row r="79" spans="1:10" x14ac:dyDescent="0.3">
      <c r="A79">
        <v>471.08</v>
      </c>
      <c r="B79">
        <f t="shared" si="5"/>
        <v>404.77</v>
      </c>
      <c r="C79">
        <v>35.630000000000003</v>
      </c>
      <c r="D79" s="1">
        <f t="shared" si="6"/>
        <v>287475.79834996315</v>
      </c>
      <c r="E79" s="1">
        <f t="shared" si="7"/>
        <v>2760704.0073583969</v>
      </c>
      <c r="F79" s="1">
        <f t="shared" si="8"/>
        <v>404.76934172307909</v>
      </c>
      <c r="G79" s="1">
        <f t="shared" si="9"/>
        <v>6.5827692088760159E-4</v>
      </c>
      <c r="I79">
        <v>317.32</v>
      </c>
      <c r="J79">
        <v>22.12</v>
      </c>
    </row>
    <row r="80" spans="1:10" x14ac:dyDescent="0.3">
      <c r="A80">
        <v>471.84</v>
      </c>
      <c r="B80">
        <f t="shared" si="5"/>
        <v>405.53</v>
      </c>
      <c r="C80">
        <v>35.64</v>
      </c>
      <c r="D80" s="1">
        <f t="shared" si="6"/>
        <v>287476.17427433003</v>
      </c>
      <c r="E80" s="1">
        <f t="shared" si="7"/>
        <v>2760703.3468442098</v>
      </c>
      <c r="F80" s="1">
        <f t="shared" si="8"/>
        <v>405.52934048684688</v>
      </c>
      <c r="G80" s="1">
        <f t="shared" si="9"/>
        <v>6.5951315309575875E-4</v>
      </c>
      <c r="I80">
        <v>331.51</v>
      </c>
      <c r="J80">
        <v>23.03</v>
      </c>
    </row>
    <row r="81" spans="1:10" x14ac:dyDescent="0.3">
      <c r="A81">
        <v>472.07</v>
      </c>
      <c r="B81">
        <f t="shared" si="5"/>
        <v>405.76</v>
      </c>
      <c r="C81">
        <v>35.25</v>
      </c>
      <c r="D81" s="1">
        <f t="shared" si="6"/>
        <v>287476.28804091475</v>
      </c>
      <c r="E81" s="1">
        <f t="shared" si="7"/>
        <v>2760703.1469517583</v>
      </c>
      <c r="F81" s="1">
        <f t="shared" si="8"/>
        <v>405.75934011287688</v>
      </c>
      <c r="G81" s="1">
        <f t="shared" si="9"/>
        <v>6.5988712310627307E-4</v>
      </c>
      <c r="I81">
        <v>337.36</v>
      </c>
      <c r="J81">
        <v>23.73</v>
      </c>
    </row>
    <row r="82" spans="1:10" x14ac:dyDescent="0.3">
      <c r="A82">
        <v>472.62</v>
      </c>
      <c r="B82">
        <f t="shared" si="5"/>
        <v>406.31</v>
      </c>
      <c r="C82">
        <v>35.35</v>
      </c>
      <c r="D82" s="1">
        <f t="shared" si="6"/>
        <v>287476.56009144336</v>
      </c>
      <c r="E82" s="1">
        <f t="shared" si="7"/>
        <v>2760702.6689480697</v>
      </c>
      <c r="F82" s="1">
        <f t="shared" si="8"/>
        <v>406.30933921874413</v>
      </c>
      <c r="G82" s="1">
        <f t="shared" si="9"/>
        <v>6.6078125587409886E-4</v>
      </c>
      <c r="I82">
        <v>347.33</v>
      </c>
      <c r="J82">
        <v>25.61</v>
      </c>
    </row>
    <row r="83" spans="1:10" x14ac:dyDescent="0.3">
      <c r="A83">
        <v>472.74</v>
      </c>
      <c r="B83">
        <f t="shared" si="5"/>
        <v>406.43</v>
      </c>
      <c r="C83">
        <v>35.659999999999997</v>
      </c>
      <c r="D83" s="1">
        <f t="shared" si="6"/>
        <v>287476.61944792233</v>
      </c>
      <c r="E83" s="1">
        <f t="shared" si="7"/>
        <v>2760702.5646563563</v>
      </c>
      <c r="F83" s="1">
        <f t="shared" si="8"/>
        <v>406.42933902318447</v>
      </c>
      <c r="G83" s="1">
        <f t="shared" si="9"/>
        <v>6.6097681553856091E-4</v>
      </c>
      <c r="I83">
        <v>349.84</v>
      </c>
      <c r="J83">
        <v>25.91</v>
      </c>
    </row>
    <row r="84" spans="1:10" x14ac:dyDescent="0.3">
      <c r="A84">
        <v>473</v>
      </c>
      <c r="B84">
        <f t="shared" si="5"/>
        <v>406.69</v>
      </c>
      <c r="C84">
        <v>35.64</v>
      </c>
      <c r="D84" s="1">
        <f t="shared" si="6"/>
        <v>287476.7480536268</v>
      </c>
      <c r="E84" s="1">
        <f t="shared" si="7"/>
        <v>2760702.3386909766</v>
      </c>
      <c r="F84" s="1">
        <f t="shared" si="8"/>
        <v>406.68933860022332</v>
      </c>
      <c r="G84" s="1">
        <f t="shared" si="9"/>
        <v>6.6139977667489802E-4</v>
      </c>
      <c r="I84">
        <v>355.36</v>
      </c>
      <c r="J84">
        <v>26.9</v>
      </c>
    </row>
    <row r="85" spans="1:10" x14ac:dyDescent="0.3">
      <c r="A85" s="5">
        <v>473.01</v>
      </c>
      <c r="B85">
        <f t="shared" si="5"/>
        <v>406.7</v>
      </c>
      <c r="C85" s="5">
        <v>35.799999999999997</v>
      </c>
      <c r="D85" s="2">
        <v>287476.75300000003</v>
      </c>
      <c r="E85" s="2">
        <v>2760702.33</v>
      </c>
      <c r="F85" s="1">
        <f t="shared" si="8"/>
        <v>406.69933858428811</v>
      </c>
      <c r="G85" s="1">
        <f t="shared" si="9"/>
        <v>6.6141571187472437E-4</v>
      </c>
      <c r="I85">
        <v>360.34</v>
      </c>
      <c r="J85">
        <v>28.59</v>
      </c>
    </row>
    <row r="86" spans="1:10" x14ac:dyDescent="0.3">
      <c r="D86" s="1"/>
      <c r="E86" s="1"/>
      <c r="F86" s="1"/>
      <c r="G86" s="1"/>
      <c r="I86">
        <v>366.38</v>
      </c>
      <c r="J86">
        <v>32.03</v>
      </c>
    </row>
    <row r="87" spans="1:10" x14ac:dyDescent="0.3">
      <c r="D87" s="1"/>
      <c r="E87" s="1"/>
      <c r="F87" s="1"/>
      <c r="G87" s="1"/>
      <c r="I87">
        <v>368.53</v>
      </c>
      <c r="J87">
        <v>32.76</v>
      </c>
    </row>
    <row r="88" spans="1:10" x14ac:dyDescent="0.3">
      <c r="D88" s="1"/>
      <c r="E88" s="1"/>
      <c r="F88" s="1"/>
      <c r="G88" s="1"/>
      <c r="I88">
        <v>378.5</v>
      </c>
      <c r="J88">
        <v>32.94</v>
      </c>
    </row>
    <row r="89" spans="1:10" x14ac:dyDescent="0.3">
      <c r="D89" s="1"/>
      <c r="E89" s="1"/>
      <c r="F89" s="1"/>
      <c r="G89" s="1"/>
      <c r="I89">
        <v>379.8</v>
      </c>
      <c r="J89">
        <v>32.700000000000003</v>
      </c>
    </row>
    <row r="90" spans="1:10" x14ac:dyDescent="0.3">
      <c r="D90" s="1"/>
      <c r="E90" s="1"/>
      <c r="F90" s="1"/>
      <c r="G90" s="1"/>
      <c r="I90">
        <v>380.81</v>
      </c>
      <c r="J90">
        <v>33.01</v>
      </c>
    </row>
    <row r="91" spans="1:10" x14ac:dyDescent="0.3">
      <c r="A91" s="6"/>
      <c r="B91" s="6"/>
      <c r="C91" s="6"/>
      <c r="D91" s="7"/>
      <c r="E91" s="7"/>
      <c r="F91" s="1"/>
      <c r="G91" s="1"/>
      <c r="I91">
        <v>383.22</v>
      </c>
      <c r="J91">
        <v>32.29</v>
      </c>
    </row>
    <row r="92" spans="1:10" x14ac:dyDescent="0.3">
      <c r="D92" s="1"/>
      <c r="E92" s="1"/>
      <c r="F92" s="1"/>
      <c r="G92" s="1"/>
      <c r="I92">
        <v>389.33</v>
      </c>
      <c r="J92">
        <v>33.82</v>
      </c>
    </row>
    <row r="93" spans="1:10" x14ac:dyDescent="0.3">
      <c r="D93" s="1"/>
      <c r="E93" s="1"/>
      <c r="F93" s="1"/>
      <c r="G93" s="1"/>
      <c r="I93">
        <v>392.52</v>
      </c>
      <c r="J93">
        <v>34.46</v>
      </c>
    </row>
    <row r="94" spans="1:10" x14ac:dyDescent="0.3">
      <c r="D94" s="1"/>
      <c r="E94" s="1"/>
      <c r="F94" s="1"/>
      <c r="G94" s="1"/>
      <c r="I94">
        <v>405.51</v>
      </c>
      <c r="J94">
        <v>34.29</v>
      </c>
    </row>
    <row r="95" spans="1:10" x14ac:dyDescent="0.3">
      <c r="D95" s="1"/>
      <c r="E95" s="1"/>
      <c r="F95" s="1"/>
      <c r="G95" s="1"/>
      <c r="I95">
        <v>414.96</v>
      </c>
      <c r="J95">
        <v>34.32</v>
      </c>
    </row>
    <row r="96" spans="1:10" x14ac:dyDescent="0.3">
      <c r="D96" s="1"/>
      <c r="E96" s="1"/>
      <c r="F96" s="1"/>
      <c r="G96" s="1"/>
      <c r="I96">
        <v>433.29</v>
      </c>
      <c r="J96">
        <v>34.479999999999997</v>
      </c>
    </row>
    <row r="97" spans="4:10" x14ac:dyDescent="0.3">
      <c r="D97" s="1"/>
      <c r="E97" s="1"/>
      <c r="F97" s="1"/>
      <c r="G97" s="1"/>
      <c r="I97">
        <v>442.17</v>
      </c>
      <c r="J97">
        <v>34.229999999999997</v>
      </c>
    </row>
    <row r="98" spans="4:10" x14ac:dyDescent="0.3">
      <c r="D98" s="1"/>
      <c r="E98" s="1"/>
      <c r="F98" s="1"/>
      <c r="G98" s="1"/>
      <c r="I98">
        <v>451.72</v>
      </c>
      <c r="J98">
        <v>34.4</v>
      </c>
    </row>
    <row r="99" spans="4:10" x14ac:dyDescent="0.3">
      <c r="D99" s="1"/>
      <c r="E99" s="1"/>
      <c r="F99" s="1"/>
      <c r="G99" s="1"/>
      <c r="I99">
        <v>453.14</v>
      </c>
      <c r="J99">
        <v>34.19</v>
      </c>
    </row>
    <row r="100" spans="4:10" x14ac:dyDescent="0.3">
      <c r="D100" s="1"/>
      <c r="E100" s="1"/>
      <c r="F100" s="1"/>
      <c r="G100" s="1"/>
      <c r="I100">
        <v>454.74</v>
      </c>
      <c r="J100">
        <v>35.03</v>
      </c>
    </row>
    <row r="101" spans="4:10" x14ac:dyDescent="0.3">
      <c r="D101" s="1"/>
      <c r="E101" s="1"/>
      <c r="F101" s="1"/>
      <c r="G101" s="1"/>
      <c r="I101">
        <v>462.7</v>
      </c>
      <c r="J101">
        <v>34.82</v>
      </c>
    </row>
    <row r="102" spans="4:10" x14ac:dyDescent="0.3">
      <c r="D102" s="1"/>
      <c r="E102" s="1"/>
      <c r="F102" s="1"/>
      <c r="G102" s="1"/>
      <c r="I102">
        <v>470.77</v>
      </c>
      <c r="J102">
        <v>34.79</v>
      </c>
    </row>
    <row r="103" spans="4:10" x14ac:dyDescent="0.3">
      <c r="D103" s="1"/>
      <c r="E103" s="1"/>
      <c r="F103" s="1"/>
      <c r="G103" s="1"/>
      <c r="I103">
        <v>471.08</v>
      </c>
      <c r="J103">
        <v>35.630000000000003</v>
      </c>
    </row>
    <row r="104" spans="4:10" x14ac:dyDescent="0.3">
      <c r="D104" s="1"/>
      <c r="E104" s="1"/>
      <c r="F104" s="1"/>
      <c r="G104" s="1"/>
      <c r="I104">
        <v>471.84</v>
      </c>
      <c r="J104">
        <v>35.64</v>
      </c>
    </row>
    <row r="105" spans="4:10" x14ac:dyDescent="0.3">
      <c r="D105" s="1"/>
      <c r="E105" s="1"/>
      <c r="F105" s="1"/>
      <c r="G105" s="1"/>
      <c r="I105">
        <v>472.07</v>
      </c>
      <c r="J105">
        <v>35.25</v>
      </c>
    </row>
    <row r="106" spans="4:10" x14ac:dyDescent="0.3">
      <c r="D106" s="1"/>
      <c r="E106" s="1"/>
      <c r="F106" s="1"/>
      <c r="G106" s="1"/>
      <c r="I106">
        <v>472.62</v>
      </c>
      <c r="J106">
        <v>35.35</v>
      </c>
    </row>
    <row r="107" spans="4:10" x14ac:dyDescent="0.3">
      <c r="D107" s="1"/>
      <c r="E107" s="1"/>
      <c r="F107" s="1"/>
      <c r="G107" s="1"/>
      <c r="I107">
        <v>472.74</v>
      </c>
      <c r="J107">
        <v>35.659999999999997</v>
      </c>
    </row>
    <row r="108" spans="4:10" x14ac:dyDescent="0.3">
      <c r="D108" s="1"/>
      <c r="E108" s="1"/>
      <c r="F108" s="1"/>
      <c r="G108" s="1"/>
      <c r="I108">
        <v>473</v>
      </c>
      <c r="J108">
        <v>35.64</v>
      </c>
    </row>
    <row r="109" spans="4:10" x14ac:dyDescent="0.3">
      <c r="D109" s="1"/>
      <c r="E109" s="1"/>
      <c r="F109" s="1"/>
      <c r="G109" s="1"/>
      <c r="I109" s="5">
        <v>473.01</v>
      </c>
      <c r="J109" s="5">
        <v>35.799999999999997</v>
      </c>
    </row>
    <row r="110" spans="4:10" x14ac:dyDescent="0.3">
      <c r="D110" s="1"/>
      <c r="E110" s="1"/>
      <c r="F110" s="1"/>
      <c r="G110" s="1"/>
    </row>
    <row r="111" spans="4:10" x14ac:dyDescent="0.3">
      <c r="D111" s="1"/>
      <c r="E111" s="1"/>
      <c r="F111" s="1"/>
      <c r="G111" s="1"/>
    </row>
    <row r="112" spans="4:10" x14ac:dyDescent="0.3">
      <c r="D112" s="1"/>
      <c r="E112" s="1"/>
      <c r="F112" s="1"/>
      <c r="G112" s="1"/>
    </row>
    <row r="113" spans="4:7" x14ac:dyDescent="0.3">
      <c r="D113" s="1"/>
      <c r="E113" s="1"/>
      <c r="F113" s="1"/>
      <c r="G113" s="1"/>
    </row>
    <row r="114" spans="4:7" x14ac:dyDescent="0.3">
      <c r="D114" s="1"/>
      <c r="E114" s="1"/>
      <c r="F114" s="1"/>
      <c r="G114" s="1"/>
    </row>
    <row r="115" spans="4:7" x14ac:dyDescent="0.3">
      <c r="D115" s="1"/>
      <c r="E115" s="1"/>
      <c r="F115" s="1"/>
      <c r="G115" s="1"/>
    </row>
    <row r="116" spans="4:7" x14ac:dyDescent="0.3">
      <c r="D116" s="1"/>
      <c r="E116" s="1"/>
      <c r="F116" s="1"/>
      <c r="G116" s="1"/>
    </row>
    <row r="117" spans="4:7" x14ac:dyDescent="0.3">
      <c r="D117" s="1"/>
      <c r="E117" s="1"/>
      <c r="F117" s="1"/>
      <c r="G117" s="1"/>
    </row>
    <row r="118" spans="4:7" x14ac:dyDescent="0.3">
      <c r="D118" s="1"/>
      <c r="E118" s="1"/>
      <c r="F118" s="1"/>
      <c r="G118" s="1"/>
    </row>
    <row r="119" spans="4:7" x14ac:dyDescent="0.3">
      <c r="D119" s="1"/>
      <c r="E119" s="1"/>
      <c r="F119" s="1"/>
      <c r="G119" s="1"/>
    </row>
    <row r="120" spans="4:7" x14ac:dyDescent="0.3">
      <c r="D120" s="1"/>
      <c r="E120" s="1"/>
      <c r="F120" s="1"/>
      <c r="G120" s="1"/>
    </row>
    <row r="121" spans="4:7" x14ac:dyDescent="0.3">
      <c r="D121" s="1"/>
      <c r="E121" s="1"/>
      <c r="F121" s="1"/>
      <c r="G121" s="1"/>
    </row>
    <row r="122" spans="4:7" x14ac:dyDescent="0.3">
      <c r="D122" s="1"/>
      <c r="E122" s="1"/>
      <c r="F122" s="1"/>
      <c r="G122" s="1"/>
    </row>
    <row r="123" spans="4:7" x14ac:dyDescent="0.3">
      <c r="D123" s="1"/>
      <c r="E123" s="1"/>
      <c r="F123" s="1"/>
      <c r="G123" s="1"/>
    </row>
    <row r="124" spans="4:7" x14ac:dyDescent="0.3">
      <c r="D124" s="1"/>
      <c r="E124" s="1"/>
      <c r="F124" s="1"/>
      <c r="G124" s="1"/>
    </row>
    <row r="125" spans="4:7" x14ac:dyDescent="0.3">
      <c r="D125" s="1"/>
      <c r="E125" s="1"/>
      <c r="F125" s="1"/>
      <c r="G125" s="1"/>
    </row>
    <row r="126" spans="4:7" x14ac:dyDescent="0.3">
      <c r="D126" s="1"/>
      <c r="E126" s="1"/>
      <c r="F126" s="1"/>
      <c r="G126" s="1"/>
    </row>
    <row r="127" spans="4:7" x14ac:dyDescent="0.3">
      <c r="D127" s="1"/>
      <c r="E127" s="1"/>
      <c r="F127" s="1"/>
      <c r="G127" s="1"/>
    </row>
    <row r="128" spans="4:7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4:7" x14ac:dyDescent="0.3">
      <c r="D145" s="1"/>
      <c r="E145" s="1"/>
      <c r="F145" s="1"/>
      <c r="G145" s="1"/>
    </row>
    <row r="146" spans="4:7" x14ac:dyDescent="0.3">
      <c r="D146" s="1"/>
      <c r="E146" s="1"/>
      <c r="F146" s="1"/>
      <c r="G146" s="1"/>
    </row>
    <row r="147" spans="4:7" x14ac:dyDescent="0.3">
      <c r="D147" s="1"/>
      <c r="E147" s="1"/>
      <c r="F147" s="1"/>
      <c r="G147" s="1"/>
    </row>
    <row r="148" spans="4:7" x14ac:dyDescent="0.3">
      <c r="D148" s="1"/>
      <c r="E148" s="1"/>
      <c r="F148" s="1"/>
      <c r="G148" s="1"/>
    </row>
    <row r="149" spans="4:7" x14ac:dyDescent="0.3">
      <c r="D149" s="1"/>
      <c r="E149" s="1"/>
      <c r="F149" s="1"/>
      <c r="G149" s="1"/>
    </row>
    <row r="150" spans="4:7" x14ac:dyDescent="0.3">
      <c r="D150" s="1"/>
      <c r="E150" s="1"/>
      <c r="F150" s="1"/>
      <c r="G150" s="1"/>
    </row>
    <row r="151" spans="4:7" x14ac:dyDescent="0.3">
      <c r="D151" s="1"/>
      <c r="E151" s="1"/>
      <c r="F151" s="1"/>
      <c r="G151" s="1"/>
    </row>
    <row r="152" spans="4:7" x14ac:dyDescent="0.3">
      <c r="D152" s="1"/>
      <c r="E152" s="1"/>
      <c r="F152" s="1"/>
      <c r="G152" s="1"/>
    </row>
    <row r="153" spans="4:7" x14ac:dyDescent="0.3">
      <c r="D153" s="1"/>
      <c r="E153" s="1"/>
      <c r="F153" s="1"/>
      <c r="G153" s="1"/>
    </row>
    <row r="154" spans="4:7" x14ac:dyDescent="0.3">
      <c r="D154" s="1"/>
      <c r="E154" s="1"/>
      <c r="F154" s="1"/>
      <c r="G154" s="1"/>
    </row>
    <row r="155" spans="4:7" x14ac:dyDescent="0.3">
      <c r="D155" s="1"/>
      <c r="E155" s="1"/>
      <c r="F155" s="1"/>
      <c r="G155" s="1"/>
    </row>
    <row r="156" spans="4:7" x14ac:dyDescent="0.3">
      <c r="D156" s="1"/>
      <c r="E156" s="1"/>
      <c r="F156" s="1"/>
      <c r="G156" s="1"/>
    </row>
    <row r="157" spans="4:7" x14ac:dyDescent="0.3">
      <c r="D157" s="1"/>
      <c r="E157" s="1"/>
      <c r="F157" s="1"/>
      <c r="G157" s="1"/>
    </row>
    <row r="158" spans="4:7" x14ac:dyDescent="0.3">
      <c r="D158" s="1"/>
      <c r="E158" s="1"/>
      <c r="F158" s="1"/>
      <c r="G158" s="1"/>
    </row>
    <row r="159" spans="4:7" x14ac:dyDescent="0.3">
      <c r="D159" s="1"/>
      <c r="E159" s="1"/>
      <c r="F159" s="1"/>
      <c r="G159" s="1"/>
    </row>
    <row r="160" spans="4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5"/>
      <c r="C165" s="5"/>
      <c r="D165" s="2"/>
      <c r="E165" s="2"/>
      <c r="F165" s="1"/>
      <c r="G165" s="1"/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10" x14ac:dyDescent="0.3">
      <c r="A1" s="5">
        <v>-40.71</v>
      </c>
      <c r="B1">
        <f>A1--40.71</f>
        <v>0</v>
      </c>
      <c r="C1" s="5">
        <v>48.78</v>
      </c>
      <c r="D1" s="2">
        <v>287377.53700000001</v>
      </c>
      <c r="E1" s="2">
        <v>2761216.6349999998</v>
      </c>
    </row>
    <row r="2" spans="1:10" x14ac:dyDescent="0.3">
      <c r="A2">
        <v>-40.31</v>
      </c>
      <c r="B2">
        <f t="shared" ref="B2:B65" si="0">A2--40.71</f>
        <v>0.39999999999999858</v>
      </c>
      <c r="C2">
        <v>47.66</v>
      </c>
      <c r="D2" s="1">
        <f>(((B2*($D$109-$D$1))+$B$109*$D$1)/$B$109)</f>
        <v>287377.76666195481</v>
      </c>
      <c r="E2" s="1">
        <f>(((B2*($E$109-$E$1))+$B$109*$E$1)/$B$109)</f>
        <v>2761216.3075911761</v>
      </c>
      <c r="F2" s="1">
        <f>SQRT(((D2-$D$1)^2)+((E2-$E$1)^2))</f>
        <v>0.39992643234287151</v>
      </c>
      <c r="G2" s="1">
        <f>B2-F2</f>
        <v>7.3567657127071584E-5</v>
      </c>
    </row>
    <row r="3" spans="1:10" x14ac:dyDescent="0.3">
      <c r="A3">
        <v>-40.31</v>
      </c>
      <c r="B3">
        <f t="shared" si="0"/>
        <v>0.39999999999999858</v>
      </c>
      <c r="C3">
        <v>47.86</v>
      </c>
      <c r="D3" s="1">
        <f t="shared" ref="D3:D66" si="1">(((B3*($D$109-$D$1))+$B$109*$D$1)/$B$109)</f>
        <v>287377.76666195481</v>
      </c>
      <c r="E3" s="1">
        <f t="shared" ref="E3:E66" si="2">(((B3*($E$109-$E$1))+$B$109*$E$1)/$B$109)</f>
        <v>2761216.3075911761</v>
      </c>
      <c r="F3" s="1">
        <f t="shared" ref="F3:F66" si="3">SQRT(((D3-$D$1)^2)+((E3-$E$1)^2))</f>
        <v>0.39992643234287151</v>
      </c>
      <c r="G3" s="1">
        <f t="shared" ref="G3:G66" si="4">B3-F3</f>
        <v>7.3567657127071584E-5</v>
      </c>
    </row>
    <row r="4" spans="1:10" x14ac:dyDescent="0.3">
      <c r="A4">
        <v>-40.31</v>
      </c>
      <c r="B4">
        <f t="shared" si="0"/>
        <v>0.39999999999999858</v>
      </c>
      <c r="C4">
        <v>47.66</v>
      </c>
      <c r="D4" s="1">
        <f t="shared" si="1"/>
        <v>287377.76666195481</v>
      </c>
      <c r="E4" s="1">
        <f t="shared" si="2"/>
        <v>2761216.3075911761</v>
      </c>
      <c r="F4" s="1">
        <f t="shared" si="3"/>
        <v>0.39992643234287151</v>
      </c>
      <c r="G4" s="1">
        <f t="shared" si="4"/>
        <v>7.3567657127071584E-5</v>
      </c>
    </row>
    <row r="5" spans="1:10" x14ac:dyDescent="0.3">
      <c r="A5">
        <v>-39.869999999999997</v>
      </c>
      <c r="B5">
        <f t="shared" si="0"/>
        <v>0.84000000000000341</v>
      </c>
      <c r="C5">
        <v>48.75</v>
      </c>
      <c r="D5" s="1">
        <f t="shared" si="1"/>
        <v>287378.01929010515</v>
      </c>
      <c r="E5" s="1">
        <f t="shared" si="2"/>
        <v>2761215.9474414708</v>
      </c>
      <c r="F5" s="1">
        <f t="shared" si="3"/>
        <v>0.83984550738162034</v>
      </c>
      <c r="G5" s="1">
        <f t="shared" si="4"/>
        <v>1.5449261838307304E-4</v>
      </c>
      <c r="I5" s="5">
        <v>-40.71</v>
      </c>
      <c r="J5" s="5">
        <v>48.78</v>
      </c>
    </row>
    <row r="6" spans="1:10" x14ac:dyDescent="0.3">
      <c r="A6">
        <v>-38.08</v>
      </c>
      <c r="B6">
        <f t="shared" si="0"/>
        <v>2.6300000000000026</v>
      </c>
      <c r="C6">
        <v>47.5</v>
      </c>
      <c r="D6" s="1">
        <f t="shared" si="1"/>
        <v>287379.04702735296</v>
      </c>
      <c r="E6" s="1">
        <f t="shared" si="2"/>
        <v>2761214.482286986</v>
      </c>
      <c r="F6" s="1">
        <f t="shared" si="3"/>
        <v>2.6295162913560084</v>
      </c>
      <c r="G6" s="1">
        <f t="shared" si="4"/>
        <v>4.8370864399416291E-4</v>
      </c>
      <c r="I6">
        <v>-40.31</v>
      </c>
      <c r="J6">
        <v>47.66</v>
      </c>
    </row>
    <row r="7" spans="1:10" x14ac:dyDescent="0.3">
      <c r="A7">
        <v>-29.85</v>
      </c>
      <c r="B7">
        <f t="shared" si="0"/>
        <v>10.86</v>
      </c>
      <c r="C7">
        <v>47.24</v>
      </c>
      <c r="D7" s="1">
        <f t="shared" si="1"/>
        <v>287383.77232207352</v>
      </c>
      <c r="E7" s="1">
        <f t="shared" si="2"/>
        <v>2761207.7458504443</v>
      </c>
      <c r="F7" s="1">
        <f t="shared" si="3"/>
        <v>10.858002633077634</v>
      </c>
      <c r="G7" s="1">
        <f t="shared" si="4"/>
        <v>1.9973669223656287E-3</v>
      </c>
      <c r="I7">
        <v>-40.31</v>
      </c>
      <c r="J7">
        <v>47.86</v>
      </c>
    </row>
    <row r="8" spans="1:10" x14ac:dyDescent="0.3">
      <c r="A8">
        <v>-18.399999999999999</v>
      </c>
      <c r="B8">
        <f t="shared" si="0"/>
        <v>22.310000000000002</v>
      </c>
      <c r="C8">
        <v>46.87</v>
      </c>
      <c r="D8" s="1">
        <f t="shared" si="1"/>
        <v>287390.34639553045</v>
      </c>
      <c r="E8" s="1">
        <f t="shared" si="2"/>
        <v>2761198.3737728754</v>
      </c>
      <c r="F8" s="1">
        <f t="shared" si="3"/>
        <v>22.305896752719818</v>
      </c>
      <c r="G8" s="1">
        <f t="shared" si="4"/>
        <v>4.1032472801845188E-3</v>
      </c>
      <c r="I8">
        <v>-40.31</v>
      </c>
      <c r="J8">
        <v>47.66</v>
      </c>
    </row>
    <row r="9" spans="1:10" x14ac:dyDescent="0.3">
      <c r="A9">
        <v>-17.77</v>
      </c>
      <c r="B9">
        <f t="shared" si="0"/>
        <v>22.94</v>
      </c>
      <c r="C9">
        <v>47.77</v>
      </c>
      <c r="D9" s="1">
        <f t="shared" si="1"/>
        <v>287390.70811310934</v>
      </c>
      <c r="E9" s="1">
        <f t="shared" si="2"/>
        <v>2761197.8581039784</v>
      </c>
      <c r="F9" s="1">
        <f t="shared" si="3"/>
        <v>22.935780883471711</v>
      </c>
      <c r="G9" s="1">
        <f t="shared" si="4"/>
        <v>4.2191165282901011E-3</v>
      </c>
      <c r="I9">
        <v>-39.869999999999997</v>
      </c>
      <c r="J9">
        <v>48.75</v>
      </c>
    </row>
    <row r="10" spans="1:10" x14ac:dyDescent="0.3">
      <c r="A10">
        <v>-17.61</v>
      </c>
      <c r="B10">
        <f t="shared" si="0"/>
        <v>23.1</v>
      </c>
      <c r="C10">
        <v>48.36</v>
      </c>
      <c r="D10" s="1">
        <f t="shared" si="1"/>
        <v>287390.79997789126</v>
      </c>
      <c r="E10" s="1">
        <f t="shared" si="2"/>
        <v>2761197.727140449</v>
      </c>
      <c r="F10" s="1">
        <f t="shared" si="3"/>
        <v>23.095751456408863</v>
      </c>
      <c r="G10" s="1">
        <f t="shared" si="4"/>
        <v>4.2485435911387981E-3</v>
      </c>
      <c r="I10">
        <v>-38.08</v>
      </c>
      <c r="J10">
        <v>47.5</v>
      </c>
    </row>
    <row r="11" spans="1:10" x14ac:dyDescent="0.3">
      <c r="A11">
        <v>-17.36</v>
      </c>
      <c r="B11">
        <f t="shared" si="0"/>
        <v>23.35</v>
      </c>
      <c r="C11">
        <v>48.38</v>
      </c>
      <c r="D11" s="1">
        <f t="shared" si="1"/>
        <v>287390.94351661298</v>
      </c>
      <c r="E11" s="1">
        <f t="shared" si="2"/>
        <v>2761197.5225099348</v>
      </c>
      <c r="F11" s="1">
        <f t="shared" si="3"/>
        <v>23.345705476082262</v>
      </c>
      <c r="G11" s="1">
        <f t="shared" si="4"/>
        <v>4.2945239177392125E-3</v>
      </c>
      <c r="I11">
        <v>-29.85</v>
      </c>
      <c r="J11">
        <v>47.24</v>
      </c>
    </row>
    <row r="12" spans="1:10" x14ac:dyDescent="0.3">
      <c r="A12">
        <v>-17.16</v>
      </c>
      <c r="B12">
        <f t="shared" si="0"/>
        <v>23.55</v>
      </c>
      <c r="C12">
        <v>46.19</v>
      </c>
      <c r="D12" s="1">
        <f t="shared" si="1"/>
        <v>287391.05834759044</v>
      </c>
      <c r="E12" s="1">
        <f t="shared" si="2"/>
        <v>2761197.3588055228</v>
      </c>
      <c r="F12" s="1">
        <f t="shared" si="3"/>
        <v>23.545668692477733</v>
      </c>
      <c r="G12" s="1">
        <f t="shared" si="4"/>
        <v>4.3313075222677355E-3</v>
      </c>
      <c r="I12">
        <v>-18.399999999999999</v>
      </c>
      <c r="J12">
        <v>46.87</v>
      </c>
    </row>
    <row r="13" spans="1:10" x14ac:dyDescent="0.3">
      <c r="A13">
        <v>-9.0500000000000007</v>
      </c>
      <c r="B13">
        <f t="shared" si="0"/>
        <v>31.66</v>
      </c>
      <c r="C13">
        <v>46.39</v>
      </c>
      <c r="D13" s="1">
        <f t="shared" si="1"/>
        <v>287395.71474372456</v>
      </c>
      <c r="E13" s="1">
        <f t="shared" si="2"/>
        <v>2761190.7205916294</v>
      </c>
      <c r="F13" s="1">
        <f t="shared" si="3"/>
        <v>31.654177103543436</v>
      </c>
      <c r="G13" s="1">
        <f t="shared" si="4"/>
        <v>5.8228964565643082E-3</v>
      </c>
      <c r="I13">
        <v>-17.77</v>
      </c>
      <c r="J13">
        <v>47.77</v>
      </c>
    </row>
    <row r="14" spans="1:10" x14ac:dyDescent="0.3">
      <c r="A14">
        <v>-4.75</v>
      </c>
      <c r="B14">
        <f t="shared" si="0"/>
        <v>35.96</v>
      </c>
      <c r="C14">
        <v>46.65</v>
      </c>
      <c r="D14" s="1">
        <f t="shared" si="1"/>
        <v>287398.18360973895</v>
      </c>
      <c r="E14" s="1">
        <f t="shared" si="2"/>
        <v>2761187.2009467771</v>
      </c>
      <c r="F14" s="1">
        <f t="shared" si="3"/>
        <v>35.953386249776237</v>
      </c>
      <c r="G14" s="1">
        <f t="shared" si="4"/>
        <v>6.6137502237637591E-3</v>
      </c>
      <c r="I14">
        <v>-17.61</v>
      </c>
      <c r="J14">
        <v>48.36</v>
      </c>
    </row>
    <row r="15" spans="1:10" x14ac:dyDescent="0.3">
      <c r="A15">
        <v>-1.82</v>
      </c>
      <c r="B15">
        <f t="shared" si="0"/>
        <v>38.89</v>
      </c>
      <c r="C15">
        <v>46.43</v>
      </c>
      <c r="D15" s="1">
        <f t="shared" si="1"/>
        <v>287399.865883558</v>
      </c>
      <c r="E15" s="1">
        <f t="shared" si="2"/>
        <v>2761184.8026771462</v>
      </c>
      <c r="F15" s="1">
        <f t="shared" si="3"/>
        <v>38.882847364912863</v>
      </c>
      <c r="G15" s="1">
        <f t="shared" si="4"/>
        <v>7.1526350871380373E-3</v>
      </c>
      <c r="I15">
        <v>-17.36</v>
      </c>
      <c r="J15">
        <v>48.38</v>
      </c>
    </row>
    <row r="16" spans="1:10" x14ac:dyDescent="0.3">
      <c r="A16">
        <v>4.9400000000000004</v>
      </c>
      <c r="B16">
        <f t="shared" si="0"/>
        <v>45.65</v>
      </c>
      <c r="C16">
        <v>40.44</v>
      </c>
      <c r="D16" s="1">
        <f t="shared" si="1"/>
        <v>287403.74717059458</v>
      </c>
      <c r="E16" s="1">
        <f t="shared" si="2"/>
        <v>2761179.2694680314</v>
      </c>
      <c r="F16" s="1">
        <f t="shared" si="3"/>
        <v>45.641604067771958</v>
      </c>
      <c r="G16" s="1">
        <f t="shared" si="4"/>
        <v>8.3959322280406923E-3</v>
      </c>
      <c r="I16">
        <v>-17.16</v>
      </c>
      <c r="J16">
        <v>46.19</v>
      </c>
    </row>
    <row r="17" spans="1:10" x14ac:dyDescent="0.3">
      <c r="A17">
        <v>8.7799999999999994</v>
      </c>
      <c r="B17">
        <f t="shared" si="0"/>
        <v>49.49</v>
      </c>
      <c r="C17">
        <v>40.57</v>
      </c>
      <c r="D17" s="1">
        <f t="shared" si="1"/>
        <v>287405.95192536095</v>
      </c>
      <c r="E17" s="1">
        <f t="shared" si="2"/>
        <v>2761176.1263433266</v>
      </c>
      <c r="F17" s="1">
        <f t="shared" si="3"/>
        <v>49.480897816524525</v>
      </c>
      <c r="G17" s="1">
        <f t="shared" si="4"/>
        <v>9.102183475476977E-3</v>
      </c>
      <c r="I17">
        <v>-9.0500000000000007</v>
      </c>
      <c r="J17">
        <v>46.39</v>
      </c>
    </row>
    <row r="18" spans="1:10" x14ac:dyDescent="0.3">
      <c r="A18">
        <v>12.37</v>
      </c>
      <c r="B18">
        <f t="shared" si="0"/>
        <v>53.08</v>
      </c>
      <c r="C18">
        <v>40.4</v>
      </c>
      <c r="D18" s="1">
        <f t="shared" si="1"/>
        <v>287408.01314140548</v>
      </c>
      <c r="E18" s="1">
        <f t="shared" si="2"/>
        <v>2761173.187849137</v>
      </c>
      <c r="F18" s="1">
        <f t="shared" si="3"/>
        <v>53.070237544774407</v>
      </c>
      <c r="G18" s="1">
        <f t="shared" si="4"/>
        <v>9.762455225590827E-3</v>
      </c>
      <c r="I18">
        <v>-4.75</v>
      </c>
      <c r="J18">
        <v>46.65</v>
      </c>
    </row>
    <row r="19" spans="1:10" x14ac:dyDescent="0.3">
      <c r="A19">
        <v>14.53</v>
      </c>
      <c r="B19">
        <f t="shared" si="0"/>
        <v>55.24</v>
      </c>
      <c r="C19">
        <v>39.43</v>
      </c>
      <c r="D19" s="1">
        <f t="shared" si="1"/>
        <v>287409.25331596157</v>
      </c>
      <c r="E19" s="1">
        <f t="shared" si="2"/>
        <v>2761171.4198414907</v>
      </c>
      <c r="F19" s="1">
        <f t="shared" si="3"/>
        <v>55.229840278382518</v>
      </c>
      <c r="G19" s="1">
        <f t="shared" si="4"/>
        <v>1.0159721617483797E-2</v>
      </c>
      <c r="I19">
        <v>-1.82</v>
      </c>
      <c r="J19">
        <v>46.43</v>
      </c>
    </row>
    <row r="20" spans="1:10" x14ac:dyDescent="0.3">
      <c r="A20">
        <v>16</v>
      </c>
      <c r="B20">
        <f t="shared" si="0"/>
        <v>56.71</v>
      </c>
      <c r="C20">
        <v>35.22</v>
      </c>
      <c r="D20" s="1">
        <f t="shared" si="1"/>
        <v>287410.09732364555</v>
      </c>
      <c r="E20" s="1">
        <f t="shared" si="2"/>
        <v>2761170.2166140648</v>
      </c>
      <c r="F20" s="1">
        <f t="shared" si="3"/>
        <v>56.699569916482609</v>
      </c>
      <c r="G20" s="1">
        <f t="shared" si="4"/>
        <v>1.0430083517391608E-2</v>
      </c>
      <c r="I20">
        <v>4.9400000000000004</v>
      </c>
      <c r="J20">
        <v>40.44</v>
      </c>
    </row>
    <row r="21" spans="1:10" x14ac:dyDescent="0.3">
      <c r="A21">
        <v>26.78</v>
      </c>
      <c r="B21">
        <f t="shared" si="0"/>
        <v>67.490000000000009</v>
      </c>
      <c r="C21">
        <v>31.82</v>
      </c>
      <c r="D21" s="1">
        <f t="shared" si="1"/>
        <v>287416.28671332815</v>
      </c>
      <c r="E21" s="1">
        <f t="shared" si="2"/>
        <v>2761161.3929462745</v>
      </c>
      <c r="F21" s="1">
        <f t="shared" si="3"/>
        <v>67.477587262743867</v>
      </c>
      <c r="G21" s="1">
        <f t="shared" si="4"/>
        <v>1.2412737256141781E-2</v>
      </c>
      <c r="I21">
        <v>8.7799999999999994</v>
      </c>
      <c r="J21">
        <v>40.57</v>
      </c>
    </row>
    <row r="22" spans="1:10" x14ac:dyDescent="0.3">
      <c r="A22">
        <v>34.61</v>
      </c>
      <c r="B22">
        <f t="shared" si="0"/>
        <v>75.319999999999993</v>
      </c>
      <c r="C22">
        <v>30.49</v>
      </c>
      <c r="D22" s="1">
        <f t="shared" si="1"/>
        <v>287420.78234609385</v>
      </c>
      <c r="E22" s="1">
        <f t="shared" si="2"/>
        <v>2761154.9839185569</v>
      </c>
      <c r="F22" s="1">
        <f t="shared" si="3"/>
        <v>75.306147171707977</v>
      </c>
      <c r="G22" s="1">
        <f t="shared" si="4"/>
        <v>1.3852828292016284E-2</v>
      </c>
      <c r="I22">
        <v>12.37</v>
      </c>
      <c r="J22">
        <v>40.4</v>
      </c>
    </row>
    <row r="23" spans="1:10" x14ac:dyDescent="0.3">
      <c r="A23">
        <v>40.590000000000003</v>
      </c>
      <c r="B23">
        <f t="shared" si="0"/>
        <v>81.300000000000011</v>
      </c>
      <c r="C23">
        <v>30.1</v>
      </c>
      <c r="D23" s="1">
        <f t="shared" si="1"/>
        <v>287424.21579231852</v>
      </c>
      <c r="E23" s="1">
        <f t="shared" si="2"/>
        <v>2761150.0891566472</v>
      </c>
      <c r="F23" s="1">
        <f t="shared" si="3"/>
        <v>81.28504733232279</v>
      </c>
      <c r="G23" s="1">
        <f t="shared" si="4"/>
        <v>1.4952667677221143E-2</v>
      </c>
      <c r="I23">
        <v>14.53</v>
      </c>
      <c r="J23">
        <v>39.43</v>
      </c>
    </row>
    <row r="24" spans="1:10" x14ac:dyDescent="0.3">
      <c r="A24">
        <v>48.82</v>
      </c>
      <c r="B24">
        <f t="shared" si="0"/>
        <v>89.53</v>
      </c>
      <c r="C24">
        <v>30.14</v>
      </c>
      <c r="D24" s="1">
        <f t="shared" si="1"/>
        <v>287428.94108703907</v>
      </c>
      <c r="E24" s="1">
        <f t="shared" si="2"/>
        <v>2761143.352720106</v>
      </c>
      <c r="F24" s="1">
        <f t="shared" si="3"/>
        <v>89.51353367366319</v>
      </c>
      <c r="G24" s="1">
        <f t="shared" si="4"/>
        <v>1.6466326336811221E-2</v>
      </c>
      <c r="I24">
        <v>16</v>
      </c>
      <c r="J24">
        <v>35.22</v>
      </c>
    </row>
    <row r="25" spans="1:10" x14ac:dyDescent="0.3">
      <c r="A25">
        <v>53.43</v>
      </c>
      <c r="B25">
        <f t="shared" si="0"/>
        <v>94.14</v>
      </c>
      <c r="C25">
        <v>30.04</v>
      </c>
      <c r="D25" s="1">
        <f t="shared" si="1"/>
        <v>287431.58794106846</v>
      </c>
      <c r="E25" s="1">
        <f t="shared" si="2"/>
        <v>2761139.5793334171</v>
      </c>
      <c r="F25" s="1">
        <f t="shared" si="3"/>
        <v>94.122685803596482</v>
      </c>
      <c r="G25" s="1">
        <f t="shared" si="4"/>
        <v>1.7314196403518167E-2</v>
      </c>
      <c r="I25">
        <v>26.78</v>
      </c>
      <c r="J25">
        <v>31.82</v>
      </c>
    </row>
    <row r="26" spans="1:10" x14ac:dyDescent="0.3">
      <c r="A26">
        <v>65.709999999999994</v>
      </c>
      <c r="B26">
        <f t="shared" si="0"/>
        <v>106.41999999999999</v>
      </c>
      <c r="C26">
        <v>29.46</v>
      </c>
      <c r="D26" s="1">
        <f t="shared" si="1"/>
        <v>287438.63856308162</v>
      </c>
      <c r="E26" s="1">
        <f t="shared" si="2"/>
        <v>2761129.5278825387</v>
      </c>
      <c r="F26" s="1">
        <f t="shared" si="3"/>
        <v>106.40042727070042</v>
      </c>
      <c r="G26" s="1">
        <f t="shared" si="4"/>
        <v>1.9572729299568437E-2</v>
      </c>
      <c r="I26">
        <v>34.61</v>
      </c>
      <c r="J26">
        <v>30.49</v>
      </c>
    </row>
    <row r="27" spans="1:10" x14ac:dyDescent="0.3">
      <c r="A27">
        <v>76.19</v>
      </c>
      <c r="B27">
        <f t="shared" si="0"/>
        <v>116.9</v>
      </c>
      <c r="C27">
        <v>28.98</v>
      </c>
      <c r="D27" s="1">
        <f t="shared" si="1"/>
        <v>287444.65570629813</v>
      </c>
      <c r="E27" s="1">
        <f t="shared" si="2"/>
        <v>2761120.9497713665</v>
      </c>
      <c r="F27" s="1">
        <f t="shared" si="3"/>
        <v>116.87849979241861</v>
      </c>
      <c r="G27" s="1">
        <f t="shared" si="4"/>
        <v>2.1500207581397035E-2</v>
      </c>
      <c r="I27">
        <v>40.590000000000003</v>
      </c>
      <c r="J27">
        <v>30.1</v>
      </c>
    </row>
    <row r="28" spans="1:10" x14ac:dyDescent="0.3">
      <c r="A28">
        <v>84.95</v>
      </c>
      <c r="B28">
        <f t="shared" si="0"/>
        <v>125.66</v>
      </c>
      <c r="C28">
        <v>28.69</v>
      </c>
      <c r="D28" s="1">
        <f t="shared" si="1"/>
        <v>287449.68530310882</v>
      </c>
      <c r="E28" s="1">
        <f t="shared" si="2"/>
        <v>2761113.7795181344</v>
      </c>
      <c r="F28" s="1">
        <f t="shared" si="3"/>
        <v>125.63688865629646</v>
      </c>
      <c r="G28" s="1">
        <f t="shared" si="4"/>
        <v>2.3111343703533294E-2</v>
      </c>
      <c r="I28">
        <v>48.82</v>
      </c>
      <c r="J28">
        <v>30.14</v>
      </c>
    </row>
    <row r="29" spans="1:10" x14ac:dyDescent="0.3">
      <c r="A29">
        <v>93.41</v>
      </c>
      <c r="B29">
        <f t="shared" si="0"/>
        <v>134.12</v>
      </c>
      <c r="C29">
        <v>28.03</v>
      </c>
      <c r="D29" s="1">
        <f t="shared" si="1"/>
        <v>287454.54265345342</v>
      </c>
      <c r="E29" s="1">
        <f t="shared" si="2"/>
        <v>2761106.8548215199</v>
      </c>
      <c r="F29" s="1">
        <f t="shared" si="3"/>
        <v>134.09533269601243</v>
      </c>
      <c r="G29" s="1">
        <f t="shared" si="4"/>
        <v>2.4667303987570222E-2</v>
      </c>
      <c r="I29">
        <v>53.43</v>
      </c>
      <c r="J29">
        <v>30.04</v>
      </c>
    </row>
    <row r="30" spans="1:10" x14ac:dyDescent="0.3">
      <c r="A30">
        <v>98.61</v>
      </c>
      <c r="B30">
        <f t="shared" si="0"/>
        <v>139.32</v>
      </c>
      <c r="C30">
        <v>26.96</v>
      </c>
      <c r="D30" s="1">
        <f t="shared" si="1"/>
        <v>287457.52825886611</v>
      </c>
      <c r="E30" s="1">
        <f t="shared" si="2"/>
        <v>2761102.5985068162</v>
      </c>
      <c r="F30" s="1">
        <f t="shared" si="3"/>
        <v>139.29437631358712</v>
      </c>
      <c r="G30" s="1">
        <f t="shared" si="4"/>
        <v>2.5623686412870939E-2</v>
      </c>
      <c r="I30">
        <v>65.709999999999994</v>
      </c>
      <c r="J30">
        <v>29.46</v>
      </c>
    </row>
    <row r="31" spans="1:10" x14ac:dyDescent="0.3">
      <c r="A31">
        <v>117.59</v>
      </c>
      <c r="B31">
        <f t="shared" si="0"/>
        <v>158.30000000000001</v>
      </c>
      <c r="C31">
        <v>27.22</v>
      </c>
      <c r="D31" s="1">
        <f t="shared" si="1"/>
        <v>287468.42571862269</v>
      </c>
      <c r="E31" s="1">
        <f t="shared" si="2"/>
        <v>2761087.0629581464</v>
      </c>
      <c r="F31" s="1">
        <f t="shared" si="3"/>
        <v>158.27088551882744</v>
      </c>
      <c r="G31" s="1">
        <f t="shared" si="4"/>
        <v>2.9114481172570095E-2</v>
      </c>
      <c r="I31">
        <v>76.19</v>
      </c>
      <c r="J31">
        <v>28.98</v>
      </c>
    </row>
    <row r="32" spans="1:10" x14ac:dyDescent="0.3">
      <c r="A32">
        <v>124.9</v>
      </c>
      <c r="B32">
        <f t="shared" si="0"/>
        <v>165.61</v>
      </c>
      <c r="C32">
        <v>23.84</v>
      </c>
      <c r="D32" s="1">
        <f t="shared" si="1"/>
        <v>287472.62279084715</v>
      </c>
      <c r="E32" s="1">
        <f t="shared" si="2"/>
        <v>2761081.0795618994</v>
      </c>
      <c r="F32" s="1">
        <f t="shared" si="3"/>
        <v>165.57954106593641</v>
      </c>
      <c r="G32" s="1">
        <f t="shared" si="4"/>
        <v>3.0458934063602783E-2</v>
      </c>
      <c r="I32">
        <v>84.95</v>
      </c>
      <c r="J32">
        <v>28.69</v>
      </c>
    </row>
    <row r="33" spans="1:10" x14ac:dyDescent="0.3">
      <c r="A33">
        <v>133.61000000000001</v>
      </c>
      <c r="B33">
        <f t="shared" si="0"/>
        <v>174.32000000000002</v>
      </c>
      <c r="C33">
        <v>23.24</v>
      </c>
      <c r="D33" s="1">
        <f t="shared" si="1"/>
        <v>287477.62367991346</v>
      </c>
      <c r="E33" s="1">
        <f t="shared" si="2"/>
        <v>2761073.9502347703</v>
      </c>
      <c r="F33" s="1">
        <f t="shared" si="3"/>
        <v>174.28793912570706</v>
      </c>
      <c r="G33" s="1">
        <f t="shared" si="4"/>
        <v>3.2060874292966446E-2</v>
      </c>
      <c r="I33">
        <v>93.41</v>
      </c>
      <c r="J33">
        <v>28.03</v>
      </c>
    </row>
    <row r="34" spans="1:10" x14ac:dyDescent="0.3">
      <c r="A34">
        <v>141.80000000000001</v>
      </c>
      <c r="B34">
        <f t="shared" si="0"/>
        <v>182.51000000000002</v>
      </c>
      <c r="C34">
        <v>22.76</v>
      </c>
      <c r="D34" s="1">
        <f t="shared" si="1"/>
        <v>287482.32600843854</v>
      </c>
      <c r="E34" s="1">
        <f t="shared" si="2"/>
        <v>2761067.2465391112</v>
      </c>
      <c r="F34" s="1">
        <f t="shared" si="3"/>
        <v>182.47643282400378</v>
      </c>
      <c r="G34" s="1">
        <f t="shared" si="4"/>
        <v>3.3567175996239484E-2</v>
      </c>
      <c r="I34">
        <v>98.61</v>
      </c>
      <c r="J34">
        <v>26.96</v>
      </c>
    </row>
    <row r="35" spans="1:10" x14ac:dyDescent="0.3">
      <c r="A35">
        <v>143.04</v>
      </c>
      <c r="B35">
        <f t="shared" si="0"/>
        <v>183.75</v>
      </c>
      <c r="C35">
        <v>21.08</v>
      </c>
      <c r="D35" s="1">
        <f t="shared" si="1"/>
        <v>287483.03796049848</v>
      </c>
      <c r="E35" s="1">
        <f t="shared" si="2"/>
        <v>2761066.2315717586</v>
      </c>
      <c r="F35" s="1">
        <f t="shared" si="3"/>
        <v>183.71620476372826</v>
      </c>
      <c r="G35" s="1">
        <f t="shared" si="4"/>
        <v>3.3795236271743079E-2</v>
      </c>
      <c r="I35">
        <v>117.59</v>
      </c>
      <c r="J35">
        <v>27.22</v>
      </c>
    </row>
    <row r="36" spans="1:10" x14ac:dyDescent="0.3">
      <c r="A36">
        <v>144.96</v>
      </c>
      <c r="B36">
        <f t="shared" si="0"/>
        <v>185.67000000000002</v>
      </c>
      <c r="C36">
        <v>19.25</v>
      </c>
      <c r="D36" s="1">
        <f t="shared" si="1"/>
        <v>287484.14033788169</v>
      </c>
      <c r="E36" s="1">
        <f t="shared" si="2"/>
        <v>2761064.6600094065</v>
      </c>
      <c r="F36" s="1">
        <f t="shared" si="3"/>
        <v>185.63585163793064</v>
      </c>
      <c r="G36" s="1">
        <f t="shared" si="4"/>
        <v>3.4148362069373661E-2</v>
      </c>
      <c r="I36">
        <v>124.9</v>
      </c>
      <c r="J36">
        <v>23.84</v>
      </c>
    </row>
    <row r="37" spans="1:10" x14ac:dyDescent="0.3">
      <c r="A37">
        <v>155.16</v>
      </c>
      <c r="B37">
        <f t="shared" si="0"/>
        <v>195.87</v>
      </c>
      <c r="C37">
        <v>19.239999999999998</v>
      </c>
      <c r="D37" s="1">
        <f t="shared" si="1"/>
        <v>287489.99671772978</v>
      </c>
      <c r="E37" s="1">
        <f t="shared" si="2"/>
        <v>2761056.3110844102</v>
      </c>
      <c r="F37" s="1">
        <f t="shared" si="3"/>
        <v>195.83397565754723</v>
      </c>
      <c r="G37" s="1">
        <f t="shared" si="4"/>
        <v>3.6024342452776636E-2</v>
      </c>
      <c r="I37">
        <v>133.61000000000001</v>
      </c>
      <c r="J37">
        <v>23.24</v>
      </c>
    </row>
    <row r="38" spans="1:10" x14ac:dyDescent="0.3">
      <c r="A38">
        <v>170.46</v>
      </c>
      <c r="B38">
        <f t="shared" si="0"/>
        <v>211.17000000000002</v>
      </c>
      <c r="C38">
        <v>18.78</v>
      </c>
      <c r="D38" s="1">
        <f t="shared" si="1"/>
        <v>287498.78128750186</v>
      </c>
      <c r="E38" s="1">
        <f t="shared" si="2"/>
        <v>2761043.7876969161</v>
      </c>
      <c r="F38" s="1">
        <f t="shared" si="3"/>
        <v>211.13116168655748</v>
      </c>
      <c r="G38" s="1">
        <f t="shared" si="4"/>
        <v>3.8838313442539629E-2</v>
      </c>
      <c r="I38">
        <v>141.80000000000001</v>
      </c>
      <c r="J38">
        <v>22.76</v>
      </c>
    </row>
    <row r="39" spans="1:10" x14ac:dyDescent="0.3">
      <c r="A39">
        <v>184.29</v>
      </c>
      <c r="B39">
        <f t="shared" si="0"/>
        <v>225</v>
      </c>
      <c r="C39">
        <v>18.239999999999998</v>
      </c>
      <c r="D39" s="1">
        <f t="shared" si="1"/>
        <v>287506.72184959002</v>
      </c>
      <c r="E39" s="1">
        <f t="shared" si="2"/>
        <v>2761032.4675368476</v>
      </c>
      <c r="F39" s="1">
        <f t="shared" si="3"/>
        <v>224.95861807788228</v>
      </c>
      <c r="G39" s="1">
        <f t="shared" si="4"/>
        <v>4.138192211772207E-2</v>
      </c>
      <c r="I39">
        <v>143.04</v>
      </c>
      <c r="J39">
        <v>21.08</v>
      </c>
    </row>
    <row r="40" spans="1:10" x14ac:dyDescent="0.3">
      <c r="A40">
        <v>197.04</v>
      </c>
      <c r="B40">
        <f t="shared" si="0"/>
        <v>237.75</v>
      </c>
      <c r="C40">
        <v>18.91</v>
      </c>
      <c r="D40" s="1">
        <f t="shared" si="1"/>
        <v>287514.0423244001</v>
      </c>
      <c r="E40" s="1">
        <f t="shared" si="2"/>
        <v>2761022.0313806022</v>
      </c>
      <c r="F40" s="1">
        <f t="shared" si="3"/>
        <v>237.70627310238629</v>
      </c>
      <c r="G40" s="1">
        <f t="shared" si="4"/>
        <v>4.372689761370907E-2</v>
      </c>
      <c r="I40">
        <v>144.96</v>
      </c>
      <c r="J40">
        <v>19.25</v>
      </c>
    </row>
    <row r="41" spans="1:10" x14ac:dyDescent="0.3">
      <c r="A41">
        <v>206.76</v>
      </c>
      <c r="B41">
        <f t="shared" si="0"/>
        <v>247.47</v>
      </c>
      <c r="C41">
        <v>20.77</v>
      </c>
      <c r="D41" s="1">
        <f t="shared" si="1"/>
        <v>287519.62310990243</v>
      </c>
      <c r="E41" s="1">
        <f t="shared" si="2"/>
        <v>2761014.0753461942</v>
      </c>
      <c r="F41" s="1">
        <f t="shared" si="3"/>
        <v>247.42448540319143</v>
      </c>
      <c r="G41" s="1">
        <f t="shared" si="4"/>
        <v>4.551459680857306E-2</v>
      </c>
      <c r="I41">
        <v>155.16</v>
      </c>
      <c r="J41">
        <v>19.239999999999998</v>
      </c>
    </row>
    <row r="42" spans="1:10" x14ac:dyDescent="0.3">
      <c r="A42">
        <v>211.27</v>
      </c>
      <c r="B42">
        <f t="shared" si="0"/>
        <v>251.98000000000002</v>
      </c>
      <c r="C42">
        <v>21.86</v>
      </c>
      <c r="D42" s="1">
        <f t="shared" si="1"/>
        <v>287522.21254844306</v>
      </c>
      <c r="E42" s="1">
        <f t="shared" si="2"/>
        <v>2761010.3838117104</v>
      </c>
      <c r="F42" s="1">
        <f t="shared" si="3"/>
        <v>251.93365592567272</v>
      </c>
      <c r="G42" s="1">
        <f t="shared" si="4"/>
        <v>4.6344074327294038E-2</v>
      </c>
      <c r="I42">
        <v>170.46</v>
      </c>
      <c r="J42">
        <v>18.78</v>
      </c>
    </row>
    <row r="43" spans="1:10" x14ac:dyDescent="0.3">
      <c r="A43">
        <v>218.59</v>
      </c>
      <c r="B43">
        <f t="shared" si="0"/>
        <v>259.3</v>
      </c>
      <c r="C43">
        <v>21.85</v>
      </c>
      <c r="D43" s="1">
        <f t="shared" si="1"/>
        <v>287526.41536221642</v>
      </c>
      <c r="E43" s="1">
        <f t="shared" si="2"/>
        <v>2761004.392230243</v>
      </c>
      <c r="F43" s="1">
        <f t="shared" si="3"/>
        <v>259.25230963346405</v>
      </c>
      <c r="G43" s="1">
        <f t="shared" si="4"/>
        <v>4.7690366535960038E-2</v>
      </c>
      <c r="I43">
        <v>184.29</v>
      </c>
      <c r="J43">
        <v>18.239999999999998</v>
      </c>
    </row>
    <row r="44" spans="1:10" x14ac:dyDescent="0.3">
      <c r="A44">
        <v>220.65</v>
      </c>
      <c r="B44">
        <f t="shared" si="0"/>
        <v>261.36</v>
      </c>
      <c r="C44">
        <v>22.04</v>
      </c>
      <c r="D44" s="1">
        <f t="shared" si="1"/>
        <v>287527.59812128375</v>
      </c>
      <c r="E44" s="1">
        <f t="shared" si="2"/>
        <v>2761002.7060748027</v>
      </c>
      <c r="F44" s="1">
        <f t="shared" si="3"/>
        <v>261.31193075885773</v>
      </c>
      <c r="G44" s="1">
        <f t="shared" si="4"/>
        <v>4.8069241142286501E-2</v>
      </c>
      <c r="I44">
        <v>197.04</v>
      </c>
      <c r="J44">
        <v>18.91</v>
      </c>
    </row>
    <row r="45" spans="1:10" x14ac:dyDescent="0.3">
      <c r="A45">
        <v>225.99</v>
      </c>
      <c r="B45">
        <f t="shared" si="0"/>
        <v>266.7</v>
      </c>
      <c r="C45">
        <v>19.100000000000001</v>
      </c>
      <c r="D45" s="1">
        <f t="shared" si="1"/>
        <v>287530.66410838068</v>
      </c>
      <c r="E45" s="1">
        <f t="shared" si="2"/>
        <v>2760998.3351670103</v>
      </c>
      <c r="F45" s="1">
        <f t="shared" si="3"/>
        <v>266.65094862807172</v>
      </c>
      <c r="G45" s="1">
        <f t="shared" si="4"/>
        <v>4.9051371928271692E-2</v>
      </c>
      <c r="I45">
        <v>206.76</v>
      </c>
      <c r="J45">
        <v>20.77</v>
      </c>
    </row>
    <row r="46" spans="1:10" x14ac:dyDescent="0.3">
      <c r="A46">
        <v>229.79</v>
      </c>
      <c r="B46">
        <f t="shared" si="0"/>
        <v>270.5</v>
      </c>
      <c r="C46">
        <v>19.100000000000001</v>
      </c>
      <c r="D46" s="1">
        <f t="shared" si="1"/>
        <v>287532.8458969515</v>
      </c>
      <c r="E46" s="1">
        <f t="shared" si="2"/>
        <v>2760995.2247831882</v>
      </c>
      <c r="F46" s="1">
        <f t="shared" si="3"/>
        <v>270.45024973336598</v>
      </c>
      <c r="G46" s="1">
        <f t="shared" si="4"/>
        <v>4.9750266634021045E-2</v>
      </c>
      <c r="I46">
        <v>211.27</v>
      </c>
      <c r="J46">
        <v>21.86</v>
      </c>
    </row>
    <row r="47" spans="1:10" x14ac:dyDescent="0.3">
      <c r="A47">
        <v>231.93</v>
      </c>
      <c r="B47">
        <f t="shared" si="0"/>
        <v>272.64</v>
      </c>
      <c r="C47">
        <v>19.62</v>
      </c>
      <c r="D47" s="1">
        <f t="shared" si="1"/>
        <v>287534.07458840986</v>
      </c>
      <c r="E47" s="1">
        <f t="shared" si="2"/>
        <v>2760993.4731459827</v>
      </c>
      <c r="F47" s="1">
        <f t="shared" si="3"/>
        <v>272.58985614564284</v>
      </c>
      <c r="G47" s="1">
        <f t="shared" si="4"/>
        <v>5.0143854357145301E-2</v>
      </c>
      <c r="I47">
        <v>218.59</v>
      </c>
      <c r="J47">
        <v>21.85</v>
      </c>
    </row>
    <row r="48" spans="1:10" x14ac:dyDescent="0.3">
      <c r="A48">
        <v>233.06</v>
      </c>
      <c r="B48">
        <f t="shared" si="0"/>
        <v>273.77</v>
      </c>
      <c r="C48">
        <v>19.66</v>
      </c>
      <c r="D48" s="1">
        <f t="shared" si="1"/>
        <v>287534.72338343225</v>
      </c>
      <c r="E48" s="1">
        <f t="shared" si="2"/>
        <v>2760992.548216057</v>
      </c>
      <c r="F48" s="1">
        <f t="shared" si="3"/>
        <v>273.71964831615617</v>
      </c>
      <c r="G48" s="1">
        <f t="shared" si="4"/>
        <v>5.0351683843814499E-2</v>
      </c>
      <c r="I48">
        <v>220.65</v>
      </c>
      <c r="J48">
        <v>22.04</v>
      </c>
    </row>
    <row r="49" spans="1:10" x14ac:dyDescent="0.3">
      <c r="A49">
        <v>235.87</v>
      </c>
      <c r="B49">
        <f t="shared" si="0"/>
        <v>276.58</v>
      </c>
      <c r="C49">
        <v>18.170000000000002</v>
      </c>
      <c r="D49" s="1">
        <f t="shared" si="1"/>
        <v>287536.33675866493</v>
      </c>
      <c r="E49" s="1">
        <f t="shared" si="2"/>
        <v>2760990.2481690724</v>
      </c>
      <c r="F49" s="1">
        <f t="shared" si="3"/>
        <v>276.52913150219524</v>
      </c>
      <c r="G49" s="1">
        <f t="shared" si="4"/>
        <v>5.0868497804742674E-2</v>
      </c>
      <c r="I49">
        <v>225.99</v>
      </c>
      <c r="J49">
        <v>19.100000000000001</v>
      </c>
    </row>
    <row r="50" spans="1:10" x14ac:dyDescent="0.3">
      <c r="A50">
        <v>242.34</v>
      </c>
      <c r="B50">
        <f t="shared" si="0"/>
        <v>283.05</v>
      </c>
      <c r="C50">
        <v>16.309999999999999</v>
      </c>
      <c r="D50" s="1">
        <f t="shared" si="1"/>
        <v>287540.05154078425</v>
      </c>
      <c r="E50" s="1">
        <f t="shared" si="2"/>
        <v>2760984.9523313544</v>
      </c>
      <c r="F50" s="1">
        <f t="shared" si="3"/>
        <v>282.99794154192261</v>
      </c>
      <c r="G50" s="1">
        <f t="shared" si="4"/>
        <v>5.2058458077397063E-2</v>
      </c>
      <c r="I50">
        <v>229.79</v>
      </c>
      <c r="J50">
        <v>19.100000000000001</v>
      </c>
    </row>
    <row r="51" spans="1:10" x14ac:dyDescent="0.3">
      <c r="A51">
        <v>250.49</v>
      </c>
      <c r="B51">
        <f t="shared" si="0"/>
        <v>291.2</v>
      </c>
      <c r="C51">
        <v>16.239999999999998</v>
      </c>
      <c r="D51" s="1">
        <f t="shared" si="1"/>
        <v>287544.73090311384</v>
      </c>
      <c r="E51" s="1">
        <f t="shared" si="2"/>
        <v>2760978.2813765779</v>
      </c>
      <c r="F51" s="1">
        <f t="shared" si="3"/>
        <v>291.14644259679443</v>
      </c>
      <c r="G51" s="1">
        <f t="shared" si="4"/>
        <v>5.355740320555924E-2</v>
      </c>
      <c r="I51">
        <v>231.93</v>
      </c>
      <c r="J51">
        <v>19.62</v>
      </c>
    </row>
    <row r="52" spans="1:10" x14ac:dyDescent="0.3">
      <c r="A52">
        <v>256.95999999999998</v>
      </c>
      <c r="B52">
        <f t="shared" si="0"/>
        <v>297.66999999999996</v>
      </c>
      <c r="C52">
        <v>18.170000000000002</v>
      </c>
      <c r="D52" s="1">
        <f t="shared" si="1"/>
        <v>287548.44568523316</v>
      </c>
      <c r="E52" s="1">
        <f t="shared" si="2"/>
        <v>2760972.9855388599</v>
      </c>
      <c r="F52" s="1">
        <f t="shared" si="3"/>
        <v>297.6152526365218</v>
      </c>
      <c r="G52" s="1">
        <f t="shared" si="4"/>
        <v>5.4747363478156785E-2</v>
      </c>
      <c r="I52">
        <v>233.06</v>
      </c>
      <c r="J52">
        <v>19.66</v>
      </c>
    </row>
    <row r="53" spans="1:10" x14ac:dyDescent="0.3">
      <c r="A53">
        <v>258.93</v>
      </c>
      <c r="B53">
        <f t="shared" si="0"/>
        <v>299.64</v>
      </c>
      <c r="C53">
        <v>19.059999999999999</v>
      </c>
      <c r="D53" s="1">
        <f t="shared" si="1"/>
        <v>287549.57677036064</v>
      </c>
      <c r="E53" s="1">
        <f t="shared" si="2"/>
        <v>2760971.3730504047</v>
      </c>
      <c r="F53" s="1">
        <f t="shared" si="3"/>
        <v>299.58489031476455</v>
      </c>
      <c r="G53" s="1">
        <f t="shared" si="4"/>
        <v>5.5109685235436245E-2</v>
      </c>
      <c r="I53">
        <v>235.87</v>
      </c>
      <c r="J53">
        <v>18.170000000000002</v>
      </c>
    </row>
    <row r="54" spans="1:10" x14ac:dyDescent="0.3">
      <c r="A54">
        <v>268.58</v>
      </c>
      <c r="B54">
        <f t="shared" si="0"/>
        <v>309.28999999999996</v>
      </c>
      <c r="C54">
        <v>20.37</v>
      </c>
      <c r="D54" s="1">
        <f t="shared" si="1"/>
        <v>287555.11736502085</v>
      </c>
      <c r="E54" s="1">
        <f t="shared" si="2"/>
        <v>2760963.4743125411</v>
      </c>
      <c r="F54" s="1">
        <f t="shared" si="3"/>
        <v>309.23311548974999</v>
      </c>
      <c r="G54" s="1">
        <f t="shared" si="4"/>
        <v>5.6884510249972209E-2</v>
      </c>
      <c r="I54">
        <v>242.34</v>
      </c>
      <c r="J54">
        <v>16.309999999999999</v>
      </c>
    </row>
    <row r="55" spans="1:10" x14ac:dyDescent="0.3">
      <c r="A55">
        <v>274.33999999999997</v>
      </c>
      <c r="B55">
        <f t="shared" si="0"/>
        <v>315.04999999999995</v>
      </c>
      <c r="C55">
        <v>21.21</v>
      </c>
      <c r="D55" s="1">
        <f t="shared" si="1"/>
        <v>287558.42449717037</v>
      </c>
      <c r="E55" s="1">
        <f t="shared" si="2"/>
        <v>2760958.7596254842</v>
      </c>
      <c r="F55" s="1">
        <f t="shared" si="3"/>
        <v>314.99205611267155</v>
      </c>
      <c r="G55" s="1">
        <f t="shared" si="4"/>
        <v>5.7943887328406163E-2</v>
      </c>
      <c r="I55">
        <v>250.49</v>
      </c>
      <c r="J55">
        <v>16.239999999999998</v>
      </c>
    </row>
    <row r="56" spans="1:10" x14ac:dyDescent="0.3">
      <c r="A56">
        <v>282.08999999999997</v>
      </c>
      <c r="B56">
        <f t="shared" si="0"/>
        <v>322.79999999999995</v>
      </c>
      <c r="C56">
        <v>21.03</v>
      </c>
      <c r="D56" s="1">
        <f t="shared" si="1"/>
        <v>287562.87419754511</v>
      </c>
      <c r="E56" s="1">
        <f t="shared" si="2"/>
        <v>2760952.4160795305</v>
      </c>
      <c r="F56" s="1">
        <f t="shared" si="3"/>
        <v>322.74063073592953</v>
      </c>
      <c r="G56" s="1">
        <f t="shared" si="4"/>
        <v>5.9369264070426198E-2</v>
      </c>
      <c r="I56">
        <v>256.95999999999998</v>
      </c>
      <c r="J56">
        <v>18.170000000000002</v>
      </c>
    </row>
    <row r="57" spans="1:10" x14ac:dyDescent="0.3">
      <c r="A57">
        <v>287.04000000000002</v>
      </c>
      <c r="B57">
        <f t="shared" si="0"/>
        <v>327.75</v>
      </c>
      <c r="C57">
        <v>21.3</v>
      </c>
      <c r="D57" s="1">
        <f t="shared" si="1"/>
        <v>287565.71626423614</v>
      </c>
      <c r="E57" s="1">
        <f t="shared" si="2"/>
        <v>2760948.3643953414</v>
      </c>
      <c r="F57" s="1">
        <f t="shared" si="3"/>
        <v>327.68972033348302</v>
      </c>
      <c r="G57" s="1">
        <f t="shared" si="4"/>
        <v>6.0279666516976249E-2</v>
      </c>
      <c r="I57">
        <v>258.93</v>
      </c>
      <c r="J57">
        <v>19.059999999999999</v>
      </c>
    </row>
    <row r="58" spans="1:10" x14ac:dyDescent="0.3">
      <c r="A58">
        <v>300.61</v>
      </c>
      <c r="B58">
        <f t="shared" si="0"/>
        <v>341.32</v>
      </c>
      <c r="C58">
        <v>23.18</v>
      </c>
      <c r="D58" s="1">
        <f t="shared" si="1"/>
        <v>287573.50754605362</v>
      </c>
      <c r="E58" s="1">
        <f t="shared" si="2"/>
        <v>2760937.2570510083</v>
      </c>
      <c r="F58" s="1">
        <f t="shared" si="3"/>
        <v>341.25722454365621</v>
      </c>
      <c r="G58" s="1">
        <f t="shared" si="4"/>
        <v>6.2775456343786118E-2</v>
      </c>
      <c r="I58">
        <v>268.58</v>
      </c>
      <c r="J58">
        <v>20.37</v>
      </c>
    </row>
    <row r="59" spans="1:10" x14ac:dyDescent="0.3">
      <c r="A59">
        <v>313.8</v>
      </c>
      <c r="B59">
        <f t="shared" si="0"/>
        <v>354.51</v>
      </c>
      <c r="C59">
        <v>24.49</v>
      </c>
      <c r="D59" s="1">
        <f t="shared" si="1"/>
        <v>287581.08064901404</v>
      </c>
      <c r="E59" s="1">
        <f t="shared" si="2"/>
        <v>2760926.4607450576</v>
      </c>
      <c r="F59" s="1">
        <f t="shared" si="3"/>
        <v>354.44479864319896</v>
      </c>
      <c r="G59" s="1">
        <f t="shared" si="4"/>
        <v>6.5201356801026122E-2</v>
      </c>
      <c r="I59">
        <v>274.33999999999997</v>
      </c>
      <c r="J59">
        <v>21.21</v>
      </c>
    </row>
    <row r="60" spans="1:10" x14ac:dyDescent="0.3">
      <c r="A60">
        <v>315.13</v>
      </c>
      <c r="B60">
        <f t="shared" si="0"/>
        <v>355.84</v>
      </c>
      <c r="C60">
        <v>23.15</v>
      </c>
      <c r="D60" s="1">
        <f t="shared" si="1"/>
        <v>287581.84427501383</v>
      </c>
      <c r="E60" s="1">
        <f t="shared" si="2"/>
        <v>2760925.3721107193</v>
      </c>
      <c r="F60" s="1">
        <f t="shared" si="3"/>
        <v>355.77455403045559</v>
      </c>
      <c r="G60" s="1">
        <f t="shared" si="4"/>
        <v>6.5445969544384752E-2</v>
      </c>
      <c r="I60">
        <v>282.08999999999997</v>
      </c>
      <c r="J60">
        <v>21.03</v>
      </c>
    </row>
    <row r="61" spans="1:10" x14ac:dyDescent="0.3">
      <c r="A61">
        <v>321.72000000000003</v>
      </c>
      <c r="B61">
        <f t="shared" si="0"/>
        <v>362.43</v>
      </c>
      <c r="C61">
        <v>23.04</v>
      </c>
      <c r="D61" s="1">
        <f t="shared" si="1"/>
        <v>287585.6279557196</v>
      </c>
      <c r="E61" s="1">
        <f t="shared" si="2"/>
        <v>2760919.9780503544</v>
      </c>
      <c r="F61" s="1">
        <f t="shared" si="3"/>
        <v>362.36334199969519</v>
      </c>
      <c r="G61" s="1">
        <f t="shared" si="4"/>
        <v>6.6658000304812504E-2</v>
      </c>
      <c r="I61">
        <v>287.04000000000002</v>
      </c>
      <c r="J61">
        <v>21.3</v>
      </c>
    </row>
    <row r="62" spans="1:10" x14ac:dyDescent="0.3">
      <c r="A62">
        <v>329.25</v>
      </c>
      <c r="B62">
        <f t="shared" si="0"/>
        <v>369.96</v>
      </c>
      <c r="C62">
        <v>23.47</v>
      </c>
      <c r="D62" s="1">
        <f t="shared" si="1"/>
        <v>287589.95134201919</v>
      </c>
      <c r="E62" s="1">
        <f t="shared" si="2"/>
        <v>2760913.814579254</v>
      </c>
      <c r="F62" s="1">
        <f t="shared" si="3"/>
        <v>369.89195708487864</v>
      </c>
      <c r="G62" s="1">
        <f t="shared" si="4"/>
        <v>6.8042915121338865E-2</v>
      </c>
      <c r="I62">
        <v>300.61</v>
      </c>
      <c r="J62">
        <v>23.18</v>
      </c>
    </row>
    <row r="63" spans="1:10" x14ac:dyDescent="0.3">
      <c r="A63">
        <v>337.42</v>
      </c>
      <c r="B63">
        <f t="shared" si="0"/>
        <v>378.13</v>
      </c>
      <c r="C63">
        <v>23.18</v>
      </c>
      <c r="D63" s="1">
        <f t="shared" si="1"/>
        <v>287594.64218744653</v>
      </c>
      <c r="E63" s="1">
        <f t="shared" si="2"/>
        <v>2760907.1272540367</v>
      </c>
      <c r="F63" s="1">
        <f t="shared" si="3"/>
        <v>378.06045446108175</v>
      </c>
      <c r="G63" s="1">
        <f t="shared" si="4"/>
        <v>6.954553891824844E-2</v>
      </c>
      <c r="I63">
        <v>313.8</v>
      </c>
      <c r="J63">
        <v>24.49</v>
      </c>
    </row>
    <row r="64" spans="1:10" x14ac:dyDescent="0.3">
      <c r="A64">
        <v>347</v>
      </c>
      <c r="B64">
        <f t="shared" si="0"/>
        <v>387.71</v>
      </c>
      <c r="C64">
        <v>23.54</v>
      </c>
      <c r="D64" s="1">
        <f t="shared" si="1"/>
        <v>287600.14259126462</v>
      </c>
      <c r="E64" s="1">
        <f t="shared" si="2"/>
        <v>2760899.2858127169</v>
      </c>
      <c r="F64" s="1">
        <f t="shared" si="3"/>
        <v>387.63869251062874</v>
      </c>
      <c r="G64" s="1">
        <f t="shared" si="4"/>
        <v>7.1307489371235988E-2</v>
      </c>
      <c r="I64">
        <v>315.13</v>
      </c>
      <c r="J64">
        <v>23.15</v>
      </c>
    </row>
    <row r="65" spans="1:10" x14ac:dyDescent="0.3">
      <c r="A65">
        <v>353.47</v>
      </c>
      <c r="B65">
        <f t="shared" si="0"/>
        <v>394.18</v>
      </c>
      <c r="C65">
        <v>23.8</v>
      </c>
      <c r="D65" s="1">
        <f t="shared" si="1"/>
        <v>287603.85737338394</v>
      </c>
      <c r="E65" s="1">
        <f t="shared" si="2"/>
        <v>2760893.9899749984</v>
      </c>
      <c r="F65" s="1">
        <f t="shared" si="3"/>
        <v>394.10750255073731</v>
      </c>
      <c r="G65" s="1">
        <f t="shared" si="4"/>
        <v>7.249744926269841E-2</v>
      </c>
      <c r="I65">
        <v>321.72000000000003</v>
      </c>
      <c r="J65">
        <v>23.04</v>
      </c>
    </row>
    <row r="66" spans="1:10" x14ac:dyDescent="0.3">
      <c r="A66">
        <v>364.95</v>
      </c>
      <c r="B66">
        <f t="shared" ref="B66:B85" si="5">A66--40.71</f>
        <v>405.65999999999997</v>
      </c>
      <c r="C66">
        <v>24.33</v>
      </c>
      <c r="D66" s="1">
        <f t="shared" si="1"/>
        <v>287610.44867148751</v>
      </c>
      <c r="E66" s="1">
        <f t="shared" si="2"/>
        <v>2760884.5933417673</v>
      </c>
      <c r="F66" s="1">
        <f t="shared" si="3"/>
        <v>405.58539115315551</v>
      </c>
      <c r="G66" s="1">
        <f t="shared" si="4"/>
        <v>7.4608846844455456E-2</v>
      </c>
      <c r="I66">
        <v>329.25</v>
      </c>
      <c r="J66">
        <v>23.47</v>
      </c>
    </row>
    <row r="67" spans="1:10" x14ac:dyDescent="0.3">
      <c r="A67">
        <v>381.77</v>
      </c>
      <c r="B67">
        <f t="shared" si="5"/>
        <v>422.47999999999996</v>
      </c>
      <c r="C67">
        <v>24.5</v>
      </c>
      <c r="D67" s="1">
        <f t="shared" ref="D67:D108" si="6">(((B67*($D$109-$D$1))+$B$109*$D$1)/$B$109)</f>
        <v>287620.10595668794</v>
      </c>
      <c r="E67" s="1">
        <f t="shared" ref="E67:E108" si="7">(((B67*($E$109-$E$1))+$B$109*$E$1)/$B$109)</f>
        <v>2760870.8258007444</v>
      </c>
      <c r="F67" s="1">
        <f t="shared" ref="F67:F109" si="8">SQRT(((D67-$D$1)^2)+((E67-$E$1)^2))</f>
        <v>422.40229762437309</v>
      </c>
      <c r="G67" s="1">
        <f t="shared" ref="G67:G85" si="9">B67-F67</f>
        <v>7.7702375626870435E-2</v>
      </c>
      <c r="I67">
        <v>337.42</v>
      </c>
      <c r="J67">
        <v>23.18</v>
      </c>
    </row>
    <row r="68" spans="1:10" x14ac:dyDescent="0.3">
      <c r="A68">
        <v>393.38</v>
      </c>
      <c r="B68">
        <f t="shared" si="5"/>
        <v>434.09</v>
      </c>
      <c r="C68">
        <v>24.74</v>
      </c>
      <c r="D68" s="1">
        <f t="shared" si="6"/>
        <v>287626.77189492679</v>
      </c>
      <c r="E68" s="1">
        <f t="shared" si="7"/>
        <v>2760861.3227596455</v>
      </c>
      <c r="F68" s="1">
        <f t="shared" si="8"/>
        <v>434.01016231733365</v>
      </c>
      <c r="G68" s="1">
        <f t="shared" si="9"/>
        <v>7.9837682666322962E-2</v>
      </c>
      <c r="I68">
        <v>347</v>
      </c>
      <c r="J68">
        <v>23.54</v>
      </c>
    </row>
    <row r="69" spans="1:10" x14ac:dyDescent="0.3">
      <c r="A69">
        <v>403.12</v>
      </c>
      <c r="B69">
        <f t="shared" si="5"/>
        <v>443.83</v>
      </c>
      <c r="C69">
        <v>24.3</v>
      </c>
      <c r="D69" s="1">
        <f t="shared" si="6"/>
        <v>287632.3641635268</v>
      </c>
      <c r="E69" s="1">
        <f t="shared" si="7"/>
        <v>2760853.3503547963</v>
      </c>
      <c r="F69" s="1">
        <f t="shared" si="8"/>
        <v>443.74837093981779</v>
      </c>
      <c r="G69" s="1">
        <f t="shared" si="9"/>
        <v>8.1629060182194735E-2</v>
      </c>
      <c r="I69">
        <v>353.47</v>
      </c>
      <c r="J69">
        <v>23.8</v>
      </c>
    </row>
    <row r="70" spans="1:10" x14ac:dyDescent="0.3">
      <c r="A70">
        <v>405.75</v>
      </c>
      <c r="B70">
        <f t="shared" si="5"/>
        <v>446.46</v>
      </c>
      <c r="C70">
        <v>25.03</v>
      </c>
      <c r="D70" s="1">
        <f t="shared" si="6"/>
        <v>287633.87419087981</v>
      </c>
      <c r="E70" s="1">
        <f t="shared" si="7"/>
        <v>2760851.1976417829</v>
      </c>
      <c r="F70" s="1">
        <f t="shared" si="8"/>
        <v>446.37788723082599</v>
      </c>
      <c r="G70" s="1">
        <f t="shared" si="9"/>
        <v>8.2112769173988909E-2</v>
      </c>
      <c r="I70">
        <v>364.95</v>
      </c>
      <c r="J70">
        <v>24.33</v>
      </c>
    </row>
    <row r="71" spans="1:10" x14ac:dyDescent="0.3">
      <c r="A71">
        <v>411.27</v>
      </c>
      <c r="B71">
        <f t="shared" si="5"/>
        <v>451.97999999999996</v>
      </c>
      <c r="C71">
        <v>27.84</v>
      </c>
      <c r="D71" s="1">
        <f t="shared" si="6"/>
        <v>287637.0435258564</v>
      </c>
      <c r="E71" s="1">
        <f t="shared" si="7"/>
        <v>2760846.6794000198</v>
      </c>
      <c r="F71" s="1">
        <f t="shared" si="8"/>
        <v>451.8968719946896</v>
      </c>
      <c r="G71" s="1">
        <f t="shared" si="9"/>
        <v>8.3128005310356912E-2</v>
      </c>
      <c r="I71">
        <v>381.77</v>
      </c>
      <c r="J71">
        <v>24.5</v>
      </c>
    </row>
    <row r="72" spans="1:10" x14ac:dyDescent="0.3">
      <c r="A72">
        <v>417.17</v>
      </c>
      <c r="B72">
        <f t="shared" si="5"/>
        <v>457.88</v>
      </c>
      <c r="C72">
        <v>27.58</v>
      </c>
      <c r="D72" s="1">
        <f t="shared" si="6"/>
        <v>287640.4310396901</v>
      </c>
      <c r="E72" s="1">
        <f t="shared" si="7"/>
        <v>2760841.8501198748</v>
      </c>
      <c r="F72" s="1">
        <f t="shared" si="8"/>
        <v>457.79578686883588</v>
      </c>
      <c r="G72" s="1">
        <f t="shared" si="9"/>
        <v>8.4213131164119659E-2</v>
      </c>
      <c r="I72">
        <v>393.38</v>
      </c>
      <c r="J72">
        <v>24.74</v>
      </c>
    </row>
    <row r="73" spans="1:10" x14ac:dyDescent="0.3">
      <c r="A73">
        <v>422.69</v>
      </c>
      <c r="B73">
        <f t="shared" si="5"/>
        <v>463.4</v>
      </c>
      <c r="C73">
        <v>29.3</v>
      </c>
      <c r="D73" s="1">
        <f t="shared" si="6"/>
        <v>287643.60037466668</v>
      </c>
      <c r="E73" s="1">
        <f t="shared" si="7"/>
        <v>2760837.3318781126</v>
      </c>
      <c r="F73" s="1">
        <f t="shared" si="8"/>
        <v>463.31477163193705</v>
      </c>
      <c r="G73" s="1">
        <f t="shared" si="9"/>
        <v>8.5228368062928439E-2</v>
      </c>
      <c r="I73">
        <v>403.12</v>
      </c>
      <c r="J73">
        <v>24.3</v>
      </c>
    </row>
    <row r="74" spans="1:10" x14ac:dyDescent="0.3">
      <c r="A74">
        <v>431.68</v>
      </c>
      <c r="B74">
        <f t="shared" si="5"/>
        <v>472.39</v>
      </c>
      <c r="C74">
        <v>28.27</v>
      </c>
      <c r="D74" s="1">
        <f t="shared" si="6"/>
        <v>287648.76202710147</v>
      </c>
      <c r="E74" s="1">
        <f t="shared" si="7"/>
        <v>2760829.9733648067</v>
      </c>
      <c r="F74" s="1">
        <f t="shared" si="8"/>
        <v>472.30311819460513</v>
      </c>
      <c r="G74" s="1">
        <f t="shared" si="9"/>
        <v>8.6881805394853018E-2</v>
      </c>
      <c r="I74">
        <v>405.75</v>
      </c>
      <c r="J74">
        <v>25.03</v>
      </c>
    </row>
    <row r="75" spans="1:10" x14ac:dyDescent="0.3">
      <c r="A75">
        <v>442.43</v>
      </c>
      <c r="B75">
        <f t="shared" si="5"/>
        <v>483.14</v>
      </c>
      <c r="C75">
        <v>27.82</v>
      </c>
      <c r="D75" s="1">
        <f t="shared" si="6"/>
        <v>287654.93419213739</v>
      </c>
      <c r="E75" s="1">
        <f t="shared" si="7"/>
        <v>2760821.1742526786</v>
      </c>
      <c r="F75" s="1">
        <f t="shared" si="8"/>
        <v>483.05114105805694</v>
      </c>
      <c r="G75" s="1">
        <f t="shared" si="9"/>
        <v>8.8858941943044556E-2</v>
      </c>
      <c r="I75">
        <v>411.27</v>
      </c>
      <c r="J75">
        <v>27.84</v>
      </c>
    </row>
    <row r="76" spans="1:10" x14ac:dyDescent="0.3">
      <c r="A76">
        <v>455.06</v>
      </c>
      <c r="B76">
        <f t="shared" si="5"/>
        <v>495.77</v>
      </c>
      <c r="C76">
        <v>27.09</v>
      </c>
      <c r="D76" s="1">
        <f t="shared" si="6"/>
        <v>287662.18576836109</v>
      </c>
      <c r="E76" s="1">
        <f t="shared" si="7"/>
        <v>2760810.8363190801</v>
      </c>
      <c r="F76" s="1">
        <f t="shared" si="8"/>
        <v>495.67881815308215</v>
      </c>
      <c r="G76" s="1">
        <f t="shared" si="9"/>
        <v>9.1181846917834264E-2</v>
      </c>
      <c r="I76">
        <v>417.17</v>
      </c>
      <c r="J76">
        <v>27.58</v>
      </c>
    </row>
    <row r="77" spans="1:10" x14ac:dyDescent="0.3">
      <c r="A77">
        <v>459.14</v>
      </c>
      <c r="B77">
        <f t="shared" si="5"/>
        <v>499.84999999999997</v>
      </c>
      <c r="C77">
        <v>27.46</v>
      </c>
      <c r="D77" s="1">
        <f t="shared" si="6"/>
        <v>287664.52832030028</v>
      </c>
      <c r="E77" s="1">
        <f t="shared" si="7"/>
        <v>2760807.4967490821</v>
      </c>
      <c r="F77" s="1">
        <f t="shared" si="8"/>
        <v>499.75806776044459</v>
      </c>
      <c r="G77" s="1">
        <f t="shared" si="9"/>
        <v>9.1932239555376327E-2</v>
      </c>
      <c r="I77">
        <v>422.69</v>
      </c>
      <c r="J77">
        <v>29.3</v>
      </c>
    </row>
    <row r="78" spans="1:10" x14ac:dyDescent="0.3">
      <c r="A78">
        <v>469.26</v>
      </c>
      <c r="B78">
        <f t="shared" si="5"/>
        <v>509.96999999999997</v>
      </c>
      <c r="C78">
        <v>29.77</v>
      </c>
      <c r="D78" s="1">
        <f t="shared" si="6"/>
        <v>287670.33876775741</v>
      </c>
      <c r="E78" s="1">
        <f t="shared" si="7"/>
        <v>2760799.21330585</v>
      </c>
      <c r="F78" s="1">
        <f t="shared" si="8"/>
        <v>509.87620649397383</v>
      </c>
      <c r="G78" s="1">
        <f t="shared" si="9"/>
        <v>9.3793506026145224E-2</v>
      </c>
      <c r="I78">
        <v>431.68</v>
      </c>
      <c r="J78">
        <v>28.27</v>
      </c>
    </row>
    <row r="79" spans="1:10" x14ac:dyDescent="0.3">
      <c r="A79">
        <v>475.95</v>
      </c>
      <c r="B79">
        <f t="shared" si="5"/>
        <v>516.66</v>
      </c>
      <c r="C79">
        <v>31.57</v>
      </c>
      <c r="D79" s="1">
        <f t="shared" si="6"/>
        <v>287674.17986395193</v>
      </c>
      <c r="E79" s="1">
        <f t="shared" si="7"/>
        <v>2760793.7373932796</v>
      </c>
      <c r="F79" s="1">
        <f t="shared" si="8"/>
        <v>516.56497607104666</v>
      </c>
      <c r="G79" s="1">
        <f t="shared" si="9"/>
        <v>9.5023928953310133E-2</v>
      </c>
      <c r="I79">
        <v>442.43</v>
      </c>
      <c r="J79">
        <v>27.82</v>
      </c>
    </row>
    <row r="80" spans="1:10" x14ac:dyDescent="0.3">
      <c r="A80">
        <v>483.31</v>
      </c>
      <c r="B80">
        <f t="shared" si="5"/>
        <v>524.02</v>
      </c>
      <c r="C80">
        <v>34.840000000000003</v>
      </c>
      <c r="D80" s="1">
        <f t="shared" si="6"/>
        <v>287678.40564392071</v>
      </c>
      <c r="E80" s="1">
        <f t="shared" si="7"/>
        <v>2760787.7130709286</v>
      </c>
      <c r="F80" s="1">
        <f t="shared" si="8"/>
        <v>523.92362242299191</v>
      </c>
      <c r="G80" s="1">
        <f t="shared" si="9"/>
        <v>9.6377577008070148E-2</v>
      </c>
      <c r="I80">
        <v>455.06</v>
      </c>
      <c r="J80">
        <v>27.09</v>
      </c>
    </row>
    <row r="81" spans="1:10" x14ac:dyDescent="0.3">
      <c r="A81">
        <v>487.59</v>
      </c>
      <c r="B81">
        <f t="shared" si="5"/>
        <v>528.29999999999995</v>
      </c>
      <c r="C81">
        <v>34.83</v>
      </c>
      <c r="D81" s="1">
        <f t="shared" si="6"/>
        <v>287680.86302683735</v>
      </c>
      <c r="E81" s="1">
        <f t="shared" si="7"/>
        <v>2760784.209796519</v>
      </c>
      <c r="F81" s="1">
        <f t="shared" si="8"/>
        <v>528.20283524636852</v>
      </c>
      <c r="G81" s="1">
        <f t="shared" si="9"/>
        <v>9.7164753631432177E-2</v>
      </c>
      <c r="I81">
        <v>459.14</v>
      </c>
      <c r="J81">
        <v>27.46</v>
      </c>
    </row>
    <row r="82" spans="1:10" x14ac:dyDescent="0.3">
      <c r="A82">
        <v>500.18</v>
      </c>
      <c r="B82">
        <f t="shared" si="5"/>
        <v>540.89</v>
      </c>
      <c r="C82">
        <v>34.93</v>
      </c>
      <c r="D82" s="1">
        <f t="shared" si="6"/>
        <v>287688.09163686552</v>
      </c>
      <c r="E82" s="1">
        <f t="shared" si="7"/>
        <v>2760773.9046038031</v>
      </c>
      <c r="F82" s="1">
        <f t="shared" si="8"/>
        <v>540.79051969793545</v>
      </c>
      <c r="G82" s="1">
        <f t="shared" si="9"/>
        <v>9.9480302064534953E-2</v>
      </c>
      <c r="I82">
        <v>469.26</v>
      </c>
      <c r="J82">
        <v>29.77</v>
      </c>
    </row>
    <row r="83" spans="1:10" x14ac:dyDescent="0.3">
      <c r="A83">
        <v>511.59</v>
      </c>
      <c r="B83">
        <f t="shared" si="5"/>
        <v>552.29999999999995</v>
      </c>
      <c r="C83">
        <v>34.770000000000003</v>
      </c>
      <c r="D83" s="1">
        <f t="shared" si="6"/>
        <v>287694.64274412696</v>
      </c>
      <c r="E83" s="1">
        <f t="shared" si="7"/>
        <v>2760764.5652671158</v>
      </c>
      <c r="F83" s="1">
        <f t="shared" si="8"/>
        <v>552.19842117491521</v>
      </c>
      <c r="G83" s="1">
        <f t="shared" si="9"/>
        <v>0.10157882508474358</v>
      </c>
      <c r="I83">
        <v>475.95</v>
      </c>
      <c r="J83">
        <v>31.57</v>
      </c>
    </row>
    <row r="84" spans="1:10" x14ac:dyDescent="0.3">
      <c r="A84">
        <v>524.71</v>
      </c>
      <c r="B84">
        <f t="shared" si="5"/>
        <v>565.42000000000007</v>
      </c>
      <c r="C84">
        <v>34.950000000000003</v>
      </c>
      <c r="D84" s="1">
        <f t="shared" si="6"/>
        <v>287702.17565624526</v>
      </c>
      <c r="E84" s="1">
        <f t="shared" si="7"/>
        <v>2760753.8262577089</v>
      </c>
      <c r="F84" s="1">
        <f t="shared" si="8"/>
        <v>565.31600814901947</v>
      </c>
      <c r="G84" s="1">
        <f t="shared" si="9"/>
        <v>0.1039918509806057</v>
      </c>
      <c r="I84">
        <v>483.31</v>
      </c>
      <c r="J84">
        <v>34.840000000000003</v>
      </c>
    </row>
    <row r="85" spans="1:10" x14ac:dyDescent="0.3">
      <c r="A85">
        <v>544.17999999999995</v>
      </c>
      <c r="B85">
        <f t="shared" si="5"/>
        <v>584.89</v>
      </c>
      <c r="C85">
        <v>34.61</v>
      </c>
      <c r="D85" s="1">
        <f t="shared" si="6"/>
        <v>287713.35445189645</v>
      </c>
      <c r="E85" s="1">
        <f t="shared" si="7"/>
        <v>2760737.8896332309</v>
      </c>
      <c r="F85" s="1">
        <f t="shared" si="8"/>
        <v>584.78242723333892</v>
      </c>
      <c r="G85" s="1">
        <f t="shared" si="9"/>
        <v>0.10757276666106463</v>
      </c>
      <c r="I85">
        <v>487.59</v>
      </c>
      <c r="J85">
        <v>34.83</v>
      </c>
    </row>
    <row r="86" spans="1:10" x14ac:dyDescent="0.3">
      <c r="A86">
        <v>561.88</v>
      </c>
      <c r="B86">
        <f>A86--40.71</f>
        <v>602.59</v>
      </c>
      <c r="C86">
        <v>34.78</v>
      </c>
      <c r="D86" s="1">
        <f t="shared" si="6"/>
        <v>287723.5169933975</v>
      </c>
      <c r="E86" s="1">
        <f t="shared" si="7"/>
        <v>2760723.4017927959</v>
      </c>
      <c r="F86" s="1">
        <f t="shared" si="8"/>
        <v>602.4791718557442</v>
      </c>
      <c r="G86" s="1">
        <f>B86-F86</f>
        <v>0.11082814425583365</v>
      </c>
      <c r="I86">
        <v>500.18</v>
      </c>
      <c r="J86">
        <v>34.93</v>
      </c>
    </row>
    <row r="87" spans="1:10" x14ac:dyDescent="0.3">
      <c r="A87">
        <v>563.61</v>
      </c>
      <c r="B87">
        <f t="shared" ref="B87:B109" si="10">A87--40.71</f>
        <v>604.32000000000005</v>
      </c>
      <c r="C87">
        <v>34.86</v>
      </c>
      <c r="D87" s="1">
        <f t="shared" si="6"/>
        <v>287724.51028135215</v>
      </c>
      <c r="E87" s="1">
        <f t="shared" si="7"/>
        <v>2760721.9857496354</v>
      </c>
      <c r="F87" s="1">
        <f t="shared" si="8"/>
        <v>604.20885367423341</v>
      </c>
      <c r="G87" s="1">
        <f t="shared" ref="G87:G109" si="11">B87-F87</f>
        <v>0.11114632576664008</v>
      </c>
      <c r="I87">
        <v>511.59</v>
      </c>
      <c r="J87">
        <v>34.770000000000003</v>
      </c>
    </row>
    <row r="88" spans="1:10" x14ac:dyDescent="0.3">
      <c r="A88">
        <v>564.27</v>
      </c>
      <c r="B88">
        <f t="shared" si="10"/>
        <v>604.98</v>
      </c>
      <c r="C88">
        <v>34.49</v>
      </c>
      <c r="D88" s="1">
        <f t="shared" si="6"/>
        <v>287724.88922357763</v>
      </c>
      <c r="E88" s="1">
        <f t="shared" si="7"/>
        <v>2760721.4455250767</v>
      </c>
      <c r="F88" s="1">
        <f t="shared" si="8"/>
        <v>604.86873228734669</v>
      </c>
      <c r="G88" s="1">
        <f t="shared" si="11"/>
        <v>0.11126771265332991</v>
      </c>
      <c r="I88">
        <v>524.71</v>
      </c>
      <c r="J88">
        <v>34.950000000000003</v>
      </c>
    </row>
    <row r="89" spans="1:10" x14ac:dyDescent="0.3">
      <c r="A89">
        <v>567.65</v>
      </c>
      <c r="B89">
        <f t="shared" si="10"/>
        <v>608.36</v>
      </c>
      <c r="C89">
        <v>34.58</v>
      </c>
      <c r="D89" s="1">
        <f t="shared" si="6"/>
        <v>287726.82986709592</v>
      </c>
      <c r="E89" s="1">
        <f t="shared" si="7"/>
        <v>2760718.6789205191</v>
      </c>
      <c r="F89" s="1">
        <f t="shared" si="8"/>
        <v>608.24811063896686</v>
      </c>
      <c r="G89" s="1">
        <f t="shared" si="11"/>
        <v>0.11188936103314973</v>
      </c>
      <c r="I89">
        <v>544.17999999999995</v>
      </c>
      <c r="J89">
        <v>34.61</v>
      </c>
    </row>
    <row r="90" spans="1:10" x14ac:dyDescent="0.3">
      <c r="A90">
        <v>574.63</v>
      </c>
      <c r="B90">
        <f t="shared" si="10"/>
        <v>615.34</v>
      </c>
      <c r="C90">
        <v>34.909999999999997</v>
      </c>
      <c r="D90" s="1">
        <f t="shared" si="6"/>
        <v>287730.83746820764</v>
      </c>
      <c r="E90" s="1">
        <f t="shared" si="7"/>
        <v>2760712.9656365509</v>
      </c>
      <c r="F90" s="1">
        <f t="shared" si="8"/>
        <v>615.2268268799005</v>
      </c>
      <c r="G90" s="1">
        <f t="shared" si="11"/>
        <v>0.11317312009953184</v>
      </c>
      <c r="I90">
        <v>561.88</v>
      </c>
      <c r="J90">
        <v>34.78</v>
      </c>
    </row>
    <row r="91" spans="1:10" x14ac:dyDescent="0.3">
      <c r="A91">
        <v>580.75</v>
      </c>
      <c r="B91">
        <f t="shared" si="10"/>
        <v>621.46</v>
      </c>
      <c r="C91">
        <v>34.79</v>
      </c>
      <c r="D91" s="1">
        <f t="shared" si="6"/>
        <v>287734.35129611648</v>
      </c>
      <c r="E91" s="1">
        <f t="shared" si="7"/>
        <v>2760707.956281553</v>
      </c>
      <c r="F91" s="1">
        <f t="shared" si="8"/>
        <v>621.34570129173994</v>
      </c>
      <c r="G91" s="1">
        <f t="shared" si="11"/>
        <v>0.11429870826009392</v>
      </c>
      <c r="I91">
        <v>563.61</v>
      </c>
      <c r="J91">
        <v>34.86</v>
      </c>
    </row>
    <row r="92" spans="1:10" x14ac:dyDescent="0.3">
      <c r="A92">
        <v>587.16999999999996</v>
      </c>
      <c r="B92">
        <f t="shared" si="10"/>
        <v>627.88</v>
      </c>
      <c r="C92">
        <v>35.17</v>
      </c>
      <c r="D92" s="1">
        <f t="shared" si="6"/>
        <v>287738.03737049148</v>
      </c>
      <c r="E92" s="1">
        <f t="shared" si="7"/>
        <v>2760702.7013699384</v>
      </c>
      <c r="F92" s="1">
        <f t="shared" si="8"/>
        <v>627.76452052701234</v>
      </c>
      <c r="G92" s="1">
        <f t="shared" si="11"/>
        <v>0.11547947298765848</v>
      </c>
      <c r="I92">
        <v>564.27</v>
      </c>
      <c r="J92">
        <v>34.49</v>
      </c>
    </row>
    <row r="93" spans="1:10" x14ac:dyDescent="0.3">
      <c r="A93">
        <v>593.52</v>
      </c>
      <c r="B93">
        <f t="shared" si="10"/>
        <v>634.23</v>
      </c>
      <c r="C93">
        <v>34.880000000000003</v>
      </c>
      <c r="D93" s="1">
        <f t="shared" si="6"/>
        <v>287741.68325402436</v>
      </c>
      <c r="E93" s="1">
        <f t="shared" si="7"/>
        <v>2760697.5037548668</v>
      </c>
      <c r="F93" s="1">
        <f t="shared" si="8"/>
        <v>634.11335263760861</v>
      </c>
      <c r="G93" s="1">
        <f t="shared" si="11"/>
        <v>0.11664736239140439</v>
      </c>
      <c r="I93">
        <v>567.65</v>
      </c>
      <c r="J93">
        <v>34.58</v>
      </c>
    </row>
    <row r="94" spans="1:10" x14ac:dyDescent="0.3">
      <c r="A94">
        <v>599.84</v>
      </c>
      <c r="B94">
        <f t="shared" si="10"/>
        <v>640.55000000000007</v>
      </c>
      <c r="C94">
        <v>34.86</v>
      </c>
      <c r="D94" s="1">
        <f t="shared" si="6"/>
        <v>287745.31191291061</v>
      </c>
      <c r="E94" s="1">
        <f t="shared" si="7"/>
        <v>2760692.3306954578</v>
      </c>
      <c r="F94" s="1">
        <f t="shared" si="8"/>
        <v>640.43219026504778</v>
      </c>
      <c r="G94" s="1">
        <f t="shared" si="11"/>
        <v>0.11780973495228864</v>
      </c>
      <c r="I94">
        <v>574.63</v>
      </c>
      <c r="J94">
        <v>34.909999999999997</v>
      </c>
    </row>
    <row r="95" spans="1:10" x14ac:dyDescent="0.3">
      <c r="A95">
        <v>610.02</v>
      </c>
      <c r="B95">
        <f t="shared" si="10"/>
        <v>650.73</v>
      </c>
      <c r="C95">
        <v>34.94</v>
      </c>
      <c r="D95" s="1">
        <f t="shared" si="6"/>
        <v>287751.15680966096</v>
      </c>
      <c r="E95" s="1">
        <f t="shared" si="7"/>
        <v>2760683.9981409023</v>
      </c>
      <c r="F95" s="1">
        <f t="shared" si="8"/>
        <v>650.61031796333305</v>
      </c>
      <c r="G95" s="1">
        <f t="shared" si="11"/>
        <v>0.11968203666697264</v>
      </c>
      <c r="I95">
        <v>580.75</v>
      </c>
      <c r="J95">
        <v>34.79</v>
      </c>
    </row>
    <row r="96" spans="1:10" x14ac:dyDescent="0.3">
      <c r="A96">
        <v>613.5</v>
      </c>
      <c r="B96">
        <f t="shared" si="10"/>
        <v>654.21</v>
      </c>
      <c r="C96">
        <v>34.76</v>
      </c>
      <c r="D96" s="1">
        <f t="shared" si="6"/>
        <v>287753.15486866789</v>
      </c>
      <c r="E96" s="1">
        <f t="shared" si="7"/>
        <v>2760681.1496841391</v>
      </c>
      <c r="F96" s="1">
        <f t="shared" si="8"/>
        <v>654.0896779227196</v>
      </c>
      <c r="G96" s="1">
        <f t="shared" si="11"/>
        <v>0.12032207728043431</v>
      </c>
      <c r="I96">
        <v>587.16999999999996</v>
      </c>
      <c r="J96">
        <v>35.17</v>
      </c>
    </row>
    <row r="97" spans="1:10" x14ac:dyDescent="0.3">
      <c r="A97">
        <v>617.47</v>
      </c>
      <c r="B97">
        <f t="shared" si="10"/>
        <v>658.18000000000006</v>
      </c>
      <c r="C97">
        <v>35.11</v>
      </c>
      <c r="D97" s="1">
        <f t="shared" si="6"/>
        <v>287755.43426356954</v>
      </c>
      <c r="E97" s="1">
        <f t="shared" si="7"/>
        <v>2760677.9001515671</v>
      </c>
      <c r="F97" s="1">
        <f t="shared" si="8"/>
        <v>658.05894776163336</v>
      </c>
      <c r="G97" s="1">
        <f t="shared" si="11"/>
        <v>0.1210522383667012</v>
      </c>
      <c r="I97">
        <v>593.52</v>
      </c>
      <c r="J97">
        <v>34.880000000000003</v>
      </c>
    </row>
    <row r="98" spans="1:10" x14ac:dyDescent="0.3">
      <c r="A98">
        <v>624.27</v>
      </c>
      <c r="B98">
        <f t="shared" si="10"/>
        <v>664.98</v>
      </c>
      <c r="C98">
        <v>35.39</v>
      </c>
      <c r="D98" s="1">
        <f t="shared" si="6"/>
        <v>287759.33851680165</v>
      </c>
      <c r="E98" s="1">
        <f t="shared" si="7"/>
        <v>2760672.3342015692</v>
      </c>
      <c r="F98" s="1">
        <f t="shared" si="8"/>
        <v>664.85769710833199</v>
      </c>
      <c r="G98" s="1">
        <f t="shared" si="11"/>
        <v>0.12230289166802777</v>
      </c>
      <c r="I98">
        <v>599.84</v>
      </c>
      <c r="J98">
        <v>34.86</v>
      </c>
    </row>
    <row r="99" spans="1:10" x14ac:dyDescent="0.3">
      <c r="A99">
        <v>648.71</v>
      </c>
      <c r="B99">
        <f t="shared" si="10"/>
        <v>689.42000000000007</v>
      </c>
      <c r="C99">
        <v>34.58</v>
      </c>
      <c r="D99" s="1">
        <f t="shared" si="6"/>
        <v>287773.37086224154</v>
      </c>
      <c r="E99" s="1">
        <f t="shared" si="7"/>
        <v>2760652.3295224607</v>
      </c>
      <c r="F99" s="1">
        <f t="shared" si="8"/>
        <v>689.29320211188394</v>
      </c>
      <c r="G99" s="1">
        <f t="shared" si="11"/>
        <v>0.1267978881161298</v>
      </c>
      <c r="I99">
        <v>610.02</v>
      </c>
      <c r="J99">
        <v>34.94</v>
      </c>
    </row>
    <row r="100" spans="1:10" x14ac:dyDescent="0.3">
      <c r="A100">
        <v>653.29999999999995</v>
      </c>
      <c r="B100">
        <f t="shared" si="10"/>
        <v>694.01</v>
      </c>
      <c r="C100">
        <v>35.1</v>
      </c>
      <c r="D100" s="1">
        <f t="shared" si="6"/>
        <v>287776.00623317319</v>
      </c>
      <c r="E100" s="1">
        <f t="shared" si="7"/>
        <v>2760648.5725062126</v>
      </c>
      <c r="F100" s="1">
        <f t="shared" si="8"/>
        <v>693.88235792048602</v>
      </c>
      <c r="G100" s="1">
        <f t="shared" si="11"/>
        <v>0.12764207951397566</v>
      </c>
      <c r="I100">
        <v>613.5</v>
      </c>
      <c r="J100">
        <v>34.76</v>
      </c>
    </row>
    <row r="101" spans="1:10" x14ac:dyDescent="0.3">
      <c r="A101">
        <v>667.6</v>
      </c>
      <c r="B101">
        <f t="shared" si="10"/>
        <v>708.31000000000006</v>
      </c>
      <c r="C101">
        <v>34.79</v>
      </c>
      <c r="D101" s="1">
        <f t="shared" si="6"/>
        <v>287784.21664805821</v>
      </c>
      <c r="E101" s="1">
        <f t="shared" si="7"/>
        <v>2760636.8676407766</v>
      </c>
      <c r="F101" s="1">
        <f t="shared" si="8"/>
        <v>708.17972786955863</v>
      </c>
      <c r="G101" s="1">
        <f t="shared" si="11"/>
        <v>0.13027213044142627</v>
      </c>
      <c r="I101">
        <v>617.47</v>
      </c>
      <c r="J101">
        <v>35.11</v>
      </c>
    </row>
    <row r="102" spans="1:10" x14ac:dyDescent="0.3">
      <c r="A102">
        <v>677.12</v>
      </c>
      <c r="B102">
        <f t="shared" si="10"/>
        <v>717.83</v>
      </c>
      <c r="C102">
        <v>35.020000000000003</v>
      </c>
      <c r="D102" s="1">
        <f t="shared" si="6"/>
        <v>287789.68260258314</v>
      </c>
      <c r="E102" s="1">
        <f t="shared" si="7"/>
        <v>2760629.0753107802</v>
      </c>
      <c r="F102" s="1">
        <f t="shared" si="8"/>
        <v>717.69797695438297</v>
      </c>
      <c r="G102" s="1">
        <f t="shared" si="11"/>
        <v>0.13202304561707479</v>
      </c>
      <c r="I102">
        <v>624.27</v>
      </c>
      <c r="J102">
        <v>35.39</v>
      </c>
    </row>
    <row r="103" spans="1:10" x14ac:dyDescent="0.3">
      <c r="A103">
        <v>686.1</v>
      </c>
      <c r="B103">
        <f t="shared" si="10"/>
        <v>726.81000000000006</v>
      </c>
      <c r="C103">
        <v>34.92</v>
      </c>
      <c r="D103" s="1">
        <f t="shared" si="6"/>
        <v>287794.83851346897</v>
      </c>
      <c r="E103" s="1">
        <f t="shared" si="7"/>
        <v>2760621.7249826952</v>
      </c>
      <c r="F103" s="1">
        <f t="shared" si="8"/>
        <v>726.67632535595419</v>
      </c>
      <c r="G103" s="1">
        <f t="shared" si="11"/>
        <v>0.13367464404586826</v>
      </c>
      <c r="I103">
        <v>648.71</v>
      </c>
      <c r="J103">
        <v>34.58</v>
      </c>
    </row>
    <row r="104" spans="1:10" x14ac:dyDescent="0.3">
      <c r="A104">
        <v>698.08</v>
      </c>
      <c r="B104">
        <f t="shared" si="10"/>
        <v>738.79000000000008</v>
      </c>
      <c r="C104">
        <v>35.06</v>
      </c>
      <c r="D104" s="1">
        <f t="shared" si="6"/>
        <v>287801.71688901604</v>
      </c>
      <c r="E104" s="1">
        <f t="shared" si="7"/>
        <v>2760611.9190884349</v>
      </c>
      <c r="F104" s="1">
        <f t="shared" si="8"/>
        <v>738.65412199851494</v>
      </c>
      <c r="G104" s="1">
        <f t="shared" si="11"/>
        <v>0.13587800148513907</v>
      </c>
      <c r="I104">
        <v>653.29999999999995</v>
      </c>
      <c r="J104">
        <v>35.1</v>
      </c>
    </row>
    <row r="105" spans="1:10" x14ac:dyDescent="0.3">
      <c r="A105">
        <v>705.21</v>
      </c>
      <c r="B105">
        <f t="shared" si="10"/>
        <v>745.92000000000007</v>
      </c>
      <c r="C105">
        <v>34.86</v>
      </c>
      <c r="D105" s="1">
        <f t="shared" si="6"/>
        <v>287805.81061336078</v>
      </c>
      <c r="E105" s="1">
        <f t="shared" si="7"/>
        <v>2760606.0830261582</v>
      </c>
      <c r="F105" s="1">
        <f t="shared" si="8"/>
        <v>745.78281065132217</v>
      </c>
      <c r="G105" s="1">
        <f t="shared" si="11"/>
        <v>0.13718934867790722</v>
      </c>
      <c r="I105">
        <v>667.6</v>
      </c>
      <c r="J105">
        <v>34.79</v>
      </c>
    </row>
    <row r="106" spans="1:10" x14ac:dyDescent="0.3">
      <c r="A106">
        <v>708.43</v>
      </c>
      <c r="B106">
        <f t="shared" si="10"/>
        <v>749.14</v>
      </c>
      <c r="C106">
        <v>35.6</v>
      </c>
      <c r="D106" s="1">
        <f t="shared" si="6"/>
        <v>287807.65939209715</v>
      </c>
      <c r="E106" s="1">
        <f t="shared" si="7"/>
        <v>2760603.44738513</v>
      </c>
      <c r="F106" s="1">
        <f t="shared" si="8"/>
        <v>749.0022184300052</v>
      </c>
      <c r="G106" s="1">
        <f t="shared" si="11"/>
        <v>0.13778156999478597</v>
      </c>
      <c r="I106">
        <v>677.12</v>
      </c>
      <c r="J106">
        <v>35.020000000000003</v>
      </c>
    </row>
    <row r="107" spans="1:10" x14ac:dyDescent="0.3">
      <c r="A107">
        <v>719.27</v>
      </c>
      <c r="B107">
        <f t="shared" si="10"/>
        <v>759.98</v>
      </c>
      <c r="C107">
        <v>35.33</v>
      </c>
      <c r="D107" s="1">
        <f t="shared" si="6"/>
        <v>287813.88323107298</v>
      </c>
      <c r="E107" s="1">
        <f t="shared" si="7"/>
        <v>2760594.5746060167</v>
      </c>
      <c r="F107" s="1">
        <f t="shared" si="8"/>
        <v>759.84022474064136</v>
      </c>
      <c r="G107" s="1">
        <f t="shared" si="11"/>
        <v>0.13977525935865742</v>
      </c>
      <c r="I107">
        <v>686.1</v>
      </c>
      <c r="J107">
        <v>34.92</v>
      </c>
    </row>
    <row r="108" spans="1:10" x14ac:dyDescent="0.3">
      <c r="A108">
        <v>739.17</v>
      </c>
      <c r="B108">
        <f t="shared" si="10"/>
        <v>779.88</v>
      </c>
      <c r="C108">
        <v>35.31</v>
      </c>
      <c r="D108" s="1">
        <f t="shared" si="6"/>
        <v>287825.3089133256</v>
      </c>
      <c r="E108" s="1">
        <f t="shared" si="7"/>
        <v>2760578.2860170533</v>
      </c>
      <c r="F108" s="1">
        <f t="shared" si="8"/>
        <v>779.73656473969845</v>
      </c>
      <c r="G108" s="1">
        <f t="shared" si="11"/>
        <v>0.14343526030154408</v>
      </c>
      <c r="I108">
        <v>698.08</v>
      </c>
      <c r="J108">
        <v>35.06</v>
      </c>
    </row>
    <row r="109" spans="1:10" x14ac:dyDescent="0.3">
      <c r="A109" s="5">
        <v>754.45</v>
      </c>
      <c r="B109">
        <f t="shared" si="10"/>
        <v>795.16000000000008</v>
      </c>
      <c r="C109" s="5">
        <v>35.479999999999997</v>
      </c>
      <c r="D109" s="2">
        <v>287834.08199999999</v>
      </c>
      <c r="E109" s="2">
        <v>2760565.7790000001</v>
      </c>
      <c r="F109" s="1">
        <f t="shared" si="8"/>
        <v>795.01375444741086</v>
      </c>
      <c r="G109" s="1">
        <f t="shared" si="11"/>
        <v>0.14624555258922101</v>
      </c>
      <c r="I109">
        <v>705.21</v>
      </c>
      <c r="J109">
        <v>34.86</v>
      </c>
    </row>
    <row r="110" spans="1:10" x14ac:dyDescent="0.3">
      <c r="D110" s="1"/>
      <c r="E110" s="1"/>
      <c r="F110" s="1"/>
      <c r="G110" s="1"/>
      <c r="I110">
        <v>708.43</v>
      </c>
      <c r="J110">
        <v>35.6</v>
      </c>
    </row>
    <row r="111" spans="1:10" x14ac:dyDescent="0.3">
      <c r="D111" s="1"/>
      <c r="E111" s="1"/>
      <c r="F111" s="1"/>
      <c r="G111" s="1"/>
      <c r="I111">
        <v>719.27</v>
      </c>
      <c r="J111">
        <v>35.33</v>
      </c>
    </row>
    <row r="112" spans="1:10" x14ac:dyDescent="0.3">
      <c r="D112" s="1"/>
      <c r="E112" s="1"/>
      <c r="F112" s="1"/>
      <c r="G112" s="1"/>
      <c r="I112">
        <v>739.17</v>
      </c>
      <c r="J112">
        <v>35.31</v>
      </c>
    </row>
    <row r="113" spans="4:10" x14ac:dyDescent="0.3">
      <c r="D113" s="1"/>
      <c r="E113" s="1"/>
      <c r="F113" s="1"/>
      <c r="G113" s="1"/>
      <c r="I113" s="5">
        <v>754.45</v>
      </c>
      <c r="J113" s="5">
        <v>35.479999999999997</v>
      </c>
    </row>
    <row r="114" spans="4:10" x14ac:dyDescent="0.3">
      <c r="D114" s="1"/>
      <c r="E114" s="1"/>
      <c r="F114" s="1"/>
      <c r="G114" s="1"/>
    </row>
    <row r="115" spans="4:10" x14ac:dyDescent="0.3">
      <c r="D115" s="1"/>
      <c r="E115" s="1"/>
      <c r="F115" s="1"/>
      <c r="G115" s="1"/>
    </row>
    <row r="116" spans="4:10" x14ac:dyDescent="0.3">
      <c r="D116" s="1"/>
      <c r="E116" s="1"/>
      <c r="F116" s="1"/>
      <c r="G116" s="1"/>
    </row>
    <row r="117" spans="4:10" x14ac:dyDescent="0.3">
      <c r="D117" s="1"/>
      <c r="E117" s="1"/>
      <c r="F117" s="1"/>
      <c r="G117" s="1"/>
    </row>
    <row r="118" spans="4:10" x14ac:dyDescent="0.3">
      <c r="D118" s="1"/>
      <c r="E118" s="1"/>
      <c r="F118" s="1"/>
      <c r="G118" s="1"/>
    </row>
    <row r="119" spans="4:10" x14ac:dyDescent="0.3">
      <c r="D119" s="1"/>
      <c r="E119" s="1"/>
      <c r="F119" s="1"/>
      <c r="G119" s="1"/>
    </row>
    <row r="120" spans="4:10" x14ac:dyDescent="0.3">
      <c r="D120" s="1"/>
      <c r="E120" s="1"/>
      <c r="F120" s="1"/>
      <c r="G120" s="1"/>
    </row>
    <row r="121" spans="4:10" x14ac:dyDescent="0.3">
      <c r="D121" s="1"/>
      <c r="E121" s="1"/>
      <c r="F121" s="1"/>
      <c r="G121" s="1"/>
    </row>
    <row r="122" spans="4:10" x14ac:dyDescent="0.3">
      <c r="D122" s="1"/>
      <c r="E122" s="1"/>
      <c r="F122" s="1"/>
      <c r="G122" s="1"/>
    </row>
    <row r="123" spans="4:10" x14ac:dyDescent="0.3">
      <c r="D123" s="1"/>
      <c r="E123" s="1"/>
      <c r="F123" s="1"/>
      <c r="G123" s="1"/>
    </row>
    <row r="124" spans="4:10" x14ac:dyDescent="0.3">
      <c r="D124" s="1"/>
      <c r="E124" s="1"/>
      <c r="F124" s="1"/>
      <c r="G124" s="1"/>
    </row>
    <row r="125" spans="4:10" x14ac:dyDescent="0.3">
      <c r="D125" s="1"/>
      <c r="E125" s="1"/>
      <c r="F125" s="1"/>
      <c r="G125" s="1"/>
    </row>
    <row r="126" spans="4:10" x14ac:dyDescent="0.3">
      <c r="D126" s="1"/>
      <c r="E126" s="1"/>
      <c r="F126" s="1"/>
      <c r="G126" s="1"/>
    </row>
    <row r="127" spans="4:10" x14ac:dyDescent="0.3">
      <c r="D127" s="1"/>
      <c r="E127" s="1"/>
      <c r="F127" s="1"/>
      <c r="G127" s="1"/>
    </row>
    <row r="128" spans="4:10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4:7" x14ac:dyDescent="0.3">
      <c r="D145" s="1"/>
      <c r="E145" s="1"/>
      <c r="F145" s="1"/>
      <c r="G145" s="1"/>
    </row>
    <row r="146" spans="4:7" x14ac:dyDescent="0.3">
      <c r="D146" s="1"/>
      <c r="E146" s="1"/>
      <c r="F146" s="1"/>
      <c r="G146" s="1"/>
    </row>
    <row r="147" spans="4:7" x14ac:dyDescent="0.3">
      <c r="D147" s="1"/>
      <c r="E147" s="1"/>
      <c r="F147" s="1"/>
      <c r="G147" s="1"/>
    </row>
    <row r="148" spans="4:7" x14ac:dyDescent="0.3">
      <c r="D148" s="1"/>
      <c r="E148" s="1"/>
      <c r="F148" s="1"/>
      <c r="G148" s="1"/>
    </row>
    <row r="149" spans="4:7" x14ac:dyDescent="0.3">
      <c r="D149" s="1"/>
      <c r="E149" s="1"/>
      <c r="F149" s="1"/>
      <c r="G149" s="1"/>
    </row>
    <row r="150" spans="4:7" x14ac:dyDescent="0.3">
      <c r="D150" s="1"/>
      <c r="E150" s="1"/>
      <c r="F150" s="1"/>
      <c r="G150" s="1"/>
    </row>
    <row r="151" spans="4:7" x14ac:dyDescent="0.3">
      <c r="D151" s="1"/>
      <c r="E151" s="1"/>
      <c r="F151" s="1"/>
      <c r="G151" s="1"/>
    </row>
    <row r="152" spans="4:7" x14ac:dyDescent="0.3">
      <c r="D152" s="1"/>
      <c r="E152" s="1"/>
      <c r="F152" s="1"/>
      <c r="G152" s="1"/>
    </row>
    <row r="153" spans="4:7" x14ac:dyDescent="0.3">
      <c r="D153" s="1"/>
      <c r="E153" s="1"/>
      <c r="F153" s="1"/>
      <c r="G153" s="1"/>
    </row>
    <row r="154" spans="4:7" x14ac:dyDescent="0.3">
      <c r="D154" s="1"/>
      <c r="E154" s="1"/>
      <c r="F154" s="1"/>
      <c r="G154" s="1"/>
    </row>
    <row r="155" spans="4:7" x14ac:dyDescent="0.3">
      <c r="D155" s="1"/>
      <c r="E155" s="1"/>
      <c r="F155" s="1"/>
      <c r="G155" s="1"/>
    </row>
    <row r="156" spans="4:7" x14ac:dyDescent="0.3">
      <c r="D156" s="1"/>
      <c r="E156" s="1"/>
      <c r="F156" s="1"/>
      <c r="G156" s="1"/>
    </row>
    <row r="157" spans="4:7" x14ac:dyDescent="0.3">
      <c r="D157" s="1"/>
      <c r="E157" s="1"/>
      <c r="F157" s="1"/>
      <c r="G157" s="1"/>
    </row>
    <row r="158" spans="4:7" x14ac:dyDescent="0.3">
      <c r="D158" s="1"/>
      <c r="E158" s="1"/>
      <c r="F158" s="1"/>
      <c r="G158" s="1"/>
    </row>
    <row r="159" spans="4:7" x14ac:dyDescent="0.3">
      <c r="D159" s="1"/>
      <c r="E159" s="1"/>
      <c r="F159" s="1"/>
      <c r="G159" s="1"/>
    </row>
    <row r="160" spans="4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5"/>
      <c r="C165" s="5"/>
      <c r="D165" s="2"/>
      <c r="E165" s="2"/>
      <c r="F165" s="1"/>
      <c r="G165" s="1"/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4"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58.45</v>
      </c>
      <c r="B1">
        <f>A1-58.45</f>
        <v>0</v>
      </c>
      <c r="C1" s="5">
        <v>29.91</v>
      </c>
      <c r="D1" s="2">
        <v>287935.429</v>
      </c>
      <c r="E1" s="2">
        <v>2761456.7149999999</v>
      </c>
    </row>
    <row r="2" spans="1:7" x14ac:dyDescent="0.3">
      <c r="A2">
        <v>60.52</v>
      </c>
      <c r="B2">
        <f t="shared" ref="B2:B65" si="0">A2-58.45</f>
        <v>2.0700000000000003</v>
      </c>
      <c r="C2">
        <v>29.63</v>
      </c>
      <c r="D2" s="1">
        <f>(((B2*($D$105-$D$1))+$B$105*$D$1)/$B$105)</f>
        <v>287936.48882386211</v>
      </c>
      <c r="E2" s="1">
        <f>(((B2*($E$105-$E$1))+$B$105*$E$1)/$B$105)</f>
        <v>2761454.938274391</v>
      </c>
      <c r="F2" s="1">
        <f>SQRT(((D2-$D$1)^2)+((E2-$E$1)^2))</f>
        <v>2.0688113756078477</v>
      </c>
      <c r="G2" s="1">
        <f>B2-F2</f>
        <v>1.1886243921526152E-3</v>
      </c>
    </row>
    <row r="3" spans="1:7" x14ac:dyDescent="0.3">
      <c r="A3">
        <v>63.12</v>
      </c>
      <c r="B3">
        <f t="shared" si="0"/>
        <v>4.6699999999999946</v>
      </c>
      <c r="C3">
        <v>29.19</v>
      </c>
      <c r="D3" s="1">
        <f t="shared" ref="D3:D66" si="1">(((B3*($D$105-$D$1))+$B$105*$D$1)/$B$105)</f>
        <v>287937.82000359229</v>
      </c>
      <c r="E3" s="1">
        <f t="shared" ref="E3:E66" si="2">(((B3*($E$105-$E$1))+$B$105*$E$1)/$B$105)</f>
        <v>2761452.7066383609</v>
      </c>
      <c r="F3" s="1">
        <f t="shared" ref="F3:F66" si="3">SQRT(((D3-$D$1)^2)+((E3-$E$1)^2))</f>
        <v>4.6673184171706286</v>
      </c>
      <c r="G3" s="1">
        <f t="shared" ref="G3:G66" si="4">B3-F3</f>
        <v>2.681582829366036E-3</v>
      </c>
    </row>
    <row r="4" spans="1:7" x14ac:dyDescent="0.3">
      <c r="A4">
        <v>65.17</v>
      </c>
      <c r="B4">
        <f t="shared" si="0"/>
        <v>6.7199999999999989</v>
      </c>
      <c r="C4">
        <v>29.16</v>
      </c>
      <c r="D4" s="1">
        <f t="shared" si="1"/>
        <v>287938.8695876103</v>
      </c>
      <c r="E4" s="1">
        <f t="shared" si="2"/>
        <v>2761450.9470791835</v>
      </c>
      <c r="F4" s="1">
        <f t="shared" si="3"/>
        <v>6.7161412766139046</v>
      </c>
      <c r="G4" s="1">
        <f t="shared" si="4"/>
        <v>3.858723386094276E-3</v>
      </c>
    </row>
    <row r="5" spans="1:7" x14ac:dyDescent="0.3">
      <c r="A5">
        <v>65.17</v>
      </c>
      <c r="B5">
        <f t="shared" si="0"/>
        <v>6.7199999999999989</v>
      </c>
      <c r="C5">
        <v>29.36</v>
      </c>
      <c r="D5" s="1">
        <f t="shared" si="1"/>
        <v>287938.8695876103</v>
      </c>
      <c r="E5" s="1">
        <f t="shared" si="2"/>
        <v>2761450.9470791835</v>
      </c>
      <c r="F5" s="1">
        <f t="shared" si="3"/>
        <v>6.7161412766139046</v>
      </c>
      <c r="G5" s="1">
        <f t="shared" si="4"/>
        <v>3.858723386094276E-3</v>
      </c>
    </row>
    <row r="6" spans="1:7" x14ac:dyDescent="0.3">
      <c r="A6">
        <v>65.17</v>
      </c>
      <c r="B6">
        <f t="shared" si="0"/>
        <v>6.7199999999999989</v>
      </c>
      <c r="C6">
        <v>29.16</v>
      </c>
      <c r="D6" s="1">
        <f t="shared" si="1"/>
        <v>287938.8695876103</v>
      </c>
      <c r="E6" s="1">
        <f t="shared" si="2"/>
        <v>2761450.9470791835</v>
      </c>
      <c r="F6" s="1">
        <f t="shared" si="3"/>
        <v>6.7161412766139046</v>
      </c>
      <c r="G6" s="1">
        <f t="shared" si="4"/>
        <v>3.858723386094276E-3</v>
      </c>
    </row>
    <row r="7" spans="1:7" x14ac:dyDescent="0.3">
      <c r="A7">
        <v>65.36</v>
      </c>
      <c r="B7">
        <f t="shared" si="0"/>
        <v>6.9099999999999966</v>
      </c>
      <c r="C7">
        <v>29.23</v>
      </c>
      <c r="D7" s="1">
        <f t="shared" si="1"/>
        <v>287938.96686612908</v>
      </c>
      <c r="E7" s="1">
        <f t="shared" si="2"/>
        <v>2761450.7839980884</v>
      </c>
      <c r="F7" s="1">
        <f t="shared" si="3"/>
        <v>6.9060321763184804</v>
      </c>
      <c r="G7" s="1">
        <f t="shared" si="4"/>
        <v>3.9678236815161583E-3</v>
      </c>
    </row>
    <row r="8" spans="1:7" x14ac:dyDescent="0.3">
      <c r="A8">
        <v>68.52</v>
      </c>
      <c r="B8">
        <f t="shared" si="0"/>
        <v>10.069999999999993</v>
      </c>
      <c r="C8">
        <v>29.29</v>
      </c>
      <c r="D8" s="1">
        <f t="shared" si="1"/>
        <v>287940.58476149349</v>
      </c>
      <c r="E8" s="1">
        <f t="shared" si="2"/>
        <v>2761448.0717019909</v>
      </c>
      <c r="F8" s="1">
        <f t="shared" si="3"/>
        <v>10.06421765708326</v>
      </c>
      <c r="G8" s="1">
        <f t="shared" si="4"/>
        <v>5.7823429167331852E-3</v>
      </c>
    </row>
    <row r="9" spans="1:7" x14ac:dyDescent="0.3">
      <c r="A9">
        <v>72.739999999999995</v>
      </c>
      <c r="B9">
        <f t="shared" si="0"/>
        <v>14.289999999999992</v>
      </c>
      <c r="C9">
        <v>28.4</v>
      </c>
      <c r="D9" s="1">
        <f t="shared" si="1"/>
        <v>287942.74536859401</v>
      </c>
      <c r="E9" s="1">
        <f t="shared" si="2"/>
        <v>2761444.4495850494</v>
      </c>
      <c r="F9" s="1">
        <f t="shared" si="3"/>
        <v>14.281794470927835</v>
      </c>
      <c r="G9" s="1">
        <f t="shared" si="4"/>
        <v>8.2055290721569918E-3</v>
      </c>
    </row>
    <row r="10" spans="1:7" x14ac:dyDescent="0.3">
      <c r="A10">
        <v>77.099999999999994</v>
      </c>
      <c r="B10">
        <f t="shared" si="0"/>
        <v>18.649999999999991</v>
      </c>
      <c r="C10">
        <v>28.38</v>
      </c>
      <c r="D10" s="1">
        <f t="shared" si="1"/>
        <v>287944.97765460314</v>
      </c>
      <c r="E10" s="1">
        <f t="shared" si="2"/>
        <v>2761440.707303091</v>
      </c>
      <c r="F10" s="1">
        <f t="shared" si="3"/>
        <v>18.639290894695254</v>
      </c>
      <c r="G10" s="1">
        <f t="shared" si="4"/>
        <v>1.0709105304737676E-2</v>
      </c>
    </row>
    <row r="11" spans="1:7" x14ac:dyDescent="0.3">
      <c r="A11">
        <v>79.92</v>
      </c>
      <c r="B11">
        <f t="shared" si="0"/>
        <v>21.47</v>
      </c>
      <c r="C11">
        <v>28.14</v>
      </c>
      <c r="D11" s="1">
        <f t="shared" si="1"/>
        <v>287946.42147261818</v>
      </c>
      <c r="E11" s="1">
        <f t="shared" si="2"/>
        <v>2761438.2868363205</v>
      </c>
      <c r="F11" s="1">
        <f t="shared" si="3"/>
        <v>21.457671608380021</v>
      </c>
      <c r="G11" s="1">
        <f t="shared" si="4"/>
        <v>1.2328391619977452E-2</v>
      </c>
    </row>
    <row r="12" spans="1:7" x14ac:dyDescent="0.3">
      <c r="A12">
        <v>81.180000000000007</v>
      </c>
      <c r="B12">
        <f t="shared" si="0"/>
        <v>22.730000000000004</v>
      </c>
      <c r="C12">
        <v>28.79</v>
      </c>
      <c r="D12" s="1">
        <f t="shared" si="1"/>
        <v>287947.06658279517</v>
      </c>
      <c r="E12" s="1">
        <f t="shared" si="2"/>
        <v>2761437.2053511669</v>
      </c>
      <c r="F12" s="1">
        <f t="shared" si="3"/>
        <v>22.716948098276706</v>
      </c>
      <c r="G12" s="1">
        <f t="shared" si="4"/>
        <v>1.3051901723297732E-2</v>
      </c>
    </row>
    <row r="13" spans="1:7" x14ac:dyDescent="0.3">
      <c r="A13">
        <v>85.17</v>
      </c>
      <c r="B13">
        <f t="shared" si="0"/>
        <v>26.72</v>
      </c>
      <c r="C13">
        <v>28.62</v>
      </c>
      <c r="D13" s="1">
        <f t="shared" si="1"/>
        <v>287949.10943168879</v>
      </c>
      <c r="E13" s="1">
        <f t="shared" si="2"/>
        <v>2761433.7806481826</v>
      </c>
      <c r="F13" s="1">
        <f t="shared" si="3"/>
        <v>26.704656980917218</v>
      </c>
      <c r="G13" s="1">
        <f t="shared" si="4"/>
        <v>1.534301908278124E-2</v>
      </c>
    </row>
    <row r="14" spans="1:7" x14ac:dyDescent="0.3">
      <c r="A14">
        <v>87.86</v>
      </c>
      <c r="B14">
        <f t="shared" si="0"/>
        <v>29.409999999999997</v>
      </c>
      <c r="C14">
        <v>29.73</v>
      </c>
      <c r="D14" s="1">
        <f t="shared" si="1"/>
        <v>287950.48669071734</v>
      </c>
      <c r="E14" s="1">
        <f t="shared" si="2"/>
        <v>2761431.4717632127</v>
      </c>
      <c r="F14" s="1">
        <f t="shared" si="3"/>
        <v>29.39311234339112</v>
      </c>
      <c r="G14" s="1">
        <f t="shared" si="4"/>
        <v>1.6887656608876256E-2</v>
      </c>
    </row>
    <row r="15" spans="1:7" x14ac:dyDescent="0.3">
      <c r="A15">
        <v>97.94</v>
      </c>
      <c r="B15">
        <f t="shared" si="0"/>
        <v>39.489999999999995</v>
      </c>
      <c r="C15">
        <v>29.94</v>
      </c>
      <c r="D15" s="1">
        <f t="shared" si="1"/>
        <v>287955.64757213282</v>
      </c>
      <c r="E15" s="1">
        <f t="shared" si="2"/>
        <v>2761422.8198819882</v>
      </c>
      <c r="F15" s="1">
        <f t="shared" si="3"/>
        <v>39.46732425832689</v>
      </c>
      <c r="G15" s="1">
        <f t="shared" si="4"/>
        <v>2.267574167310471E-2</v>
      </c>
    </row>
    <row r="16" spans="1:7" x14ac:dyDescent="0.3">
      <c r="A16">
        <v>103.96</v>
      </c>
      <c r="B16">
        <f t="shared" si="0"/>
        <v>45.509999999999991</v>
      </c>
      <c r="C16">
        <v>29.97</v>
      </c>
      <c r="D16" s="1">
        <f t="shared" si="1"/>
        <v>287958.72976520046</v>
      </c>
      <c r="E16" s="1">
        <f t="shared" si="2"/>
        <v>2761417.6527862572</v>
      </c>
      <c r="F16" s="1">
        <f t="shared" si="3"/>
        <v>45.483867485105577</v>
      </c>
      <c r="G16" s="1">
        <f t="shared" si="4"/>
        <v>2.6132514894413816E-2</v>
      </c>
    </row>
    <row r="17" spans="1:10" x14ac:dyDescent="0.3">
      <c r="A17">
        <v>106.49</v>
      </c>
      <c r="B17">
        <f t="shared" si="0"/>
        <v>48.039999999999992</v>
      </c>
      <c r="C17">
        <v>30.21</v>
      </c>
      <c r="D17" s="1">
        <f t="shared" si="1"/>
        <v>287960.02510547638</v>
      </c>
      <c r="E17" s="1">
        <f t="shared" si="2"/>
        <v>2761415.4812327358</v>
      </c>
      <c r="F17" s="1">
        <f t="shared" si="3"/>
        <v>48.012414721521885</v>
      </c>
      <c r="G17" s="1">
        <f t="shared" si="4"/>
        <v>2.7585278478106545E-2</v>
      </c>
    </row>
    <row r="18" spans="1:10" x14ac:dyDescent="0.3">
      <c r="A18">
        <v>107.31</v>
      </c>
      <c r="B18">
        <f t="shared" si="0"/>
        <v>48.86</v>
      </c>
      <c r="C18">
        <v>29.95</v>
      </c>
      <c r="D18" s="1">
        <f t="shared" si="1"/>
        <v>287960.44493908359</v>
      </c>
      <c r="E18" s="1">
        <f t="shared" si="2"/>
        <v>2761414.7774090646</v>
      </c>
      <c r="F18" s="1">
        <f t="shared" si="3"/>
        <v>48.831943865545114</v>
      </c>
      <c r="G18" s="1">
        <f t="shared" si="4"/>
        <v>2.8056134454885751E-2</v>
      </c>
    </row>
    <row r="19" spans="1:10" x14ac:dyDescent="0.3">
      <c r="A19">
        <v>108.52</v>
      </c>
      <c r="B19">
        <f t="shared" si="0"/>
        <v>50.069999999999993</v>
      </c>
      <c r="C19">
        <v>28.9</v>
      </c>
      <c r="D19" s="1">
        <f t="shared" si="1"/>
        <v>287961.06444965029</v>
      </c>
      <c r="E19" s="1">
        <f t="shared" si="2"/>
        <v>2761413.7388399891</v>
      </c>
      <c r="F19" s="1">
        <f t="shared" si="3"/>
        <v>50.041249065600425</v>
      </c>
      <c r="G19" s="1">
        <f t="shared" si="4"/>
        <v>2.8750934399567996E-2</v>
      </c>
    </row>
    <row r="20" spans="1:10" x14ac:dyDescent="0.3">
      <c r="A20">
        <v>119.46</v>
      </c>
      <c r="B20">
        <f t="shared" si="0"/>
        <v>61.009999999999991</v>
      </c>
      <c r="C20">
        <v>28.57</v>
      </c>
      <c r="D20" s="1">
        <f t="shared" si="1"/>
        <v>287966.66564436117</v>
      </c>
      <c r="E20" s="1">
        <f t="shared" si="2"/>
        <v>2761404.3488022317</v>
      </c>
      <c r="F20" s="1">
        <f t="shared" si="3"/>
        <v>60.974967155688809</v>
      </c>
      <c r="G20" s="1">
        <f t="shared" si="4"/>
        <v>3.5032844311182032E-2</v>
      </c>
    </row>
    <row r="21" spans="1:10" x14ac:dyDescent="0.3">
      <c r="A21">
        <v>132.51</v>
      </c>
      <c r="B21">
        <f t="shared" si="0"/>
        <v>74.059999999999988</v>
      </c>
      <c r="C21">
        <v>28.04</v>
      </c>
      <c r="D21" s="1">
        <f t="shared" si="1"/>
        <v>287973.3471426224</v>
      </c>
      <c r="E21" s="1">
        <f t="shared" si="2"/>
        <v>2761393.1477060034</v>
      </c>
      <c r="F21" s="1">
        <f t="shared" si="3"/>
        <v>74.017473652944176</v>
      </c>
      <c r="G21" s="1">
        <f t="shared" si="4"/>
        <v>4.2526347055812153E-2</v>
      </c>
      <c r="I21" s="5">
        <v>58.45</v>
      </c>
      <c r="J21" s="5">
        <v>29.91</v>
      </c>
    </row>
    <row r="22" spans="1:10" x14ac:dyDescent="0.3">
      <c r="A22">
        <v>142.18</v>
      </c>
      <c r="B22">
        <f t="shared" si="0"/>
        <v>83.73</v>
      </c>
      <c r="C22">
        <v>27.6</v>
      </c>
      <c r="D22" s="1">
        <f t="shared" si="1"/>
        <v>287978.29810723435</v>
      </c>
      <c r="E22" s="1">
        <f t="shared" si="2"/>
        <v>2761384.8477366148</v>
      </c>
      <c r="F22" s="1">
        <f t="shared" si="3"/>
        <v>83.681920995713099</v>
      </c>
      <c r="G22" s="1">
        <f t="shared" si="4"/>
        <v>4.8079004286904592E-2</v>
      </c>
      <c r="I22">
        <v>60.52</v>
      </c>
      <c r="J22">
        <v>29.63</v>
      </c>
    </row>
    <row r="23" spans="1:10" x14ac:dyDescent="0.3">
      <c r="A23">
        <v>157.54</v>
      </c>
      <c r="B23">
        <f t="shared" si="0"/>
        <v>99.089999999999989</v>
      </c>
      <c r="C23">
        <v>27.02</v>
      </c>
      <c r="D23" s="1">
        <f t="shared" si="1"/>
        <v>287986.16230748652</v>
      </c>
      <c r="E23" s="1">
        <f t="shared" si="2"/>
        <v>2761371.6639176058</v>
      </c>
      <c r="F23" s="1">
        <f t="shared" si="3"/>
        <v>99.033101056803218</v>
      </c>
      <c r="G23" s="1">
        <f t="shared" si="4"/>
        <v>5.6898943196770801E-2</v>
      </c>
      <c r="I23">
        <v>63.12</v>
      </c>
      <c r="J23">
        <v>29.19</v>
      </c>
    </row>
    <row r="24" spans="1:10" x14ac:dyDescent="0.3">
      <c r="A24">
        <v>167.84</v>
      </c>
      <c r="B24">
        <f t="shared" si="0"/>
        <v>109.39</v>
      </c>
      <c r="C24">
        <v>26.83</v>
      </c>
      <c r="D24" s="1">
        <f t="shared" si="1"/>
        <v>287991.43582718691</v>
      </c>
      <c r="E24" s="1">
        <f t="shared" si="2"/>
        <v>2761362.8232056401</v>
      </c>
      <c r="F24" s="1">
        <f t="shared" si="3"/>
        <v>109.32718664469063</v>
      </c>
      <c r="G24" s="1">
        <f t="shared" si="4"/>
        <v>6.2813355309373264E-2</v>
      </c>
      <c r="I24">
        <v>65.17</v>
      </c>
      <c r="J24">
        <v>29.16</v>
      </c>
    </row>
    <row r="25" spans="1:10" x14ac:dyDescent="0.3">
      <c r="A25">
        <v>175.14</v>
      </c>
      <c r="B25">
        <f t="shared" si="0"/>
        <v>116.68999999999998</v>
      </c>
      <c r="C25">
        <v>26.88</v>
      </c>
      <c r="D25" s="1">
        <f t="shared" si="1"/>
        <v>287995.17337027553</v>
      </c>
      <c r="E25" s="1">
        <f t="shared" si="2"/>
        <v>2761356.5574583248</v>
      </c>
      <c r="F25" s="1">
        <f t="shared" si="3"/>
        <v>116.6229948766711</v>
      </c>
      <c r="G25" s="1">
        <f t="shared" si="4"/>
        <v>6.7005123328883087E-2</v>
      </c>
      <c r="I25">
        <v>65.17</v>
      </c>
      <c r="J25">
        <v>29.36</v>
      </c>
    </row>
    <row r="26" spans="1:10" x14ac:dyDescent="0.3">
      <c r="A26">
        <v>176.41</v>
      </c>
      <c r="B26">
        <f t="shared" si="0"/>
        <v>117.96</v>
      </c>
      <c r="C26">
        <v>26.92</v>
      </c>
      <c r="D26" s="1">
        <f t="shared" si="1"/>
        <v>287995.82360037451</v>
      </c>
      <c r="E26" s="1">
        <f t="shared" si="2"/>
        <v>2761355.4673899566</v>
      </c>
      <c r="F26" s="1">
        <f t="shared" si="3"/>
        <v>117.89226562362046</v>
      </c>
      <c r="G26" s="1">
        <f t="shared" si="4"/>
        <v>6.7734376379533501E-2</v>
      </c>
      <c r="I26">
        <v>65.17</v>
      </c>
      <c r="J26">
        <v>29.16</v>
      </c>
    </row>
    <row r="27" spans="1:10" x14ac:dyDescent="0.3">
      <c r="A27">
        <v>177.09</v>
      </c>
      <c r="B27">
        <f t="shared" si="0"/>
        <v>118.64</v>
      </c>
      <c r="C27">
        <v>27.12</v>
      </c>
      <c r="D27" s="1">
        <f t="shared" si="1"/>
        <v>287996.17175507318</v>
      </c>
      <c r="E27" s="1">
        <f t="shared" si="2"/>
        <v>2761354.8837313028</v>
      </c>
      <c r="F27" s="1">
        <f t="shared" si="3"/>
        <v>118.57187515735075</v>
      </c>
      <c r="G27" s="1">
        <f t="shared" si="4"/>
        <v>6.8124842649254447E-2</v>
      </c>
      <c r="I27">
        <v>65.36</v>
      </c>
      <c r="J27">
        <v>29.23</v>
      </c>
    </row>
    <row r="28" spans="1:10" x14ac:dyDescent="0.3">
      <c r="A28">
        <v>177.45</v>
      </c>
      <c r="B28">
        <f t="shared" si="0"/>
        <v>118.99999999999999</v>
      </c>
      <c r="C28">
        <v>27.17</v>
      </c>
      <c r="D28" s="1">
        <f t="shared" si="1"/>
        <v>287996.35607226659</v>
      </c>
      <c r="E28" s="1">
        <f t="shared" si="2"/>
        <v>2761354.5747355446</v>
      </c>
      <c r="F28" s="1">
        <f t="shared" si="3"/>
        <v>118.93166844016559</v>
      </c>
      <c r="G28" s="1">
        <f t="shared" si="4"/>
        <v>6.8331559834390987E-2</v>
      </c>
      <c r="I28">
        <v>68.52</v>
      </c>
      <c r="J28">
        <v>29.29</v>
      </c>
    </row>
    <row r="29" spans="1:10" x14ac:dyDescent="0.3">
      <c r="A29">
        <v>180.47</v>
      </c>
      <c r="B29">
        <f t="shared" si="0"/>
        <v>122.02</v>
      </c>
      <c r="C29">
        <v>27.11</v>
      </c>
      <c r="D29" s="1">
        <f t="shared" si="1"/>
        <v>287997.90228872246</v>
      </c>
      <c r="E29" s="1">
        <f t="shared" si="2"/>
        <v>2761351.9826044631</v>
      </c>
      <c r="F29" s="1">
        <f t="shared" si="3"/>
        <v>121.94993431183717</v>
      </c>
      <c r="G29" s="1">
        <f t="shared" si="4"/>
        <v>7.0065688162827655E-2</v>
      </c>
      <c r="I29">
        <v>72.739999999999995</v>
      </c>
      <c r="J29">
        <v>28.4</v>
      </c>
    </row>
    <row r="30" spans="1:10" x14ac:dyDescent="0.3">
      <c r="A30">
        <v>184.21</v>
      </c>
      <c r="B30">
        <f t="shared" si="0"/>
        <v>125.76</v>
      </c>
      <c r="C30">
        <v>27.07</v>
      </c>
      <c r="D30" s="1">
        <f t="shared" si="1"/>
        <v>287999.81713956513</v>
      </c>
      <c r="E30" s="1">
        <f t="shared" si="2"/>
        <v>2761348.7724818662</v>
      </c>
      <c r="F30" s="1">
        <f t="shared" si="3"/>
        <v>125.68778674833862</v>
      </c>
      <c r="G30" s="1">
        <f t="shared" si="4"/>
        <v>7.221325166138115E-2</v>
      </c>
      <c r="I30">
        <v>77.099999999999994</v>
      </c>
      <c r="J30">
        <v>28.38</v>
      </c>
    </row>
    <row r="31" spans="1:10" x14ac:dyDescent="0.3">
      <c r="A31">
        <v>187.03</v>
      </c>
      <c r="B31">
        <f t="shared" si="0"/>
        <v>128.57999999999998</v>
      </c>
      <c r="C31">
        <v>26.3</v>
      </c>
      <c r="D31" s="1">
        <f t="shared" si="1"/>
        <v>288001.26095758012</v>
      </c>
      <c r="E31" s="1">
        <f t="shared" si="2"/>
        <v>2761346.3520150948</v>
      </c>
      <c r="F31" s="1">
        <f t="shared" si="3"/>
        <v>128.50616746279343</v>
      </c>
      <c r="G31" s="1">
        <f t="shared" si="4"/>
        <v>7.3832537206556026E-2</v>
      </c>
      <c r="I31">
        <v>79.92</v>
      </c>
      <c r="J31">
        <v>28.14</v>
      </c>
    </row>
    <row r="32" spans="1:10" x14ac:dyDescent="0.3">
      <c r="A32">
        <v>190.33</v>
      </c>
      <c r="B32">
        <f t="shared" si="0"/>
        <v>131.88</v>
      </c>
      <c r="C32">
        <v>24.79</v>
      </c>
      <c r="D32" s="1">
        <f t="shared" si="1"/>
        <v>288002.95053185307</v>
      </c>
      <c r="E32" s="1">
        <f t="shared" si="2"/>
        <v>2761343.5195539799</v>
      </c>
      <c r="F32" s="1">
        <f t="shared" si="3"/>
        <v>131.80427255385112</v>
      </c>
      <c r="G32" s="1">
        <f t="shared" si="4"/>
        <v>7.5727446148874833E-2</v>
      </c>
      <c r="I32">
        <v>81.180000000000007</v>
      </c>
      <c r="J32">
        <v>28.79</v>
      </c>
    </row>
    <row r="33" spans="1:10" x14ac:dyDescent="0.3">
      <c r="A33">
        <v>192.35</v>
      </c>
      <c r="B33">
        <f t="shared" si="0"/>
        <v>133.89999999999998</v>
      </c>
      <c r="C33">
        <v>24.74</v>
      </c>
      <c r="D33" s="1">
        <f t="shared" si="1"/>
        <v>288003.984756105</v>
      </c>
      <c r="E33" s="1">
        <f t="shared" si="2"/>
        <v>2761341.7857444491</v>
      </c>
      <c r="F33" s="1">
        <f t="shared" si="3"/>
        <v>133.82311263967725</v>
      </c>
      <c r="G33" s="1">
        <f t="shared" si="4"/>
        <v>7.6887360322729137E-2</v>
      </c>
      <c r="I33">
        <v>85.17</v>
      </c>
      <c r="J33">
        <v>28.62</v>
      </c>
    </row>
    <row r="34" spans="1:10" x14ac:dyDescent="0.3">
      <c r="A34">
        <v>194.39</v>
      </c>
      <c r="B34">
        <f t="shared" si="0"/>
        <v>135.94</v>
      </c>
      <c r="C34">
        <v>23.83</v>
      </c>
      <c r="D34" s="1">
        <f t="shared" si="1"/>
        <v>288005.02922020102</v>
      </c>
      <c r="E34" s="1">
        <f t="shared" si="2"/>
        <v>2761340.0347684869</v>
      </c>
      <c r="F34" s="1">
        <f t="shared" si="3"/>
        <v>135.86194124166792</v>
      </c>
      <c r="G34" s="1">
        <f t="shared" si="4"/>
        <v>7.805875833207665E-2</v>
      </c>
      <c r="I34">
        <v>87.86</v>
      </c>
      <c r="J34">
        <v>29.73</v>
      </c>
    </row>
    <row r="35" spans="1:10" x14ac:dyDescent="0.3">
      <c r="A35">
        <v>199.41</v>
      </c>
      <c r="B35">
        <f t="shared" si="0"/>
        <v>140.95999999999998</v>
      </c>
      <c r="C35">
        <v>24.02</v>
      </c>
      <c r="D35" s="1">
        <f t="shared" si="1"/>
        <v>288007.59942106466</v>
      </c>
      <c r="E35" s="1">
        <f t="shared" si="2"/>
        <v>2761335.7259943052</v>
      </c>
      <c r="F35" s="1">
        <f t="shared" si="3"/>
        <v>140.87905868377106</v>
      </c>
      <c r="G35" s="1">
        <f t="shared" si="4"/>
        <v>8.0941316228916094E-2</v>
      </c>
      <c r="I35">
        <v>97.94</v>
      </c>
      <c r="J35">
        <v>29.94</v>
      </c>
    </row>
    <row r="36" spans="1:10" x14ac:dyDescent="0.3">
      <c r="A36">
        <v>203</v>
      </c>
      <c r="B36">
        <f t="shared" si="0"/>
        <v>144.55000000000001</v>
      </c>
      <c r="C36">
        <v>24.31</v>
      </c>
      <c r="D36" s="1">
        <f t="shared" si="1"/>
        <v>288009.4374730768</v>
      </c>
      <c r="E36" s="1">
        <f t="shared" si="2"/>
        <v>2761332.6446199412</v>
      </c>
      <c r="F36" s="1">
        <f t="shared" si="3"/>
        <v>144.46699725212707</v>
      </c>
      <c r="G36" s="1">
        <f t="shared" si="4"/>
        <v>8.3002747872939153E-2</v>
      </c>
      <c r="I36">
        <v>103.96</v>
      </c>
      <c r="J36">
        <v>29.97</v>
      </c>
    </row>
    <row r="37" spans="1:10" x14ac:dyDescent="0.3">
      <c r="A37">
        <v>209.52</v>
      </c>
      <c r="B37">
        <f t="shared" si="0"/>
        <v>151.07</v>
      </c>
      <c r="C37">
        <v>24.14</v>
      </c>
      <c r="D37" s="1">
        <f t="shared" si="1"/>
        <v>288012.77566224633</v>
      </c>
      <c r="E37" s="1">
        <f t="shared" si="2"/>
        <v>2761327.0483634342</v>
      </c>
      <c r="F37" s="1">
        <f t="shared" si="3"/>
        <v>150.98325337238364</v>
      </c>
      <c r="G37" s="1">
        <f t="shared" si="4"/>
        <v>8.674662761634977E-2</v>
      </c>
      <c r="I37">
        <v>106.49</v>
      </c>
      <c r="J37">
        <v>30.21</v>
      </c>
    </row>
    <row r="38" spans="1:10" x14ac:dyDescent="0.3">
      <c r="A38">
        <v>215.13</v>
      </c>
      <c r="B38">
        <f t="shared" si="0"/>
        <v>156.68</v>
      </c>
      <c r="C38">
        <v>23.84</v>
      </c>
      <c r="D38" s="1">
        <f t="shared" si="1"/>
        <v>288015.64793851034</v>
      </c>
      <c r="E38" s="1">
        <f t="shared" si="2"/>
        <v>2761322.233179539</v>
      </c>
      <c r="F38" s="1">
        <f t="shared" si="3"/>
        <v>156.59003202693586</v>
      </c>
      <c r="G38" s="1">
        <f t="shared" si="4"/>
        <v>8.9967973064148055E-2</v>
      </c>
      <c r="I38">
        <v>107.31</v>
      </c>
      <c r="J38">
        <v>29.95</v>
      </c>
    </row>
    <row r="39" spans="1:10" x14ac:dyDescent="0.3">
      <c r="A39">
        <v>221.22</v>
      </c>
      <c r="B39">
        <f t="shared" si="0"/>
        <v>162.76999999999998</v>
      </c>
      <c r="C39">
        <v>23.85</v>
      </c>
      <c r="D39" s="1">
        <f t="shared" si="1"/>
        <v>288018.7659710322</v>
      </c>
      <c r="E39" s="1">
        <f t="shared" si="2"/>
        <v>2761317.0060012992</v>
      </c>
      <c r="F39" s="1">
        <f t="shared" si="3"/>
        <v>162.67653505883118</v>
      </c>
      <c r="G39" s="1">
        <f t="shared" si="4"/>
        <v>9.3464941168804216E-2</v>
      </c>
      <c r="I39">
        <v>108.52</v>
      </c>
      <c r="J39">
        <v>28.9</v>
      </c>
    </row>
    <row r="40" spans="1:10" x14ac:dyDescent="0.3">
      <c r="A40">
        <v>229.93</v>
      </c>
      <c r="B40">
        <f t="shared" si="0"/>
        <v>171.48000000000002</v>
      </c>
      <c r="C40">
        <v>23.84</v>
      </c>
      <c r="D40" s="1">
        <f t="shared" si="1"/>
        <v>288023.22542312834</v>
      </c>
      <c r="E40" s="1">
        <f t="shared" si="2"/>
        <v>2761309.5300205983</v>
      </c>
      <c r="F40" s="1">
        <f t="shared" si="3"/>
        <v>171.38153364805396</v>
      </c>
      <c r="G40" s="1">
        <f t="shared" si="4"/>
        <v>9.8466351946058239E-2</v>
      </c>
      <c r="I40">
        <v>119.46</v>
      </c>
      <c r="J40">
        <v>28.57</v>
      </c>
    </row>
    <row r="41" spans="1:10" x14ac:dyDescent="0.3">
      <c r="A41">
        <v>235.6</v>
      </c>
      <c r="B41">
        <f t="shared" si="0"/>
        <v>177.14999999999998</v>
      </c>
      <c r="C41">
        <v>23.66</v>
      </c>
      <c r="D41" s="1">
        <f t="shared" si="1"/>
        <v>288026.12841892458</v>
      </c>
      <c r="E41" s="1">
        <f t="shared" si="2"/>
        <v>2761304.6633374095</v>
      </c>
      <c r="F41" s="1">
        <f t="shared" si="3"/>
        <v>177.04827785027021</v>
      </c>
      <c r="G41" s="1">
        <f t="shared" si="4"/>
        <v>0.1017221497297669</v>
      </c>
      <c r="I41">
        <v>132.51</v>
      </c>
      <c r="J41">
        <v>28.04</v>
      </c>
    </row>
    <row r="42" spans="1:10" x14ac:dyDescent="0.3">
      <c r="A42">
        <v>246.91</v>
      </c>
      <c r="B42">
        <f t="shared" si="0"/>
        <v>188.45999999999998</v>
      </c>
      <c r="C42">
        <v>23.6</v>
      </c>
      <c r="D42" s="1">
        <f t="shared" si="1"/>
        <v>288031.91905075096</v>
      </c>
      <c r="E42" s="1">
        <f t="shared" si="2"/>
        <v>2761294.9557206784</v>
      </c>
      <c r="F42" s="1">
        <f t="shared" si="3"/>
        <v>188.35178348108559</v>
      </c>
      <c r="G42" s="1">
        <f t="shared" si="4"/>
        <v>0.10821651891438933</v>
      </c>
      <c r="I42">
        <v>142.18</v>
      </c>
      <c r="J42">
        <v>27.6</v>
      </c>
    </row>
    <row r="43" spans="1:10" x14ac:dyDescent="0.3">
      <c r="A43">
        <v>260.38</v>
      </c>
      <c r="B43">
        <f t="shared" si="0"/>
        <v>201.93</v>
      </c>
      <c r="C43">
        <v>23.14</v>
      </c>
      <c r="D43" s="1">
        <f t="shared" si="1"/>
        <v>288038.81558573776</v>
      </c>
      <c r="E43" s="1">
        <f t="shared" si="2"/>
        <v>2761283.3941293992</v>
      </c>
      <c r="F43" s="1">
        <f t="shared" si="3"/>
        <v>201.81404880799022</v>
      </c>
      <c r="G43" s="1">
        <f t="shared" si="4"/>
        <v>0.11595119200978843</v>
      </c>
      <c r="I43">
        <v>157.54</v>
      </c>
      <c r="J43">
        <v>27.02</v>
      </c>
    </row>
    <row r="44" spans="1:10" x14ac:dyDescent="0.3">
      <c r="A44">
        <v>262.74</v>
      </c>
      <c r="B44">
        <f t="shared" si="0"/>
        <v>204.29000000000002</v>
      </c>
      <c r="C44">
        <v>23.3</v>
      </c>
      <c r="D44" s="1">
        <f t="shared" si="1"/>
        <v>288040.02388733905</v>
      </c>
      <c r="E44" s="1">
        <f t="shared" si="2"/>
        <v>2761281.3684905414</v>
      </c>
      <c r="F44" s="1">
        <f t="shared" si="3"/>
        <v>204.17269366089633</v>
      </c>
      <c r="G44" s="1">
        <f t="shared" si="4"/>
        <v>0.11730633910369193</v>
      </c>
      <c r="I44">
        <v>167.84</v>
      </c>
      <c r="J44">
        <v>26.83</v>
      </c>
    </row>
    <row r="45" spans="1:10" x14ac:dyDescent="0.3">
      <c r="A45">
        <v>263.69</v>
      </c>
      <c r="B45">
        <f t="shared" si="0"/>
        <v>205.24</v>
      </c>
      <c r="C45">
        <v>23.45</v>
      </c>
      <c r="D45" s="1">
        <f t="shared" si="1"/>
        <v>288040.51027993276</v>
      </c>
      <c r="E45" s="1">
        <f t="shared" si="2"/>
        <v>2761280.5530850687</v>
      </c>
      <c r="F45" s="1">
        <f t="shared" si="3"/>
        <v>205.12214815693025</v>
      </c>
      <c r="G45" s="1">
        <f t="shared" si="4"/>
        <v>0.11785184306975793</v>
      </c>
      <c r="I45">
        <v>175.14</v>
      </c>
      <c r="J45">
        <v>26.88</v>
      </c>
    </row>
    <row r="46" spans="1:10" x14ac:dyDescent="0.3">
      <c r="A46">
        <v>266.39999999999998</v>
      </c>
      <c r="B46">
        <f t="shared" si="0"/>
        <v>207.95</v>
      </c>
      <c r="C46">
        <v>23.23</v>
      </c>
      <c r="D46" s="1">
        <f t="shared" si="1"/>
        <v>288041.89777880535</v>
      </c>
      <c r="E46" s="1">
        <f t="shared" si="2"/>
        <v>2761278.2270336682</v>
      </c>
      <c r="F46" s="1">
        <f t="shared" si="3"/>
        <v>207.83059203473908</v>
      </c>
      <c r="G46" s="1">
        <f t="shared" si="4"/>
        <v>0.1194079652609048</v>
      </c>
      <c r="I46">
        <v>176.41</v>
      </c>
      <c r="J46">
        <v>26.92</v>
      </c>
    </row>
    <row r="47" spans="1:10" x14ac:dyDescent="0.3">
      <c r="A47">
        <v>269.86</v>
      </c>
      <c r="B47">
        <f t="shared" si="0"/>
        <v>211.41000000000003</v>
      </c>
      <c r="C47">
        <v>23.08</v>
      </c>
      <c r="D47" s="1">
        <f t="shared" si="1"/>
        <v>288043.66927183094</v>
      </c>
      <c r="E47" s="1">
        <f t="shared" si="2"/>
        <v>2761275.2572411047</v>
      </c>
      <c r="F47" s="1">
        <f t="shared" si="3"/>
        <v>211.28860525185439</v>
      </c>
      <c r="G47" s="1">
        <f t="shared" si="4"/>
        <v>0.121394748145633</v>
      </c>
      <c r="I47">
        <v>177.09</v>
      </c>
      <c r="J47">
        <v>27.12</v>
      </c>
    </row>
    <row r="48" spans="1:10" x14ac:dyDescent="0.3">
      <c r="A48">
        <v>270.26</v>
      </c>
      <c r="B48">
        <f t="shared" si="0"/>
        <v>211.81</v>
      </c>
      <c r="C48">
        <v>22.96</v>
      </c>
      <c r="D48" s="1">
        <f t="shared" si="1"/>
        <v>288043.87406871247</v>
      </c>
      <c r="E48" s="1">
        <f t="shared" si="2"/>
        <v>2761274.9139124849</v>
      </c>
      <c r="F48" s="1">
        <f t="shared" si="3"/>
        <v>211.68837556576881</v>
      </c>
      <c r="G48" s="1">
        <f t="shared" si="4"/>
        <v>0.12162443423119385</v>
      </c>
      <c r="I48">
        <v>177.45</v>
      </c>
      <c r="J48">
        <v>27.17</v>
      </c>
    </row>
    <row r="49" spans="1:10" x14ac:dyDescent="0.3">
      <c r="A49">
        <v>271.17</v>
      </c>
      <c r="B49">
        <f t="shared" si="0"/>
        <v>212.72000000000003</v>
      </c>
      <c r="C49">
        <v>23.02</v>
      </c>
      <c r="D49" s="1">
        <f t="shared" si="1"/>
        <v>288044.3399816181</v>
      </c>
      <c r="E49" s="1">
        <f t="shared" si="2"/>
        <v>2761274.1328398744</v>
      </c>
      <c r="F49" s="1">
        <f t="shared" si="3"/>
        <v>212.59785303033306</v>
      </c>
      <c r="G49" s="1">
        <f t="shared" si="4"/>
        <v>0.12214696966697147</v>
      </c>
      <c r="I49">
        <v>180.47</v>
      </c>
      <c r="J49">
        <v>27.11</v>
      </c>
    </row>
    <row r="50" spans="1:10" x14ac:dyDescent="0.3">
      <c r="A50">
        <v>271.7</v>
      </c>
      <c r="B50">
        <f t="shared" si="0"/>
        <v>213.25</v>
      </c>
      <c r="C50">
        <v>23.17</v>
      </c>
      <c r="D50" s="1">
        <f t="shared" si="1"/>
        <v>288044.61133748613</v>
      </c>
      <c r="E50" s="1">
        <f t="shared" si="2"/>
        <v>2761273.6779294531</v>
      </c>
      <c r="F50" s="1">
        <f t="shared" si="3"/>
        <v>213.12754869625817</v>
      </c>
      <c r="G50" s="1">
        <f t="shared" si="4"/>
        <v>0.12245130374182622</v>
      </c>
      <c r="I50">
        <v>184.21</v>
      </c>
      <c r="J50">
        <v>27.07</v>
      </c>
    </row>
    <row r="51" spans="1:10" x14ac:dyDescent="0.3">
      <c r="A51">
        <v>272.47000000000003</v>
      </c>
      <c r="B51">
        <f t="shared" si="0"/>
        <v>214.02000000000004</v>
      </c>
      <c r="C51">
        <v>23.21</v>
      </c>
      <c r="D51" s="1">
        <f t="shared" si="1"/>
        <v>288045.00557148317</v>
      </c>
      <c r="E51" s="1">
        <f t="shared" si="2"/>
        <v>2761273.0170218595</v>
      </c>
      <c r="F51" s="1">
        <f t="shared" si="3"/>
        <v>213.89710655089957</v>
      </c>
      <c r="G51" s="1">
        <f t="shared" si="4"/>
        <v>0.12289344910047362</v>
      </c>
      <c r="I51">
        <v>187.03</v>
      </c>
      <c r="J51">
        <v>26.3</v>
      </c>
    </row>
    <row r="52" spans="1:10" x14ac:dyDescent="0.3">
      <c r="A52">
        <v>275.63</v>
      </c>
      <c r="B52">
        <f t="shared" si="0"/>
        <v>217.18</v>
      </c>
      <c r="C52">
        <v>23.14</v>
      </c>
      <c r="D52" s="1">
        <f t="shared" si="1"/>
        <v>288046.62346684752</v>
      </c>
      <c r="E52" s="1">
        <f t="shared" si="2"/>
        <v>2761270.3047257611</v>
      </c>
      <c r="F52" s="1">
        <f t="shared" si="3"/>
        <v>217.05529203243438</v>
      </c>
      <c r="G52" s="1">
        <f t="shared" si="4"/>
        <v>0.12470796756562663</v>
      </c>
      <c r="I52">
        <v>190.33</v>
      </c>
      <c r="J52">
        <v>24.79</v>
      </c>
    </row>
    <row r="53" spans="1:10" x14ac:dyDescent="0.3">
      <c r="A53">
        <v>276.57</v>
      </c>
      <c r="B53">
        <f t="shared" si="0"/>
        <v>218.12</v>
      </c>
      <c r="C53">
        <v>23.07</v>
      </c>
      <c r="D53" s="1">
        <f t="shared" si="1"/>
        <v>288047.10473951924</v>
      </c>
      <c r="E53" s="1">
        <f t="shared" si="2"/>
        <v>2761269.4979035044</v>
      </c>
      <c r="F53" s="1">
        <f t="shared" si="3"/>
        <v>217.99475227021588</v>
      </c>
      <c r="G53" s="1">
        <f t="shared" si="4"/>
        <v>0.12524772978412102</v>
      </c>
      <c r="I53">
        <v>192.35</v>
      </c>
      <c r="J53">
        <v>24.74</v>
      </c>
    </row>
    <row r="54" spans="1:10" x14ac:dyDescent="0.3">
      <c r="A54">
        <v>277.29000000000002</v>
      </c>
      <c r="B54">
        <f t="shared" si="0"/>
        <v>218.84000000000003</v>
      </c>
      <c r="C54">
        <v>22.85</v>
      </c>
      <c r="D54" s="1">
        <f t="shared" si="1"/>
        <v>288047.47337390605</v>
      </c>
      <c r="E54" s="1">
        <f t="shared" si="2"/>
        <v>2761268.879911988</v>
      </c>
      <c r="F54" s="1">
        <f t="shared" si="3"/>
        <v>218.71433883584555</v>
      </c>
      <c r="G54" s="1">
        <f t="shared" si="4"/>
        <v>0.12566116415447937</v>
      </c>
      <c r="I54">
        <v>194.39</v>
      </c>
      <c r="J54">
        <v>23.83</v>
      </c>
    </row>
    <row r="55" spans="1:10" x14ac:dyDescent="0.3">
      <c r="A55">
        <v>278.57</v>
      </c>
      <c r="B55">
        <f t="shared" si="0"/>
        <v>220.12</v>
      </c>
      <c r="C55">
        <v>22.89</v>
      </c>
      <c r="D55" s="1">
        <f t="shared" si="1"/>
        <v>288048.12872392708</v>
      </c>
      <c r="E55" s="1">
        <f t="shared" si="2"/>
        <v>2761267.7812604043</v>
      </c>
      <c r="F55" s="1">
        <f t="shared" si="3"/>
        <v>219.99360384067725</v>
      </c>
      <c r="G55" s="1">
        <f t="shared" si="4"/>
        <v>0.12639615932275206</v>
      </c>
      <c r="I55">
        <v>199.41</v>
      </c>
      <c r="J55">
        <v>24.02</v>
      </c>
    </row>
    <row r="56" spans="1:10" x14ac:dyDescent="0.3">
      <c r="A56">
        <v>279.39</v>
      </c>
      <c r="B56">
        <f t="shared" si="0"/>
        <v>220.94</v>
      </c>
      <c r="C56">
        <v>23.07</v>
      </c>
      <c r="D56" s="1">
        <f t="shared" si="1"/>
        <v>288048.54855753429</v>
      </c>
      <c r="E56" s="1">
        <f t="shared" si="2"/>
        <v>2761267.0774367331</v>
      </c>
      <c r="F56" s="1">
        <f t="shared" si="3"/>
        <v>220.81313298470047</v>
      </c>
      <c r="G56" s="1">
        <f t="shared" si="4"/>
        <v>0.12686701529952416</v>
      </c>
      <c r="I56">
        <v>203</v>
      </c>
      <c r="J56">
        <v>24.31</v>
      </c>
    </row>
    <row r="57" spans="1:10" x14ac:dyDescent="0.3">
      <c r="A57">
        <v>282.2</v>
      </c>
      <c r="B57">
        <f t="shared" si="0"/>
        <v>223.75</v>
      </c>
      <c r="C57">
        <v>22.73</v>
      </c>
      <c r="D57" s="1">
        <f t="shared" si="1"/>
        <v>288049.98725562729</v>
      </c>
      <c r="E57" s="1">
        <f t="shared" si="2"/>
        <v>2761264.6655531772</v>
      </c>
      <c r="F57" s="1">
        <f t="shared" si="3"/>
        <v>223.62151944130275</v>
      </c>
      <c r="G57" s="1">
        <f t="shared" si="4"/>
        <v>0.12848055869724817</v>
      </c>
      <c r="I57">
        <v>209.52</v>
      </c>
      <c r="J57">
        <v>24.14</v>
      </c>
    </row>
    <row r="58" spans="1:10" x14ac:dyDescent="0.3">
      <c r="A58">
        <v>291.69</v>
      </c>
      <c r="B58">
        <f t="shared" si="0"/>
        <v>233.24</v>
      </c>
      <c r="C58">
        <v>22.47</v>
      </c>
      <c r="D58" s="1">
        <f t="shared" si="1"/>
        <v>288054.84606164251</v>
      </c>
      <c r="E58" s="1">
        <f t="shared" si="2"/>
        <v>2761256.5200816677</v>
      </c>
      <c r="F58" s="1">
        <f t="shared" si="3"/>
        <v>233.10607014264934</v>
      </c>
      <c r="G58" s="1">
        <f t="shared" si="4"/>
        <v>0.13392985735066532</v>
      </c>
      <c r="I58">
        <v>215.13</v>
      </c>
      <c r="J58">
        <v>23.84</v>
      </c>
    </row>
    <row r="59" spans="1:10" x14ac:dyDescent="0.3">
      <c r="A59">
        <v>298.83</v>
      </c>
      <c r="B59">
        <f t="shared" si="0"/>
        <v>240.38</v>
      </c>
      <c r="C59">
        <v>21.89</v>
      </c>
      <c r="D59" s="1">
        <f t="shared" si="1"/>
        <v>288058.5016859785</v>
      </c>
      <c r="E59" s="1">
        <f t="shared" si="2"/>
        <v>2761250.3916658005</v>
      </c>
      <c r="F59" s="1">
        <f t="shared" si="3"/>
        <v>240.24197024897214</v>
      </c>
      <c r="G59" s="1">
        <f t="shared" si="4"/>
        <v>0.13802975102785808</v>
      </c>
      <c r="I59">
        <v>221.22</v>
      </c>
      <c r="J59">
        <v>23.85</v>
      </c>
    </row>
    <row r="60" spans="1:10" x14ac:dyDescent="0.3">
      <c r="A60">
        <v>304.14</v>
      </c>
      <c r="B60">
        <f t="shared" si="0"/>
        <v>245.69</v>
      </c>
      <c r="C60">
        <v>21.37</v>
      </c>
      <c r="D60" s="1">
        <f t="shared" si="1"/>
        <v>288061.22036458133</v>
      </c>
      <c r="E60" s="1">
        <f t="shared" si="2"/>
        <v>2761245.8339783694</v>
      </c>
      <c r="F60" s="1">
        <f t="shared" si="3"/>
        <v>245.54892116877349</v>
      </c>
      <c r="G60" s="1">
        <f t="shared" si="4"/>
        <v>0.14107883122650833</v>
      </c>
      <c r="I60">
        <v>229.93</v>
      </c>
      <c r="J60">
        <v>23.84</v>
      </c>
    </row>
    <row r="61" spans="1:10" x14ac:dyDescent="0.3">
      <c r="A61">
        <v>322.56</v>
      </c>
      <c r="B61">
        <f t="shared" si="0"/>
        <v>264.11</v>
      </c>
      <c r="C61">
        <v>18.72</v>
      </c>
      <c r="D61" s="1">
        <f t="shared" si="1"/>
        <v>288070.65126097755</v>
      </c>
      <c r="E61" s="1">
        <f t="shared" si="2"/>
        <v>2761230.0236954177</v>
      </c>
      <c r="F61" s="1">
        <f t="shared" si="3"/>
        <v>263.9583441322647</v>
      </c>
      <c r="G61" s="1">
        <f t="shared" si="4"/>
        <v>0.15165586773531459</v>
      </c>
      <c r="I61">
        <v>235.6</v>
      </c>
      <c r="J61">
        <v>23.66</v>
      </c>
    </row>
    <row r="62" spans="1:10" x14ac:dyDescent="0.3">
      <c r="A62">
        <v>330.6</v>
      </c>
      <c r="B62">
        <f t="shared" si="0"/>
        <v>272.15000000000003</v>
      </c>
      <c r="C62">
        <v>14.49</v>
      </c>
      <c r="D62" s="1">
        <f t="shared" si="1"/>
        <v>288074.76767829707</v>
      </c>
      <c r="E62" s="1">
        <f t="shared" si="2"/>
        <v>2761223.122790155</v>
      </c>
      <c r="F62" s="1">
        <f t="shared" si="3"/>
        <v>271.99372744563948</v>
      </c>
      <c r="G62" s="1">
        <f t="shared" si="4"/>
        <v>0.1562725543605552</v>
      </c>
      <c r="I62">
        <v>246.91</v>
      </c>
      <c r="J62">
        <v>23.6</v>
      </c>
    </row>
    <row r="63" spans="1:10" x14ac:dyDescent="0.3">
      <c r="A63">
        <v>336.88</v>
      </c>
      <c r="B63">
        <f t="shared" si="0"/>
        <v>278.43</v>
      </c>
      <c r="C63">
        <v>14.44</v>
      </c>
      <c r="D63" s="1">
        <f t="shared" si="1"/>
        <v>288077.98298933776</v>
      </c>
      <c r="E63" s="1">
        <f t="shared" si="2"/>
        <v>2761217.7325308211</v>
      </c>
      <c r="F63" s="1">
        <f t="shared" si="3"/>
        <v>278.27012137646938</v>
      </c>
      <c r="G63" s="1">
        <f t="shared" si="4"/>
        <v>0.15987862353063065</v>
      </c>
      <c r="I63">
        <v>260.38</v>
      </c>
      <c r="J63">
        <v>23.14</v>
      </c>
    </row>
    <row r="64" spans="1:10" x14ac:dyDescent="0.3">
      <c r="A64">
        <v>339.38</v>
      </c>
      <c r="B64">
        <f t="shared" si="0"/>
        <v>280.93</v>
      </c>
      <c r="C64">
        <v>15.47</v>
      </c>
      <c r="D64" s="1">
        <f t="shared" si="1"/>
        <v>288079.26296984748</v>
      </c>
      <c r="E64" s="1">
        <f t="shared" si="2"/>
        <v>2761215.5867269463</v>
      </c>
      <c r="F64" s="1">
        <f t="shared" si="3"/>
        <v>280.7686858392089</v>
      </c>
      <c r="G64" s="1">
        <f t="shared" si="4"/>
        <v>0.1613141607911075</v>
      </c>
      <c r="I64">
        <v>262.74</v>
      </c>
      <c r="J64">
        <v>23.3</v>
      </c>
    </row>
    <row r="65" spans="1:10" x14ac:dyDescent="0.3">
      <c r="A65">
        <v>349.74</v>
      </c>
      <c r="B65">
        <f t="shared" si="0"/>
        <v>291.29000000000002</v>
      </c>
      <c r="C65">
        <v>15.67</v>
      </c>
      <c r="D65" s="1">
        <f t="shared" si="1"/>
        <v>288084.56720908015</v>
      </c>
      <c r="E65" s="1">
        <f t="shared" si="2"/>
        <v>2761206.6945156874</v>
      </c>
      <c r="F65" s="1">
        <f t="shared" si="3"/>
        <v>291.12273697439025</v>
      </c>
      <c r="G65" s="1">
        <f t="shared" si="4"/>
        <v>0.16726302560977047</v>
      </c>
      <c r="I65">
        <v>263.69</v>
      </c>
      <c r="J65">
        <v>23.45</v>
      </c>
    </row>
    <row r="66" spans="1:10" x14ac:dyDescent="0.3">
      <c r="A66">
        <v>357.79</v>
      </c>
      <c r="B66">
        <f t="shared" ref="B66:B105" si="5">A66-58.45</f>
        <v>299.34000000000003</v>
      </c>
      <c r="C66">
        <v>15.62</v>
      </c>
      <c r="D66" s="1">
        <f t="shared" si="1"/>
        <v>288088.68874632166</v>
      </c>
      <c r="E66" s="1">
        <f t="shared" si="2"/>
        <v>2761199.7850272097</v>
      </c>
      <c r="F66" s="1">
        <f t="shared" si="3"/>
        <v>299.16811454521769</v>
      </c>
      <c r="G66" s="1">
        <f t="shared" si="4"/>
        <v>0.17188545478234118</v>
      </c>
      <c r="I66">
        <v>266.39999999999998</v>
      </c>
      <c r="J66">
        <v>23.23</v>
      </c>
    </row>
    <row r="67" spans="1:10" x14ac:dyDescent="0.3">
      <c r="A67">
        <v>369.4</v>
      </c>
      <c r="B67">
        <f t="shared" si="5"/>
        <v>310.95</v>
      </c>
      <c r="C67">
        <v>15.29</v>
      </c>
      <c r="D67" s="1">
        <f t="shared" ref="D67:D104" si="6">(((B67*($D$105-$D$1))+$B$105*$D$1)/$B$105)</f>
        <v>288094.63297580922</v>
      </c>
      <c r="E67" s="1">
        <f t="shared" ref="E67:E104" si="7">(((B67*($E$105-$E$1))+$B$105*$E$1)/$B$105)</f>
        <v>2761189.8199140136</v>
      </c>
      <c r="F67" s="1">
        <f t="shared" ref="F67:F105" si="8">SQRT(((D67-$D$1)^2)+((E67-$E$1)^2))</f>
        <v>310.77144791158378</v>
      </c>
      <c r="G67" s="1">
        <f t="shared" ref="G67:G85" si="9">B67-F67</f>
        <v>0.17855208841621106</v>
      </c>
      <c r="I67">
        <v>269.86</v>
      </c>
      <c r="J67">
        <v>23.08</v>
      </c>
    </row>
    <row r="68" spans="1:10" x14ac:dyDescent="0.3">
      <c r="A68">
        <v>376.15</v>
      </c>
      <c r="B68">
        <f t="shared" si="5"/>
        <v>317.7</v>
      </c>
      <c r="C68">
        <v>15.14</v>
      </c>
      <c r="D68" s="1">
        <f t="shared" si="6"/>
        <v>288098.08892318571</v>
      </c>
      <c r="E68" s="1">
        <f t="shared" si="7"/>
        <v>2761184.0262435507</v>
      </c>
      <c r="F68" s="1">
        <f t="shared" si="8"/>
        <v>317.51757196187447</v>
      </c>
      <c r="G68" s="1">
        <f t="shared" si="9"/>
        <v>0.18242803812552211</v>
      </c>
      <c r="I68">
        <v>270.26</v>
      </c>
      <c r="J68">
        <v>22.96</v>
      </c>
    </row>
    <row r="69" spans="1:10" x14ac:dyDescent="0.3">
      <c r="A69">
        <v>385.81</v>
      </c>
      <c r="B69">
        <f t="shared" si="5"/>
        <v>327.36</v>
      </c>
      <c r="C69">
        <v>14.69</v>
      </c>
      <c r="D69" s="1">
        <f t="shared" si="6"/>
        <v>288103.03476787556</v>
      </c>
      <c r="E69" s="1">
        <f t="shared" si="7"/>
        <v>2761175.7348573776</v>
      </c>
      <c r="F69" s="1">
        <f t="shared" si="8"/>
        <v>327.17202504673122</v>
      </c>
      <c r="G69" s="1">
        <f t="shared" si="9"/>
        <v>0.18797495326879243</v>
      </c>
      <c r="I69">
        <v>271.17</v>
      </c>
      <c r="J69">
        <v>23.02</v>
      </c>
    </row>
    <row r="70" spans="1:10" x14ac:dyDescent="0.3">
      <c r="A70">
        <v>396.42</v>
      </c>
      <c r="B70">
        <f t="shared" si="5"/>
        <v>337.97</v>
      </c>
      <c r="C70">
        <v>14.84</v>
      </c>
      <c r="D70" s="1">
        <f t="shared" si="6"/>
        <v>288108.46700515918</v>
      </c>
      <c r="E70" s="1">
        <f t="shared" si="7"/>
        <v>2761166.6280657314</v>
      </c>
      <c r="F70" s="1">
        <f t="shared" si="8"/>
        <v>337.77593262805169</v>
      </c>
      <c r="G70" s="1">
        <f t="shared" si="9"/>
        <v>0.19406737194833568</v>
      </c>
      <c r="I70">
        <v>271.7</v>
      </c>
      <c r="J70">
        <v>23.17</v>
      </c>
    </row>
    <row r="71" spans="1:10" x14ac:dyDescent="0.3">
      <c r="A71">
        <v>402.12</v>
      </c>
      <c r="B71">
        <f t="shared" si="5"/>
        <v>343.67</v>
      </c>
      <c r="C71">
        <v>14.52</v>
      </c>
      <c r="D71" s="1">
        <f t="shared" si="6"/>
        <v>288111.3853607215</v>
      </c>
      <c r="E71" s="1">
        <f t="shared" si="7"/>
        <v>2761161.7356328964</v>
      </c>
      <c r="F71" s="1">
        <f t="shared" si="8"/>
        <v>343.47265960348517</v>
      </c>
      <c r="G71" s="1">
        <f t="shared" si="9"/>
        <v>0.19734039651484636</v>
      </c>
      <c r="I71">
        <v>272.47000000000003</v>
      </c>
      <c r="J71">
        <v>23.21</v>
      </c>
    </row>
    <row r="72" spans="1:10" x14ac:dyDescent="0.3">
      <c r="A72">
        <v>406.5</v>
      </c>
      <c r="B72">
        <f t="shared" si="5"/>
        <v>348.05</v>
      </c>
      <c r="C72">
        <v>14.85</v>
      </c>
      <c r="D72" s="1">
        <f t="shared" si="6"/>
        <v>288113.62788657472</v>
      </c>
      <c r="E72" s="1">
        <f t="shared" si="7"/>
        <v>2761157.9761845069</v>
      </c>
      <c r="F72" s="1">
        <f t="shared" si="8"/>
        <v>347.85014454301728</v>
      </c>
      <c r="G72" s="1">
        <f t="shared" si="9"/>
        <v>0.19985545698273199</v>
      </c>
      <c r="I72">
        <v>275.63</v>
      </c>
      <c r="J72">
        <v>23.14</v>
      </c>
    </row>
    <row r="73" spans="1:10" x14ac:dyDescent="0.3">
      <c r="A73">
        <v>409.16</v>
      </c>
      <c r="B73">
        <f t="shared" si="5"/>
        <v>350.71000000000004</v>
      </c>
      <c r="C73">
        <v>16.309999999999999</v>
      </c>
      <c r="D73" s="1">
        <f t="shared" si="6"/>
        <v>288114.98978583713</v>
      </c>
      <c r="E73" s="1">
        <f t="shared" si="7"/>
        <v>2761155.6930491836</v>
      </c>
      <c r="F73" s="1">
        <f t="shared" si="8"/>
        <v>350.50861713184418</v>
      </c>
      <c r="G73" s="1">
        <f t="shared" si="9"/>
        <v>0.20138286815586071</v>
      </c>
      <c r="I73">
        <v>276.57</v>
      </c>
      <c r="J73">
        <v>23.07</v>
      </c>
    </row>
    <row r="74" spans="1:10" x14ac:dyDescent="0.3">
      <c r="A74">
        <v>410.29</v>
      </c>
      <c r="B74">
        <f t="shared" si="5"/>
        <v>351.84000000000003</v>
      </c>
      <c r="C74">
        <v>16.77</v>
      </c>
      <c r="D74" s="1">
        <f t="shared" si="6"/>
        <v>288115.56833702757</v>
      </c>
      <c r="E74" s="1">
        <f t="shared" si="7"/>
        <v>2761154.7231458323</v>
      </c>
      <c r="F74" s="1">
        <f t="shared" si="8"/>
        <v>351.63796826890052</v>
      </c>
      <c r="G74" s="1">
        <f t="shared" si="9"/>
        <v>0.20203173109950967</v>
      </c>
      <c r="I74">
        <v>277.29000000000002</v>
      </c>
      <c r="J74">
        <v>22.85</v>
      </c>
    </row>
    <row r="75" spans="1:10" x14ac:dyDescent="0.3">
      <c r="A75">
        <v>411.7</v>
      </c>
      <c r="B75">
        <f t="shared" si="5"/>
        <v>353.25</v>
      </c>
      <c r="C75">
        <v>16.690000000000001</v>
      </c>
      <c r="D75" s="1">
        <f t="shared" si="6"/>
        <v>288116.29024603509</v>
      </c>
      <c r="E75" s="1">
        <f t="shared" si="7"/>
        <v>2761153.5129124466</v>
      </c>
      <c r="F75" s="1">
        <f t="shared" si="8"/>
        <v>353.04715862614279</v>
      </c>
      <c r="G75" s="1">
        <f t="shared" si="9"/>
        <v>0.20284137385721124</v>
      </c>
      <c r="I75">
        <v>278.57</v>
      </c>
      <c r="J75">
        <v>22.89</v>
      </c>
    </row>
    <row r="76" spans="1:10" x14ac:dyDescent="0.3">
      <c r="A76">
        <v>413.23</v>
      </c>
      <c r="B76">
        <f t="shared" si="5"/>
        <v>354.78000000000003</v>
      </c>
      <c r="C76">
        <v>20.14</v>
      </c>
      <c r="D76" s="1">
        <f t="shared" si="6"/>
        <v>288117.07359410706</v>
      </c>
      <c r="E76" s="1">
        <f t="shared" si="7"/>
        <v>2761152.1996804751</v>
      </c>
      <c r="F76" s="1">
        <f t="shared" si="8"/>
        <v>354.5762800775135</v>
      </c>
      <c r="G76" s="1">
        <f t="shared" si="9"/>
        <v>0.20371992248652759</v>
      </c>
      <c r="I76">
        <v>279.39</v>
      </c>
      <c r="J76">
        <v>23.07</v>
      </c>
    </row>
    <row r="77" spans="1:10" x14ac:dyDescent="0.3">
      <c r="A77">
        <v>415.56</v>
      </c>
      <c r="B77">
        <f t="shared" si="5"/>
        <v>357.11</v>
      </c>
      <c r="C77">
        <v>20.64</v>
      </c>
      <c r="D77" s="1">
        <f t="shared" si="6"/>
        <v>288118.26653594221</v>
      </c>
      <c r="E77" s="1">
        <f t="shared" si="7"/>
        <v>2761150.1997912638</v>
      </c>
      <c r="F77" s="1">
        <f t="shared" si="8"/>
        <v>356.90494215677262</v>
      </c>
      <c r="G77" s="1">
        <f t="shared" si="9"/>
        <v>0.20505784322739373</v>
      </c>
      <c r="I77">
        <v>282.2</v>
      </c>
      <c r="J77">
        <v>22.73</v>
      </c>
    </row>
    <row r="78" spans="1:10" x14ac:dyDescent="0.3">
      <c r="A78">
        <v>417.54</v>
      </c>
      <c r="B78">
        <f t="shared" si="5"/>
        <v>359.09000000000003</v>
      </c>
      <c r="C78">
        <v>22.38</v>
      </c>
      <c r="D78" s="1">
        <f t="shared" si="6"/>
        <v>288119.28028050601</v>
      </c>
      <c r="E78" s="1">
        <f t="shared" si="7"/>
        <v>2761148.5003145947</v>
      </c>
      <c r="F78" s="1">
        <f t="shared" si="8"/>
        <v>358.88380521149918</v>
      </c>
      <c r="G78" s="1">
        <f t="shared" si="9"/>
        <v>0.20619478850085216</v>
      </c>
      <c r="I78">
        <v>291.69</v>
      </c>
      <c r="J78">
        <v>22.47</v>
      </c>
    </row>
    <row r="79" spans="1:10" x14ac:dyDescent="0.3">
      <c r="A79">
        <v>418.85</v>
      </c>
      <c r="B79">
        <f t="shared" si="5"/>
        <v>360.40000000000003</v>
      </c>
      <c r="C79">
        <v>22.7</v>
      </c>
      <c r="D79" s="1">
        <f t="shared" si="6"/>
        <v>288119.95099029312</v>
      </c>
      <c r="E79" s="1">
        <f t="shared" si="7"/>
        <v>2761147.3759133643</v>
      </c>
      <c r="F79" s="1">
        <f t="shared" si="8"/>
        <v>360.193052989948</v>
      </c>
      <c r="G79" s="1">
        <f t="shared" si="9"/>
        <v>0.20694701005203342</v>
      </c>
      <c r="I79">
        <v>298.83</v>
      </c>
      <c r="J79">
        <v>21.89</v>
      </c>
    </row>
    <row r="80" spans="1:10" x14ac:dyDescent="0.3">
      <c r="A80">
        <v>428.11</v>
      </c>
      <c r="B80">
        <f t="shared" si="5"/>
        <v>369.66</v>
      </c>
      <c r="C80">
        <v>21.84</v>
      </c>
      <c r="D80" s="1">
        <f t="shared" si="6"/>
        <v>288124.69203810144</v>
      </c>
      <c r="E80" s="1">
        <f t="shared" si="7"/>
        <v>2761139.4278558106</v>
      </c>
      <c r="F80" s="1">
        <f t="shared" si="8"/>
        <v>369.44773576129029</v>
      </c>
      <c r="G80" s="1">
        <f t="shared" si="9"/>
        <v>0.21226423870973576</v>
      </c>
      <c r="I80">
        <v>304.14</v>
      </c>
      <c r="J80">
        <v>21.37</v>
      </c>
    </row>
    <row r="81" spans="1:10" x14ac:dyDescent="0.3">
      <c r="A81">
        <v>440</v>
      </c>
      <c r="B81">
        <f t="shared" si="5"/>
        <v>381.55</v>
      </c>
      <c r="C81">
        <v>20.72</v>
      </c>
      <c r="D81" s="1">
        <f t="shared" si="6"/>
        <v>288130.77962540602</v>
      </c>
      <c r="E81" s="1">
        <f t="shared" si="7"/>
        <v>2761129.2224125806</v>
      </c>
      <c r="F81" s="1">
        <f t="shared" si="8"/>
        <v>381.33090834741262</v>
      </c>
      <c r="G81" s="1">
        <f t="shared" si="9"/>
        <v>0.21909165258739449</v>
      </c>
      <c r="I81">
        <v>322.56</v>
      </c>
      <c r="J81">
        <v>18.72</v>
      </c>
    </row>
    <row r="82" spans="1:10" x14ac:dyDescent="0.3">
      <c r="A82">
        <v>445.54</v>
      </c>
      <c r="B82">
        <f t="shared" si="5"/>
        <v>387.09000000000003</v>
      </c>
      <c r="C82">
        <v>21.92</v>
      </c>
      <c r="D82" s="1">
        <f t="shared" si="6"/>
        <v>288133.61606221576</v>
      </c>
      <c r="E82" s="1">
        <f t="shared" si="7"/>
        <v>2761124.4673111937</v>
      </c>
      <c r="F82" s="1">
        <f t="shared" si="8"/>
        <v>386.86772719721824</v>
      </c>
      <c r="G82" s="1">
        <f t="shared" si="9"/>
        <v>0.22227280278178796</v>
      </c>
      <c r="I82">
        <v>330.6</v>
      </c>
      <c r="J82">
        <v>14.49</v>
      </c>
    </row>
    <row r="83" spans="1:10" x14ac:dyDescent="0.3">
      <c r="A83">
        <v>448.87</v>
      </c>
      <c r="B83">
        <f t="shared" si="5"/>
        <v>390.42</v>
      </c>
      <c r="C83">
        <v>21.66</v>
      </c>
      <c r="D83" s="1">
        <f t="shared" si="6"/>
        <v>288135.3209962548</v>
      </c>
      <c r="E83" s="1">
        <f t="shared" si="7"/>
        <v>2761121.6091004317</v>
      </c>
      <c r="F83" s="1">
        <f t="shared" si="8"/>
        <v>390.19581506229309</v>
      </c>
      <c r="G83" s="1">
        <f t="shared" si="9"/>
        <v>0.22418493770692294</v>
      </c>
      <c r="I83">
        <v>336.88</v>
      </c>
      <c r="J83">
        <v>14.44</v>
      </c>
    </row>
    <row r="84" spans="1:10" x14ac:dyDescent="0.3">
      <c r="A84">
        <v>458.25</v>
      </c>
      <c r="B84">
        <f t="shared" si="5"/>
        <v>399.8</v>
      </c>
      <c r="C84">
        <v>20.98</v>
      </c>
      <c r="D84" s="1">
        <f t="shared" si="6"/>
        <v>288140.12348312757</v>
      </c>
      <c r="E84" s="1">
        <f t="shared" si="7"/>
        <v>2761113.558044292</v>
      </c>
      <c r="F84" s="1">
        <f t="shared" si="8"/>
        <v>399.57042892776371</v>
      </c>
      <c r="G84" s="1">
        <f t="shared" si="9"/>
        <v>0.22957107223629691</v>
      </c>
      <c r="I84">
        <v>339.38</v>
      </c>
      <c r="J84">
        <v>15.47</v>
      </c>
    </row>
    <row r="85" spans="1:10" x14ac:dyDescent="0.3">
      <c r="A85">
        <v>461.23</v>
      </c>
      <c r="B85">
        <f t="shared" si="5"/>
        <v>402.78000000000003</v>
      </c>
      <c r="C85">
        <v>21.14</v>
      </c>
      <c r="D85" s="1">
        <f t="shared" si="6"/>
        <v>288141.64921989531</v>
      </c>
      <c r="E85" s="1">
        <f t="shared" si="7"/>
        <v>2761111.0002460731</v>
      </c>
      <c r="F85" s="1">
        <f t="shared" si="8"/>
        <v>402.54871776753589</v>
      </c>
      <c r="G85" s="1">
        <f t="shared" si="9"/>
        <v>0.23128223246413881</v>
      </c>
      <c r="I85">
        <v>349.74</v>
      </c>
      <c r="J85">
        <v>15.67</v>
      </c>
    </row>
    <row r="86" spans="1:10" x14ac:dyDescent="0.3">
      <c r="A86">
        <v>470.06</v>
      </c>
      <c r="B86">
        <f t="shared" si="5"/>
        <v>411.61</v>
      </c>
      <c r="C86">
        <v>21.6</v>
      </c>
      <c r="D86" s="1">
        <f t="shared" si="6"/>
        <v>288146.17011105595</v>
      </c>
      <c r="E86" s="1">
        <f t="shared" si="7"/>
        <v>2761103.4212667863</v>
      </c>
      <c r="F86" s="1">
        <f t="shared" si="8"/>
        <v>411.37364745091685</v>
      </c>
      <c r="G86" s="1">
        <f>B86-F86</f>
        <v>0.23635254908316483</v>
      </c>
      <c r="I86">
        <v>357.79</v>
      </c>
      <c r="J86">
        <v>15.62</v>
      </c>
    </row>
    <row r="87" spans="1:10" x14ac:dyDescent="0.3">
      <c r="A87">
        <v>477.53</v>
      </c>
      <c r="B87">
        <f t="shared" si="5"/>
        <v>419.08</v>
      </c>
      <c r="C87">
        <v>22.47</v>
      </c>
      <c r="D87" s="1">
        <f t="shared" si="6"/>
        <v>288149.99469281919</v>
      </c>
      <c r="E87" s="1">
        <f t="shared" si="7"/>
        <v>2761097.0096048075</v>
      </c>
      <c r="F87" s="1">
        <f t="shared" si="8"/>
        <v>418.83935806640756</v>
      </c>
      <c r="G87" s="1">
        <f t="shared" ref="G87:G105" si="10">B87-F87</f>
        <v>0.24064193359242836</v>
      </c>
      <c r="I87">
        <v>369.4</v>
      </c>
      <c r="J87">
        <v>15.29</v>
      </c>
    </row>
    <row r="88" spans="1:10" x14ac:dyDescent="0.3">
      <c r="A88">
        <v>483.08</v>
      </c>
      <c r="B88">
        <f t="shared" si="5"/>
        <v>424.63</v>
      </c>
      <c r="C88">
        <v>22.79</v>
      </c>
      <c r="D88" s="1">
        <f t="shared" si="6"/>
        <v>288152.83624955098</v>
      </c>
      <c r="E88" s="1">
        <f t="shared" si="7"/>
        <v>2761092.2459202046</v>
      </c>
      <c r="F88" s="1">
        <f t="shared" si="8"/>
        <v>424.38617117449542</v>
      </c>
      <c r="G88" s="1">
        <f t="shared" si="10"/>
        <v>0.24382882550457907</v>
      </c>
      <c r="I88">
        <v>376.15</v>
      </c>
      <c r="J88">
        <v>15.14</v>
      </c>
    </row>
    <row r="89" spans="1:10" x14ac:dyDescent="0.3">
      <c r="A89">
        <v>490.1</v>
      </c>
      <c r="B89">
        <f t="shared" si="5"/>
        <v>431.65000000000003</v>
      </c>
      <c r="C89">
        <v>23.51</v>
      </c>
      <c r="D89" s="1">
        <f t="shared" si="6"/>
        <v>288156.43043482245</v>
      </c>
      <c r="E89" s="1">
        <f t="shared" si="7"/>
        <v>2761086.2205029237</v>
      </c>
      <c r="F89" s="1">
        <f t="shared" si="8"/>
        <v>431.40214018626011</v>
      </c>
      <c r="G89" s="1">
        <f t="shared" si="10"/>
        <v>0.24785981373992172</v>
      </c>
      <c r="I89">
        <v>385.81</v>
      </c>
      <c r="J89">
        <v>14.69</v>
      </c>
    </row>
    <row r="90" spans="1:10" x14ac:dyDescent="0.3">
      <c r="A90">
        <v>502.77</v>
      </c>
      <c r="B90">
        <f t="shared" si="5"/>
        <v>444.32</v>
      </c>
      <c r="C90">
        <v>24.09</v>
      </c>
      <c r="D90" s="1">
        <f t="shared" si="6"/>
        <v>288162.91737604619</v>
      </c>
      <c r="E90" s="1">
        <f t="shared" si="7"/>
        <v>2761075.3455688842</v>
      </c>
      <c r="F90" s="1">
        <f t="shared" si="8"/>
        <v>444.06486488533585</v>
      </c>
      <c r="G90" s="1">
        <f t="shared" si="10"/>
        <v>0.25513511466414229</v>
      </c>
      <c r="I90">
        <v>396.42</v>
      </c>
      <c r="J90">
        <v>14.84</v>
      </c>
    </row>
    <row r="91" spans="1:10" x14ac:dyDescent="0.3">
      <c r="A91">
        <v>509.08</v>
      </c>
      <c r="B91">
        <f t="shared" si="5"/>
        <v>450.63</v>
      </c>
      <c r="C91">
        <v>24.77</v>
      </c>
      <c r="D91" s="1">
        <f t="shared" si="6"/>
        <v>288166.1480468529</v>
      </c>
      <c r="E91" s="1">
        <f t="shared" si="7"/>
        <v>2761069.9295599037</v>
      </c>
      <c r="F91" s="1">
        <f t="shared" si="8"/>
        <v>450.37124158975314</v>
      </c>
      <c r="G91" s="1">
        <f t="shared" si="10"/>
        <v>0.25875841024685542</v>
      </c>
      <c r="I91">
        <v>402.12</v>
      </c>
      <c r="J91">
        <v>14.52</v>
      </c>
    </row>
    <row r="92" spans="1:10" x14ac:dyDescent="0.3">
      <c r="A92">
        <v>517.91999999999996</v>
      </c>
      <c r="B92">
        <f t="shared" si="5"/>
        <v>459.46999999999997</v>
      </c>
      <c r="C92">
        <v>25.24</v>
      </c>
      <c r="D92" s="1">
        <f t="shared" si="6"/>
        <v>288170.6740579356</v>
      </c>
      <c r="E92" s="1">
        <f t="shared" si="7"/>
        <v>2761062.3419974013</v>
      </c>
      <c r="F92" s="1">
        <f t="shared" si="8"/>
        <v>459.20616553101638</v>
      </c>
      <c r="G92" s="1">
        <f t="shared" si="10"/>
        <v>0.26383446898358898</v>
      </c>
      <c r="I92">
        <v>406.5</v>
      </c>
      <c r="J92">
        <v>14.85</v>
      </c>
    </row>
    <row r="93" spans="1:10" x14ac:dyDescent="0.3">
      <c r="A93">
        <v>523.30999999999995</v>
      </c>
      <c r="B93">
        <f t="shared" si="5"/>
        <v>464.85999999999996</v>
      </c>
      <c r="C93">
        <v>25.31</v>
      </c>
      <c r="D93" s="1">
        <f t="shared" si="6"/>
        <v>288173.43369591469</v>
      </c>
      <c r="E93" s="1">
        <f t="shared" si="7"/>
        <v>2761057.7156442469</v>
      </c>
      <c r="F93" s="1">
        <f t="shared" si="8"/>
        <v>464.59307051301693</v>
      </c>
      <c r="G93" s="1">
        <f t="shared" si="10"/>
        <v>0.26692948698303098</v>
      </c>
      <c r="I93">
        <v>409.16</v>
      </c>
      <c r="J93">
        <v>16.309999999999999</v>
      </c>
    </row>
    <row r="94" spans="1:10" x14ac:dyDescent="0.3">
      <c r="A94">
        <v>532.28</v>
      </c>
      <c r="B94">
        <f t="shared" si="5"/>
        <v>473.83</v>
      </c>
      <c r="C94">
        <v>24.74</v>
      </c>
      <c r="D94" s="1">
        <f t="shared" si="6"/>
        <v>288178.02626598388</v>
      </c>
      <c r="E94" s="1">
        <f t="shared" si="7"/>
        <v>2761050.0164999426</v>
      </c>
      <c r="F94" s="1">
        <f t="shared" si="8"/>
        <v>473.55791980669085</v>
      </c>
      <c r="G94" s="1">
        <f t="shared" si="10"/>
        <v>0.27208019330913658</v>
      </c>
      <c r="I94">
        <v>410.29</v>
      </c>
      <c r="J94">
        <v>16.77</v>
      </c>
    </row>
    <row r="95" spans="1:10" x14ac:dyDescent="0.3">
      <c r="A95">
        <v>543.54999999999995</v>
      </c>
      <c r="B95">
        <f t="shared" si="5"/>
        <v>485.09999999999997</v>
      </c>
      <c r="C95">
        <v>24.92</v>
      </c>
      <c r="D95" s="1">
        <f t="shared" si="6"/>
        <v>288183.79641812207</v>
      </c>
      <c r="E95" s="1">
        <f t="shared" si="7"/>
        <v>2761040.3432160737</v>
      </c>
      <c r="F95" s="1">
        <f t="shared" si="8"/>
        <v>484.82144840597687</v>
      </c>
      <c r="G95" s="1">
        <f t="shared" si="10"/>
        <v>0.27855159402309937</v>
      </c>
      <c r="I95">
        <v>411.7</v>
      </c>
      <c r="J95">
        <v>16.690000000000001</v>
      </c>
    </row>
    <row r="96" spans="1:10" x14ac:dyDescent="0.3">
      <c r="A96">
        <v>547.15</v>
      </c>
      <c r="B96">
        <f t="shared" si="5"/>
        <v>488.7</v>
      </c>
      <c r="C96">
        <v>25.27</v>
      </c>
      <c r="D96" s="1">
        <f t="shared" si="6"/>
        <v>288185.63959005621</v>
      </c>
      <c r="E96" s="1">
        <f t="shared" si="7"/>
        <v>2761037.2532584937</v>
      </c>
      <c r="F96" s="1">
        <f t="shared" si="8"/>
        <v>488.41938123258529</v>
      </c>
      <c r="G96" s="1">
        <f t="shared" si="10"/>
        <v>0.28061876741469405</v>
      </c>
      <c r="I96">
        <v>413.23</v>
      </c>
      <c r="J96">
        <v>20.14</v>
      </c>
    </row>
    <row r="97" spans="1:10" x14ac:dyDescent="0.3">
      <c r="A97">
        <v>548.89</v>
      </c>
      <c r="B97">
        <f t="shared" si="5"/>
        <v>490.44</v>
      </c>
      <c r="C97">
        <v>25.46</v>
      </c>
      <c r="D97" s="1">
        <f t="shared" si="6"/>
        <v>288186.53045649099</v>
      </c>
      <c r="E97" s="1">
        <f t="shared" si="7"/>
        <v>2761035.759778996</v>
      </c>
      <c r="F97" s="1">
        <f t="shared" si="8"/>
        <v>490.15838209939534</v>
      </c>
      <c r="G97" s="1">
        <f t="shared" si="10"/>
        <v>0.28161790060465819</v>
      </c>
      <c r="I97">
        <v>415.56</v>
      </c>
      <c r="J97">
        <v>20.64</v>
      </c>
    </row>
    <row r="98" spans="1:10" x14ac:dyDescent="0.3">
      <c r="A98">
        <v>552.13</v>
      </c>
      <c r="B98">
        <f t="shared" si="5"/>
        <v>493.68</v>
      </c>
      <c r="C98">
        <v>25.2</v>
      </c>
      <c r="D98" s="1">
        <f t="shared" si="6"/>
        <v>288188.18931123172</v>
      </c>
      <c r="E98" s="1">
        <f t="shared" si="7"/>
        <v>2761032.9788171742</v>
      </c>
      <c r="F98" s="1">
        <f t="shared" si="8"/>
        <v>493.39652164318898</v>
      </c>
      <c r="G98" s="1">
        <f t="shared" si="10"/>
        <v>0.28347835681103106</v>
      </c>
      <c r="I98">
        <v>417.54</v>
      </c>
      <c r="J98">
        <v>22.38</v>
      </c>
    </row>
    <row r="99" spans="1:10" x14ac:dyDescent="0.3">
      <c r="A99">
        <v>555.97</v>
      </c>
      <c r="B99">
        <f t="shared" si="5"/>
        <v>497.52000000000004</v>
      </c>
      <c r="C99">
        <v>25.52</v>
      </c>
      <c r="D99" s="1">
        <f t="shared" si="6"/>
        <v>288190.15536129475</v>
      </c>
      <c r="E99" s="1">
        <f t="shared" si="7"/>
        <v>2761029.682862422</v>
      </c>
      <c r="F99" s="1">
        <f t="shared" si="8"/>
        <v>497.23431665845402</v>
      </c>
      <c r="G99" s="1">
        <f t="shared" si="10"/>
        <v>0.28568334154601871</v>
      </c>
      <c r="I99">
        <v>418.85</v>
      </c>
      <c r="J99">
        <v>22.7</v>
      </c>
    </row>
    <row r="100" spans="1:10" x14ac:dyDescent="0.3">
      <c r="A100">
        <v>557.08000000000004</v>
      </c>
      <c r="B100">
        <f t="shared" si="5"/>
        <v>498.63000000000005</v>
      </c>
      <c r="C100">
        <v>26.23</v>
      </c>
      <c r="D100" s="1">
        <f t="shared" si="6"/>
        <v>288190.72367264115</v>
      </c>
      <c r="E100" s="1">
        <f t="shared" si="7"/>
        <v>2761028.7301255013</v>
      </c>
      <c r="F100" s="1">
        <f t="shared" si="8"/>
        <v>498.34367928017542</v>
      </c>
      <c r="G100" s="1">
        <f t="shared" si="10"/>
        <v>0.28632071982463003</v>
      </c>
      <c r="I100">
        <v>428.11</v>
      </c>
      <c r="J100">
        <v>21.84</v>
      </c>
    </row>
    <row r="101" spans="1:10" x14ac:dyDescent="0.3">
      <c r="A101">
        <v>559.75</v>
      </c>
      <c r="B101">
        <f t="shared" si="5"/>
        <v>501.3</v>
      </c>
      <c r="C101">
        <v>26.33</v>
      </c>
      <c r="D101" s="1">
        <f t="shared" si="6"/>
        <v>288192.09069182561</v>
      </c>
      <c r="E101" s="1">
        <f t="shared" si="7"/>
        <v>2761026.4384069629</v>
      </c>
      <c r="F101" s="1">
        <f t="shared" si="8"/>
        <v>501.01214612648477</v>
      </c>
      <c r="G101" s="1">
        <f t="shared" si="10"/>
        <v>0.28785387351524605</v>
      </c>
      <c r="I101">
        <v>440</v>
      </c>
      <c r="J101">
        <v>20.72</v>
      </c>
    </row>
    <row r="102" spans="1:10" x14ac:dyDescent="0.3">
      <c r="A102">
        <v>566.62</v>
      </c>
      <c r="B102">
        <f t="shared" si="5"/>
        <v>508.17</v>
      </c>
      <c r="C102">
        <v>26.54</v>
      </c>
      <c r="D102" s="1">
        <f t="shared" si="6"/>
        <v>288195.60807826655</v>
      </c>
      <c r="E102" s="1">
        <f t="shared" si="7"/>
        <v>2761020.5417379141</v>
      </c>
      <c r="F102" s="1">
        <f t="shared" si="8"/>
        <v>507.87820127090384</v>
      </c>
      <c r="G102" s="1">
        <f t="shared" si="10"/>
        <v>0.29179872909617188</v>
      </c>
      <c r="I102">
        <v>445.54</v>
      </c>
      <c r="J102">
        <v>21.92</v>
      </c>
    </row>
    <row r="103" spans="1:10" x14ac:dyDescent="0.3">
      <c r="A103">
        <v>571.57000000000005</v>
      </c>
      <c r="B103">
        <f t="shared" si="5"/>
        <v>513.12</v>
      </c>
      <c r="C103">
        <v>26.84</v>
      </c>
      <c r="D103" s="1">
        <f t="shared" si="6"/>
        <v>288198.14243967592</v>
      </c>
      <c r="E103" s="1">
        <f t="shared" si="7"/>
        <v>2761016.2930462412</v>
      </c>
      <c r="F103" s="1">
        <f t="shared" si="8"/>
        <v>512.8253589078605</v>
      </c>
      <c r="G103" s="1">
        <f t="shared" si="10"/>
        <v>0.29464109213949996</v>
      </c>
      <c r="I103">
        <v>448.87</v>
      </c>
      <c r="J103">
        <v>21.66</v>
      </c>
    </row>
    <row r="104" spans="1:10" x14ac:dyDescent="0.3">
      <c r="A104">
        <v>580.48</v>
      </c>
      <c r="B104">
        <f t="shared" si="5"/>
        <v>522.03</v>
      </c>
      <c r="C104">
        <v>31.77</v>
      </c>
      <c r="D104" s="1">
        <f t="shared" si="6"/>
        <v>288202.70429021289</v>
      </c>
      <c r="E104" s="1">
        <f t="shared" si="7"/>
        <v>2761008.6454012305</v>
      </c>
      <c r="F104" s="1">
        <f t="shared" si="8"/>
        <v>521.73024265387039</v>
      </c>
      <c r="G104" s="1">
        <f t="shared" si="10"/>
        <v>0.29975734612958149</v>
      </c>
      <c r="I104">
        <v>458.25</v>
      </c>
      <c r="J104">
        <v>20.98</v>
      </c>
    </row>
    <row r="105" spans="1:10" x14ac:dyDescent="0.3">
      <c r="A105" s="5">
        <v>581.79</v>
      </c>
      <c r="B105">
        <f t="shared" si="5"/>
        <v>523.33999999999992</v>
      </c>
      <c r="C105" s="5">
        <v>31.74</v>
      </c>
      <c r="D105" s="2">
        <v>288203.375</v>
      </c>
      <c r="E105" s="2">
        <v>2761007.5210000002</v>
      </c>
      <c r="F105" s="1">
        <f t="shared" si="8"/>
        <v>523.03949043231921</v>
      </c>
      <c r="G105" s="1">
        <f t="shared" si="10"/>
        <v>0.30050956768070591</v>
      </c>
      <c r="I105">
        <v>461.23</v>
      </c>
      <c r="J105">
        <v>21.14</v>
      </c>
    </row>
    <row r="106" spans="1:10" x14ac:dyDescent="0.3">
      <c r="D106" s="1"/>
      <c r="E106" s="1"/>
      <c r="F106" s="1"/>
      <c r="G106" s="1"/>
      <c r="I106">
        <v>470.06</v>
      </c>
      <c r="J106">
        <v>21.6</v>
      </c>
    </row>
    <row r="107" spans="1:10" x14ac:dyDescent="0.3">
      <c r="D107" s="1"/>
      <c r="E107" s="1"/>
      <c r="F107" s="1"/>
      <c r="G107" s="1"/>
      <c r="I107">
        <v>477.53</v>
      </c>
      <c r="J107">
        <v>22.47</v>
      </c>
    </row>
    <row r="108" spans="1:10" x14ac:dyDescent="0.3">
      <c r="D108" s="1"/>
      <c r="E108" s="1"/>
      <c r="F108" s="1"/>
      <c r="G108" s="1"/>
      <c r="I108">
        <v>483.08</v>
      </c>
      <c r="J108">
        <v>22.79</v>
      </c>
    </row>
    <row r="109" spans="1:10" x14ac:dyDescent="0.3">
      <c r="A109" s="6"/>
      <c r="B109" s="6"/>
      <c r="C109" s="6"/>
      <c r="D109" s="7"/>
      <c r="E109" s="7"/>
      <c r="F109" s="8"/>
      <c r="G109" s="8"/>
      <c r="I109">
        <v>490.1</v>
      </c>
      <c r="J109">
        <v>23.51</v>
      </c>
    </row>
    <row r="110" spans="1:10" x14ac:dyDescent="0.3">
      <c r="D110" s="1"/>
      <c r="E110" s="1"/>
      <c r="F110" s="1"/>
      <c r="G110" s="1"/>
      <c r="I110">
        <v>502.77</v>
      </c>
      <c r="J110">
        <v>24.09</v>
      </c>
    </row>
    <row r="111" spans="1:10" x14ac:dyDescent="0.3">
      <c r="D111" s="1"/>
      <c r="E111" s="1"/>
      <c r="F111" s="1"/>
      <c r="G111" s="1"/>
      <c r="I111">
        <v>509.08</v>
      </c>
      <c r="J111">
        <v>24.77</v>
      </c>
    </row>
    <row r="112" spans="1:10" x14ac:dyDescent="0.3">
      <c r="D112" s="1"/>
      <c r="E112" s="1"/>
      <c r="F112" s="1"/>
      <c r="G112" s="1"/>
      <c r="I112">
        <v>517.91999999999996</v>
      </c>
      <c r="J112">
        <v>25.24</v>
      </c>
    </row>
    <row r="113" spans="4:10" x14ac:dyDescent="0.3">
      <c r="D113" s="1"/>
      <c r="E113" s="1"/>
      <c r="F113" s="1"/>
      <c r="G113" s="1"/>
      <c r="I113">
        <v>523.30999999999995</v>
      </c>
      <c r="J113">
        <v>25.31</v>
      </c>
    </row>
    <row r="114" spans="4:10" x14ac:dyDescent="0.3">
      <c r="D114" s="1"/>
      <c r="E114" s="1"/>
      <c r="F114" s="1"/>
      <c r="G114" s="1"/>
      <c r="I114">
        <v>532.28</v>
      </c>
      <c r="J114">
        <v>24.74</v>
      </c>
    </row>
    <row r="115" spans="4:10" x14ac:dyDescent="0.3">
      <c r="D115" s="1"/>
      <c r="E115" s="1"/>
      <c r="F115" s="1"/>
      <c r="G115" s="1"/>
      <c r="I115">
        <v>543.54999999999995</v>
      </c>
      <c r="J115">
        <v>24.92</v>
      </c>
    </row>
    <row r="116" spans="4:10" x14ac:dyDescent="0.3">
      <c r="D116" s="1"/>
      <c r="E116" s="1"/>
      <c r="F116" s="1"/>
      <c r="G116" s="1"/>
      <c r="I116">
        <v>547.15</v>
      </c>
      <c r="J116">
        <v>25.27</v>
      </c>
    </row>
    <row r="117" spans="4:10" x14ac:dyDescent="0.3">
      <c r="D117" s="1"/>
      <c r="E117" s="1"/>
      <c r="F117" s="1"/>
      <c r="G117" s="1"/>
      <c r="I117">
        <v>548.89</v>
      </c>
      <c r="J117">
        <v>25.46</v>
      </c>
    </row>
    <row r="118" spans="4:10" x14ac:dyDescent="0.3">
      <c r="D118" s="1"/>
      <c r="E118" s="1"/>
      <c r="F118" s="1"/>
      <c r="G118" s="1"/>
      <c r="I118">
        <v>552.13</v>
      </c>
      <c r="J118">
        <v>25.2</v>
      </c>
    </row>
    <row r="119" spans="4:10" x14ac:dyDescent="0.3">
      <c r="D119" s="1"/>
      <c r="E119" s="1"/>
      <c r="F119" s="1"/>
      <c r="G119" s="1"/>
      <c r="I119">
        <v>555.97</v>
      </c>
      <c r="J119">
        <v>25.52</v>
      </c>
    </row>
    <row r="120" spans="4:10" x14ac:dyDescent="0.3">
      <c r="D120" s="1"/>
      <c r="E120" s="1"/>
      <c r="F120" s="1"/>
      <c r="G120" s="1"/>
      <c r="I120">
        <v>557.08000000000004</v>
      </c>
      <c r="J120">
        <v>26.23</v>
      </c>
    </row>
    <row r="121" spans="4:10" x14ac:dyDescent="0.3">
      <c r="D121" s="1"/>
      <c r="E121" s="1"/>
      <c r="F121" s="1"/>
      <c r="G121" s="1"/>
      <c r="I121">
        <v>559.75</v>
      </c>
      <c r="J121">
        <v>26.33</v>
      </c>
    </row>
    <row r="122" spans="4:10" x14ac:dyDescent="0.3">
      <c r="D122" s="1"/>
      <c r="E122" s="1"/>
      <c r="F122" s="1"/>
      <c r="G122" s="1"/>
      <c r="I122">
        <v>566.62</v>
      </c>
      <c r="J122">
        <v>26.54</v>
      </c>
    </row>
    <row r="123" spans="4:10" x14ac:dyDescent="0.3">
      <c r="D123" s="1"/>
      <c r="E123" s="1"/>
      <c r="F123" s="1"/>
      <c r="G123" s="1"/>
      <c r="I123">
        <v>571.57000000000005</v>
      </c>
      <c r="J123">
        <v>26.84</v>
      </c>
    </row>
    <row r="124" spans="4:10" x14ac:dyDescent="0.3">
      <c r="D124" s="1"/>
      <c r="E124" s="1"/>
      <c r="F124" s="1"/>
      <c r="G124" s="1"/>
      <c r="I124">
        <v>580.48</v>
      </c>
      <c r="J124">
        <v>31.77</v>
      </c>
    </row>
    <row r="125" spans="4:10" x14ac:dyDescent="0.3">
      <c r="D125" s="1"/>
      <c r="E125" s="1"/>
      <c r="F125" s="1"/>
      <c r="G125" s="1"/>
      <c r="I125" s="5">
        <v>581.79</v>
      </c>
      <c r="J125" s="5">
        <v>31.74</v>
      </c>
    </row>
    <row r="126" spans="4:10" x14ac:dyDescent="0.3">
      <c r="D126" s="1"/>
      <c r="E126" s="1"/>
      <c r="F126" s="1"/>
      <c r="G126" s="1"/>
    </row>
    <row r="127" spans="4:10" x14ac:dyDescent="0.3">
      <c r="D127" s="1"/>
      <c r="E127" s="1"/>
      <c r="F127" s="1"/>
      <c r="G127" s="1"/>
    </row>
    <row r="128" spans="4:10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4:7" x14ac:dyDescent="0.3">
      <c r="D145" s="1"/>
      <c r="E145" s="1"/>
      <c r="F145" s="1"/>
      <c r="G145" s="1"/>
    </row>
    <row r="146" spans="4:7" x14ac:dyDescent="0.3">
      <c r="D146" s="1"/>
      <c r="E146" s="1"/>
      <c r="F146" s="1"/>
      <c r="G146" s="1"/>
    </row>
    <row r="147" spans="4:7" x14ac:dyDescent="0.3">
      <c r="D147" s="1"/>
      <c r="E147" s="1"/>
      <c r="F147" s="1"/>
      <c r="G147" s="1"/>
    </row>
    <row r="148" spans="4:7" x14ac:dyDescent="0.3">
      <c r="D148" s="1"/>
      <c r="E148" s="1"/>
      <c r="F148" s="1"/>
      <c r="G148" s="1"/>
    </row>
    <row r="149" spans="4:7" x14ac:dyDescent="0.3">
      <c r="D149" s="1"/>
      <c r="E149" s="1"/>
      <c r="F149" s="1"/>
      <c r="G149" s="1"/>
    </row>
    <row r="150" spans="4:7" x14ac:dyDescent="0.3">
      <c r="D150" s="1"/>
      <c r="E150" s="1"/>
      <c r="F150" s="1"/>
      <c r="G150" s="1"/>
    </row>
    <row r="151" spans="4:7" x14ac:dyDescent="0.3">
      <c r="D151" s="1"/>
      <c r="E151" s="1"/>
      <c r="F151" s="1"/>
      <c r="G151" s="1"/>
    </row>
    <row r="152" spans="4:7" x14ac:dyDescent="0.3">
      <c r="D152" s="1"/>
      <c r="E152" s="1"/>
      <c r="F152" s="1"/>
      <c r="G152" s="1"/>
    </row>
    <row r="153" spans="4:7" x14ac:dyDescent="0.3">
      <c r="D153" s="1"/>
      <c r="E153" s="1"/>
      <c r="F153" s="1"/>
      <c r="G153" s="1"/>
    </row>
    <row r="154" spans="4:7" x14ac:dyDescent="0.3">
      <c r="D154" s="1"/>
      <c r="E154" s="1"/>
      <c r="F154" s="1"/>
      <c r="G154" s="1"/>
    </row>
    <row r="155" spans="4:7" x14ac:dyDescent="0.3">
      <c r="D155" s="1"/>
      <c r="E155" s="1"/>
      <c r="F155" s="1"/>
      <c r="G155" s="1"/>
    </row>
    <row r="156" spans="4:7" x14ac:dyDescent="0.3">
      <c r="D156" s="1"/>
      <c r="E156" s="1"/>
      <c r="F156" s="1"/>
      <c r="G156" s="1"/>
    </row>
    <row r="157" spans="4:7" x14ac:dyDescent="0.3">
      <c r="D157" s="1"/>
      <c r="E157" s="1"/>
      <c r="F157" s="1"/>
      <c r="G157" s="1"/>
    </row>
    <row r="158" spans="4:7" x14ac:dyDescent="0.3">
      <c r="D158" s="1"/>
      <c r="E158" s="1"/>
      <c r="F158" s="1"/>
      <c r="G158" s="1"/>
    </row>
    <row r="159" spans="4:7" x14ac:dyDescent="0.3">
      <c r="D159" s="1"/>
      <c r="E159" s="1"/>
      <c r="F159" s="1"/>
      <c r="G159" s="1"/>
    </row>
    <row r="160" spans="4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5"/>
      <c r="C165" s="5"/>
      <c r="D165" s="2"/>
      <c r="E165" s="2"/>
      <c r="F165" s="1"/>
      <c r="G165" s="1"/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82" workbookViewId="0">
      <selection activeCell="I105" sqref="I105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10" x14ac:dyDescent="0.3">
      <c r="A1" s="5">
        <v>26.14</v>
      </c>
      <c r="B1">
        <f>A1-26.14</f>
        <v>0</v>
      </c>
      <c r="C1" s="5">
        <v>29.65</v>
      </c>
      <c r="D1" s="2">
        <v>288369.12400000001</v>
      </c>
      <c r="E1" s="2">
        <v>2761808.2960000001</v>
      </c>
    </row>
    <row r="2" spans="1:10" x14ac:dyDescent="0.3">
      <c r="A2">
        <v>26.24</v>
      </c>
      <c r="B2">
        <f t="shared" ref="B2:B65" si="0">A2-26.14</f>
        <v>9.9999999999997868E-2</v>
      </c>
      <c r="C2">
        <v>29.67</v>
      </c>
      <c r="D2" s="1">
        <f>(((B2*($D$109-$D$1))+$B$109*$D$1)/$B$109)</f>
        <v>288369.18196652766</v>
      </c>
      <c r="E2" s="1">
        <f>(((B2*($E$109-$E$1))+$B$109*$E$1)/$B$109)</f>
        <v>2761808.214515327</v>
      </c>
      <c r="F2" s="1">
        <f>SQRT(((D2-$D$1)^2)+((E2-$E$1)^2))</f>
        <v>9.9999351368306802E-2</v>
      </c>
      <c r="G2" s="1">
        <f>B2-F2</f>
        <v>6.4863169106643692E-7</v>
      </c>
    </row>
    <row r="3" spans="1:10" x14ac:dyDescent="0.3">
      <c r="A3">
        <v>26.96</v>
      </c>
      <c r="B3">
        <f t="shared" si="0"/>
        <v>0.82000000000000028</v>
      </c>
      <c r="C3">
        <v>29.64</v>
      </c>
      <c r="D3" s="1">
        <f t="shared" ref="D3:D66" si="1">(((B3*($D$109-$D$1))+$B$109*$D$1)/$B$109)</f>
        <v>288369.59932552639</v>
      </c>
      <c r="E3" s="1">
        <f t="shared" ref="E3:E66" si="2">(((B3*($E$109-$E$1))+$B$109*$E$1)/$B$109)</f>
        <v>2761807.6278256793</v>
      </c>
      <c r="F3" s="1">
        <f t="shared" ref="F3:F66" si="3">SQRT(((D3-$D$1)^2)+((E3-$E$1)^2))</f>
        <v>0.81999468232802653</v>
      </c>
      <c r="G3" s="1">
        <f t="shared" ref="G3:G66" si="4">B3-F3</f>
        <v>5.3176719737590972E-6</v>
      </c>
    </row>
    <row r="4" spans="1:10" x14ac:dyDescent="0.3">
      <c r="A4">
        <v>30.39</v>
      </c>
      <c r="B4">
        <f t="shared" si="0"/>
        <v>4.25</v>
      </c>
      <c r="C4">
        <v>29.64</v>
      </c>
      <c r="D4" s="1">
        <f t="shared" si="1"/>
        <v>288371.58757742308</v>
      </c>
      <c r="E4" s="1">
        <f t="shared" si="2"/>
        <v>2761804.832901387</v>
      </c>
      <c r="F4" s="1">
        <f t="shared" si="3"/>
        <v>4.2499724379547192</v>
      </c>
      <c r="G4" s="1">
        <f t="shared" si="4"/>
        <v>2.7562045280760117E-5</v>
      </c>
    </row>
    <row r="5" spans="1:10" x14ac:dyDescent="0.3">
      <c r="A5">
        <v>31.12</v>
      </c>
      <c r="B5">
        <f t="shared" si="0"/>
        <v>4.9800000000000004</v>
      </c>
      <c r="C5">
        <v>29.61</v>
      </c>
      <c r="D5" s="1">
        <f t="shared" si="1"/>
        <v>288372.01073307457</v>
      </c>
      <c r="E5" s="1">
        <f t="shared" si="2"/>
        <v>2761804.2380632721</v>
      </c>
      <c r="F5" s="1">
        <f t="shared" si="3"/>
        <v>4.9799677039306882</v>
      </c>
      <c r="G5" s="1">
        <f t="shared" si="4"/>
        <v>3.2296069312209852E-5</v>
      </c>
    </row>
    <row r="6" spans="1:10" x14ac:dyDescent="0.3">
      <c r="A6">
        <v>33.39</v>
      </c>
      <c r="B6">
        <f t="shared" si="0"/>
        <v>7.25</v>
      </c>
      <c r="C6">
        <v>28.89</v>
      </c>
      <c r="D6" s="1">
        <f t="shared" si="1"/>
        <v>288373.32657325111</v>
      </c>
      <c r="E6" s="1">
        <f t="shared" si="2"/>
        <v>2761802.3883611895</v>
      </c>
      <c r="F6" s="1">
        <f t="shared" si="3"/>
        <v>7.2499529824017719</v>
      </c>
      <c r="G6" s="1">
        <f t="shared" si="4"/>
        <v>4.7017598228116242E-5</v>
      </c>
    </row>
    <row r="7" spans="1:10" x14ac:dyDescent="0.3">
      <c r="A7">
        <v>34.950000000000003</v>
      </c>
      <c r="B7">
        <f t="shared" si="0"/>
        <v>8.8100000000000023</v>
      </c>
      <c r="C7">
        <v>28.64</v>
      </c>
      <c r="D7" s="1">
        <f t="shared" si="1"/>
        <v>288374.23085108167</v>
      </c>
      <c r="E7" s="1">
        <f t="shared" si="2"/>
        <v>2761801.1172002866</v>
      </c>
      <c r="F7" s="1">
        <f t="shared" si="3"/>
        <v>8.8099428656882743</v>
      </c>
      <c r="G7" s="1">
        <f t="shared" si="4"/>
        <v>5.7134311727935483E-5</v>
      </c>
    </row>
    <row r="8" spans="1:10" x14ac:dyDescent="0.3">
      <c r="A8">
        <v>35.450000000000003</v>
      </c>
      <c r="B8">
        <f t="shared" si="0"/>
        <v>9.3100000000000023</v>
      </c>
      <c r="C8">
        <v>26.6</v>
      </c>
      <c r="D8" s="1">
        <f t="shared" si="1"/>
        <v>288374.52068371966</v>
      </c>
      <c r="E8" s="1">
        <f t="shared" si="2"/>
        <v>2761800.7097769207</v>
      </c>
      <c r="F8" s="1">
        <f t="shared" si="3"/>
        <v>9.309939622774289</v>
      </c>
      <c r="G8" s="1">
        <f t="shared" si="4"/>
        <v>6.0377225713281746E-5</v>
      </c>
    </row>
    <row r="9" spans="1:10" x14ac:dyDescent="0.3">
      <c r="A9">
        <v>43.48</v>
      </c>
      <c r="B9">
        <f t="shared" si="0"/>
        <v>17.339999999999996</v>
      </c>
      <c r="C9">
        <v>26.43</v>
      </c>
      <c r="D9" s="1">
        <f t="shared" si="1"/>
        <v>288379.17539588601</v>
      </c>
      <c r="E9" s="1">
        <f t="shared" si="2"/>
        <v>2761794.1665576585</v>
      </c>
      <c r="F9" s="1">
        <f t="shared" si="3"/>
        <v>17.339887546992166</v>
      </c>
      <c r="G9" s="1">
        <f t="shared" si="4"/>
        <v>1.1245300783002676E-4</v>
      </c>
    </row>
    <row r="10" spans="1:10" x14ac:dyDescent="0.3">
      <c r="A10">
        <v>45.79</v>
      </c>
      <c r="B10">
        <f t="shared" si="0"/>
        <v>19.649999999999999</v>
      </c>
      <c r="C10">
        <v>26.59</v>
      </c>
      <c r="D10" s="1">
        <f t="shared" si="1"/>
        <v>288380.51442267367</v>
      </c>
      <c r="E10" s="1">
        <f t="shared" si="2"/>
        <v>2761792.2842617063</v>
      </c>
      <c r="F10" s="1">
        <f t="shared" si="3"/>
        <v>19.649872566354617</v>
      </c>
      <c r="G10" s="1">
        <f t="shared" si="4"/>
        <v>1.2743364538181368E-4</v>
      </c>
    </row>
    <row r="11" spans="1:10" x14ac:dyDescent="0.3">
      <c r="A11">
        <v>48.47</v>
      </c>
      <c r="B11">
        <f t="shared" si="0"/>
        <v>22.33</v>
      </c>
      <c r="C11">
        <v>26.86</v>
      </c>
      <c r="D11" s="1">
        <f t="shared" si="1"/>
        <v>288382.06792561332</v>
      </c>
      <c r="E11" s="1">
        <f t="shared" si="2"/>
        <v>2761790.1004724633</v>
      </c>
      <c r="F11" s="1">
        <f t="shared" si="3"/>
        <v>22.329855185939103</v>
      </c>
      <c r="G11" s="1">
        <f t="shared" si="4"/>
        <v>1.4481406089572602E-4</v>
      </c>
    </row>
    <row r="12" spans="1:10" x14ac:dyDescent="0.3">
      <c r="A12">
        <v>49.83</v>
      </c>
      <c r="B12">
        <f t="shared" si="0"/>
        <v>23.689999999999998</v>
      </c>
      <c r="C12">
        <v>26.92</v>
      </c>
      <c r="D12" s="1">
        <f t="shared" si="1"/>
        <v>288382.85627038876</v>
      </c>
      <c r="E12" s="1">
        <f t="shared" si="2"/>
        <v>2761788.9922809075</v>
      </c>
      <c r="F12" s="1">
        <f t="shared" si="3"/>
        <v>23.689846365831322</v>
      </c>
      <c r="G12" s="1">
        <f t="shared" si="4"/>
        <v>1.5363416867586466E-4</v>
      </c>
    </row>
    <row r="13" spans="1:10" x14ac:dyDescent="0.3">
      <c r="A13">
        <v>50.16</v>
      </c>
      <c r="B13">
        <f t="shared" si="0"/>
        <v>24.019999999999996</v>
      </c>
      <c r="C13">
        <v>28.49</v>
      </c>
      <c r="D13" s="1">
        <f t="shared" si="1"/>
        <v>288383.04755992978</v>
      </c>
      <c r="E13" s="1">
        <f t="shared" si="2"/>
        <v>2761788.7233814853</v>
      </c>
      <c r="F13" s="1">
        <f t="shared" si="3"/>
        <v>24.019844226022105</v>
      </c>
      <c r="G13" s="1">
        <f t="shared" si="4"/>
        <v>1.557739778910161E-4</v>
      </c>
    </row>
    <row r="14" spans="1:10" x14ac:dyDescent="0.3">
      <c r="A14">
        <v>51.24</v>
      </c>
      <c r="B14">
        <f t="shared" si="0"/>
        <v>25.1</v>
      </c>
      <c r="C14">
        <v>28.49</v>
      </c>
      <c r="D14" s="1">
        <f t="shared" si="1"/>
        <v>288383.67359842785</v>
      </c>
      <c r="E14" s="1">
        <f t="shared" si="2"/>
        <v>2761787.8433470144</v>
      </c>
      <c r="F14" s="1">
        <f t="shared" si="3"/>
        <v>25.099837221875642</v>
      </c>
      <c r="G14" s="1">
        <f t="shared" si="4"/>
        <v>1.6277812435916417E-4</v>
      </c>
      <c r="I14" s="5">
        <v>26.14</v>
      </c>
      <c r="J14" s="5">
        <v>29.65</v>
      </c>
    </row>
    <row r="15" spans="1:10" x14ac:dyDescent="0.3">
      <c r="A15">
        <v>51.4</v>
      </c>
      <c r="B15">
        <f t="shared" si="0"/>
        <v>25.259999999999998</v>
      </c>
      <c r="C15">
        <v>27.72</v>
      </c>
      <c r="D15" s="1">
        <f t="shared" si="1"/>
        <v>288383.76634487207</v>
      </c>
      <c r="E15" s="1">
        <f t="shared" si="2"/>
        <v>2761787.7129715374</v>
      </c>
      <c r="F15" s="1">
        <f t="shared" si="3"/>
        <v>25.259836184134077</v>
      </c>
      <c r="G15" s="1">
        <f t="shared" si="4"/>
        <v>1.6381586592117969E-4</v>
      </c>
      <c r="I15">
        <v>26.24</v>
      </c>
      <c r="J15">
        <v>29.67</v>
      </c>
    </row>
    <row r="16" spans="1:10" x14ac:dyDescent="0.3">
      <c r="A16">
        <v>60.91</v>
      </c>
      <c r="B16">
        <f t="shared" si="0"/>
        <v>34.769999999999996</v>
      </c>
      <c r="C16">
        <v>27.82</v>
      </c>
      <c r="D16" s="1">
        <f t="shared" si="1"/>
        <v>288389.27896164689</v>
      </c>
      <c r="E16" s="1">
        <f t="shared" si="2"/>
        <v>2761779.9637791114</v>
      </c>
      <c r="F16" s="1">
        <f t="shared" si="3"/>
        <v>34.769774509956939</v>
      </c>
      <c r="G16" s="1">
        <f t="shared" si="4"/>
        <v>2.254900430571638E-4</v>
      </c>
      <c r="I16">
        <v>26.96</v>
      </c>
      <c r="J16">
        <v>29.64</v>
      </c>
    </row>
    <row r="17" spans="1:10" x14ac:dyDescent="0.3">
      <c r="A17">
        <v>68.599999999999994</v>
      </c>
      <c r="B17">
        <f t="shared" si="0"/>
        <v>42.459999999999994</v>
      </c>
      <c r="C17">
        <v>27.79</v>
      </c>
      <c r="D17" s="1">
        <f t="shared" si="1"/>
        <v>288393.73658761941</v>
      </c>
      <c r="E17" s="1">
        <f t="shared" si="2"/>
        <v>2761773.6976077384</v>
      </c>
      <c r="F17" s="1">
        <f t="shared" si="3"/>
        <v>42.459724638934048</v>
      </c>
      <c r="G17" s="1">
        <f t="shared" si="4"/>
        <v>2.7536106594538978E-4</v>
      </c>
      <c r="I17">
        <v>30.39</v>
      </c>
      <c r="J17">
        <v>29.64</v>
      </c>
    </row>
    <row r="18" spans="1:10" x14ac:dyDescent="0.3">
      <c r="A18">
        <v>82.8</v>
      </c>
      <c r="B18">
        <f t="shared" si="0"/>
        <v>56.66</v>
      </c>
      <c r="C18">
        <v>27.86</v>
      </c>
      <c r="D18" s="1">
        <f t="shared" si="1"/>
        <v>288401.96783453878</v>
      </c>
      <c r="E18" s="1">
        <f t="shared" si="2"/>
        <v>2761762.126784137</v>
      </c>
      <c r="F18" s="1">
        <f t="shared" si="3"/>
        <v>56.659632549320705</v>
      </c>
      <c r="G18" s="1">
        <f t="shared" si="4"/>
        <v>3.674506792918919E-4</v>
      </c>
      <c r="I18">
        <v>31.12</v>
      </c>
      <c r="J18">
        <v>29.61</v>
      </c>
    </row>
    <row r="19" spans="1:10" x14ac:dyDescent="0.3">
      <c r="A19">
        <v>92.09</v>
      </c>
      <c r="B19">
        <f t="shared" si="0"/>
        <v>65.95</v>
      </c>
      <c r="C19">
        <v>27.89</v>
      </c>
      <c r="D19" s="1">
        <f t="shared" si="1"/>
        <v>288407.35292495292</v>
      </c>
      <c r="E19" s="1">
        <f t="shared" si="2"/>
        <v>2761754.556857992</v>
      </c>
      <c r="F19" s="1">
        <f t="shared" si="3"/>
        <v>65.949572302062506</v>
      </c>
      <c r="G19" s="1">
        <f t="shared" si="4"/>
        <v>4.2769793749641849E-4</v>
      </c>
      <c r="I19">
        <v>33.39</v>
      </c>
      <c r="J19">
        <v>28.89</v>
      </c>
    </row>
    <row r="20" spans="1:10" x14ac:dyDescent="0.3">
      <c r="A20">
        <v>92.11</v>
      </c>
      <c r="B20">
        <f t="shared" si="0"/>
        <v>65.97</v>
      </c>
      <c r="C20">
        <v>27.87</v>
      </c>
      <c r="D20" s="1">
        <f t="shared" si="1"/>
        <v>288407.36451825843</v>
      </c>
      <c r="E20" s="1">
        <f t="shared" si="2"/>
        <v>2761754.5405610572</v>
      </c>
      <c r="F20" s="1">
        <f t="shared" si="3"/>
        <v>65.969572172474443</v>
      </c>
      <c r="G20" s="1">
        <f t="shared" si="4"/>
        <v>4.2782752555581283E-4</v>
      </c>
      <c r="I20">
        <v>34.950000000000003</v>
      </c>
      <c r="J20">
        <v>28.64</v>
      </c>
    </row>
    <row r="21" spans="1:10" x14ac:dyDescent="0.3">
      <c r="A21">
        <v>103.19</v>
      </c>
      <c r="B21">
        <f t="shared" si="0"/>
        <v>77.05</v>
      </c>
      <c r="C21">
        <v>27.85</v>
      </c>
      <c r="D21" s="1">
        <f t="shared" si="1"/>
        <v>288413.78720951662</v>
      </c>
      <c r="E21" s="1">
        <f t="shared" si="2"/>
        <v>2761745.5120592611</v>
      </c>
      <c r="F21" s="1">
        <f t="shared" si="3"/>
        <v>77.049500316633797</v>
      </c>
      <c r="G21" s="1">
        <f t="shared" si="4"/>
        <v>4.9968336620054288E-4</v>
      </c>
      <c r="I21">
        <v>35.450000000000003</v>
      </c>
      <c r="J21">
        <v>26.6</v>
      </c>
    </row>
    <row r="22" spans="1:10" x14ac:dyDescent="0.3">
      <c r="A22">
        <v>103.86</v>
      </c>
      <c r="B22">
        <f t="shared" si="0"/>
        <v>77.72</v>
      </c>
      <c r="C22">
        <v>27.41</v>
      </c>
      <c r="D22" s="1">
        <f t="shared" si="1"/>
        <v>288414.17558525159</v>
      </c>
      <c r="E22" s="1">
        <f t="shared" si="2"/>
        <v>2761744.9661119506</v>
      </c>
      <c r="F22" s="1">
        <f t="shared" si="3"/>
        <v>77.719495971373945</v>
      </c>
      <c r="G22" s="1">
        <f t="shared" si="4"/>
        <v>5.040286260538096E-4</v>
      </c>
      <c r="I22">
        <v>43.48</v>
      </c>
      <c r="J22">
        <v>26.43</v>
      </c>
    </row>
    <row r="23" spans="1:10" x14ac:dyDescent="0.3">
      <c r="A23">
        <v>103.86</v>
      </c>
      <c r="B23">
        <f t="shared" si="0"/>
        <v>77.72</v>
      </c>
      <c r="C23">
        <v>27.42</v>
      </c>
      <c r="D23" s="1">
        <f t="shared" si="1"/>
        <v>288414.17558525159</v>
      </c>
      <c r="E23" s="1">
        <f t="shared" si="2"/>
        <v>2761744.9661119506</v>
      </c>
      <c r="F23" s="1">
        <f t="shared" si="3"/>
        <v>77.719495971373945</v>
      </c>
      <c r="G23" s="1">
        <f t="shared" si="4"/>
        <v>5.040286260538096E-4</v>
      </c>
      <c r="I23">
        <v>45.79</v>
      </c>
      <c r="J23">
        <v>26.59</v>
      </c>
    </row>
    <row r="24" spans="1:10" x14ac:dyDescent="0.3">
      <c r="A24">
        <v>112.78</v>
      </c>
      <c r="B24">
        <f t="shared" si="0"/>
        <v>86.64</v>
      </c>
      <c r="C24">
        <v>27.25</v>
      </c>
      <c r="D24" s="1">
        <f t="shared" si="1"/>
        <v>288419.34619951353</v>
      </c>
      <c r="E24" s="1">
        <f t="shared" si="2"/>
        <v>2761737.6976790968</v>
      </c>
      <c r="F24" s="1">
        <f t="shared" si="3"/>
        <v>86.639438123379293</v>
      </c>
      <c r="G24" s="1">
        <f t="shared" si="4"/>
        <v>5.6187662070783517E-4</v>
      </c>
      <c r="I24">
        <v>48.47</v>
      </c>
      <c r="J24">
        <v>26.86</v>
      </c>
    </row>
    <row r="25" spans="1:10" x14ac:dyDescent="0.3">
      <c r="A25">
        <v>112.86</v>
      </c>
      <c r="B25">
        <f t="shared" si="0"/>
        <v>86.72</v>
      </c>
      <c r="C25">
        <v>27.27</v>
      </c>
      <c r="D25" s="1">
        <f t="shared" si="1"/>
        <v>288419.39257273567</v>
      </c>
      <c r="E25" s="1">
        <f t="shared" si="2"/>
        <v>2761737.6324913581</v>
      </c>
      <c r="F25" s="1">
        <f t="shared" si="3"/>
        <v>86.719437604715097</v>
      </c>
      <c r="G25" s="1">
        <f t="shared" si="4"/>
        <v>5.6239528490209523E-4</v>
      </c>
      <c r="I25">
        <v>49.83</v>
      </c>
      <c r="J25">
        <v>26.92</v>
      </c>
    </row>
    <row r="26" spans="1:10" x14ac:dyDescent="0.3">
      <c r="A26">
        <v>129.91999999999999</v>
      </c>
      <c r="B26">
        <f t="shared" si="0"/>
        <v>103.77999999999999</v>
      </c>
      <c r="C26">
        <v>27.4</v>
      </c>
      <c r="D26" s="1">
        <f t="shared" si="1"/>
        <v>288429.28166234441</v>
      </c>
      <c r="E26" s="1">
        <f t="shared" si="2"/>
        <v>2761723.7312061018</v>
      </c>
      <c r="F26" s="1">
        <f t="shared" si="3"/>
        <v>103.77932696735661</v>
      </c>
      <c r="G26" s="1">
        <f t="shared" si="4"/>
        <v>6.7303264337681412E-4</v>
      </c>
      <c r="I26">
        <v>50.16</v>
      </c>
      <c r="J26">
        <v>28.49</v>
      </c>
    </row>
    <row r="27" spans="1:10" x14ac:dyDescent="0.3">
      <c r="A27">
        <v>132.5</v>
      </c>
      <c r="B27">
        <f t="shared" si="0"/>
        <v>106.36</v>
      </c>
      <c r="C27">
        <v>27.32</v>
      </c>
      <c r="D27" s="1">
        <f t="shared" si="1"/>
        <v>288430.77719875652</v>
      </c>
      <c r="E27" s="1">
        <f t="shared" si="2"/>
        <v>2761721.6289015319</v>
      </c>
      <c r="F27" s="1">
        <f t="shared" si="3"/>
        <v>106.35931023564028</v>
      </c>
      <c r="G27" s="1">
        <f t="shared" si="4"/>
        <v>6.8976435971990213E-4</v>
      </c>
      <c r="I27">
        <v>51.24</v>
      </c>
      <c r="J27">
        <v>28.49</v>
      </c>
    </row>
    <row r="28" spans="1:10" x14ac:dyDescent="0.3">
      <c r="A28">
        <v>148.16</v>
      </c>
      <c r="B28">
        <f t="shared" si="0"/>
        <v>122.02</v>
      </c>
      <c r="C28">
        <v>27.28</v>
      </c>
      <c r="D28" s="1">
        <f t="shared" si="1"/>
        <v>288439.85475697881</v>
      </c>
      <c r="E28" s="1">
        <f t="shared" si="2"/>
        <v>2761708.8684017011</v>
      </c>
      <c r="F28" s="1">
        <f t="shared" si="3"/>
        <v>122.01920867756569</v>
      </c>
      <c r="G28" s="1">
        <f t="shared" si="4"/>
        <v>7.9132243430990457E-4</v>
      </c>
      <c r="I28">
        <v>51.4</v>
      </c>
      <c r="J28">
        <v>27.72</v>
      </c>
    </row>
    <row r="29" spans="1:10" x14ac:dyDescent="0.3">
      <c r="A29">
        <v>163.89</v>
      </c>
      <c r="B29">
        <f t="shared" si="0"/>
        <v>137.75</v>
      </c>
      <c r="C29">
        <v>27.19</v>
      </c>
      <c r="D29" s="1">
        <f t="shared" si="1"/>
        <v>288448.97289177048</v>
      </c>
      <c r="E29" s="1">
        <f t="shared" si="2"/>
        <v>2761696.0508625992</v>
      </c>
      <c r="F29" s="1">
        <f t="shared" si="3"/>
        <v>137.74910666543121</v>
      </c>
      <c r="G29" s="1">
        <f t="shared" si="4"/>
        <v>8.9333456878648576E-4</v>
      </c>
      <c r="I29">
        <v>60.91</v>
      </c>
      <c r="J29">
        <v>27.82</v>
      </c>
    </row>
    <row r="30" spans="1:10" x14ac:dyDescent="0.3">
      <c r="A30">
        <v>180.64</v>
      </c>
      <c r="B30">
        <f t="shared" si="0"/>
        <v>154.5</v>
      </c>
      <c r="C30">
        <v>27.08</v>
      </c>
      <c r="D30" s="1">
        <f t="shared" si="1"/>
        <v>288458.68228514364</v>
      </c>
      <c r="E30" s="1">
        <f t="shared" si="2"/>
        <v>2761682.4021798298</v>
      </c>
      <c r="F30" s="1">
        <f t="shared" si="3"/>
        <v>154.4989980386396</v>
      </c>
      <c r="G30" s="1">
        <f t="shared" si="4"/>
        <v>1.0019613604015376E-3</v>
      </c>
      <c r="I30">
        <v>68.599999999999994</v>
      </c>
      <c r="J30">
        <v>27.79</v>
      </c>
    </row>
    <row r="31" spans="1:10" x14ac:dyDescent="0.3">
      <c r="A31">
        <v>197.45</v>
      </c>
      <c r="B31">
        <f t="shared" si="0"/>
        <v>171.31</v>
      </c>
      <c r="C31">
        <v>26.99</v>
      </c>
      <c r="D31" s="1">
        <f t="shared" si="1"/>
        <v>288468.42645843333</v>
      </c>
      <c r="E31" s="1">
        <f t="shared" si="2"/>
        <v>2761668.7046062564</v>
      </c>
      <c r="F31" s="1">
        <f t="shared" si="3"/>
        <v>171.30888902270439</v>
      </c>
      <c r="G31" s="1">
        <f t="shared" si="4"/>
        <v>1.1109772956103825E-3</v>
      </c>
      <c r="I31">
        <v>82.8</v>
      </c>
      <c r="J31">
        <v>27.86</v>
      </c>
    </row>
    <row r="32" spans="1:10" x14ac:dyDescent="0.3">
      <c r="A32">
        <v>215.63</v>
      </c>
      <c r="B32">
        <f t="shared" si="0"/>
        <v>189.49</v>
      </c>
      <c r="C32">
        <v>26.87</v>
      </c>
      <c r="D32" s="1">
        <f t="shared" si="1"/>
        <v>288478.96477315121</v>
      </c>
      <c r="E32" s="1">
        <f t="shared" si="2"/>
        <v>2761653.8906926597</v>
      </c>
      <c r="F32" s="1">
        <f t="shared" si="3"/>
        <v>189.48877112205705</v>
      </c>
      <c r="G32" s="1">
        <f t="shared" si="4"/>
        <v>1.2288779429638907E-3</v>
      </c>
      <c r="I32">
        <v>92.09</v>
      </c>
      <c r="J32">
        <v>27.89</v>
      </c>
    </row>
    <row r="33" spans="1:10" x14ac:dyDescent="0.3">
      <c r="A33">
        <v>230.88</v>
      </c>
      <c r="B33">
        <f t="shared" si="0"/>
        <v>204.74</v>
      </c>
      <c r="C33">
        <v>26.79</v>
      </c>
      <c r="D33" s="1">
        <f t="shared" si="1"/>
        <v>288487.80466861039</v>
      </c>
      <c r="E33" s="1">
        <f t="shared" si="2"/>
        <v>2761641.4642799888</v>
      </c>
      <c r="F33" s="1">
        <f t="shared" si="3"/>
        <v>204.73867222324853</v>
      </c>
      <c r="G33" s="1">
        <f t="shared" si="4"/>
        <v>1.3277767514807692E-3</v>
      </c>
      <c r="I33">
        <v>92.11</v>
      </c>
      <c r="J33">
        <v>27.87</v>
      </c>
    </row>
    <row r="34" spans="1:10" x14ac:dyDescent="0.3">
      <c r="A34">
        <v>240.37</v>
      </c>
      <c r="B34">
        <f t="shared" si="0"/>
        <v>214.23000000000002</v>
      </c>
      <c r="C34">
        <v>26.73</v>
      </c>
      <c r="D34" s="1">
        <f t="shared" si="1"/>
        <v>288493.30569207971</v>
      </c>
      <c r="E34" s="1">
        <f t="shared" si="2"/>
        <v>2761633.7313844976</v>
      </c>
      <c r="F34" s="1">
        <f t="shared" si="3"/>
        <v>214.22861067865944</v>
      </c>
      <c r="G34" s="1">
        <f t="shared" si="4"/>
        <v>1.389321340582228E-3</v>
      </c>
      <c r="I34">
        <v>103.19</v>
      </c>
      <c r="J34">
        <v>27.85</v>
      </c>
    </row>
    <row r="35" spans="1:10" x14ac:dyDescent="0.3">
      <c r="A35">
        <v>260.66000000000003</v>
      </c>
      <c r="B35">
        <f t="shared" si="0"/>
        <v>234.52000000000004</v>
      </c>
      <c r="C35">
        <v>25.56</v>
      </c>
      <c r="D35" s="1">
        <f t="shared" si="1"/>
        <v>288505.06710052997</v>
      </c>
      <c r="E35" s="1">
        <f t="shared" si="2"/>
        <v>2761617.1981442953</v>
      </c>
      <c r="F35" s="1">
        <f t="shared" si="3"/>
        <v>234.51847909425851</v>
      </c>
      <c r="G35" s="1">
        <f t="shared" si="4"/>
        <v>1.5209057415290772E-3</v>
      </c>
      <c r="I35">
        <v>103.86</v>
      </c>
      <c r="J35">
        <v>27.41</v>
      </c>
    </row>
    <row r="36" spans="1:10" x14ac:dyDescent="0.3">
      <c r="A36">
        <v>260.77999999999997</v>
      </c>
      <c r="B36">
        <f t="shared" si="0"/>
        <v>234.64</v>
      </c>
      <c r="C36">
        <v>25.87</v>
      </c>
      <c r="D36" s="1">
        <f t="shared" si="1"/>
        <v>288505.13666036312</v>
      </c>
      <c r="E36" s="1">
        <f t="shared" si="2"/>
        <v>2761617.1003626874</v>
      </c>
      <c r="F36" s="1">
        <f t="shared" si="3"/>
        <v>234.63847831603877</v>
      </c>
      <c r="G36" s="1">
        <f t="shared" si="4"/>
        <v>1.5216839612151034E-3</v>
      </c>
      <c r="I36">
        <v>103.86</v>
      </c>
      <c r="J36">
        <v>27.42</v>
      </c>
    </row>
    <row r="37" spans="1:10" x14ac:dyDescent="0.3">
      <c r="A37">
        <v>261.41000000000003</v>
      </c>
      <c r="B37">
        <f t="shared" si="0"/>
        <v>235.27000000000004</v>
      </c>
      <c r="C37">
        <v>25.82</v>
      </c>
      <c r="D37" s="1">
        <f t="shared" si="1"/>
        <v>288505.50184948696</v>
      </c>
      <c r="E37" s="1">
        <f t="shared" si="2"/>
        <v>2761616.587009246</v>
      </c>
      <c r="F37" s="1">
        <f t="shared" si="3"/>
        <v>235.268474230267</v>
      </c>
      <c r="G37" s="1">
        <f t="shared" si="4"/>
        <v>1.5257697330355313E-3</v>
      </c>
      <c r="I37">
        <v>112.78</v>
      </c>
      <c r="J37">
        <v>27.25</v>
      </c>
    </row>
    <row r="38" spans="1:10" x14ac:dyDescent="0.3">
      <c r="A38">
        <v>261.51</v>
      </c>
      <c r="B38">
        <f t="shared" si="0"/>
        <v>235.37</v>
      </c>
      <c r="C38">
        <v>25.52</v>
      </c>
      <c r="D38" s="1">
        <f t="shared" si="1"/>
        <v>288505.5598160146</v>
      </c>
      <c r="E38" s="1">
        <f t="shared" si="2"/>
        <v>2761616.5055245729</v>
      </c>
      <c r="F38" s="1">
        <f t="shared" si="3"/>
        <v>235.3684735816353</v>
      </c>
      <c r="G38" s="1">
        <f t="shared" si="4"/>
        <v>1.5264183647047957E-3</v>
      </c>
      <c r="I38">
        <v>112.86</v>
      </c>
      <c r="J38">
        <v>27.27</v>
      </c>
    </row>
    <row r="39" spans="1:10" x14ac:dyDescent="0.3">
      <c r="A39">
        <v>269.33999999999997</v>
      </c>
      <c r="B39">
        <f t="shared" si="0"/>
        <v>243.2</v>
      </c>
      <c r="C39">
        <v>25.43</v>
      </c>
      <c r="D39" s="1">
        <f t="shared" si="1"/>
        <v>288510.09859512578</v>
      </c>
      <c r="E39" s="1">
        <f t="shared" si="2"/>
        <v>2761610.1252746573</v>
      </c>
      <c r="F39" s="1">
        <f t="shared" si="3"/>
        <v>243.1984228028046</v>
      </c>
      <c r="G39" s="1">
        <f t="shared" si="4"/>
        <v>1.5771971953881803E-3</v>
      </c>
      <c r="I39">
        <v>129.91999999999999</v>
      </c>
      <c r="J39">
        <v>27.4</v>
      </c>
    </row>
    <row r="40" spans="1:10" x14ac:dyDescent="0.3">
      <c r="A40">
        <v>278.93</v>
      </c>
      <c r="B40">
        <f t="shared" si="0"/>
        <v>252.79000000000002</v>
      </c>
      <c r="C40">
        <v>25.22</v>
      </c>
      <c r="D40" s="1">
        <f t="shared" si="1"/>
        <v>288515.65758512268</v>
      </c>
      <c r="E40" s="1">
        <f t="shared" si="2"/>
        <v>2761602.3108944925</v>
      </c>
      <c r="F40" s="1">
        <f t="shared" si="3"/>
        <v>252.78836060992953</v>
      </c>
      <c r="G40" s="1">
        <f t="shared" si="4"/>
        <v>1.6393900704940734E-3</v>
      </c>
      <c r="I40">
        <v>132.5</v>
      </c>
      <c r="J40">
        <v>27.32</v>
      </c>
    </row>
    <row r="41" spans="1:10" x14ac:dyDescent="0.3">
      <c r="A41">
        <v>278.93</v>
      </c>
      <c r="B41">
        <f t="shared" si="0"/>
        <v>252.79000000000002</v>
      </c>
      <c r="C41">
        <v>25.73</v>
      </c>
      <c r="D41" s="1">
        <f t="shared" si="1"/>
        <v>288515.65758512268</v>
      </c>
      <c r="E41" s="1">
        <f t="shared" si="2"/>
        <v>2761602.3108944925</v>
      </c>
      <c r="F41" s="1">
        <f t="shared" si="3"/>
        <v>252.78836060992953</v>
      </c>
      <c r="G41" s="1">
        <f t="shared" si="4"/>
        <v>1.6393900704940734E-3</v>
      </c>
      <c r="I41">
        <v>148.16</v>
      </c>
      <c r="J41">
        <v>27.28</v>
      </c>
    </row>
    <row r="42" spans="1:10" x14ac:dyDescent="0.3">
      <c r="A42">
        <v>279.89</v>
      </c>
      <c r="B42">
        <f t="shared" si="0"/>
        <v>253.75</v>
      </c>
      <c r="C42">
        <v>25.73</v>
      </c>
      <c r="D42" s="1">
        <f t="shared" si="1"/>
        <v>288516.21406378766</v>
      </c>
      <c r="E42" s="1">
        <f t="shared" si="2"/>
        <v>2761601.5286416295</v>
      </c>
      <c r="F42" s="1">
        <f t="shared" si="3"/>
        <v>253.74835438403653</v>
      </c>
      <c r="G42" s="1">
        <f t="shared" si="4"/>
        <v>1.6456159634685719E-3</v>
      </c>
      <c r="I42">
        <v>163.89</v>
      </c>
      <c r="J42">
        <v>27.19</v>
      </c>
    </row>
    <row r="43" spans="1:10" x14ac:dyDescent="0.3">
      <c r="A43">
        <v>279.89</v>
      </c>
      <c r="B43">
        <f t="shared" si="0"/>
        <v>253.75</v>
      </c>
      <c r="C43">
        <v>24.49</v>
      </c>
      <c r="D43" s="1">
        <f t="shared" si="1"/>
        <v>288516.21406378766</v>
      </c>
      <c r="E43" s="1">
        <f t="shared" si="2"/>
        <v>2761601.5286416295</v>
      </c>
      <c r="F43" s="1">
        <f t="shared" si="3"/>
        <v>253.74835438403653</v>
      </c>
      <c r="G43" s="1">
        <f t="shared" si="4"/>
        <v>1.6456159634685719E-3</v>
      </c>
      <c r="I43">
        <v>180.64</v>
      </c>
      <c r="J43">
        <v>27.08</v>
      </c>
    </row>
    <row r="44" spans="1:10" x14ac:dyDescent="0.3">
      <c r="A44">
        <v>283.01</v>
      </c>
      <c r="B44">
        <f t="shared" si="0"/>
        <v>256.87</v>
      </c>
      <c r="C44">
        <v>24.52</v>
      </c>
      <c r="D44" s="1">
        <f t="shared" si="1"/>
        <v>288518.02261944878</v>
      </c>
      <c r="E44" s="1">
        <f t="shared" si="2"/>
        <v>2761598.9863198241</v>
      </c>
      <c r="F44" s="1">
        <f t="shared" si="3"/>
        <v>256.86833415023011</v>
      </c>
      <c r="G44" s="1">
        <f t="shared" si="4"/>
        <v>1.6658497698927022E-3</v>
      </c>
      <c r="I44">
        <v>197.45</v>
      </c>
      <c r="J44">
        <v>26.99</v>
      </c>
    </row>
    <row r="45" spans="1:10" x14ac:dyDescent="0.3">
      <c r="A45">
        <v>283.01</v>
      </c>
      <c r="B45">
        <f t="shared" si="0"/>
        <v>256.87</v>
      </c>
      <c r="C45">
        <v>25.74</v>
      </c>
      <c r="D45" s="1">
        <f t="shared" si="1"/>
        <v>288518.02261944878</v>
      </c>
      <c r="E45" s="1">
        <f t="shared" si="2"/>
        <v>2761598.9863198241</v>
      </c>
      <c r="F45" s="1">
        <f t="shared" si="3"/>
        <v>256.86833415023011</v>
      </c>
      <c r="G45" s="1">
        <f t="shared" si="4"/>
        <v>1.6658497698927022E-3</v>
      </c>
      <c r="I45">
        <v>215.63</v>
      </c>
      <c r="J45">
        <v>26.87</v>
      </c>
    </row>
    <row r="46" spans="1:10" x14ac:dyDescent="0.3">
      <c r="A46">
        <v>284.08</v>
      </c>
      <c r="B46">
        <f t="shared" si="0"/>
        <v>257.94</v>
      </c>
      <c r="C46">
        <v>25.77</v>
      </c>
      <c r="D46" s="1">
        <f t="shared" si="1"/>
        <v>288518.64286129409</v>
      </c>
      <c r="E46" s="1">
        <f t="shared" si="2"/>
        <v>2761598.1144338204</v>
      </c>
      <c r="F46" s="1">
        <f t="shared" si="3"/>
        <v>257.93832721106742</v>
      </c>
      <c r="G46" s="1">
        <f t="shared" si="4"/>
        <v>1.6727889325807155E-3</v>
      </c>
      <c r="I46">
        <v>230.88</v>
      </c>
      <c r="J46">
        <v>26.79</v>
      </c>
    </row>
    <row r="47" spans="1:10" x14ac:dyDescent="0.3">
      <c r="A47">
        <v>284.13</v>
      </c>
      <c r="B47">
        <f t="shared" si="0"/>
        <v>257.99</v>
      </c>
      <c r="C47">
        <v>25.48</v>
      </c>
      <c r="D47" s="1">
        <f t="shared" si="1"/>
        <v>288518.67184455798</v>
      </c>
      <c r="E47" s="1">
        <f t="shared" si="2"/>
        <v>2761598.0736914836</v>
      </c>
      <c r="F47" s="1">
        <f t="shared" si="3"/>
        <v>257.98832688697502</v>
      </c>
      <c r="G47" s="1">
        <f t="shared" si="4"/>
        <v>1.6731130249922899E-3</v>
      </c>
      <c r="I47">
        <v>240.37</v>
      </c>
      <c r="J47">
        <v>26.73</v>
      </c>
    </row>
    <row r="48" spans="1:10" x14ac:dyDescent="0.3">
      <c r="A48">
        <v>294.69</v>
      </c>
      <c r="B48">
        <f t="shared" si="0"/>
        <v>268.55</v>
      </c>
      <c r="C48">
        <v>25.42</v>
      </c>
      <c r="D48" s="1">
        <f t="shared" si="1"/>
        <v>288524.79310987261</v>
      </c>
      <c r="E48" s="1">
        <f t="shared" si="2"/>
        <v>2761589.4689099882</v>
      </c>
      <c r="F48" s="1">
        <f t="shared" si="3"/>
        <v>268.54825840360269</v>
      </c>
      <c r="G48" s="1">
        <f t="shared" si="4"/>
        <v>1.7415963973235193E-3</v>
      </c>
      <c r="I48">
        <v>260.66000000000003</v>
      </c>
      <c r="J48">
        <v>25.56</v>
      </c>
    </row>
    <row r="49" spans="1:10" x14ac:dyDescent="0.3">
      <c r="A49">
        <v>303.22000000000003</v>
      </c>
      <c r="B49">
        <f t="shared" si="0"/>
        <v>277.08000000000004</v>
      </c>
      <c r="C49">
        <v>25.56</v>
      </c>
      <c r="D49" s="1">
        <f t="shared" si="1"/>
        <v>288529.73765467701</v>
      </c>
      <c r="E49" s="1">
        <f t="shared" si="2"/>
        <v>2761582.5182673601</v>
      </c>
      <c r="F49" s="1">
        <f t="shared" si="3"/>
        <v>277.0782030849403</v>
      </c>
      <c r="G49" s="1">
        <f t="shared" si="4"/>
        <v>1.7969150597423322E-3</v>
      </c>
      <c r="I49">
        <v>260.77999999999997</v>
      </c>
      <c r="J49">
        <v>25.87</v>
      </c>
    </row>
    <row r="50" spans="1:10" x14ac:dyDescent="0.3">
      <c r="A50">
        <v>314.55</v>
      </c>
      <c r="B50">
        <f t="shared" si="0"/>
        <v>288.41000000000003</v>
      </c>
      <c r="C50">
        <v>25.57</v>
      </c>
      <c r="D50" s="1">
        <f t="shared" si="1"/>
        <v>288536.3052622542</v>
      </c>
      <c r="E50" s="1">
        <f t="shared" si="2"/>
        <v>2761573.286053881</v>
      </c>
      <c r="F50" s="1">
        <f t="shared" si="3"/>
        <v>288.40812960764271</v>
      </c>
      <c r="G50" s="1">
        <f t="shared" si="4"/>
        <v>1.8703923573184511E-3</v>
      </c>
      <c r="I50">
        <v>261.41000000000003</v>
      </c>
      <c r="J50">
        <v>25.82</v>
      </c>
    </row>
    <row r="51" spans="1:10" x14ac:dyDescent="0.3">
      <c r="A51">
        <v>328.23</v>
      </c>
      <c r="B51">
        <f t="shared" si="0"/>
        <v>302.09000000000003</v>
      </c>
      <c r="C51">
        <v>25.29</v>
      </c>
      <c r="D51" s="1">
        <f t="shared" si="1"/>
        <v>288544.23508322996</v>
      </c>
      <c r="E51" s="1">
        <f t="shared" si="2"/>
        <v>2761562.1389505803</v>
      </c>
      <c r="F51" s="1">
        <f t="shared" si="3"/>
        <v>302.0880408904639</v>
      </c>
      <c r="G51" s="1">
        <f t="shared" si="4"/>
        <v>1.9591095361306543E-3</v>
      </c>
      <c r="I51">
        <v>261.51</v>
      </c>
      <c r="J51">
        <v>25.52</v>
      </c>
    </row>
    <row r="52" spans="1:10" x14ac:dyDescent="0.3">
      <c r="A52">
        <v>333.09</v>
      </c>
      <c r="B52">
        <f t="shared" si="0"/>
        <v>306.95</v>
      </c>
      <c r="C52">
        <v>25.26</v>
      </c>
      <c r="D52" s="1">
        <f t="shared" si="1"/>
        <v>288547.05225647142</v>
      </c>
      <c r="E52" s="1">
        <f t="shared" si="2"/>
        <v>2761558.1787954606</v>
      </c>
      <c r="F52" s="1">
        <f t="shared" si="3"/>
        <v>306.94800937226864</v>
      </c>
      <c r="G52" s="1">
        <f t="shared" si="4"/>
        <v>1.9906277313452847E-3</v>
      </c>
      <c r="I52">
        <v>269.33999999999997</v>
      </c>
      <c r="J52">
        <v>25.43</v>
      </c>
    </row>
    <row r="53" spans="1:10" x14ac:dyDescent="0.3">
      <c r="A53">
        <v>333.62</v>
      </c>
      <c r="B53">
        <f t="shared" si="0"/>
        <v>307.48</v>
      </c>
      <c r="C53">
        <v>26.79</v>
      </c>
      <c r="D53" s="1">
        <f t="shared" si="1"/>
        <v>288547.35947906773</v>
      </c>
      <c r="E53" s="1">
        <f t="shared" si="2"/>
        <v>2761557.7469266923</v>
      </c>
      <c r="F53" s="1">
        <f t="shared" si="3"/>
        <v>307.47800593519605</v>
      </c>
      <c r="G53" s="1">
        <f t="shared" si="4"/>
        <v>1.9940648039664666E-3</v>
      </c>
      <c r="I53">
        <v>278.93</v>
      </c>
      <c r="J53">
        <v>25.22</v>
      </c>
    </row>
    <row r="54" spans="1:10" x14ac:dyDescent="0.3">
      <c r="A54">
        <v>343.46</v>
      </c>
      <c r="B54">
        <f t="shared" si="0"/>
        <v>317.32</v>
      </c>
      <c r="C54">
        <v>26.72</v>
      </c>
      <c r="D54" s="1">
        <f t="shared" si="1"/>
        <v>288553.06338538363</v>
      </c>
      <c r="E54" s="1">
        <f t="shared" si="2"/>
        <v>2761549.7288348447</v>
      </c>
      <c r="F54" s="1">
        <f t="shared" si="3"/>
        <v>317.31794212086396</v>
      </c>
      <c r="G54" s="1">
        <f t="shared" si="4"/>
        <v>2.0578791360321702E-3</v>
      </c>
      <c r="I54">
        <v>278.93</v>
      </c>
      <c r="J54">
        <v>25.73</v>
      </c>
    </row>
    <row r="55" spans="1:10" x14ac:dyDescent="0.3">
      <c r="A55">
        <v>348.73</v>
      </c>
      <c r="B55">
        <f t="shared" si="0"/>
        <v>322.59000000000003</v>
      </c>
      <c r="C55">
        <v>26.96</v>
      </c>
      <c r="D55" s="1">
        <f t="shared" si="1"/>
        <v>288556.1182213882</v>
      </c>
      <c r="E55" s="1">
        <f t="shared" si="2"/>
        <v>2761545.4345925646</v>
      </c>
      <c r="F55" s="1">
        <f t="shared" si="3"/>
        <v>322.58790794378211</v>
      </c>
      <c r="G55" s="1">
        <f t="shared" si="4"/>
        <v>2.0920562179185254E-3</v>
      </c>
      <c r="I55">
        <v>279.89</v>
      </c>
      <c r="J55">
        <v>25.73</v>
      </c>
    </row>
    <row r="56" spans="1:10" x14ac:dyDescent="0.3">
      <c r="A56">
        <v>355.99</v>
      </c>
      <c r="B56">
        <f t="shared" si="0"/>
        <v>329.85</v>
      </c>
      <c r="C56">
        <v>26.74</v>
      </c>
      <c r="D56" s="1">
        <f t="shared" si="1"/>
        <v>288560.32659129205</v>
      </c>
      <c r="E56" s="1">
        <f t="shared" si="2"/>
        <v>2761539.5188052864</v>
      </c>
      <c r="F56" s="1">
        <f t="shared" si="3"/>
        <v>329.84786086157959</v>
      </c>
      <c r="G56" s="1">
        <f t="shared" si="4"/>
        <v>2.1391384204321184E-3</v>
      </c>
      <c r="I56">
        <v>279.89</v>
      </c>
      <c r="J56">
        <v>24.49</v>
      </c>
    </row>
    <row r="57" spans="1:10" x14ac:dyDescent="0.3">
      <c r="A57">
        <v>358.83</v>
      </c>
      <c r="B57">
        <f t="shared" si="0"/>
        <v>332.69</v>
      </c>
      <c r="C57">
        <v>26.85</v>
      </c>
      <c r="D57" s="1">
        <f t="shared" si="1"/>
        <v>288561.97284067591</v>
      </c>
      <c r="E57" s="1">
        <f t="shared" si="2"/>
        <v>2761537.2046405664</v>
      </c>
      <c r="F57" s="1">
        <f t="shared" si="3"/>
        <v>332.68784244342248</v>
      </c>
      <c r="G57" s="1">
        <f t="shared" si="4"/>
        <v>2.1575565775151517E-3</v>
      </c>
      <c r="I57">
        <v>283.01</v>
      </c>
      <c r="J57">
        <v>24.52</v>
      </c>
    </row>
    <row r="58" spans="1:10" x14ac:dyDescent="0.3">
      <c r="A58">
        <v>366.95</v>
      </c>
      <c r="B58">
        <f t="shared" si="0"/>
        <v>340.81</v>
      </c>
      <c r="C58">
        <v>26.64</v>
      </c>
      <c r="D58" s="1">
        <f t="shared" si="1"/>
        <v>288566.67972271709</v>
      </c>
      <c r="E58" s="1">
        <f t="shared" si="2"/>
        <v>2761530.5880850982</v>
      </c>
      <c r="F58" s="1">
        <f t="shared" si="3"/>
        <v>340.8077897839587</v>
      </c>
      <c r="G58" s="1">
        <f t="shared" si="4"/>
        <v>2.2102160413055572E-3</v>
      </c>
      <c r="I58">
        <v>283.01</v>
      </c>
      <c r="J58">
        <v>25.74</v>
      </c>
    </row>
    <row r="59" spans="1:10" x14ac:dyDescent="0.3">
      <c r="A59">
        <v>371.31</v>
      </c>
      <c r="B59">
        <f t="shared" si="0"/>
        <v>345.17</v>
      </c>
      <c r="C59">
        <v>26.82</v>
      </c>
      <c r="D59" s="1">
        <f t="shared" si="1"/>
        <v>288569.2070633205</v>
      </c>
      <c r="E59" s="1">
        <f t="shared" si="2"/>
        <v>2761527.0353533449</v>
      </c>
      <c r="F59" s="1">
        <f t="shared" si="3"/>
        <v>345.16776150826422</v>
      </c>
      <c r="G59" s="1">
        <f t="shared" si="4"/>
        <v>2.2384917357953782E-3</v>
      </c>
      <c r="I59">
        <v>284.08</v>
      </c>
      <c r="J59">
        <v>25.77</v>
      </c>
    </row>
    <row r="60" spans="1:10" x14ac:dyDescent="0.3">
      <c r="A60">
        <v>378.17</v>
      </c>
      <c r="B60">
        <f t="shared" si="0"/>
        <v>352.03000000000003</v>
      </c>
      <c r="C60">
        <v>26.55</v>
      </c>
      <c r="D60" s="1">
        <f t="shared" si="1"/>
        <v>288573.18356711394</v>
      </c>
      <c r="E60" s="1">
        <f t="shared" si="2"/>
        <v>2761521.4455047599</v>
      </c>
      <c r="F60" s="1">
        <f t="shared" si="3"/>
        <v>352.02771701993078</v>
      </c>
      <c r="G60" s="1">
        <f t="shared" si="4"/>
        <v>2.2829800692534263E-3</v>
      </c>
      <c r="I60">
        <v>284.13</v>
      </c>
      <c r="J60">
        <v>25.48</v>
      </c>
    </row>
    <row r="61" spans="1:10" x14ac:dyDescent="0.3">
      <c r="A61">
        <v>393.16</v>
      </c>
      <c r="B61">
        <f t="shared" si="0"/>
        <v>367.02000000000004</v>
      </c>
      <c r="C61">
        <v>26.46</v>
      </c>
      <c r="D61" s="1">
        <f t="shared" si="1"/>
        <v>288581.87274960137</v>
      </c>
      <c r="E61" s="1">
        <f t="shared" si="2"/>
        <v>2761509.2309522396</v>
      </c>
      <c r="F61" s="1">
        <f t="shared" si="3"/>
        <v>367.01761980718351</v>
      </c>
      <c r="G61" s="1">
        <f t="shared" si="4"/>
        <v>2.3801928165312347E-3</v>
      </c>
      <c r="I61">
        <v>294.69</v>
      </c>
      <c r="J61">
        <v>25.42</v>
      </c>
    </row>
    <row r="62" spans="1:10" x14ac:dyDescent="0.3">
      <c r="A62">
        <v>400.14</v>
      </c>
      <c r="B62">
        <f t="shared" si="0"/>
        <v>374</v>
      </c>
      <c r="C62">
        <v>26.44</v>
      </c>
      <c r="D62" s="1">
        <f t="shared" si="1"/>
        <v>288585.91881322791</v>
      </c>
      <c r="E62" s="1">
        <f t="shared" si="2"/>
        <v>2761503.5433220472</v>
      </c>
      <c r="F62" s="1">
        <f t="shared" si="3"/>
        <v>373.99757454021722</v>
      </c>
      <c r="G62" s="1">
        <f t="shared" si="4"/>
        <v>2.4254597827848556E-3</v>
      </c>
      <c r="I62">
        <v>303.22000000000003</v>
      </c>
      <c r="J62">
        <v>25.56</v>
      </c>
    </row>
    <row r="63" spans="1:10" x14ac:dyDescent="0.3">
      <c r="A63">
        <v>418.66</v>
      </c>
      <c r="B63">
        <f t="shared" si="0"/>
        <v>392.52000000000004</v>
      </c>
      <c r="C63">
        <v>26.35</v>
      </c>
      <c r="D63" s="1">
        <f t="shared" si="1"/>
        <v>288596.65421413956</v>
      </c>
      <c r="E63" s="1">
        <f t="shared" si="2"/>
        <v>2761488.4523605611</v>
      </c>
      <c r="F63" s="1">
        <f t="shared" si="3"/>
        <v>392.51745443477688</v>
      </c>
      <c r="G63" s="1">
        <f t="shared" si="4"/>
        <v>2.5455652231585191E-3</v>
      </c>
      <c r="I63">
        <v>314.55</v>
      </c>
      <c r="J63">
        <v>25.57</v>
      </c>
    </row>
    <row r="64" spans="1:10" x14ac:dyDescent="0.3">
      <c r="A64">
        <v>419.95</v>
      </c>
      <c r="B64">
        <f t="shared" si="0"/>
        <v>393.81</v>
      </c>
      <c r="C64">
        <v>26.29</v>
      </c>
      <c r="D64" s="1">
        <f t="shared" si="1"/>
        <v>288597.40198234562</v>
      </c>
      <c r="E64" s="1">
        <f t="shared" si="2"/>
        <v>2761487.4012082759</v>
      </c>
      <c r="F64" s="1">
        <f t="shared" si="3"/>
        <v>393.80744606910844</v>
      </c>
      <c r="G64" s="1">
        <f t="shared" si="4"/>
        <v>2.5539308915654146E-3</v>
      </c>
      <c r="I64">
        <v>328.23</v>
      </c>
      <c r="J64">
        <v>25.29</v>
      </c>
    </row>
    <row r="65" spans="1:10" x14ac:dyDescent="0.3">
      <c r="A65">
        <v>420.75</v>
      </c>
      <c r="B65">
        <f t="shared" si="0"/>
        <v>394.61</v>
      </c>
      <c r="C65">
        <v>22.47</v>
      </c>
      <c r="D65" s="1">
        <f t="shared" si="1"/>
        <v>288597.86571456649</v>
      </c>
      <c r="E65" s="1">
        <f t="shared" si="2"/>
        <v>2761486.7493308904</v>
      </c>
      <c r="F65" s="1">
        <f t="shared" si="3"/>
        <v>394.60744088064507</v>
      </c>
      <c r="G65" s="1">
        <f t="shared" si="4"/>
        <v>2.5591193549416857E-3</v>
      </c>
      <c r="I65">
        <v>333.09</v>
      </c>
      <c r="J65">
        <v>25.26</v>
      </c>
    </row>
    <row r="66" spans="1:10" x14ac:dyDescent="0.3">
      <c r="A66">
        <v>421.67</v>
      </c>
      <c r="B66">
        <f t="shared" ref="B66:B105" si="5">A66-26.14</f>
        <v>395.53000000000003</v>
      </c>
      <c r="C66">
        <v>22.53</v>
      </c>
      <c r="D66" s="1">
        <f t="shared" si="1"/>
        <v>288598.3990066204</v>
      </c>
      <c r="E66" s="1">
        <f t="shared" si="2"/>
        <v>2761485.999671896</v>
      </c>
      <c r="F66" s="1">
        <f t="shared" si="3"/>
        <v>395.52743491465338</v>
      </c>
      <c r="G66" s="1">
        <f t="shared" si="4"/>
        <v>2.5650853466459012E-3</v>
      </c>
      <c r="I66">
        <v>333.62</v>
      </c>
      <c r="J66">
        <v>26.79</v>
      </c>
    </row>
    <row r="67" spans="1:10" x14ac:dyDescent="0.3">
      <c r="A67">
        <v>422.38</v>
      </c>
      <c r="B67">
        <f t="shared" si="5"/>
        <v>396.24</v>
      </c>
      <c r="C67">
        <v>23.93</v>
      </c>
      <c r="D67" s="1">
        <f t="shared" ref="D67:D108" si="6">(((B67*($D$109-$D$1))+$B$109*$D$1)/$B$109)</f>
        <v>288598.81056896638</v>
      </c>
      <c r="E67" s="1">
        <f t="shared" ref="E67:E108" si="7">(((B67*($E$109-$E$1))+$B$109*$E$1)/$B$109)</f>
        <v>2761485.4211307163</v>
      </c>
      <c r="F67" s="1">
        <f t="shared" ref="F67:F105" si="8">SQRT(((D67-$D$1)^2)+((E67-$E$1)^2))</f>
        <v>396.23743030983798</v>
      </c>
      <c r="G67" s="1">
        <f t="shared" ref="G67:G109" si="9">B67-F67</f>
        <v>2.5696901620335666E-3</v>
      </c>
      <c r="I67">
        <v>343.46</v>
      </c>
      <c r="J67">
        <v>26.72</v>
      </c>
    </row>
    <row r="68" spans="1:10" x14ac:dyDescent="0.3">
      <c r="A68">
        <v>430.22</v>
      </c>
      <c r="B68">
        <f t="shared" si="5"/>
        <v>404.08000000000004</v>
      </c>
      <c r="C68">
        <v>20.9</v>
      </c>
      <c r="D68" s="1">
        <f t="shared" si="6"/>
        <v>288603.35514473025</v>
      </c>
      <c r="E68" s="1">
        <f t="shared" si="7"/>
        <v>2761479.0327323331</v>
      </c>
      <c r="F68" s="1">
        <f t="shared" si="8"/>
        <v>404.07737946636922</v>
      </c>
      <c r="G68" s="1">
        <f t="shared" si="9"/>
        <v>2.6205336308180449E-3</v>
      </c>
      <c r="I68">
        <v>348.73</v>
      </c>
      <c r="J68">
        <v>26.96</v>
      </c>
    </row>
    <row r="69" spans="1:10" x14ac:dyDescent="0.3">
      <c r="A69">
        <v>434.28</v>
      </c>
      <c r="B69">
        <f t="shared" si="5"/>
        <v>408.14</v>
      </c>
      <c r="C69">
        <v>16.559999999999999</v>
      </c>
      <c r="D69" s="1">
        <f t="shared" si="6"/>
        <v>288605.70858575084</v>
      </c>
      <c r="E69" s="1">
        <f t="shared" si="7"/>
        <v>2761475.7244545994</v>
      </c>
      <c r="F69" s="1">
        <f t="shared" si="8"/>
        <v>408.1373531362579</v>
      </c>
      <c r="G69" s="1">
        <f t="shared" si="9"/>
        <v>2.6468637420862251E-3</v>
      </c>
      <c r="I69">
        <v>355.99</v>
      </c>
      <c r="J69">
        <v>26.74</v>
      </c>
    </row>
    <row r="70" spans="1:10" x14ac:dyDescent="0.3">
      <c r="A70">
        <v>437.09</v>
      </c>
      <c r="B70">
        <f t="shared" si="5"/>
        <v>410.95</v>
      </c>
      <c r="C70">
        <v>14.85</v>
      </c>
      <c r="D70" s="1">
        <f t="shared" si="6"/>
        <v>288607.3374451765</v>
      </c>
      <c r="E70" s="1">
        <f t="shared" si="7"/>
        <v>2761473.4347352814</v>
      </c>
      <c r="F70" s="1">
        <f t="shared" si="8"/>
        <v>410.94733491270631</v>
      </c>
      <c r="G70" s="1">
        <f t="shared" si="9"/>
        <v>2.6650872936784253E-3</v>
      </c>
      <c r="I70">
        <v>358.83</v>
      </c>
      <c r="J70">
        <v>26.85</v>
      </c>
    </row>
    <row r="71" spans="1:10" x14ac:dyDescent="0.3">
      <c r="A71">
        <v>440.8</v>
      </c>
      <c r="B71">
        <f t="shared" si="5"/>
        <v>414.66</v>
      </c>
      <c r="C71">
        <v>14.06</v>
      </c>
      <c r="D71" s="1">
        <f t="shared" si="6"/>
        <v>288609.48800335045</v>
      </c>
      <c r="E71" s="1">
        <f t="shared" si="7"/>
        <v>2761470.4116539038</v>
      </c>
      <c r="F71" s="1">
        <f t="shared" si="8"/>
        <v>414.65731085268368</v>
      </c>
      <c r="G71" s="1">
        <f t="shared" si="9"/>
        <v>2.6891473163459523E-3</v>
      </c>
      <c r="I71">
        <v>366.95</v>
      </c>
      <c r="J71">
        <v>26.64</v>
      </c>
    </row>
    <row r="72" spans="1:10" x14ac:dyDescent="0.3">
      <c r="A72">
        <v>445.57</v>
      </c>
      <c r="B72">
        <f t="shared" si="5"/>
        <v>419.43</v>
      </c>
      <c r="C72">
        <v>13.55</v>
      </c>
      <c r="D72" s="1">
        <f t="shared" si="6"/>
        <v>288612.25300671702</v>
      </c>
      <c r="E72" s="1">
        <f t="shared" si="7"/>
        <v>2761466.5248349896</v>
      </c>
      <c r="F72" s="1">
        <f t="shared" si="8"/>
        <v>419.42727991851581</v>
      </c>
      <c r="G72" s="1">
        <f t="shared" si="9"/>
        <v>2.7200814841989995E-3</v>
      </c>
      <c r="I72">
        <v>371.31</v>
      </c>
      <c r="J72">
        <v>26.82</v>
      </c>
    </row>
    <row r="73" spans="1:10" x14ac:dyDescent="0.3">
      <c r="A73">
        <v>447.41</v>
      </c>
      <c r="B73">
        <f t="shared" si="5"/>
        <v>421.27000000000004</v>
      </c>
      <c r="C73">
        <v>14.57</v>
      </c>
      <c r="D73" s="1">
        <f t="shared" si="6"/>
        <v>288613.31959082489</v>
      </c>
      <c r="E73" s="1">
        <f t="shared" si="7"/>
        <v>2761465.0255170017</v>
      </c>
      <c r="F73" s="1">
        <f t="shared" si="8"/>
        <v>421.26726798580722</v>
      </c>
      <c r="G73" s="1">
        <f t="shared" si="9"/>
        <v>2.7320141928157682E-3</v>
      </c>
      <c r="I73">
        <v>378.17</v>
      </c>
      <c r="J73">
        <v>26.55</v>
      </c>
    </row>
    <row r="74" spans="1:10" x14ac:dyDescent="0.3">
      <c r="A74">
        <v>448.71</v>
      </c>
      <c r="B74">
        <f t="shared" si="5"/>
        <v>422.57</v>
      </c>
      <c r="C74">
        <v>17.63</v>
      </c>
      <c r="D74" s="1">
        <f t="shared" si="6"/>
        <v>288614.0731556837</v>
      </c>
      <c r="E74" s="1">
        <f t="shared" si="7"/>
        <v>2761463.9662162494</v>
      </c>
      <c r="F74" s="1">
        <f t="shared" si="8"/>
        <v>422.56725955515503</v>
      </c>
      <c r="G74" s="1">
        <f t="shared" si="9"/>
        <v>2.7404448449601659E-3</v>
      </c>
      <c r="I74">
        <v>393.16</v>
      </c>
      <c r="J74">
        <v>26.46</v>
      </c>
    </row>
    <row r="75" spans="1:10" x14ac:dyDescent="0.3">
      <c r="A75">
        <v>450.59</v>
      </c>
      <c r="B75">
        <f t="shared" si="5"/>
        <v>424.45</v>
      </c>
      <c r="C75">
        <v>18.03</v>
      </c>
      <c r="D75" s="1">
        <f t="shared" si="6"/>
        <v>288615.16292640258</v>
      </c>
      <c r="E75" s="1">
        <f t="shared" si="7"/>
        <v>2761462.4343043924</v>
      </c>
      <c r="F75" s="1">
        <f t="shared" si="8"/>
        <v>424.44724736289095</v>
      </c>
      <c r="G75" s="1">
        <f t="shared" si="9"/>
        <v>2.752637109040279E-3</v>
      </c>
      <c r="I75">
        <v>400.14</v>
      </c>
      <c r="J75">
        <v>26.44</v>
      </c>
    </row>
    <row r="76" spans="1:10" x14ac:dyDescent="0.3">
      <c r="A76">
        <v>453.55</v>
      </c>
      <c r="B76">
        <f t="shared" si="5"/>
        <v>427.41</v>
      </c>
      <c r="C76">
        <v>12.07</v>
      </c>
      <c r="D76" s="1">
        <f t="shared" si="6"/>
        <v>288616.8787356196</v>
      </c>
      <c r="E76" s="1">
        <f t="shared" si="7"/>
        <v>2761460.0223580645</v>
      </c>
      <c r="F76" s="1">
        <f t="shared" si="8"/>
        <v>427.40722816651407</v>
      </c>
      <c r="G76" s="1">
        <f t="shared" si="9"/>
        <v>2.7718334859514471E-3</v>
      </c>
      <c r="I76">
        <v>418.66</v>
      </c>
      <c r="J76">
        <v>26.35</v>
      </c>
    </row>
    <row r="77" spans="1:10" x14ac:dyDescent="0.3">
      <c r="A77">
        <v>455.15</v>
      </c>
      <c r="B77">
        <f t="shared" si="5"/>
        <v>429.01</v>
      </c>
      <c r="C77">
        <v>10.72</v>
      </c>
      <c r="D77" s="1">
        <f t="shared" si="6"/>
        <v>288617.80620006123</v>
      </c>
      <c r="E77" s="1">
        <f t="shared" si="7"/>
        <v>2761458.7186032925</v>
      </c>
      <c r="F77" s="1">
        <f t="shared" si="8"/>
        <v>429.00721779027879</v>
      </c>
      <c r="G77" s="1">
        <f t="shared" si="9"/>
        <v>2.7822097212037988E-3</v>
      </c>
      <c r="I77">
        <v>419.95</v>
      </c>
      <c r="J77">
        <v>26.29</v>
      </c>
    </row>
    <row r="78" spans="1:10" x14ac:dyDescent="0.3">
      <c r="A78">
        <v>456.76</v>
      </c>
      <c r="B78">
        <f t="shared" si="5"/>
        <v>430.62</v>
      </c>
      <c r="C78">
        <v>10.94</v>
      </c>
      <c r="D78" s="1">
        <f t="shared" si="6"/>
        <v>288618.73946115561</v>
      </c>
      <c r="E78" s="1">
        <f t="shared" si="7"/>
        <v>2761457.4067000528</v>
      </c>
      <c r="F78" s="1">
        <f t="shared" si="8"/>
        <v>430.61720734943918</v>
      </c>
      <c r="G78" s="1">
        <f t="shared" si="9"/>
        <v>2.7926505608206753E-3</v>
      </c>
      <c r="I78">
        <v>420.75</v>
      </c>
      <c r="J78">
        <v>22.47</v>
      </c>
    </row>
    <row r="79" spans="1:10" x14ac:dyDescent="0.3">
      <c r="A79">
        <v>461.19</v>
      </c>
      <c r="B79">
        <f t="shared" si="5"/>
        <v>435.05</v>
      </c>
      <c r="C79">
        <v>17.96</v>
      </c>
      <c r="D79" s="1">
        <f t="shared" si="6"/>
        <v>288621.30737832835</v>
      </c>
      <c r="E79" s="1">
        <f t="shared" si="7"/>
        <v>2761453.7969290279</v>
      </c>
      <c r="F79" s="1">
        <f t="shared" si="8"/>
        <v>435.04717862003048</v>
      </c>
      <c r="G79" s="1">
        <f t="shared" si="9"/>
        <v>2.821379969532245E-3</v>
      </c>
      <c r="I79">
        <v>421.67</v>
      </c>
      <c r="J79">
        <v>22.53</v>
      </c>
    </row>
    <row r="80" spans="1:10" x14ac:dyDescent="0.3">
      <c r="A80">
        <v>462.55</v>
      </c>
      <c r="B80">
        <f t="shared" si="5"/>
        <v>436.41</v>
      </c>
      <c r="C80">
        <v>18.29</v>
      </c>
      <c r="D80" s="1">
        <f t="shared" si="6"/>
        <v>288622.09572310367</v>
      </c>
      <c r="E80" s="1">
        <f t="shared" si="7"/>
        <v>2761452.6887374721</v>
      </c>
      <c r="F80" s="1">
        <f t="shared" si="8"/>
        <v>436.40716979985524</v>
      </c>
      <c r="G80" s="1">
        <f t="shared" si="9"/>
        <v>2.8302001447855218E-3</v>
      </c>
      <c r="I80">
        <v>422.38</v>
      </c>
      <c r="J80">
        <v>23.93</v>
      </c>
    </row>
    <row r="81" spans="1:10" x14ac:dyDescent="0.3">
      <c r="A81">
        <v>464.05</v>
      </c>
      <c r="B81">
        <f t="shared" si="5"/>
        <v>437.91</v>
      </c>
      <c r="C81">
        <v>16.64</v>
      </c>
      <c r="D81" s="1">
        <f t="shared" si="6"/>
        <v>288622.96522101772</v>
      </c>
      <c r="E81" s="1">
        <f t="shared" si="7"/>
        <v>2761451.4664673731</v>
      </c>
      <c r="F81" s="1">
        <f t="shared" si="8"/>
        <v>437.90716007228536</v>
      </c>
      <c r="G81" s="1">
        <f t="shared" si="9"/>
        <v>2.8399277146604618E-3</v>
      </c>
      <c r="I81">
        <v>430.22</v>
      </c>
      <c r="J81">
        <v>20.9</v>
      </c>
    </row>
    <row r="82" spans="1:10" x14ac:dyDescent="0.3">
      <c r="A82">
        <v>465.56</v>
      </c>
      <c r="B82">
        <f t="shared" si="5"/>
        <v>439.42</v>
      </c>
      <c r="C82">
        <v>13.83</v>
      </c>
      <c r="D82" s="1">
        <f t="shared" si="6"/>
        <v>288623.84051558451</v>
      </c>
      <c r="E82" s="1">
        <f t="shared" si="7"/>
        <v>2761450.2360488069</v>
      </c>
      <c r="F82" s="1">
        <f t="shared" si="8"/>
        <v>439.41715027973169</v>
      </c>
      <c r="G82" s="1">
        <f t="shared" si="9"/>
        <v>2.8497202683297473E-3</v>
      </c>
      <c r="I82">
        <v>434.28</v>
      </c>
      <c r="J82">
        <v>16.559999999999999</v>
      </c>
    </row>
    <row r="83" spans="1:10" x14ac:dyDescent="0.3">
      <c r="A83">
        <v>466.76</v>
      </c>
      <c r="B83">
        <f t="shared" si="5"/>
        <v>440.62</v>
      </c>
      <c r="C83">
        <v>9.77</v>
      </c>
      <c r="D83" s="1">
        <f t="shared" si="6"/>
        <v>288624.53611391573</v>
      </c>
      <c r="E83" s="1">
        <f t="shared" si="7"/>
        <v>2761449.2582327281</v>
      </c>
      <c r="F83" s="1">
        <f t="shared" si="8"/>
        <v>440.61714249736553</v>
      </c>
      <c r="G83" s="1">
        <f t="shared" si="9"/>
        <v>2.8575026344697108E-3</v>
      </c>
      <c r="I83">
        <v>437.09</v>
      </c>
      <c r="J83">
        <v>14.85</v>
      </c>
    </row>
    <row r="84" spans="1:10" x14ac:dyDescent="0.3">
      <c r="A84">
        <v>471.15</v>
      </c>
      <c r="B84">
        <f t="shared" si="5"/>
        <v>445.01</v>
      </c>
      <c r="C84">
        <v>10.16</v>
      </c>
      <c r="D84" s="1">
        <f t="shared" si="6"/>
        <v>288627.08084447734</v>
      </c>
      <c r="E84" s="1">
        <f t="shared" si="7"/>
        <v>2761445.6810555723</v>
      </c>
      <c r="F84" s="1">
        <f t="shared" si="8"/>
        <v>445.00711402744497</v>
      </c>
      <c r="G84" s="1">
        <f t="shared" si="9"/>
        <v>2.885972555020544E-3</v>
      </c>
      <c r="I84">
        <v>440.8</v>
      </c>
      <c r="J84">
        <v>14.06</v>
      </c>
    </row>
    <row r="85" spans="1:10" x14ac:dyDescent="0.3">
      <c r="A85">
        <v>477.92</v>
      </c>
      <c r="B85">
        <f t="shared" si="5"/>
        <v>451.78000000000003</v>
      </c>
      <c r="C85">
        <v>11.07</v>
      </c>
      <c r="D85" s="1">
        <f t="shared" si="6"/>
        <v>288631.00517839595</v>
      </c>
      <c r="E85" s="1">
        <f t="shared" si="7"/>
        <v>2761440.1645431933</v>
      </c>
      <c r="F85" s="1">
        <f t="shared" si="8"/>
        <v>451.77707012279319</v>
      </c>
      <c r="G85" s="1">
        <f t="shared" si="9"/>
        <v>2.9298772068386825E-3</v>
      </c>
      <c r="I85">
        <v>445.57</v>
      </c>
      <c r="J85">
        <v>13.55</v>
      </c>
    </row>
    <row r="86" spans="1:10" x14ac:dyDescent="0.3">
      <c r="A86">
        <v>484.5</v>
      </c>
      <c r="B86">
        <f t="shared" si="5"/>
        <v>458.36</v>
      </c>
      <c r="C86">
        <v>11.54</v>
      </c>
      <c r="D86" s="1">
        <f t="shared" si="6"/>
        <v>288634.81937591208</v>
      </c>
      <c r="E86" s="1">
        <f t="shared" si="7"/>
        <v>2761434.8028516932</v>
      </c>
      <c r="F86" s="1">
        <f t="shared" si="8"/>
        <v>458.35702745045484</v>
      </c>
      <c r="G86" s="1">
        <f t="shared" si="9"/>
        <v>2.9725495451771167E-3</v>
      </c>
      <c r="I86">
        <v>447.41</v>
      </c>
      <c r="J86">
        <v>14.57</v>
      </c>
    </row>
    <row r="87" spans="1:10" x14ac:dyDescent="0.3">
      <c r="A87">
        <v>491.72</v>
      </c>
      <c r="B87">
        <f t="shared" si="5"/>
        <v>465.58000000000004</v>
      </c>
      <c r="C87">
        <v>11.33</v>
      </c>
      <c r="D87" s="1">
        <f t="shared" si="6"/>
        <v>288639.00455920491</v>
      </c>
      <c r="E87" s="1">
        <f t="shared" si="7"/>
        <v>2761428.9196582851</v>
      </c>
      <c r="F87" s="1">
        <f t="shared" si="8"/>
        <v>465.57698062704895</v>
      </c>
      <c r="G87" s="1">
        <f t="shared" si="9"/>
        <v>3.0193729510870071E-3</v>
      </c>
      <c r="I87">
        <v>448.71</v>
      </c>
      <c r="J87">
        <v>17.63</v>
      </c>
    </row>
    <row r="88" spans="1:10" x14ac:dyDescent="0.3">
      <c r="A88">
        <v>498.37</v>
      </c>
      <c r="B88">
        <f t="shared" si="5"/>
        <v>472.23</v>
      </c>
      <c r="C88">
        <v>10.32</v>
      </c>
      <c r="D88" s="1">
        <f t="shared" si="6"/>
        <v>288642.85933329043</v>
      </c>
      <c r="E88" s="1">
        <f t="shared" si="7"/>
        <v>2761423.5009275139</v>
      </c>
      <c r="F88" s="1">
        <f t="shared" si="8"/>
        <v>472.22693750065071</v>
      </c>
      <c r="G88" s="1">
        <f t="shared" si="9"/>
        <v>3.0624993493120201E-3</v>
      </c>
      <c r="I88">
        <v>450.59</v>
      </c>
      <c r="J88">
        <v>18.03</v>
      </c>
    </row>
    <row r="89" spans="1:10" x14ac:dyDescent="0.3">
      <c r="A89">
        <v>504.25</v>
      </c>
      <c r="B89">
        <f t="shared" si="5"/>
        <v>478.11</v>
      </c>
      <c r="C89">
        <v>9.9</v>
      </c>
      <c r="D89" s="1">
        <f t="shared" si="6"/>
        <v>288646.26776511333</v>
      </c>
      <c r="E89" s="1">
        <f t="shared" si="7"/>
        <v>2761418.7096287268</v>
      </c>
      <c r="F89" s="1">
        <f t="shared" si="8"/>
        <v>478.10689936776458</v>
      </c>
      <c r="G89" s="1">
        <f t="shared" si="9"/>
        <v>3.1006322354301119E-3</v>
      </c>
      <c r="I89">
        <v>453.55</v>
      </c>
      <c r="J89">
        <v>12.07</v>
      </c>
    </row>
    <row r="90" spans="1:10" x14ac:dyDescent="0.3">
      <c r="A90">
        <v>505.56</v>
      </c>
      <c r="B90">
        <f t="shared" si="5"/>
        <v>479.42</v>
      </c>
      <c r="C90">
        <v>9.83</v>
      </c>
      <c r="D90" s="1">
        <f t="shared" si="6"/>
        <v>288647.02712662489</v>
      </c>
      <c r="E90" s="1">
        <f t="shared" si="7"/>
        <v>2761417.6421795073</v>
      </c>
      <c r="F90" s="1">
        <f t="shared" si="8"/>
        <v>479.41689087212865</v>
      </c>
      <c r="G90" s="1">
        <f t="shared" si="9"/>
        <v>3.1091278713688553E-3</v>
      </c>
      <c r="I90">
        <v>455.15</v>
      </c>
      <c r="J90">
        <v>10.72</v>
      </c>
    </row>
    <row r="91" spans="1:10" x14ac:dyDescent="0.3">
      <c r="A91">
        <v>506.62</v>
      </c>
      <c r="B91">
        <f t="shared" si="5"/>
        <v>480.48</v>
      </c>
      <c r="C91">
        <v>12.44</v>
      </c>
      <c r="D91" s="1">
        <f t="shared" si="6"/>
        <v>288647.64157181745</v>
      </c>
      <c r="E91" s="1">
        <f t="shared" si="7"/>
        <v>2761416.7784419707</v>
      </c>
      <c r="F91" s="1">
        <f t="shared" si="8"/>
        <v>480.47688399794964</v>
      </c>
      <c r="G91" s="1">
        <f t="shared" si="9"/>
        <v>3.1160020503762098E-3</v>
      </c>
      <c r="I91">
        <v>456.76</v>
      </c>
      <c r="J91">
        <v>10.94</v>
      </c>
    </row>
    <row r="92" spans="1:10" x14ac:dyDescent="0.3">
      <c r="A92">
        <v>509.68</v>
      </c>
      <c r="B92">
        <f t="shared" si="5"/>
        <v>483.54</v>
      </c>
      <c r="C92">
        <v>14.65</v>
      </c>
      <c r="D92" s="1">
        <f t="shared" si="6"/>
        <v>288649.41534756206</v>
      </c>
      <c r="E92" s="1">
        <f t="shared" si="7"/>
        <v>2761414.2850109693</v>
      </c>
      <c r="F92" s="1">
        <f t="shared" si="8"/>
        <v>483.53686415328684</v>
      </c>
      <c r="G92" s="1">
        <f t="shared" si="9"/>
        <v>3.1358467131781254E-3</v>
      </c>
      <c r="I92">
        <v>461.19</v>
      </c>
      <c r="J92">
        <v>17.96</v>
      </c>
    </row>
    <row r="93" spans="1:10" x14ac:dyDescent="0.3">
      <c r="A93">
        <v>511.84</v>
      </c>
      <c r="B93">
        <f t="shared" si="5"/>
        <v>485.7</v>
      </c>
      <c r="C93">
        <v>16.440000000000001</v>
      </c>
      <c r="D93" s="1">
        <f t="shared" si="6"/>
        <v>288650.66742455825</v>
      </c>
      <c r="E93" s="1">
        <f t="shared" si="7"/>
        <v>2761412.5249420274</v>
      </c>
      <c r="F93" s="1">
        <f t="shared" si="8"/>
        <v>485.69685014502767</v>
      </c>
      <c r="G93" s="1">
        <f t="shared" si="9"/>
        <v>3.149854972321009E-3</v>
      </c>
      <c r="I93">
        <v>462.55</v>
      </c>
      <c r="J93">
        <v>18.29</v>
      </c>
    </row>
    <row r="94" spans="1:10" x14ac:dyDescent="0.3">
      <c r="A94">
        <v>513.54</v>
      </c>
      <c r="B94">
        <f t="shared" si="5"/>
        <v>487.4</v>
      </c>
      <c r="C94">
        <v>16.38</v>
      </c>
      <c r="D94" s="1">
        <f t="shared" si="6"/>
        <v>288651.65285552747</v>
      </c>
      <c r="E94" s="1">
        <f t="shared" si="7"/>
        <v>2761411.1397025818</v>
      </c>
      <c r="F94" s="1">
        <f t="shared" si="8"/>
        <v>487.39683912050634</v>
      </c>
      <c r="G94" s="1">
        <f t="shared" si="9"/>
        <v>3.1608794936346385E-3</v>
      </c>
      <c r="I94">
        <v>464.05</v>
      </c>
      <c r="J94">
        <v>16.64</v>
      </c>
    </row>
    <row r="95" spans="1:10" x14ac:dyDescent="0.3">
      <c r="A95">
        <v>514.32000000000005</v>
      </c>
      <c r="B95">
        <f t="shared" si="5"/>
        <v>488.18000000000006</v>
      </c>
      <c r="C95">
        <v>25.95</v>
      </c>
      <c r="D95" s="1">
        <f t="shared" si="6"/>
        <v>288652.10499444272</v>
      </c>
      <c r="E95" s="1">
        <f t="shared" si="7"/>
        <v>2761410.5041221306</v>
      </c>
      <c r="F95" s="1">
        <f t="shared" si="8"/>
        <v>488.176834061943</v>
      </c>
      <c r="G95" s="1">
        <f t="shared" si="9"/>
        <v>3.1659380570658868E-3</v>
      </c>
      <c r="I95">
        <v>465.56</v>
      </c>
      <c r="J95">
        <v>13.83</v>
      </c>
    </row>
    <row r="96" spans="1:10" x14ac:dyDescent="0.3">
      <c r="A96">
        <v>532.16999999999996</v>
      </c>
      <c r="B96">
        <f t="shared" si="5"/>
        <v>506.03</v>
      </c>
      <c r="C96">
        <v>25.61</v>
      </c>
      <c r="D96" s="1">
        <f t="shared" si="6"/>
        <v>288662.45201961952</v>
      </c>
      <c r="E96" s="1">
        <f t="shared" si="7"/>
        <v>2761395.9591079555</v>
      </c>
      <c r="F96" s="1">
        <f t="shared" si="8"/>
        <v>506.02671830145061</v>
      </c>
      <c r="G96" s="1">
        <f t="shared" si="9"/>
        <v>3.2816985493582251E-3</v>
      </c>
      <c r="I96">
        <v>466.76</v>
      </c>
      <c r="J96">
        <v>9.77</v>
      </c>
    </row>
    <row r="97" spans="1:10" x14ac:dyDescent="0.3">
      <c r="A97">
        <v>539.24</v>
      </c>
      <c r="B97">
        <f t="shared" si="5"/>
        <v>513.1</v>
      </c>
      <c r="C97">
        <v>25.73</v>
      </c>
      <c r="D97" s="1">
        <f t="shared" si="6"/>
        <v>288666.55025312089</v>
      </c>
      <c r="E97" s="1">
        <f t="shared" si="7"/>
        <v>2761390.1981415567</v>
      </c>
      <c r="F97" s="1">
        <f t="shared" si="8"/>
        <v>513.09667245118203</v>
      </c>
      <c r="G97" s="1">
        <f t="shared" si="9"/>
        <v>3.327548817992465E-3</v>
      </c>
      <c r="I97">
        <v>471.15</v>
      </c>
      <c r="J97">
        <v>10.16</v>
      </c>
    </row>
    <row r="98" spans="1:10" x14ac:dyDescent="0.3">
      <c r="A98">
        <v>550.08000000000004</v>
      </c>
      <c r="B98">
        <f t="shared" si="5"/>
        <v>523.94000000000005</v>
      </c>
      <c r="C98">
        <v>25.84</v>
      </c>
      <c r="D98" s="1">
        <f t="shared" si="6"/>
        <v>288672.8338247129</v>
      </c>
      <c r="E98" s="1">
        <f t="shared" si="7"/>
        <v>2761381.3652029764</v>
      </c>
      <c r="F98" s="1">
        <f t="shared" si="8"/>
        <v>523.93660215184832</v>
      </c>
      <c r="G98" s="1">
        <f t="shared" si="9"/>
        <v>3.3978481517351611E-3</v>
      </c>
      <c r="I98">
        <v>477.92</v>
      </c>
      <c r="J98">
        <v>11.07</v>
      </c>
    </row>
    <row r="99" spans="1:10" x14ac:dyDescent="0.3">
      <c r="A99">
        <v>569.08000000000004</v>
      </c>
      <c r="B99">
        <f t="shared" si="5"/>
        <v>542.94000000000005</v>
      </c>
      <c r="C99">
        <v>26.38</v>
      </c>
      <c r="D99" s="1">
        <f t="shared" si="6"/>
        <v>288683.84746495704</v>
      </c>
      <c r="E99" s="1">
        <f t="shared" si="7"/>
        <v>2761365.8831150592</v>
      </c>
      <c r="F99" s="1">
        <f t="shared" si="8"/>
        <v>542.93647893308218</v>
      </c>
      <c r="G99" s="1">
        <f t="shared" si="9"/>
        <v>3.5210669178695753E-3</v>
      </c>
      <c r="I99">
        <v>484.5</v>
      </c>
      <c r="J99">
        <v>11.54</v>
      </c>
    </row>
    <row r="100" spans="1:10" x14ac:dyDescent="0.3">
      <c r="A100">
        <v>588.08000000000004</v>
      </c>
      <c r="B100">
        <f t="shared" si="5"/>
        <v>561.94000000000005</v>
      </c>
      <c r="C100">
        <v>26.6</v>
      </c>
      <c r="D100" s="1">
        <f t="shared" si="6"/>
        <v>288694.8611052013</v>
      </c>
      <c r="E100" s="1">
        <f t="shared" si="7"/>
        <v>2761350.4010271421</v>
      </c>
      <c r="F100" s="1">
        <f t="shared" si="8"/>
        <v>561.93635571438347</v>
      </c>
      <c r="G100" s="1">
        <f t="shared" si="9"/>
        <v>3.6442856165876947E-3</v>
      </c>
      <c r="I100">
        <v>491.72</v>
      </c>
      <c r="J100">
        <v>11.33</v>
      </c>
    </row>
    <row r="101" spans="1:10" x14ac:dyDescent="0.3">
      <c r="A101">
        <v>604.4</v>
      </c>
      <c r="B101">
        <f t="shared" si="5"/>
        <v>578.26</v>
      </c>
      <c r="C101">
        <v>26.24</v>
      </c>
      <c r="D101" s="1">
        <f t="shared" si="6"/>
        <v>288704.32124250574</v>
      </c>
      <c r="E101" s="1">
        <f t="shared" si="7"/>
        <v>2761337.1027284674</v>
      </c>
      <c r="F101" s="1">
        <f t="shared" si="8"/>
        <v>578.25624987637843</v>
      </c>
      <c r="G101" s="1">
        <f t="shared" si="9"/>
        <v>3.7501236215575773E-3</v>
      </c>
      <c r="I101">
        <v>498.37</v>
      </c>
      <c r="J101">
        <v>10.32</v>
      </c>
    </row>
    <row r="102" spans="1:10" x14ac:dyDescent="0.3">
      <c r="A102">
        <v>607.47</v>
      </c>
      <c r="B102">
        <f t="shared" si="5"/>
        <v>581.33000000000004</v>
      </c>
      <c r="C102">
        <v>26.2</v>
      </c>
      <c r="D102" s="1">
        <f t="shared" si="6"/>
        <v>288706.1008149031</v>
      </c>
      <c r="E102" s="1">
        <f t="shared" si="7"/>
        <v>2761334.6011489988</v>
      </c>
      <c r="F102" s="1">
        <f t="shared" si="8"/>
        <v>581.32622996673183</v>
      </c>
      <c r="G102" s="1">
        <f t="shared" si="9"/>
        <v>3.7700332682106819E-3</v>
      </c>
      <c r="I102">
        <v>504.25</v>
      </c>
      <c r="J102">
        <v>9.9</v>
      </c>
    </row>
    <row r="103" spans="1:10" x14ac:dyDescent="0.3">
      <c r="A103">
        <v>608.14</v>
      </c>
      <c r="B103">
        <f t="shared" si="5"/>
        <v>582</v>
      </c>
      <c r="C103">
        <v>29.63</v>
      </c>
      <c r="D103" s="1">
        <f t="shared" si="6"/>
        <v>288706.48919063807</v>
      </c>
      <c r="E103" s="1">
        <f t="shared" si="7"/>
        <v>2761334.0552016879</v>
      </c>
      <c r="F103" s="1">
        <f t="shared" si="8"/>
        <v>581.99622562185141</v>
      </c>
      <c r="G103" s="1">
        <f t="shared" si="9"/>
        <v>3.7743781485914951E-3</v>
      </c>
      <c r="I103">
        <v>505.56</v>
      </c>
      <c r="J103">
        <v>9.83</v>
      </c>
    </row>
    <row r="104" spans="1:10" x14ac:dyDescent="0.3">
      <c r="A104">
        <v>614.21</v>
      </c>
      <c r="B104">
        <f t="shared" si="5"/>
        <v>588.07000000000005</v>
      </c>
      <c r="C104">
        <v>29.68</v>
      </c>
      <c r="D104" s="1">
        <f t="shared" si="6"/>
        <v>288710.00775886344</v>
      </c>
      <c r="E104" s="1">
        <f t="shared" si="7"/>
        <v>2761329.1090820213</v>
      </c>
      <c r="F104" s="1">
        <f t="shared" si="8"/>
        <v>588.0661862570314</v>
      </c>
      <c r="G104" s="1">
        <f t="shared" si="9"/>
        <v>3.8137429686457835E-3</v>
      </c>
      <c r="I104">
        <v>506.62</v>
      </c>
      <c r="J104">
        <v>12.44</v>
      </c>
    </row>
    <row r="105" spans="1:10" x14ac:dyDescent="0.3">
      <c r="A105">
        <v>627.52</v>
      </c>
      <c r="B105">
        <f t="shared" si="5"/>
        <v>601.38</v>
      </c>
      <c r="C105">
        <v>29.9</v>
      </c>
      <c r="D105" s="1">
        <f t="shared" si="6"/>
        <v>288717.72310368711</v>
      </c>
      <c r="E105" s="1">
        <f t="shared" si="7"/>
        <v>2761318.2634720122</v>
      </c>
      <c r="F105" s="1">
        <f t="shared" si="8"/>
        <v>601.37609993880415</v>
      </c>
      <c r="G105" s="1">
        <f t="shared" si="9"/>
        <v>3.9000611958499576E-3</v>
      </c>
      <c r="I105">
        <v>509.68</v>
      </c>
      <c r="J105">
        <v>14.65</v>
      </c>
    </row>
    <row r="106" spans="1:10" x14ac:dyDescent="0.3">
      <c r="A106">
        <v>643.34</v>
      </c>
      <c r="B106">
        <f>A106-26.14</f>
        <v>617.20000000000005</v>
      </c>
      <c r="C106">
        <v>30.02</v>
      </c>
      <c r="D106" s="1">
        <f t="shared" si="6"/>
        <v>288726.89340835362</v>
      </c>
      <c r="E106" s="1">
        <f t="shared" si="7"/>
        <v>2761305.3725967044</v>
      </c>
      <c r="F106" s="1">
        <f>SQRT(((D106-$D$1)^2)+((E106-$E$1)^2))</f>
        <v>617.19599734298799</v>
      </c>
      <c r="G106" s="1">
        <f t="shared" si="9"/>
        <v>4.0026570120517135E-3</v>
      </c>
      <c r="I106">
        <v>511.84</v>
      </c>
      <c r="J106">
        <v>16.440000000000001</v>
      </c>
    </row>
    <row r="107" spans="1:10" x14ac:dyDescent="0.3">
      <c r="A107">
        <v>645.20000000000005</v>
      </c>
      <c r="B107">
        <f t="shared" ref="B107:B109" si="10">A107-26.14</f>
        <v>619.06000000000006</v>
      </c>
      <c r="C107">
        <v>30.49</v>
      </c>
      <c r="D107" s="1">
        <f t="shared" si="6"/>
        <v>288727.97158576694</v>
      </c>
      <c r="E107" s="1">
        <f t="shared" si="7"/>
        <v>2761303.8569817818</v>
      </c>
      <c r="F107" s="1">
        <f t="shared" ref="F107:F109" si="11">SQRT(((D107-$D$1)^2)+((E107-$E$1)^2))</f>
        <v>619.05598528065764</v>
      </c>
      <c r="G107" s="1">
        <f t="shared" si="9"/>
        <v>4.0147193424218131E-3</v>
      </c>
      <c r="I107">
        <v>513.54</v>
      </c>
      <c r="J107">
        <v>16.38</v>
      </c>
    </row>
    <row r="108" spans="1:10" x14ac:dyDescent="0.3">
      <c r="A108">
        <v>646.37</v>
      </c>
      <c r="B108">
        <f t="shared" si="10"/>
        <v>620.23</v>
      </c>
      <c r="C108">
        <v>31.05</v>
      </c>
      <c r="D108" s="1">
        <f t="shared" si="6"/>
        <v>288728.6497941399</v>
      </c>
      <c r="E108" s="1">
        <f t="shared" si="7"/>
        <v>2761302.9036111045</v>
      </c>
      <c r="F108" s="1">
        <f t="shared" si="11"/>
        <v>620.22597769324273</v>
      </c>
      <c r="G108" s="1">
        <f t="shared" si="9"/>
        <v>4.0223067572924265E-3</v>
      </c>
      <c r="I108">
        <v>514.32000000000005</v>
      </c>
      <c r="J108">
        <v>25.95</v>
      </c>
    </row>
    <row r="109" spans="1:10" x14ac:dyDescent="0.3">
      <c r="A109" s="5">
        <v>646.95000000000005</v>
      </c>
      <c r="B109">
        <f t="shared" si="10"/>
        <v>620.81000000000006</v>
      </c>
      <c r="C109" s="5">
        <v>31.17</v>
      </c>
      <c r="D109" s="2">
        <v>288728.98599999998</v>
      </c>
      <c r="E109" s="2">
        <v>2761302.4309999999</v>
      </c>
      <c r="F109" s="1">
        <f t="shared" si="11"/>
        <v>620.80597393163077</v>
      </c>
      <c r="G109" s="1">
        <f t="shared" si="9"/>
        <v>4.0260683692849852E-3</v>
      </c>
      <c r="I109">
        <v>532.16999999999996</v>
      </c>
      <c r="J109">
        <v>25.61</v>
      </c>
    </row>
    <row r="110" spans="1:10" x14ac:dyDescent="0.3">
      <c r="D110" s="1"/>
      <c r="E110" s="1"/>
      <c r="F110" s="1"/>
      <c r="G110" s="1"/>
      <c r="I110">
        <v>539.24</v>
      </c>
      <c r="J110">
        <v>25.73</v>
      </c>
    </row>
    <row r="111" spans="1:10" x14ac:dyDescent="0.3">
      <c r="D111" s="1"/>
      <c r="E111" s="1"/>
      <c r="F111" s="1"/>
      <c r="G111" s="1"/>
      <c r="I111">
        <v>550.08000000000004</v>
      </c>
      <c r="J111">
        <v>25.84</v>
      </c>
    </row>
    <row r="112" spans="1:10" x14ac:dyDescent="0.3">
      <c r="D112" s="1"/>
      <c r="E112" s="1"/>
      <c r="F112" s="1"/>
      <c r="G112" s="1"/>
      <c r="I112">
        <v>569.08000000000004</v>
      </c>
      <c r="J112">
        <v>26.38</v>
      </c>
    </row>
    <row r="113" spans="4:10" x14ac:dyDescent="0.3">
      <c r="D113" s="1"/>
      <c r="E113" s="1"/>
      <c r="F113" s="1"/>
      <c r="G113" s="1"/>
      <c r="I113">
        <v>588.08000000000004</v>
      </c>
      <c r="J113">
        <v>26.6</v>
      </c>
    </row>
    <row r="114" spans="4:10" x14ac:dyDescent="0.3">
      <c r="D114" s="1"/>
      <c r="E114" s="1"/>
      <c r="F114" s="1"/>
      <c r="G114" s="1"/>
      <c r="I114">
        <v>604.4</v>
      </c>
      <c r="J114">
        <v>26.24</v>
      </c>
    </row>
    <row r="115" spans="4:10" x14ac:dyDescent="0.3">
      <c r="D115" s="1"/>
      <c r="E115" s="1"/>
      <c r="F115" s="1"/>
      <c r="G115" s="1"/>
      <c r="I115">
        <v>607.47</v>
      </c>
      <c r="J115">
        <v>26.2</v>
      </c>
    </row>
    <row r="116" spans="4:10" x14ac:dyDescent="0.3">
      <c r="D116" s="1"/>
      <c r="E116" s="1"/>
      <c r="F116" s="1"/>
      <c r="G116" s="1"/>
      <c r="I116">
        <v>608.14</v>
      </c>
      <c r="J116">
        <v>29.63</v>
      </c>
    </row>
    <row r="117" spans="4:10" x14ac:dyDescent="0.3">
      <c r="D117" s="1"/>
      <c r="E117" s="1"/>
      <c r="F117" s="1"/>
      <c r="G117" s="1"/>
      <c r="I117">
        <v>614.21</v>
      </c>
      <c r="J117">
        <v>29.68</v>
      </c>
    </row>
    <row r="118" spans="4:10" x14ac:dyDescent="0.3">
      <c r="D118" s="1"/>
      <c r="E118" s="1"/>
      <c r="F118" s="1"/>
      <c r="G118" s="1"/>
      <c r="I118">
        <v>627.52</v>
      </c>
      <c r="J118">
        <v>29.9</v>
      </c>
    </row>
    <row r="119" spans="4:10" x14ac:dyDescent="0.3">
      <c r="D119" s="1"/>
      <c r="E119" s="1"/>
      <c r="F119" s="1"/>
      <c r="G119" s="1"/>
      <c r="I119">
        <v>643.34</v>
      </c>
      <c r="J119">
        <v>30.02</v>
      </c>
    </row>
    <row r="120" spans="4:10" x14ac:dyDescent="0.3">
      <c r="D120" s="1"/>
      <c r="E120" s="1"/>
      <c r="F120" s="1"/>
      <c r="G120" s="1"/>
      <c r="I120">
        <v>645.20000000000005</v>
      </c>
      <c r="J120">
        <v>30.49</v>
      </c>
    </row>
    <row r="121" spans="4:10" x14ac:dyDescent="0.3">
      <c r="D121" s="1"/>
      <c r="E121" s="1"/>
      <c r="F121" s="1"/>
      <c r="G121" s="1"/>
      <c r="I121">
        <v>646.37</v>
      </c>
      <c r="J121">
        <v>31.05</v>
      </c>
    </row>
    <row r="122" spans="4:10" x14ac:dyDescent="0.3">
      <c r="D122" s="1"/>
      <c r="E122" s="1"/>
      <c r="F122" s="1"/>
      <c r="G122" s="1"/>
      <c r="I122" s="5">
        <v>646.95000000000005</v>
      </c>
      <c r="J122" s="5">
        <v>31.17</v>
      </c>
    </row>
    <row r="123" spans="4:10" x14ac:dyDescent="0.3">
      <c r="D123" s="1"/>
      <c r="E123" s="1"/>
      <c r="F123" s="1"/>
      <c r="G123" s="1"/>
    </row>
    <row r="124" spans="4:10" x14ac:dyDescent="0.3">
      <c r="D124" s="1"/>
      <c r="E124" s="1"/>
      <c r="F124" s="1"/>
      <c r="G124" s="1"/>
    </row>
    <row r="125" spans="4:10" x14ac:dyDescent="0.3">
      <c r="D125" s="1"/>
      <c r="E125" s="1"/>
      <c r="F125" s="1"/>
      <c r="G125" s="1"/>
    </row>
    <row r="126" spans="4:10" x14ac:dyDescent="0.3">
      <c r="D126" s="1"/>
      <c r="E126" s="1"/>
      <c r="F126" s="1"/>
      <c r="G126" s="1"/>
    </row>
    <row r="127" spans="4:10" x14ac:dyDescent="0.3">
      <c r="D127" s="1"/>
      <c r="E127" s="1"/>
      <c r="F127" s="1"/>
      <c r="G127" s="1"/>
    </row>
    <row r="128" spans="4:10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4:7" x14ac:dyDescent="0.3">
      <c r="D145" s="1"/>
      <c r="E145" s="1"/>
      <c r="F145" s="1"/>
      <c r="G145" s="1"/>
    </row>
    <row r="146" spans="4:7" x14ac:dyDescent="0.3">
      <c r="D146" s="1"/>
      <c r="E146" s="1"/>
      <c r="F146" s="1"/>
      <c r="G146" s="1"/>
    </row>
    <row r="147" spans="4:7" x14ac:dyDescent="0.3">
      <c r="D147" s="1"/>
      <c r="E147" s="1"/>
      <c r="F147" s="1"/>
      <c r="G147" s="1"/>
    </row>
    <row r="148" spans="4:7" x14ac:dyDescent="0.3">
      <c r="D148" s="1"/>
      <c r="E148" s="1"/>
      <c r="F148" s="1"/>
      <c r="G148" s="1"/>
    </row>
    <row r="149" spans="4:7" x14ac:dyDescent="0.3">
      <c r="D149" s="1"/>
      <c r="E149" s="1"/>
      <c r="F149" s="1"/>
      <c r="G149" s="1"/>
    </row>
    <row r="150" spans="4:7" x14ac:dyDescent="0.3">
      <c r="D150" s="1"/>
      <c r="E150" s="1"/>
      <c r="F150" s="1"/>
      <c r="G150" s="1"/>
    </row>
    <row r="151" spans="4:7" x14ac:dyDescent="0.3">
      <c r="D151" s="1"/>
      <c r="E151" s="1"/>
      <c r="F151" s="1"/>
      <c r="G151" s="1"/>
    </row>
    <row r="152" spans="4:7" x14ac:dyDescent="0.3">
      <c r="D152" s="1"/>
      <c r="E152" s="1"/>
      <c r="F152" s="1"/>
      <c r="G152" s="1"/>
    </row>
    <row r="153" spans="4:7" x14ac:dyDescent="0.3">
      <c r="D153" s="1"/>
      <c r="E153" s="1"/>
      <c r="F153" s="1"/>
      <c r="G153" s="1"/>
    </row>
    <row r="154" spans="4:7" x14ac:dyDescent="0.3">
      <c r="D154" s="1"/>
      <c r="E154" s="1"/>
      <c r="F154" s="1"/>
      <c r="G154" s="1"/>
    </row>
    <row r="155" spans="4:7" x14ac:dyDescent="0.3">
      <c r="D155" s="1"/>
      <c r="E155" s="1"/>
      <c r="F155" s="1"/>
      <c r="G155" s="1"/>
    </row>
    <row r="156" spans="4:7" x14ac:dyDescent="0.3">
      <c r="D156" s="1"/>
      <c r="E156" s="1"/>
      <c r="F156" s="1"/>
      <c r="G156" s="1"/>
    </row>
    <row r="157" spans="4:7" x14ac:dyDescent="0.3">
      <c r="D157" s="1"/>
      <c r="E157" s="1"/>
      <c r="F157" s="1"/>
      <c r="G157" s="1"/>
    </row>
    <row r="158" spans="4:7" x14ac:dyDescent="0.3">
      <c r="D158" s="1"/>
      <c r="E158" s="1"/>
      <c r="F158" s="1"/>
      <c r="G158" s="1"/>
    </row>
    <row r="159" spans="4:7" x14ac:dyDescent="0.3">
      <c r="D159" s="1"/>
      <c r="E159" s="1"/>
      <c r="F159" s="1"/>
      <c r="G159" s="1"/>
    </row>
    <row r="160" spans="4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5"/>
      <c r="C165" s="5"/>
      <c r="D165" s="2"/>
      <c r="E165" s="2"/>
      <c r="F165" s="1"/>
      <c r="G165" s="1"/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activeCell="K27" sqref="K2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74.09</v>
      </c>
      <c r="B1">
        <f>A1-74.09</f>
        <v>0</v>
      </c>
      <c r="C1" s="5">
        <v>27.41</v>
      </c>
      <c r="D1" s="2">
        <v>288839.20600000001</v>
      </c>
      <c r="E1" s="2">
        <v>2762103.0729999999</v>
      </c>
    </row>
    <row r="2" spans="1:7" x14ac:dyDescent="0.3">
      <c r="A2">
        <v>74.31</v>
      </c>
      <c r="B2">
        <f t="shared" ref="B2:B65" si="0">A2-74.09</f>
        <v>0.21999999999999886</v>
      </c>
      <c r="C2">
        <v>27.35</v>
      </c>
      <c r="D2" s="1">
        <f>(((B2*($D$157-$D$1))+$B$157*$D$1)/$B$157)</f>
        <v>288839.33614259615</v>
      </c>
      <c r="E2" s="1">
        <f>(((B2*($E$157-$E$1))+$B$157*$E$1)/$B$157)</f>
        <v>2762102.8956065215</v>
      </c>
      <c r="F2" s="1">
        <f>SQRT(((D2-$D$1)^2)+((E2-$E$1)^2))</f>
        <v>0.22001259393238673</v>
      </c>
      <c r="G2" s="1">
        <f>B2-F2</f>
        <v>-1.2593932387866547E-5</v>
      </c>
    </row>
    <row r="3" spans="1:7" x14ac:dyDescent="0.3">
      <c r="A3">
        <v>74.989999999999995</v>
      </c>
      <c r="B3">
        <f t="shared" si="0"/>
        <v>0.89999999999999147</v>
      </c>
      <c r="C3">
        <v>27.33</v>
      </c>
      <c r="D3" s="1">
        <f t="shared" ref="D3:D66" si="1">(((B3*($D$157-$D$1))+$B$157*$D$1)/$B$157)</f>
        <v>288839.73840152973</v>
      </c>
      <c r="E3" s="1">
        <f t="shared" ref="E3:E66" si="2">(((B3*($E$157-$E$1))+$B$157*$E$1)/$B$157)</f>
        <v>2762102.3472994049</v>
      </c>
      <c r="F3" s="1">
        <f t="shared" ref="F3:F66" si="3">SQRT(((D3-$D$1)^2)+((E3-$E$1)^2))</f>
        <v>0.90005152206009287</v>
      </c>
      <c r="G3" s="1">
        <f t="shared" ref="G3:G66" si="4">B3-F3</f>
        <v>-5.1522060101394374E-5</v>
      </c>
    </row>
    <row r="4" spans="1:7" x14ac:dyDescent="0.3">
      <c r="A4">
        <v>76.55</v>
      </c>
      <c r="B4">
        <f t="shared" si="0"/>
        <v>2.4599999999999937</v>
      </c>
      <c r="C4">
        <v>27.4</v>
      </c>
      <c r="D4" s="1">
        <f t="shared" si="1"/>
        <v>288840.66123084788</v>
      </c>
      <c r="E4" s="1">
        <f t="shared" si="2"/>
        <v>2762101.0894183749</v>
      </c>
      <c r="F4" s="1">
        <f t="shared" si="3"/>
        <v>2.4601408259173461</v>
      </c>
      <c r="G4" s="1">
        <f t="shared" si="4"/>
        <v>-1.4082591735231631E-4</v>
      </c>
    </row>
    <row r="5" spans="1:7" x14ac:dyDescent="0.3">
      <c r="A5">
        <v>78.78</v>
      </c>
      <c r="B5">
        <f t="shared" si="0"/>
        <v>4.6899999999999977</v>
      </c>
      <c r="C5">
        <v>27.33</v>
      </c>
      <c r="D5" s="1">
        <f t="shared" si="1"/>
        <v>288841.98040352698</v>
      </c>
      <c r="E5" s="1">
        <f t="shared" si="2"/>
        <v>2762099.2912935684</v>
      </c>
      <c r="F5" s="1">
        <f t="shared" si="3"/>
        <v>4.6902684852657863</v>
      </c>
      <c r="G5" s="1">
        <f t="shared" si="4"/>
        <v>-2.6848526578859833E-4</v>
      </c>
    </row>
    <row r="6" spans="1:7" x14ac:dyDescent="0.3">
      <c r="A6">
        <v>80.069999999999993</v>
      </c>
      <c r="B6">
        <f t="shared" si="0"/>
        <v>5.9799999999999898</v>
      </c>
      <c r="C6">
        <v>27.17</v>
      </c>
      <c r="D6" s="1">
        <f t="shared" si="1"/>
        <v>288842.74351238622</v>
      </c>
      <c r="E6" s="1">
        <f t="shared" si="2"/>
        <v>2762098.2511227163</v>
      </c>
      <c r="F6" s="1">
        <f t="shared" si="3"/>
        <v>5.9803423329999923</v>
      </c>
      <c r="G6" s="1">
        <f t="shared" si="4"/>
        <v>-3.4233300000252598E-4</v>
      </c>
    </row>
    <row r="7" spans="1:7" x14ac:dyDescent="0.3">
      <c r="A7">
        <v>82.39</v>
      </c>
      <c r="B7">
        <f t="shared" si="0"/>
        <v>8.2999999999999972</v>
      </c>
      <c r="C7">
        <v>26.92</v>
      </c>
      <c r="D7" s="1">
        <f t="shared" si="1"/>
        <v>288844.11592521833</v>
      </c>
      <c r="E7" s="1">
        <f t="shared" si="2"/>
        <v>2762096.3804278504</v>
      </c>
      <c r="F7" s="1">
        <f t="shared" si="3"/>
        <v>8.3004751445375557</v>
      </c>
      <c r="G7" s="1">
        <f t="shared" si="4"/>
        <v>-4.7514453755859165E-4</v>
      </c>
    </row>
    <row r="8" spans="1:7" x14ac:dyDescent="0.3">
      <c r="A8">
        <v>84.78</v>
      </c>
      <c r="B8">
        <f t="shared" si="0"/>
        <v>10.689999999999998</v>
      </c>
      <c r="C8">
        <v>24.62</v>
      </c>
      <c r="D8" s="1">
        <f t="shared" si="1"/>
        <v>288845.52974705829</v>
      </c>
      <c r="E8" s="1">
        <f t="shared" si="2"/>
        <v>2762094.4532896047</v>
      </c>
      <c r="F8" s="1">
        <f t="shared" si="3"/>
        <v>10.690611963435522</v>
      </c>
      <c r="G8" s="1">
        <f t="shared" si="4"/>
        <v>-6.1196343552438748E-4</v>
      </c>
    </row>
    <row r="9" spans="1:7" x14ac:dyDescent="0.3">
      <c r="A9">
        <v>86.93</v>
      </c>
      <c r="B9">
        <f t="shared" si="0"/>
        <v>12.840000000000003</v>
      </c>
      <c r="C9">
        <v>24.62</v>
      </c>
      <c r="D9" s="1">
        <f t="shared" si="1"/>
        <v>288846.80159515701</v>
      </c>
      <c r="E9" s="1">
        <f t="shared" si="2"/>
        <v>2762092.7196715176</v>
      </c>
      <c r="F9" s="1">
        <f t="shared" si="3"/>
        <v>12.84073504323136</v>
      </c>
      <c r="G9" s="1">
        <f t="shared" si="4"/>
        <v>-7.3504323135686889E-4</v>
      </c>
    </row>
    <row r="10" spans="1:7" x14ac:dyDescent="0.3">
      <c r="A10">
        <v>89.91</v>
      </c>
      <c r="B10">
        <f t="shared" si="0"/>
        <v>15.819999999999993</v>
      </c>
      <c r="C10">
        <v>24.99</v>
      </c>
      <c r="D10" s="1">
        <f t="shared" si="1"/>
        <v>288848.56443577755</v>
      </c>
      <c r="E10" s="1">
        <f t="shared" si="2"/>
        <v>2762090.3167962157</v>
      </c>
      <c r="F10" s="1">
        <f t="shared" si="3"/>
        <v>15.820905637316997</v>
      </c>
      <c r="G10" s="1">
        <f t="shared" si="4"/>
        <v>-9.056373170039933E-4</v>
      </c>
    </row>
    <row r="11" spans="1:7" x14ac:dyDescent="0.3">
      <c r="A11">
        <v>91.69</v>
      </c>
      <c r="B11">
        <f t="shared" si="0"/>
        <v>17.599999999999994</v>
      </c>
      <c r="C11">
        <v>24.96</v>
      </c>
      <c r="D11" s="1">
        <f t="shared" si="1"/>
        <v>288849.6174076919</v>
      </c>
      <c r="E11" s="1">
        <f t="shared" si="2"/>
        <v>2762088.8815217065</v>
      </c>
      <c r="F11" s="1">
        <f t="shared" si="3"/>
        <v>17.601007535891981</v>
      </c>
      <c r="G11" s="1">
        <f t="shared" si="4"/>
        <v>-1.007535891986322E-3</v>
      </c>
    </row>
    <row r="12" spans="1:7" x14ac:dyDescent="0.3">
      <c r="A12">
        <v>92.82</v>
      </c>
      <c r="B12">
        <f t="shared" si="0"/>
        <v>18.72999999999999</v>
      </c>
      <c r="C12">
        <v>24.97</v>
      </c>
      <c r="D12" s="1">
        <f t="shared" si="1"/>
        <v>288850.28586739028</v>
      </c>
      <c r="E12" s="1">
        <f t="shared" si="2"/>
        <v>2762087.9703642935</v>
      </c>
      <c r="F12" s="1">
        <f t="shared" si="3"/>
        <v>18.731072224076659</v>
      </c>
      <c r="G12" s="1">
        <f t="shared" si="4"/>
        <v>-1.0722240766689595E-3</v>
      </c>
    </row>
    <row r="13" spans="1:7" x14ac:dyDescent="0.3">
      <c r="A13">
        <v>96.66</v>
      </c>
      <c r="B13">
        <f t="shared" si="0"/>
        <v>22.569999999999993</v>
      </c>
      <c r="C13">
        <v>24.03</v>
      </c>
      <c r="D13" s="1">
        <f t="shared" si="1"/>
        <v>288852.55744725029</v>
      </c>
      <c r="E13" s="1">
        <f t="shared" si="2"/>
        <v>2762084.8740417571</v>
      </c>
      <c r="F13" s="1">
        <f t="shared" si="3"/>
        <v>22.57129204984847</v>
      </c>
      <c r="G13" s="1">
        <f t="shared" si="4"/>
        <v>-1.2920498484767506E-3</v>
      </c>
    </row>
    <row r="14" spans="1:7" x14ac:dyDescent="0.3">
      <c r="A14">
        <v>99.3</v>
      </c>
      <c r="B14">
        <f t="shared" si="0"/>
        <v>25.209999999999994</v>
      </c>
      <c r="C14">
        <v>23.8</v>
      </c>
      <c r="D14" s="1">
        <f t="shared" si="1"/>
        <v>288854.11915840406</v>
      </c>
      <c r="E14" s="1">
        <f t="shared" si="2"/>
        <v>2762082.7453200128</v>
      </c>
      <c r="F14" s="1">
        <f t="shared" si="3"/>
        <v>25.211443180450654</v>
      </c>
      <c r="G14" s="1">
        <f t="shared" si="4"/>
        <v>-1.4431804506607193E-3</v>
      </c>
    </row>
    <row r="15" spans="1:7" x14ac:dyDescent="0.3">
      <c r="A15">
        <v>103.12</v>
      </c>
      <c r="B15">
        <f t="shared" si="0"/>
        <v>29.03</v>
      </c>
      <c r="C15">
        <v>23.71</v>
      </c>
      <c r="D15" s="1">
        <f t="shared" si="1"/>
        <v>288856.37890711898</v>
      </c>
      <c r="E15" s="1">
        <f t="shared" si="2"/>
        <v>2762079.665124156</v>
      </c>
      <c r="F15" s="1">
        <f t="shared" si="3"/>
        <v>29.03166186142818</v>
      </c>
      <c r="G15" s="1">
        <f t="shared" si="4"/>
        <v>-1.6618614281789235E-3</v>
      </c>
    </row>
    <row r="16" spans="1:7" x14ac:dyDescent="0.3">
      <c r="A16">
        <v>105.8</v>
      </c>
      <c r="B16">
        <f t="shared" si="0"/>
        <v>31.709999999999994</v>
      </c>
      <c r="C16">
        <v>23.71</v>
      </c>
      <c r="D16" s="1">
        <f t="shared" si="1"/>
        <v>288857.964280563</v>
      </c>
      <c r="E16" s="1">
        <f t="shared" si="2"/>
        <v>2762077.5041490523</v>
      </c>
      <c r="F16" s="1">
        <f t="shared" si="3"/>
        <v>31.711815281653369</v>
      </c>
      <c r="G16" s="1">
        <f t="shared" si="4"/>
        <v>-1.8152816533749672E-3</v>
      </c>
    </row>
    <row r="17" spans="1:10" x14ac:dyDescent="0.3">
      <c r="A17">
        <v>110.52</v>
      </c>
      <c r="B17">
        <f t="shared" si="0"/>
        <v>36.429999999999993</v>
      </c>
      <c r="C17">
        <v>23.66</v>
      </c>
      <c r="D17" s="1">
        <f t="shared" si="1"/>
        <v>288860.75643080758</v>
      </c>
      <c r="E17" s="1">
        <f t="shared" si="2"/>
        <v>2762073.6982526006</v>
      </c>
      <c r="F17" s="1">
        <f t="shared" si="3"/>
        <v>36.432085484656554</v>
      </c>
      <c r="G17" s="1">
        <f t="shared" si="4"/>
        <v>-2.0854846565612206E-3</v>
      </c>
    </row>
    <row r="18" spans="1:10" x14ac:dyDescent="0.3">
      <c r="A18">
        <v>116</v>
      </c>
      <c r="B18">
        <f t="shared" si="0"/>
        <v>41.91</v>
      </c>
      <c r="C18">
        <v>23.62</v>
      </c>
      <c r="D18" s="1">
        <f t="shared" si="1"/>
        <v>288863.99816456618</v>
      </c>
      <c r="E18" s="1">
        <f t="shared" si="2"/>
        <v>2762069.2795423144</v>
      </c>
      <c r="F18" s="1">
        <f t="shared" si="3"/>
        <v>41.912399194248117</v>
      </c>
      <c r="G18" s="1">
        <f t="shared" si="4"/>
        <v>-2.3991942481202955E-3</v>
      </c>
    </row>
    <row r="19" spans="1:10" x14ac:dyDescent="0.3">
      <c r="A19">
        <v>120.48</v>
      </c>
      <c r="B19">
        <f t="shared" si="0"/>
        <v>46.39</v>
      </c>
      <c r="C19">
        <v>23.51</v>
      </c>
      <c r="D19" s="1">
        <f t="shared" si="1"/>
        <v>288866.64834106958</v>
      </c>
      <c r="E19" s="1">
        <f t="shared" si="2"/>
        <v>2762065.6671660217</v>
      </c>
      <c r="F19" s="1">
        <f t="shared" si="3"/>
        <v>46.392655657808142</v>
      </c>
      <c r="G19" s="1">
        <f t="shared" si="4"/>
        <v>-2.6556578081411431E-3</v>
      </c>
    </row>
    <row r="20" spans="1:10" x14ac:dyDescent="0.3">
      <c r="A20">
        <v>124.51</v>
      </c>
      <c r="B20">
        <f t="shared" si="0"/>
        <v>50.42</v>
      </c>
      <c r="C20">
        <v>23.66</v>
      </c>
      <c r="D20" s="1">
        <f t="shared" si="1"/>
        <v>288869.03231680812</v>
      </c>
      <c r="E20" s="1">
        <f t="shared" si="2"/>
        <v>2762062.4176400257</v>
      </c>
      <c r="F20" s="1">
        <f t="shared" si="3"/>
        <v>50.422886360901309</v>
      </c>
      <c r="G20" s="1">
        <f t="shared" si="4"/>
        <v>-2.8863609013072278E-3</v>
      </c>
    </row>
    <row r="21" spans="1:10" x14ac:dyDescent="0.3">
      <c r="A21">
        <v>128.82</v>
      </c>
      <c r="B21">
        <f t="shared" si="0"/>
        <v>54.72999999999999</v>
      </c>
      <c r="C21">
        <v>23.62</v>
      </c>
      <c r="D21" s="1">
        <f t="shared" si="1"/>
        <v>288871.58192857809</v>
      </c>
      <c r="E21" s="1">
        <f t="shared" si="2"/>
        <v>2762058.9423405123</v>
      </c>
      <c r="F21" s="1">
        <f t="shared" si="3"/>
        <v>54.733133092309728</v>
      </c>
      <c r="G21" s="1">
        <f t="shared" si="4"/>
        <v>-3.1330923097385721E-3</v>
      </c>
    </row>
    <row r="22" spans="1:10" x14ac:dyDescent="0.3">
      <c r="A22">
        <v>130.57</v>
      </c>
      <c r="B22">
        <f t="shared" si="0"/>
        <v>56.47999999999999</v>
      </c>
      <c r="C22">
        <v>23.41</v>
      </c>
      <c r="D22" s="1">
        <f t="shared" si="1"/>
        <v>288872.61715377471</v>
      </c>
      <c r="E22" s="1">
        <f t="shared" si="2"/>
        <v>2762057.5312560224</v>
      </c>
      <c r="F22" s="1">
        <f t="shared" si="3"/>
        <v>56.483233273829363</v>
      </c>
      <c r="G22" s="1">
        <f t="shared" si="4"/>
        <v>-3.2332738293732177E-3</v>
      </c>
      <c r="I22" s="5">
        <v>74.09</v>
      </c>
      <c r="J22" s="5">
        <v>27.41</v>
      </c>
    </row>
    <row r="23" spans="1:10" x14ac:dyDescent="0.3">
      <c r="A23">
        <v>135.13</v>
      </c>
      <c r="B23">
        <f t="shared" si="0"/>
        <v>61.039999999999992</v>
      </c>
      <c r="C23">
        <v>22.49</v>
      </c>
      <c r="D23" s="1">
        <f t="shared" si="1"/>
        <v>288875.31465485855</v>
      </c>
      <c r="E23" s="1">
        <f t="shared" si="2"/>
        <v>2762053.8543730103</v>
      </c>
      <c r="F23" s="1">
        <f t="shared" si="3"/>
        <v>61.043494316976428</v>
      </c>
      <c r="G23" s="1">
        <f t="shared" si="4"/>
        <v>-3.494316976436096E-3</v>
      </c>
      <c r="I23">
        <v>74.31</v>
      </c>
      <c r="J23">
        <v>27.35</v>
      </c>
    </row>
    <row r="24" spans="1:10" x14ac:dyDescent="0.3">
      <c r="A24">
        <v>140.11000000000001</v>
      </c>
      <c r="B24">
        <f t="shared" si="0"/>
        <v>66.02000000000001</v>
      </c>
      <c r="C24">
        <v>22.77</v>
      </c>
      <c r="D24" s="1">
        <f t="shared" si="1"/>
        <v>288878.26060998952</v>
      </c>
      <c r="E24" s="1">
        <f t="shared" si="2"/>
        <v>2762049.8388297204</v>
      </c>
      <c r="F24" s="1">
        <f t="shared" si="3"/>
        <v>66.023779403910467</v>
      </c>
      <c r="G24" s="1">
        <f t="shared" si="4"/>
        <v>-3.7794039104568355E-3</v>
      </c>
      <c r="I24">
        <v>74.989999999999995</v>
      </c>
      <c r="J24">
        <v>27.33</v>
      </c>
    </row>
    <row r="25" spans="1:10" x14ac:dyDescent="0.3">
      <c r="A25">
        <v>145.43</v>
      </c>
      <c r="B25">
        <f t="shared" si="0"/>
        <v>71.34</v>
      </c>
      <c r="C25">
        <v>22.39</v>
      </c>
      <c r="D25" s="1">
        <f t="shared" si="1"/>
        <v>288881.40769458725</v>
      </c>
      <c r="E25" s="1">
        <f t="shared" si="2"/>
        <v>2762045.5491328728</v>
      </c>
      <c r="F25" s="1">
        <f t="shared" si="3"/>
        <v>71.344083954327942</v>
      </c>
      <c r="G25" s="1">
        <f t="shared" si="4"/>
        <v>-4.0839543279389545E-3</v>
      </c>
      <c r="I25">
        <v>76.55</v>
      </c>
      <c r="J25">
        <v>27.4</v>
      </c>
    </row>
    <row r="26" spans="1:10" x14ac:dyDescent="0.3">
      <c r="A26">
        <v>151.99</v>
      </c>
      <c r="B26">
        <f t="shared" si="0"/>
        <v>77.900000000000006</v>
      </c>
      <c r="C26">
        <v>21.93</v>
      </c>
      <c r="D26" s="1">
        <f t="shared" si="1"/>
        <v>288885.28831018152</v>
      </c>
      <c r="E26" s="1">
        <f t="shared" si="2"/>
        <v>2762040.2595818727</v>
      </c>
      <c r="F26" s="1">
        <f t="shared" si="3"/>
        <v>77.904459490323418</v>
      </c>
      <c r="G26" s="1">
        <f t="shared" si="4"/>
        <v>-4.4594903234127514E-3</v>
      </c>
      <c r="I26">
        <v>78.78</v>
      </c>
      <c r="J26">
        <v>27.33</v>
      </c>
    </row>
    <row r="27" spans="1:10" x14ac:dyDescent="0.3">
      <c r="A27">
        <v>155.30000000000001</v>
      </c>
      <c r="B27">
        <f t="shared" si="0"/>
        <v>81.210000000000008</v>
      </c>
      <c r="C27">
        <v>21.94</v>
      </c>
      <c r="D27" s="1">
        <f t="shared" si="1"/>
        <v>288887.24636469624</v>
      </c>
      <c r="E27" s="1">
        <f t="shared" si="2"/>
        <v>2762037.5906163529</v>
      </c>
      <c r="F27" s="1">
        <f t="shared" si="3"/>
        <v>81.214648975665867</v>
      </c>
      <c r="G27" s="1">
        <f t="shared" si="4"/>
        <v>-4.6489756658587567E-3</v>
      </c>
      <c r="I27">
        <v>80.069999999999993</v>
      </c>
      <c r="J27">
        <v>27.17</v>
      </c>
    </row>
    <row r="28" spans="1:10" x14ac:dyDescent="0.3">
      <c r="A28">
        <v>161.41999999999999</v>
      </c>
      <c r="B28">
        <f t="shared" si="0"/>
        <v>87.329999999999984</v>
      </c>
      <c r="C28">
        <v>22.64</v>
      </c>
      <c r="D28" s="1">
        <f t="shared" si="1"/>
        <v>288890.86669509817</v>
      </c>
      <c r="E28" s="1">
        <f t="shared" si="2"/>
        <v>2762032.6558523099</v>
      </c>
      <c r="F28" s="1">
        <f t="shared" si="3"/>
        <v>87.334999323386668</v>
      </c>
      <c r="G28" s="1">
        <f t="shared" si="4"/>
        <v>-4.9993233866842957E-3</v>
      </c>
      <c r="I28">
        <v>82.39</v>
      </c>
      <c r="J28">
        <v>26.92</v>
      </c>
    </row>
    <row r="29" spans="1:10" x14ac:dyDescent="0.3">
      <c r="A29">
        <v>166.74</v>
      </c>
      <c r="B29">
        <f t="shared" si="0"/>
        <v>92.65</v>
      </c>
      <c r="C29">
        <v>23.73</v>
      </c>
      <c r="D29" s="1">
        <f t="shared" si="1"/>
        <v>288894.01377969596</v>
      </c>
      <c r="E29" s="1">
        <f t="shared" si="2"/>
        <v>2762028.3661554623</v>
      </c>
      <c r="F29" s="1">
        <f t="shared" si="3"/>
        <v>92.655303873838605</v>
      </c>
      <c r="G29" s="1">
        <f t="shared" si="4"/>
        <v>-5.3038738385993156E-3</v>
      </c>
      <c r="I29">
        <v>84.78</v>
      </c>
      <c r="J29">
        <v>24.62</v>
      </c>
    </row>
    <row r="30" spans="1:10" x14ac:dyDescent="0.3">
      <c r="A30">
        <v>168.6</v>
      </c>
      <c r="B30">
        <f t="shared" si="0"/>
        <v>94.509999999999991</v>
      </c>
      <c r="C30">
        <v>24.2</v>
      </c>
      <c r="D30" s="1">
        <f t="shared" si="1"/>
        <v>288895.11407619063</v>
      </c>
      <c r="E30" s="1">
        <f t="shared" si="2"/>
        <v>2762026.8663742337</v>
      </c>
      <c r="F30" s="1">
        <f t="shared" si="3"/>
        <v>94.515410351931749</v>
      </c>
      <c r="G30" s="1">
        <f t="shared" si="4"/>
        <v>-5.410351931757873E-3</v>
      </c>
      <c r="I30">
        <v>86.93</v>
      </c>
      <c r="J30">
        <v>24.62</v>
      </c>
    </row>
    <row r="31" spans="1:10" x14ac:dyDescent="0.3">
      <c r="A31">
        <v>172.53</v>
      </c>
      <c r="B31">
        <f t="shared" si="0"/>
        <v>98.44</v>
      </c>
      <c r="C31">
        <v>24.61</v>
      </c>
      <c r="D31" s="1">
        <f t="shared" si="1"/>
        <v>288897.43889620365</v>
      </c>
      <c r="E31" s="1">
        <f t="shared" si="2"/>
        <v>2762023.6974816374</v>
      </c>
      <c r="F31" s="1">
        <f t="shared" si="3"/>
        <v>98.445635330268132</v>
      </c>
      <c r="G31" s="1">
        <f t="shared" si="4"/>
        <v>-5.635330268134453E-3</v>
      </c>
      <c r="I31">
        <v>89.91</v>
      </c>
      <c r="J31">
        <v>24.99</v>
      </c>
    </row>
    <row r="32" spans="1:10" x14ac:dyDescent="0.3">
      <c r="A32">
        <v>176</v>
      </c>
      <c r="B32">
        <f t="shared" si="0"/>
        <v>101.91</v>
      </c>
      <c r="C32">
        <v>24.7</v>
      </c>
      <c r="D32" s="1">
        <f t="shared" si="1"/>
        <v>288899.49159987923</v>
      </c>
      <c r="E32" s="1">
        <f t="shared" si="2"/>
        <v>2762020.8995026783</v>
      </c>
      <c r="F32" s="1">
        <f t="shared" si="3"/>
        <v>101.91583397516013</v>
      </c>
      <c r="G32" s="1">
        <f t="shared" si="4"/>
        <v>-5.833975160129512E-3</v>
      </c>
      <c r="I32">
        <v>91.69</v>
      </c>
      <c r="J32">
        <v>24.96</v>
      </c>
    </row>
    <row r="33" spans="1:10" x14ac:dyDescent="0.3">
      <c r="A33">
        <v>177.89</v>
      </c>
      <c r="B33">
        <f t="shared" si="0"/>
        <v>103.79999999999998</v>
      </c>
      <c r="C33">
        <v>23.1</v>
      </c>
      <c r="D33" s="1">
        <f t="shared" si="1"/>
        <v>288900.60964309162</v>
      </c>
      <c r="E33" s="1">
        <f t="shared" si="2"/>
        <v>2762019.3755314299</v>
      </c>
      <c r="F33" s="1">
        <f t="shared" si="3"/>
        <v>103.80594217068409</v>
      </c>
      <c r="G33" s="1">
        <f t="shared" si="4"/>
        <v>-5.9421706841078503E-3</v>
      </c>
      <c r="I33">
        <v>92.82</v>
      </c>
      <c r="J33">
        <v>24.97</v>
      </c>
    </row>
    <row r="34" spans="1:10" x14ac:dyDescent="0.3">
      <c r="A34">
        <v>181.3</v>
      </c>
      <c r="B34">
        <f t="shared" si="0"/>
        <v>107.21000000000001</v>
      </c>
      <c r="C34">
        <v>22.82</v>
      </c>
      <c r="D34" s="1">
        <f t="shared" si="1"/>
        <v>288902.62685333192</v>
      </c>
      <c r="E34" s="1">
        <f t="shared" si="2"/>
        <v>2762016.6259325105</v>
      </c>
      <c r="F34" s="1">
        <f t="shared" si="3"/>
        <v>107.21613738081776</v>
      </c>
      <c r="G34" s="1">
        <f t="shared" si="4"/>
        <v>-6.1373808177478395E-3</v>
      </c>
      <c r="I34">
        <v>96.66</v>
      </c>
      <c r="J34">
        <v>24.03</v>
      </c>
    </row>
    <row r="35" spans="1:10" x14ac:dyDescent="0.3">
      <c r="A35">
        <v>185.51</v>
      </c>
      <c r="B35">
        <f t="shared" si="0"/>
        <v>111.41999999999999</v>
      </c>
      <c r="C35">
        <v>22.12</v>
      </c>
      <c r="D35" s="1">
        <f t="shared" si="1"/>
        <v>288905.11730937636</v>
      </c>
      <c r="E35" s="1">
        <f t="shared" si="2"/>
        <v>2762013.2312663961</v>
      </c>
      <c r="F35" s="1">
        <f t="shared" si="3"/>
        <v>111.42637838784486</v>
      </c>
      <c r="G35" s="1">
        <f t="shared" si="4"/>
        <v>-6.3783878448759879E-3</v>
      </c>
      <c r="I35">
        <v>99.3</v>
      </c>
      <c r="J35">
        <v>23.8</v>
      </c>
    </row>
    <row r="36" spans="1:10" x14ac:dyDescent="0.3">
      <c r="A36">
        <v>188.71</v>
      </c>
      <c r="B36">
        <f t="shared" si="0"/>
        <v>114.62</v>
      </c>
      <c r="C36">
        <v>21.01</v>
      </c>
      <c r="D36" s="1">
        <f t="shared" si="1"/>
        <v>288907.0102925931</v>
      </c>
      <c r="E36" s="1">
        <f t="shared" si="2"/>
        <v>2762010.6509976154</v>
      </c>
      <c r="F36" s="1">
        <f t="shared" si="3"/>
        <v>114.62656157627276</v>
      </c>
      <c r="G36" s="1">
        <f t="shared" si="4"/>
        <v>-6.5615762727588844E-3</v>
      </c>
      <c r="I36">
        <v>103.12</v>
      </c>
      <c r="J36">
        <v>23.71</v>
      </c>
    </row>
    <row r="37" spans="1:10" x14ac:dyDescent="0.3">
      <c r="A37">
        <v>193.65</v>
      </c>
      <c r="B37">
        <f t="shared" si="0"/>
        <v>119.56</v>
      </c>
      <c r="C37">
        <v>21.06</v>
      </c>
      <c r="D37" s="1">
        <f t="shared" si="1"/>
        <v>288909.93258543382</v>
      </c>
      <c r="E37" s="1">
        <f t="shared" si="2"/>
        <v>2762006.6677076854</v>
      </c>
      <c r="F37" s="1">
        <f t="shared" si="3"/>
        <v>119.56684437320834</v>
      </c>
      <c r="G37" s="1">
        <f t="shared" si="4"/>
        <v>-6.8443732083380837E-3</v>
      </c>
      <c r="I37">
        <v>105.8</v>
      </c>
      <c r="J37">
        <v>23.71</v>
      </c>
    </row>
    <row r="38" spans="1:10" x14ac:dyDescent="0.3">
      <c r="A38">
        <v>198.71</v>
      </c>
      <c r="B38">
        <f t="shared" si="0"/>
        <v>124.62</v>
      </c>
      <c r="C38">
        <v>21.24</v>
      </c>
      <c r="D38" s="1">
        <f t="shared" si="1"/>
        <v>288912.92586514528</v>
      </c>
      <c r="E38" s="1">
        <f t="shared" si="2"/>
        <v>2762002.5876576765</v>
      </c>
      <c r="F38" s="1">
        <f t="shared" si="3"/>
        <v>124.62713403938838</v>
      </c>
      <c r="G38" s="1">
        <f t="shared" si="4"/>
        <v>-7.1340393883758679E-3</v>
      </c>
      <c r="I38">
        <v>110.52</v>
      </c>
      <c r="J38">
        <v>23.66</v>
      </c>
    </row>
    <row r="39" spans="1:10" x14ac:dyDescent="0.3">
      <c r="A39">
        <v>203.72</v>
      </c>
      <c r="B39">
        <f t="shared" si="0"/>
        <v>129.63</v>
      </c>
      <c r="C39">
        <v>21.12</v>
      </c>
      <c r="D39" s="1">
        <f t="shared" si="1"/>
        <v>288915.88956699392</v>
      </c>
      <c r="E39" s="1">
        <f t="shared" si="2"/>
        <v>2761998.5479243668</v>
      </c>
      <c r="F39" s="1">
        <f t="shared" si="3"/>
        <v>129.63742084371879</v>
      </c>
      <c r="G39" s="1">
        <f t="shared" si="4"/>
        <v>-7.4208437187905929E-3</v>
      </c>
      <c r="I39">
        <v>116</v>
      </c>
      <c r="J39">
        <v>23.62</v>
      </c>
    </row>
    <row r="40" spans="1:10" x14ac:dyDescent="0.3">
      <c r="A40">
        <v>211.04</v>
      </c>
      <c r="B40">
        <f t="shared" si="0"/>
        <v>136.94999999999999</v>
      </c>
      <c r="C40">
        <v>21.18</v>
      </c>
      <c r="D40" s="1">
        <f t="shared" si="1"/>
        <v>288920.21976610209</v>
      </c>
      <c r="E40" s="1">
        <f t="shared" si="2"/>
        <v>2761992.6455595307</v>
      </c>
      <c r="F40" s="1">
        <f t="shared" si="3"/>
        <v>136.95783988736011</v>
      </c>
      <c r="G40" s="1">
        <f t="shared" si="4"/>
        <v>-7.8398873601202013E-3</v>
      </c>
      <c r="I40">
        <v>120.48</v>
      </c>
      <c r="J40">
        <v>23.51</v>
      </c>
    </row>
    <row r="41" spans="1:10" x14ac:dyDescent="0.3">
      <c r="A41">
        <v>216.18</v>
      </c>
      <c r="B41">
        <f t="shared" si="0"/>
        <v>142.09</v>
      </c>
      <c r="C41">
        <v>21.29</v>
      </c>
      <c r="D41" s="1">
        <f t="shared" si="1"/>
        <v>288923.26037039387</v>
      </c>
      <c r="E41" s="1">
        <f t="shared" si="2"/>
        <v>2761988.5010028025</v>
      </c>
      <c r="F41" s="1">
        <f t="shared" si="3"/>
        <v>142.09813413305835</v>
      </c>
      <c r="G41" s="1">
        <f t="shared" si="4"/>
        <v>-8.134133058348425E-3</v>
      </c>
      <c r="I41">
        <v>124.51</v>
      </c>
      <c r="J41">
        <v>23.66</v>
      </c>
    </row>
    <row r="42" spans="1:10" x14ac:dyDescent="0.3">
      <c r="A42">
        <v>224.33</v>
      </c>
      <c r="B42">
        <f t="shared" si="0"/>
        <v>150.24</v>
      </c>
      <c r="C42">
        <v>21.1</v>
      </c>
      <c r="D42" s="1">
        <f t="shared" si="1"/>
        <v>288928.08156202396</v>
      </c>
      <c r="E42" s="1">
        <f t="shared" si="2"/>
        <v>2761981.9293807517</v>
      </c>
      <c r="F42" s="1">
        <f t="shared" si="3"/>
        <v>150.24860069105836</v>
      </c>
      <c r="G42" s="1">
        <f t="shared" si="4"/>
        <v>-8.6006910583478202E-3</v>
      </c>
      <c r="I42">
        <v>128.82</v>
      </c>
      <c r="J42">
        <v>23.62</v>
      </c>
    </row>
    <row r="43" spans="1:10" x14ac:dyDescent="0.3">
      <c r="A43">
        <v>228.31</v>
      </c>
      <c r="B43">
        <f t="shared" si="0"/>
        <v>154.22</v>
      </c>
      <c r="C43">
        <v>21.04</v>
      </c>
      <c r="D43" s="1">
        <f t="shared" si="1"/>
        <v>288930.43595989968</v>
      </c>
      <c r="E43" s="1">
        <f t="shared" si="2"/>
        <v>2761978.7201714558</v>
      </c>
      <c r="F43" s="1">
        <f t="shared" si="3"/>
        <v>154.22882853155099</v>
      </c>
      <c r="G43" s="1">
        <f t="shared" si="4"/>
        <v>-8.8285315509892826E-3</v>
      </c>
      <c r="I43">
        <v>130.57</v>
      </c>
      <c r="J43">
        <v>23.41</v>
      </c>
    </row>
    <row r="44" spans="1:10" x14ac:dyDescent="0.3">
      <c r="A44">
        <v>233.54</v>
      </c>
      <c r="B44">
        <f t="shared" si="0"/>
        <v>159.44999999999999</v>
      </c>
      <c r="C44">
        <v>21.19</v>
      </c>
      <c r="D44" s="1">
        <f t="shared" si="1"/>
        <v>288933.52980434452</v>
      </c>
      <c r="E44" s="1">
        <f t="shared" si="2"/>
        <v>2761974.5030446677</v>
      </c>
      <c r="F44" s="1">
        <f t="shared" si="3"/>
        <v>159.45912792984819</v>
      </c>
      <c r="G44" s="1">
        <f t="shared" si="4"/>
        <v>-9.1279298482049853E-3</v>
      </c>
      <c r="I44">
        <v>135.13</v>
      </c>
      <c r="J44">
        <v>22.49</v>
      </c>
    </row>
    <row r="45" spans="1:10" x14ac:dyDescent="0.3">
      <c r="A45">
        <v>236.57</v>
      </c>
      <c r="B45">
        <f t="shared" si="0"/>
        <v>162.47999999999999</v>
      </c>
      <c r="C45">
        <v>21.17</v>
      </c>
      <c r="D45" s="1">
        <f t="shared" si="1"/>
        <v>288935.32222282782</v>
      </c>
      <c r="E45" s="1">
        <f t="shared" si="2"/>
        <v>2761972.0598526658</v>
      </c>
      <c r="F45" s="1">
        <f t="shared" si="3"/>
        <v>162.48930138649996</v>
      </c>
      <c r="G45" s="1">
        <f t="shared" si="4"/>
        <v>-9.3013864999704765E-3</v>
      </c>
      <c r="I45">
        <v>140.11000000000001</v>
      </c>
      <c r="J45">
        <v>22.77</v>
      </c>
    </row>
    <row r="46" spans="1:10" x14ac:dyDescent="0.3">
      <c r="A46">
        <v>243.32</v>
      </c>
      <c r="B46">
        <f t="shared" si="0"/>
        <v>169.23</v>
      </c>
      <c r="C46">
        <v>21.66</v>
      </c>
      <c r="D46" s="1">
        <f t="shared" si="1"/>
        <v>288939.31523430051</v>
      </c>
      <c r="E46" s="1">
        <f t="shared" si="2"/>
        <v>2761966.6170982067</v>
      </c>
      <c r="F46" s="1">
        <f t="shared" si="3"/>
        <v>169.23968779937246</v>
      </c>
      <c r="G46" s="1">
        <f t="shared" si="4"/>
        <v>-9.6877993724717726E-3</v>
      </c>
      <c r="I46">
        <v>145.43</v>
      </c>
      <c r="J46">
        <v>22.39</v>
      </c>
    </row>
    <row r="47" spans="1:10" x14ac:dyDescent="0.3">
      <c r="A47">
        <v>248.8</v>
      </c>
      <c r="B47">
        <f t="shared" si="0"/>
        <v>174.71</v>
      </c>
      <c r="C47">
        <v>22.08</v>
      </c>
      <c r="D47" s="1">
        <f t="shared" si="1"/>
        <v>288942.5569680591</v>
      </c>
      <c r="E47" s="1">
        <f t="shared" si="2"/>
        <v>2761962.1983879204</v>
      </c>
      <c r="F47" s="1">
        <f t="shared" si="3"/>
        <v>174.720001508964</v>
      </c>
      <c r="G47" s="1">
        <f t="shared" si="4"/>
        <v>-1.000150896399532E-2</v>
      </c>
      <c r="I47">
        <v>151.99</v>
      </c>
      <c r="J47">
        <v>21.93</v>
      </c>
    </row>
    <row r="48" spans="1:10" x14ac:dyDescent="0.3">
      <c r="A48">
        <v>252.9</v>
      </c>
      <c r="B48">
        <f t="shared" si="0"/>
        <v>178.81</v>
      </c>
      <c r="C48">
        <v>22.57</v>
      </c>
      <c r="D48" s="1">
        <f t="shared" si="1"/>
        <v>288944.9823528055</v>
      </c>
      <c r="E48" s="1">
        <f t="shared" si="2"/>
        <v>2761958.8924185452</v>
      </c>
      <c r="F48" s="1">
        <f t="shared" si="3"/>
        <v>178.82023621904213</v>
      </c>
      <c r="G48" s="1">
        <f t="shared" si="4"/>
        <v>-1.0236219042127459E-2</v>
      </c>
      <c r="I48">
        <v>155.30000000000001</v>
      </c>
      <c r="J48">
        <v>21.94</v>
      </c>
    </row>
    <row r="49" spans="1:10" x14ac:dyDescent="0.3">
      <c r="A49">
        <v>254.72</v>
      </c>
      <c r="B49">
        <f t="shared" si="0"/>
        <v>180.63</v>
      </c>
      <c r="C49">
        <v>22.66</v>
      </c>
      <c r="D49" s="1">
        <f t="shared" si="1"/>
        <v>288946.05898700998</v>
      </c>
      <c r="E49" s="1">
        <f t="shared" si="2"/>
        <v>2761957.424890676</v>
      </c>
      <c r="F49" s="1">
        <f t="shared" si="3"/>
        <v>180.64034040754672</v>
      </c>
      <c r="G49" s="1">
        <f t="shared" si="4"/>
        <v>-1.0340407546721053E-2</v>
      </c>
      <c r="I49">
        <v>161.41999999999999</v>
      </c>
      <c r="J49">
        <v>22.64</v>
      </c>
    </row>
    <row r="50" spans="1:10" x14ac:dyDescent="0.3">
      <c r="A50">
        <v>258.41000000000003</v>
      </c>
      <c r="B50">
        <f t="shared" si="0"/>
        <v>184.32000000000002</v>
      </c>
      <c r="C50">
        <v>22.43</v>
      </c>
      <c r="D50" s="1">
        <f t="shared" si="1"/>
        <v>288948.24183328176</v>
      </c>
      <c r="E50" s="1">
        <f t="shared" si="2"/>
        <v>2761954.4495182382</v>
      </c>
      <c r="F50" s="1">
        <f t="shared" si="3"/>
        <v>184.33055164678098</v>
      </c>
      <c r="G50" s="1">
        <f t="shared" si="4"/>
        <v>-1.0551646780953661E-2</v>
      </c>
      <c r="I50">
        <v>166.74</v>
      </c>
      <c r="J50">
        <v>23.73</v>
      </c>
    </row>
    <row r="51" spans="1:10" x14ac:dyDescent="0.3">
      <c r="A51">
        <v>264.26</v>
      </c>
      <c r="B51">
        <f t="shared" si="0"/>
        <v>190.17</v>
      </c>
      <c r="C51">
        <v>22.32</v>
      </c>
      <c r="D51" s="1">
        <f t="shared" si="1"/>
        <v>288951.70244322479</v>
      </c>
      <c r="E51" s="1">
        <f t="shared" si="2"/>
        <v>2761949.732464374</v>
      </c>
      <c r="F51" s="1">
        <f t="shared" si="3"/>
        <v>190.1808865376278</v>
      </c>
      <c r="G51" s="1">
        <f t="shared" si="4"/>
        <v>-1.0886537627811776E-2</v>
      </c>
      <c r="I51">
        <v>168.6</v>
      </c>
      <c r="J51">
        <v>24.2</v>
      </c>
    </row>
    <row r="52" spans="1:10" x14ac:dyDescent="0.3">
      <c r="A52">
        <v>268.16000000000003</v>
      </c>
      <c r="B52">
        <f t="shared" si="0"/>
        <v>194.07000000000002</v>
      </c>
      <c r="C52">
        <v>22.47</v>
      </c>
      <c r="D52" s="1">
        <f t="shared" si="1"/>
        <v>288954.00951652013</v>
      </c>
      <c r="E52" s="1">
        <f t="shared" si="2"/>
        <v>2761946.5877617979</v>
      </c>
      <c r="F52" s="1">
        <f t="shared" si="3"/>
        <v>194.08110979819236</v>
      </c>
      <c r="G52" s="1">
        <f t="shared" si="4"/>
        <v>-1.1109798192336484E-2</v>
      </c>
      <c r="I52">
        <v>172.53</v>
      </c>
      <c r="J52">
        <v>24.61</v>
      </c>
    </row>
    <row r="53" spans="1:10" x14ac:dyDescent="0.3">
      <c r="A53">
        <v>273.75</v>
      </c>
      <c r="B53">
        <f t="shared" si="0"/>
        <v>199.66</v>
      </c>
      <c r="C53">
        <v>22.17</v>
      </c>
      <c r="D53" s="1">
        <f t="shared" si="1"/>
        <v>288957.31632157677</v>
      </c>
      <c r="E53" s="1">
        <f t="shared" si="2"/>
        <v>2761942.0803547716</v>
      </c>
      <c r="F53" s="1">
        <f t="shared" si="3"/>
        <v>199.67142980548383</v>
      </c>
      <c r="G53" s="1">
        <f t="shared" si="4"/>
        <v>-1.1429805483828659E-2</v>
      </c>
      <c r="I53">
        <v>176</v>
      </c>
      <c r="J53">
        <v>24.7</v>
      </c>
    </row>
    <row r="54" spans="1:10" x14ac:dyDescent="0.3">
      <c r="A54">
        <v>277.01</v>
      </c>
      <c r="B54">
        <f t="shared" si="0"/>
        <v>202.92</v>
      </c>
      <c r="C54">
        <v>22.16</v>
      </c>
      <c r="D54" s="1">
        <f t="shared" si="1"/>
        <v>288959.24479822878</v>
      </c>
      <c r="E54" s="1">
        <f t="shared" si="2"/>
        <v>2761939.4517059512</v>
      </c>
      <c r="F54" s="1">
        <f t="shared" si="3"/>
        <v>202.93161642867005</v>
      </c>
      <c r="G54" s="1">
        <f t="shared" si="4"/>
        <v>-1.1616428670066625E-2</v>
      </c>
      <c r="I54">
        <v>177.89</v>
      </c>
      <c r="J54">
        <v>23.1</v>
      </c>
    </row>
    <row r="55" spans="1:10" x14ac:dyDescent="0.3">
      <c r="A55">
        <v>280.12</v>
      </c>
      <c r="B55">
        <f t="shared" si="0"/>
        <v>206.03</v>
      </c>
      <c r="C55">
        <v>22.07</v>
      </c>
      <c r="D55" s="1">
        <f t="shared" si="1"/>
        <v>288961.08454129257</v>
      </c>
      <c r="E55" s="1">
        <f t="shared" si="2"/>
        <v>2761936.94400723</v>
      </c>
      <c r="F55" s="1">
        <f t="shared" si="3"/>
        <v>206.04179446494328</v>
      </c>
      <c r="G55" s="1">
        <f t="shared" si="4"/>
        <v>-1.1794464943278626E-2</v>
      </c>
      <c r="I55">
        <v>181.3</v>
      </c>
      <c r="J55">
        <v>22.82</v>
      </c>
    </row>
    <row r="56" spans="1:10" x14ac:dyDescent="0.3">
      <c r="A56">
        <v>281.82</v>
      </c>
      <c r="B56">
        <f t="shared" si="0"/>
        <v>207.73</v>
      </c>
      <c r="C56">
        <v>22.57</v>
      </c>
      <c r="D56" s="1">
        <f t="shared" si="1"/>
        <v>288962.09018862643</v>
      </c>
      <c r="E56" s="1">
        <f t="shared" si="2"/>
        <v>2761935.5732394406</v>
      </c>
      <c r="F56" s="1">
        <f t="shared" si="3"/>
        <v>207.74189178352134</v>
      </c>
      <c r="G56" s="1">
        <f t="shared" si="4"/>
        <v>-1.1891783521349453E-2</v>
      </c>
      <c r="I56">
        <v>185.51</v>
      </c>
      <c r="J56">
        <v>22.12</v>
      </c>
    </row>
    <row r="57" spans="1:10" x14ac:dyDescent="0.3">
      <c r="A57">
        <v>284.54000000000002</v>
      </c>
      <c r="B57">
        <f t="shared" si="0"/>
        <v>210.45000000000002</v>
      </c>
      <c r="C57">
        <v>22.28</v>
      </c>
      <c r="D57" s="1">
        <f t="shared" si="1"/>
        <v>288963.69922436058</v>
      </c>
      <c r="E57" s="1">
        <f t="shared" si="2"/>
        <v>2761933.3800109769</v>
      </c>
      <c r="F57" s="1">
        <f t="shared" si="3"/>
        <v>210.46204749367612</v>
      </c>
      <c r="G57" s="1">
        <f t="shared" si="4"/>
        <v>-1.2047493676107024E-2</v>
      </c>
      <c r="I57">
        <v>188.71</v>
      </c>
      <c r="J57">
        <v>21.01</v>
      </c>
    </row>
    <row r="58" spans="1:10" x14ac:dyDescent="0.3">
      <c r="A58">
        <v>286.72000000000003</v>
      </c>
      <c r="B58">
        <f t="shared" si="0"/>
        <v>212.63000000000002</v>
      </c>
      <c r="C58">
        <v>23.36</v>
      </c>
      <c r="D58" s="1">
        <f t="shared" si="1"/>
        <v>288964.98881917697</v>
      </c>
      <c r="E58" s="1">
        <f t="shared" si="2"/>
        <v>2761931.6222028704</v>
      </c>
      <c r="F58" s="1">
        <f t="shared" si="3"/>
        <v>212.64217229049288</v>
      </c>
      <c r="G58" s="1">
        <f t="shared" si="4"/>
        <v>-1.2172290492856064E-2</v>
      </c>
      <c r="I58">
        <v>193.65</v>
      </c>
      <c r="J58">
        <v>21.06</v>
      </c>
    </row>
    <row r="59" spans="1:10" x14ac:dyDescent="0.3">
      <c r="A59">
        <v>291.06</v>
      </c>
      <c r="B59">
        <f t="shared" si="0"/>
        <v>216.97</v>
      </c>
      <c r="C59">
        <v>22.78</v>
      </c>
      <c r="D59" s="1">
        <f t="shared" si="1"/>
        <v>288967.55617766461</v>
      </c>
      <c r="E59" s="1">
        <f t="shared" si="2"/>
        <v>2761928.1227133367</v>
      </c>
      <c r="F59" s="1">
        <f t="shared" si="3"/>
        <v>216.98242073967313</v>
      </c>
      <c r="G59" s="1">
        <f t="shared" si="4"/>
        <v>-1.2420739673132175E-2</v>
      </c>
      <c r="I59">
        <v>198.71</v>
      </c>
      <c r="J59">
        <v>21.24</v>
      </c>
    </row>
    <row r="60" spans="1:10" x14ac:dyDescent="0.3">
      <c r="A60">
        <v>294.79000000000002</v>
      </c>
      <c r="B60">
        <f t="shared" si="0"/>
        <v>220.70000000000002</v>
      </c>
      <c r="C60">
        <v>22.42</v>
      </c>
      <c r="D60" s="1">
        <f t="shared" si="1"/>
        <v>288969.76268622658</v>
      </c>
      <c r="E60" s="1">
        <f t="shared" si="2"/>
        <v>2761925.1150875394</v>
      </c>
      <c r="F60" s="1">
        <f t="shared" si="3"/>
        <v>220.71263426849595</v>
      </c>
      <c r="G60" s="1">
        <f t="shared" si="4"/>
        <v>-1.2634268495929746E-2</v>
      </c>
      <c r="I60">
        <v>203.72</v>
      </c>
      <c r="J60">
        <v>21.12</v>
      </c>
    </row>
    <row r="61" spans="1:10" x14ac:dyDescent="0.3">
      <c r="A61">
        <v>297.14999999999998</v>
      </c>
      <c r="B61">
        <f t="shared" si="0"/>
        <v>223.05999999999997</v>
      </c>
      <c r="C61">
        <v>22.12</v>
      </c>
      <c r="D61" s="1">
        <f t="shared" si="1"/>
        <v>288971.15876134892</v>
      </c>
      <c r="E61" s="1">
        <f t="shared" si="2"/>
        <v>2761923.2121393136</v>
      </c>
      <c r="F61" s="1">
        <f t="shared" si="3"/>
        <v>223.07276937003198</v>
      </c>
      <c r="G61" s="9">
        <f t="shared" si="4"/>
        <v>-1.2769370032003735E-2</v>
      </c>
      <c r="I61">
        <v>211.04</v>
      </c>
      <c r="J61">
        <v>21.18</v>
      </c>
    </row>
    <row r="62" spans="1:10" x14ac:dyDescent="0.3">
      <c r="A62">
        <v>303.51</v>
      </c>
      <c r="B62">
        <f t="shared" si="0"/>
        <v>229.42</v>
      </c>
      <c r="C62">
        <v>22.23</v>
      </c>
      <c r="D62" s="1">
        <f t="shared" si="1"/>
        <v>288974.92106549203</v>
      </c>
      <c r="E62" s="1">
        <f t="shared" si="2"/>
        <v>2761918.0838551125</v>
      </c>
      <c r="F62" s="1">
        <f t="shared" si="3"/>
        <v>229.43313345644503</v>
      </c>
      <c r="G62" s="1">
        <f t="shared" si="4"/>
        <v>-1.3133456445046932E-2</v>
      </c>
      <c r="I62">
        <v>216.18</v>
      </c>
      <c r="J62">
        <v>21.29</v>
      </c>
    </row>
    <row r="63" spans="1:10" x14ac:dyDescent="0.3">
      <c r="A63">
        <v>308.61</v>
      </c>
      <c r="B63">
        <f t="shared" si="0"/>
        <v>234.52</v>
      </c>
      <c r="C63">
        <v>22.1</v>
      </c>
      <c r="D63" s="1">
        <f t="shared" si="1"/>
        <v>288977.93800749368</v>
      </c>
      <c r="E63" s="1">
        <f t="shared" si="2"/>
        <v>2761913.9715517433</v>
      </c>
      <c r="F63" s="1">
        <f t="shared" si="3"/>
        <v>234.53342541296456</v>
      </c>
      <c r="G63" s="1">
        <f t="shared" si="4"/>
        <v>-1.3425412964551242E-2</v>
      </c>
      <c r="I63">
        <v>224.33</v>
      </c>
      <c r="J63">
        <v>21.1</v>
      </c>
    </row>
    <row r="64" spans="1:10" x14ac:dyDescent="0.3">
      <c r="A64">
        <v>311.20999999999998</v>
      </c>
      <c r="B64">
        <f t="shared" si="0"/>
        <v>237.11999999999998</v>
      </c>
      <c r="C64">
        <v>22.35</v>
      </c>
      <c r="D64" s="1">
        <f t="shared" si="1"/>
        <v>288979.47605635726</v>
      </c>
      <c r="E64" s="1">
        <f t="shared" si="2"/>
        <v>2761911.875083359</v>
      </c>
      <c r="F64" s="1">
        <f t="shared" si="3"/>
        <v>237.13357425360272</v>
      </c>
      <c r="G64" s="1">
        <f t="shared" si="4"/>
        <v>-1.3574253602740782E-2</v>
      </c>
      <c r="I64">
        <v>228.31</v>
      </c>
      <c r="J64">
        <v>21.04</v>
      </c>
    </row>
    <row r="65" spans="1:10" x14ac:dyDescent="0.3">
      <c r="A65">
        <v>322.49</v>
      </c>
      <c r="B65">
        <f t="shared" si="0"/>
        <v>248.4</v>
      </c>
      <c r="C65">
        <v>22.62</v>
      </c>
      <c r="D65" s="1">
        <f t="shared" si="1"/>
        <v>288986.14882219612</v>
      </c>
      <c r="E65" s="1">
        <f t="shared" si="2"/>
        <v>2761902.7796359076</v>
      </c>
      <c r="F65" s="1">
        <f t="shared" si="3"/>
        <v>248.41421999222592</v>
      </c>
      <c r="G65" s="1">
        <f t="shared" si="4"/>
        <v>-1.4219992225918077E-2</v>
      </c>
      <c r="I65">
        <v>233.54</v>
      </c>
      <c r="J65">
        <v>21.19</v>
      </c>
    </row>
    <row r="66" spans="1:10" x14ac:dyDescent="0.3">
      <c r="A66">
        <v>326.95999999999998</v>
      </c>
      <c r="B66">
        <f t="shared" ref="B66:B109" si="5">A66-74.09</f>
        <v>252.86999999999998</v>
      </c>
      <c r="C66">
        <v>22.99</v>
      </c>
      <c r="D66" s="1">
        <f t="shared" si="1"/>
        <v>288988.79308312689</v>
      </c>
      <c r="E66" s="1">
        <f t="shared" si="2"/>
        <v>2761899.1753229545</v>
      </c>
      <c r="F66" s="1">
        <f t="shared" si="3"/>
        <v>252.88447588352486</v>
      </c>
      <c r="G66" s="1">
        <f t="shared" si="4"/>
        <v>-1.4475883524880828E-2</v>
      </c>
      <c r="I66">
        <v>236.57</v>
      </c>
      <c r="J66">
        <v>21.17</v>
      </c>
    </row>
    <row r="67" spans="1:10" x14ac:dyDescent="0.3">
      <c r="A67">
        <v>330.27</v>
      </c>
      <c r="B67">
        <f t="shared" si="5"/>
        <v>256.17999999999995</v>
      </c>
      <c r="C67">
        <v>23.51</v>
      </c>
      <c r="D67" s="1">
        <f t="shared" ref="D67:D130" si="6">(((B67*($D$157-$D$1))+$B$157*$D$1)/$B$157)</f>
        <v>288990.75113764172</v>
      </c>
      <c r="E67" s="1">
        <f t="shared" ref="E67:E130" si="7">(((B67*($E$157-$E$1))+$B$157*$E$1)/$B$157)</f>
        <v>2761896.5063574347</v>
      </c>
      <c r="F67" s="1">
        <f t="shared" ref="F67:F130" si="8">SQRT(((D67-$D$1)^2)+((E67-$E$1)^2))</f>
        <v>256.19466536893617</v>
      </c>
      <c r="G67" s="1">
        <f t="shared" ref="G67:G130" si="9">B67-F67</f>
        <v>-1.4665368936221057E-2</v>
      </c>
      <c r="I67">
        <v>243.32</v>
      </c>
      <c r="J67">
        <v>21.66</v>
      </c>
    </row>
    <row r="68" spans="1:10" x14ac:dyDescent="0.3">
      <c r="A68">
        <v>332.91</v>
      </c>
      <c r="B68">
        <f t="shared" si="5"/>
        <v>258.82000000000005</v>
      </c>
      <c r="C68">
        <v>23.48</v>
      </c>
      <c r="D68" s="1">
        <f t="shared" si="6"/>
        <v>288992.3128487955</v>
      </c>
      <c r="E68" s="1">
        <f t="shared" si="7"/>
        <v>2761894.3776356904</v>
      </c>
      <c r="F68" s="1">
        <f t="shared" si="8"/>
        <v>258.83481649953836</v>
      </c>
      <c r="G68" s="1">
        <f t="shared" si="9"/>
        <v>-1.4816499538312655E-2</v>
      </c>
      <c r="I68">
        <v>248.8</v>
      </c>
      <c r="J68">
        <v>22.08</v>
      </c>
    </row>
    <row r="69" spans="1:10" x14ac:dyDescent="0.3">
      <c r="A69">
        <v>337.78</v>
      </c>
      <c r="B69">
        <f t="shared" si="5"/>
        <v>263.68999999999994</v>
      </c>
      <c r="C69">
        <v>23.59</v>
      </c>
      <c r="D69" s="1">
        <f t="shared" si="6"/>
        <v>288995.19373262837</v>
      </c>
      <c r="E69" s="1">
        <f t="shared" si="7"/>
        <v>2761890.4507891405</v>
      </c>
      <c r="F69" s="1">
        <f t="shared" si="8"/>
        <v>263.70509528873805</v>
      </c>
      <c r="G69" s="1">
        <f t="shared" si="9"/>
        <v>-1.5095288738109502E-2</v>
      </c>
      <c r="I69">
        <v>252.9</v>
      </c>
      <c r="J69">
        <v>22.57</v>
      </c>
    </row>
    <row r="70" spans="1:10" x14ac:dyDescent="0.3">
      <c r="A70">
        <v>342.49</v>
      </c>
      <c r="B70">
        <f t="shared" si="5"/>
        <v>268.39999999999998</v>
      </c>
      <c r="C70">
        <v>23.42</v>
      </c>
      <c r="D70" s="1">
        <f t="shared" si="6"/>
        <v>288997.97996730049</v>
      </c>
      <c r="E70" s="1">
        <f t="shared" si="7"/>
        <v>2761886.6529560289</v>
      </c>
      <c r="F70" s="1">
        <f t="shared" si="8"/>
        <v>268.41536491920806</v>
      </c>
      <c r="G70" s="1">
        <f t="shared" si="9"/>
        <v>-1.5364919208082028E-2</v>
      </c>
      <c r="I70">
        <v>254.72</v>
      </c>
      <c r="J70">
        <v>22.66</v>
      </c>
    </row>
    <row r="71" spans="1:10" x14ac:dyDescent="0.3">
      <c r="A71">
        <v>345.15</v>
      </c>
      <c r="B71">
        <f t="shared" si="5"/>
        <v>271.05999999999995</v>
      </c>
      <c r="C71">
        <v>23.43</v>
      </c>
      <c r="D71" s="1">
        <f t="shared" si="6"/>
        <v>288999.55350959935</v>
      </c>
      <c r="E71" s="1">
        <f t="shared" si="7"/>
        <v>2761884.5081076049</v>
      </c>
      <c r="F71" s="1">
        <f t="shared" si="8"/>
        <v>271.07551719460452</v>
      </c>
      <c r="G71" s="1">
        <f t="shared" si="9"/>
        <v>-1.5517194604569795E-2</v>
      </c>
      <c r="I71">
        <v>258.41000000000003</v>
      </c>
      <c r="J71">
        <v>22.43</v>
      </c>
    </row>
    <row r="72" spans="1:10" x14ac:dyDescent="0.3">
      <c r="A72">
        <v>347.37</v>
      </c>
      <c r="B72">
        <f t="shared" si="5"/>
        <v>273.27999999999997</v>
      </c>
      <c r="C72">
        <v>23.33</v>
      </c>
      <c r="D72" s="1">
        <f t="shared" si="6"/>
        <v>289000.86676670593</v>
      </c>
      <c r="E72" s="1">
        <f t="shared" si="7"/>
        <v>2761882.7180461385</v>
      </c>
      <c r="F72" s="1">
        <f t="shared" si="8"/>
        <v>273.29564428138531</v>
      </c>
      <c r="G72" s="1">
        <f t="shared" si="9"/>
        <v>-1.564428138533458E-2</v>
      </c>
      <c r="I72">
        <v>264.26</v>
      </c>
      <c r="J72">
        <v>22.32</v>
      </c>
    </row>
    <row r="73" spans="1:10" x14ac:dyDescent="0.3">
      <c r="A73">
        <v>349.68</v>
      </c>
      <c r="B73">
        <f t="shared" si="5"/>
        <v>275.59000000000003</v>
      </c>
      <c r="C73">
        <v>22.7</v>
      </c>
      <c r="D73" s="1">
        <f t="shared" si="6"/>
        <v>289002.23326396546</v>
      </c>
      <c r="E73" s="1">
        <f t="shared" si="7"/>
        <v>2761880.8554146127</v>
      </c>
      <c r="F73" s="1">
        <f t="shared" si="8"/>
        <v>275.60577652032077</v>
      </c>
      <c r="G73" s="1">
        <f t="shared" si="9"/>
        <v>-1.5776520320741838E-2</v>
      </c>
      <c r="I73">
        <v>268.16000000000003</v>
      </c>
      <c r="J73">
        <v>22.47</v>
      </c>
    </row>
    <row r="74" spans="1:10" x14ac:dyDescent="0.3">
      <c r="A74">
        <v>354.42</v>
      </c>
      <c r="B74">
        <f t="shared" si="5"/>
        <v>280.33000000000004</v>
      </c>
      <c r="C74">
        <v>22.99</v>
      </c>
      <c r="D74" s="1">
        <f t="shared" si="6"/>
        <v>289005.0372453552</v>
      </c>
      <c r="E74" s="1">
        <f t="shared" si="7"/>
        <v>2761877.0333914813</v>
      </c>
      <c r="F74" s="1">
        <f t="shared" si="8"/>
        <v>280.34604786815271</v>
      </c>
      <c r="G74" s="1">
        <f t="shared" si="9"/>
        <v>-1.6047868152668343E-2</v>
      </c>
      <c r="I74">
        <v>273.75</v>
      </c>
      <c r="J74">
        <v>22.17</v>
      </c>
    </row>
    <row r="75" spans="1:10" x14ac:dyDescent="0.3">
      <c r="A75">
        <v>359.38</v>
      </c>
      <c r="B75">
        <f t="shared" si="5"/>
        <v>285.28999999999996</v>
      </c>
      <c r="C75">
        <v>22.82</v>
      </c>
      <c r="D75" s="1">
        <f t="shared" si="6"/>
        <v>289007.97136934107</v>
      </c>
      <c r="E75" s="1">
        <f t="shared" si="7"/>
        <v>2761873.033974871</v>
      </c>
      <c r="F75" s="1">
        <f t="shared" si="8"/>
        <v>285.30633181029242</v>
      </c>
      <c r="G75" s="1">
        <f t="shared" si="9"/>
        <v>-1.6331810292456339E-2</v>
      </c>
      <c r="I75">
        <v>277.01</v>
      </c>
      <c r="J75">
        <v>22.16</v>
      </c>
    </row>
    <row r="76" spans="1:10" x14ac:dyDescent="0.3">
      <c r="A76">
        <v>365.92</v>
      </c>
      <c r="B76">
        <f t="shared" si="5"/>
        <v>291.83000000000004</v>
      </c>
      <c r="C76">
        <v>22.9</v>
      </c>
      <c r="D76" s="1">
        <f t="shared" si="6"/>
        <v>289011.8401537902</v>
      </c>
      <c r="E76" s="1">
        <f t="shared" si="7"/>
        <v>2761867.7605505511</v>
      </c>
      <c r="F76" s="1">
        <f t="shared" si="8"/>
        <v>291.84670620108369</v>
      </c>
      <c r="G76" s="1">
        <f t="shared" si="9"/>
        <v>-1.6706201083650285E-2</v>
      </c>
      <c r="I76">
        <v>280.12</v>
      </c>
      <c r="J76">
        <v>22.07</v>
      </c>
    </row>
    <row r="77" spans="1:10" x14ac:dyDescent="0.3">
      <c r="A77">
        <v>367.49</v>
      </c>
      <c r="B77">
        <f t="shared" si="5"/>
        <v>293.39999999999998</v>
      </c>
      <c r="C77">
        <v>23.11</v>
      </c>
      <c r="D77" s="1">
        <f t="shared" si="6"/>
        <v>289012.76889868092</v>
      </c>
      <c r="E77" s="1">
        <f t="shared" si="7"/>
        <v>2761866.4946061806</v>
      </c>
      <c r="F77" s="1">
        <f t="shared" si="8"/>
        <v>293.41679607791855</v>
      </c>
      <c r="G77" s="1">
        <f t="shared" si="9"/>
        <v>-1.6796077918570518E-2</v>
      </c>
      <c r="I77">
        <v>281.82</v>
      </c>
      <c r="J77">
        <v>22.57</v>
      </c>
    </row>
    <row r="78" spans="1:10" x14ac:dyDescent="0.3">
      <c r="A78">
        <v>372.52</v>
      </c>
      <c r="B78">
        <f t="shared" si="5"/>
        <v>298.42999999999995</v>
      </c>
      <c r="C78">
        <v>23.08</v>
      </c>
      <c r="D78" s="1">
        <f t="shared" si="6"/>
        <v>289015.74443167466</v>
      </c>
      <c r="E78" s="1">
        <f t="shared" si="7"/>
        <v>2761862.4387461911</v>
      </c>
      <c r="F78" s="1">
        <f t="shared" si="8"/>
        <v>298.44708402704322</v>
      </c>
      <c r="G78" s="1">
        <f t="shared" si="9"/>
        <v>-1.7084027043267724E-2</v>
      </c>
      <c r="I78">
        <v>284.54000000000002</v>
      </c>
      <c r="J78">
        <v>22.28</v>
      </c>
    </row>
    <row r="79" spans="1:10" x14ac:dyDescent="0.3">
      <c r="A79">
        <v>374.37</v>
      </c>
      <c r="B79">
        <f t="shared" si="5"/>
        <v>300.27999999999997</v>
      </c>
      <c r="C79">
        <v>22.77</v>
      </c>
      <c r="D79" s="1">
        <f t="shared" si="6"/>
        <v>289016.8388125968</v>
      </c>
      <c r="E79" s="1">
        <f t="shared" si="7"/>
        <v>2761860.9470283026</v>
      </c>
      <c r="F79" s="1">
        <f t="shared" si="8"/>
        <v>300.2971899325687</v>
      </c>
      <c r="G79" s="1">
        <f t="shared" si="9"/>
        <v>-1.7189932568726363E-2</v>
      </c>
      <c r="I79">
        <v>286.72000000000003</v>
      </c>
      <c r="J79">
        <v>23.36</v>
      </c>
    </row>
    <row r="80" spans="1:10" x14ac:dyDescent="0.3">
      <c r="A80">
        <v>375.6</v>
      </c>
      <c r="B80">
        <f t="shared" si="5"/>
        <v>301.51</v>
      </c>
      <c r="C80">
        <v>22.59</v>
      </c>
      <c r="D80" s="1">
        <f t="shared" si="6"/>
        <v>289017.56642802071</v>
      </c>
      <c r="E80" s="1">
        <f t="shared" si="7"/>
        <v>2761859.9552374897</v>
      </c>
      <c r="F80" s="1">
        <f t="shared" si="8"/>
        <v>301.52726034588562</v>
      </c>
      <c r="G80" s="1">
        <f t="shared" si="9"/>
        <v>-1.7260345885631523E-2</v>
      </c>
      <c r="I80">
        <v>291.06</v>
      </c>
      <c r="J80">
        <v>22.78</v>
      </c>
    </row>
    <row r="81" spans="1:10" x14ac:dyDescent="0.3">
      <c r="A81">
        <v>377.81</v>
      </c>
      <c r="B81">
        <f t="shared" si="5"/>
        <v>303.72000000000003</v>
      </c>
      <c r="C81">
        <v>22.47</v>
      </c>
      <c r="D81" s="1">
        <f t="shared" si="6"/>
        <v>289018.87376955478</v>
      </c>
      <c r="E81" s="1">
        <f t="shared" si="7"/>
        <v>2761858.1732393634</v>
      </c>
      <c r="F81" s="1">
        <f t="shared" si="8"/>
        <v>303.73738686009875</v>
      </c>
      <c r="G81" s="1">
        <f t="shared" si="9"/>
        <v>-1.738686009872481E-2</v>
      </c>
      <c r="I81">
        <v>294.79000000000002</v>
      </c>
      <c r="J81">
        <v>22.42</v>
      </c>
    </row>
    <row r="82" spans="1:10" x14ac:dyDescent="0.3">
      <c r="A82">
        <v>378.45</v>
      </c>
      <c r="B82">
        <f t="shared" si="5"/>
        <v>304.36</v>
      </c>
      <c r="C82">
        <v>22.26</v>
      </c>
      <c r="D82" s="1">
        <f t="shared" si="6"/>
        <v>289019.25236619811</v>
      </c>
      <c r="E82" s="1">
        <f t="shared" si="7"/>
        <v>2761857.6571856071</v>
      </c>
      <c r="F82" s="1">
        <f t="shared" si="8"/>
        <v>304.37742349785253</v>
      </c>
      <c r="G82" s="1">
        <f t="shared" si="9"/>
        <v>-1.7423497852519176E-2</v>
      </c>
      <c r="I82">
        <v>297.14999999999998</v>
      </c>
      <c r="J82">
        <v>22.12</v>
      </c>
    </row>
    <row r="83" spans="1:10" x14ac:dyDescent="0.3">
      <c r="A83">
        <v>379.09</v>
      </c>
      <c r="B83">
        <f t="shared" si="5"/>
        <v>305</v>
      </c>
      <c r="C83">
        <v>22.2</v>
      </c>
      <c r="D83" s="1">
        <f t="shared" si="6"/>
        <v>289019.63096284145</v>
      </c>
      <c r="E83" s="1">
        <f t="shared" si="7"/>
        <v>2761857.1411318509</v>
      </c>
      <c r="F83" s="1">
        <f t="shared" si="8"/>
        <v>305.01746013560631</v>
      </c>
      <c r="G83" s="1">
        <f t="shared" si="9"/>
        <v>-1.7460135606313543E-2</v>
      </c>
      <c r="I83">
        <v>303.51</v>
      </c>
      <c r="J83">
        <v>22.23</v>
      </c>
    </row>
    <row r="84" spans="1:10" x14ac:dyDescent="0.3">
      <c r="A84">
        <v>380.19</v>
      </c>
      <c r="B84">
        <f t="shared" si="5"/>
        <v>306.10000000000002</v>
      </c>
      <c r="C84">
        <v>22.48</v>
      </c>
      <c r="D84" s="1">
        <f t="shared" si="6"/>
        <v>289020.28167582216</v>
      </c>
      <c r="E84" s="1">
        <f t="shared" si="7"/>
        <v>2761856.2541644578</v>
      </c>
      <c r="F84" s="1">
        <f t="shared" si="8"/>
        <v>306.11752310639463</v>
      </c>
      <c r="G84" s="1">
        <f t="shared" si="9"/>
        <v>-1.7523106394605747E-2</v>
      </c>
      <c r="I84">
        <v>308.61</v>
      </c>
      <c r="J84">
        <v>22.1</v>
      </c>
    </row>
    <row r="85" spans="1:10" x14ac:dyDescent="0.3">
      <c r="A85">
        <v>380.83</v>
      </c>
      <c r="B85">
        <f t="shared" si="5"/>
        <v>306.74</v>
      </c>
      <c r="C85">
        <v>22.48</v>
      </c>
      <c r="D85" s="1">
        <f t="shared" si="6"/>
        <v>289020.66027246549</v>
      </c>
      <c r="E85" s="1">
        <f t="shared" si="7"/>
        <v>2761855.7381107016</v>
      </c>
      <c r="F85" s="1">
        <f t="shared" si="8"/>
        <v>306.75755974414841</v>
      </c>
      <c r="G85" s="1">
        <f t="shared" si="9"/>
        <v>-1.7559744148400114E-2</v>
      </c>
      <c r="I85">
        <v>311.20999999999998</v>
      </c>
      <c r="J85">
        <v>22.35</v>
      </c>
    </row>
    <row r="86" spans="1:10" x14ac:dyDescent="0.3">
      <c r="A86">
        <v>384.46</v>
      </c>
      <c r="B86">
        <f t="shared" si="5"/>
        <v>310.37</v>
      </c>
      <c r="C86">
        <v>22.41</v>
      </c>
      <c r="D86" s="1">
        <f t="shared" si="6"/>
        <v>289022.80762530194</v>
      </c>
      <c r="E86" s="1">
        <f t="shared" si="7"/>
        <v>2761852.8111183033</v>
      </c>
      <c r="F86" s="1">
        <f t="shared" si="8"/>
        <v>310.38776754858998</v>
      </c>
      <c r="G86" s="1">
        <f t="shared" si="9"/>
        <v>-1.7767548589972648E-2</v>
      </c>
      <c r="I86">
        <v>322.49</v>
      </c>
      <c r="J86">
        <v>22.62</v>
      </c>
    </row>
    <row r="87" spans="1:10" x14ac:dyDescent="0.3">
      <c r="A87">
        <v>385.38</v>
      </c>
      <c r="B87">
        <f t="shared" si="5"/>
        <v>311.28999999999996</v>
      </c>
      <c r="C87">
        <v>22.32</v>
      </c>
      <c r="D87" s="1">
        <f t="shared" si="6"/>
        <v>289023.35185797676</v>
      </c>
      <c r="E87" s="1">
        <f t="shared" si="7"/>
        <v>2761852.0692910291</v>
      </c>
      <c r="F87" s="1">
        <f t="shared" si="8"/>
        <v>311.30782021506883</v>
      </c>
      <c r="G87" s="1">
        <f t="shared" si="9"/>
        <v>-1.7820215068866219E-2</v>
      </c>
      <c r="I87">
        <v>326.95999999999998</v>
      </c>
      <c r="J87">
        <v>22.99</v>
      </c>
    </row>
    <row r="88" spans="1:10" x14ac:dyDescent="0.3">
      <c r="A88">
        <v>386.14</v>
      </c>
      <c r="B88">
        <f t="shared" si="5"/>
        <v>312.04999999999995</v>
      </c>
      <c r="C88">
        <v>22.14</v>
      </c>
      <c r="D88" s="1">
        <f t="shared" si="6"/>
        <v>289023.80144149071</v>
      </c>
      <c r="E88" s="1">
        <f t="shared" si="7"/>
        <v>2761851.4564771936</v>
      </c>
      <c r="F88" s="1">
        <f t="shared" si="8"/>
        <v>312.06786372237372</v>
      </c>
      <c r="G88" s="1">
        <f t="shared" si="9"/>
        <v>-1.7863722373760993E-2</v>
      </c>
      <c r="I88">
        <v>330.27</v>
      </c>
      <c r="J88">
        <v>23.51</v>
      </c>
    </row>
    <row r="89" spans="1:10" x14ac:dyDescent="0.3">
      <c r="A89">
        <v>386.86</v>
      </c>
      <c r="B89">
        <f t="shared" si="5"/>
        <v>312.77</v>
      </c>
      <c r="C89">
        <v>22.22</v>
      </c>
      <c r="D89" s="1">
        <f t="shared" si="6"/>
        <v>289024.22736271448</v>
      </c>
      <c r="E89" s="1">
        <f t="shared" si="7"/>
        <v>2761850.875916718</v>
      </c>
      <c r="F89" s="1">
        <f t="shared" si="8"/>
        <v>312.78790493971451</v>
      </c>
      <c r="G89" s="1">
        <f t="shared" si="9"/>
        <v>-1.7904939714526336E-2</v>
      </c>
      <c r="I89">
        <v>332.91</v>
      </c>
      <c r="J89">
        <v>23.48</v>
      </c>
    </row>
    <row r="90" spans="1:10" x14ac:dyDescent="0.3">
      <c r="A90">
        <v>387.7</v>
      </c>
      <c r="B90">
        <f t="shared" si="5"/>
        <v>313.61</v>
      </c>
      <c r="C90">
        <v>22.44</v>
      </c>
      <c r="D90" s="1">
        <f t="shared" si="6"/>
        <v>289024.72427080886</v>
      </c>
      <c r="E90" s="1">
        <f t="shared" si="7"/>
        <v>2761850.1985961632</v>
      </c>
      <c r="F90" s="1">
        <f t="shared" si="8"/>
        <v>313.62795302660641</v>
      </c>
      <c r="G90" s="1">
        <f t="shared" si="9"/>
        <v>-1.7953026606392086E-2</v>
      </c>
      <c r="I90">
        <v>337.78</v>
      </c>
      <c r="J90">
        <v>23.59</v>
      </c>
    </row>
    <row r="91" spans="1:10" x14ac:dyDescent="0.3">
      <c r="A91">
        <v>390.87</v>
      </c>
      <c r="B91">
        <f t="shared" si="5"/>
        <v>316.77999999999997</v>
      </c>
      <c r="C91">
        <v>22.18</v>
      </c>
      <c r="D91" s="1">
        <f t="shared" si="6"/>
        <v>289026.59950730792</v>
      </c>
      <c r="E91" s="1">
        <f t="shared" si="7"/>
        <v>2761847.6425174023</v>
      </c>
      <c r="F91" s="1">
        <f t="shared" si="8"/>
        <v>316.79813449763793</v>
      </c>
      <c r="G91" s="1">
        <f t="shared" si="9"/>
        <v>-1.8134497637959157E-2</v>
      </c>
      <c r="I91">
        <v>342.49</v>
      </c>
      <c r="J91">
        <v>23.42</v>
      </c>
    </row>
    <row r="92" spans="1:10" x14ac:dyDescent="0.3">
      <c r="A92">
        <v>391.33</v>
      </c>
      <c r="B92">
        <f t="shared" si="5"/>
        <v>317.24</v>
      </c>
      <c r="C92">
        <v>22.05</v>
      </c>
      <c r="D92" s="1">
        <f t="shared" si="6"/>
        <v>289026.87162364525</v>
      </c>
      <c r="E92" s="1">
        <f t="shared" si="7"/>
        <v>2761847.2716037654</v>
      </c>
      <c r="F92" s="1">
        <f t="shared" si="8"/>
        <v>317.25816083063808</v>
      </c>
      <c r="G92" s="1">
        <f t="shared" si="9"/>
        <v>-1.8160830638066727E-2</v>
      </c>
      <c r="I92">
        <v>345.15</v>
      </c>
      <c r="J92">
        <v>23.43</v>
      </c>
    </row>
    <row r="93" spans="1:10" x14ac:dyDescent="0.3">
      <c r="A93">
        <v>393.13</v>
      </c>
      <c r="B93">
        <f t="shared" si="5"/>
        <v>319.03999999999996</v>
      </c>
      <c r="C93">
        <v>19.86</v>
      </c>
      <c r="D93" s="1">
        <f t="shared" si="6"/>
        <v>289027.93642670469</v>
      </c>
      <c r="E93" s="1">
        <f t="shared" si="7"/>
        <v>2761845.820202576</v>
      </c>
      <c r="F93" s="1">
        <f t="shared" si="8"/>
        <v>319.05826387438276</v>
      </c>
      <c r="G93" s="1">
        <f t="shared" si="9"/>
        <v>-1.826387438279653E-2</v>
      </c>
      <c r="I93">
        <v>347.37</v>
      </c>
      <c r="J93">
        <v>23.33</v>
      </c>
    </row>
    <row r="94" spans="1:10" x14ac:dyDescent="0.3">
      <c r="A94">
        <v>395.8</v>
      </c>
      <c r="B94">
        <f t="shared" si="5"/>
        <v>321.71000000000004</v>
      </c>
      <c r="C94">
        <v>18.829999999999998</v>
      </c>
      <c r="D94" s="1">
        <f t="shared" si="6"/>
        <v>289029.51588457613</v>
      </c>
      <c r="E94" s="1">
        <f t="shared" si="7"/>
        <v>2761843.6672908124</v>
      </c>
      <c r="F94" s="1">
        <f t="shared" si="8"/>
        <v>321.72841672200587</v>
      </c>
      <c r="G94" s="1">
        <f t="shared" si="9"/>
        <v>-1.8416722005838437E-2</v>
      </c>
      <c r="I94">
        <v>349.68</v>
      </c>
      <c r="J94">
        <v>22.7</v>
      </c>
    </row>
    <row r="95" spans="1:10" x14ac:dyDescent="0.3">
      <c r="A95">
        <v>399.01</v>
      </c>
      <c r="B95">
        <f t="shared" si="5"/>
        <v>324.91999999999996</v>
      </c>
      <c r="C95">
        <v>16.37</v>
      </c>
      <c r="D95" s="1">
        <f t="shared" si="6"/>
        <v>289031.41478336538</v>
      </c>
      <c r="E95" s="1">
        <f t="shared" si="7"/>
        <v>2761841.078958692</v>
      </c>
      <c r="F95" s="1">
        <f t="shared" si="8"/>
        <v>324.93860048262599</v>
      </c>
      <c r="G95" s="1">
        <f t="shared" si="9"/>
        <v>-1.8600482626027315E-2</v>
      </c>
      <c r="I95">
        <v>354.42</v>
      </c>
      <c r="J95">
        <v>22.99</v>
      </c>
    </row>
    <row r="96" spans="1:10" x14ac:dyDescent="0.3">
      <c r="A96">
        <v>400.77</v>
      </c>
      <c r="B96">
        <f t="shared" si="5"/>
        <v>326.67999999999995</v>
      </c>
      <c r="C96">
        <v>15.54</v>
      </c>
      <c r="D96" s="1">
        <f t="shared" si="6"/>
        <v>289032.45592413453</v>
      </c>
      <c r="E96" s="1">
        <f t="shared" si="7"/>
        <v>2761839.6598108625</v>
      </c>
      <c r="F96" s="1">
        <f t="shared" si="8"/>
        <v>326.6987012363378</v>
      </c>
      <c r="G96" s="1">
        <f t="shared" si="9"/>
        <v>-1.8701236337847149E-2</v>
      </c>
      <c r="I96">
        <v>359.38</v>
      </c>
      <c r="J96">
        <v>22.82</v>
      </c>
    </row>
    <row r="97" spans="1:10" x14ac:dyDescent="0.3">
      <c r="A97">
        <v>406.01</v>
      </c>
      <c r="B97">
        <f t="shared" si="5"/>
        <v>331.91999999999996</v>
      </c>
      <c r="C97">
        <v>14.62</v>
      </c>
      <c r="D97" s="1">
        <f t="shared" si="6"/>
        <v>289035.55568415188</v>
      </c>
      <c r="E97" s="1">
        <f t="shared" si="7"/>
        <v>2761835.4346207343</v>
      </c>
      <c r="F97" s="1">
        <f t="shared" si="8"/>
        <v>331.93900120720269</v>
      </c>
      <c r="G97" s="1">
        <f t="shared" si="9"/>
        <v>-1.9001207202734349E-2</v>
      </c>
      <c r="I97">
        <v>365.92</v>
      </c>
      <c r="J97">
        <v>22.9</v>
      </c>
    </row>
    <row r="98" spans="1:10" x14ac:dyDescent="0.3">
      <c r="A98">
        <v>409.51</v>
      </c>
      <c r="B98">
        <f t="shared" si="5"/>
        <v>335.41999999999996</v>
      </c>
      <c r="C98">
        <v>13.85</v>
      </c>
      <c r="D98" s="1">
        <f t="shared" si="6"/>
        <v>289037.62613454513</v>
      </c>
      <c r="E98" s="1">
        <f t="shared" si="7"/>
        <v>2761832.6124517559</v>
      </c>
      <c r="F98" s="1">
        <f t="shared" si="8"/>
        <v>335.4392015691156</v>
      </c>
      <c r="G98" s="1">
        <f t="shared" si="9"/>
        <v>-1.9201569115637085E-2</v>
      </c>
      <c r="I98">
        <v>367.49</v>
      </c>
      <c r="J98">
        <v>23.11</v>
      </c>
    </row>
    <row r="99" spans="1:10" x14ac:dyDescent="0.3">
      <c r="A99">
        <v>410.58</v>
      </c>
      <c r="B99">
        <f t="shared" si="5"/>
        <v>336.49</v>
      </c>
      <c r="C99">
        <v>13.06</v>
      </c>
      <c r="D99" s="1">
        <f t="shared" si="6"/>
        <v>289038.25910080824</v>
      </c>
      <c r="E99" s="1">
        <f t="shared" si="7"/>
        <v>2761831.7496743822</v>
      </c>
      <c r="F99" s="1">
        <f t="shared" si="8"/>
        <v>336.50926282291744</v>
      </c>
      <c r="G99" s="1">
        <f t="shared" si="9"/>
        <v>-1.9262822917426092E-2</v>
      </c>
      <c r="I99">
        <v>372.52</v>
      </c>
      <c r="J99">
        <v>23.08</v>
      </c>
    </row>
    <row r="100" spans="1:10" x14ac:dyDescent="0.3">
      <c r="A100">
        <v>411.46</v>
      </c>
      <c r="B100">
        <f t="shared" si="5"/>
        <v>337.37</v>
      </c>
      <c r="C100">
        <v>10.96</v>
      </c>
      <c r="D100" s="1">
        <f t="shared" si="6"/>
        <v>289038.77967119281</v>
      </c>
      <c r="E100" s="1">
        <f t="shared" si="7"/>
        <v>2761831.0401004674</v>
      </c>
      <c r="F100" s="1">
        <f t="shared" si="8"/>
        <v>337.38931319977337</v>
      </c>
      <c r="G100" s="1">
        <f t="shared" si="9"/>
        <v>-1.9313199773364431E-2</v>
      </c>
      <c r="I100">
        <v>374.37</v>
      </c>
      <c r="J100">
        <v>22.77</v>
      </c>
    </row>
    <row r="101" spans="1:10" x14ac:dyDescent="0.3">
      <c r="A101">
        <v>414.11</v>
      </c>
      <c r="B101">
        <f t="shared" si="5"/>
        <v>340.02</v>
      </c>
      <c r="C101">
        <v>11.8</v>
      </c>
      <c r="D101" s="1">
        <f t="shared" si="6"/>
        <v>289040.34729791916</v>
      </c>
      <c r="E101" s="1">
        <f t="shared" si="7"/>
        <v>2761828.9033153835</v>
      </c>
      <c r="F101" s="1">
        <f t="shared" si="8"/>
        <v>340.03946490260216</v>
      </c>
      <c r="G101" s="1">
        <f t="shared" si="9"/>
        <v>-1.94649026021807E-2</v>
      </c>
      <c r="I101">
        <v>375.6</v>
      </c>
      <c r="J101">
        <v>22.59</v>
      </c>
    </row>
    <row r="102" spans="1:10" x14ac:dyDescent="0.3">
      <c r="A102">
        <v>422.63</v>
      </c>
      <c r="B102">
        <f t="shared" si="5"/>
        <v>348.53999999999996</v>
      </c>
      <c r="C102">
        <v>13.32</v>
      </c>
      <c r="D102" s="1">
        <f t="shared" si="6"/>
        <v>289045.38736573362</v>
      </c>
      <c r="E102" s="1">
        <f t="shared" si="7"/>
        <v>2761822.0333497552</v>
      </c>
      <c r="F102" s="1">
        <f t="shared" si="8"/>
        <v>348.55995264144758</v>
      </c>
      <c r="G102" s="1">
        <f t="shared" si="9"/>
        <v>-1.995264144761677E-2</v>
      </c>
      <c r="I102">
        <v>377.81</v>
      </c>
      <c r="J102">
        <v>22.47</v>
      </c>
    </row>
    <row r="103" spans="1:10" x14ac:dyDescent="0.3">
      <c r="A103">
        <v>432.23</v>
      </c>
      <c r="B103">
        <f t="shared" si="5"/>
        <v>358.14</v>
      </c>
      <c r="C103">
        <v>15.06</v>
      </c>
      <c r="D103" s="1">
        <f t="shared" si="6"/>
        <v>289051.06631538371</v>
      </c>
      <c r="E103" s="1">
        <f t="shared" si="7"/>
        <v>2761814.2925434136</v>
      </c>
      <c r="F103" s="1">
        <f t="shared" si="8"/>
        <v>358.16050220628699</v>
      </c>
      <c r="G103" s="1">
        <f t="shared" si="9"/>
        <v>-2.050220628700572E-2</v>
      </c>
      <c r="I103">
        <v>378.45</v>
      </c>
      <c r="J103">
        <v>22.26</v>
      </c>
    </row>
    <row r="104" spans="1:10" x14ac:dyDescent="0.3">
      <c r="A104">
        <v>453.5</v>
      </c>
      <c r="B104">
        <f t="shared" si="5"/>
        <v>379.40999999999997</v>
      </c>
      <c r="C104">
        <v>16.91</v>
      </c>
      <c r="D104" s="1">
        <f t="shared" si="6"/>
        <v>289063.64873820217</v>
      </c>
      <c r="E104" s="1">
        <f t="shared" si="7"/>
        <v>2761797.1418193625</v>
      </c>
      <c r="F104" s="1">
        <f t="shared" si="8"/>
        <v>379.43171983617458</v>
      </c>
      <c r="G104" s="1">
        <f t="shared" si="9"/>
        <v>-2.1719836174611373E-2</v>
      </c>
      <c r="I104">
        <v>379.09</v>
      </c>
      <c r="J104">
        <v>22.2</v>
      </c>
    </row>
    <row r="105" spans="1:10" x14ac:dyDescent="0.3">
      <c r="A105">
        <v>460.53</v>
      </c>
      <c r="B105">
        <f t="shared" si="5"/>
        <v>386.43999999999994</v>
      </c>
      <c r="C105">
        <v>17.36</v>
      </c>
      <c r="D105" s="1">
        <f t="shared" si="6"/>
        <v>289067.80738570634</v>
      </c>
      <c r="E105" s="1">
        <f t="shared" si="7"/>
        <v>2761791.4732913855</v>
      </c>
      <c r="F105" s="1">
        <f t="shared" si="8"/>
        <v>386.46212227777221</v>
      </c>
      <c r="G105" s="1">
        <f t="shared" si="9"/>
        <v>-2.2122277772268717E-2</v>
      </c>
      <c r="I105">
        <v>380.19</v>
      </c>
      <c r="J105">
        <v>22.48</v>
      </c>
    </row>
    <row r="106" spans="1:10" x14ac:dyDescent="0.3">
      <c r="A106">
        <v>464.1</v>
      </c>
      <c r="B106">
        <f t="shared" si="5"/>
        <v>390.01</v>
      </c>
      <c r="C106">
        <v>16.05</v>
      </c>
      <c r="D106" s="1">
        <f t="shared" si="6"/>
        <v>289069.91924510745</v>
      </c>
      <c r="E106" s="1">
        <f t="shared" si="7"/>
        <v>2761788.5946790269</v>
      </c>
      <c r="F106" s="1">
        <f t="shared" si="8"/>
        <v>390.03232664742103</v>
      </c>
      <c r="G106" s="1">
        <f t="shared" si="9"/>
        <v>-2.232664742103907E-2</v>
      </c>
      <c r="I106">
        <v>380.83</v>
      </c>
      <c r="J106">
        <v>22.48</v>
      </c>
    </row>
    <row r="107" spans="1:10" x14ac:dyDescent="0.3">
      <c r="A107">
        <v>469.76</v>
      </c>
      <c r="B107">
        <f t="shared" si="5"/>
        <v>395.66999999999996</v>
      </c>
      <c r="C107">
        <v>13.82</v>
      </c>
      <c r="D107" s="1">
        <f t="shared" si="6"/>
        <v>289073.267459172</v>
      </c>
      <c r="E107" s="1">
        <f t="shared" si="7"/>
        <v>2761784.0308286212</v>
      </c>
      <c r="F107" s="1">
        <f t="shared" si="8"/>
        <v>395.69265066173182</v>
      </c>
      <c r="G107" s="1">
        <f t="shared" si="9"/>
        <v>-2.2650661731859145E-2</v>
      </c>
      <c r="I107">
        <v>384.46</v>
      </c>
      <c r="J107">
        <v>22.41</v>
      </c>
    </row>
    <row r="108" spans="1:10" x14ac:dyDescent="0.3">
      <c r="A108">
        <v>475.15</v>
      </c>
      <c r="B108">
        <f t="shared" si="5"/>
        <v>401.05999999999995</v>
      </c>
      <c r="C108">
        <v>12.81</v>
      </c>
      <c r="D108" s="1">
        <f t="shared" si="6"/>
        <v>289076.45595277764</v>
      </c>
      <c r="E108" s="1">
        <f t="shared" si="7"/>
        <v>2761779.684688394</v>
      </c>
      <c r="F108" s="1">
        <f t="shared" si="8"/>
        <v>401.08295921954414</v>
      </c>
      <c r="G108" s="1">
        <f t="shared" si="9"/>
        <v>-2.2959219544191001E-2</v>
      </c>
      <c r="I108">
        <v>385.38</v>
      </c>
      <c r="J108">
        <v>22.32</v>
      </c>
    </row>
    <row r="109" spans="1:10" x14ac:dyDescent="0.3">
      <c r="A109">
        <v>482.94</v>
      </c>
      <c r="B109">
        <f t="shared" si="5"/>
        <v>408.85</v>
      </c>
      <c r="C109">
        <v>12.54</v>
      </c>
      <c r="D109" s="1">
        <f t="shared" si="6"/>
        <v>289081.06418379577</v>
      </c>
      <c r="E109" s="1">
        <f t="shared" si="7"/>
        <v>2761773.4033465814</v>
      </c>
      <c r="F109" s="1">
        <f t="shared" si="8"/>
        <v>408.87340516844665</v>
      </c>
      <c r="G109" s="1">
        <f t="shared" si="9"/>
        <v>-2.3405168446629432E-2</v>
      </c>
      <c r="I109">
        <v>386.14</v>
      </c>
      <c r="J109">
        <v>22.14</v>
      </c>
    </row>
    <row r="110" spans="1:10" x14ac:dyDescent="0.3">
      <c r="A110">
        <v>489.47</v>
      </c>
      <c r="B110">
        <f>A110-74.09</f>
        <v>415.38</v>
      </c>
      <c r="C110">
        <v>12.82</v>
      </c>
      <c r="D110" s="1">
        <f t="shared" si="6"/>
        <v>289084.92705267237</v>
      </c>
      <c r="E110" s="1">
        <f t="shared" si="7"/>
        <v>2761768.1379856006</v>
      </c>
      <c r="F110" s="1">
        <f t="shared" si="8"/>
        <v>415.40377898742122</v>
      </c>
      <c r="G110" s="1">
        <f t="shared" si="9"/>
        <v>-2.3778987421223974E-2</v>
      </c>
      <c r="I110">
        <v>386.86</v>
      </c>
      <c r="J110">
        <v>22.22</v>
      </c>
    </row>
    <row r="111" spans="1:10" x14ac:dyDescent="0.3">
      <c r="A111">
        <v>495.01</v>
      </c>
      <c r="B111">
        <f t="shared" ref="B111:B157" si="10">A111-74.09</f>
        <v>420.91999999999996</v>
      </c>
      <c r="C111">
        <v>13.11</v>
      </c>
      <c r="D111" s="1">
        <f t="shared" si="6"/>
        <v>289088.20427986624</v>
      </c>
      <c r="E111" s="1">
        <f t="shared" si="7"/>
        <v>2761763.6708952747</v>
      </c>
      <c r="F111" s="1">
        <f t="shared" si="8"/>
        <v>420.94409613177106</v>
      </c>
      <c r="G111" s="1">
        <f t="shared" si="9"/>
        <v>-2.4096131771102591E-2</v>
      </c>
      <c r="I111">
        <v>387.7</v>
      </c>
      <c r="J111">
        <v>22.44</v>
      </c>
    </row>
    <row r="112" spans="1:10" x14ac:dyDescent="0.3">
      <c r="A112">
        <v>504.65</v>
      </c>
      <c r="B112">
        <f t="shared" si="10"/>
        <v>430.55999999999995</v>
      </c>
      <c r="C112">
        <v>13.34</v>
      </c>
      <c r="D112" s="1">
        <f t="shared" si="6"/>
        <v>289093.90689180658</v>
      </c>
      <c r="E112" s="1">
        <f t="shared" si="7"/>
        <v>2761755.8978355732</v>
      </c>
      <c r="F112" s="1">
        <f t="shared" si="8"/>
        <v>430.58464798660896</v>
      </c>
      <c r="G112" s="1">
        <f t="shared" si="9"/>
        <v>-2.4647986609011241E-2</v>
      </c>
      <c r="I112">
        <v>390.87</v>
      </c>
      <c r="J112">
        <v>22.18</v>
      </c>
    </row>
    <row r="113" spans="1:10" x14ac:dyDescent="0.3">
      <c r="A113">
        <v>513.54999999999995</v>
      </c>
      <c r="B113">
        <f t="shared" si="10"/>
        <v>439.45999999999992</v>
      </c>
      <c r="C113">
        <v>12.97</v>
      </c>
      <c r="D113" s="1">
        <f t="shared" si="6"/>
        <v>289099.17175137799</v>
      </c>
      <c r="E113" s="1">
        <f t="shared" si="7"/>
        <v>2761748.7214630269</v>
      </c>
      <c r="F113" s="1">
        <f t="shared" si="8"/>
        <v>439.48515747927729</v>
      </c>
      <c r="G113" s="1">
        <f t="shared" si="9"/>
        <v>-2.5157479277368111E-2</v>
      </c>
      <c r="I113">
        <v>391.33</v>
      </c>
      <c r="J113">
        <v>22.05</v>
      </c>
    </row>
    <row r="114" spans="1:10" x14ac:dyDescent="0.3">
      <c r="A114">
        <v>517.55999999999995</v>
      </c>
      <c r="B114">
        <f t="shared" si="10"/>
        <v>443.46999999999991</v>
      </c>
      <c r="C114">
        <v>12.99</v>
      </c>
      <c r="D114" s="1">
        <f t="shared" si="6"/>
        <v>289101.54389597138</v>
      </c>
      <c r="E114" s="1">
        <f t="shared" si="7"/>
        <v>2761745.4880637117</v>
      </c>
      <c r="F114" s="1">
        <f t="shared" si="8"/>
        <v>443.49538703679082</v>
      </c>
      <c r="G114" s="1">
        <f t="shared" si="9"/>
        <v>-2.5387036790903039E-2</v>
      </c>
      <c r="I114">
        <v>393.13</v>
      </c>
      <c r="J114">
        <v>19.86</v>
      </c>
    </row>
    <row r="115" spans="1:10" x14ac:dyDescent="0.3">
      <c r="A115">
        <v>522.70000000000005</v>
      </c>
      <c r="B115">
        <f t="shared" si="10"/>
        <v>448.61</v>
      </c>
      <c r="C115">
        <v>13.22</v>
      </c>
      <c r="D115" s="1">
        <f t="shared" si="6"/>
        <v>289104.58450026321</v>
      </c>
      <c r="E115" s="1">
        <f t="shared" si="7"/>
        <v>2761741.3435069826</v>
      </c>
      <c r="F115" s="1">
        <f t="shared" si="8"/>
        <v>448.63568128327438</v>
      </c>
      <c r="G115" s="1">
        <f t="shared" si="9"/>
        <v>-2.5681283274366251E-2</v>
      </c>
      <c r="I115">
        <v>395.8</v>
      </c>
      <c r="J115">
        <v>18.829999999999998</v>
      </c>
    </row>
    <row r="116" spans="1:10" x14ac:dyDescent="0.3">
      <c r="A116">
        <v>526.41</v>
      </c>
      <c r="B116">
        <f t="shared" si="10"/>
        <v>452.31999999999994</v>
      </c>
      <c r="C116">
        <v>13.31</v>
      </c>
      <c r="D116" s="1">
        <f t="shared" si="6"/>
        <v>289106.77917768009</v>
      </c>
      <c r="E116" s="1">
        <f t="shared" si="7"/>
        <v>2761738.352007865</v>
      </c>
      <c r="F116" s="1">
        <f t="shared" si="8"/>
        <v>452.3458936673029</v>
      </c>
      <c r="G116" s="1">
        <f t="shared" si="9"/>
        <v>-2.5893667302966605E-2</v>
      </c>
      <c r="I116">
        <v>399.01</v>
      </c>
      <c r="J116">
        <v>16.37</v>
      </c>
    </row>
    <row r="117" spans="1:10" x14ac:dyDescent="0.3">
      <c r="A117">
        <v>531.37</v>
      </c>
      <c r="B117">
        <f t="shared" si="10"/>
        <v>457.28</v>
      </c>
      <c r="C117">
        <v>13.26</v>
      </c>
      <c r="D117" s="1">
        <f t="shared" si="6"/>
        <v>289109.71330166596</v>
      </c>
      <c r="E117" s="1">
        <f t="shared" si="7"/>
        <v>2761734.3525912552</v>
      </c>
      <c r="F117" s="1">
        <f t="shared" si="8"/>
        <v>457.30617760906722</v>
      </c>
      <c r="G117" s="1">
        <f t="shared" si="9"/>
        <v>-2.6177609067246976E-2</v>
      </c>
      <c r="I117">
        <v>400.77</v>
      </c>
      <c r="J117">
        <v>15.54</v>
      </c>
    </row>
    <row r="118" spans="1:10" x14ac:dyDescent="0.3">
      <c r="A118">
        <v>549.54</v>
      </c>
      <c r="B118">
        <f t="shared" si="10"/>
        <v>475.44999999999993</v>
      </c>
      <c r="C118">
        <v>14.28</v>
      </c>
      <c r="D118" s="1">
        <f t="shared" si="6"/>
        <v>289120.46189699328</v>
      </c>
      <c r="E118" s="1">
        <f t="shared" si="7"/>
        <v>2761719.7015025858</v>
      </c>
      <c r="F118" s="1">
        <f t="shared" si="8"/>
        <v>475.47721777494269</v>
      </c>
      <c r="G118" s="1">
        <f t="shared" si="9"/>
        <v>-2.7217774942755568E-2</v>
      </c>
      <c r="I118">
        <v>406.01</v>
      </c>
      <c r="J118">
        <v>14.62</v>
      </c>
    </row>
    <row r="119" spans="1:10" x14ac:dyDescent="0.3">
      <c r="A119">
        <v>566.57000000000005</v>
      </c>
      <c r="B119">
        <f t="shared" si="10"/>
        <v>492.48</v>
      </c>
      <c r="C119">
        <v>14.97</v>
      </c>
      <c r="D119" s="1">
        <f t="shared" si="6"/>
        <v>289130.53611704963</v>
      </c>
      <c r="E119" s="1">
        <f t="shared" si="7"/>
        <v>2761705.9696346689</v>
      </c>
      <c r="F119" s="1">
        <f t="shared" si="8"/>
        <v>492.50819268040692</v>
      </c>
      <c r="G119" s="1">
        <f t="shared" si="9"/>
        <v>-2.8192680406903037E-2</v>
      </c>
      <c r="I119">
        <v>409.51</v>
      </c>
      <c r="J119">
        <v>13.85</v>
      </c>
    </row>
    <row r="120" spans="1:10" x14ac:dyDescent="0.3">
      <c r="A120">
        <v>568.07000000000005</v>
      </c>
      <c r="B120">
        <f t="shared" si="10"/>
        <v>493.98</v>
      </c>
      <c r="C120">
        <v>15.67</v>
      </c>
      <c r="D120" s="1">
        <f t="shared" si="6"/>
        <v>289131.4234529325</v>
      </c>
      <c r="E120" s="1">
        <f t="shared" si="7"/>
        <v>2761704.7601336781</v>
      </c>
      <c r="F120" s="1">
        <f t="shared" si="8"/>
        <v>494.00827854988125</v>
      </c>
      <c r="G120" s="1">
        <f t="shared" si="9"/>
        <v>-2.8278549881235904E-2</v>
      </c>
      <c r="I120">
        <v>410.58</v>
      </c>
      <c r="J120">
        <v>13.06</v>
      </c>
    </row>
    <row r="121" spans="1:10" x14ac:dyDescent="0.3">
      <c r="A121">
        <v>571.77</v>
      </c>
      <c r="B121">
        <f t="shared" si="10"/>
        <v>497.67999999999995</v>
      </c>
      <c r="C121">
        <v>15.45</v>
      </c>
      <c r="D121" s="1">
        <f t="shared" si="6"/>
        <v>289133.61221477675</v>
      </c>
      <c r="E121" s="1">
        <f t="shared" si="7"/>
        <v>2761701.7766979006</v>
      </c>
      <c r="F121" s="1">
        <f t="shared" si="8"/>
        <v>497.70849036127328</v>
      </c>
      <c r="G121" s="1">
        <f t="shared" si="9"/>
        <v>-2.849036127332738E-2</v>
      </c>
      <c r="I121">
        <v>411.46</v>
      </c>
      <c r="J121">
        <v>10.96</v>
      </c>
    </row>
    <row r="122" spans="1:10" x14ac:dyDescent="0.3">
      <c r="A122">
        <v>576.65</v>
      </c>
      <c r="B122">
        <f t="shared" si="10"/>
        <v>502.55999999999995</v>
      </c>
      <c r="C122">
        <v>15.91</v>
      </c>
      <c r="D122" s="1">
        <f t="shared" si="6"/>
        <v>289136.49901418225</v>
      </c>
      <c r="E122" s="1">
        <f t="shared" si="7"/>
        <v>2761697.8417880102</v>
      </c>
      <c r="F122" s="1">
        <f t="shared" si="8"/>
        <v>502.58876972348497</v>
      </c>
      <c r="G122" s="1">
        <f t="shared" si="9"/>
        <v>-2.8769723485027043E-2</v>
      </c>
      <c r="I122">
        <v>414.11</v>
      </c>
      <c r="J122">
        <v>11.8</v>
      </c>
    </row>
    <row r="123" spans="1:10" x14ac:dyDescent="0.3">
      <c r="A123">
        <v>579.33000000000004</v>
      </c>
      <c r="B123">
        <f t="shared" si="10"/>
        <v>505.24</v>
      </c>
      <c r="C123">
        <v>16.399999999999999</v>
      </c>
      <c r="D123" s="1">
        <f t="shared" si="6"/>
        <v>289138.08438762621</v>
      </c>
      <c r="E123" s="1">
        <f t="shared" si="7"/>
        <v>2761695.680812906</v>
      </c>
      <c r="F123" s="1">
        <f t="shared" si="8"/>
        <v>505.2689231440512</v>
      </c>
      <c r="G123" s="1">
        <f t="shared" si="9"/>
        <v>-2.892314405119123E-2</v>
      </c>
      <c r="I123">
        <v>422.63</v>
      </c>
      <c r="J123">
        <v>13.32</v>
      </c>
    </row>
    <row r="124" spans="1:10" x14ac:dyDescent="0.3">
      <c r="A124">
        <v>581.97</v>
      </c>
      <c r="B124">
        <f t="shared" si="10"/>
        <v>507.88</v>
      </c>
      <c r="C124">
        <v>16.309999999999999</v>
      </c>
      <c r="D124" s="1">
        <f t="shared" si="6"/>
        <v>289139.64609878004</v>
      </c>
      <c r="E124" s="1">
        <f t="shared" si="7"/>
        <v>2761693.5520911622</v>
      </c>
      <c r="F124" s="1">
        <f t="shared" si="8"/>
        <v>507.90907427431239</v>
      </c>
      <c r="G124" s="1">
        <f t="shared" si="9"/>
        <v>-2.9074274312392845E-2</v>
      </c>
      <c r="I124">
        <v>432.23</v>
      </c>
      <c r="J124">
        <v>15.06</v>
      </c>
    </row>
    <row r="125" spans="1:10" x14ac:dyDescent="0.3">
      <c r="A125">
        <v>584.69000000000005</v>
      </c>
      <c r="B125">
        <f t="shared" si="10"/>
        <v>510.6</v>
      </c>
      <c r="C125">
        <v>15.86</v>
      </c>
      <c r="D125" s="1">
        <f t="shared" si="6"/>
        <v>289141.25513451418</v>
      </c>
      <c r="E125" s="1">
        <f t="shared" si="7"/>
        <v>2761691.3588626985</v>
      </c>
      <c r="F125" s="1">
        <f t="shared" si="8"/>
        <v>510.62922998446714</v>
      </c>
      <c r="G125" s="1">
        <f t="shared" si="9"/>
        <v>-2.9229984467121994E-2</v>
      </c>
      <c r="I125">
        <v>453.5</v>
      </c>
      <c r="J125">
        <v>16.91</v>
      </c>
    </row>
    <row r="126" spans="1:10" x14ac:dyDescent="0.3">
      <c r="A126">
        <v>586.69000000000005</v>
      </c>
      <c r="B126">
        <f t="shared" si="10"/>
        <v>512.6</v>
      </c>
      <c r="C126">
        <v>16.64</v>
      </c>
      <c r="D126" s="1">
        <f t="shared" si="6"/>
        <v>289142.43824902462</v>
      </c>
      <c r="E126" s="1">
        <f t="shared" si="7"/>
        <v>2761689.746194711</v>
      </c>
      <c r="F126" s="1">
        <f t="shared" si="8"/>
        <v>512.6293444769401</v>
      </c>
      <c r="G126" s="1">
        <f t="shared" si="9"/>
        <v>-2.9344476940082131E-2</v>
      </c>
      <c r="I126">
        <v>460.53</v>
      </c>
      <c r="J126">
        <v>17.36</v>
      </c>
    </row>
    <row r="127" spans="1:10" x14ac:dyDescent="0.3">
      <c r="A127">
        <v>590.07000000000005</v>
      </c>
      <c r="B127">
        <f t="shared" si="10"/>
        <v>515.98</v>
      </c>
      <c r="C127">
        <v>16.940000000000001</v>
      </c>
      <c r="D127" s="1">
        <f t="shared" si="6"/>
        <v>289144.43771254725</v>
      </c>
      <c r="E127" s="1">
        <f t="shared" si="7"/>
        <v>2761687.0207858114</v>
      </c>
      <c r="F127" s="1">
        <f t="shared" si="8"/>
        <v>516.00953796967735</v>
      </c>
      <c r="G127" s="1">
        <f t="shared" si="9"/>
        <v>-2.9537969677335241E-2</v>
      </c>
      <c r="I127">
        <v>464.1</v>
      </c>
      <c r="J127">
        <v>16.05</v>
      </c>
    </row>
    <row r="128" spans="1:10" x14ac:dyDescent="0.3">
      <c r="A128">
        <v>593.05999999999995</v>
      </c>
      <c r="B128">
        <f t="shared" si="10"/>
        <v>518.96999999999991</v>
      </c>
      <c r="C128">
        <v>16.93</v>
      </c>
      <c r="D128" s="1">
        <f t="shared" si="6"/>
        <v>289146.20646874036</v>
      </c>
      <c r="E128" s="1">
        <f t="shared" si="7"/>
        <v>2761684.6098471698</v>
      </c>
      <c r="F128" s="1">
        <f t="shared" si="8"/>
        <v>518.99970913598963</v>
      </c>
      <c r="G128" s="1">
        <f t="shared" si="9"/>
        <v>-2.9709135989719471E-2</v>
      </c>
      <c r="I128">
        <v>469.76</v>
      </c>
      <c r="J128">
        <v>13.82</v>
      </c>
    </row>
    <row r="129" spans="1:10" x14ac:dyDescent="0.3">
      <c r="A129">
        <v>596.77</v>
      </c>
      <c r="B129">
        <f t="shared" si="10"/>
        <v>522.67999999999995</v>
      </c>
      <c r="C129">
        <v>15.59</v>
      </c>
      <c r="D129" s="1">
        <f t="shared" si="6"/>
        <v>289148.40114615718</v>
      </c>
      <c r="E129" s="1">
        <f t="shared" si="7"/>
        <v>2761681.6183480523</v>
      </c>
      <c r="F129" s="1">
        <f t="shared" si="8"/>
        <v>522.70992151998371</v>
      </c>
      <c r="G129" s="1">
        <f t="shared" si="9"/>
        <v>-2.9921519983759026E-2</v>
      </c>
      <c r="I129">
        <v>475.15</v>
      </c>
      <c r="J129">
        <v>12.81</v>
      </c>
    </row>
    <row r="130" spans="1:10" x14ac:dyDescent="0.3">
      <c r="A130">
        <v>598.66999999999996</v>
      </c>
      <c r="B130">
        <f t="shared" si="10"/>
        <v>524.57999999999993</v>
      </c>
      <c r="C130">
        <v>16.149999999999999</v>
      </c>
      <c r="D130" s="1">
        <f t="shared" si="6"/>
        <v>289149.52510494215</v>
      </c>
      <c r="E130" s="1">
        <f t="shared" si="7"/>
        <v>2761680.0863134637</v>
      </c>
      <c r="F130" s="1">
        <f t="shared" si="8"/>
        <v>524.61003028810978</v>
      </c>
      <c r="G130" s="1">
        <f t="shared" si="9"/>
        <v>-3.0030288109855974E-2</v>
      </c>
      <c r="I130">
        <v>482.94</v>
      </c>
      <c r="J130">
        <v>12.54</v>
      </c>
    </row>
    <row r="131" spans="1:10" x14ac:dyDescent="0.3">
      <c r="A131">
        <v>601.71</v>
      </c>
      <c r="B131">
        <f t="shared" si="10"/>
        <v>527.62</v>
      </c>
      <c r="C131">
        <v>16.23</v>
      </c>
      <c r="D131" s="1">
        <f t="shared" ref="D131:D156" si="11">(((B131*($D$157-$D$1))+$B$157*$D$1)/$B$157)</f>
        <v>289151.32343899796</v>
      </c>
      <c r="E131" s="1">
        <f t="shared" ref="E131:E156" si="12">(((B131*($E$157-$E$1))+$B$157*$E$1)/$B$157)</f>
        <v>2761677.6350581222</v>
      </c>
      <c r="F131" s="1">
        <f t="shared" ref="F131:F157" si="13">SQRT(((D131-$D$1)^2)+((E131-$E$1)^2))</f>
        <v>527.65020431695382</v>
      </c>
      <c r="G131" s="1">
        <f t="shared" ref="G131:G157" si="14">B131-F131</f>
        <v>-3.0204316953813759E-2</v>
      </c>
      <c r="I131">
        <v>489.47</v>
      </c>
      <c r="J131">
        <v>12.82</v>
      </c>
    </row>
    <row r="132" spans="1:10" x14ac:dyDescent="0.3">
      <c r="A132">
        <v>604.08000000000004</v>
      </c>
      <c r="B132">
        <f t="shared" si="10"/>
        <v>529.99</v>
      </c>
      <c r="C132">
        <v>16.829999999999998</v>
      </c>
      <c r="D132" s="1">
        <f t="shared" si="11"/>
        <v>289152.72542969283</v>
      </c>
      <c r="E132" s="1">
        <f t="shared" si="12"/>
        <v>2761675.7240465563</v>
      </c>
      <c r="F132" s="1">
        <f t="shared" si="13"/>
        <v>530.02033999105743</v>
      </c>
      <c r="G132" s="1">
        <f t="shared" si="14"/>
        <v>-3.0339991057417137E-2</v>
      </c>
      <c r="I132">
        <v>495.01</v>
      </c>
      <c r="J132">
        <v>13.11</v>
      </c>
    </row>
    <row r="133" spans="1:10" x14ac:dyDescent="0.3">
      <c r="A133">
        <v>608.86</v>
      </c>
      <c r="B133">
        <f t="shared" si="10"/>
        <v>534.77</v>
      </c>
      <c r="C133">
        <v>15.19</v>
      </c>
      <c r="D133" s="1">
        <f t="shared" si="11"/>
        <v>289155.55307337281</v>
      </c>
      <c r="E133" s="1">
        <f t="shared" si="12"/>
        <v>2761671.8697700654</v>
      </c>
      <c r="F133" s="1">
        <f t="shared" si="13"/>
        <v>534.80061362851234</v>
      </c>
      <c r="G133" s="1">
        <f t="shared" si="14"/>
        <v>-3.0613628512355717E-2</v>
      </c>
      <c r="I133">
        <v>504.65</v>
      </c>
      <c r="J133">
        <v>13.34</v>
      </c>
    </row>
    <row r="134" spans="1:10" x14ac:dyDescent="0.3">
      <c r="A134">
        <v>610.38</v>
      </c>
      <c r="B134">
        <f t="shared" si="10"/>
        <v>536.29</v>
      </c>
      <c r="C134">
        <v>14.44</v>
      </c>
      <c r="D134" s="1">
        <f t="shared" si="11"/>
        <v>289156.45224040071</v>
      </c>
      <c r="E134" s="1">
        <f t="shared" si="12"/>
        <v>2761670.6441423949</v>
      </c>
      <c r="F134" s="1">
        <f t="shared" si="13"/>
        <v>536.3207006427466</v>
      </c>
      <c r="G134" s="1">
        <f t="shared" si="14"/>
        <v>-3.0700642746637641E-2</v>
      </c>
      <c r="I134">
        <v>513.54999999999995</v>
      </c>
      <c r="J134">
        <v>12.97</v>
      </c>
    </row>
    <row r="135" spans="1:10" x14ac:dyDescent="0.3">
      <c r="A135">
        <v>611.1</v>
      </c>
      <c r="B135">
        <f t="shared" si="10"/>
        <v>537.01</v>
      </c>
      <c r="C135">
        <v>14.47</v>
      </c>
      <c r="D135" s="1">
        <f t="shared" si="11"/>
        <v>289156.87816162448</v>
      </c>
      <c r="E135" s="1">
        <f t="shared" si="12"/>
        <v>2761670.0635819188</v>
      </c>
      <c r="F135" s="1">
        <f t="shared" si="13"/>
        <v>537.04074186046284</v>
      </c>
      <c r="G135" s="1">
        <f t="shared" si="14"/>
        <v>-3.0741860462853765E-2</v>
      </c>
      <c r="I135">
        <v>517.55999999999995</v>
      </c>
      <c r="J135">
        <v>12.99</v>
      </c>
    </row>
    <row r="136" spans="1:10" x14ac:dyDescent="0.3">
      <c r="A136">
        <v>611.29</v>
      </c>
      <c r="B136">
        <f t="shared" si="10"/>
        <v>537.19999999999993</v>
      </c>
      <c r="C136">
        <v>18.170000000000002</v>
      </c>
      <c r="D136" s="1">
        <f t="shared" si="11"/>
        <v>289156.99055750296</v>
      </c>
      <c r="E136" s="1">
        <f t="shared" si="12"/>
        <v>2761669.9103784603</v>
      </c>
      <c r="F136" s="1">
        <f t="shared" si="13"/>
        <v>537.23075273699885</v>
      </c>
      <c r="G136" s="1">
        <f t="shared" si="14"/>
        <v>-3.0752736998920227E-2</v>
      </c>
      <c r="I136">
        <v>522.70000000000005</v>
      </c>
      <c r="J136">
        <v>13.22</v>
      </c>
    </row>
    <row r="137" spans="1:10" x14ac:dyDescent="0.3">
      <c r="A137">
        <v>612.27</v>
      </c>
      <c r="B137">
        <f t="shared" si="10"/>
        <v>538.17999999999995</v>
      </c>
      <c r="C137">
        <v>18.2</v>
      </c>
      <c r="D137" s="1">
        <f t="shared" si="11"/>
        <v>289157.57028361311</v>
      </c>
      <c r="E137" s="1">
        <f t="shared" si="12"/>
        <v>2761669.120171146</v>
      </c>
      <c r="F137" s="1">
        <f t="shared" si="13"/>
        <v>538.21080883864602</v>
      </c>
      <c r="G137" s="1">
        <f t="shared" si="14"/>
        <v>-3.0808838646066761E-2</v>
      </c>
      <c r="I137">
        <v>526.41</v>
      </c>
      <c r="J137">
        <v>13.31</v>
      </c>
    </row>
    <row r="138" spans="1:10" x14ac:dyDescent="0.3">
      <c r="A138">
        <v>612.51</v>
      </c>
      <c r="B138">
        <f t="shared" si="10"/>
        <v>538.41999999999996</v>
      </c>
      <c r="C138">
        <v>19.18</v>
      </c>
      <c r="D138" s="1">
        <f t="shared" si="11"/>
        <v>289157.71225735435</v>
      </c>
      <c r="E138" s="1">
        <f t="shared" si="12"/>
        <v>2761668.9266509879</v>
      </c>
      <c r="F138" s="1">
        <f t="shared" si="13"/>
        <v>538.45082257737272</v>
      </c>
      <c r="G138" s="1">
        <f t="shared" si="14"/>
        <v>-3.0822577372759952E-2</v>
      </c>
      <c r="I138">
        <v>531.37</v>
      </c>
      <c r="J138">
        <v>13.26</v>
      </c>
    </row>
    <row r="139" spans="1:10" x14ac:dyDescent="0.3">
      <c r="A139">
        <v>613.08000000000004</v>
      </c>
      <c r="B139">
        <f t="shared" si="10"/>
        <v>538.99</v>
      </c>
      <c r="C139">
        <v>19.190000000000001</v>
      </c>
      <c r="D139" s="1">
        <f t="shared" si="11"/>
        <v>289158.04944498983</v>
      </c>
      <c r="E139" s="1">
        <f t="shared" si="12"/>
        <v>2761668.467040611</v>
      </c>
      <c r="F139" s="1">
        <f t="shared" si="13"/>
        <v>539.0208552081416</v>
      </c>
      <c r="G139" s="1">
        <f t="shared" si="14"/>
        <v>-3.0855208141588264E-2</v>
      </c>
      <c r="I139">
        <v>549.54</v>
      </c>
      <c r="J139">
        <v>14.28</v>
      </c>
    </row>
    <row r="140" spans="1:10" x14ac:dyDescent="0.3">
      <c r="A140">
        <v>613.41</v>
      </c>
      <c r="B140">
        <f t="shared" si="10"/>
        <v>539.31999999999994</v>
      </c>
      <c r="C140">
        <v>20.170000000000002</v>
      </c>
      <c r="D140" s="1">
        <f t="shared" si="11"/>
        <v>289158.24465888407</v>
      </c>
      <c r="E140" s="1">
        <f t="shared" si="12"/>
        <v>2761668.200950393</v>
      </c>
      <c r="F140" s="1">
        <f t="shared" si="13"/>
        <v>539.35087409943276</v>
      </c>
      <c r="G140" s="1">
        <f t="shared" si="14"/>
        <v>-3.0874099432821822E-2</v>
      </c>
      <c r="I140">
        <v>566.57000000000005</v>
      </c>
      <c r="J140">
        <v>14.97</v>
      </c>
    </row>
    <row r="141" spans="1:10" x14ac:dyDescent="0.3">
      <c r="A141">
        <v>615.97</v>
      </c>
      <c r="B141">
        <f t="shared" si="10"/>
        <v>541.88</v>
      </c>
      <c r="C141">
        <v>20.010000000000002</v>
      </c>
      <c r="D141" s="1">
        <f t="shared" si="11"/>
        <v>289159.75904545741</v>
      </c>
      <c r="E141" s="1">
        <f t="shared" si="12"/>
        <v>2761666.136735369</v>
      </c>
      <c r="F141" s="1">
        <f t="shared" si="13"/>
        <v>541.91102064969698</v>
      </c>
      <c r="G141" s="1">
        <f t="shared" si="14"/>
        <v>-3.1020649696984037E-2</v>
      </c>
      <c r="I141">
        <v>568.07000000000005</v>
      </c>
      <c r="J141">
        <v>15.67</v>
      </c>
    </row>
    <row r="142" spans="1:10" x14ac:dyDescent="0.3">
      <c r="A142">
        <v>618.28</v>
      </c>
      <c r="B142">
        <f t="shared" si="10"/>
        <v>544.18999999999994</v>
      </c>
      <c r="C142">
        <v>20.97</v>
      </c>
      <c r="D142" s="1">
        <f t="shared" si="11"/>
        <v>289161.12554271694</v>
      </c>
      <c r="E142" s="1">
        <f t="shared" si="12"/>
        <v>2761664.2741038427</v>
      </c>
      <c r="F142" s="1">
        <f t="shared" si="13"/>
        <v>544.22115288900795</v>
      </c>
      <c r="G142" s="1">
        <f t="shared" si="14"/>
        <v>-3.1152889008012608E-2</v>
      </c>
      <c r="I142">
        <v>571.77</v>
      </c>
      <c r="J142">
        <v>15.45</v>
      </c>
    </row>
    <row r="143" spans="1:10" x14ac:dyDescent="0.3">
      <c r="A143">
        <v>623.22</v>
      </c>
      <c r="B143">
        <f t="shared" si="10"/>
        <v>549.13</v>
      </c>
      <c r="C143">
        <v>23.89</v>
      </c>
      <c r="D143" s="1">
        <f t="shared" si="11"/>
        <v>289164.04783555772</v>
      </c>
      <c r="E143" s="1">
        <f t="shared" si="12"/>
        <v>2761660.2908139126</v>
      </c>
      <c r="F143" s="1">
        <f t="shared" si="13"/>
        <v>549.16143568597795</v>
      </c>
      <c r="G143" s="1">
        <f t="shared" si="14"/>
        <v>-3.1435685977953653E-2</v>
      </c>
      <c r="I143">
        <v>576.65</v>
      </c>
      <c r="J143">
        <v>15.91</v>
      </c>
    </row>
    <row r="144" spans="1:10" x14ac:dyDescent="0.3">
      <c r="A144">
        <v>626.15</v>
      </c>
      <c r="B144">
        <f t="shared" si="10"/>
        <v>552.05999999999995</v>
      </c>
      <c r="C144">
        <v>24.32</v>
      </c>
      <c r="D144" s="1">
        <f t="shared" si="11"/>
        <v>289165.78109831549</v>
      </c>
      <c r="E144" s="1">
        <f t="shared" si="12"/>
        <v>2761657.9282553107</v>
      </c>
      <c r="F144" s="1">
        <f t="shared" si="13"/>
        <v>552.09160341749748</v>
      </c>
      <c r="G144" s="1">
        <f t="shared" si="14"/>
        <v>-3.1603417497535702E-2</v>
      </c>
      <c r="I144">
        <v>579.33000000000004</v>
      </c>
      <c r="J144">
        <v>16.399999999999999</v>
      </c>
    </row>
    <row r="145" spans="1:10" x14ac:dyDescent="0.3">
      <c r="A145">
        <v>630.22</v>
      </c>
      <c r="B145">
        <f t="shared" si="10"/>
        <v>556.13</v>
      </c>
      <c r="C145">
        <v>23.76</v>
      </c>
      <c r="D145" s="1">
        <f t="shared" si="11"/>
        <v>289168.18873634422</v>
      </c>
      <c r="E145" s="1">
        <f t="shared" si="12"/>
        <v>2761654.6464759549</v>
      </c>
      <c r="F145" s="1">
        <f t="shared" si="13"/>
        <v>556.16183641055466</v>
      </c>
      <c r="G145" s="1">
        <f t="shared" si="14"/>
        <v>-3.1836410554660688E-2</v>
      </c>
      <c r="I145">
        <v>581.97</v>
      </c>
      <c r="J145">
        <v>16.309999999999999</v>
      </c>
    </row>
    <row r="146" spans="1:10" x14ac:dyDescent="0.3">
      <c r="A146">
        <v>634.16999999999996</v>
      </c>
      <c r="B146">
        <f t="shared" si="10"/>
        <v>560.07999999999993</v>
      </c>
      <c r="C146">
        <v>23.35</v>
      </c>
      <c r="D146" s="1">
        <f t="shared" si="11"/>
        <v>289170.52538750239</v>
      </c>
      <c r="E146" s="1">
        <f t="shared" si="12"/>
        <v>2761651.4614566793</v>
      </c>
      <c r="F146" s="1">
        <f t="shared" si="13"/>
        <v>560.11206253334433</v>
      </c>
      <c r="G146" s="1">
        <f t="shared" si="14"/>
        <v>-3.2062533344401345E-2</v>
      </c>
      <c r="I146">
        <v>584.69000000000005</v>
      </c>
      <c r="J146">
        <v>15.86</v>
      </c>
    </row>
    <row r="147" spans="1:10" x14ac:dyDescent="0.3">
      <c r="A147">
        <v>635.35</v>
      </c>
      <c r="B147">
        <f t="shared" si="10"/>
        <v>561.26</v>
      </c>
      <c r="C147">
        <v>25.28</v>
      </c>
      <c r="D147" s="1">
        <f t="shared" si="11"/>
        <v>289171.22342506348</v>
      </c>
      <c r="E147" s="1">
        <f t="shared" si="12"/>
        <v>2761650.5099825663</v>
      </c>
      <c r="F147" s="1">
        <f t="shared" si="13"/>
        <v>561.29213008406066</v>
      </c>
      <c r="G147" s="1">
        <f t="shared" si="14"/>
        <v>-3.2130084060668196E-2</v>
      </c>
      <c r="I147">
        <v>586.69000000000005</v>
      </c>
      <c r="J147">
        <v>16.64</v>
      </c>
    </row>
    <row r="148" spans="1:10" x14ac:dyDescent="0.3">
      <c r="A148">
        <v>645.6</v>
      </c>
      <c r="B148">
        <f t="shared" si="10"/>
        <v>571.51</v>
      </c>
      <c r="C148">
        <v>28.82</v>
      </c>
      <c r="D148" s="1">
        <f t="shared" si="11"/>
        <v>289177.28688692948</v>
      </c>
      <c r="E148" s="1">
        <f t="shared" si="12"/>
        <v>2761642.2450591289</v>
      </c>
      <c r="F148" s="1">
        <f t="shared" si="13"/>
        <v>571.54271685888057</v>
      </c>
      <c r="G148" s="1">
        <f t="shared" si="14"/>
        <v>-3.2716858880576183E-2</v>
      </c>
      <c r="I148">
        <v>590.07000000000005</v>
      </c>
      <c r="J148">
        <v>16.940000000000001</v>
      </c>
    </row>
    <row r="149" spans="1:10" x14ac:dyDescent="0.3">
      <c r="A149">
        <v>649.35</v>
      </c>
      <c r="B149">
        <f t="shared" si="10"/>
        <v>575.26</v>
      </c>
      <c r="C149">
        <v>30.17</v>
      </c>
      <c r="D149" s="1">
        <f t="shared" si="11"/>
        <v>289179.50522663654</v>
      </c>
      <c r="E149" s="1">
        <f t="shared" si="12"/>
        <v>2761639.2213066514</v>
      </c>
      <c r="F149" s="1">
        <f t="shared" si="13"/>
        <v>575.29293153287313</v>
      </c>
      <c r="G149" s="1">
        <f t="shared" si="14"/>
        <v>-3.2931532873135438E-2</v>
      </c>
      <c r="I149">
        <v>593.05999999999995</v>
      </c>
      <c r="J149">
        <v>16.93</v>
      </c>
    </row>
    <row r="150" spans="1:10" x14ac:dyDescent="0.3">
      <c r="A150">
        <v>656.89</v>
      </c>
      <c r="B150">
        <f t="shared" si="10"/>
        <v>582.79999999999995</v>
      </c>
      <c r="C150">
        <v>30.31</v>
      </c>
      <c r="D150" s="1">
        <f t="shared" si="11"/>
        <v>289183.96556834091</v>
      </c>
      <c r="E150" s="1">
        <f t="shared" si="12"/>
        <v>2761633.1415483369</v>
      </c>
      <c r="F150" s="1">
        <f t="shared" si="13"/>
        <v>582.83336317048122</v>
      </c>
      <c r="G150" s="1">
        <f t="shared" si="14"/>
        <v>-3.3363170481266025E-2</v>
      </c>
      <c r="I150">
        <v>596.77</v>
      </c>
      <c r="J150">
        <v>15.59</v>
      </c>
    </row>
    <row r="151" spans="1:10" x14ac:dyDescent="0.3">
      <c r="A151">
        <v>666.47</v>
      </c>
      <c r="B151">
        <f t="shared" si="10"/>
        <v>592.38</v>
      </c>
      <c r="C151">
        <v>30.57</v>
      </c>
      <c r="D151" s="1">
        <f t="shared" si="11"/>
        <v>289189.63268684584</v>
      </c>
      <c r="E151" s="1">
        <f t="shared" si="12"/>
        <v>2761625.416868675</v>
      </c>
      <c r="F151" s="1">
        <f t="shared" si="13"/>
        <v>592.41391159049203</v>
      </c>
      <c r="G151" s="1">
        <f t="shared" si="14"/>
        <v>-3.3911590492039068E-2</v>
      </c>
      <c r="I151">
        <v>598.66999999999996</v>
      </c>
      <c r="J151">
        <v>16.149999999999999</v>
      </c>
    </row>
    <row r="152" spans="1:10" x14ac:dyDescent="0.3">
      <c r="A152">
        <v>670.95</v>
      </c>
      <c r="B152">
        <f t="shared" si="10"/>
        <v>596.86</v>
      </c>
      <c r="C152">
        <v>30.73</v>
      </c>
      <c r="D152" s="1">
        <f t="shared" si="11"/>
        <v>289192.28286334925</v>
      </c>
      <c r="E152" s="1">
        <f t="shared" si="12"/>
        <v>2761621.8044923823</v>
      </c>
      <c r="F152" s="1">
        <f t="shared" si="13"/>
        <v>596.89416805405199</v>
      </c>
      <c r="G152" s="1">
        <f t="shared" si="14"/>
        <v>-3.416805405197465E-2</v>
      </c>
      <c r="I152">
        <v>601.71</v>
      </c>
      <c r="J152">
        <v>16.23</v>
      </c>
    </row>
    <row r="153" spans="1:10" x14ac:dyDescent="0.3">
      <c r="A153">
        <v>684.77</v>
      </c>
      <c r="B153">
        <f t="shared" si="10"/>
        <v>610.67999999999995</v>
      </c>
      <c r="C153">
        <v>29.84</v>
      </c>
      <c r="D153" s="1">
        <f t="shared" si="11"/>
        <v>289200.45818461641</v>
      </c>
      <c r="E153" s="1">
        <f t="shared" si="12"/>
        <v>2761610.6609565862</v>
      </c>
      <c r="F153" s="1">
        <f t="shared" si="13"/>
        <v>610.71495919855499</v>
      </c>
      <c r="G153" s="1">
        <f t="shared" si="14"/>
        <v>-3.4959198555043258E-2</v>
      </c>
      <c r="I153">
        <v>604.08000000000004</v>
      </c>
      <c r="J153">
        <v>16.829999999999998</v>
      </c>
    </row>
    <row r="154" spans="1:10" x14ac:dyDescent="0.3">
      <c r="A154">
        <v>696.32</v>
      </c>
      <c r="B154">
        <f t="shared" si="10"/>
        <v>622.23</v>
      </c>
      <c r="C154">
        <v>29.9</v>
      </c>
      <c r="D154" s="1">
        <f t="shared" si="11"/>
        <v>289207.29067091417</v>
      </c>
      <c r="E154" s="1">
        <f t="shared" si="12"/>
        <v>2761601.3477989561</v>
      </c>
      <c r="F154" s="1">
        <f t="shared" si="13"/>
        <v>622.26562039405223</v>
      </c>
      <c r="G154" s="1">
        <f t="shared" si="14"/>
        <v>-3.5620394052216398E-2</v>
      </c>
      <c r="I154">
        <v>608.86</v>
      </c>
      <c r="J154">
        <v>15.19</v>
      </c>
    </row>
    <row r="155" spans="1:10" x14ac:dyDescent="0.3">
      <c r="A155">
        <v>707.83</v>
      </c>
      <c r="B155">
        <f t="shared" si="10"/>
        <v>633.74</v>
      </c>
      <c r="C155">
        <v>29.94</v>
      </c>
      <c r="D155" s="1">
        <f t="shared" si="11"/>
        <v>289214.09949492168</v>
      </c>
      <c r="E155" s="1">
        <f t="shared" si="12"/>
        <v>2761592.0668946863</v>
      </c>
      <c r="F155" s="1">
        <f t="shared" si="13"/>
        <v>633.77627929917537</v>
      </c>
      <c r="G155" s="1">
        <f t="shared" si="14"/>
        <v>-3.6279299175362212E-2</v>
      </c>
      <c r="I155">
        <v>610.38</v>
      </c>
      <c r="J155">
        <v>14.44</v>
      </c>
    </row>
    <row r="156" spans="1:10" x14ac:dyDescent="0.3">
      <c r="A156">
        <v>719.03</v>
      </c>
      <c r="B156">
        <f t="shared" si="10"/>
        <v>644.93999999999994</v>
      </c>
      <c r="C156">
        <v>29.67</v>
      </c>
      <c r="D156" s="1">
        <f t="shared" si="11"/>
        <v>289220.72493618017</v>
      </c>
      <c r="E156" s="1">
        <f t="shared" si="12"/>
        <v>2761583.0359539543</v>
      </c>
      <c r="F156" s="1">
        <f t="shared" si="13"/>
        <v>644.97692045824601</v>
      </c>
      <c r="G156" s="1">
        <f t="shared" si="14"/>
        <v>-3.6920458246072485E-2</v>
      </c>
      <c r="I156">
        <v>611.1</v>
      </c>
      <c r="J156">
        <v>14.47</v>
      </c>
    </row>
    <row r="157" spans="1:10" x14ac:dyDescent="0.3">
      <c r="A157" s="5">
        <v>719.97</v>
      </c>
      <c r="B157">
        <f t="shared" si="10"/>
        <v>645.88</v>
      </c>
      <c r="C157" s="5">
        <v>29.8</v>
      </c>
      <c r="D157" s="2">
        <v>289221.28100000002</v>
      </c>
      <c r="E157" s="2">
        <v>2761582.2779999999</v>
      </c>
      <c r="F157" s="1">
        <f t="shared" si="13"/>
        <v>645.91697426986025</v>
      </c>
      <c r="G157" s="1">
        <f t="shared" si="14"/>
        <v>-3.6974269860252207E-2</v>
      </c>
      <c r="I157">
        <v>611.29</v>
      </c>
      <c r="J157">
        <v>18.170000000000002</v>
      </c>
    </row>
    <row r="158" spans="1:10" x14ac:dyDescent="0.3">
      <c r="D158" s="1"/>
      <c r="E158" s="1"/>
      <c r="F158" s="1"/>
      <c r="G158" s="1"/>
      <c r="I158">
        <v>612.27</v>
      </c>
      <c r="J158">
        <v>18.2</v>
      </c>
    </row>
    <row r="159" spans="1:10" x14ac:dyDescent="0.3">
      <c r="D159" s="1"/>
      <c r="E159" s="1"/>
      <c r="F159" s="1"/>
      <c r="G159" s="1"/>
      <c r="I159">
        <v>612.51</v>
      </c>
      <c r="J159">
        <v>19.18</v>
      </c>
    </row>
    <row r="160" spans="1:10" x14ac:dyDescent="0.3">
      <c r="D160" s="1"/>
      <c r="E160" s="1"/>
      <c r="F160" s="1"/>
      <c r="G160" s="1"/>
      <c r="I160">
        <v>613.08000000000004</v>
      </c>
      <c r="J160">
        <v>19.190000000000001</v>
      </c>
    </row>
    <row r="161" spans="1:10" x14ac:dyDescent="0.3">
      <c r="D161" s="1"/>
      <c r="E161" s="1"/>
      <c r="F161" s="1"/>
      <c r="G161" s="1"/>
      <c r="I161">
        <v>613.41</v>
      </c>
      <c r="J161">
        <v>20.170000000000002</v>
      </c>
    </row>
    <row r="162" spans="1:10" x14ac:dyDescent="0.3">
      <c r="D162" s="1"/>
      <c r="E162" s="1"/>
      <c r="F162" s="1"/>
      <c r="G162" s="1"/>
      <c r="I162">
        <v>615.97</v>
      </c>
      <c r="J162">
        <v>20.010000000000002</v>
      </c>
    </row>
    <row r="163" spans="1:10" x14ac:dyDescent="0.3">
      <c r="D163" s="1"/>
      <c r="E163" s="1"/>
      <c r="F163" s="1"/>
      <c r="G163" s="1"/>
      <c r="I163">
        <v>618.28</v>
      </c>
      <c r="J163">
        <v>20.97</v>
      </c>
    </row>
    <row r="164" spans="1:10" x14ac:dyDescent="0.3">
      <c r="D164" s="1"/>
      <c r="E164" s="1"/>
      <c r="F164" s="1"/>
      <c r="G164" s="1"/>
      <c r="I164">
        <v>623.22</v>
      </c>
      <c r="J164">
        <v>23.89</v>
      </c>
    </row>
    <row r="165" spans="1:10" x14ac:dyDescent="0.3">
      <c r="A165" s="6"/>
      <c r="B165" s="6"/>
      <c r="C165" s="6"/>
      <c r="D165" s="7"/>
      <c r="E165" s="7"/>
      <c r="F165" s="1"/>
      <c r="G165" s="1"/>
      <c r="I165">
        <v>626.15</v>
      </c>
      <c r="J165">
        <v>24.32</v>
      </c>
    </row>
    <row r="166" spans="1:10" x14ac:dyDescent="0.3">
      <c r="I166">
        <v>630.22</v>
      </c>
      <c r="J166">
        <v>23.76</v>
      </c>
    </row>
    <row r="167" spans="1:10" x14ac:dyDescent="0.3">
      <c r="I167">
        <v>634.16999999999996</v>
      </c>
      <c r="J167">
        <v>23.35</v>
      </c>
    </row>
    <row r="168" spans="1:10" x14ac:dyDescent="0.3">
      <c r="I168">
        <v>635.35</v>
      </c>
      <c r="J168">
        <v>25.28</v>
      </c>
    </row>
    <row r="169" spans="1:10" x14ac:dyDescent="0.3">
      <c r="I169">
        <v>645.6</v>
      </c>
      <c r="J169">
        <v>28.82</v>
      </c>
    </row>
    <row r="170" spans="1:10" x14ac:dyDescent="0.3">
      <c r="I170">
        <v>649.35</v>
      </c>
      <c r="J170">
        <v>30.17</v>
      </c>
    </row>
    <row r="171" spans="1:10" x14ac:dyDescent="0.3">
      <c r="I171">
        <v>656.89</v>
      </c>
      <c r="J171">
        <v>30.31</v>
      </c>
    </row>
    <row r="172" spans="1:10" x14ac:dyDescent="0.3">
      <c r="I172">
        <v>666.47</v>
      </c>
      <c r="J172">
        <v>30.57</v>
      </c>
    </row>
    <row r="173" spans="1:10" x14ac:dyDescent="0.3">
      <c r="I173">
        <v>670.95</v>
      </c>
      <c r="J173">
        <v>30.73</v>
      </c>
    </row>
    <row r="174" spans="1:10" x14ac:dyDescent="0.3">
      <c r="I174">
        <v>684.77</v>
      </c>
      <c r="J174">
        <v>29.84</v>
      </c>
    </row>
    <row r="175" spans="1:10" x14ac:dyDescent="0.3">
      <c r="I175">
        <v>696.32</v>
      </c>
      <c r="J175">
        <v>29.9</v>
      </c>
    </row>
    <row r="176" spans="1:10" x14ac:dyDescent="0.3">
      <c r="I176">
        <v>707.83</v>
      </c>
      <c r="J176">
        <v>29.94</v>
      </c>
    </row>
    <row r="177" spans="9:10" x14ac:dyDescent="0.3">
      <c r="I177">
        <v>719.03</v>
      </c>
      <c r="J177">
        <v>29.67</v>
      </c>
    </row>
    <row r="178" spans="9:10" x14ac:dyDescent="0.3">
      <c r="I178" s="5">
        <v>719.97</v>
      </c>
      <c r="J178" s="5">
        <v>29.8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workbookViewId="0">
      <selection activeCell="G10" sqref="G10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7" x14ac:dyDescent="0.3">
      <c r="A1" s="5">
        <v>195.98</v>
      </c>
      <c r="B1">
        <f>A1-195.98</f>
        <v>0</v>
      </c>
      <c r="C1" s="5">
        <v>30.27</v>
      </c>
      <c r="D1" s="2">
        <v>289411.01299999998</v>
      </c>
      <c r="E1" s="2">
        <v>2762312.852</v>
      </c>
    </row>
    <row r="2" spans="1:7" x14ac:dyDescent="0.3">
      <c r="A2">
        <v>196.75</v>
      </c>
      <c r="B2">
        <f t="shared" ref="B2:B65" si="0">A2-195.98</f>
        <v>0.77000000000001023</v>
      </c>
      <c r="C2">
        <v>30.01</v>
      </c>
      <c r="D2" s="1">
        <f>(((B2*($D$103-$D$1))+$B$103*$D$1)/$B$103)</f>
        <v>289411.42166163272</v>
      </c>
      <c r="E2" s="1">
        <f>(((B2*($E$103-$E$1))+$B$103*$E$1)/$B$103)</f>
        <v>2762312.1997714145</v>
      </c>
      <c r="F2" s="1">
        <f>SQRT(((D2-$D$1)^2)+((E2-$E$1)^2))</f>
        <v>0.76967945129439708</v>
      </c>
      <c r="G2" s="1">
        <f>B2-F2</f>
        <v>3.2054870561315507E-4</v>
      </c>
    </row>
    <row r="3" spans="1:7" x14ac:dyDescent="0.3">
      <c r="A3">
        <v>198.49</v>
      </c>
      <c r="B3">
        <f t="shared" si="0"/>
        <v>2.5100000000000193</v>
      </c>
      <c r="C3">
        <v>28.98</v>
      </c>
      <c r="D3" s="1">
        <f t="shared" ref="D3:D66" si="1">(((B3*($D$103-$D$1))+$B$103*$D$1)/$B$103)</f>
        <v>289412.34513077699</v>
      </c>
      <c r="E3" s="1">
        <f t="shared" ref="E3:E66" si="2">(((B3*($E$103-$E$1))+$B$103*$E$1)/$B$103)</f>
        <v>2762310.7259042216</v>
      </c>
      <c r="F3" s="1">
        <f t="shared" ref="F3:F66" si="3">SQRT(((D3-$D$1)^2)+((E3-$E$1)^2))</f>
        <v>2.5089550943765282</v>
      </c>
      <c r="G3" s="1">
        <f t="shared" ref="G3:G66" si="4">B3-F3</f>
        <v>1.0449056234911325E-3</v>
      </c>
    </row>
    <row r="4" spans="1:7" x14ac:dyDescent="0.3">
      <c r="A4">
        <v>201.57</v>
      </c>
      <c r="B4">
        <f t="shared" si="0"/>
        <v>5.5900000000000034</v>
      </c>
      <c r="C4">
        <v>27.21</v>
      </c>
      <c r="D4" s="1">
        <f t="shared" si="1"/>
        <v>289413.97977730818</v>
      </c>
      <c r="E4" s="1">
        <f t="shared" si="2"/>
        <v>2762308.1169898803</v>
      </c>
      <c r="F4" s="1">
        <f t="shared" si="3"/>
        <v>5.5876728992831355</v>
      </c>
      <c r="G4" s="1">
        <f t="shared" si="4"/>
        <v>2.3271007168679247E-3</v>
      </c>
    </row>
    <row r="5" spans="1:7" x14ac:dyDescent="0.3">
      <c r="A5">
        <v>203.07</v>
      </c>
      <c r="B5">
        <f t="shared" si="0"/>
        <v>7.0900000000000034</v>
      </c>
      <c r="C5">
        <v>27.03</v>
      </c>
      <c r="D5" s="1">
        <f t="shared" si="1"/>
        <v>289414.77587139804</v>
      </c>
      <c r="E5" s="1">
        <f t="shared" si="2"/>
        <v>2762306.8464147141</v>
      </c>
      <c r="F5" s="1">
        <f t="shared" si="3"/>
        <v>7.0870484536106737</v>
      </c>
      <c r="G5" s="1">
        <f t="shared" si="4"/>
        <v>2.9515463893297067E-3</v>
      </c>
    </row>
    <row r="6" spans="1:7" x14ac:dyDescent="0.3">
      <c r="A6">
        <v>207</v>
      </c>
      <c r="B6">
        <f t="shared" si="0"/>
        <v>11.02000000000001</v>
      </c>
      <c r="C6">
        <v>26.64</v>
      </c>
      <c r="D6" s="1">
        <f t="shared" si="1"/>
        <v>289416.86163791351</v>
      </c>
      <c r="E6" s="1">
        <f t="shared" si="2"/>
        <v>2762303.5175077785</v>
      </c>
      <c r="F6" s="1">
        <f t="shared" si="3"/>
        <v>11.015412406094114</v>
      </c>
      <c r="G6" s="1">
        <f t="shared" si="4"/>
        <v>4.5875939058959148E-3</v>
      </c>
    </row>
    <row r="7" spans="1:7" x14ac:dyDescent="0.3">
      <c r="A7">
        <v>210.78</v>
      </c>
      <c r="B7">
        <f t="shared" si="0"/>
        <v>14.800000000000011</v>
      </c>
      <c r="C7">
        <v>26.61</v>
      </c>
      <c r="D7" s="1">
        <f t="shared" si="1"/>
        <v>289418.86779501999</v>
      </c>
      <c r="E7" s="1">
        <f t="shared" si="2"/>
        <v>2762300.3156583593</v>
      </c>
      <c r="F7" s="1">
        <f t="shared" si="3"/>
        <v>14.793838803269363</v>
      </c>
      <c r="G7" s="1">
        <f t="shared" si="4"/>
        <v>6.1611967306482995E-3</v>
      </c>
    </row>
    <row r="8" spans="1:7" x14ac:dyDescent="0.3">
      <c r="A8">
        <v>212.66</v>
      </c>
      <c r="B8">
        <f t="shared" si="0"/>
        <v>16.680000000000007</v>
      </c>
      <c r="C8">
        <v>26.5</v>
      </c>
      <c r="D8" s="1">
        <f t="shared" si="1"/>
        <v>289419.86556627927</v>
      </c>
      <c r="E8" s="1">
        <f t="shared" si="2"/>
        <v>2762298.7232041513</v>
      </c>
      <c r="F8" s="1">
        <f t="shared" si="3"/>
        <v>16.673056164464814</v>
      </c>
      <c r="G8" s="1">
        <f t="shared" si="4"/>
        <v>6.9438355351927328E-3</v>
      </c>
    </row>
    <row r="9" spans="1:7" x14ac:dyDescent="0.3">
      <c r="A9">
        <v>213.7</v>
      </c>
      <c r="B9">
        <f t="shared" si="0"/>
        <v>17.72</v>
      </c>
      <c r="C9">
        <v>26.39</v>
      </c>
      <c r="D9" s="1">
        <f t="shared" si="1"/>
        <v>289420.41752484825</v>
      </c>
      <c r="E9" s="1">
        <f t="shared" si="2"/>
        <v>2762297.8422720362</v>
      </c>
      <c r="F9" s="1">
        <f t="shared" si="3"/>
        <v>17.712623215278306</v>
      </c>
      <c r="G9" s="1">
        <f t="shared" si="4"/>
        <v>7.3767847216927862E-3</v>
      </c>
    </row>
    <row r="10" spans="1:7" x14ac:dyDescent="0.3">
      <c r="A10">
        <v>214.97</v>
      </c>
      <c r="B10">
        <f t="shared" si="0"/>
        <v>18.990000000000009</v>
      </c>
      <c r="C10">
        <v>26.48</v>
      </c>
      <c r="D10" s="1">
        <f t="shared" si="1"/>
        <v>289421.09155117761</v>
      </c>
      <c r="E10" s="1">
        <f t="shared" si="2"/>
        <v>2762296.7665183949</v>
      </c>
      <c r="F10" s="1">
        <f t="shared" si="3"/>
        <v>18.982094518409816</v>
      </c>
      <c r="G10" s="1">
        <f t="shared" si="4"/>
        <v>7.9054815901926645E-3</v>
      </c>
    </row>
    <row r="11" spans="1:7" x14ac:dyDescent="0.3">
      <c r="A11">
        <v>225.85</v>
      </c>
      <c r="B11">
        <f t="shared" si="0"/>
        <v>29.870000000000005</v>
      </c>
      <c r="C11">
        <v>26.46</v>
      </c>
      <c r="D11" s="1">
        <f t="shared" si="1"/>
        <v>289426.86588697613</v>
      </c>
      <c r="E11" s="1">
        <f t="shared" si="2"/>
        <v>2762287.5506131891</v>
      </c>
      <c r="F11" s="1">
        <f t="shared" si="3"/>
        <v>29.857565205996007</v>
      </c>
      <c r="G11" s="1">
        <f t="shared" si="4"/>
        <v>1.2434794003997496E-2</v>
      </c>
    </row>
    <row r="12" spans="1:7" x14ac:dyDescent="0.3">
      <c r="A12">
        <v>235.3</v>
      </c>
      <c r="B12">
        <f t="shared" si="0"/>
        <v>39.320000000000022</v>
      </c>
      <c r="C12">
        <v>26.22</v>
      </c>
      <c r="D12" s="1">
        <f t="shared" si="1"/>
        <v>289431.88127974223</v>
      </c>
      <c r="E12" s="1">
        <f t="shared" si="2"/>
        <v>2762279.5459896419</v>
      </c>
      <c r="F12" s="1">
        <f t="shared" si="3"/>
        <v>39.303631198280414</v>
      </c>
      <c r="G12" s="1">
        <f t="shared" si="4"/>
        <v>1.6368801719607973E-2</v>
      </c>
    </row>
    <row r="13" spans="1:7" x14ac:dyDescent="0.3">
      <c r="A13">
        <v>238.42</v>
      </c>
      <c r="B13">
        <f t="shared" si="0"/>
        <v>42.44</v>
      </c>
      <c r="C13">
        <v>25.73</v>
      </c>
      <c r="D13" s="1">
        <f t="shared" si="1"/>
        <v>289433.53715544916</v>
      </c>
      <c r="E13" s="1">
        <f t="shared" si="2"/>
        <v>2762276.9031932959</v>
      </c>
      <c r="F13" s="1">
        <f t="shared" si="3"/>
        <v>42.422332351510086</v>
      </c>
      <c r="G13" s="1">
        <f t="shared" si="4"/>
        <v>1.7667648489911869E-2</v>
      </c>
    </row>
    <row r="14" spans="1:7" x14ac:dyDescent="0.3">
      <c r="A14">
        <v>241.78</v>
      </c>
      <c r="B14">
        <f t="shared" si="0"/>
        <v>45.800000000000011</v>
      </c>
      <c r="C14">
        <v>25.34</v>
      </c>
      <c r="D14" s="1">
        <f t="shared" si="1"/>
        <v>289435.32040621049</v>
      </c>
      <c r="E14" s="1">
        <f t="shared" si="2"/>
        <v>2762274.0571049238</v>
      </c>
      <c r="F14" s="1">
        <f t="shared" si="3"/>
        <v>45.780933593099753</v>
      </c>
      <c r="G14" s="1">
        <f t="shared" si="4"/>
        <v>1.9066406900257959E-2</v>
      </c>
    </row>
    <row r="15" spans="1:7" x14ac:dyDescent="0.3">
      <c r="A15">
        <v>244.37</v>
      </c>
      <c r="B15">
        <f t="shared" si="0"/>
        <v>48.390000000000015</v>
      </c>
      <c r="C15">
        <v>25.15</v>
      </c>
      <c r="D15" s="1">
        <f t="shared" si="1"/>
        <v>289436.69499533897</v>
      </c>
      <c r="E15" s="1">
        <f t="shared" si="2"/>
        <v>2762271.8632451366</v>
      </c>
      <c r="F15" s="1">
        <f t="shared" si="3"/>
        <v>48.36985538372781</v>
      </c>
      <c r="G15" s="1">
        <f t="shared" si="4"/>
        <v>2.0144616272204985E-2</v>
      </c>
    </row>
    <row r="16" spans="1:7" x14ac:dyDescent="0.3">
      <c r="A16">
        <v>249.72</v>
      </c>
      <c r="B16">
        <f t="shared" si="0"/>
        <v>53.740000000000009</v>
      </c>
      <c r="C16">
        <v>25.01</v>
      </c>
      <c r="D16" s="1">
        <f t="shared" si="1"/>
        <v>289439.53439759283</v>
      </c>
      <c r="E16" s="1">
        <f t="shared" si="2"/>
        <v>2762267.3315270441</v>
      </c>
      <c r="F16" s="1">
        <f t="shared" si="3"/>
        <v>53.717628193892658</v>
      </c>
      <c r="G16" s="1">
        <f t="shared" si="4"/>
        <v>2.2371806107351233E-2</v>
      </c>
    </row>
    <row r="17" spans="1:10" x14ac:dyDescent="0.3">
      <c r="A17">
        <v>253.6</v>
      </c>
      <c r="B17">
        <f t="shared" si="0"/>
        <v>57.620000000000005</v>
      </c>
      <c r="C17">
        <v>24.87</v>
      </c>
      <c r="D17" s="1">
        <f t="shared" si="1"/>
        <v>289441.59362763859</v>
      </c>
      <c r="E17" s="1">
        <f t="shared" si="2"/>
        <v>2762264.0449726139</v>
      </c>
      <c r="F17" s="1">
        <f t="shared" si="3"/>
        <v>57.596012961252768</v>
      </c>
      <c r="G17" s="1">
        <f t="shared" si="4"/>
        <v>2.3987038747236511E-2</v>
      </c>
    </row>
    <row r="18" spans="1:10" x14ac:dyDescent="0.3">
      <c r="A18">
        <v>258.48</v>
      </c>
      <c r="B18">
        <f t="shared" si="0"/>
        <v>62.500000000000028</v>
      </c>
      <c r="C18">
        <v>24.79</v>
      </c>
      <c r="D18" s="1">
        <f t="shared" si="1"/>
        <v>289444.1835870776</v>
      </c>
      <c r="E18" s="1">
        <f t="shared" si="2"/>
        <v>2762259.911368073</v>
      </c>
      <c r="F18" s="1">
        <f t="shared" si="3"/>
        <v>62.473981431497897</v>
      </c>
      <c r="G18" s="1">
        <f t="shared" si="4"/>
        <v>2.6018568502131245E-2</v>
      </c>
    </row>
    <row r="19" spans="1:10" x14ac:dyDescent="0.3">
      <c r="A19">
        <v>263.22000000000003</v>
      </c>
      <c r="B19">
        <f t="shared" si="0"/>
        <v>67.240000000000038</v>
      </c>
      <c r="C19">
        <v>24.46</v>
      </c>
      <c r="D19" s="1">
        <f t="shared" si="1"/>
        <v>289446.69924440159</v>
      </c>
      <c r="E19" s="1">
        <f t="shared" si="2"/>
        <v>2762255.8963505477</v>
      </c>
      <c r="F19" s="1">
        <f t="shared" si="3"/>
        <v>67.212008183235099</v>
      </c>
      <c r="G19" s="1">
        <f t="shared" si="4"/>
        <v>2.7991816764938449E-2</v>
      </c>
    </row>
    <row r="20" spans="1:10" x14ac:dyDescent="0.3">
      <c r="A20">
        <v>265.48</v>
      </c>
      <c r="B20">
        <f t="shared" si="0"/>
        <v>69.500000000000028</v>
      </c>
      <c r="C20">
        <v>24.39</v>
      </c>
      <c r="D20" s="1">
        <f t="shared" si="1"/>
        <v>289447.89869283035</v>
      </c>
      <c r="E20" s="1">
        <f t="shared" si="2"/>
        <v>2762253.9820172973</v>
      </c>
      <c r="F20" s="1">
        <f t="shared" si="3"/>
        <v>69.471067351723974</v>
      </c>
      <c r="G20" s="1">
        <f t="shared" si="4"/>
        <v>2.8932648276054351E-2</v>
      </c>
    </row>
    <row r="21" spans="1:10" x14ac:dyDescent="0.3">
      <c r="A21">
        <v>271.52999999999997</v>
      </c>
      <c r="B21">
        <f t="shared" si="0"/>
        <v>75.549999999999983</v>
      </c>
      <c r="C21">
        <v>23.46</v>
      </c>
      <c r="D21" s="1">
        <f t="shared" si="1"/>
        <v>289451.10960565944</v>
      </c>
      <c r="E21" s="1">
        <f t="shared" si="2"/>
        <v>2762248.8573641269</v>
      </c>
      <c r="F21" s="1">
        <f t="shared" si="3"/>
        <v>75.518548754126556</v>
      </c>
      <c r="G21" s="1">
        <f t="shared" si="4"/>
        <v>3.1451245873427069E-2</v>
      </c>
    </row>
    <row r="22" spans="1:10" x14ac:dyDescent="0.3">
      <c r="A22">
        <v>274.75</v>
      </c>
      <c r="B22">
        <f t="shared" si="0"/>
        <v>78.77000000000001</v>
      </c>
      <c r="C22">
        <v>23.31</v>
      </c>
      <c r="D22" s="1">
        <f t="shared" si="1"/>
        <v>289452.8185543057</v>
      </c>
      <c r="E22" s="1">
        <f t="shared" si="2"/>
        <v>2762246.12986277</v>
      </c>
      <c r="F22" s="1">
        <f t="shared" si="3"/>
        <v>78.737208277571995</v>
      </c>
      <c r="G22" s="1">
        <f t="shared" si="4"/>
        <v>3.2791722428015646E-2</v>
      </c>
      <c r="I22" s="5">
        <v>195.98</v>
      </c>
      <c r="J22" s="5">
        <v>30.27</v>
      </c>
    </row>
    <row r="23" spans="1:10" x14ac:dyDescent="0.3">
      <c r="A23">
        <v>280.08</v>
      </c>
      <c r="B23">
        <f t="shared" si="0"/>
        <v>84.1</v>
      </c>
      <c r="C23">
        <v>23.21</v>
      </c>
      <c r="D23" s="1">
        <f t="shared" si="1"/>
        <v>289455.64734197169</v>
      </c>
      <c r="E23" s="1">
        <f t="shared" si="2"/>
        <v>2762241.6150856791</v>
      </c>
      <c r="F23" s="1">
        <f t="shared" si="3"/>
        <v>84.064989414167215</v>
      </c>
      <c r="G23" s="1">
        <f t="shared" si="4"/>
        <v>3.5010585832779384E-2</v>
      </c>
      <c r="I23">
        <v>196.75</v>
      </c>
      <c r="J23">
        <v>30.01</v>
      </c>
    </row>
    <row r="24" spans="1:10" x14ac:dyDescent="0.3">
      <c r="A24">
        <v>284.11</v>
      </c>
      <c r="B24">
        <f t="shared" si="0"/>
        <v>88.130000000000024</v>
      </c>
      <c r="C24">
        <v>23.38</v>
      </c>
      <c r="D24" s="1">
        <f t="shared" si="1"/>
        <v>289457.78618142643</v>
      </c>
      <c r="E24" s="1">
        <f t="shared" si="2"/>
        <v>2762238.2014737329</v>
      </c>
      <c r="F24" s="1">
        <f t="shared" si="3"/>
        <v>88.09331173644091</v>
      </c>
      <c r="G24" s="1">
        <f t="shared" si="4"/>
        <v>3.6688263559113921E-2</v>
      </c>
      <c r="I24">
        <v>198.49</v>
      </c>
      <c r="J24">
        <v>28.98</v>
      </c>
    </row>
    <row r="25" spans="1:10" x14ac:dyDescent="0.3">
      <c r="A25">
        <v>289.95</v>
      </c>
      <c r="B25">
        <f t="shared" si="0"/>
        <v>93.97</v>
      </c>
      <c r="C25">
        <v>23.47</v>
      </c>
      <c r="D25" s="1">
        <f t="shared" si="1"/>
        <v>289460.88564108295</v>
      </c>
      <c r="E25" s="1">
        <f t="shared" si="2"/>
        <v>2762233.2547010849</v>
      </c>
      <c r="F25" s="1">
        <f t="shared" si="3"/>
        <v>93.930880562037203</v>
      </c>
      <c r="G25" s="1">
        <f t="shared" si="4"/>
        <v>3.9119437962796155E-2</v>
      </c>
      <c r="I25">
        <v>201.57</v>
      </c>
      <c r="J25">
        <v>27.21</v>
      </c>
    </row>
    <row r="26" spans="1:10" x14ac:dyDescent="0.3">
      <c r="A26">
        <v>296.70999999999998</v>
      </c>
      <c r="B26">
        <f t="shared" si="0"/>
        <v>100.72999999999999</v>
      </c>
      <c r="C26">
        <v>23.4</v>
      </c>
      <c r="D26" s="1">
        <f t="shared" si="1"/>
        <v>289464.47337178129</v>
      </c>
      <c r="E26" s="1">
        <f t="shared" si="2"/>
        <v>2762227.5286423364</v>
      </c>
      <c r="F26" s="1">
        <f t="shared" si="3"/>
        <v>100.68806639311408</v>
      </c>
      <c r="G26" s="1">
        <f t="shared" si="4"/>
        <v>4.1933606885905306E-2</v>
      </c>
      <c r="I26">
        <v>203.07</v>
      </c>
      <c r="J26">
        <v>27.03</v>
      </c>
    </row>
    <row r="27" spans="1:10" x14ac:dyDescent="0.3">
      <c r="A27">
        <v>297.11</v>
      </c>
      <c r="B27">
        <f t="shared" si="0"/>
        <v>101.13000000000002</v>
      </c>
      <c r="C27">
        <v>23.37</v>
      </c>
      <c r="D27" s="1">
        <f t="shared" si="1"/>
        <v>289464.68566353858</v>
      </c>
      <c r="E27" s="1">
        <f t="shared" si="2"/>
        <v>2762227.189822292</v>
      </c>
      <c r="F27" s="1">
        <f t="shared" si="3"/>
        <v>101.08789987434085</v>
      </c>
      <c r="G27" s="1">
        <f t="shared" si="4"/>
        <v>4.2100125659175092E-2</v>
      </c>
      <c r="I27">
        <v>207</v>
      </c>
      <c r="J27">
        <v>26.64</v>
      </c>
    </row>
    <row r="28" spans="1:10" x14ac:dyDescent="0.3">
      <c r="A28">
        <v>297.51</v>
      </c>
      <c r="B28">
        <f t="shared" si="0"/>
        <v>101.53</v>
      </c>
      <c r="C28">
        <v>23.15</v>
      </c>
      <c r="D28" s="1">
        <f t="shared" si="1"/>
        <v>289464.89795529592</v>
      </c>
      <c r="E28" s="1">
        <f t="shared" si="2"/>
        <v>2762226.8510022471</v>
      </c>
      <c r="F28" s="1">
        <f t="shared" si="3"/>
        <v>101.4877333559931</v>
      </c>
      <c r="G28" s="1">
        <f t="shared" si="4"/>
        <v>4.2266644006900833E-2</v>
      </c>
      <c r="I28">
        <v>210.78</v>
      </c>
      <c r="J28">
        <v>26.61</v>
      </c>
    </row>
    <row r="29" spans="1:10" x14ac:dyDescent="0.3">
      <c r="A29">
        <v>297.88</v>
      </c>
      <c r="B29">
        <f t="shared" si="0"/>
        <v>101.9</v>
      </c>
      <c r="C29">
        <v>23.1</v>
      </c>
      <c r="D29" s="1">
        <f t="shared" si="1"/>
        <v>289465.09432517138</v>
      </c>
      <c r="E29" s="1">
        <f t="shared" si="2"/>
        <v>2762226.5375937065</v>
      </c>
      <c r="F29" s="1">
        <f t="shared" si="3"/>
        <v>101.85757932566614</v>
      </c>
      <c r="G29" s="1">
        <f t="shared" si="4"/>
        <v>4.2420674333868646E-2</v>
      </c>
      <c r="I29">
        <v>212.66</v>
      </c>
      <c r="J29">
        <v>26.5</v>
      </c>
    </row>
    <row r="30" spans="1:10" x14ac:dyDescent="0.3">
      <c r="A30">
        <v>298.31</v>
      </c>
      <c r="B30">
        <f t="shared" si="0"/>
        <v>102.33000000000001</v>
      </c>
      <c r="C30">
        <v>23.19</v>
      </c>
      <c r="D30" s="1">
        <f t="shared" si="1"/>
        <v>289465.32253881049</v>
      </c>
      <c r="E30" s="1">
        <f t="shared" si="2"/>
        <v>2762226.1733621587</v>
      </c>
      <c r="F30" s="1">
        <f t="shared" si="3"/>
        <v>102.28740031805199</v>
      </c>
      <c r="G30" s="1">
        <f t="shared" si="4"/>
        <v>4.2599681948018997E-2</v>
      </c>
      <c r="I30">
        <v>213.7</v>
      </c>
      <c r="J30">
        <v>26.39</v>
      </c>
    </row>
    <row r="31" spans="1:10" x14ac:dyDescent="0.3">
      <c r="A31">
        <v>299.76</v>
      </c>
      <c r="B31">
        <f t="shared" si="0"/>
        <v>103.78</v>
      </c>
      <c r="C31">
        <v>22.83</v>
      </c>
      <c r="D31" s="1">
        <f t="shared" si="1"/>
        <v>289466.09209643066</v>
      </c>
      <c r="E31" s="1">
        <f t="shared" si="2"/>
        <v>2762224.945139498</v>
      </c>
      <c r="F31" s="1">
        <f t="shared" si="3"/>
        <v>103.7367966872562</v>
      </c>
      <c r="G31" s="1">
        <f t="shared" si="4"/>
        <v>4.3203312743798961E-2</v>
      </c>
      <c r="I31">
        <v>214.97</v>
      </c>
      <c r="J31">
        <v>26.48</v>
      </c>
    </row>
    <row r="32" spans="1:10" x14ac:dyDescent="0.3">
      <c r="A32">
        <v>309.68</v>
      </c>
      <c r="B32">
        <f t="shared" si="0"/>
        <v>113.70000000000002</v>
      </c>
      <c r="C32">
        <v>19.649999999999999</v>
      </c>
      <c r="D32" s="1">
        <f t="shared" si="1"/>
        <v>289471.35693201161</v>
      </c>
      <c r="E32" s="1">
        <f t="shared" si="2"/>
        <v>2762216.5424023988</v>
      </c>
      <c r="F32" s="1">
        <f t="shared" si="3"/>
        <v>113.65266701985492</v>
      </c>
      <c r="G32" s="1">
        <f t="shared" si="4"/>
        <v>4.7332980145100123E-2</v>
      </c>
      <c r="I32">
        <v>225.85</v>
      </c>
      <c r="J32">
        <v>26.46</v>
      </c>
    </row>
    <row r="33" spans="1:10" x14ac:dyDescent="0.3">
      <c r="A33">
        <v>313.02999999999997</v>
      </c>
      <c r="B33">
        <f t="shared" si="0"/>
        <v>117.04999999999998</v>
      </c>
      <c r="C33">
        <v>18.850000000000001</v>
      </c>
      <c r="D33" s="1">
        <f t="shared" si="1"/>
        <v>289473.13487547904</v>
      </c>
      <c r="E33" s="1">
        <f t="shared" si="2"/>
        <v>2762213.7047845274</v>
      </c>
      <c r="F33" s="1">
        <f t="shared" si="3"/>
        <v>117.00127242467522</v>
      </c>
      <c r="G33" s="1">
        <f t="shared" si="4"/>
        <v>4.8727575324761574E-2</v>
      </c>
      <c r="I33">
        <v>235.3</v>
      </c>
      <c r="J33">
        <v>26.22</v>
      </c>
    </row>
    <row r="34" spans="1:10" x14ac:dyDescent="0.3">
      <c r="A34">
        <v>315</v>
      </c>
      <c r="B34">
        <f t="shared" si="0"/>
        <v>119.02000000000001</v>
      </c>
      <c r="C34">
        <v>18.54</v>
      </c>
      <c r="D34" s="1">
        <f t="shared" si="1"/>
        <v>289474.18041238369</v>
      </c>
      <c r="E34" s="1">
        <f t="shared" si="2"/>
        <v>2762212.0360958092</v>
      </c>
      <c r="F34" s="1">
        <f t="shared" si="3"/>
        <v>118.97045231928617</v>
      </c>
      <c r="G34" s="1">
        <f t="shared" si="4"/>
        <v>4.9547680713843079E-2</v>
      </c>
      <c r="I34">
        <v>238.42</v>
      </c>
      <c r="J34">
        <v>25.73</v>
      </c>
    </row>
    <row r="35" spans="1:10" x14ac:dyDescent="0.3">
      <c r="A35">
        <v>316.27999999999997</v>
      </c>
      <c r="B35">
        <f t="shared" si="0"/>
        <v>120.29999999999998</v>
      </c>
      <c r="C35">
        <v>18.239999999999998</v>
      </c>
      <c r="D35" s="1">
        <f t="shared" si="1"/>
        <v>289474.85974600702</v>
      </c>
      <c r="E35" s="1">
        <f t="shared" si="2"/>
        <v>2762210.9518716671</v>
      </c>
      <c r="F35" s="1">
        <f t="shared" si="3"/>
        <v>120.24991945921795</v>
      </c>
      <c r="G35" s="1">
        <f t="shared" si="4"/>
        <v>5.0080540782033722E-2</v>
      </c>
      <c r="I35">
        <v>241.78</v>
      </c>
      <c r="J35">
        <v>25.34</v>
      </c>
    </row>
    <row r="36" spans="1:10" x14ac:dyDescent="0.3">
      <c r="A36">
        <v>319.36</v>
      </c>
      <c r="B36">
        <f t="shared" si="0"/>
        <v>123.38000000000002</v>
      </c>
      <c r="C36">
        <v>18.54</v>
      </c>
      <c r="D36" s="1">
        <f t="shared" si="1"/>
        <v>289476.49439253821</v>
      </c>
      <c r="E36" s="1">
        <f t="shared" si="2"/>
        <v>2762208.3429573257</v>
      </c>
      <c r="F36" s="1">
        <f t="shared" si="3"/>
        <v>123.32863726412455</v>
      </c>
      <c r="G36" s="1">
        <f t="shared" si="4"/>
        <v>5.1362735875471799E-2</v>
      </c>
      <c r="I36">
        <v>244.37</v>
      </c>
      <c r="J36">
        <v>25.15</v>
      </c>
    </row>
    <row r="37" spans="1:10" x14ac:dyDescent="0.3">
      <c r="A37">
        <v>325.83</v>
      </c>
      <c r="B37">
        <f t="shared" si="0"/>
        <v>129.85</v>
      </c>
      <c r="C37">
        <v>18.48</v>
      </c>
      <c r="D37" s="1">
        <f t="shared" si="1"/>
        <v>289479.92821171251</v>
      </c>
      <c r="E37" s="1">
        <f t="shared" si="2"/>
        <v>2762202.8625431089</v>
      </c>
      <c r="F37" s="1">
        <f t="shared" si="3"/>
        <v>129.79594382174903</v>
      </c>
      <c r="G37" s="1">
        <f t="shared" si="4"/>
        <v>5.4056178250959874E-2</v>
      </c>
      <c r="I37">
        <v>249.72</v>
      </c>
      <c r="J37">
        <v>25.01</v>
      </c>
    </row>
    <row r="38" spans="1:10" x14ac:dyDescent="0.3">
      <c r="A38">
        <v>336.31</v>
      </c>
      <c r="B38">
        <f t="shared" si="0"/>
        <v>140.33000000000001</v>
      </c>
      <c r="C38">
        <v>18.46</v>
      </c>
      <c r="D38" s="1">
        <f t="shared" si="1"/>
        <v>289485.49025575374</v>
      </c>
      <c r="E38" s="1">
        <f t="shared" si="2"/>
        <v>2762193.9854579475</v>
      </c>
      <c r="F38" s="1">
        <f t="shared" si="3"/>
        <v>140.27158102810847</v>
      </c>
      <c r="G38" s="1">
        <f t="shared" si="4"/>
        <v>5.8418971891541105E-2</v>
      </c>
      <c r="I38">
        <v>253.6</v>
      </c>
      <c r="J38">
        <v>24.87</v>
      </c>
    </row>
    <row r="39" spans="1:10" x14ac:dyDescent="0.3">
      <c r="A39">
        <v>343.84</v>
      </c>
      <c r="B39">
        <f t="shared" si="0"/>
        <v>147.85999999999999</v>
      </c>
      <c r="C39">
        <v>18.36</v>
      </c>
      <c r="D39" s="1">
        <f t="shared" si="1"/>
        <v>289489.48664808483</v>
      </c>
      <c r="E39" s="1">
        <f t="shared" si="2"/>
        <v>2762187.6071706126</v>
      </c>
      <c r="F39" s="1">
        <f t="shared" si="3"/>
        <v>147.79844631126895</v>
      </c>
      <c r="G39" s="1">
        <f t="shared" si="4"/>
        <v>6.1553688731038392E-2</v>
      </c>
      <c r="I39">
        <v>258.48</v>
      </c>
      <c r="J39">
        <v>24.79</v>
      </c>
    </row>
    <row r="40" spans="1:10" x14ac:dyDescent="0.3">
      <c r="A40">
        <v>359.03</v>
      </c>
      <c r="B40">
        <f t="shared" si="0"/>
        <v>163.04999999999998</v>
      </c>
      <c r="C40">
        <v>18.239999999999998</v>
      </c>
      <c r="D40" s="1">
        <f t="shared" si="1"/>
        <v>289497.54842756817</v>
      </c>
      <c r="E40" s="1">
        <f t="shared" si="2"/>
        <v>2762174.7404794293</v>
      </c>
      <c r="F40" s="1">
        <f t="shared" si="3"/>
        <v>162.98212275817559</v>
      </c>
      <c r="G40" s="1">
        <f t="shared" si="4"/>
        <v>6.7877241824390921E-2</v>
      </c>
      <c r="I40">
        <v>263.22000000000003</v>
      </c>
      <c r="J40">
        <v>24.46</v>
      </c>
    </row>
    <row r="41" spans="1:10" x14ac:dyDescent="0.3">
      <c r="A41">
        <v>363.81</v>
      </c>
      <c r="B41">
        <f t="shared" si="0"/>
        <v>167.83</v>
      </c>
      <c r="C41">
        <v>18.64</v>
      </c>
      <c r="D41" s="1">
        <f t="shared" si="1"/>
        <v>289500.0853140679</v>
      </c>
      <c r="E41" s="1">
        <f t="shared" si="2"/>
        <v>2762170.6915798993</v>
      </c>
      <c r="F41" s="1">
        <f t="shared" si="3"/>
        <v>167.76013285823586</v>
      </c>
      <c r="G41" s="1">
        <f t="shared" si="4"/>
        <v>6.986714176414921E-2</v>
      </c>
      <c r="I41">
        <v>265.48</v>
      </c>
      <c r="J41">
        <v>24.39</v>
      </c>
    </row>
    <row r="42" spans="1:10" x14ac:dyDescent="0.3">
      <c r="A42">
        <v>376.72</v>
      </c>
      <c r="B42">
        <f t="shared" si="0"/>
        <v>180.74000000000004</v>
      </c>
      <c r="C42">
        <v>18.41</v>
      </c>
      <c r="D42" s="1">
        <f t="shared" si="1"/>
        <v>289506.93703053461</v>
      </c>
      <c r="E42" s="1">
        <f t="shared" si="2"/>
        <v>2762159.7561629689</v>
      </c>
      <c r="F42" s="1">
        <f t="shared" si="3"/>
        <v>180.6647584622948</v>
      </c>
      <c r="G42" s="1">
        <f t="shared" si="4"/>
        <v>7.524153770523867E-2</v>
      </c>
      <c r="I42">
        <v>271.52999999999997</v>
      </c>
      <c r="J42">
        <v>23.46</v>
      </c>
    </row>
    <row r="43" spans="1:10" x14ac:dyDescent="0.3">
      <c r="A43">
        <v>383.64</v>
      </c>
      <c r="B43">
        <f t="shared" si="0"/>
        <v>187.66</v>
      </c>
      <c r="C43">
        <v>18.02</v>
      </c>
      <c r="D43" s="1">
        <f t="shared" si="1"/>
        <v>289510.60967793589</v>
      </c>
      <c r="E43" s="1">
        <f t="shared" si="2"/>
        <v>2762153.8945762017</v>
      </c>
      <c r="F43" s="1">
        <f t="shared" si="3"/>
        <v>187.58187768666394</v>
      </c>
      <c r="G43" s="1">
        <f t="shared" si="4"/>
        <v>7.8122313336052684E-2</v>
      </c>
      <c r="I43">
        <v>274.75</v>
      </c>
      <c r="J43">
        <v>23.31</v>
      </c>
    </row>
    <row r="44" spans="1:10" x14ac:dyDescent="0.3">
      <c r="A44">
        <v>386.2</v>
      </c>
      <c r="B44">
        <f t="shared" si="0"/>
        <v>190.22</v>
      </c>
      <c r="C44">
        <v>17.73</v>
      </c>
      <c r="D44" s="1">
        <f t="shared" si="1"/>
        <v>289511.96834518254</v>
      </c>
      <c r="E44" s="1">
        <f t="shared" si="2"/>
        <v>2762151.7261279183</v>
      </c>
      <c r="F44" s="1">
        <f t="shared" si="3"/>
        <v>190.14081196573829</v>
      </c>
      <c r="G44" s="1">
        <f t="shared" si="4"/>
        <v>7.9188034261704843E-2</v>
      </c>
      <c r="I44">
        <v>280.08</v>
      </c>
      <c r="J44">
        <v>23.21</v>
      </c>
    </row>
    <row r="45" spans="1:10" x14ac:dyDescent="0.3">
      <c r="A45">
        <v>389.56</v>
      </c>
      <c r="B45">
        <f t="shared" si="0"/>
        <v>193.58</v>
      </c>
      <c r="C45">
        <v>17.46</v>
      </c>
      <c r="D45" s="1">
        <f t="shared" si="1"/>
        <v>289513.75159594388</v>
      </c>
      <c r="E45" s="1">
        <f t="shared" si="2"/>
        <v>2762148.8800395457</v>
      </c>
      <c r="F45" s="1">
        <f t="shared" si="3"/>
        <v>193.49941320772257</v>
      </c>
      <c r="G45" s="1">
        <f t="shared" si="4"/>
        <v>8.0586792277443919E-2</v>
      </c>
      <c r="I45">
        <v>284.11</v>
      </c>
      <c r="J45">
        <v>23.38</v>
      </c>
    </row>
    <row r="46" spans="1:10" x14ac:dyDescent="0.3">
      <c r="A46">
        <v>395.94</v>
      </c>
      <c r="B46">
        <f t="shared" si="0"/>
        <v>199.96</v>
      </c>
      <c r="C46">
        <v>17.41</v>
      </c>
      <c r="D46" s="1">
        <f t="shared" si="1"/>
        <v>289517.1376494728</v>
      </c>
      <c r="E46" s="1">
        <f t="shared" si="2"/>
        <v>2762143.4758598385</v>
      </c>
      <c r="F46" s="1">
        <f t="shared" si="3"/>
        <v>199.87675723232616</v>
      </c>
      <c r="G46" s="1">
        <f t="shared" si="4"/>
        <v>8.3242767673851858E-2</v>
      </c>
      <c r="I46">
        <v>289.95</v>
      </c>
      <c r="J46">
        <v>23.47</v>
      </c>
    </row>
    <row r="47" spans="1:10" x14ac:dyDescent="0.3">
      <c r="A47">
        <v>397.96</v>
      </c>
      <c r="B47">
        <f t="shared" si="0"/>
        <v>201.98</v>
      </c>
      <c r="C47">
        <v>17.45</v>
      </c>
      <c r="D47" s="1">
        <f t="shared" si="1"/>
        <v>289518.2097228471</v>
      </c>
      <c r="E47" s="1">
        <f t="shared" si="2"/>
        <v>2762141.7648186148</v>
      </c>
      <c r="F47" s="1">
        <f t="shared" si="3"/>
        <v>201.89591631202953</v>
      </c>
      <c r="G47" s="1">
        <f t="shared" si="4"/>
        <v>8.4083687970462506E-2</v>
      </c>
      <c r="I47">
        <v>296.70999999999998</v>
      </c>
      <c r="J47">
        <v>23.4</v>
      </c>
    </row>
    <row r="48" spans="1:10" x14ac:dyDescent="0.3">
      <c r="A48">
        <v>402.01</v>
      </c>
      <c r="B48">
        <f t="shared" si="0"/>
        <v>206.03</v>
      </c>
      <c r="C48">
        <v>17.59</v>
      </c>
      <c r="D48" s="1">
        <f t="shared" si="1"/>
        <v>289520.3591768897</v>
      </c>
      <c r="E48" s="1">
        <f t="shared" si="2"/>
        <v>2762138.3342656661</v>
      </c>
      <c r="F48" s="1">
        <f t="shared" si="3"/>
        <v>205.94423030866204</v>
      </c>
      <c r="G48" s="1">
        <f t="shared" si="4"/>
        <v>8.576969133795842E-2</v>
      </c>
      <c r="I48">
        <v>297.11</v>
      </c>
      <c r="J48">
        <v>23.37</v>
      </c>
    </row>
    <row r="49" spans="1:10" x14ac:dyDescent="0.3">
      <c r="A49">
        <v>405.08</v>
      </c>
      <c r="B49">
        <f t="shared" si="0"/>
        <v>209.1</v>
      </c>
      <c r="C49">
        <v>17.61</v>
      </c>
      <c r="D49" s="1">
        <f t="shared" si="1"/>
        <v>289521.98851612699</v>
      </c>
      <c r="E49" s="1">
        <f t="shared" si="2"/>
        <v>2762135.7338218261</v>
      </c>
      <c r="F49" s="1">
        <f t="shared" si="3"/>
        <v>209.01295227640472</v>
      </c>
      <c r="G49" s="1">
        <f t="shared" si="4"/>
        <v>8.7047723595276238E-2</v>
      </c>
      <c r="I49">
        <v>297.51</v>
      </c>
      <c r="J49">
        <v>23.15</v>
      </c>
    </row>
    <row r="50" spans="1:10" x14ac:dyDescent="0.3">
      <c r="A50">
        <v>407.7</v>
      </c>
      <c r="B50">
        <f t="shared" si="0"/>
        <v>211.72</v>
      </c>
      <c r="C50">
        <v>17.72</v>
      </c>
      <c r="D50" s="1">
        <f t="shared" si="1"/>
        <v>289523.3790271373</v>
      </c>
      <c r="E50" s="1">
        <f t="shared" si="2"/>
        <v>2762133.5145505355</v>
      </c>
      <c r="F50" s="1">
        <f t="shared" si="3"/>
        <v>211.63186157819186</v>
      </c>
      <c r="G50" s="1">
        <f t="shared" si="4"/>
        <v>8.8138421808139356E-2</v>
      </c>
      <c r="I50">
        <v>297.88</v>
      </c>
      <c r="J50">
        <v>23.1</v>
      </c>
    </row>
    <row r="51" spans="1:10" x14ac:dyDescent="0.3">
      <c r="A51">
        <v>410.58</v>
      </c>
      <c r="B51">
        <f t="shared" si="0"/>
        <v>214.6</v>
      </c>
      <c r="C51">
        <v>17.7</v>
      </c>
      <c r="D51" s="1">
        <f t="shared" si="1"/>
        <v>289524.90752778988</v>
      </c>
      <c r="E51" s="1">
        <f t="shared" si="2"/>
        <v>2762131.0750462161</v>
      </c>
      <c r="F51" s="1">
        <f t="shared" si="3"/>
        <v>214.51066264269787</v>
      </c>
      <c r="G51" s="1">
        <f t="shared" si="4"/>
        <v>8.9337357302127884E-2</v>
      </c>
      <c r="I51">
        <v>298.31</v>
      </c>
      <c r="J51">
        <v>23.19</v>
      </c>
    </row>
    <row r="52" spans="1:10" x14ac:dyDescent="0.3">
      <c r="A52">
        <v>414.4</v>
      </c>
      <c r="B52">
        <f t="shared" si="0"/>
        <v>218.42</v>
      </c>
      <c r="C52">
        <v>17.77</v>
      </c>
      <c r="D52" s="1">
        <f t="shared" si="1"/>
        <v>289526.93491407199</v>
      </c>
      <c r="E52" s="1">
        <f t="shared" si="2"/>
        <v>2762127.8393147932</v>
      </c>
      <c r="F52" s="1">
        <f t="shared" si="3"/>
        <v>218.32907238734515</v>
      </c>
      <c r="G52" s="1">
        <f t="shared" si="4"/>
        <v>9.0927612654837731E-2</v>
      </c>
      <c r="I52">
        <v>299.76</v>
      </c>
      <c r="J52">
        <v>22.83</v>
      </c>
    </row>
    <row r="53" spans="1:10" x14ac:dyDescent="0.3">
      <c r="A53">
        <v>416.92</v>
      </c>
      <c r="B53">
        <f t="shared" si="0"/>
        <v>220.94000000000003</v>
      </c>
      <c r="C53">
        <v>17.829999999999998</v>
      </c>
      <c r="D53" s="1">
        <f t="shared" si="1"/>
        <v>289528.27235214302</v>
      </c>
      <c r="E53" s="1">
        <f t="shared" si="2"/>
        <v>2762125.7047485136</v>
      </c>
      <c r="F53" s="1">
        <f t="shared" si="3"/>
        <v>220.84802331894744</v>
      </c>
      <c r="G53" s="1">
        <f t="shared" si="4"/>
        <v>9.1976681052585718E-2</v>
      </c>
      <c r="I53">
        <v>309.68</v>
      </c>
      <c r="J53">
        <v>19.649999999999999</v>
      </c>
    </row>
    <row r="54" spans="1:10" x14ac:dyDescent="0.3">
      <c r="A54">
        <v>421.53</v>
      </c>
      <c r="B54">
        <f t="shared" si="0"/>
        <v>225.54999999999998</v>
      </c>
      <c r="C54">
        <v>17.739999999999998</v>
      </c>
      <c r="D54" s="1">
        <f t="shared" si="1"/>
        <v>289530.71901464585</v>
      </c>
      <c r="E54" s="1">
        <f t="shared" si="2"/>
        <v>2762121.7998475027</v>
      </c>
      <c r="F54" s="1">
        <f t="shared" si="3"/>
        <v>225.4561041893098</v>
      </c>
      <c r="G54" s="1">
        <f t="shared" si="4"/>
        <v>9.3895810690185044E-2</v>
      </c>
      <c r="I54">
        <v>313.02999999999997</v>
      </c>
      <c r="J54">
        <v>18.850000000000001</v>
      </c>
    </row>
    <row r="55" spans="1:10" x14ac:dyDescent="0.3">
      <c r="A55">
        <v>425.99</v>
      </c>
      <c r="B55">
        <f t="shared" si="0"/>
        <v>230.01000000000002</v>
      </c>
      <c r="C55">
        <v>17.739999999999998</v>
      </c>
      <c r="D55" s="1">
        <f t="shared" si="1"/>
        <v>289533.0860677397</v>
      </c>
      <c r="E55" s="1">
        <f t="shared" si="2"/>
        <v>2762118.0220040083</v>
      </c>
      <c r="F55" s="1">
        <f t="shared" si="3"/>
        <v>229.91424750436394</v>
      </c>
      <c r="G55" s="1">
        <f t="shared" si="4"/>
        <v>9.5752495636077128E-2</v>
      </c>
      <c r="I55">
        <v>315</v>
      </c>
      <c r="J55">
        <v>18.54</v>
      </c>
    </row>
    <row r="56" spans="1:10" x14ac:dyDescent="0.3">
      <c r="A56">
        <v>430.23</v>
      </c>
      <c r="B56">
        <f t="shared" si="0"/>
        <v>234.25000000000003</v>
      </c>
      <c r="C56">
        <v>17.8</v>
      </c>
      <c r="D56" s="1">
        <f t="shared" si="1"/>
        <v>289535.33636036707</v>
      </c>
      <c r="E56" s="1">
        <f t="shared" si="2"/>
        <v>2762114.4305115384</v>
      </c>
      <c r="F56" s="1">
        <f t="shared" si="3"/>
        <v>234.15248240465863</v>
      </c>
      <c r="G56" s="1">
        <f t="shared" si="4"/>
        <v>9.751759534140092E-2</v>
      </c>
      <c r="I56">
        <v>316.27999999999997</v>
      </c>
      <c r="J56">
        <v>18.239999999999998</v>
      </c>
    </row>
    <row r="57" spans="1:10" x14ac:dyDescent="0.3">
      <c r="A57">
        <v>432.95</v>
      </c>
      <c r="B57">
        <f t="shared" si="0"/>
        <v>236.97</v>
      </c>
      <c r="C57">
        <v>18</v>
      </c>
      <c r="D57" s="1">
        <f t="shared" si="1"/>
        <v>289536.77994431666</v>
      </c>
      <c r="E57" s="1">
        <f t="shared" si="2"/>
        <v>2762112.1265352368</v>
      </c>
      <c r="F57" s="1">
        <f t="shared" si="3"/>
        <v>236.87135007663068</v>
      </c>
      <c r="G57" s="1">
        <f t="shared" si="4"/>
        <v>9.8649923369322323E-2</v>
      </c>
      <c r="I57">
        <v>319.36</v>
      </c>
      <c r="J57">
        <v>18.54</v>
      </c>
    </row>
    <row r="58" spans="1:10" x14ac:dyDescent="0.3">
      <c r="A58">
        <v>435.76</v>
      </c>
      <c r="B58">
        <f t="shared" si="0"/>
        <v>239.78</v>
      </c>
      <c r="C58">
        <v>17.89</v>
      </c>
      <c r="D58" s="1">
        <f t="shared" si="1"/>
        <v>289538.27129391168</v>
      </c>
      <c r="E58" s="1">
        <f t="shared" si="2"/>
        <v>2762109.7463244256</v>
      </c>
      <c r="F58" s="1">
        <f t="shared" si="3"/>
        <v>239.68018028165446</v>
      </c>
      <c r="G58" s="1">
        <f t="shared" si="4"/>
        <v>9.9819718345543151E-2</v>
      </c>
      <c r="I58">
        <v>325.83</v>
      </c>
      <c r="J58">
        <v>18.48</v>
      </c>
    </row>
    <row r="59" spans="1:10" x14ac:dyDescent="0.3">
      <c r="A59">
        <v>436.41</v>
      </c>
      <c r="B59">
        <f t="shared" si="0"/>
        <v>240.43000000000004</v>
      </c>
      <c r="C59">
        <v>17.73</v>
      </c>
      <c r="D59" s="1">
        <f t="shared" si="1"/>
        <v>289538.61626801733</v>
      </c>
      <c r="E59" s="1">
        <f t="shared" si="2"/>
        <v>2762109.1957418537</v>
      </c>
      <c r="F59" s="1">
        <f t="shared" si="3"/>
        <v>240.32990968843609</v>
      </c>
      <c r="G59" s="1">
        <f t="shared" si="4"/>
        <v>0.10009031156394599</v>
      </c>
      <c r="I59">
        <v>336.31</v>
      </c>
      <c r="J59">
        <v>18.46</v>
      </c>
    </row>
    <row r="60" spans="1:10" x14ac:dyDescent="0.3">
      <c r="A60">
        <v>437.03</v>
      </c>
      <c r="B60">
        <f t="shared" si="0"/>
        <v>241.04999999999998</v>
      </c>
      <c r="C60">
        <v>17.66</v>
      </c>
      <c r="D60" s="1">
        <f t="shared" si="1"/>
        <v>289538.9453202411</v>
      </c>
      <c r="E60" s="1">
        <f t="shared" si="2"/>
        <v>2762108.6705707847</v>
      </c>
      <c r="F60" s="1">
        <f t="shared" si="3"/>
        <v>240.9496515844223</v>
      </c>
      <c r="G60" s="1">
        <f t="shared" si="4"/>
        <v>0.10034841557768459</v>
      </c>
      <c r="I60">
        <v>343.84</v>
      </c>
      <c r="J60">
        <v>18.36</v>
      </c>
    </row>
    <row r="61" spans="1:10" x14ac:dyDescent="0.3">
      <c r="A61">
        <v>437.7</v>
      </c>
      <c r="B61">
        <f t="shared" si="0"/>
        <v>241.72</v>
      </c>
      <c r="C61">
        <v>17.84</v>
      </c>
      <c r="D61" s="1">
        <f t="shared" si="1"/>
        <v>289539.30090893462</v>
      </c>
      <c r="E61" s="1">
        <f t="shared" si="2"/>
        <v>2762108.1030472107</v>
      </c>
      <c r="F61" s="1">
        <f t="shared" si="3"/>
        <v>241.61937266516813</v>
      </c>
      <c r="G61" s="1">
        <f t="shared" si="4"/>
        <v>0.10062733483187003</v>
      </c>
      <c r="I61">
        <v>359.03</v>
      </c>
      <c r="J61">
        <v>18.239999999999998</v>
      </c>
    </row>
    <row r="62" spans="1:10" x14ac:dyDescent="0.3">
      <c r="A62">
        <v>438.81</v>
      </c>
      <c r="B62">
        <f t="shared" si="0"/>
        <v>242.83</v>
      </c>
      <c r="C62">
        <v>17.88</v>
      </c>
      <c r="D62" s="1">
        <f t="shared" si="1"/>
        <v>289539.89001856104</v>
      </c>
      <c r="E62" s="1">
        <f t="shared" si="2"/>
        <v>2762107.1628215872</v>
      </c>
      <c r="F62" s="1">
        <f t="shared" si="3"/>
        <v>242.72891057579659</v>
      </c>
      <c r="G62" s="1">
        <f t="shared" si="4"/>
        <v>0.1010894242034226</v>
      </c>
      <c r="I62">
        <v>363.81</v>
      </c>
      <c r="J62">
        <v>18.64</v>
      </c>
    </row>
    <row r="63" spans="1:10" x14ac:dyDescent="0.3">
      <c r="A63">
        <v>441.86</v>
      </c>
      <c r="B63">
        <f t="shared" si="0"/>
        <v>245.88000000000002</v>
      </c>
      <c r="C63">
        <v>17.86</v>
      </c>
      <c r="D63" s="1">
        <f t="shared" si="1"/>
        <v>289541.50874321046</v>
      </c>
      <c r="E63" s="1">
        <f t="shared" si="2"/>
        <v>2762104.5793187493</v>
      </c>
      <c r="F63" s="1">
        <f t="shared" si="3"/>
        <v>245.77764086957498</v>
      </c>
      <c r="G63" s="1">
        <f t="shared" si="4"/>
        <v>0.10235913042504308</v>
      </c>
      <c r="I63">
        <v>376.72</v>
      </c>
      <c r="J63">
        <v>18.41</v>
      </c>
    </row>
    <row r="64" spans="1:10" x14ac:dyDescent="0.3">
      <c r="A64">
        <v>442.75</v>
      </c>
      <c r="B64">
        <f t="shared" si="0"/>
        <v>246.77</v>
      </c>
      <c r="C64">
        <v>17.82</v>
      </c>
      <c r="D64" s="1">
        <f t="shared" si="1"/>
        <v>289541.98109237046</v>
      </c>
      <c r="E64" s="1">
        <f t="shared" si="2"/>
        <v>2762103.8254441512</v>
      </c>
      <c r="F64" s="1">
        <f t="shared" si="3"/>
        <v>246.66727036468566</v>
      </c>
      <c r="G64" s="1">
        <f t="shared" si="4"/>
        <v>0.10272963531434698</v>
      </c>
      <c r="I64">
        <v>383.64</v>
      </c>
      <c r="J64">
        <v>18.02</v>
      </c>
    </row>
    <row r="65" spans="1:10" x14ac:dyDescent="0.3">
      <c r="A65">
        <v>443.43</v>
      </c>
      <c r="B65">
        <f t="shared" si="0"/>
        <v>247.45000000000002</v>
      </c>
      <c r="C65">
        <v>17.62</v>
      </c>
      <c r="D65" s="1">
        <f t="shared" si="1"/>
        <v>289542.34198835783</v>
      </c>
      <c r="E65" s="1">
        <f t="shared" si="2"/>
        <v>2762103.2494500754</v>
      </c>
      <c r="F65" s="1">
        <f t="shared" si="3"/>
        <v>247.34698728295919</v>
      </c>
      <c r="G65" s="1">
        <f t="shared" si="4"/>
        <v>0.10301271704082637</v>
      </c>
      <c r="I65">
        <v>386.2</v>
      </c>
      <c r="J65">
        <v>17.73</v>
      </c>
    </row>
    <row r="66" spans="1:10" x14ac:dyDescent="0.3">
      <c r="A66">
        <v>444</v>
      </c>
      <c r="B66">
        <f t="shared" ref="B66:B103" si="5">A66-195.98</f>
        <v>248.02</v>
      </c>
      <c r="C66">
        <v>17.64</v>
      </c>
      <c r="D66" s="1">
        <f t="shared" si="1"/>
        <v>289542.64450411202</v>
      </c>
      <c r="E66" s="1">
        <f t="shared" si="2"/>
        <v>2762102.7666315124</v>
      </c>
      <c r="F66" s="1">
        <f t="shared" si="3"/>
        <v>247.91674999348928</v>
      </c>
      <c r="G66" s="1">
        <f t="shared" si="4"/>
        <v>0.10325000651073424</v>
      </c>
      <c r="I66">
        <v>389.56</v>
      </c>
      <c r="J66">
        <v>17.46</v>
      </c>
    </row>
    <row r="67" spans="1:10" x14ac:dyDescent="0.3">
      <c r="A67">
        <v>444.71</v>
      </c>
      <c r="B67">
        <f t="shared" si="5"/>
        <v>248.73</v>
      </c>
      <c r="C67">
        <v>17.77</v>
      </c>
      <c r="D67" s="1">
        <f t="shared" ref="D67:D102" si="6">(((B67*($D$103-$D$1))+$B$103*$D$1)/$B$103)</f>
        <v>289543.02132198121</v>
      </c>
      <c r="E67" s="1">
        <f t="shared" ref="E67:E102" si="7">(((B67*($E$103-$E$1))+$B$103*$E$1)/$B$103)</f>
        <v>2762102.1652259338</v>
      </c>
      <c r="F67" s="1">
        <f t="shared" ref="F67:F103" si="8">SQRT(((D67-$D$1)^2)+((E67-$E$1)^2))</f>
        <v>248.62645442252727</v>
      </c>
      <c r="G67" s="1">
        <f t="shared" ref="G67:G103" si="9">B67-F67</f>
        <v>0.10354557747271542</v>
      </c>
      <c r="I67">
        <v>395.94</v>
      </c>
      <c r="J67">
        <v>17.41</v>
      </c>
    </row>
    <row r="68" spans="1:10" x14ac:dyDescent="0.3">
      <c r="A68">
        <v>447.77</v>
      </c>
      <c r="B68">
        <f t="shared" si="5"/>
        <v>251.79</v>
      </c>
      <c r="C68">
        <v>17.45</v>
      </c>
      <c r="D68" s="1">
        <f t="shared" si="6"/>
        <v>289544.64535392454</v>
      </c>
      <c r="E68" s="1">
        <f t="shared" si="7"/>
        <v>2762099.5732525946</v>
      </c>
      <c r="F68" s="1">
        <f t="shared" si="8"/>
        <v>251.68518055346965</v>
      </c>
      <c r="G68" s="1">
        <f t="shared" si="9"/>
        <v>0.10481944653034247</v>
      </c>
      <c r="I68">
        <v>397.96</v>
      </c>
      <c r="J68">
        <v>17.45</v>
      </c>
    </row>
    <row r="69" spans="1:10" x14ac:dyDescent="0.3">
      <c r="A69">
        <v>458.2</v>
      </c>
      <c r="B69">
        <f t="shared" si="5"/>
        <v>262.22000000000003</v>
      </c>
      <c r="C69">
        <v>18.690000000000001</v>
      </c>
      <c r="D69" s="1">
        <f t="shared" si="6"/>
        <v>289550.18086149602</v>
      </c>
      <c r="E69" s="1">
        <f t="shared" si="7"/>
        <v>2762090.7385199387</v>
      </c>
      <c r="F69" s="1">
        <f t="shared" si="8"/>
        <v>262.11083857467486</v>
      </c>
      <c r="G69" s="1">
        <f t="shared" si="9"/>
        <v>0.10916142532516915</v>
      </c>
      <c r="I69">
        <v>402.01</v>
      </c>
      <c r="J69">
        <v>17.59</v>
      </c>
    </row>
    <row r="70" spans="1:10" x14ac:dyDescent="0.3">
      <c r="A70">
        <v>461.49</v>
      </c>
      <c r="B70">
        <f t="shared" si="5"/>
        <v>265.51</v>
      </c>
      <c r="C70">
        <v>18.64</v>
      </c>
      <c r="D70" s="1">
        <f t="shared" si="6"/>
        <v>289551.92696119985</v>
      </c>
      <c r="E70" s="1">
        <f t="shared" si="7"/>
        <v>2762087.9517250741</v>
      </c>
      <c r="F70" s="1">
        <f t="shared" si="8"/>
        <v>265.39946895720783</v>
      </c>
      <c r="G70" s="1">
        <f t="shared" si="9"/>
        <v>0.11053104279216086</v>
      </c>
      <c r="I70">
        <v>405.08</v>
      </c>
      <c r="J70">
        <v>17.61</v>
      </c>
    </row>
    <row r="71" spans="1:10" x14ac:dyDescent="0.3">
      <c r="A71">
        <v>468.43</v>
      </c>
      <c r="B71">
        <f t="shared" si="5"/>
        <v>272.45000000000005</v>
      </c>
      <c r="C71">
        <v>17.13</v>
      </c>
      <c r="D71" s="1">
        <f t="shared" si="6"/>
        <v>289555.61022318888</v>
      </c>
      <c r="E71" s="1">
        <f t="shared" si="7"/>
        <v>2762082.0731973047</v>
      </c>
      <c r="F71" s="1">
        <f t="shared" si="8"/>
        <v>272.33657985547944</v>
      </c>
      <c r="G71" s="1">
        <f t="shared" si="9"/>
        <v>0.11342014452060312</v>
      </c>
      <c r="I71">
        <v>407.7</v>
      </c>
      <c r="J71">
        <v>17.72</v>
      </c>
    </row>
    <row r="72" spans="1:10" x14ac:dyDescent="0.3">
      <c r="A72">
        <v>469.2</v>
      </c>
      <c r="B72">
        <f t="shared" si="5"/>
        <v>273.22000000000003</v>
      </c>
      <c r="C72">
        <v>16</v>
      </c>
      <c r="D72" s="1">
        <f t="shared" si="6"/>
        <v>289556.01888482174</v>
      </c>
      <c r="E72" s="1">
        <f t="shared" si="7"/>
        <v>2762081.4209687193</v>
      </c>
      <c r="F72" s="1">
        <f t="shared" si="8"/>
        <v>273.10625930683563</v>
      </c>
      <c r="G72" s="1">
        <f t="shared" si="9"/>
        <v>0.11374069316440227</v>
      </c>
      <c r="I72">
        <v>410.58</v>
      </c>
      <c r="J72">
        <v>17.7</v>
      </c>
    </row>
    <row r="73" spans="1:10" x14ac:dyDescent="0.3">
      <c r="A73">
        <v>470.7</v>
      </c>
      <c r="B73">
        <f t="shared" si="5"/>
        <v>274.72000000000003</v>
      </c>
      <c r="C73">
        <v>15.13</v>
      </c>
      <c r="D73" s="1">
        <f t="shared" si="6"/>
        <v>289556.8149789116</v>
      </c>
      <c r="E73" s="1">
        <f t="shared" si="7"/>
        <v>2762080.1503935531</v>
      </c>
      <c r="F73" s="1">
        <f t="shared" si="8"/>
        <v>274.6056348611632</v>
      </c>
      <c r="G73" s="1">
        <f t="shared" si="9"/>
        <v>0.11436513883683119</v>
      </c>
      <c r="I73">
        <v>414.4</v>
      </c>
      <c r="J73">
        <v>17.77</v>
      </c>
    </row>
    <row r="74" spans="1:10" x14ac:dyDescent="0.3">
      <c r="A74">
        <v>474.46</v>
      </c>
      <c r="B74">
        <f t="shared" si="5"/>
        <v>278.48</v>
      </c>
      <c r="C74">
        <v>14.17</v>
      </c>
      <c r="D74" s="1">
        <f t="shared" si="6"/>
        <v>289558.81052143016</v>
      </c>
      <c r="E74" s="1">
        <f t="shared" si="7"/>
        <v>2762076.9654851365</v>
      </c>
      <c r="F74" s="1">
        <f t="shared" si="8"/>
        <v>278.36406958394866</v>
      </c>
      <c r="G74" s="1">
        <f t="shared" si="9"/>
        <v>0.11593041605135568</v>
      </c>
      <c r="I74">
        <v>416.92</v>
      </c>
      <c r="J74">
        <v>17.829999999999998</v>
      </c>
    </row>
    <row r="75" spans="1:10" x14ac:dyDescent="0.3">
      <c r="A75">
        <v>476.41</v>
      </c>
      <c r="B75">
        <f t="shared" si="5"/>
        <v>280.43000000000006</v>
      </c>
      <c r="C75">
        <v>13.61</v>
      </c>
      <c r="D75" s="1">
        <f t="shared" si="6"/>
        <v>289559.84544374701</v>
      </c>
      <c r="E75" s="1">
        <f t="shared" si="7"/>
        <v>2762075.3137374204</v>
      </c>
      <c r="F75" s="1">
        <f t="shared" si="8"/>
        <v>280.31325780462629</v>
      </c>
      <c r="G75" s="1">
        <f t="shared" si="9"/>
        <v>0.11674219537377439</v>
      </c>
      <c r="I75">
        <v>421.53</v>
      </c>
      <c r="J75">
        <v>17.739999999999998</v>
      </c>
    </row>
    <row r="76" spans="1:10" x14ac:dyDescent="0.3">
      <c r="A76">
        <v>478.09</v>
      </c>
      <c r="B76">
        <f t="shared" si="5"/>
        <v>282.11</v>
      </c>
      <c r="C76">
        <v>12.92</v>
      </c>
      <c r="D76" s="1">
        <f t="shared" si="6"/>
        <v>289560.73706912767</v>
      </c>
      <c r="E76" s="1">
        <f t="shared" si="7"/>
        <v>2762073.8906932343</v>
      </c>
      <c r="F76" s="1">
        <f t="shared" si="8"/>
        <v>281.99255842542112</v>
      </c>
      <c r="G76" s="1">
        <f t="shared" si="9"/>
        <v>0.1174415745788906</v>
      </c>
      <c r="I76">
        <v>425.99</v>
      </c>
      <c r="J76">
        <v>17.739999999999998</v>
      </c>
    </row>
    <row r="77" spans="1:10" x14ac:dyDescent="0.3">
      <c r="A77">
        <v>485.86</v>
      </c>
      <c r="B77">
        <f t="shared" si="5"/>
        <v>289.88</v>
      </c>
      <c r="C77">
        <v>12.87</v>
      </c>
      <c r="D77" s="1">
        <f t="shared" si="6"/>
        <v>289564.86083651317</v>
      </c>
      <c r="E77" s="1">
        <f t="shared" si="7"/>
        <v>2762067.3091138732</v>
      </c>
      <c r="F77" s="1">
        <f t="shared" si="8"/>
        <v>289.7593237969416</v>
      </c>
      <c r="G77" s="1">
        <f t="shared" si="9"/>
        <v>0.12067620305839455</v>
      </c>
      <c r="I77">
        <v>430.23</v>
      </c>
      <c r="J77">
        <v>17.8</v>
      </c>
    </row>
    <row r="78" spans="1:10" x14ac:dyDescent="0.3">
      <c r="A78">
        <v>489.99</v>
      </c>
      <c r="B78">
        <f t="shared" si="5"/>
        <v>294.01</v>
      </c>
      <c r="C78">
        <v>12.78</v>
      </c>
      <c r="D78" s="1">
        <f t="shared" si="6"/>
        <v>289567.05274890724</v>
      </c>
      <c r="E78" s="1">
        <f t="shared" si="7"/>
        <v>2762063.8107969151</v>
      </c>
      <c r="F78" s="1">
        <f t="shared" si="8"/>
        <v>293.88760449022027</v>
      </c>
      <c r="G78" s="1">
        <f t="shared" si="9"/>
        <v>0.12239550977972158</v>
      </c>
      <c r="I78">
        <v>432.95</v>
      </c>
      <c r="J78">
        <v>18</v>
      </c>
    </row>
    <row r="79" spans="1:10" x14ac:dyDescent="0.3">
      <c r="A79">
        <v>493.68</v>
      </c>
      <c r="B79">
        <f t="shared" si="5"/>
        <v>297.70000000000005</v>
      </c>
      <c r="C79">
        <v>12.52</v>
      </c>
      <c r="D79" s="1">
        <f t="shared" si="6"/>
        <v>289569.01114036824</v>
      </c>
      <c r="E79" s="1">
        <f t="shared" si="7"/>
        <v>2762060.6851820061</v>
      </c>
      <c r="F79" s="1">
        <f t="shared" si="8"/>
        <v>297.57606835391823</v>
      </c>
      <c r="G79" s="1">
        <f t="shared" si="9"/>
        <v>0.12393164608181451</v>
      </c>
      <c r="I79">
        <v>435.76</v>
      </c>
      <c r="J79">
        <v>17.89</v>
      </c>
    </row>
    <row r="80" spans="1:10" x14ac:dyDescent="0.3">
      <c r="A80">
        <v>497.51</v>
      </c>
      <c r="B80">
        <f t="shared" si="5"/>
        <v>301.52999999999997</v>
      </c>
      <c r="C80">
        <v>12.37</v>
      </c>
      <c r="D80" s="1">
        <f t="shared" si="6"/>
        <v>289571.04383394442</v>
      </c>
      <c r="E80" s="1">
        <f t="shared" si="7"/>
        <v>2762057.4409800819</v>
      </c>
      <c r="F80" s="1">
        <f t="shared" si="8"/>
        <v>301.40447393582218</v>
      </c>
      <c r="G80" s="1">
        <f t="shared" si="9"/>
        <v>0.12552606417779089</v>
      </c>
      <c r="I80">
        <v>436.41</v>
      </c>
      <c r="J80">
        <v>17.73</v>
      </c>
    </row>
    <row r="81" spans="1:10" x14ac:dyDescent="0.3">
      <c r="A81">
        <v>502.78</v>
      </c>
      <c r="B81">
        <f t="shared" si="5"/>
        <v>306.79999999999995</v>
      </c>
      <c r="C81">
        <v>12.23</v>
      </c>
      <c r="D81" s="1">
        <f t="shared" si="6"/>
        <v>289573.84077784681</v>
      </c>
      <c r="E81" s="1">
        <f t="shared" si="7"/>
        <v>2762052.9770259978</v>
      </c>
      <c r="F81" s="1">
        <f t="shared" si="8"/>
        <v>306.6722800501301</v>
      </c>
      <c r="G81" s="1">
        <f t="shared" si="9"/>
        <v>0.12771994986985646</v>
      </c>
      <c r="I81">
        <v>437.03</v>
      </c>
      <c r="J81">
        <v>17.66</v>
      </c>
    </row>
    <row r="82" spans="1:10" x14ac:dyDescent="0.3">
      <c r="A82">
        <v>508.42</v>
      </c>
      <c r="B82">
        <f t="shared" si="5"/>
        <v>312.44000000000005</v>
      </c>
      <c r="C82">
        <v>12.24</v>
      </c>
      <c r="D82" s="1">
        <f t="shared" si="6"/>
        <v>289576.83409162471</v>
      </c>
      <c r="E82" s="1">
        <f t="shared" si="7"/>
        <v>2762048.1996633727</v>
      </c>
      <c r="F82" s="1">
        <f t="shared" si="8"/>
        <v>312.30993213453661</v>
      </c>
      <c r="G82" s="1">
        <f t="shared" si="9"/>
        <v>0.13006786546344529</v>
      </c>
      <c r="I82">
        <v>437.7</v>
      </c>
      <c r="J82">
        <v>17.84</v>
      </c>
    </row>
    <row r="83" spans="1:10" x14ac:dyDescent="0.3">
      <c r="A83">
        <v>514.11</v>
      </c>
      <c r="B83">
        <f t="shared" si="5"/>
        <v>318.13</v>
      </c>
      <c r="C83">
        <v>12.34</v>
      </c>
      <c r="D83" s="1">
        <f t="shared" si="6"/>
        <v>289579.85394187225</v>
      </c>
      <c r="E83" s="1">
        <f t="shared" si="7"/>
        <v>2762043.3799482426</v>
      </c>
      <c r="F83" s="1">
        <f t="shared" si="8"/>
        <v>317.99756340364087</v>
      </c>
      <c r="G83" s="1">
        <f t="shared" si="9"/>
        <v>0.13243659635912763</v>
      </c>
      <c r="I83">
        <v>438.81</v>
      </c>
      <c r="J83">
        <v>17.88</v>
      </c>
    </row>
    <row r="84" spans="1:10" x14ac:dyDescent="0.3">
      <c r="A84">
        <v>521.16</v>
      </c>
      <c r="B84">
        <f t="shared" si="5"/>
        <v>325.17999999999995</v>
      </c>
      <c r="C84">
        <v>12.4</v>
      </c>
      <c r="D84" s="1">
        <f t="shared" si="6"/>
        <v>289583.59558409458</v>
      </c>
      <c r="E84" s="1">
        <f t="shared" si="7"/>
        <v>2762037.4082449605</v>
      </c>
      <c r="F84" s="1">
        <f t="shared" si="8"/>
        <v>325.04462850971771</v>
      </c>
      <c r="G84" s="1">
        <f t="shared" si="9"/>
        <v>0.13537149028223894</v>
      </c>
      <c r="I84">
        <v>441.86</v>
      </c>
      <c r="J84">
        <v>17.86</v>
      </c>
    </row>
    <row r="85" spans="1:10" x14ac:dyDescent="0.3">
      <c r="A85">
        <v>530.05999999999995</v>
      </c>
      <c r="B85">
        <f t="shared" si="5"/>
        <v>334.07999999999993</v>
      </c>
      <c r="C85">
        <v>12.1</v>
      </c>
      <c r="D85" s="1">
        <f t="shared" si="6"/>
        <v>289588.31907569442</v>
      </c>
      <c r="E85" s="1">
        <f t="shared" si="7"/>
        <v>2762029.8694989742</v>
      </c>
      <c r="F85" s="1">
        <f t="shared" si="8"/>
        <v>333.94092346546716</v>
      </c>
      <c r="G85" s="1">
        <f t="shared" si="9"/>
        <v>0.13907653453276225</v>
      </c>
      <c r="I85">
        <v>442.75</v>
      </c>
      <c r="J85">
        <v>17.82</v>
      </c>
    </row>
    <row r="86" spans="1:10" x14ac:dyDescent="0.3">
      <c r="A86">
        <v>544.79999999999995</v>
      </c>
      <c r="B86">
        <f t="shared" si="5"/>
        <v>348.81999999999994</v>
      </c>
      <c r="C86">
        <v>12.24</v>
      </c>
      <c r="D86" s="1">
        <f t="shared" si="6"/>
        <v>289596.1420269509</v>
      </c>
      <c r="E86" s="1">
        <f t="shared" si="7"/>
        <v>2762017.3839803408</v>
      </c>
      <c r="F86" s="1">
        <f t="shared" si="8"/>
        <v>348.67478724608554</v>
      </c>
      <c r="G86" s="1">
        <f t="shared" si="9"/>
        <v>0.14521275391439303</v>
      </c>
      <c r="I86">
        <v>443.43</v>
      </c>
      <c r="J86">
        <v>17.62</v>
      </c>
    </row>
    <row r="87" spans="1:10" x14ac:dyDescent="0.3">
      <c r="A87">
        <v>560.53</v>
      </c>
      <c r="B87">
        <f t="shared" si="5"/>
        <v>364.54999999999995</v>
      </c>
      <c r="C87">
        <v>12.8</v>
      </c>
      <c r="D87" s="1">
        <f t="shared" si="6"/>
        <v>289604.49040030659</v>
      </c>
      <c r="E87" s="1">
        <f t="shared" si="7"/>
        <v>2762004.0598820974</v>
      </c>
      <c r="F87" s="1">
        <f t="shared" si="8"/>
        <v>364.39823889275772</v>
      </c>
      <c r="G87" s="1">
        <f t="shared" si="9"/>
        <v>0.1517611072422369</v>
      </c>
      <c r="I87">
        <v>444</v>
      </c>
      <c r="J87">
        <v>17.64</v>
      </c>
    </row>
    <row r="88" spans="1:10" x14ac:dyDescent="0.3">
      <c r="A88">
        <v>584.32000000000005</v>
      </c>
      <c r="B88">
        <f t="shared" si="5"/>
        <v>388.34000000000003</v>
      </c>
      <c r="C88">
        <v>12.95</v>
      </c>
      <c r="D88" s="1">
        <f t="shared" si="6"/>
        <v>289617.11645257182</v>
      </c>
      <c r="E88" s="1">
        <f t="shared" si="7"/>
        <v>2761983.9085599612</v>
      </c>
      <c r="F88" s="1">
        <f t="shared" si="8"/>
        <v>388.17833518440284</v>
      </c>
      <c r="G88" s="1">
        <f t="shared" si="9"/>
        <v>0.16166481559719159</v>
      </c>
      <c r="I88">
        <v>444.71</v>
      </c>
      <c r="J88">
        <v>17.77</v>
      </c>
    </row>
    <row r="89" spans="1:10" x14ac:dyDescent="0.3">
      <c r="A89">
        <v>593.86</v>
      </c>
      <c r="B89">
        <f t="shared" si="5"/>
        <v>397.88</v>
      </c>
      <c r="C89">
        <v>13.06</v>
      </c>
      <c r="D89" s="1">
        <f t="shared" si="6"/>
        <v>289622.17961098335</v>
      </c>
      <c r="E89" s="1">
        <f t="shared" si="7"/>
        <v>2761975.8277019039</v>
      </c>
      <c r="F89" s="1">
        <f t="shared" si="8"/>
        <v>397.71436371013368</v>
      </c>
      <c r="G89" s="1">
        <f t="shared" si="9"/>
        <v>0.16563628986631329</v>
      </c>
      <c r="I89">
        <v>447.77</v>
      </c>
      <c r="J89">
        <v>17.45</v>
      </c>
    </row>
    <row r="90" spans="1:10" x14ac:dyDescent="0.3">
      <c r="A90">
        <v>603.88</v>
      </c>
      <c r="B90">
        <f t="shared" si="5"/>
        <v>407.9</v>
      </c>
      <c r="C90">
        <v>12.89</v>
      </c>
      <c r="D90" s="1">
        <f t="shared" si="6"/>
        <v>289627.49751950364</v>
      </c>
      <c r="E90" s="1">
        <f t="shared" si="7"/>
        <v>2761967.3402597932</v>
      </c>
      <c r="F90" s="1">
        <f t="shared" si="8"/>
        <v>407.73019241334276</v>
      </c>
      <c r="G90" s="1">
        <f t="shared" si="9"/>
        <v>0.16980758665721396</v>
      </c>
      <c r="I90">
        <v>458.2</v>
      </c>
      <c r="J90">
        <v>18.690000000000001</v>
      </c>
    </row>
    <row r="91" spans="1:10" x14ac:dyDescent="0.3">
      <c r="A91">
        <v>609.37</v>
      </c>
      <c r="B91">
        <f t="shared" si="5"/>
        <v>413.39</v>
      </c>
      <c r="C91">
        <v>12.32</v>
      </c>
      <c r="D91" s="1">
        <f t="shared" si="6"/>
        <v>289630.41122387251</v>
      </c>
      <c r="E91" s="1">
        <f t="shared" si="7"/>
        <v>2761962.6899546846</v>
      </c>
      <c r="F91" s="1">
        <f t="shared" si="8"/>
        <v>413.21790694241014</v>
      </c>
      <c r="G91" s="1">
        <f t="shared" si="9"/>
        <v>0.17209305758984783</v>
      </c>
      <c r="I91">
        <v>461.49</v>
      </c>
      <c r="J91">
        <v>18.64</v>
      </c>
    </row>
    <row r="92" spans="1:10" x14ac:dyDescent="0.3">
      <c r="A92">
        <v>620.53</v>
      </c>
      <c r="B92">
        <f t="shared" si="5"/>
        <v>424.54999999999995</v>
      </c>
      <c r="C92">
        <v>10.16</v>
      </c>
      <c r="D92" s="1">
        <f t="shared" si="6"/>
        <v>289636.33416390111</v>
      </c>
      <c r="E92" s="1">
        <f t="shared" si="7"/>
        <v>2761953.2368754479</v>
      </c>
      <c r="F92" s="1">
        <f t="shared" si="8"/>
        <v>424.37326106664847</v>
      </c>
      <c r="G92" s="1">
        <f t="shared" si="9"/>
        <v>0.17673893335148705</v>
      </c>
      <c r="I92">
        <v>468.43</v>
      </c>
      <c r="J92">
        <v>17.13</v>
      </c>
    </row>
    <row r="93" spans="1:10" x14ac:dyDescent="0.3">
      <c r="A93">
        <v>626.36</v>
      </c>
      <c r="B93">
        <f t="shared" si="5"/>
        <v>430.38</v>
      </c>
      <c r="C93">
        <v>9.36</v>
      </c>
      <c r="D93" s="1">
        <f t="shared" si="6"/>
        <v>289639.42831626377</v>
      </c>
      <c r="E93" s="1">
        <f t="shared" si="7"/>
        <v>2761948.2985733016</v>
      </c>
      <c r="F93" s="1">
        <f t="shared" si="8"/>
        <v>430.20083405471712</v>
      </c>
      <c r="G93" s="1">
        <f t="shared" si="9"/>
        <v>0.17916594528287533</v>
      </c>
      <c r="I93">
        <v>469.2</v>
      </c>
      <c r="J93">
        <v>16</v>
      </c>
    </row>
    <row r="94" spans="1:10" x14ac:dyDescent="0.3">
      <c r="A94">
        <v>635.71</v>
      </c>
      <c r="B94">
        <f t="shared" si="5"/>
        <v>439.73</v>
      </c>
      <c r="C94">
        <v>9.69</v>
      </c>
      <c r="D94" s="1">
        <f t="shared" si="6"/>
        <v>289644.39063609054</v>
      </c>
      <c r="E94" s="1">
        <f t="shared" si="7"/>
        <v>2761940.3786547654</v>
      </c>
      <c r="F94" s="1">
        <f t="shared" si="8"/>
        <v>439.54694167678571</v>
      </c>
      <c r="G94" s="1">
        <f t="shared" si="9"/>
        <v>0.18305832321431126</v>
      </c>
      <c r="I94">
        <v>470.7</v>
      </c>
      <c r="J94">
        <v>15.13</v>
      </c>
    </row>
    <row r="95" spans="1:10" x14ac:dyDescent="0.3">
      <c r="A95">
        <v>641.87</v>
      </c>
      <c r="B95">
        <f t="shared" si="5"/>
        <v>445.89</v>
      </c>
      <c r="C95">
        <v>10.85</v>
      </c>
      <c r="D95" s="1">
        <f t="shared" si="6"/>
        <v>289647.65992915293</v>
      </c>
      <c r="E95" s="1">
        <f t="shared" si="7"/>
        <v>2761935.1608260828</v>
      </c>
      <c r="F95" s="1">
        <f t="shared" si="8"/>
        <v>445.70437728659897</v>
      </c>
      <c r="G95" s="1">
        <f t="shared" si="9"/>
        <v>0.18562271340101688</v>
      </c>
      <c r="I95">
        <v>474.46</v>
      </c>
      <c r="J95">
        <v>14.17</v>
      </c>
    </row>
    <row r="96" spans="1:10" x14ac:dyDescent="0.3">
      <c r="A96">
        <v>646.09</v>
      </c>
      <c r="B96">
        <f t="shared" si="5"/>
        <v>450.11</v>
      </c>
      <c r="C96">
        <v>12.06</v>
      </c>
      <c r="D96" s="1">
        <f t="shared" si="6"/>
        <v>289649.89960719243</v>
      </c>
      <c r="E96" s="1">
        <f t="shared" si="7"/>
        <v>2761931.586274615</v>
      </c>
      <c r="F96" s="1">
        <f t="shared" si="8"/>
        <v>449.92262051292943</v>
      </c>
      <c r="G96" s="1">
        <f t="shared" si="9"/>
        <v>0.18737948707058649</v>
      </c>
      <c r="I96">
        <v>476.41</v>
      </c>
      <c r="J96">
        <v>13.61</v>
      </c>
    </row>
    <row r="97" spans="1:10" x14ac:dyDescent="0.3">
      <c r="A97">
        <v>649.23</v>
      </c>
      <c r="B97">
        <f t="shared" si="5"/>
        <v>453.25</v>
      </c>
      <c r="C97">
        <v>13.26</v>
      </c>
      <c r="D97" s="1">
        <f t="shared" si="6"/>
        <v>289651.56609748723</v>
      </c>
      <c r="E97" s="1">
        <f t="shared" si="7"/>
        <v>2761928.9265372669</v>
      </c>
      <c r="F97" s="1">
        <f t="shared" si="8"/>
        <v>453.06131334012332</v>
      </c>
      <c r="G97" s="1">
        <f t="shared" si="9"/>
        <v>0.1886866598766801</v>
      </c>
      <c r="I97">
        <v>478.09</v>
      </c>
      <c r="J97">
        <v>12.92</v>
      </c>
    </row>
    <row r="98" spans="1:10" x14ac:dyDescent="0.3">
      <c r="A98">
        <v>656.14</v>
      </c>
      <c r="B98">
        <f t="shared" si="5"/>
        <v>460.15999999999997</v>
      </c>
      <c r="C98">
        <v>13.36</v>
      </c>
      <c r="D98" s="1">
        <f t="shared" si="6"/>
        <v>289655.23343759449</v>
      </c>
      <c r="E98" s="1">
        <f t="shared" si="7"/>
        <v>2761923.0734210014</v>
      </c>
      <c r="F98" s="1">
        <f t="shared" si="8"/>
        <v>459.96843672687208</v>
      </c>
      <c r="G98" s="1">
        <f t="shared" si="9"/>
        <v>0.19156327312788335</v>
      </c>
      <c r="I98">
        <v>485.86</v>
      </c>
      <c r="J98">
        <v>12.87</v>
      </c>
    </row>
    <row r="99" spans="1:10" x14ac:dyDescent="0.3">
      <c r="A99">
        <v>664.1</v>
      </c>
      <c r="B99">
        <f t="shared" si="5"/>
        <v>468.12</v>
      </c>
      <c r="C99">
        <v>18.690000000000001</v>
      </c>
      <c r="D99" s="1">
        <f t="shared" si="6"/>
        <v>289659.45804356469</v>
      </c>
      <c r="E99" s="1">
        <f t="shared" si="7"/>
        <v>2761916.3309021192</v>
      </c>
      <c r="F99" s="1">
        <f t="shared" si="8"/>
        <v>467.92512300202384</v>
      </c>
      <c r="G99" s="1">
        <f t="shared" si="9"/>
        <v>0.19487699797616642</v>
      </c>
      <c r="I99">
        <v>489.99</v>
      </c>
      <c r="J99">
        <v>12.78</v>
      </c>
    </row>
    <row r="100" spans="1:10" x14ac:dyDescent="0.3">
      <c r="A100">
        <v>668.43</v>
      </c>
      <c r="B100">
        <f t="shared" si="5"/>
        <v>472.44999999999993</v>
      </c>
      <c r="C100">
        <v>19.21</v>
      </c>
      <c r="D100" s="1">
        <f t="shared" si="6"/>
        <v>289661.75610183744</v>
      </c>
      <c r="E100" s="1">
        <f t="shared" si="7"/>
        <v>2761912.6631751391</v>
      </c>
      <c r="F100" s="1">
        <f t="shared" si="8"/>
        <v>472.25332043573405</v>
      </c>
      <c r="G100" s="1">
        <f t="shared" si="9"/>
        <v>0.19667956426587807</v>
      </c>
      <c r="I100">
        <v>493.68</v>
      </c>
      <c r="J100">
        <v>12.52</v>
      </c>
    </row>
    <row r="101" spans="1:10" x14ac:dyDescent="0.3">
      <c r="A101">
        <v>675.38</v>
      </c>
      <c r="B101">
        <f t="shared" si="5"/>
        <v>479.4</v>
      </c>
      <c r="C101">
        <v>23.57</v>
      </c>
      <c r="D101" s="1">
        <f t="shared" si="6"/>
        <v>289665.44467112049</v>
      </c>
      <c r="E101" s="1">
        <f t="shared" si="7"/>
        <v>2761906.7761768689</v>
      </c>
      <c r="F101" s="1">
        <f t="shared" si="8"/>
        <v>479.2004271708368</v>
      </c>
      <c r="G101" s="1">
        <f t="shared" si="9"/>
        <v>0.19957282916317354</v>
      </c>
      <c r="I101">
        <v>497.51</v>
      </c>
      <c r="J101">
        <v>12.37</v>
      </c>
    </row>
    <row r="102" spans="1:10" x14ac:dyDescent="0.3">
      <c r="A102">
        <v>678.18</v>
      </c>
      <c r="B102">
        <f t="shared" si="5"/>
        <v>482.19999999999993</v>
      </c>
      <c r="C102">
        <v>24.18</v>
      </c>
      <c r="D102" s="1">
        <f t="shared" si="6"/>
        <v>289666.93071342161</v>
      </c>
      <c r="E102" s="1">
        <f t="shared" si="7"/>
        <v>2761904.404436559</v>
      </c>
      <c r="F102" s="1">
        <f t="shared" si="8"/>
        <v>481.99926153869666</v>
      </c>
      <c r="G102" s="1">
        <f t="shared" si="9"/>
        <v>0.20073846130327411</v>
      </c>
      <c r="I102">
        <v>502.78</v>
      </c>
      <c r="J102">
        <v>12.23</v>
      </c>
    </row>
    <row r="103" spans="1:10" x14ac:dyDescent="0.3">
      <c r="A103" s="5">
        <v>678.71</v>
      </c>
      <c r="B103">
        <f t="shared" si="5"/>
        <v>482.73</v>
      </c>
      <c r="C103" s="5">
        <v>24.02</v>
      </c>
      <c r="D103" s="2">
        <v>289667.212</v>
      </c>
      <c r="E103" s="2">
        <v>2761903.9555000002</v>
      </c>
      <c r="F103" s="1">
        <f t="shared" si="8"/>
        <v>482.52904090126736</v>
      </c>
      <c r="G103" s="1">
        <f t="shared" si="9"/>
        <v>0.20095909873265327</v>
      </c>
      <c r="I103">
        <v>508.42</v>
      </c>
      <c r="J103">
        <v>12.24</v>
      </c>
    </row>
    <row r="104" spans="1:10" x14ac:dyDescent="0.3">
      <c r="D104" s="1"/>
      <c r="E104" s="1"/>
      <c r="F104" s="1"/>
      <c r="G104" s="1"/>
      <c r="I104">
        <v>514.11</v>
      </c>
      <c r="J104">
        <v>12.34</v>
      </c>
    </row>
    <row r="105" spans="1:10" x14ac:dyDescent="0.3">
      <c r="D105" s="1"/>
      <c r="E105" s="1"/>
      <c r="F105" s="1"/>
      <c r="G105" s="1"/>
      <c r="I105">
        <v>521.16</v>
      </c>
      <c r="J105">
        <v>12.4</v>
      </c>
    </row>
    <row r="106" spans="1:10" x14ac:dyDescent="0.3">
      <c r="D106" s="1"/>
      <c r="E106" s="1"/>
      <c r="F106" s="1"/>
      <c r="G106" s="1"/>
      <c r="I106">
        <v>530.05999999999995</v>
      </c>
      <c r="J106">
        <v>12.1</v>
      </c>
    </row>
    <row r="107" spans="1:10" x14ac:dyDescent="0.3">
      <c r="D107" s="1"/>
      <c r="E107" s="1"/>
      <c r="F107" s="1"/>
      <c r="G107" s="1"/>
      <c r="I107">
        <v>544.79999999999995</v>
      </c>
      <c r="J107">
        <v>12.24</v>
      </c>
    </row>
    <row r="108" spans="1:10" x14ac:dyDescent="0.3">
      <c r="D108" s="1"/>
      <c r="E108" s="1"/>
      <c r="F108" s="1"/>
      <c r="G108" s="1"/>
      <c r="I108">
        <v>560.53</v>
      </c>
      <c r="J108">
        <v>12.8</v>
      </c>
    </row>
    <row r="109" spans="1:10" x14ac:dyDescent="0.3">
      <c r="D109" s="1"/>
      <c r="E109" s="1"/>
      <c r="F109" s="1"/>
      <c r="G109" s="1"/>
      <c r="I109">
        <v>584.32000000000005</v>
      </c>
      <c r="J109">
        <v>12.95</v>
      </c>
    </row>
    <row r="110" spans="1:10" x14ac:dyDescent="0.3">
      <c r="D110" s="1"/>
      <c r="E110" s="1"/>
      <c r="F110" s="1"/>
      <c r="G110" s="1"/>
      <c r="I110">
        <v>593.86</v>
      </c>
      <c r="J110">
        <v>13.06</v>
      </c>
    </row>
    <row r="111" spans="1:10" x14ac:dyDescent="0.3">
      <c r="D111" s="1"/>
      <c r="E111" s="1"/>
      <c r="F111" s="1"/>
      <c r="G111" s="1"/>
      <c r="I111">
        <v>603.88</v>
      </c>
      <c r="J111">
        <v>12.89</v>
      </c>
    </row>
    <row r="112" spans="1:10" x14ac:dyDescent="0.3">
      <c r="D112" s="1"/>
      <c r="E112" s="1"/>
      <c r="F112" s="1"/>
      <c r="G112" s="1"/>
      <c r="I112">
        <v>609.37</v>
      </c>
      <c r="J112">
        <v>12.32</v>
      </c>
    </row>
    <row r="113" spans="4:10" x14ac:dyDescent="0.3">
      <c r="D113" s="1"/>
      <c r="E113" s="1"/>
      <c r="F113" s="1"/>
      <c r="G113" s="1"/>
      <c r="I113">
        <v>620.53</v>
      </c>
      <c r="J113">
        <v>10.16</v>
      </c>
    </row>
    <row r="114" spans="4:10" x14ac:dyDescent="0.3">
      <c r="D114" s="1"/>
      <c r="E114" s="1"/>
      <c r="F114" s="1"/>
      <c r="G114" s="1"/>
      <c r="I114">
        <v>626.36</v>
      </c>
      <c r="J114">
        <v>9.36</v>
      </c>
    </row>
    <row r="115" spans="4:10" x14ac:dyDescent="0.3">
      <c r="D115" s="1"/>
      <c r="E115" s="1"/>
      <c r="F115" s="1"/>
      <c r="G115" s="1"/>
      <c r="I115">
        <v>635.71</v>
      </c>
      <c r="J115">
        <v>9.69</v>
      </c>
    </row>
    <row r="116" spans="4:10" x14ac:dyDescent="0.3">
      <c r="D116" s="1"/>
      <c r="E116" s="1"/>
      <c r="F116" s="1"/>
      <c r="G116" s="1"/>
      <c r="I116">
        <v>641.87</v>
      </c>
      <c r="J116">
        <v>10.85</v>
      </c>
    </row>
    <row r="117" spans="4:10" x14ac:dyDescent="0.3">
      <c r="D117" s="1"/>
      <c r="E117" s="1"/>
      <c r="F117" s="1"/>
      <c r="G117" s="1"/>
      <c r="I117">
        <v>646.09</v>
      </c>
      <c r="J117">
        <v>12.06</v>
      </c>
    </row>
    <row r="118" spans="4:10" x14ac:dyDescent="0.3">
      <c r="D118" s="1"/>
      <c r="E118" s="1"/>
      <c r="F118" s="1"/>
      <c r="G118" s="1"/>
      <c r="I118">
        <v>649.23</v>
      </c>
      <c r="J118">
        <v>13.26</v>
      </c>
    </row>
    <row r="119" spans="4:10" x14ac:dyDescent="0.3">
      <c r="D119" s="1"/>
      <c r="E119" s="1"/>
      <c r="F119" s="1"/>
      <c r="G119" s="1"/>
      <c r="I119">
        <v>656.14</v>
      </c>
      <c r="J119">
        <v>13.36</v>
      </c>
    </row>
    <row r="120" spans="4:10" x14ac:dyDescent="0.3">
      <c r="D120" s="1"/>
      <c r="E120" s="1"/>
      <c r="F120" s="1"/>
      <c r="G120" s="1"/>
      <c r="I120">
        <v>664.1</v>
      </c>
      <c r="J120">
        <v>18.690000000000001</v>
      </c>
    </row>
    <row r="121" spans="4:10" x14ac:dyDescent="0.3">
      <c r="D121" s="1"/>
      <c r="E121" s="1"/>
      <c r="F121" s="1"/>
      <c r="G121" s="1"/>
      <c r="I121">
        <v>668.43</v>
      </c>
      <c r="J121">
        <v>19.21</v>
      </c>
    </row>
    <row r="122" spans="4:10" x14ac:dyDescent="0.3">
      <c r="D122" s="1"/>
      <c r="E122" s="1"/>
      <c r="F122" s="1"/>
      <c r="G122" s="1"/>
      <c r="I122">
        <v>675.38</v>
      </c>
      <c r="J122">
        <v>23.57</v>
      </c>
    </row>
    <row r="123" spans="4:10" x14ac:dyDescent="0.3">
      <c r="D123" s="1"/>
      <c r="E123" s="1"/>
      <c r="F123" s="1"/>
      <c r="G123" s="1"/>
      <c r="I123">
        <v>678.18</v>
      </c>
      <c r="J123">
        <v>24.18</v>
      </c>
    </row>
    <row r="124" spans="4:10" x14ac:dyDescent="0.3">
      <c r="D124" s="1"/>
      <c r="E124" s="1"/>
      <c r="F124" s="1"/>
      <c r="G124" s="1"/>
      <c r="I124" s="5">
        <v>678.71</v>
      </c>
      <c r="J124" s="5">
        <v>24.02</v>
      </c>
    </row>
    <row r="125" spans="4:10" x14ac:dyDescent="0.3">
      <c r="D125" s="1"/>
      <c r="E125" s="1"/>
      <c r="F125" s="1"/>
      <c r="G125" s="1"/>
    </row>
    <row r="126" spans="4:10" x14ac:dyDescent="0.3">
      <c r="D126" s="1"/>
      <c r="E126" s="1"/>
      <c r="F126" s="1"/>
      <c r="G126" s="1"/>
    </row>
    <row r="127" spans="4:10" x14ac:dyDescent="0.3">
      <c r="D127" s="1"/>
      <c r="E127" s="1"/>
      <c r="F127" s="1"/>
      <c r="G127" s="1"/>
    </row>
    <row r="128" spans="4:10" x14ac:dyDescent="0.3">
      <c r="D128" s="1"/>
      <c r="E128" s="1"/>
      <c r="F128" s="1"/>
      <c r="G128" s="1"/>
    </row>
    <row r="129" spans="4:7" x14ac:dyDescent="0.3">
      <c r="D129" s="1"/>
      <c r="E129" s="1"/>
      <c r="F129" s="1"/>
      <c r="G129" s="1"/>
    </row>
    <row r="130" spans="4:7" x14ac:dyDescent="0.3">
      <c r="D130" s="1"/>
      <c r="E130" s="1"/>
      <c r="F130" s="1"/>
      <c r="G130" s="1"/>
    </row>
    <row r="131" spans="4:7" x14ac:dyDescent="0.3">
      <c r="D131" s="1"/>
      <c r="E131" s="1"/>
      <c r="F131" s="1"/>
      <c r="G131" s="1"/>
    </row>
    <row r="132" spans="4:7" x14ac:dyDescent="0.3">
      <c r="D132" s="1"/>
      <c r="E132" s="1"/>
      <c r="F132" s="1"/>
      <c r="G132" s="1"/>
    </row>
    <row r="133" spans="4:7" x14ac:dyDescent="0.3">
      <c r="D133" s="1"/>
      <c r="E133" s="1"/>
      <c r="F133" s="1"/>
      <c r="G133" s="1"/>
    </row>
    <row r="134" spans="4:7" x14ac:dyDescent="0.3">
      <c r="D134" s="1"/>
      <c r="E134" s="1"/>
      <c r="F134" s="1"/>
      <c r="G134" s="1"/>
    </row>
    <row r="135" spans="4:7" x14ac:dyDescent="0.3">
      <c r="D135" s="1"/>
      <c r="E135" s="1"/>
      <c r="F135" s="1"/>
      <c r="G135" s="1"/>
    </row>
    <row r="136" spans="4:7" x14ac:dyDescent="0.3">
      <c r="D136" s="1"/>
      <c r="E136" s="1"/>
      <c r="F136" s="1"/>
      <c r="G136" s="1"/>
    </row>
    <row r="137" spans="4:7" x14ac:dyDescent="0.3">
      <c r="D137" s="1"/>
      <c r="E137" s="1"/>
      <c r="F137" s="1"/>
      <c r="G137" s="1"/>
    </row>
    <row r="138" spans="4:7" x14ac:dyDescent="0.3">
      <c r="D138" s="1"/>
      <c r="E138" s="1"/>
      <c r="F138" s="1"/>
      <c r="G138" s="1"/>
    </row>
    <row r="139" spans="4:7" x14ac:dyDescent="0.3">
      <c r="D139" s="1"/>
      <c r="E139" s="1"/>
      <c r="F139" s="1"/>
      <c r="G139" s="1"/>
    </row>
    <row r="140" spans="4:7" x14ac:dyDescent="0.3">
      <c r="D140" s="1"/>
      <c r="E140" s="1"/>
      <c r="F140" s="1"/>
      <c r="G140" s="1"/>
    </row>
    <row r="141" spans="4:7" x14ac:dyDescent="0.3">
      <c r="D141" s="1"/>
      <c r="E141" s="1"/>
      <c r="F141" s="1"/>
      <c r="G141" s="1"/>
    </row>
    <row r="142" spans="4:7" x14ac:dyDescent="0.3">
      <c r="D142" s="1"/>
      <c r="E142" s="1"/>
      <c r="F142" s="1"/>
      <c r="G142" s="1"/>
    </row>
    <row r="143" spans="4:7" x14ac:dyDescent="0.3">
      <c r="D143" s="1"/>
      <c r="E143" s="1"/>
      <c r="F143" s="1"/>
      <c r="G143" s="1"/>
    </row>
    <row r="144" spans="4:7" x14ac:dyDescent="0.3">
      <c r="D144" s="1"/>
      <c r="E144" s="1"/>
      <c r="F144" s="1"/>
      <c r="G144" s="1"/>
    </row>
    <row r="145" spans="1:7" x14ac:dyDescent="0.3">
      <c r="D145" s="1"/>
      <c r="E145" s="1"/>
      <c r="F145" s="1"/>
      <c r="G145" s="1"/>
    </row>
    <row r="146" spans="1:7" x14ac:dyDescent="0.3">
      <c r="D146" s="1"/>
      <c r="E146" s="1"/>
      <c r="F146" s="1"/>
      <c r="G146" s="1"/>
    </row>
    <row r="147" spans="1:7" x14ac:dyDescent="0.3">
      <c r="D147" s="1"/>
      <c r="E147" s="1"/>
      <c r="F147" s="1"/>
      <c r="G147" s="1"/>
    </row>
    <row r="148" spans="1:7" x14ac:dyDescent="0.3">
      <c r="D148" s="1"/>
      <c r="E148" s="1"/>
      <c r="F148" s="1"/>
      <c r="G148" s="1"/>
    </row>
    <row r="149" spans="1:7" x14ac:dyDescent="0.3">
      <c r="D149" s="1"/>
      <c r="E149" s="1"/>
      <c r="F149" s="1"/>
      <c r="G149" s="1"/>
    </row>
    <row r="150" spans="1:7" x14ac:dyDescent="0.3">
      <c r="D150" s="1"/>
      <c r="E150" s="1"/>
      <c r="F150" s="1"/>
      <c r="G150" s="1"/>
    </row>
    <row r="151" spans="1:7" x14ac:dyDescent="0.3">
      <c r="D151" s="1"/>
      <c r="E151" s="1"/>
      <c r="F151" s="1"/>
      <c r="G151" s="1"/>
    </row>
    <row r="152" spans="1:7" x14ac:dyDescent="0.3">
      <c r="D152" s="1"/>
      <c r="E152" s="1"/>
      <c r="F152" s="1"/>
      <c r="G152" s="1"/>
    </row>
    <row r="153" spans="1:7" x14ac:dyDescent="0.3">
      <c r="D153" s="1"/>
      <c r="E153" s="1"/>
      <c r="F153" s="1"/>
      <c r="G153" s="1"/>
    </row>
    <row r="154" spans="1:7" x14ac:dyDescent="0.3">
      <c r="D154" s="1"/>
      <c r="E154" s="1"/>
      <c r="F154" s="1"/>
      <c r="G154" s="1"/>
    </row>
    <row r="155" spans="1:7" x14ac:dyDescent="0.3">
      <c r="D155" s="1"/>
      <c r="E155" s="1"/>
      <c r="F155" s="1"/>
      <c r="G155" s="1"/>
    </row>
    <row r="156" spans="1:7" x14ac:dyDescent="0.3">
      <c r="D156" s="1"/>
      <c r="E156" s="1"/>
      <c r="F156" s="1"/>
      <c r="G156" s="1"/>
    </row>
    <row r="157" spans="1:7" x14ac:dyDescent="0.3">
      <c r="A157" s="5"/>
      <c r="C157" s="5"/>
      <c r="D157" s="2"/>
      <c r="E157" s="2"/>
      <c r="F157" s="1"/>
      <c r="G157" s="1"/>
    </row>
    <row r="158" spans="1:7" x14ac:dyDescent="0.3">
      <c r="D158" s="1"/>
      <c r="E158" s="1"/>
      <c r="F158" s="1"/>
      <c r="G158" s="1"/>
    </row>
    <row r="159" spans="1:7" x14ac:dyDescent="0.3">
      <c r="D159" s="1"/>
      <c r="E159" s="1"/>
      <c r="F159" s="1"/>
      <c r="G159" s="1"/>
    </row>
    <row r="160" spans="1:7" x14ac:dyDescent="0.3">
      <c r="D160" s="1"/>
      <c r="E160" s="1"/>
      <c r="F160" s="1"/>
      <c r="G160" s="1"/>
    </row>
    <row r="161" spans="1:7" x14ac:dyDescent="0.3">
      <c r="D161" s="1"/>
      <c r="E161" s="1"/>
      <c r="F161" s="1"/>
      <c r="G161" s="1"/>
    </row>
    <row r="162" spans="1:7" x14ac:dyDescent="0.3">
      <c r="D162" s="1"/>
      <c r="E162" s="1"/>
      <c r="F162" s="1"/>
      <c r="G162" s="1"/>
    </row>
    <row r="163" spans="1:7" x14ac:dyDescent="0.3">
      <c r="D163" s="1"/>
      <c r="E163" s="1"/>
      <c r="F163" s="1"/>
      <c r="G163" s="1"/>
    </row>
    <row r="164" spans="1:7" x14ac:dyDescent="0.3">
      <c r="D164" s="1"/>
      <c r="E164" s="1"/>
      <c r="F164" s="1"/>
      <c r="G164" s="1"/>
    </row>
    <row r="165" spans="1:7" x14ac:dyDescent="0.3">
      <c r="A165" s="6"/>
      <c r="B165" s="6"/>
      <c r="C165" s="6"/>
      <c r="D165" s="7"/>
      <c r="E165" s="7"/>
      <c r="F165" s="1"/>
      <c r="G165" s="1"/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"/>
  <sheetViews>
    <sheetView topLeftCell="A61" workbookViewId="0">
      <selection activeCell="G3" sqref="G3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10" x14ac:dyDescent="0.3">
      <c r="A1" s="5">
        <v>3.48</v>
      </c>
      <c r="B1">
        <f>A1-3.48</f>
        <v>0</v>
      </c>
      <c r="C1" s="5">
        <v>26.79</v>
      </c>
      <c r="D1" s="2">
        <v>289782.84299999999</v>
      </c>
      <c r="E1" s="2">
        <v>2762287.7050000001</v>
      </c>
    </row>
    <row r="2" spans="1:10" x14ac:dyDescent="0.3">
      <c r="A2">
        <v>3.61</v>
      </c>
      <c r="B2">
        <f t="shared" ref="B2:B65" si="0">A2-3.48</f>
        <v>0.12999999999999989</v>
      </c>
      <c r="C2">
        <v>26.68</v>
      </c>
      <c r="D2" s="1">
        <f>(((B2*($D$92-$D$1))+$B$92*$D$1)/$B$92)</f>
        <v>289782.86656897713</v>
      </c>
      <c r="E2" s="1">
        <f>(((B2*($E$92-$E$1))+$B$92*$E$1)/$B$92)</f>
        <v>2762287.5771551146</v>
      </c>
      <c r="F2" s="1">
        <f>SQRT(((D2-$D$1)^2)+((E2-$E$1)^2))</f>
        <v>0.12999927469350372</v>
      </c>
      <c r="G2" s="1">
        <f>B2-F2</f>
        <v>7.2530649616875387E-7</v>
      </c>
    </row>
    <row r="3" spans="1:10" x14ac:dyDescent="0.3">
      <c r="A3">
        <v>3.67</v>
      </c>
      <c r="B3">
        <f t="shared" si="0"/>
        <v>0.18999999999999995</v>
      </c>
      <c r="C3">
        <v>26.66</v>
      </c>
      <c r="D3" s="1">
        <f t="shared" ref="D3:D66" si="1">(((B3*($D$92-$D$1))+$B$92*$D$1)/$B$92)</f>
        <v>289782.87744696654</v>
      </c>
      <c r="E3" s="1">
        <f t="shared" ref="E3:E66" si="2">(((B3*($E$92-$E$1))+$B$92*$E$1)/$B$92)</f>
        <v>2762287.5181497829</v>
      </c>
      <c r="F3" s="1">
        <f t="shared" ref="F3:F66" si="3">SQRT(((D3-$D$1)^2)+((E3-$E$1)^2))</f>
        <v>0.18999893989412681</v>
      </c>
      <c r="G3" s="1">
        <f t="shared" ref="G3:G66" si="4">B3-F3</f>
        <v>1.0601058731407598E-6</v>
      </c>
    </row>
    <row r="4" spans="1:10" x14ac:dyDescent="0.3">
      <c r="A4">
        <v>9.09</v>
      </c>
      <c r="B4">
        <f t="shared" si="0"/>
        <v>5.6099999999999994</v>
      </c>
      <c r="C4">
        <v>26.62</v>
      </c>
      <c r="D4" s="1">
        <f t="shared" si="1"/>
        <v>289783.86009201262</v>
      </c>
      <c r="E4" s="1">
        <f t="shared" si="2"/>
        <v>2762282.1880014758</v>
      </c>
      <c r="F4" s="1">
        <f t="shared" si="3"/>
        <v>5.609968705742209</v>
      </c>
      <c r="G4" s="1">
        <f t="shared" si="4"/>
        <v>3.1294257790470681E-5</v>
      </c>
    </row>
    <row r="5" spans="1:10" x14ac:dyDescent="0.3">
      <c r="A5">
        <v>9.6300000000000008</v>
      </c>
      <c r="B5">
        <f t="shared" si="0"/>
        <v>6.15</v>
      </c>
      <c r="C5">
        <v>26.41</v>
      </c>
      <c r="D5" s="1">
        <f t="shared" si="1"/>
        <v>289783.95799391757</v>
      </c>
      <c r="E5" s="1">
        <f t="shared" si="2"/>
        <v>2762281.6569534889</v>
      </c>
      <c r="F5" s="1">
        <f t="shared" si="3"/>
        <v>6.1499656939744147</v>
      </c>
      <c r="G5" s="1">
        <f t="shared" si="4"/>
        <v>3.4306025585628674E-5</v>
      </c>
    </row>
    <row r="6" spans="1:10" x14ac:dyDescent="0.3">
      <c r="A6">
        <v>15.91</v>
      </c>
      <c r="B6">
        <f t="shared" si="0"/>
        <v>12.43</v>
      </c>
      <c r="C6">
        <v>25.88</v>
      </c>
      <c r="D6" s="1">
        <f t="shared" si="1"/>
        <v>289785.09655681229</v>
      </c>
      <c r="E6" s="1">
        <f t="shared" si="2"/>
        <v>2762275.4810620928</v>
      </c>
      <c r="F6" s="1">
        <f t="shared" si="3"/>
        <v>12.42993066218439</v>
      </c>
      <c r="G6" s="1">
        <f t="shared" si="4"/>
        <v>6.933781561002661E-5</v>
      </c>
    </row>
    <row r="7" spans="1:10" x14ac:dyDescent="0.3">
      <c r="A7">
        <v>19.78</v>
      </c>
      <c r="B7">
        <f t="shared" si="0"/>
        <v>16.3</v>
      </c>
      <c r="C7">
        <v>24.4</v>
      </c>
      <c r="D7" s="1">
        <f t="shared" si="1"/>
        <v>289785.79818713118</v>
      </c>
      <c r="E7" s="1">
        <f t="shared" si="2"/>
        <v>2762271.6752181905</v>
      </c>
      <c r="F7" s="1">
        <f t="shared" si="3"/>
        <v>16.299909074649957</v>
      </c>
      <c r="G7" s="1">
        <f t="shared" si="4"/>
        <v>9.092535004384672E-5</v>
      </c>
    </row>
    <row r="8" spans="1:10" x14ac:dyDescent="0.3">
      <c r="A8">
        <v>27.45</v>
      </c>
      <c r="B8">
        <f t="shared" si="0"/>
        <v>23.97</v>
      </c>
      <c r="C8">
        <v>24.07</v>
      </c>
      <c r="D8" s="1">
        <f t="shared" si="1"/>
        <v>289787.18875678122</v>
      </c>
      <c r="E8" s="1">
        <f t="shared" si="2"/>
        <v>2762264.1323699402</v>
      </c>
      <c r="F8" s="1">
        <f t="shared" si="3"/>
        <v>23.969866289630271</v>
      </c>
      <c r="G8" s="1">
        <f t="shared" si="4"/>
        <v>1.3371036972742445E-4</v>
      </c>
    </row>
    <row r="9" spans="1:10" x14ac:dyDescent="0.3">
      <c r="A9">
        <v>33.85</v>
      </c>
      <c r="B9">
        <f t="shared" si="0"/>
        <v>30.37</v>
      </c>
      <c r="C9">
        <v>22.68</v>
      </c>
      <c r="D9" s="1">
        <f t="shared" si="1"/>
        <v>289788.34907565481</v>
      </c>
      <c r="E9" s="1">
        <f t="shared" si="2"/>
        <v>2762257.8384678797</v>
      </c>
      <c r="F9" s="1">
        <f t="shared" si="3"/>
        <v>30.369830589167933</v>
      </c>
      <c r="G9" s="1">
        <f t="shared" si="4"/>
        <v>1.6941083206845065E-4</v>
      </c>
    </row>
    <row r="10" spans="1:10" x14ac:dyDescent="0.3">
      <c r="A10">
        <v>37.03</v>
      </c>
      <c r="B10">
        <f t="shared" si="0"/>
        <v>33.550000000000004</v>
      </c>
      <c r="C10">
        <v>21.23</v>
      </c>
      <c r="D10" s="1">
        <f t="shared" si="1"/>
        <v>289788.92560909514</v>
      </c>
      <c r="E10" s="1">
        <f t="shared" si="2"/>
        <v>2762254.7111852937</v>
      </c>
      <c r="F10" s="1">
        <f t="shared" si="3"/>
        <v>33.549812850154936</v>
      </c>
      <c r="G10" s="1">
        <f t="shared" si="4"/>
        <v>1.8714984506829069E-4</v>
      </c>
    </row>
    <row r="11" spans="1:10" x14ac:dyDescent="0.3">
      <c r="A11">
        <v>43.99</v>
      </c>
      <c r="B11">
        <f t="shared" si="0"/>
        <v>40.510000000000005</v>
      </c>
      <c r="C11">
        <v>20.66</v>
      </c>
      <c r="D11" s="1">
        <f t="shared" si="1"/>
        <v>289790.18745587015</v>
      </c>
      <c r="E11" s="1">
        <f t="shared" si="2"/>
        <v>2762247.8665668033</v>
      </c>
      <c r="F11" s="1">
        <f t="shared" si="3"/>
        <v>40.509774025561768</v>
      </c>
      <c r="G11" s="1">
        <f t="shared" si="4"/>
        <v>2.2597443823713093E-4</v>
      </c>
    </row>
    <row r="12" spans="1:10" x14ac:dyDescent="0.3">
      <c r="A12">
        <v>45.36</v>
      </c>
      <c r="B12">
        <f t="shared" si="0"/>
        <v>41.88</v>
      </c>
      <c r="C12">
        <v>20.39</v>
      </c>
      <c r="D12" s="1">
        <f t="shared" si="1"/>
        <v>289790.43583662901</v>
      </c>
      <c r="E12" s="1">
        <f t="shared" si="2"/>
        <v>2762246.5192783931</v>
      </c>
      <c r="F12" s="1">
        <f t="shared" si="3"/>
        <v>41.879766383779256</v>
      </c>
      <c r="G12" s="1">
        <f t="shared" si="4"/>
        <v>2.3361622074702382E-4</v>
      </c>
    </row>
    <row r="13" spans="1:10" x14ac:dyDescent="0.3">
      <c r="A13">
        <v>48.08</v>
      </c>
      <c r="B13">
        <f t="shared" si="0"/>
        <v>44.6</v>
      </c>
      <c r="C13">
        <v>19.02</v>
      </c>
      <c r="D13" s="1">
        <f t="shared" si="1"/>
        <v>289790.92897215032</v>
      </c>
      <c r="E13" s="1">
        <f t="shared" si="2"/>
        <v>2762243.8443700178</v>
      </c>
      <c r="F13" s="1">
        <f t="shared" si="3"/>
        <v>44.599751210756025</v>
      </c>
      <c r="G13" s="1">
        <f t="shared" si="4"/>
        <v>2.4878924397597757E-4</v>
      </c>
    </row>
    <row r="14" spans="1:10" x14ac:dyDescent="0.3">
      <c r="A14">
        <v>53.31</v>
      </c>
      <c r="B14">
        <f t="shared" si="0"/>
        <v>49.830000000000005</v>
      </c>
      <c r="C14">
        <v>18.25</v>
      </c>
      <c r="D14" s="1">
        <f t="shared" si="1"/>
        <v>289791.8771702298</v>
      </c>
      <c r="E14" s="1">
        <f t="shared" si="2"/>
        <v>2762238.7010719278</v>
      </c>
      <c r="F14" s="1">
        <f t="shared" si="3"/>
        <v>49.82972203669943</v>
      </c>
      <c r="G14" s="1">
        <f t="shared" si="4"/>
        <v>2.7796330057583418E-4</v>
      </c>
    </row>
    <row r="15" spans="1:10" x14ac:dyDescent="0.3">
      <c r="A15">
        <v>58.21</v>
      </c>
      <c r="B15">
        <f t="shared" si="0"/>
        <v>54.730000000000004</v>
      </c>
      <c r="C15">
        <v>15.43</v>
      </c>
      <c r="D15" s="1">
        <f t="shared" si="1"/>
        <v>289792.76553936739</v>
      </c>
      <c r="E15" s="1">
        <f t="shared" si="2"/>
        <v>2762233.8823031629</v>
      </c>
      <c r="F15" s="1">
        <f t="shared" si="3"/>
        <v>54.729694703326103</v>
      </c>
      <c r="G15" s="1">
        <f t="shared" si="4"/>
        <v>3.0529667390055693E-4</v>
      </c>
      <c r="I15" s="5">
        <v>3.48</v>
      </c>
      <c r="J15" s="5">
        <v>26.79</v>
      </c>
    </row>
    <row r="16" spans="1:10" x14ac:dyDescent="0.3">
      <c r="A16">
        <v>68.87</v>
      </c>
      <c r="B16">
        <f t="shared" si="0"/>
        <v>65.39</v>
      </c>
      <c r="C16">
        <v>14.69</v>
      </c>
      <c r="D16" s="1">
        <f t="shared" si="1"/>
        <v>289794.69819549122</v>
      </c>
      <c r="E16" s="1">
        <f t="shared" si="2"/>
        <v>2762223.3990225438</v>
      </c>
      <c r="F16" s="1">
        <f t="shared" si="3"/>
        <v>65.389635239399297</v>
      </c>
      <c r="G16" s="1">
        <f t="shared" si="4"/>
        <v>3.6476060070356198E-4</v>
      </c>
      <c r="I16">
        <v>3.61</v>
      </c>
      <c r="J16">
        <v>26.68</v>
      </c>
    </row>
    <row r="17" spans="1:10" x14ac:dyDescent="0.3">
      <c r="A17">
        <v>77.709999999999994</v>
      </c>
      <c r="B17">
        <f t="shared" si="0"/>
        <v>74.22999999999999</v>
      </c>
      <c r="C17">
        <v>13.94</v>
      </c>
      <c r="D17" s="1">
        <f t="shared" si="1"/>
        <v>289796.30088593537</v>
      </c>
      <c r="E17" s="1">
        <f t="shared" si="2"/>
        <v>2762214.7055703229</v>
      </c>
      <c r="F17" s="1">
        <f t="shared" si="3"/>
        <v>74.229585927973872</v>
      </c>
      <c r="G17" s="1">
        <f t="shared" si="4"/>
        <v>4.1407202611765115E-4</v>
      </c>
      <c r="I17">
        <v>3.67</v>
      </c>
      <c r="J17">
        <v>26.66</v>
      </c>
    </row>
    <row r="18" spans="1:10" x14ac:dyDescent="0.3">
      <c r="A18">
        <v>84.43</v>
      </c>
      <c r="B18">
        <f t="shared" si="0"/>
        <v>80.95</v>
      </c>
      <c r="C18">
        <v>13.77</v>
      </c>
      <c r="D18" s="1">
        <f t="shared" si="1"/>
        <v>289797.5192207527</v>
      </c>
      <c r="E18" s="1">
        <f t="shared" si="2"/>
        <v>2762208.0969731598</v>
      </c>
      <c r="F18" s="1">
        <f t="shared" si="3"/>
        <v>80.949548442109716</v>
      </c>
      <c r="G18" s="1">
        <f t="shared" si="4"/>
        <v>4.5155789028683557E-4</v>
      </c>
      <c r="I18">
        <v>9.09</v>
      </c>
      <c r="J18">
        <v>26.62</v>
      </c>
    </row>
    <row r="19" spans="1:10" x14ac:dyDescent="0.3">
      <c r="A19">
        <v>89.44</v>
      </c>
      <c r="B19">
        <f t="shared" si="0"/>
        <v>85.96</v>
      </c>
      <c r="C19">
        <v>14.14</v>
      </c>
      <c r="D19" s="1">
        <f t="shared" si="1"/>
        <v>289798.4275328709</v>
      </c>
      <c r="E19" s="1">
        <f t="shared" si="2"/>
        <v>2762203.1700279536</v>
      </c>
      <c r="F19" s="1">
        <f t="shared" si="3"/>
        <v>85.959520494866481</v>
      </c>
      <c r="G19" s="1">
        <f t="shared" si="4"/>
        <v>4.7950513351224799E-4</v>
      </c>
      <c r="I19">
        <v>9.6300000000000008</v>
      </c>
      <c r="J19">
        <v>26.41</v>
      </c>
    </row>
    <row r="20" spans="1:10" x14ac:dyDescent="0.3">
      <c r="A20">
        <v>94.79</v>
      </c>
      <c r="B20">
        <f t="shared" si="0"/>
        <v>91.31</v>
      </c>
      <c r="C20">
        <v>14.03</v>
      </c>
      <c r="D20" s="1">
        <f t="shared" si="1"/>
        <v>289799.39748692926</v>
      </c>
      <c r="E20" s="1">
        <f t="shared" si="2"/>
        <v>2762197.9087191997</v>
      </c>
      <c r="F20" s="1">
        <f t="shared" si="3"/>
        <v>91.309490651679624</v>
      </c>
      <c r="G20" s="1">
        <f t="shared" si="4"/>
        <v>5.0934832037796696E-4</v>
      </c>
      <c r="I20">
        <v>15.91</v>
      </c>
      <c r="J20">
        <v>25.88</v>
      </c>
    </row>
    <row r="21" spans="1:10" x14ac:dyDescent="0.3">
      <c r="A21">
        <v>96.5</v>
      </c>
      <c r="B21">
        <f t="shared" si="0"/>
        <v>93.02</v>
      </c>
      <c r="C21">
        <v>13.59</v>
      </c>
      <c r="D21" s="1">
        <f t="shared" si="1"/>
        <v>289799.70750962832</v>
      </c>
      <c r="E21" s="1">
        <f t="shared" si="2"/>
        <v>2762196.2270672428</v>
      </c>
      <c r="F21" s="1">
        <f t="shared" si="3"/>
        <v>93.019481113048158</v>
      </c>
      <c r="G21" s="1">
        <f t="shared" si="4"/>
        <v>5.1888695183777145E-4</v>
      </c>
      <c r="I21">
        <v>19.78</v>
      </c>
      <c r="J21">
        <v>24.4</v>
      </c>
    </row>
    <row r="22" spans="1:10" x14ac:dyDescent="0.3">
      <c r="A22">
        <v>98.59</v>
      </c>
      <c r="B22">
        <f t="shared" si="0"/>
        <v>95.11</v>
      </c>
      <c r="C22">
        <v>13.42</v>
      </c>
      <c r="D22" s="1">
        <f t="shared" si="1"/>
        <v>289800.08642626047</v>
      </c>
      <c r="E22" s="1">
        <f t="shared" si="2"/>
        <v>2762194.1717148516</v>
      </c>
      <c r="F22" s="1">
        <f t="shared" si="3"/>
        <v>95.109469454204927</v>
      </c>
      <c r="G22" s="1">
        <f t="shared" si="4"/>
        <v>5.3054579507261224E-4</v>
      </c>
      <c r="I22">
        <v>27.45</v>
      </c>
      <c r="J22">
        <v>24.07</v>
      </c>
    </row>
    <row r="23" spans="1:10" x14ac:dyDescent="0.3">
      <c r="A23">
        <v>106.98</v>
      </c>
      <c r="B23">
        <f t="shared" si="0"/>
        <v>103.5</v>
      </c>
      <c r="C23">
        <v>13.64</v>
      </c>
      <c r="D23" s="1">
        <f t="shared" si="1"/>
        <v>289801.60753178381</v>
      </c>
      <c r="E23" s="1">
        <f t="shared" si="2"/>
        <v>2762185.9208026198</v>
      </c>
      <c r="F23" s="1">
        <f t="shared" si="3"/>
        <v>103.49942265258248</v>
      </c>
      <c r="G23" s="1">
        <f t="shared" si="4"/>
        <v>5.773474175185811E-4</v>
      </c>
      <c r="I23">
        <v>33.85</v>
      </c>
      <c r="J23">
        <v>22.68</v>
      </c>
    </row>
    <row r="24" spans="1:10" x14ac:dyDescent="0.3">
      <c r="A24">
        <v>112.39</v>
      </c>
      <c r="B24">
        <f t="shared" si="0"/>
        <v>108.91</v>
      </c>
      <c r="C24">
        <v>14</v>
      </c>
      <c r="D24" s="1">
        <f t="shared" si="1"/>
        <v>289802.58836383169</v>
      </c>
      <c r="E24" s="1">
        <f t="shared" si="2"/>
        <v>2762180.6004885342</v>
      </c>
      <c r="F24" s="1">
        <f t="shared" si="3"/>
        <v>108.90939247461735</v>
      </c>
      <c r="G24" s="1">
        <f t="shared" si="4"/>
        <v>6.0752538264807754E-4</v>
      </c>
      <c r="I24">
        <v>37.03</v>
      </c>
      <c r="J24">
        <v>21.23</v>
      </c>
    </row>
    <row r="25" spans="1:10" x14ac:dyDescent="0.3">
      <c r="A25">
        <v>132.25</v>
      </c>
      <c r="B25">
        <f t="shared" si="0"/>
        <v>128.77000000000001</v>
      </c>
      <c r="C25">
        <v>13.19</v>
      </c>
      <c r="D25" s="1">
        <f t="shared" si="1"/>
        <v>289806.18897833623</v>
      </c>
      <c r="E25" s="1">
        <f t="shared" si="2"/>
        <v>2762161.0697237034</v>
      </c>
      <c r="F25" s="1">
        <f t="shared" si="3"/>
        <v>128.76928169094791</v>
      </c>
      <c r="G25" s="1">
        <f t="shared" si="4"/>
        <v>7.1830905210390483E-4</v>
      </c>
      <c r="I25">
        <v>43.99</v>
      </c>
      <c r="J25">
        <v>20.66</v>
      </c>
    </row>
    <row r="26" spans="1:10" x14ac:dyDescent="0.3">
      <c r="A26">
        <v>137.30000000000001</v>
      </c>
      <c r="B26">
        <f t="shared" si="0"/>
        <v>133.82000000000002</v>
      </c>
      <c r="C26">
        <v>13.17</v>
      </c>
      <c r="D26" s="1">
        <f t="shared" si="1"/>
        <v>289807.10454244743</v>
      </c>
      <c r="E26" s="1">
        <f t="shared" si="2"/>
        <v>2762156.1034416091</v>
      </c>
      <c r="F26" s="1">
        <f t="shared" si="3"/>
        <v>133.81925352082092</v>
      </c>
      <c r="G26" s="1">
        <f t="shared" si="4"/>
        <v>7.4647917909942407E-4</v>
      </c>
      <c r="I26">
        <v>45.36</v>
      </c>
      <c r="J26">
        <v>20.39</v>
      </c>
    </row>
    <row r="27" spans="1:10" x14ac:dyDescent="0.3">
      <c r="A27">
        <v>142.4</v>
      </c>
      <c r="B27">
        <f t="shared" si="0"/>
        <v>138.92000000000002</v>
      </c>
      <c r="C27">
        <v>13.15</v>
      </c>
      <c r="D27" s="1">
        <f t="shared" si="1"/>
        <v>289808.02917154983</v>
      </c>
      <c r="E27" s="1">
        <f t="shared" si="2"/>
        <v>2762151.0879884046</v>
      </c>
      <c r="F27" s="1">
        <f t="shared" si="3"/>
        <v>138.91922507208139</v>
      </c>
      <c r="G27" s="1">
        <f t="shared" si="4"/>
        <v>7.7492791862709964E-4</v>
      </c>
      <c r="I27">
        <v>48.08</v>
      </c>
      <c r="J27">
        <v>19.02</v>
      </c>
    </row>
    <row r="28" spans="1:10" x14ac:dyDescent="0.3">
      <c r="A28">
        <v>143.47</v>
      </c>
      <c r="B28">
        <f t="shared" si="0"/>
        <v>139.99</v>
      </c>
      <c r="C28">
        <v>11.84</v>
      </c>
      <c r="D28" s="1">
        <f t="shared" si="1"/>
        <v>289808.22316236154</v>
      </c>
      <c r="E28" s="1">
        <f t="shared" si="2"/>
        <v>2762150.0357266543</v>
      </c>
      <c r="F28" s="1">
        <f t="shared" si="3"/>
        <v>139.98921910290082</v>
      </c>
      <c r="G28" s="1">
        <f t="shared" si="4"/>
        <v>7.8089709919026973E-4</v>
      </c>
      <c r="I28">
        <v>53.31</v>
      </c>
      <c r="J28">
        <v>18.25</v>
      </c>
    </row>
    <row r="29" spans="1:10" x14ac:dyDescent="0.3">
      <c r="A29">
        <v>153.5</v>
      </c>
      <c r="B29">
        <f t="shared" si="0"/>
        <v>150.02000000000001</v>
      </c>
      <c r="C29">
        <v>11.8</v>
      </c>
      <c r="D29" s="1">
        <f t="shared" si="1"/>
        <v>289810.04159959621</v>
      </c>
      <c r="E29" s="1">
        <f t="shared" si="2"/>
        <v>2762140.1720020189</v>
      </c>
      <c r="F29" s="1">
        <f t="shared" si="3"/>
        <v>150.01916315361194</v>
      </c>
      <c r="G29" s="1">
        <f t="shared" si="4"/>
        <v>8.3684638806857947E-4</v>
      </c>
      <c r="I29">
        <v>58.21</v>
      </c>
      <c r="J29">
        <v>15.43</v>
      </c>
    </row>
    <row r="30" spans="1:10" x14ac:dyDescent="0.3">
      <c r="A30">
        <v>165.86</v>
      </c>
      <c r="B30">
        <f t="shared" si="0"/>
        <v>162.38000000000002</v>
      </c>
      <c r="C30">
        <v>11.8</v>
      </c>
      <c r="D30" s="1">
        <f t="shared" si="1"/>
        <v>289812.28246542084</v>
      </c>
      <c r="E30" s="1">
        <f t="shared" si="2"/>
        <v>2762128.0169036649</v>
      </c>
      <c r="F30" s="1">
        <f t="shared" si="3"/>
        <v>162.37909420677195</v>
      </c>
      <c r="G30" s="1">
        <f t="shared" si="4"/>
        <v>9.0579322807116114E-4</v>
      </c>
      <c r="I30">
        <v>68.87</v>
      </c>
      <c r="J30">
        <v>14.69</v>
      </c>
    </row>
    <row r="31" spans="1:10" x14ac:dyDescent="0.3">
      <c r="A31">
        <v>176.94</v>
      </c>
      <c r="B31">
        <f t="shared" si="0"/>
        <v>173.46</v>
      </c>
      <c r="C31">
        <v>11.77</v>
      </c>
      <c r="D31" s="1">
        <f t="shared" si="1"/>
        <v>289814.29126747075</v>
      </c>
      <c r="E31" s="1">
        <f t="shared" si="2"/>
        <v>2762117.1205857233</v>
      </c>
      <c r="F31" s="1">
        <f t="shared" si="3"/>
        <v>173.45903239974967</v>
      </c>
      <c r="G31" s="1">
        <f t="shared" si="4"/>
        <v>9.6760025033404418E-4</v>
      </c>
      <c r="I31">
        <v>77.709999999999994</v>
      </c>
      <c r="J31">
        <v>13.94</v>
      </c>
    </row>
    <row r="32" spans="1:10" x14ac:dyDescent="0.3">
      <c r="A32">
        <v>188.65</v>
      </c>
      <c r="B32">
        <f t="shared" si="0"/>
        <v>185.17000000000002</v>
      </c>
      <c r="C32">
        <v>12.4</v>
      </c>
      <c r="D32" s="1">
        <f t="shared" si="1"/>
        <v>289816.41428840975</v>
      </c>
      <c r="E32" s="1">
        <f t="shared" si="2"/>
        <v>2762105.6047117976</v>
      </c>
      <c r="F32" s="1">
        <f t="shared" si="3"/>
        <v>185.16896707853681</v>
      </c>
      <c r="G32" s="1">
        <f t="shared" si="4"/>
        <v>1.0329214632065487E-3</v>
      </c>
      <c r="I32">
        <v>84.43</v>
      </c>
      <c r="J32">
        <v>13.77</v>
      </c>
    </row>
    <row r="33" spans="1:10" x14ac:dyDescent="0.3">
      <c r="A33">
        <v>200</v>
      </c>
      <c r="B33">
        <f t="shared" si="0"/>
        <v>196.52</v>
      </c>
      <c r="C33">
        <v>12.87</v>
      </c>
      <c r="D33" s="1">
        <f t="shared" si="1"/>
        <v>289818.47204141214</v>
      </c>
      <c r="E33" s="1">
        <f t="shared" si="2"/>
        <v>2762094.4428698625</v>
      </c>
      <c r="F33" s="1">
        <f t="shared" si="3"/>
        <v>196.51890376563063</v>
      </c>
      <c r="G33" s="1">
        <f t="shared" si="4"/>
        <v>1.0962343693847743E-3</v>
      </c>
      <c r="I33">
        <v>89.44</v>
      </c>
      <c r="J33">
        <v>14.14</v>
      </c>
    </row>
    <row r="34" spans="1:10" x14ac:dyDescent="0.3">
      <c r="A34">
        <v>209.34</v>
      </c>
      <c r="B34">
        <f t="shared" si="0"/>
        <v>205.86</v>
      </c>
      <c r="C34">
        <v>12.77</v>
      </c>
      <c r="D34" s="1">
        <f t="shared" si="1"/>
        <v>289820.16538176831</v>
      </c>
      <c r="E34" s="1">
        <f t="shared" si="2"/>
        <v>2762085.257706543</v>
      </c>
      <c r="F34" s="1">
        <f t="shared" si="3"/>
        <v>205.85885166533171</v>
      </c>
      <c r="G34" s="1">
        <f t="shared" si="4"/>
        <v>1.1483346683007767E-3</v>
      </c>
      <c r="I34">
        <v>94.79</v>
      </c>
      <c r="J34">
        <v>14.03</v>
      </c>
    </row>
    <row r="35" spans="1:10" x14ac:dyDescent="0.3">
      <c r="A35">
        <v>220.8</v>
      </c>
      <c r="B35">
        <f t="shared" si="0"/>
        <v>217.32000000000002</v>
      </c>
      <c r="C35">
        <v>12.38</v>
      </c>
      <c r="D35" s="1">
        <f t="shared" si="1"/>
        <v>289822.24307775131</v>
      </c>
      <c r="E35" s="1">
        <f t="shared" si="2"/>
        <v>2762073.9876881666</v>
      </c>
      <c r="F35" s="1">
        <f t="shared" si="3"/>
        <v>217.31878773855559</v>
      </c>
      <c r="G35" s="1">
        <f t="shared" si="4"/>
        <v>1.2122614444365354E-3</v>
      </c>
      <c r="I35">
        <v>96.5</v>
      </c>
      <c r="J35">
        <v>13.59</v>
      </c>
    </row>
    <row r="36" spans="1:10" x14ac:dyDescent="0.3">
      <c r="A36">
        <v>224.19</v>
      </c>
      <c r="B36">
        <f t="shared" si="0"/>
        <v>220.71</v>
      </c>
      <c r="C36">
        <v>12.02</v>
      </c>
      <c r="D36" s="1">
        <f t="shared" si="1"/>
        <v>289822.8576841547</v>
      </c>
      <c r="E36" s="1">
        <f t="shared" si="2"/>
        <v>2762070.6538869194</v>
      </c>
      <c r="F36" s="1">
        <f t="shared" si="3"/>
        <v>220.70876882800013</v>
      </c>
      <c r="G36" s="1">
        <f t="shared" si="4"/>
        <v>1.2311719998763238E-3</v>
      </c>
      <c r="I36">
        <v>98.59</v>
      </c>
      <c r="J36">
        <v>13.42</v>
      </c>
    </row>
    <row r="37" spans="1:10" x14ac:dyDescent="0.3">
      <c r="A37">
        <v>238.73</v>
      </c>
      <c r="B37">
        <f t="shared" si="0"/>
        <v>235.25</v>
      </c>
      <c r="C37">
        <v>9.74</v>
      </c>
      <c r="D37" s="1">
        <f t="shared" si="1"/>
        <v>289825.49378359562</v>
      </c>
      <c r="E37" s="1">
        <f t="shared" si="2"/>
        <v>2762056.3549281759</v>
      </c>
      <c r="F37" s="1">
        <f t="shared" si="3"/>
        <v>235.24868772081004</v>
      </c>
      <c r="G37" s="1">
        <f t="shared" si="4"/>
        <v>1.3122791899604636E-3</v>
      </c>
      <c r="I37">
        <v>106.98</v>
      </c>
      <c r="J37">
        <v>13.64</v>
      </c>
    </row>
    <row r="38" spans="1:10" x14ac:dyDescent="0.3">
      <c r="A38">
        <v>248.02</v>
      </c>
      <c r="B38">
        <f t="shared" si="0"/>
        <v>244.54000000000002</v>
      </c>
      <c r="C38">
        <v>10.72</v>
      </c>
      <c r="D38" s="1">
        <f t="shared" si="1"/>
        <v>289827.17805896053</v>
      </c>
      <c r="E38" s="1">
        <f t="shared" si="2"/>
        <v>2762047.2189359665</v>
      </c>
      <c r="F38" s="1">
        <f t="shared" si="3"/>
        <v>244.53863589911313</v>
      </c>
      <c r="G38" s="1">
        <f t="shared" si="4"/>
        <v>1.3641008868887639E-3</v>
      </c>
      <c r="I38">
        <v>112.39</v>
      </c>
      <c r="J38">
        <v>14</v>
      </c>
    </row>
    <row r="39" spans="1:10" x14ac:dyDescent="0.3">
      <c r="A39">
        <v>255</v>
      </c>
      <c r="B39">
        <f t="shared" si="0"/>
        <v>251.52</v>
      </c>
      <c r="C39">
        <v>11.44</v>
      </c>
      <c r="D39" s="1">
        <f t="shared" si="1"/>
        <v>289828.44353173207</v>
      </c>
      <c r="E39" s="1">
        <f t="shared" si="2"/>
        <v>2762040.354649032</v>
      </c>
      <c r="F39" s="1">
        <f t="shared" si="3"/>
        <v>251.51859696308338</v>
      </c>
      <c r="G39" s="1">
        <f t="shared" si="4"/>
        <v>1.4030369166277978E-3</v>
      </c>
      <c r="I39">
        <v>132.25</v>
      </c>
      <c r="J39">
        <v>13.19</v>
      </c>
    </row>
    <row r="40" spans="1:10" x14ac:dyDescent="0.3">
      <c r="A40">
        <v>262.45999999999998</v>
      </c>
      <c r="B40">
        <f t="shared" si="0"/>
        <v>258.97999999999996</v>
      </c>
      <c r="C40">
        <v>12.21</v>
      </c>
      <c r="D40" s="1">
        <f t="shared" si="1"/>
        <v>289829.79602841911</v>
      </c>
      <c r="E40" s="1">
        <f t="shared" si="2"/>
        <v>2762033.0183194433</v>
      </c>
      <c r="F40" s="1">
        <f t="shared" si="3"/>
        <v>258.9785553491588</v>
      </c>
      <c r="G40" s="1">
        <f t="shared" si="4"/>
        <v>1.4446508411651848E-3</v>
      </c>
      <c r="I40">
        <v>137.30000000000001</v>
      </c>
      <c r="J40">
        <v>13.17</v>
      </c>
    </row>
    <row r="41" spans="1:10" x14ac:dyDescent="0.3">
      <c r="A41">
        <v>267.45999999999998</v>
      </c>
      <c r="B41">
        <f t="shared" si="0"/>
        <v>263.97999999999996</v>
      </c>
      <c r="C41">
        <v>10.49</v>
      </c>
      <c r="D41" s="1">
        <f t="shared" si="1"/>
        <v>289830.70252753911</v>
      </c>
      <c r="E41" s="1">
        <f t="shared" si="2"/>
        <v>2762028.1012084587</v>
      </c>
      <c r="F41" s="1">
        <f t="shared" si="3"/>
        <v>263.97852745810235</v>
      </c>
      <c r="G41" s="1">
        <f t="shared" si="4"/>
        <v>1.4725418976127003E-3</v>
      </c>
      <c r="I41">
        <v>142.4</v>
      </c>
      <c r="J41">
        <v>13.15</v>
      </c>
    </row>
    <row r="42" spans="1:10" x14ac:dyDescent="0.3">
      <c r="A42">
        <v>268.58</v>
      </c>
      <c r="B42">
        <f t="shared" si="0"/>
        <v>265.09999999999997</v>
      </c>
      <c r="C42">
        <v>11.42</v>
      </c>
      <c r="D42" s="1">
        <f t="shared" si="1"/>
        <v>289830.90558334196</v>
      </c>
      <c r="E42" s="1">
        <f t="shared" si="2"/>
        <v>2762026.9997755983</v>
      </c>
      <c r="F42" s="1">
        <f t="shared" si="3"/>
        <v>265.0985212102986</v>
      </c>
      <c r="G42" s="1">
        <f t="shared" si="4"/>
        <v>1.4787897013661677E-3</v>
      </c>
      <c r="I42">
        <v>143.47</v>
      </c>
      <c r="J42">
        <v>11.84</v>
      </c>
    </row>
    <row r="43" spans="1:10" x14ac:dyDescent="0.3">
      <c r="A43">
        <v>269.45999999999998</v>
      </c>
      <c r="B43">
        <f t="shared" si="0"/>
        <v>265.97999999999996</v>
      </c>
      <c r="C43">
        <v>11.17</v>
      </c>
      <c r="D43" s="1">
        <f t="shared" si="1"/>
        <v>289831.06512718706</v>
      </c>
      <c r="E43" s="1">
        <f t="shared" si="2"/>
        <v>2762026.1343640648</v>
      </c>
      <c r="F43" s="1">
        <f t="shared" si="3"/>
        <v>265.97851630167133</v>
      </c>
      <c r="G43" s="1">
        <f t="shared" si="4"/>
        <v>1.4836983286272698E-3</v>
      </c>
      <c r="I43">
        <v>153.5</v>
      </c>
      <c r="J43">
        <v>11.8</v>
      </c>
    </row>
    <row r="44" spans="1:10" x14ac:dyDescent="0.3">
      <c r="A44">
        <v>270.5</v>
      </c>
      <c r="B44">
        <f t="shared" si="0"/>
        <v>267.02</v>
      </c>
      <c r="C44">
        <v>13.69</v>
      </c>
      <c r="D44" s="1">
        <f t="shared" si="1"/>
        <v>289831.25367900403</v>
      </c>
      <c r="E44" s="1">
        <f t="shared" si="2"/>
        <v>2762025.1116049802</v>
      </c>
      <c r="F44" s="1">
        <f t="shared" si="3"/>
        <v>267.01851050011413</v>
      </c>
      <c r="G44" s="1">
        <f t="shared" si="4"/>
        <v>1.4894998858494546E-3</v>
      </c>
      <c r="I44">
        <v>165.86</v>
      </c>
      <c r="J44">
        <v>11.8</v>
      </c>
    </row>
    <row r="45" spans="1:10" x14ac:dyDescent="0.3">
      <c r="A45">
        <v>275.95</v>
      </c>
      <c r="B45">
        <f t="shared" si="0"/>
        <v>272.46999999999997</v>
      </c>
      <c r="C45">
        <v>13.83</v>
      </c>
      <c r="D45" s="1">
        <f t="shared" si="1"/>
        <v>289832.24176304485</v>
      </c>
      <c r="E45" s="1">
        <f t="shared" si="2"/>
        <v>2762019.751954007</v>
      </c>
      <c r="F45" s="1">
        <f t="shared" si="3"/>
        <v>272.46848009879676</v>
      </c>
      <c r="G45" s="1">
        <f t="shared" si="4"/>
        <v>1.5199012032098835E-3</v>
      </c>
      <c r="I45">
        <v>176.94</v>
      </c>
      <c r="J45">
        <v>11.77</v>
      </c>
    </row>
    <row r="46" spans="1:10" x14ac:dyDescent="0.3">
      <c r="A46">
        <v>278.14999999999998</v>
      </c>
      <c r="B46">
        <f t="shared" si="0"/>
        <v>274.66999999999996</v>
      </c>
      <c r="C46">
        <v>13.29</v>
      </c>
      <c r="D46" s="1">
        <f t="shared" si="1"/>
        <v>289832.64062265767</v>
      </c>
      <c r="E46" s="1">
        <f t="shared" si="2"/>
        <v>2762017.5884251734</v>
      </c>
      <c r="F46" s="1">
        <f t="shared" si="3"/>
        <v>274.66846782701009</v>
      </c>
      <c r="G46" s="1">
        <f t="shared" si="4"/>
        <v>1.5321729898687408E-3</v>
      </c>
      <c r="I46">
        <v>188.65</v>
      </c>
      <c r="J46">
        <v>12.4</v>
      </c>
    </row>
    <row r="47" spans="1:10" x14ac:dyDescent="0.3">
      <c r="A47">
        <v>278.52999999999997</v>
      </c>
      <c r="B47">
        <f t="shared" si="0"/>
        <v>275.04999999999995</v>
      </c>
      <c r="C47">
        <v>14.6</v>
      </c>
      <c r="D47" s="1">
        <f t="shared" si="1"/>
        <v>289832.70951659075</v>
      </c>
      <c r="E47" s="1">
        <f t="shared" si="2"/>
        <v>2762017.2147247386</v>
      </c>
      <c r="F47" s="1">
        <f t="shared" si="3"/>
        <v>275.0484657072563</v>
      </c>
      <c r="G47" s="1">
        <f t="shared" si="4"/>
        <v>1.5342927436563514E-3</v>
      </c>
      <c r="I47">
        <v>200</v>
      </c>
      <c r="J47">
        <v>12.87</v>
      </c>
    </row>
    <row r="48" spans="1:10" x14ac:dyDescent="0.3">
      <c r="A48">
        <v>279.29000000000002</v>
      </c>
      <c r="B48">
        <f t="shared" si="0"/>
        <v>275.81</v>
      </c>
      <c r="C48">
        <v>14.57</v>
      </c>
      <c r="D48" s="1">
        <f t="shared" si="1"/>
        <v>289832.84730445698</v>
      </c>
      <c r="E48" s="1">
        <f t="shared" si="2"/>
        <v>2762016.467323869</v>
      </c>
      <c r="F48" s="1">
        <f t="shared" si="3"/>
        <v>275.80846146775923</v>
      </c>
      <c r="G48" s="1">
        <f t="shared" si="4"/>
        <v>1.5385322407723834E-3</v>
      </c>
      <c r="I48">
        <v>209.34</v>
      </c>
      <c r="J48">
        <v>12.77</v>
      </c>
    </row>
    <row r="49" spans="1:10" x14ac:dyDescent="0.3">
      <c r="A49">
        <v>280.06</v>
      </c>
      <c r="B49">
        <f t="shared" si="0"/>
        <v>276.58</v>
      </c>
      <c r="C49">
        <v>13.22</v>
      </c>
      <c r="D49" s="1">
        <f t="shared" si="1"/>
        <v>289832.98690532148</v>
      </c>
      <c r="E49" s="1">
        <f t="shared" si="2"/>
        <v>2762015.7100887774</v>
      </c>
      <c r="F49" s="1">
        <f t="shared" si="3"/>
        <v>276.57845717254389</v>
      </c>
      <c r="G49" s="1">
        <f t="shared" si="4"/>
        <v>1.5428274560917998E-3</v>
      </c>
      <c r="I49">
        <v>220.8</v>
      </c>
      <c r="J49">
        <v>12.38</v>
      </c>
    </row>
    <row r="50" spans="1:10" x14ac:dyDescent="0.3">
      <c r="A50">
        <v>280.98</v>
      </c>
      <c r="B50">
        <f t="shared" si="0"/>
        <v>277.5</v>
      </c>
      <c r="C50">
        <v>14.48</v>
      </c>
      <c r="D50" s="1">
        <f t="shared" si="1"/>
        <v>289833.15370115952</v>
      </c>
      <c r="E50" s="1">
        <f t="shared" si="2"/>
        <v>2762014.8053403562</v>
      </c>
      <c r="F50" s="1">
        <f t="shared" si="3"/>
        <v>277.49845204056436</v>
      </c>
      <c r="G50" s="1">
        <f t="shared" si="4"/>
        <v>1.5479594356406778E-3</v>
      </c>
      <c r="I50">
        <v>224.19</v>
      </c>
      <c r="J50">
        <v>12.02</v>
      </c>
    </row>
    <row r="51" spans="1:10" x14ac:dyDescent="0.3">
      <c r="A51">
        <v>281.42</v>
      </c>
      <c r="B51">
        <f t="shared" si="0"/>
        <v>277.94</v>
      </c>
      <c r="C51">
        <v>13.16</v>
      </c>
      <c r="D51" s="1">
        <f t="shared" si="1"/>
        <v>289833.23347308213</v>
      </c>
      <c r="E51" s="1">
        <f t="shared" si="2"/>
        <v>2762014.3726345897</v>
      </c>
      <c r="F51" s="1">
        <f t="shared" si="3"/>
        <v>277.93844958603228</v>
      </c>
      <c r="G51" s="1">
        <f t="shared" si="4"/>
        <v>1.5504139677204876E-3</v>
      </c>
      <c r="I51">
        <v>238.73</v>
      </c>
      <c r="J51">
        <v>9.74</v>
      </c>
    </row>
    <row r="52" spans="1:10" x14ac:dyDescent="0.3">
      <c r="A52">
        <v>282.32</v>
      </c>
      <c r="B52">
        <f t="shared" si="0"/>
        <v>278.83999999999997</v>
      </c>
      <c r="C52">
        <v>13.99</v>
      </c>
      <c r="D52" s="1">
        <f t="shared" si="1"/>
        <v>289833.3966429237</v>
      </c>
      <c r="E52" s="1">
        <f t="shared" si="2"/>
        <v>2762013.4875546126</v>
      </c>
      <c r="F52" s="1">
        <f t="shared" si="3"/>
        <v>278.83844456549986</v>
      </c>
      <c r="G52" s="1">
        <f t="shared" si="4"/>
        <v>1.5554345001191905E-3</v>
      </c>
      <c r="I52">
        <v>248.02</v>
      </c>
      <c r="J52">
        <v>10.72</v>
      </c>
    </row>
    <row r="53" spans="1:10" x14ac:dyDescent="0.3">
      <c r="A53">
        <v>282.94</v>
      </c>
      <c r="B53">
        <f t="shared" si="0"/>
        <v>279.45999999999998</v>
      </c>
      <c r="C53">
        <v>14.8</v>
      </c>
      <c r="D53" s="1">
        <f t="shared" si="1"/>
        <v>289833.50904881454</v>
      </c>
      <c r="E53" s="1">
        <f t="shared" si="2"/>
        <v>2762012.8778328504</v>
      </c>
      <c r="F53" s="1">
        <f t="shared" si="3"/>
        <v>279.45844110702762</v>
      </c>
      <c r="G53" s="1">
        <f t="shared" si="4"/>
        <v>1.5588929723548972E-3</v>
      </c>
      <c r="I53">
        <v>255</v>
      </c>
      <c r="J53">
        <v>11.44</v>
      </c>
    </row>
    <row r="54" spans="1:10" x14ac:dyDescent="0.3">
      <c r="A54">
        <v>283.67</v>
      </c>
      <c r="B54">
        <f t="shared" si="0"/>
        <v>280.19</v>
      </c>
      <c r="C54">
        <v>15.95</v>
      </c>
      <c r="D54" s="1">
        <f t="shared" si="1"/>
        <v>289833.64139768609</v>
      </c>
      <c r="E54" s="1">
        <f t="shared" si="2"/>
        <v>2762012.1599346469</v>
      </c>
      <c r="F54" s="1">
        <f t="shared" si="3"/>
        <v>280.18843703470657</v>
      </c>
      <c r="G54" s="1">
        <f t="shared" si="4"/>
        <v>1.5629652934308069E-3</v>
      </c>
      <c r="I54">
        <v>262.45999999999998</v>
      </c>
      <c r="J54">
        <v>12.21</v>
      </c>
    </row>
    <row r="55" spans="1:10" x14ac:dyDescent="0.3">
      <c r="A55">
        <v>284.27</v>
      </c>
      <c r="B55">
        <f t="shared" si="0"/>
        <v>280.78999999999996</v>
      </c>
      <c r="C55">
        <v>15.92</v>
      </c>
      <c r="D55" s="1">
        <f t="shared" si="1"/>
        <v>289833.75017758051</v>
      </c>
      <c r="E55" s="1">
        <f t="shared" si="2"/>
        <v>2762011.5698813284</v>
      </c>
      <c r="F55" s="1">
        <f t="shared" si="3"/>
        <v>280.78843368814995</v>
      </c>
      <c r="G55" s="1">
        <f t="shared" si="4"/>
        <v>1.5663118500128803E-3</v>
      </c>
      <c r="I55">
        <v>267.45999999999998</v>
      </c>
      <c r="J55">
        <v>10.49</v>
      </c>
    </row>
    <row r="56" spans="1:10" x14ac:dyDescent="0.3">
      <c r="A56">
        <v>284.54000000000002</v>
      </c>
      <c r="B56">
        <f t="shared" si="0"/>
        <v>281.06</v>
      </c>
      <c r="C56">
        <v>16.03</v>
      </c>
      <c r="D56" s="1">
        <f t="shared" si="1"/>
        <v>289833.79912853299</v>
      </c>
      <c r="E56" s="1">
        <f t="shared" si="2"/>
        <v>2762011.3043573354</v>
      </c>
      <c r="F56" s="1">
        <f t="shared" si="3"/>
        <v>281.05843218180809</v>
      </c>
      <c r="G56" s="1">
        <f t="shared" si="4"/>
        <v>1.5678181919156486E-3</v>
      </c>
      <c r="I56">
        <v>268.58</v>
      </c>
      <c r="J56">
        <v>11.42</v>
      </c>
    </row>
    <row r="57" spans="1:10" x14ac:dyDescent="0.3">
      <c r="A57">
        <v>284.66000000000003</v>
      </c>
      <c r="B57">
        <f t="shared" si="0"/>
        <v>281.18</v>
      </c>
      <c r="C57">
        <v>16.89</v>
      </c>
      <c r="D57" s="1">
        <f t="shared" si="1"/>
        <v>289833.82088451186</v>
      </c>
      <c r="E57" s="1">
        <f t="shared" si="2"/>
        <v>2762011.186346672</v>
      </c>
      <c r="F57" s="1">
        <f t="shared" si="3"/>
        <v>281.1784315122199</v>
      </c>
      <c r="G57" s="1">
        <f t="shared" si="4"/>
        <v>1.5684877801049879E-3</v>
      </c>
      <c r="I57">
        <v>269.45999999999998</v>
      </c>
      <c r="J57">
        <v>11.17</v>
      </c>
    </row>
    <row r="58" spans="1:10" x14ac:dyDescent="0.3">
      <c r="A58">
        <v>285.27</v>
      </c>
      <c r="B58">
        <f t="shared" si="0"/>
        <v>281.78999999999996</v>
      </c>
      <c r="C58">
        <v>16.84</v>
      </c>
      <c r="D58" s="1">
        <f t="shared" si="1"/>
        <v>289833.93147740449</v>
      </c>
      <c r="E58" s="1">
        <f t="shared" si="2"/>
        <v>2762010.5864591314</v>
      </c>
      <c r="F58" s="1">
        <f t="shared" si="3"/>
        <v>281.78842810993444</v>
      </c>
      <c r="G58" s="1">
        <f t="shared" si="4"/>
        <v>1.5718900655201651E-3</v>
      </c>
      <c r="I58">
        <v>270.5</v>
      </c>
      <c r="J58">
        <v>13.69</v>
      </c>
    </row>
    <row r="59" spans="1:10" x14ac:dyDescent="0.3">
      <c r="A59">
        <v>285.52</v>
      </c>
      <c r="B59">
        <f t="shared" si="0"/>
        <v>282.03999999999996</v>
      </c>
      <c r="C59">
        <v>16.84</v>
      </c>
      <c r="D59" s="1">
        <f t="shared" si="1"/>
        <v>289833.9768023605</v>
      </c>
      <c r="E59" s="1">
        <f t="shared" si="2"/>
        <v>2762010.3406035821</v>
      </c>
      <c r="F59" s="1">
        <f t="shared" si="3"/>
        <v>282.03842671549768</v>
      </c>
      <c r="G59" s="1">
        <f t="shared" si="4"/>
        <v>1.5732845022853326E-3</v>
      </c>
      <c r="I59">
        <v>275.95</v>
      </c>
      <c r="J59">
        <v>13.83</v>
      </c>
    </row>
    <row r="60" spans="1:10" x14ac:dyDescent="0.3">
      <c r="A60">
        <v>285.73</v>
      </c>
      <c r="B60">
        <f t="shared" si="0"/>
        <v>282.25</v>
      </c>
      <c r="C60">
        <v>17.78</v>
      </c>
      <c r="D60" s="1">
        <f t="shared" si="1"/>
        <v>289834.01487532351</v>
      </c>
      <c r="E60" s="1">
        <f t="shared" si="2"/>
        <v>2762010.1340849209</v>
      </c>
      <c r="F60" s="1">
        <f t="shared" si="3"/>
        <v>282.24842554394468</v>
      </c>
      <c r="G60" s="1">
        <f t="shared" si="4"/>
        <v>1.5744560553230258E-3</v>
      </c>
      <c r="I60">
        <v>278.14999999999998</v>
      </c>
      <c r="J60">
        <v>13.29</v>
      </c>
    </row>
    <row r="61" spans="1:10" x14ac:dyDescent="0.3">
      <c r="A61">
        <v>286.23</v>
      </c>
      <c r="B61">
        <f t="shared" si="0"/>
        <v>282.75</v>
      </c>
      <c r="C61">
        <v>17.77</v>
      </c>
      <c r="D61" s="1">
        <f t="shared" si="1"/>
        <v>289834.10552523553</v>
      </c>
      <c r="E61" s="1">
        <f t="shared" si="2"/>
        <v>2762009.6423738226</v>
      </c>
      <c r="F61" s="1">
        <f t="shared" si="3"/>
        <v>282.74842275461322</v>
      </c>
      <c r="G61" s="1">
        <f t="shared" si="4"/>
        <v>1.5772453867839431E-3</v>
      </c>
      <c r="I61">
        <v>278.52999999999997</v>
      </c>
      <c r="J61">
        <v>14.6</v>
      </c>
    </row>
    <row r="62" spans="1:10" x14ac:dyDescent="0.3">
      <c r="A62">
        <v>286.52999999999997</v>
      </c>
      <c r="B62">
        <f t="shared" si="0"/>
        <v>283.04999999999995</v>
      </c>
      <c r="C62">
        <v>17.739999999999998</v>
      </c>
      <c r="D62" s="1">
        <f t="shared" si="1"/>
        <v>289834.15991518274</v>
      </c>
      <c r="E62" s="1">
        <f t="shared" si="2"/>
        <v>2762009.3473471636</v>
      </c>
      <c r="F62" s="1">
        <f t="shared" si="3"/>
        <v>283.04842108110591</v>
      </c>
      <c r="G62" s="1">
        <f t="shared" si="4"/>
        <v>1.578918894040271E-3</v>
      </c>
      <c r="I62">
        <v>279.29000000000002</v>
      </c>
      <c r="J62">
        <v>14.57</v>
      </c>
    </row>
    <row r="63" spans="1:10" x14ac:dyDescent="0.3">
      <c r="A63">
        <v>286.68</v>
      </c>
      <c r="B63">
        <f t="shared" si="0"/>
        <v>283.2</v>
      </c>
      <c r="C63">
        <v>18.7</v>
      </c>
      <c r="D63" s="1">
        <f t="shared" si="1"/>
        <v>289834.18711015634</v>
      </c>
      <c r="E63" s="1">
        <f t="shared" si="2"/>
        <v>2762009.1998338336</v>
      </c>
      <c r="F63" s="1">
        <f t="shared" si="3"/>
        <v>283.19842024481022</v>
      </c>
      <c r="G63" s="1">
        <f t="shared" si="4"/>
        <v>1.5797551897662743E-3</v>
      </c>
      <c r="I63">
        <v>280.06</v>
      </c>
      <c r="J63">
        <v>13.22</v>
      </c>
    </row>
    <row r="64" spans="1:10" x14ac:dyDescent="0.3">
      <c r="A64">
        <v>286.99</v>
      </c>
      <c r="B64">
        <f t="shared" si="0"/>
        <v>283.51</v>
      </c>
      <c r="C64">
        <v>18.61</v>
      </c>
      <c r="D64" s="1">
        <f t="shared" si="1"/>
        <v>289834.24331310176</v>
      </c>
      <c r="E64" s="1">
        <f t="shared" si="2"/>
        <v>2762008.894972953</v>
      </c>
      <c r="F64" s="1">
        <f t="shared" si="3"/>
        <v>283.50841851511615</v>
      </c>
      <c r="G64" s="1">
        <f t="shared" si="4"/>
        <v>1.5814848838431317E-3</v>
      </c>
      <c r="I64">
        <v>280.98</v>
      </c>
      <c r="J64">
        <v>14.48</v>
      </c>
    </row>
    <row r="65" spans="1:10" x14ac:dyDescent="0.3">
      <c r="A65">
        <v>290.19</v>
      </c>
      <c r="B65">
        <f t="shared" si="0"/>
        <v>286.70999999999998</v>
      </c>
      <c r="C65">
        <v>18.61</v>
      </c>
      <c r="D65" s="1">
        <f t="shared" si="1"/>
        <v>289834.82347253856</v>
      </c>
      <c r="E65" s="1">
        <f t="shared" si="2"/>
        <v>2762005.7480219225</v>
      </c>
      <c r="F65" s="1">
        <f t="shared" si="3"/>
        <v>286.70840066511397</v>
      </c>
      <c r="G65" s="1">
        <f t="shared" si="4"/>
        <v>1.5993348860092738E-3</v>
      </c>
      <c r="I65">
        <v>281.42</v>
      </c>
      <c r="J65">
        <v>13.16</v>
      </c>
    </row>
    <row r="66" spans="1:10" x14ac:dyDescent="0.3">
      <c r="A66">
        <v>290.81</v>
      </c>
      <c r="B66">
        <f t="shared" ref="B66:B92" si="5">A66-3.48</f>
        <v>287.33</v>
      </c>
      <c r="C66">
        <v>18.66</v>
      </c>
      <c r="D66" s="1">
        <f t="shared" si="1"/>
        <v>289834.93587842945</v>
      </c>
      <c r="E66" s="1">
        <f t="shared" si="2"/>
        <v>2762005.1383001609</v>
      </c>
      <c r="F66" s="1">
        <f t="shared" si="3"/>
        <v>287.32839720619432</v>
      </c>
      <c r="G66" s="1">
        <f t="shared" si="4"/>
        <v>1.6027938056595303E-3</v>
      </c>
      <c r="I66">
        <v>282.32</v>
      </c>
      <c r="J66">
        <v>13.99</v>
      </c>
    </row>
    <row r="67" spans="1:10" x14ac:dyDescent="0.3">
      <c r="A67">
        <v>294.08999999999997</v>
      </c>
      <c r="B67">
        <f t="shared" si="5"/>
        <v>290.60999999999996</v>
      </c>
      <c r="C67">
        <v>20.37</v>
      </c>
      <c r="D67" s="1">
        <f t="shared" ref="D67:D91" si="6">(((B67*($D$92-$D$1))+$B$92*$D$1)/$B$92)</f>
        <v>289835.53054185217</v>
      </c>
      <c r="E67" s="1">
        <f t="shared" ref="E67:E91" si="7">(((B67*($E$92-$E$1))+$B$92*$E$1)/$B$92)</f>
        <v>2762001.9126753546</v>
      </c>
      <c r="F67" s="1">
        <f t="shared" ref="F67:F92" si="8">SQRT(((D67-$D$1)^2)+((E67-$E$1)^2))</f>
        <v>290.60837890995617</v>
      </c>
      <c r="G67" s="1">
        <f t="shared" ref="G67:G92" si="9">B67-F67</f>
        <v>1.6210900437840792E-3</v>
      </c>
      <c r="I67">
        <v>282.94</v>
      </c>
      <c r="J67">
        <v>14.8</v>
      </c>
    </row>
    <row r="68" spans="1:10" x14ac:dyDescent="0.3">
      <c r="A68">
        <v>294.75</v>
      </c>
      <c r="B68">
        <f t="shared" si="5"/>
        <v>291.27</v>
      </c>
      <c r="C68">
        <v>20.93</v>
      </c>
      <c r="D68" s="1">
        <f t="shared" si="6"/>
        <v>289835.650199736</v>
      </c>
      <c r="E68" s="1">
        <f t="shared" si="7"/>
        <v>2762001.2636167048</v>
      </c>
      <c r="F68" s="1">
        <f t="shared" si="8"/>
        <v>291.26837522814219</v>
      </c>
      <c r="G68" s="1">
        <f t="shared" si="9"/>
        <v>1.6247718577915293E-3</v>
      </c>
      <c r="I68">
        <v>283.67</v>
      </c>
      <c r="J68">
        <v>15.95</v>
      </c>
    </row>
    <row r="69" spans="1:10" x14ac:dyDescent="0.3">
      <c r="A69">
        <v>295.18</v>
      </c>
      <c r="B69">
        <f t="shared" si="5"/>
        <v>291.7</v>
      </c>
      <c r="C69">
        <v>21.6</v>
      </c>
      <c r="D69" s="1">
        <f t="shared" si="6"/>
        <v>289835.72815866029</v>
      </c>
      <c r="E69" s="1">
        <f t="shared" si="7"/>
        <v>2762000.8407451604</v>
      </c>
      <c r="F69" s="1">
        <f t="shared" si="8"/>
        <v>291.69837282931792</v>
      </c>
      <c r="G69" s="1">
        <f t="shared" si="9"/>
        <v>1.6271706820703002E-3</v>
      </c>
      <c r="I69">
        <v>284.27</v>
      </c>
      <c r="J69">
        <v>15.92</v>
      </c>
    </row>
    <row r="70" spans="1:10" x14ac:dyDescent="0.3">
      <c r="A70">
        <v>295.63</v>
      </c>
      <c r="B70">
        <f t="shared" si="5"/>
        <v>292.14999999999998</v>
      </c>
      <c r="C70">
        <v>25.63</v>
      </c>
      <c r="D70" s="1">
        <f t="shared" si="6"/>
        <v>289835.80974358111</v>
      </c>
      <c r="E70" s="1">
        <f t="shared" si="7"/>
        <v>2762000.3982051713</v>
      </c>
      <c r="F70" s="1">
        <f t="shared" si="8"/>
        <v>292.14837031951492</v>
      </c>
      <c r="G70" s="1">
        <f t="shared" si="9"/>
        <v>1.6296804850526314E-3</v>
      </c>
      <c r="I70">
        <v>284.54000000000002</v>
      </c>
      <c r="J70">
        <v>16.03</v>
      </c>
    </row>
    <row r="71" spans="1:10" x14ac:dyDescent="0.3">
      <c r="A71">
        <v>297.07</v>
      </c>
      <c r="B71">
        <f t="shared" si="5"/>
        <v>293.58999999999997</v>
      </c>
      <c r="C71">
        <v>22.4</v>
      </c>
      <c r="D71" s="1">
        <f t="shared" si="6"/>
        <v>289836.07081532769</v>
      </c>
      <c r="E71" s="1">
        <f t="shared" si="7"/>
        <v>2761998.9820772079</v>
      </c>
      <c r="F71" s="1">
        <f t="shared" si="8"/>
        <v>293.58836228676734</v>
      </c>
      <c r="G71" s="1">
        <f t="shared" si="9"/>
        <v>1.6377132326397259E-3</v>
      </c>
      <c r="I71">
        <v>284.66000000000003</v>
      </c>
      <c r="J71">
        <v>16.89</v>
      </c>
    </row>
    <row r="72" spans="1:10" x14ac:dyDescent="0.3">
      <c r="A72">
        <v>297.37</v>
      </c>
      <c r="B72">
        <f t="shared" si="5"/>
        <v>293.89</v>
      </c>
      <c r="C72">
        <v>22.33</v>
      </c>
      <c r="D72" s="1">
        <f t="shared" si="6"/>
        <v>289836.1252052749</v>
      </c>
      <c r="E72" s="1">
        <f t="shared" si="7"/>
        <v>2761998.6870505488</v>
      </c>
      <c r="F72" s="1">
        <f t="shared" si="8"/>
        <v>293.88836061326003</v>
      </c>
      <c r="G72" s="1">
        <f t="shared" si="9"/>
        <v>1.6393867399528972E-3</v>
      </c>
      <c r="I72">
        <v>285.27</v>
      </c>
      <c r="J72">
        <v>16.84</v>
      </c>
    </row>
    <row r="73" spans="1:10" x14ac:dyDescent="0.3">
      <c r="A73">
        <v>297.88</v>
      </c>
      <c r="B73">
        <f t="shared" si="5"/>
        <v>294.39999999999998</v>
      </c>
      <c r="C73">
        <v>22.46</v>
      </c>
      <c r="D73" s="1">
        <f t="shared" si="6"/>
        <v>289836.21766818513</v>
      </c>
      <c r="E73" s="1">
        <f t="shared" si="7"/>
        <v>2761998.1855052286</v>
      </c>
      <c r="F73" s="1">
        <f t="shared" si="8"/>
        <v>294.39835776819973</v>
      </c>
      <c r="G73" s="1">
        <f t="shared" si="9"/>
        <v>1.6422318002469183E-3</v>
      </c>
      <c r="I73">
        <v>285.52</v>
      </c>
      <c r="J73">
        <v>16.84</v>
      </c>
    </row>
    <row r="74" spans="1:10" x14ac:dyDescent="0.3">
      <c r="A74">
        <v>298.3</v>
      </c>
      <c r="B74">
        <f t="shared" si="5"/>
        <v>294.82</v>
      </c>
      <c r="C74">
        <v>22.42</v>
      </c>
      <c r="D74" s="1">
        <f t="shared" si="6"/>
        <v>289836.29381411115</v>
      </c>
      <c r="E74" s="1">
        <f t="shared" si="7"/>
        <v>2761997.7724679057</v>
      </c>
      <c r="F74" s="1">
        <f t="shared" si="8"/>
        <v>294.81835542555166</v>
      </c>
      <c r="G74" s="1">
        <f t="shared" si="9"/>
        <v>1.644574448334879E-3</v>
      </c>
      <c r="I74">
        <v>285.73</v>
      </c>
      <c r="J74">
        <v>17.78</v>
      </c>
    </row>
    <row r="75" spans="1:10" x14ac:dyDescent="0.3">
      <c r="A75">
        <v>306.61</v>
      </c>
      <c r="B75">
        <f t="shared" si="5"/>
        <v>303.13</v>
      </c>
      <c r="C75">
        <v>25.32</v>
      </c>
      <c r="D75" s="1">
        <f t="shared" si="6"/>
        <v>289837.80041564861</v>
      </c>
      <c r="E75" s="1">
        <f t="shared" si="7"/>
        <v>2761989.6002294496</v>
      </c>
      <c r="F75" s="1">
        <f t="shared" si="8"/>
        <v>303.1283090701757</v>
      </c>
      <c r="G75" s="1">
        <f t="shared" si="9"/>
        <v>1.6909298242921977E-3</v>
      </c>
      <c r="I75">
        <v>286.23</v>
      </c>
      <c r="J75">
        <v>17.77</v>
      </c>
    </row>
    <row r="76" spans="1:10" x14ac:dyDescent="0.3">
      <c r="A76">
        <v>307.68</v>
      </c>
      <c r="B76">
        <f t="shared" si="5"/>
        <v>304.2</v>
      </c>
      <c r="C76">
        <v>25.62</v>
      </c>
      <c r="D76" s="1">
        <f t="shared" si="6"/>
        <v>289837.99440646032</v>
      </c>
      <c r="E76" s="1">
        <f t="shared" si="7"/>
        <v>2761988.5479676989</v>
      </c>
      <c r="F76" s="1">
        <f t="shared" si="8"/>
        <v>304.19830310145312</v>
      </c>
      <c r="G76" s="1">
        <f t="shared" si="9"/>
        <v>1.6968985468679421E-3</v>
      </c>
      <c r="I76">
        <v>286.52999999999997</v>
      </c>
      <c r="J76">
        <v>17.739999999999998</v>
      </c>
    </row>
    <row r="77" spans="1:10" x14ac:dyDescent="0.3">
      <c r="A77">
        <v>313.57</v>
      </c>
      <c r="B77">
        <f t="shared" si="5"/>
        <v>310.08999999999997</v>
      </c>
      <c r="C77">
        <v>25.44</v>
      </c>
      <c r="D77" s="1">
        <f t="shared" si="6"/>
        <v>289839.06226242369</v>
      </c>
      <c r="E77" s="1">
        <f t="shared" si="7"/>
        <v>2761982.7556109591</v>
      </c>
      <c r="F77" s="1">
        <f t="shared" si="8"/>
        <v>310.08827024559309</v>
      </c>
      <c r="G77" s="1">
        <f t="shared" si="9"/>
        <v>1.7297544068810566E-3</v>
      </c>
      <c r="I77">
        <v>286.68</v>
      </c>
      <c r="J77">
        <v>18.7</v>
      </c>
    </row>
    <row r="78" spans="1:10" x14ac:dyDescent="0.3">
      <c r="A78">
        <v>314.08999999999997</v>
      </c>
      <c r="B78">
        <f t="shared" si="5"/>
        <v>310.60999999999996</v>
      </c>
      <c r="C78">
        <v>25.52</v>
      </c>
      <c r="D78" s="1">
        <f t="shared" si="6"/>
        <v>289839.15653833211</v>
      </c>
      <c r="E78" s="1">
        <f t="shared" si="7"/>
        <v>2761982.2442314164</v>
      </c>
      <c r="F78" s="1">
        <f t="shared" si="8"/>
        <v>310.60826734526188</v>
      </c>
      <c r="G78" s="1">
        <f t="shared" si="9"/>
        <v>1.7326547380775992E-3</v>
      </c>
      <c r="I78">
        <v>286.99</v>
      </c>
      <c r="J78">
        <v>18.61</v>
      </c>
    </row>
    <row r="79" spans="1:10" x14ac:dyDescent="0.3">
      <c r="A79">
        <v>323.39</v>
      </c>
      <c r="B79">
        <f t="shared" si="5"/>
        <v>319.90999999999997</v>
      </c>
      <c r="C79">
        <v>25.62</v>
      </c>
      <c r="D79" s="1">
        <f t="shared" si="6"/>
        <v>289840.84262669529</v>
      </c>
      <c r="E79" s="1">
        <f t="shared" si="7"/>
        <v>2761973.0984049854</v>
      </c>
      <c r="F79" s="1">
        <f t="shared" si="8"/>
        <v>319.9082154673888</v>
      </c>
      <c r="G79" s="1">
        <f t="shared" si="9"/>
        <v>1.784532611168288E-3</v>
      </c>
      <c r="I79">
        <v>290.19</v>
      </c>
      <c r="J79">
        <v>18.61</v>
      </c>
    </row>
    <row r="80" spans="1:10" x14ac:dyDescent="0.3">
      <c r="A80">
        <v>324.05</v>
      </c>
      <c r="B80">
        <f t="shared" si="5"/>
        <v>320.57</v>
      </c>
      <c r="C80">
        <v>25.64</v>
      </c>
      <c r="D80" s="1">
        <f t="shared" si="6"/>
        <v>289840.96228457917</v>
      </c>
      <c r="E80" s="1">
        <f t="shared" si="7"/>
        <v>2761972.4493463351</v>
      </c>
      <c r="F80" s="1">
        <f t="shared" si="8"/>
        <v>320.56821178604332</v>
      </c>
      <c r="G80" s="1">
        <f t="shared" si="9"/>
        <v>1.7882139566722799E-3</v>
      </c>
      <c r="I80">
        <v>290.81</v>
      </c>
      <c r="J80">
        <v>18.66</v>
      </c>
    </row>
    <row r="81" spans="1:10" x14ac:dyDescent="0.3">
      <c r="A81">
        <v>324.2</v>
      </c>
      <c r="B81">
        <f t="shared" si="5"/>
        <v>320.71999999999997</v>
      </c>
      <c r="C81">
        <v>25.79</v>
      </c>
      <c r="D81" s="1">
        <f t="shared" si="6"/>
        <v>289840.98947955278</v>
      </c>
      <c r="E81" s="1">
        <f t="shared" si="7"/>
        <v>2761972.3018330056</v>
      </c>
      <c r="F81" s="1">
        <f t="shared" si="8"/>
        <v>320.7182109492897</v>
      </c>
      <c r="G81" s="1">
        <f t="shared" si="9"/>
        <v>1.7890507102720221E-3</v>
      </c>
      <c r="I81">
        <v>294.08999999999997</v>
      </c>
      <c r="J81">
        <v>20.37</v>
      </c>
    </row>
    <row r="82" spans="1:10" x14ac:dyDescent="0.3">
      <c r="A82">
        <v>337.39</v>
      </c>
      <c r="B82">
        <f t="shared" si="5"/>
        <v>333.90999999999997</v>
      </c>
      <c r="C82">
        <v>26.04</v>
      </c>
      <c r="D82" s="1">
        <f t="shared" si="6"/>
        <v>289843.38082423131</v>
      </c>
      <c r="E82" s="1">
        <f t="shared" si="7"/>
        <v>2761959.3304942283</v>
      </c>
      <c r="F82" s="1">
        <f t="shared" si="8"/>
        <v>333.90813737243496</v>
      </c>
      <c r="G82" s="1">
        <f t="shared" si="9"/>
        <v>1.8626275650035495E-3</v>
      </c>
      <c r="I82">
        <v>294.75</v>
      </c>
      <c r="J82">
        <v>20.93</v>
      </c>
    </row>
    <row r="83" spans="1:10" x14ac:dyDescent="0.3">
      <c r="A83">
        <v>337.9</v>
      </c>
      <c r="B83">
        <f t="shared" si="5"/>
        <v>334.41999999999996</v>
      </c>
      <c r="C83">
        <v>26.16</v>
      </c>
      <c r="D83" s="1">
        <f t="shared" si="6"/>
        <v>289843.47328714153</v>
      </c>
      <c r="E83" s="1">
        <f t="shared" si="7"/>
        <v>2761958.828948908</v>
      </c>
      <c r="F83" s="1">
        <f t="shared" si="8"/>
        <v>334.41813452737466</v>
      </c>
      <c r="G83" s="1">
        <f t="shared" si="9"/>
        <v>1.8654726252975706E-3</v>
      </c>
      <c r="I83">
        <v>295.18</v>
      </c>
      <c r="J83">
        <v>21.6</v>
      </c>
    </row>
    <row r="84" spans="1:10" x14ac:dyDescent="0.3">
      <c r="A84">
        <v>347.78</v>
      </c>
      <c r="B84">
        <f t="shared" si="5"/>
        <v>344.29999999999995</v>
      </c>
      <c r="C84">
        <v>26.55</v>
      </c>
      <c r="D84" s="1">
        <f t="shared" si="6"/>
        <v>289845.26452940266</v>
      </c>
      <c r="E84" s="1">
        <f t="shared" si="7"/>
        <v>2761949.1127376026</v>
      </c>
      <c r="F84" s="1">
        <f t="shared" si="8"/>
        <v>344.29807941439208</v>
      </c>
      <c r="G84" s="1">
        <f t="shared" si="9"/>
        <v>1.9205856078770012E-3</v>
      </c>
      <c r="I84">
        <v>295.63</v>
      </c>
      <c r="J84">
        <v>25.63</v>
      </c>
    </row>
    <row r="85" spans="1:10" x14ac:dyDescent="0.3">
      <c r="A85">
        <v>347.93</v>
      </c>
      <c r="B85">
        <f t="shared" si="5"/>
        <v>344.45</v>
      </c>
      <c r="C85">
        <v>26.71</v>
      </c>
      <c r="D85" s="1">
        <f t="shared" si="6"/>
        <v>289845.29172437621</v>
      </c>
      <c r="E85" s="1">
        <f t="shared" si="7"/>
        <v>2761948.965224273</v>
      </c>
      <c r="F85" s="1">
        <f t="shared" si="8"/>
        <v>344.44807857762788</v>
      </c>
      <c r="G85" s="1">
        <f t="shared" si="9"/>
        <v>1.9214223721064627E-3</v>
      </c>
      <c r="I85">
        <v>297.07</v>
      </c>
      <c r="J85">
        <v>22.4</v>
      </c>
    </row>
    <row r="86" spans="1:10" x14ac:dyDescent="0.3">
      <c r="A86">
        <v>350.62</v>
      </c>
      <c r="B86">
        <f t="shared" si="5"/>
        <v>347.14</v>
      </c>
      <c r="C86">
        <v>26.73</v>
      </c>
      <c r="D86" s="1">
        <f t="shared" si="6"/>
        <v>289845.77942090278</v>
      </c>
      <c r="E86" s="1">
        <f t="shared" si="7"/>
        <v>2761946.3198185628</v>
      </c>
      <c r="F86" s="1">
        <f t="shared" si="8"/>
        <v>347.13806357268595</v>
      </c>
      <c r="G86" s="1">
        <f t="shared" si="9"/>
        <v>1.9364273140354271E-3</v>
      </c>
      <c r="I86">
        <v>297.37</v>
      </c>
      <c r="J86">
        <v>22.33</v>
      </c>
    </row>
    <row r="87" spans="1:10" x14ac:dyDescent="0.3">
      <c r="A87">
        <v>360.54</v>
      </c>
      <c r="B87">
        <f t="shared" si="5"/>
        <v>357.06</v>
      </c>
      <c r="C87">
        <v>26.66</v>
      </c>
      <c r="D87" s="1">
        <f t="shared" si="6"/>
        <v>289847.57791515684</v>
      </c>
      <c r="E87" s="1">
        <f t="shared" si="7"/>
        <v>2761936.5642703697</v>
      </c>
      <c r="F87" s="1">
        <f t="shared" si="8"/>
        <v>357.0580082363511</v>
      </c>
      <c r="G87" s="1">
        <f t="shared" si="9"/>
        <v>1.9917636489026336E-3</v>
      </c>
      <c r="I87">
        <v>297.88</v>
      </c>
      <c r="J87">
        <v>22.46</v>
      </c>
    </row>
    <row r="88" spans="1:10" x14ac:dyDescent="0.3">
      <c r="A88">
        <v>369.42</v>
      </c>
      <c r="B88">
        <f t="shared" si="5"/>
        <v>365.94</v>
      </c>
      <c r="C88">
        <v>26.58</v>
      </c>
      <c r="D88" s="1">
        <f t="shared" si="6"/>
        <v>289849.18785759393</v>
      </c>
      <c r="E88" s="1">
        <f t="shared" si="7"/>
        <v>2761927.8314812612</v>
      </c>
      <c r="F88" s="1">
        <f t="shared" si="8"/>
        <v>365.93795870157345</v>
      </c>
      <c r="G88" s="1">
        <f t="shared" si="9"/>
        <v>2.0412984265476553E-3</v>
      </c>
      <c r="I88">
        <v>298.3</v>
      </c>
      <c r="J88">
        <v>22.42</v>
      </c>
    </row>
    <row r="89" spans="1:10" x14ac:dyDescent="0.3">
      <c r="A89">
        <v>374</v>
      </c>
      <c r="B89">
        <f t="shared" si="5"/>
        <v>370.52</v>
      </c>
      <c r="C89">
        <v>26.51</v>
      </c>
      <c r="D89" s="1">
        <f t="shared" si="6"/>
        <v>289850.01821078791</v>
      </c>
      <c r="E89" s="1">
        <f t="shared" si="7"/>
        <v>2761923.3274075994</v>
      </c>
      <c r="F89" s="1">
        <f t="shared" si="8"/>
        <v>370.51793315316507</v>
      </c>
      <c r="G89" s="1">
        <f t="shared" si="9"/>
        <v>2.06684683490721E-3</v>
      </c>
      <c r="I89">
        <v>306.61</v>
      </c>
      <c r="J89">
        <v>25.32</v>
      </c>
    </row>
    <row r="90" spans="1:10" x14ac:dyDescent="0.3">
      <c r="A90">
        <v>380.88</v>
      </c>
      <c r="B90">
        <f t="shared" si="5"/>
        <v>377.4</v>
      </c>
      <c r="C90">
        <v>26.45</v>
      </c>
      <c r="D90" s="1">
        <f t="shared" si="6"/>
        <v>289851.26555357699</v>
      </c>
      <c r="E90" s="1">
        <f t="shared" si="7"/>
        <v>2761916.5614628843</v>
      </c>
      <c r="F90" s="1">
        <f t="shared" si="8"/>
        <v>377.39789477526585</v>
      </c>
      <c r="G90" s="1">
        <f t="shared" si="9"/>
        <v>2.1052247341231123E-3</v>
      </c>
      <c r="I90">
        <v>307.68</v>
      </c>
      <c r="J90">
        <v>25.62</v>
      </c>
    </row>
    <row r="91" spans="1:10" x14ac:dyDescent="0.3">
      <c r="A91">
        <v>389.97</v>
      </c>
      <c r="B91">
        <f t="shared" si="5"/>
        <v>386.49</v>
      </c>
      <c r="C91">
        <v>26.37</v>
      </c>
      <c r="D91" s="1">
        <f t="shared" si="6"/>
        <v>289852.91356897715</v>
      </c>
      <c r="E91" s="1">
        <f t="shared" si="7"/>
        <v>2761907.6221551145</v>
      </c>
      <c r="F91" s="1">
        <f t="shared" si="8"/>
        <v>386.48784406894572</v>
      </c>
      <c r="G91" s="1">
        <f t="shared" si="9"/>
        <v>2.1559310542897947E-3</v>
      </c>
      <c r="I91">
        <v>313.57</v>
      </c>
      <c r="J91">
        <v>25.44</v>
      </c>
    </row>
    <row r="92" spans="1:10" x14ac:dyDescent="0.3">
      <c r="A92" s="5">
        <v>389.84</v>
      </c>
      <c r="B92">
        <f t="shared" si="5"/>
        <v>386.35999999999996</v>
      </c>
      <c r="C92" s="5">
        <v>26.35</v>
      </c>
      <c r="D92" s="2">
        <v>289852.89</v>
      </c>
      <c r="E92" s="2">
        <v>2761907.75</v>
      </c>
      <c r="F92" s="1">
        <f t="shared" si="8"/>
        <v>386.35784479425223</v>
      </c>
      <c r="G92" s="1">
        <f t="shared" si="9"/>
        <v>2.1552057477265407E-3</v>
      </c>
      <c r="I92">
        <v>314.08999999999997</v>
      </c>
      <c r="J92">
        <v>25.52</v>
      </c>
    </row>
    <row r="93" spans="1:10" x14ac:dyDescent="0.3">
      <c r="I93">
        <v>323.39</v>
      </c>
      <c r="J93">
        <v>25.62</v>
      </c>
    </row>
    <row r="94" spans="1:10" x14ac:dyDescent="0.3">
      <c r="I94">
        <v>324.05</v>
      </c>
      <c r="J94">
        <v>25.64</v>
      </c>
    </row>
    <row r="95" spans="1:10" x14ac:dyDescent="0.3">
      <c r="I95">
        <v>324.2</v>
      </c>
      <c r="J95">
        <v>25.79</v>
      </c>
    </row>
    <row r="96" spans="1:10" x14ac:dyDescent="0.3">
      <c r="I96">
        <v>337.39</v>
      </c>
      <c r="J96">
        <v>26.04</v>
      </c>
    </row>
    <row r="97" spans="9:10" x14ac:dyDescent="0.3">
      <c r="I97">
        <v>337.9</v>
      </c>
      <c r="J97">
        <v>26.16</v>
      </c>
    </row>
    <row r="98" spans="9:10" x14ac:dyDescent="0.3">
      <c r="I98">
        <v>347.78</v>
      </c>
      <c r="J98">
        <v>26.55</v>
      </c>
    </row>
    <row r="99" spans="9:10" x14ac:dyDescent="0.3">
      <c r="I99">
        <v>347.93</v>
      </c>
      <c r="J99">
        <v>26.71</v>
      </c>
    </row>
    <row r="100" spans="9:10" x14ac:dyDescent="0.3">
      <c r="I100">
        <v>350.62</v>
      </c>
      <c r="J100">
        <v>26.73</v>
      </c>
    </row>
    <row r="101" spans="9:10" x14ac:dyDescent="0.3">
      <c r="I101">
        <v>360.54</v>
      </c>
      <c r="J101">
        <v>26.66</v>
      </c>
    </row>
    <row r="102" spans="9:10" x14ac:dyDescent="0.3">
      <c r="I102">
        <v>369.42</v>
      </c>
      <c r="J102">
        <v>26.58</v>
      </c>
    </row>
    <row r="103" spans="9:10" x14ac:dyDescent="0.3">
      <c r="I103">
        <v>374</v>
      </c>
      <c r="J103">
        <v>26.51</v>
      </c>
    </row>
    <row r="104" spans="9:10" x14ac:dyDescent="0.3">
      <c r="I104">
        <v>380.88</v>
      </c>
      <c r="J104">
        <v>26.45</v>
      </c>
    </row>
    <row r="105" spans="9:10" x14ac:dyDescent="0.3">
      <c r="I105">
        <v>389.97</v>
      </c>
      <c r="J105">
        <v>26.37</v>
      </c>
    </row>
    <row r="106" spans="9:10" x14ac:dyDescent="0.3">
      <c r="I106" s="5">
        <v>389.84</v>
      </c>
      <c r="J106" s="5">
        <v>26.35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workbookViewId="0">
      <selection activeCell="F69" sqref="F69:G123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  <col min="8" max="8" width="9.109375" bestFit="1" customWidth="1"/>
  </cols>
  <sheetData>
    <row r="1" spans="1:7" x14ac:dyDescent="0.3">
      <c r="A1" s="5">
        <v>544.22</v>
      </c>
      <c r="B1">
        <f>A1-544.22</f>
        <v>0</v>
      </c>
      <c r="C1" s="5">
        <v>24.05</v>
      </c>
      <c r="D1" s="2">
        <v>290200.57900000003</v>
      </c>
      <c r="E1" s="2">
        <v>2762400.0959999999</v>
      </c>
    </row>
    <row r="2" spans="1:7" x14ac:dyDescent="0.3">
      <c r="A2">
        <v>544.72</v>
      </c>
      <c r="B2">
        <f t="shared" ref="B2:B65" si="0">A2-544.22</f>
        <v>0.5</v>
      </c>
      <c r="C2">
        <v>23.78</v>
      </c>
      <c r="D2" s="1">
        <f>(((B2*($D$68-$D$1))+$B$68*$D$1)/$B$68)</f>
        <v>290200.56844285171</v>
      </c>
      <c r="E2" s="1">
        <f>(((B2*($E$68-$E$1))+$B$68*$E$1)/$B$68)</f>
        <v>2762399.5961083593</v>
      </c>
      <c r="F2" s="1">
        <f>SQRT(((D2-$D$1)^2)+((E2-$E$1)^2))</f>
        <v>0.50000310573108886</v>
      </c>
      <c r="G2" s="1">
        <f>B2-F2</f>
        <v>-3.1057310888593648E-6</v>
      </c>
    </row>
    <row r="3" spans="1:7" x14ac:dyDescent="0.3">
      <c r="A3">
        <v>556.84</v>
      </c>
      <c r="B3">
        <f t="shared" si="0"/>
        <v>12.620000000000005</v>
      </c>
      <c r="C3">
        <v>17.84</v>
      </c>
      <c r="D3" s="1">
        <f t="shared" ref="D3:D66" si="1">(((B3*($D$68-$D$1))+$B$68*$D$1)/$B$68)</f>
        <v>290200.31253757596</v>
      </c>
      <c r="E3" s="1">
        <f t="shared" ref="E3:E66" si="2">(((B3*($E$68-$E$1))+$B$68*$E$1)/$B$68)</f>
        <v>2762387.4787349934</v>
      </c>
      <c r="F3" s="1">
        <f t="shared" ref="F3:F66" si="3">SQRT(((D3-$D$1)^2)+((E3-$E$1)^2))</f>
        <v>12.620078385984</v>
      </c>
      <c r="G3" s="1">
        <f t="shared" ref="G3:G66" si="4">B3-F3</f>
        <v>-7.8385983995232777E-5</v>
      </c>
    </row>
    <row r="4" spans="1:7" x14ac:dyDescent="0.3">
      <c r="A4">
        <v>560.57000000000005</v>
      </c>
      <c r="B4">
        <f t="shared" si="0"/>
        <v>16.350000000000023</v>
      </c>
      <c r="C4">
        <v>17.829999999999998</v>
      </c>
      <c r="D4" s="1">
        <f t="shared" si="1"/>
        <v>290200.23378124932</v>
      </c>
      <c r="E4" s="1">
        <f t="shared" si="2"/>
        <v>2762383.7495433548</v>
      </c>
      <c r="F4" s="1">
        <f t="shared" si="3"/>
        <v>16.350101554258146</v>
      </c>
      <c r="G4" s="1">
        <f t="shared" si="4"/>
        <v>-1.0155425812286012E-4</v>
      </c>
    </row>
    <row r="5" spans="1:7" x14ac:dyDescent="0.3">
      <c r="A5">
        <v>571.01</v>
      </c>
      <c r="B5">
        <f t="shared" si="0"/>
        <v>26.789999999999964</v>
      </c>
      <c r="C5">
        <v>12.76</v>
      </c>
      <c r="D5" s="1">
        <f t="shared" si="1"/>
        <v>290200.01334799198</v>
      </c>
      <c r="E5" s="1">
        <f t="shared" si="2"/>
        <v>2762373.3118059011</v>
      </c>
      <c r="F5" s="1">
        <f t="shared" si="3"/>
        <v>26.79016639955098</v>
      </c>
      <c r="G5" s="1">
        <f t="shared" si="4"/>
        <v>-1.6639955101638293E-4</v>
      </c>
    </row>
    <row r="6" spans="1:7" x14ac:dyDescent="0.3">
      <c r="A6">
        <v>580.72</v>
      </c>
      <c r="B6">
        <f t="shared" si="0"/>
        <v>36.5</v>
      </c>
      <c r="C6">
        <v>12.66</v>
      </c>
      <c r="D6" s="1">
        <f t="shared" si="1"/>
        <v>290199.80832817126</v>
      </c>
      <c r="E6" s="1">
        <f t="shared" si="2"/>
        <v>2762363.6039102422</v>
      </c>
      <c r="F6" s="1">
        <f t="shared" si="3"/>
        <v>36.500226710958664</v>
      </c>
      <c r="G6" s="1">
        <f t="shared" si="4"/>
        <v>-2.2671095866400037E-4</v>
      </c>
    </row>
    <row r="7" spans="1:7" x14ac:dyDescent="0.3">
      <c r="A7">
        <v>591.95000000000005</v>
      </c>
      <c r="B7">
        <f t="shared" si="0"/>
        <v>47.730000000000018</v>
      </c>
      <c r="C7">
        <v>12.35</v>
      </c>
      <c r="D7" s="1">
        <f t="shared" si="1"/>
        <v>290199.57121461956</v>
      </c>
      <c r="E7" s="1">
        <f t="shared" si="2"/>
        <v>2762352.3763439963</v>
      </c>
      <c r="F7" s="1">
        <f t="shared" si="3"/>
        <v>47.730296463344281</v>
      </c>
      <c r="G7" s="1">
        <f t="shared" si="4"/>
        <v>-2.9646334426303156E-4</v>
      </c>
    </row>
    <row r="8" spans="1:7" x14ac:dyDescent="0.3">
      <c r="A8">
        <v>608.6</v>
      </c>
      <c r="B8">
        <f t="shared" si="0"/>
        <v>64.38</v>
      </c>
      <c r="C8">
        <v>12.03</v>
      </c>
      <c r="D8" s="1">
        <f t="shared" si="1"/>
        <v>290199.21966157982</v>
      </c>
      <c r="E8" s="1">
        <f t="shared" si="2"/>
        <v>2762335.7299523666</v>
      </c>
      <c r="F8" s="1">
        <f t="shared" si="3"/>
        <v>64.380399881321395</v>
      </c>
      <c r="G8" s="1">
        <f t="shared" si="4"/>
        <v>-3.9988132139967547E-4</v>
      </c>
    </row>
    <row r="9" spans="1:7" x14ac:dyDescent="0.3">
      <c r="A9">
        <v>614.62</v>
      </c>
      <c r="B9">
        <f t="shared" si="0"/>
        <v>70.399999999999977</v>
      </c>
      <c r="C9">
        <v>10.97</v>
      </c>
      <c r="D9" s="1">
        <f t="shared" si="1"/>
        <v>290199.09255351382</v>
      </c>
      <c r="E9" s="1">
        <f t="shared" si="2"/>
        <v>2762329.7112570149</v>
      </c>
      <c r="F9" s="1">
        <f t="shared" si="3"/>
        <v>70.400437272951706</v>
      </c>
      <c r="G9" s="1">
        <f t="shared" si="4"/>
        <v>-4.3727295172857339E-4</v>
      </c>
    </row>
    <row r="10" spans="1:7" x14ac:dyDescent="0.3">
      <c r="A10">
        <v>621.91999999999996</v>
      </c>
      <c r="B10">
        <f t="shared" si="0"/>
        <v>77.699999999999932</v>
      </c>
      <c r="C10">
        <v>9.94</v>
      </c>
      <c r="D10" s="1">
        <f t="shared" si="1"/>
        <v>290198.93841914803</v>
      </c>
      <c r="E10" s="1">
        <f t="shared" si="2"/>
        <v>2762322.4128390634</v>
      </c>
      <c r="F10" s="1">
        <f t="shared" si="3"/>
        <v>77.700482615051058</v>
      </c>
      <c r="G10" s="1">
        <f t="shared" si="4"/>
        <v>-4.8261505112634495E-4</v>
      </c>
    </row>
    <row r="11" spans="1:7" x14ac:dyDescent="0.3">
      <c r="A11">
        <v>622.04999999999995</v>
      </c>
      <c r="B11">
        <f t="shared" si="0"/>
        <v>77.829999999999927</v>
      </c>
      <c r="C11">
        <v>11.02</v>
      </c>
      <c r="D11" s="1">
        <f t="shared" si="1"/>
        <v>290198.93567428947</v>
      </c>
      <c r="E11" s="1">
        <f t="shared" si="2"/>
        <v>2762322.282867237</v>
      </c>
      <c r="F11" s="1">
        <f t="shared" si="3"/>
        <v>77.830483422429381</v>
      </c>
      <c r="G11" s="1">
        <f t="shared" si="4"/>
        <v>-4.8342242945409453E-4</v>
      </c>
    </row>
    <row r="12" spans="1:7" x14ac:dyDescent="0.3">
      <c r="A12">
        <v>622.44000000000005</v>
      </c>
      <c r="B12">
        <f t="shared" si="0"/>
        <v>78.220000000000027</v>
      </c>
      <c r="C12">
        <v>10.86</v>
      </c>
      <c r="D12" s="1">
        <f t="shared" si="1"/>
        <v>290198.92743971379</v>
      </c>
      <c r="E12" s="1">
        <f t="shared" si="2"/>
        <v>2762321.8929517572</v>
      </c>
      <c r="F12" s="1">
        <f t="shared" si="3"/>
        <v>78.220485845029927</v>
      </c>
      <c r="G12" s="1">
        <f t="shared" si="4"/>
        <v>-4.8584502989967859E-4</v>
      </c>
    </row>
    <row r="13" spans="1:7" x14ac:dyDescent="0.3">
      <c r="A13">
        <v>635.99</v>
      </c>
      <c r="B13">
        <f t="shared" si="0"/>
        <v>91.769999999999982</v>
      </c>
      <c r="C13">
        <v>10.3</v>
      </c>
      <c r="D13" s="1">
        <f t="shared" si="1"/>
        <v>290198.64134099381</v>
      </c>
      <c r="E13" s="1">
        <f t="shared" si="2"/>
        <v>2762308.3458882994</v>
      </c>
      <c r="F13" s="1">
        <f t="shared" si="3"/>
        <v>91.770570007376733</v>
      </c>
      <c r="G13" s="1">
        <f t="shared" si="4"/>
        <v>-5.7000737675139135E-4</v>
      </c>
    </row>
    <row r="14" spans="1:7" x14ac:dyDescent="0.3">
      <c r="A14">
        <v>643.98</v>
      </c>
      <c r="B14">
        <f t="shared" si="0"/>
        <v>99.759999999999991</v>
      </c>
      <c r="C14">
        <v>10.3</v>
      </c>
      <c r="D14" s="1">
        <f t="shared" si="1"/>
        <v>290198.47263776331</v>
      </c>
      <c r="E14" s="1">
        <f t="shared" si="2"/>
        <v>2762300.357619884</v>
      </c>
      <c r="F14" s="1">
        <f t="shared" si="3"/>
        <v>99.760619635330059</v>
      </c>
      <c r="G14" s="1">
        <f t="shared" si="4"/>
        <v>-6.1963533006803573E-4</v>
      </c>
    </row>
    <row r="15" spans="1:7" x14ac:dyDescent="0.3">
      <c r="A15">
        <v>665.77</v>
      </c>
      <c r="B15">
        <f t="shared" si="0"/>
        <v>121.54999999999995</v>
      </c>
      <c r="C15">
        <v>10.24</v>
      </c>
      <c r="D15" s="1">
        <f t="shared" si="1"/>
        <v>290198.01255723869</v>
      </c>
      <c r="E15" s="1">
        <f t="shared" si="2"/>
        <v>2762278.5723421904</v>
      </c>
      <c r="F15" s="1">
        <f t="shared" si="3"/>
        <v>121.55075497849511</v>
      </c>
      <c r="G15" s="1">
        <f t="shared" si="4"/>
        <v>-7.5497849515215876E-4</v>
      </c>
    </row>
    <row r="16" spans="1:7" x14ac:dyDescent="0.3">
      <c r="A16">
        <v>676.96</v>
      </c>
      <c r="B16">
        <f t="shared" si="0"/>
        <v>132.74</v>
      </c>
      <c r="C16">
        <v>10.24</v>
      </c>
      <c r="D16" s="1">
        <f t="shared" si="1"/>
        <v>290197.77628825884</v>
      </c>
      <c r="E16" s="1">
        <f t="shared" si="2"/>
        <v>2762267.3847672753</v>
      </c>
      <c r="F16" s="1">
        <f t="shared" si="3"/>
        <v>132.74082448285074</v>
      </c>
      <c r="G16" s="1">
        <f t="shared" si="4"/>
        <v>-8.2448285073155603E-4</v>
      </c>
    </row>
    <row r="17" spans="1:10" x14ac:dyDescent="0.3">
      <c r="A17">
        <v>683.01</v>
      </c>
      <c r="B17">
        <f t="shared" si="0"/>
        <v>138.78999999999996</v>
      </c>
      <c r="C17">
        <v>10.25</v>
      </c>
      <c r="D17" s="1">
        <f t="shared" si="1"/>
        <v>290197.64854676393</v>
      </c>
      <c r="E17" s="1">
        <f t="shared" si="2"/>
        <v>2762261.3360784249</v>
      </c>
      <c r="F17" s="1">
        <f t="shared" si="3"/>
        <v>138.7908620610861</v>
      </c>
      <c r="G17" s="1">
        <f t="shared" si="4"/>
        <v>-8.6206108613851029E-4</v>
      </c>
      <c r="I17" s="5">
        <v>544.22</v>
      </c>
      <c r="J17" s="5">
        <v>24.05</v>
      </c>
    </row>
    <row r="18" spans="1:10" x14ac:dyDescent="0.3">
      <c r="A18">
        <v>691.96</v>
      </c>
      <c r="B18">
        <f t="shared" si="0"/>
        <v>147.74</v>
      </c>
      <c r="C18">
        <v>10.23</v>
      </c>
      <c r="D18" s="1">
        <f t="shared" si="1"/>
        <v>290197.45957380865</v>
      </c>
      <c r="E18" s="1">
        <f t="shared" si="2"/>
        <v>2762252.3880180595</v>
      </c>
      <c r="F18" s="1">
        <f t="shared" si="3"/>
        <v>147.74091765200606</v>
      </c>
      <c r="G18" s="1">
        <f t="shared" si="4"/>
        <v>-9.1765200605209429E-4</v>
      </c>
      <c r="I18">
        <v>544.72</v>
      </c>
      <c r="J18">
        <v>23.78</v>
      </c>
    </row>
    <row r="19" spans="1:10" x14ac:dyDescent="0.3">
      <c r="A19">
        <v>701.97</v>
      </c>
      <c r="B19">
        <f t="shared" si="0"/>
        <v>157.75</v>
      </c>
      <c r="C19">
        <v>10.73</v>
      </c>
      <c r="D19" s="1">
        <f t="shared" si="1"/>
        <v>290197.24821969884</v>
      </c>
      <c r="E19" s="1">
        <f t="shared" si="2"/>
        <v>2762242.3801874169</v>
      </c>
      <c r="F19" s="1">
        <f t="shared" si="3"/>
        <v>157.75097982620281</v>
      </c>
      <c r="G19" s="1">
        <f t="shared" si="4"/>
        <v>-9.7982620280845367E-4</v>
      </c>
      <c r="I19">
        <v>556.84</v>
      </c>
      <c r="J19">
        <v>17.84</v>
      </c>
    </row>
    <row r="20" spans="1:10" x14ac:dyDescent="0.3">
      <c r="A20">
        <v>713</v>
      </c>
      <c r="B20">
        <f t="shared" si="0"/>
        <v>168.77999999999997</v>
      </c>
      <c r="C20">
        <v>11.34</v>
      </c>
      <c r="D20" s="1">
        <f t="shared" si="1"/>
        <v>290197.01532900648</v>
      </c>
      <c r="E20" s="1">
        <f t="shared" si="2"/>
        <v>2762231.3525778269</v>
      </c>
      <c r="F20" s="1">
        <f t="shared" si="3"/>
        <v>168.78104833657511</v>
      </c>
      <c r="G20" s="1">
        <f t="shared" si="4"/>
        <v>-1.0483365751383644E-3</v>
      </c>
      <c r="I20">
        <v>560.57000000000005</v>
      </c>
      <c r="J20">
        <v>17.829999999999998</v>
      </c>
    </row>
    <row r="21" spans="1:10" x14ac:dyDescent="0.3">
      <c r="A21">
        <v>723.71</v>
      </c>
      <c r="B21">
        <f t="shared" si="0"/>
        <v>179.49</v>
      </c>
      <c r="C21">
        <v>11.84</v>
      </c>
      <c r="D21" s="1">
        <f t="shared" si="1"/>
        <v>290196.78919488908</v>
      </c>
      <c r="E21" s="1">
        <f t="shared" si="2"/>
        <v>2762220.6448988873</v>
      </c>
      <c r="F21" s="1">
        <f t="shared" si="3"/>
        <v>179.49111485898064</v>
      </c>
      <c r="G21" s="1">
        <f t="shared" si="4"/>
        <v>-1.1148589806282416E-3</v>
      </c>
      <c r="I21">
        <v>571.01</v>
      </c>
      <c r="J21">
        <v>12.76</v>
      </c>
    </row>
    <row r="22" spans="1:10" x14ac:dyDescent="0.3">
      <c r="A22">
        <v>726.58</v>
      </c>
      <c r="B22">
        <f t="shared" si="0"/>
        <v>182.36</v>
      </c>
      <c r="C22">
        <v>12.55</v>
      </c>
      <c r="D22" s="1">
        <f t="shared" si="1"/>
        <v>290196.72859685763</v>
      </c>
      <c r="E22" s="1">
        <f t="shared" si="2"/>
        <v>2762217.7755208705</v>
      </c>
      <c r="F22" s="1">
        <f t="shared" si="3"/>
        <v>182.36113268552575</v>
      </c>
      <c r="G22" s="1">
        <f t="shared" si="4"/>
        <v>-1.1326855257323132E-3</v>
      </c>
      <c r="I22">
        <v>580.72</v>
      </c>
      <c r="J22">
        <v>12.66</v>
      </c>
    </row>
    <row r="23" spans="1:10" x14ac:dyDescent="0.3">
      <c r="A23">
        <v>736.14</v>
      </c>
      <c r="B23">
        <f t="shared" si="0"/>
        <v>191.91999999999996</v>
      </c>
      <c r="C23">
        <v>12.69</v>
      </c>
      <c r="D23" s="1">
        <f t="shared" si="1"/>
        <v>290196.52674418135</v>
      </c>
      <c r="E23" s="1">
        <f t="shared" si="2"/>
        <v>2762208.2175927041</v>
      </c>
      <c r="F23" s="1">
        <f t="shared" si="3"/>
        <v>191.92119206484301</v>
      </c>
      <c r="G23" s="1">
        <f t="shared" si="4"/>
        <v>-1.192064843053231E-3</v>
      </c>
      <c r="I23">
        <v>591.95000000000005</v>
      </c>
      <c r="J23">
        <v>12.35</v>
      </c>
    </row>
    <row r="24" spans="1:10" x14ac:dyDescent="0.3">
      <c r="A24">
        <v>745.95</v>
      </c>
      <c r="B24">
        <f t="shared" si="0"/>
        <v>201.73000000000002</v>
      </c>
      <c r="C24">
        <v>12.8</v>
      </c>
      <c r="D24" s="1">
        <f t="shared" si="1"/>
        <v>290196.31961293094</v>
      </c>
      <c r="E24" s="1">
        <f t="shared" si="2"/>
        <v>2762198.409718717</v>
      </c>
      <c r="F24" s="1">
        <f t="shared" si="3"/>
        <v>201.73125299749074</v>
      </c>
      <c r="G24" s="1">
        <f t="shared" si="4"/>
        <v>-1.2529974907238284E-3</v>
      </c>
      <c r="I24">
        <v>608.6</v>
      </c>
      <c r="J24">
        <v>12.03</v>
      </c>
    </row>
    <row r="25" spans="1:10" x14ac:dyDescent="0.3">
      <c r="A25">
        <v>756.2</v>
      </c>
      <c r="B25">
        <f t="shared" si="0"/>
        <v>211.98000000000002</v>
      </c>
      <c r="C25">
        <v>13.37</v>
      </c>
      <c r="D25" s="1">
        <f t="shared" si="1"/>
        <v>290196.10319138999</v>
      </c>
      <c r="E25" s="1">
        <f t="shared" si="2"/>
        <v>2762188.1619400862</v>
      </c>
      <c r="F25" s="1">
        <f t="shared" si="3"/>
        <v>211.98131666312631</v>
      </c>
      <c r="G25" s="1">
        <f t="shared" si="4"/>
        <v>-1.316663126289086E-3</v>
      </c>
      <c r="I25">
        <v>614.62</v>
      </c>
      <c r="J25">
        <v>10.97</v>
      </c>
    </row>
    <row r="26" spans="1:10" x14ac:dyDescent="0.3">
      <c r="A26">
        <v>759.93</v>
      </c>
      <c r="B26">
        <f t="shared" si="0"/>
        <v>215.70999999999992</v>
      </c>
      <c r="C26">
        <v>13.18</v>
      </c>
      <c r="D26" s="1">
        <f t="shared" si="1"/>
        <v>290196.02443506336</v>
      </c>
      <c r="E26" s="1">
        <f t="shared" si="2"/>
        <v>2762184.4327484481</v>
      </c>
      <c r="F26" s="1">
        <f t="shared" si="3"/>
        <v>215.71133983093486</v>
      </c>
      <c r="G26" s="1">
        <f t="shared" si="4"/>
        <v>-1.3398309349383908E-3</v>
      </c>
      <c r="I26">
        <v>621.91999999999996</v>
      </c>
      <c r="J26">
        <v>9.94</v>
      </c>
    </row>
    <row r="27" spans="1:10" x14ac:dyDescent="0.3">
      <c r="A27">
        <v>767.92</v>
      </c>
      <c r="B27">
        <f t="shared" si="0"/>
        <v>223.69999999999993</v>
      </c>
      <c r="C27">
        <v>13.12</v>
      </c>
      <c r="D27" s="1">
        <f t="shared" si="1"/>
        <v>290195.85573183285</v>
      </c>
      <c r="E27" s="1">
        <f t="shared" si="2"/>
        <v>2762176.4444800322</v>
      </c>
      <c r="F27" s="1">
        <f t="shared" si="3"/>
        <v>223.70138945935375</v>
      </c>
      <c r="G27" s="1">
        <f t="shared" si="4"/>
        <v>-1.3894593538168465E-3</v>
      </c>
      <c r="I27">
        <v>622.04999999999995</v>
      </c>
      <c r="J27">
        <v>11.02</v>
      </c>
    </row>
    <row r="28" spans="1:10" x14ac:dyDescent="0.3">
      <c r="A28">
        <v>775.42</v>
      </c>
      <c r="B28">
        <f t="shared" si="0"/>
        <v>231.19999999999993</v>
      </c>
      <c r="C28">
        <v>13.06</v>
      </c>
      <c r="D28" s="1">
        <f t="shared" si="1"/>
        <v>290195.69737460779</v>
      </c>
      <c r="E28" s="1">
        <f t="shared" si="2"/>
        <v>2762168.9461054243</v>
      </c>
      <c r="F28" s="1">
        <f t="shared" si="3"/>
        <v>231.20143604393076</v>
      </c>
      <c r="G28" s="1">
        <f t="shared" si="4"/>
        <v>-1.4360439308234163E-3</v>
      </c>
      <c r="I28">
        <v>622.44000000000005</v>
      </c>
      <c r="J28">
        <v>10.86</v>
      </c>
    </row>
    <row r="29" spans="1:10" x14ac:dyDescent="0.3">
      <c r="A29">
        <v>789.59</v>
      </c>
      <c r="B29">
        <f t="shared" si="0"/>
        <v>245.37</v>
      </c>
      <c r="C29">
        <v>12.8</v>
      </c>
      <c r="D29" s="1">
        <f t="shared" si="1"/>
        <v>290195.39818502386</v>
      </c>
      <c r="E29" s="1">
        <f t="shared" si="2"/>
        <v>2762154.7791763321</v>
      </c>
      <c r="F29" s="1">
        <f t="shared" si="3"/>
        <v>245.37152405749652</v>
      </c>
      <c r="G29" s="1">
        <f t="shared" si="4"/>
        <v>-1.5240574965105225E-3</v>
      </c>
      <c r="I29">
        <v>635.99</v>
      </c>
      <c r="J29">
        <v>10.3</v>
      </c>
    </row>
    <row r="30" spans="1:10" x14ac:dyDescent="0.3">
      <c r="A30">
        <v>796.29</v>
      </c>
      <c r="B30">
        <f t="shared" si="0"/>
        <v>252.06999999999994</v>
      </c>
      <c r="C30">
        <v>12.72</v>
      </c>
      <c r="D30" s="1">
        <f t="shared" si="1"/>
        <v>290195.25671923609</v>
      </c>
      <c r="E30" s="1">
        <f t="shared" si="2"/>
        <v>2762148.0806283499</v>
      </c>
      <c r="F30" s="1">
        <f t="shared" si="3"/>
        <v>252.07156567215918</v>
      </c>
      <c r="G30" s="1">
        <f t="shared" si="4"/>
        <v>-1.5656721592449685E-3</v>
      </c>
      <c r="I30">
        <v>643.98</v>
      </c>
      <c r="J30">
        <v>10.3</v>
      </c>
    </row>
    <row r="31" spans="1:10" x14ac:dyDescent="0.3">
      <c r="A31">
        <v>798.87</v>
      </c>
      <c r="B31">
        <f t="shared" si="0"/>
        <v>254.64999999999998</v>
      </c>
      <c r="C31">
        <v>12.6</v>
      </c>
      <c r="D31" s="1">
        <f t="shared" si="1"/>
        <v>290195.20224435069</v>
      </c>
      <c r="E31" s="1">
        <f t="shared" si="2"/>
        <v>2762145.5011874842</v>
      </c>
      <c r="F31" s="1">
        <f t="shared" si="3"/>
        <v>254.65158169780813</v>
      </c>
      <c r="G31" s="1">
        <f t="shared" si="4"/>
        <v>-1.5816978081488742E-3</v>
      </c>
      <c r="I31">
        <v>665.77</v>
      </c>
      <c r="J31">
        <v>10.24</v>
      </c>
    </row>
    <row r="32" spans="1:10" x14ac:dyDescent="0.3">
      <c r="A32">
        <v>807.66</v>
      </c>
      <c r="B32">
        <f t="shared" si="0"/>
        <v>263.43999999999994</v>
      </c>
      <c r="C32">
        <v>12.45</v>
      </c>
      <c r="D32" s="1">
        <f t="shared" si="1"/>
        <v>290195.01664968283</v>
      </c>
      <c r="E32" s="1">
        <f t="shared" si="2"/>
        <v>2762136.7130924445</v>
      </c>
      <c r="F32" s="1">
        <f t="shared" si="3"/>
        <v>263.44163629428039</v>
      </c>
      <c r="G32" s="1">
        <f t="shared" si="4"/>
        <v>-1.6362942804448721E-3</v>
      </c>
      <c r="I32">
        <v>676.96</v>
      </c>
      <c r="J32">
        <v>10.24</v>
      </c>
    </row>
    <row r="33" spans="1:10" x14ac:dyDescent="0.3">
      <c r="A33">
        <v>815.33</v>
      </c>
      <c r="B33">
        <f t="shared" si="0"/>
        <v>271.11</v>
      </c>
      <c r="C33">
        <v>12.36</v>
      </c>
      <c r="D33" s="1">
        <f t="shared" si="1"/>
        <v>290194.85470302735</v>
      </c>
      <c r="E33" s="1">
        <f t="shared" si="2"/>
        <v>2762129.0447546788</v>
      </c>
      <c r="F33" s="1">
        <f t="shared" si="3"/>
        <v>271.11168393473127</v>
      </c>
      <c r="G33" s="1">
        <f t="shared" si="4"/>
        <v>-1.6839347312611608E-3</v>
      </c>
      <c r="I33">
        <v>683.01</v>
      </c>
      <c r="J33">
        <v>10.25</v>
      </c>
    </row>
    <row r="34" spans="1:10" x14ac:dyDescent="0.3">
      <c r="A34">
        <v>820.43</v>
      </c>
      <c r="B34">
        <f t="shared" si="0"/>
        <v>276.20999999999992</v>
      </c>
      <c r="C34">
        <v>12.26</v>
      </c>
      <c r="D34" s="1">
        <f t="shared" si="1"/>
        <v>290194.74702011427</v>
      </c>
      <c r="E34" s="1">
        <f t="shared" si="2"/>
        <v>2762123.9458599454</v>
      </c>
      <c r="F34" s="1">
        <f t="shared" si="3"/>
        <v>276.21171561235604</v>
      </c>
      <c r="G34" s="1">
        <f t="shared" si="4"/>
        <v>-1.7156123561221648E-3</v>
      </c>
      <c r="I34">
        <v>691.96</v>
      </c>
      <c r="J34">
        <v>10.23</v>
      </c>
    </row>
    <row r="35" spans="1:10" x14ac:dyDescent="0.3">
      <c r="A35">
        <v>829.48</v>
      </c>
      <c r="B35">
        <f t="shared" si="0"/>
        <v>285.26</v>
      </c>
      <c r="C35">
        <v>13.16</v>
      </c>
      <c r="D35" s="1">
        <f t="shared" si="1"/>
        <v>290194.5559357293</v>
      </c>
      <c r="E35" s="1">
        <f t="shared" si="2"/>
        <v>2762114.8978212522</v>
      </c>
      <c r="F35" s="1">
        <f t="shared" si="3"/>
        <v>285.26177182405047</v>
      </c>
      <c r="G35" s="1">
        <f t="shared" si="4"/>
        <v>-1.7718240504791538E-3</v>
      </c>
      <c r="I35">
        <v>701.97</v>
      </c>
      <c r="J35">
        <v>10.73</v>
      </c>
    </row>
    <row r="36" spans="1:10" x14ac:dyDescent="0.3">
      <c r="A36">
        <v>838.75</v>
      </c>
      <c r="B36">
        <f t="shared" si="0"/>
        <v>294.52999999999997</v>
      </c>
      <c r="C36">
        <v>13.61</v>
      </c>
      <c r="D36" s="1">
        <f t="shared" si="1"/>
        <v>290194.36020619911</v>
      </c>
      <c r="E36" s="1">
        <f t="shared" si="2"/>
        <v>2762105.6298302365</v>
      </c>
      <c r="F36" s="1">
        <f t="shared" si="3"/>
        <v>294.53182940293595</v>
      </c>
      <c r="G36" s="1">
        <f t="shared" si="4"/>
        <v>-1.8294029359822161E-3</v>
      </c>
      <c r="I36">
        <v>713</v>
      </c>
      <c r="J36">
        <v>11.34</v>
      </c>
    </row>
    <row r="37" spans="1:10" x14ac:dyDescent="0.3">
      <c r="A37">
        <v>845.09</v>
      </c>
      <c r="B37">
        <f t="shared" si="0"/>
        <v>300.87</v>
      </c>
      <c r="C37">
        <v>13.96</v>
      </c>
      <c r="D37" s="1">
        <f t="shared" si="1"/>
        <v>290194.22634155815</v>
      </c>
      <c r="E37" s="1">
        <f t="shared" si="2"/>
        <v>2762099.2912042351</v>
      </c>
      <c r="F37" s="1">
        <f t="shared" si="3"/>
        <v>300.87186878206745</v>
      </c>
      <c r="G37" s="1">
        <f t="shared" si="4"/>
        <v>-1.8687820674472277E-3</v>
      </c>
      <c r="I37">
        <v>723.71</v>
      </c>
      <c r="J37">
        <v>11.84</v>
      </c>
    </row>
    <row r="38" spans="1:10" x14ac:dyDescent="0.3">
      <c r="A38">
        <v>859.56</v>
      </c>
      <c r="B38">
        <f t="shared" si="0"/>
        <v>315.33999999999992</v>
      </c>
      <c r="C38">
        <v>14.1</v>
      </c>
      <c r="D38" s="1">
        <f t="shared" si="1"/>
        <v>290193.9208176852</v>
      </c>
      <c r="E38" s="1">
        <f t="shared" si="2"/>
        <v>2762084.8243401581</v>
      </c>
      <c r="F38" s="1">
        <f t="shared" si="3"/>
        <v>315.34195865935214</v>
      </c>
      <c r="G38" s="1">
        <f t="shared" si="4"/>
        <v>-1.9586593522262774E-3</v>
      </c>
      <c r="I38">
        <v>726.58</v>
      </c>
      <c r="J38">
        <v>12.55</v>
      </c>
    </row>
    <row r="39" spans="1:10" x14ac:dyDescent="0.3">
      <c r="A39">
        <v>869.79</v>
      </c>
      <c r="B39">
        <f t="shared" si="0"/>
        <v>325.56999999999994</v>
      </c>
      <c r="C39">
        <v>14.57</v>
      </c>
      <c r="D39" s="1">
        <f t="shared" si="1"/>
        <v>290193.70481843018</v>
      </c>
      <c r="E39" s="1">
        <f t="shared" si="2"/>
        <v>2762074.5965571934</v>
      </c>
      <c r="F39" s="1">
        <f t="shared" si="3"/>
        <v>325.57202220027438</v>
      </c>
      <c r="G39" s="1">
        <f t="shared" si="4"/>
        <v>-2.0222002744390011E-3</v>
      </c>
      <c r="I39">
        <v>736.14</v>
      </c>
      <c r="J39">
        <v>12.69</v>
      </c>
    </row>
    <row r="40" spans="1:10" x14ac:dyDescent="0.3">
      <c r="A40">
        <v>877.66</v>
      </c>
      <c r="B40">
        <f t="shared" si="0"/>
        <v>333.43999999999994</v>
      </c>
      <c r="C40">
        <v>14.68</v>
      </c>
      <c r="D40" s="1">
        <f t="shared" si="1"/>
        <v>290193.5386489153</v>
      </c>
      <c r="E40" s="1">
        <f t="shared" si="2"/>
        <v>2762066.7282627719</v>
      </c>
      <c r="F40" s="1">
        <f t="shared" si="3"/>
        <v>333.44207108273986</v>
      </c>
      <c r="G40" s="1">
        <f t="shared" si="4"/>
        <v>-2.0710827399170739E-3</v>
      </c>
      <c r="I40">
        <v>745.95</v>
      </c>
      <c r="J40">
        <v>12.8</v>
      </c>
    </row>
    <row r="41" spans="1:10" x14ac:dyDescent="0.3">
      <c r="A41">
        <v>885.91</v>
      </c>
      <c r="B41">
        <f t="shared" si="0"/>
        <v>341.68999999999994</v>
      </c>
      <c r="C41">
        <v>14.76</v>
      </c>
      <c r="D41" s="1">
        <f t="shared" si="1"/>
        <v>290193.36445596768</v>
      </c>
      <c r="E41" s="1">
        <f t="shared" si="2"/>
        <v>2762058.480050703</v>
      </c>
      <c r="F41" s="1">
        <f t="shared" si="3"/>
        <v>341.69212232591536</v>
      </c>
      <c r="G41" s="1">
        <f t="shared" si="4"/>
        <v>-2.1223259154226071E-3</v>
      </c>
      <c r="I41">
        <v>756.2</v>
      </c>
      <c r="J41">
        <v>13.37</v>
      </c>
    </row>
    <row r="42" spans="1:10" x14ac:dyDescent="0.3">
      <c r="A42">
        <v>896.99</v>
      </c>
      <c r="B42">
        <f t="shared" si="0"/>
        <v>352.77</v>
      </c>
      <c r="C42">
        <v>14.67</v>
      </c>
      <c r="D42" s="1">
        <f t="shared" si="1"/>
        <v>290193.13050956052</v>
      </c>
      <c r="E42" s="1">
        <f t="shared" si="2"/>
        <v>2762047.4024519492</v>
      </c>
      <c r="F42" s="1">
        <f t="shared" si="3"/>
        <v>352.77219114667366</v>
      </c>
      <c r="G42" s="1">
        <f t="shared" si="4"/>
        <v>-2.1911466736810326E-3</v>
      </c>
      <c r="I42">
        <v>759.93</v>
      </c>
      <c r="J42">
        <v>13.18</v>
      </c>
    </row>
    <row r="43" spans="1:10" x14ac:dyDescent="0.3">
      <c r="A43">
        <v>907.39</v>
      </c>
      <c r="B43">
        <f t="shared" si="0"/>
        <v>363.16999999999996</v>
      </c>
      <c r="C43">
        <v>14.57</v>
      </c>
      <c r="D43" s="1">
        <f t="shared" si="1"/>
        <v>290192.91092087503</v>
      </c>
      <c r="E43" s="1">
        <f t="shared" si="2"/>
        <v>2762037.0047058263</v>
      </c>
      <c r="F43" s="1">
        <f t="shared" si="3"/>
        <v>363.17225574393649</v>
      </c>
      <c r="G43" s="1">
        <f t="shared" si="4"/>
        <v>-2.2557439365300525E-3</v>
      </c>
      <c r="I43">
        <v>767.92</v>
      </c>
      <c r="J43">
        <v>13.12</v>
      </c>
    </row>
    <row r="44" spans="1:10" x14ac:dyDescent="0.3">
      <c r="A44">
        <v>913.1</v>
      </c>
      <c r="B44">
        <f t="shared" si="0"/>
        <v>368.88</v>
      </c>
      <c r="C44">
        <v>14.47</v>
      </c>
      <c r="D44" s="1">
        <f t="shared" si="1"/>
        <v>290192.79035824101</v>
      </c>
      <c r="E44" s="1">
        <f t="shared" si="2"/>
        <v>2762031.2959432919</v>
      </c>
      <c r="F44" s="1">
        <f t="shared" si="3"/>
        <v>368.88229120995732</v>
      </c>
      <c r="G44" s="1">
        <f t="shared" si="4"/>
        <v>-2.2912099573204614E-3</v>
      </c>
      <c r="I44">
        <v>775.42</v>
      </c>
      <c r="J44">
        <v>13.06</v>
      </c>
    </row>
    <row r="45" spans="1:10" x14ac:dyDescent="0.3">
      <c r="A45">
        <v>916.17</v>
      </c>
      <c r="B45">
        <f t="shared" si="0"/>
        <v>371.94999999999993</v>
      </c>
      <c r="C45">
        <v>14.3</v>
      </c>
      <c r="D45" s="1">
        <f t="shared" si="1"/>
        <v>290192.72553735017</v>
      </c>
      <c r="E45" s="1">
        <f t="shared" si="2"/>
        <v>2762028.2266086191</v>
      </c>
      <c r="F45" s="1">
        <f t="shared" si="3"/>
        <v>371.95231027851707</v>
      </c>
      <c r="G45" s="1">
        <f t="shared" si="4"/>
        <v>-2.3102785171431606E-3</v>
      </c>
      <c r="I45">
        <v>789.59</v>
      </c>
      <c r="J45">
        <v>12.8</v>
      </c>
    </row>
    <row r="46" spans="1:10" x14ac:dyDescent="0.3">
      <c r="A46">
        <v>926.47</v>
      </c>
      <c r="B46">
        <f t="shared" si="0"/>
        <v>382.25</v>
      </c>
      <c r="C46">
        <v>14.17</v>
      </c>
      <c r="D46" s="1">
        <f t="shared" si="1"/>
        <v>290192.50806009438</v>
      </c>
      <c r="E46" s="1">
        <f t="shared" si="2"/>
        <v>2762017.9288408244</v>
      </c>
      <c r="F46" s="1">
        <f t="shared" si="3"/>
        <v>382.2523742545398</v>
      </c>
      <c r="G46" s="1">
        <f t="shared" si="4"/>
        <v>-2.374254539802223E-3</v>
      </c>
      <c r="I46">
        <v>796.29</v>
      </c>
      <c r="J46">
        <v>12.72</v>
      </c>
    </row>
    <row r="47" spans="1:10" x14ac:dyDescent="0.3">
      <c r="A47">
        <v>930.91</v>
      </c>
      <c r="B47">
        <f t="shared" si="0"/>
        <v>386.68999999999994</v>
      </c>
      <c r="C47">
        <v>14.33</v>
      </c>
      <c r="D47" s="1">
        <f t="shared" si="1"/>
        <v>290192.41431261715</v>
      </c>
      <c r="E47" s="1">
        <f t="shared" si="2"/>
        <v>2762013.4898030567</v>
      </c>
      <c r="F47" s="1">
        <f t="shared" si="3"/>
        <v>386.69240183244887</v>
      </c>
      <c r="G47" s="1">
        <f t="shared" si="4"/>
        <v>-2.4018324489247789E-3</v>
      </c>
      <c r="I47">
        <v>798.87</v>
      </c>
      <c r="J47">
        <v>12.6</v>
      </c>
    </row>
    <row r="48" spans="1:10" x14ac:dyDescent="0.3">
      <c r="A48">
        <v>936.03</v>
      </c>
      <c r="B48">
        <f t="shared" si="0"/>
        <v>391.80999999999995</v>
      </c>
      <c r="C48">
        <v>15.73</v>
      </c>
      <c r="D48" s="1">
        <f t="shared" si="1"/>
        <v>290192.30620741815</v>
      </c>
      <c r="E48" s="1">
        <f t="shared" si="2"/>
        <v>2762008.3709126576</v>
      </c>
      <c r="F48" s="1">
        <f t="shared" si="3"/>
        <v>391.81243363432145</v>
      </c>
      <c r="G48" s="1">
        <f t="shared" si="4"/>
        <v>-2.4336343215054512E-3</v>
      </c>
      <c r="I48">
        <v>807.66</v>
      </c>
      <c r="J48">
        <v>12.45</v>
      </c>
    </row>
    <row r="49" spans="1:10" x14ac:dyDescent="0.3">
      <c r="A49">
        <v>940.08</v>
      </c>
      <c r="B49">
        <f t="shared" si="0"/>
        <v>395.86</v>
      </c>
      <c r="C49">
        <v>17.989999999999998</v>
      </c>
      <c r="D49" s="1">
        <f t="shared" si="1"/>
        <v>290192.22069451661</v>
      </c>
      <c r="E49" s="1">
        <f t="shared" si="2"/>
        <v>2762004.3217903692</v>
      </c>
      <c r="F49" s="1">
        <f t="shared" si="3"/>
        <v>395.8624587900955</v>
      </c>
      <c r="G49" s="1">
        <f t="shared" si="4"/>
        <v>-2.458790095488439E-3</v>
      </c>
      <c r="I49">
        <v>815.33</v>
      </c>
      <c r="J49">
        <v>12.36</v>
      </c>
    </row>
    <row r="50" spans="1:10" x14ac:dyDescent="0.3">
      <c r="A50">
        <v>942.98</v>
      </c>
      <c r="B50">
        <f t="shared" si="0"/>
        <v>398.76</v>
      </c>
      <c r="C50">
        <v>18.04</v>
      </c>
      <c r="D50" s="1">
        <f t="shared" si="1"/>
        <v>290192.15946305619</v>
      </c>
      <c r="E50" s="1">
        <f t="shared" si="2"/>
        <v>2762001.4224188547</v>
      </c>
      <c r="F50" s="1">
        <f t="shared" si="3"/>
        <v>398.76247680231575</v>
      </c>
      <c r="G50" s="1">
        <f t="shared" si="4"/>
        <v>-2.4768023157548669E-3</v>
      </c>
      <c r="I50">
        <v>820.43</v>
      </c>
      <c r="J50">
        <v>12.26</v>
      </c>
    </row>
    <row r="51" spans="1:10" x14ac:dyDescent="0.3">
      <c r="A51">
        <v>948.34</v>
      </c>
      <c r="B51">
        <f t="shared" si="0"/>
        <v>404.12</v>
      </c>
      <c r="C51">
        <v>20.58</v>
      </c>
      <c r="D51" s="1">
        <f t="shared" si="1"/>
        <v>290192.04629042605</v>
      </c>
      <c r="E51" s="1">
        <f t="shared" si="2"/>
        <v>2761996.0635804678</v>
      </c>
      <c r="F51" s="1">
        <f t="shared" si="3"/>
        <v>404.12251009516149</v>
      </c>
      <c r="G51" s="1">
        <f t="shared" si="4"/>
        <v>-2.5100951614831502E-3</v>
      </c>
      <c r="I51">
        <v>829.48</v>
      </c>
      <c r="J51">
        <v>13.16</v>
      </c>
    </row>
    <row r="52" spans="1:10" x14ac:dyDescent="0.3">
      <c r="A52">
        <v>948.48</v>
      </c>
      <c r="B52">
        <f t="shared" si="0"/>
        <v>404.26</v>
      </c>
      <c r="C52">
        <v>20.75</v>
      </c>
      <c r="D52" s="1">
        <f t="shared" si="1"/>
        <v>290192.0433344245</v>
      </c>
      <c r="E52" s="1">
        <f t="shared" si="2"/>
        <v>2761995.9236108088</v>
      </c>
      <c r="F52" s="1">
        <f t="shared" si="3"/>
        <v>404.26251096443156</v>
      </c>
      <c r="G52" s="1">
        <f t="shared" si="4"/>
        <v>-2.5109644315648438E-3</v>
      </c>
      <c r="I52">
        <v>838.75</v>
      </c>
      <c r="J52">
        <v>13.61</v>
      </c>
    </row>
    <row r="53" spans="1:10" x14ac:dyDescent="0.3">
      <c r="A53">
        <v>950.18</v>
      </c>
      <c r="B53">
        <f t="shared" si="0"/>
        <v>405.95999999999992</v>
      </c>
      <c r="C53">
        <v>21.01</v>
      </c>
      <c r="D53" s="1">
        <f t="shared" si="1"/>
        <v>290192.0074401201</v>
      </c>
      <c r="E53" s="1">
        <f t="shared" si="2"/>
        <v>2761994.223979231</v>
      </c>
      <c r="F53" s="1">
        <f t="shared" si="3"/>
        <v>405.96252152364065</v>
      </c>
      <c r="G53" s="1">
        <f t="shared" si="4"/>
        <v>-2.5215236407234443E-3</v>
      </c>
      <c r="I53">
        <v>845.09</v>
      </c>
      <c r="J53">
        <v>13.96</v>
      </c>
    </row>
    <row r="54" spans="1:10" x14ac:dyDescent="0.3">
      <c r="A54">
        <v>959.08</v>
      </c>
      <c r="B54">
        <f t="shared" si="0"/>
        <v>414.86</v>
      </c>
      <c r="C54">
        <v>20.96</v>
      </c>
      <c r="D54" s="1">
        <f t="shared" si="1"/>
        <v>290191.81952287967</v>
      </c>
      <c r="E54" s="1">
        <f t="shared" si="2"/>
        <v>2761985.3259080299</v>
      </c>
      <c r="F54" s="1">
        <f t="shared" si="3"/>
        <v>414.86257680370778</v>
      </c>
      <c r="G54" s="1">
        <f t="shared" si="4"/>
        <v>-2.5768037077682493E-3</v>
      </c>
      <c r="I54">
        <v>859.56</v>
      </c>
      <c r="J54">
        <v>14.1</v>
      </c>
    </row>
    <row r="55" spans="1:10" x14ac:dyDescent="0.3">
      <c r="A55">
        <v>962.26</v>
      </c>
      <c r="B55">
        <f t="shared" si="0"/>
        <v>418.03999999999996</v>
      </c>
      <c r="C55">
        <v>20.99</v>
      </c>
      <c r="D55" s="1">
        <f t="shared" si="1"/>
        <v>290191.75237941626</v>
      </c>
      <c r="E55" s="1">
        <f t="shared" si="2"/>
        <v>2761982.1465971963</v>
      </c>
      <c r="F55" s="1">
        <f t="shared" si="3"/>
        <v>418.04259655539676</v>
      </c>
      <c r="G55" s="1">
        <f t="shared" si="4"/>
        <v>-2.5965553967921551E-3</v>
      </c>
      <c r="I55">
        <v>869.79</v>
      </c>
      <c r="J55">
        <v>14.57</v>
      </c>
    </row>
    <row r="56" spans="1:10" x14ac:dyDescent="0.3">
      <c r="A56">
        <v>973.11</v>
      </c>
      <c r="B56">
        <f t="shared" si="0"/>
        <v>428.89</v>
      </c>
      <c r="C56">
        <v>20.68</v>
      </c>
      <c r="D56" s="1">
        <f t="shared" si="1"/>
        <v>290191.5232892973</v>
      </c>
      <c r="E56" s="1">
        <f t="shared" si="2"/>
        <v>2761971.2989485972</v>
      </c>
      <c r="F56" s="1">
        <f t="shared" si="3"/>
        <v>428.89266394753793</v>
      </c>
      <c r="G56" s="1">
        <f t="shared" si="4"/>
        <v>-2.6639475379397481E-3</v>
      </c>
      <c r="I56">
        <v>877.66</v>
      </c>
      <c r="J56">
        <v>14.68</v>
      </c>
    </row>
    <row r="57" spans="1:10" x14ac:dyDescent="0.3">
      <c r="A57">
        <v>973.8</v>
      </c>
      <c r="B57">
        <f t="shared" si="0"/>
        <v>429.57999999999993</v>
      </c>
      <c r="C57">
        <v>20.61</v>
      </c>
      <c r="D57" s="1">
        <f t="shared" si="1"/>
        <v>290191.50872043252</v>
      </c>
      <c r="E57" s="1">
        <f t="shared" si="2"/>
        <v>2761970.6090981332</v>
      </c>
      <c r="F57" s="1">
        <f t="shared" si="3"/>
        <v>429.58266823339306</v>
      </c>
      <c r="G57" s="1">
        <f t="shared" si="4"/>
        <v>-2.6682333931375979E-3</v>
      </c>
      <c r="I57">
        <v>885.91</v>
      </c>
      <c r="J57">
        <v>14.76</v>
      </c>
    </row>
    <row r="58" spans="1:10" x14ac:dyDescent="0.3">
      <c r="A58">
        <v>973.97</v>
      </c>
      <c r="B58">
        <f t="shared" si="0"/>
        <v>429.75</v>
      </c>
      <c r="C58">
        <v>19.88</v>
      </c>
      <c r="D58" s="1">
        <f t="shared" si="1"/>
        <v>290191.50513100217</v>
      </c>
      <c r="E58" s="1">
        <f t="shared" si="2"/>
        <v>2761970.439134975</v>
      </c>
      <c r="F58" s="1">
        <f t="shared" si="3"/>
        <v>429.75266928973127</v>
      </c>
      <c r="G58" s="1">
        <f t="shared" si="4"/>
        <v>-2.6692897312727837E-3</v>
      </c>
      <c r="I58">
        <v>896.99</v>
      </c>
      <c r="J58">
        <v>14.67</v>
      </c>
    </row>
    <row r="59" spans="1:10" x14ac:dyDescent="0.3">
      <c r="A59">
        <v>975.02</v>
      </c>
      <c r="B59">
        <f t="shared" si="0"/>
        <v>430.79999999999995</v>
      </c>
      <c r="C59">
        <v>19.850000000000001</v>
      </c>
      <c r="D59" s="1">
        <f t="shared" si="1"/>
        <v>290191.48296099063</v>
      </c>
      <c r="E59" s="1">
        <f t="shared" si="2"/>
        <v>2761969.3893625303</v>
      </c>
      <c r="F59" s="1">
        <f t="shared" si="3"/>
        <v>430.80267581111639</v>
      </c>
      <c r="G59" s="1">
        <f t="shared" si="4"/>
        <v>-2.6758111164326692E-3</v>
      </c>
      <c r="I59">
        <v>907.39</v>
      </c>
      <c r="J59">
        <v>14.57</v>
      </c>
    </row>
    <row r="60" spans="1:10" x14ac:dyDescent="0.3">
      <c r="A60">
        <v>975.28</v>
      </c>
      <c r="B60">
        <f t="shared" si="0"/>
        <v>431.05999999999995</v>
      </c>
      <c r="C60">
        <v>20.66</v>
      </c>
      <c r="D60" s="1">
        <f t="shared" si="1"/>
        <v>290191.47747127345</v>
      </c>
      <c r="E60" s="1">
        <f t="shared" si="2"/>
        <v>2761969.1294188774</v>
      </c>
      <c r="F60" s="1">
        <f t="shared" si="3"/>
        <v>431.06267742587426</v>
      </c>
      <c r="G60" s="1">
        <f t="shared" si="4"/>
        <v>-2.6774258743103019E-3</v>
      </c>
      <c r="I60">
        <v>913.1</v>
      </c>
      <c r="J60">
        <v>14.47</v>
      </c>
    </row>
    <row r="61" spans="1:10" x14ac:dyDescent="0.3">
      <c r="A61">
        <v>975.47</v>
      </c>
      <c r="B61">
        <f t="shared" si="0"/>
        <v>431.25</v>
      </c>
      <c r="C61">
        <v>20.65</v>
      </c>
      <c r="D61" s="1">
        <f t="shared" si="1"/>
        <v>290191.47345955711</v>
      </c>
      <c r="E61" s="1">
        <f t="shared" si="2"/>
        <v>2761968.939460054</v>
      </c>
      <c r="F61" s="1">
        <f t="shared" si="3"/>
        <v>431.25267860599587</v>
      </c>
      <c r="G61" s="1">
        <f t="shared" si="4"/>
        <v>-2.6786059958681108E-3</v>
      </c>
      <c r="I61">
        <v>916.17</v>
      </c>
      <c r="J61">
        <v>14.3</v>
      </c>
    </row>
    <row r="62" spans="1:10" x14ac:dyDescent="0.3">
      <c r="A62">
        <v>978.1</v>
      </c>
      <c r="B62">
        <f t="shared" si="0"/>
        <v>433.88</v>
      </c>
      <c r="C62">
        <v>20.7</v>
      </c>
      <c r="D62" s="1">
        <f t="shared" si="1"/>
        <v>290191.41792895686</v>
      </c>
      <c r="E62" s="1">
        <f t="shared" si="2"/>
        <v>2761966.3100300245</v>
      </c>
      <c r="F62" s="1">
        <f t="shared" si="3"/>
        <v>433.88269494203212</v>
      </c>
      <c r="G62" s="1">
        <f t="shared" si="4"/>
        <v>-2.6949420321216166E-3</v>
      </c>
      <c r="I62">
        <v>926.47</v>
      </c>
      <c r="J62">
        <v>14.17</v>
      </c>
    </row>
    <row r="63" spans="1:10" x14ac:dyDescent="0.3">
      <c r="A63">
        <v>979.33</v>
      </c>
      <c r="B63">
        <f t="shared" si="0"/>
        <v>435.11</v>
      </c>
      <c r="C63">
        <v>20.93</v>
      </c>
      <c r="D63" s="1">
        <f t="shared" si="1"/>
        <v>290191.39195837191</v>
      </c>
      <c r="E63" s="1">
        <f t="shared" si="2"/>
        <v>2761965.0802965891</v>
      </c>
      <c r="F63" s="1">
        <f t="shared" si="3"/>
        <v>435.11270258164831</v>
      </c>
      <c r="G63" s="1">
        <f t="shared" si="4"/>
        <v>-2.7025816482932896E-3</v>
      </c>
      <c r="I63">
        <v>930.91</v>
      </c>
      <c r="J63">
        <v>14.33</v>
      </c>
    </row>
    <row r="64" spans="1:10" x14ac:dyDescent="0.3">
      <c r="A64">
        <v>982.39</v>
      </c>
      <c r="B64">
        <f t="shared" si="0"/>
        <v>438.16999999999996</v>
      </c>
      <c r="C64">
        <v>22.86</v>
      </c>
      <c r="D64" s="1">
        <f t="shared" si="1"/>
        <v>290191.32734862412</v>
      </c>
      <c r="E64" s="1">
        <f t="shared" si="2"/>
        <v>2761962.0209597489</v>
      </c>
      <c r="F64" s="1">
        <f t="shared" si="3"/>
        <v>438.17272158831508</v>
      </c>
      <c r="G64" s="1">
        <f t="shared" si="4"/>
        <v>-2.7215883151257003E-3</v>
      </c>
      <c r="I64">
        <v>936.03</v>
      </c>
      <c r="J64">
        <v>15.73</v>
      </c>
    </row>
    <row r="65" spans="1:10" x14ac:dyDescent="0.3">
      <c r="A65">
        <v>985.04</v>
      </c>
      <c r="B65">
        <f t="shared" si="0"/>
        <v>440.81999999999994</v>
      </c>
      <c r="C65">
        <v>24.39</v>
      </c>
      <c r="D65" s="1">
        <f t="shared" si="1"/>
        <v>290191.27139573789</v>
      </c>
      <c r="E65" s="1">
        <f t="shared" si="2"/>
        <v>2761959.3715340546</v>
      </c>
      <c r="F65" s="1">
        <f t="shared" si="3"/>
        <v>440.82273804766919</v>
      </c>
      <c r="G65" s="1">
        <f t="shared" si="4"/>
        <v>-2.7380476692542288E-3</v>
      </c>
      <c r="I65">
        <v>940.08</v>
      </c>
      <c r="J65">
        <v>17.989999999999998</v>
      </c>
    </row>
    <row r="66" spans="1:10" x14ac:dyDescent="0.3">
      <c r="A66">
        <v>985.06</v>
      </c>
      <c r="B66">
        <f t="shared" ref="B66:B68" si="5">A66-544.22</f>
        <v>440.83999999999992</v>
      </c>
      <c r="C66">
        <v>24.55</v>
      </c>
      <c r="D66" s="1">
        <f t="shared" si="1"/>
        <v>290191.27097345196</v>
      </c>
      <c r="E66" s="1">
        <f t="shared" si="2"/>
        <v>2761959.351538389</v>
      </c>
      <c r="F66" s="1">
        <f t="shared" si="3"/>
        <v>440.84273817191701</v>
      </c>
      <c r="G66" s="1">
        <f t="shared" si="4"/>
        <v>-2.738171917087584E-3</v>
      </c>
      <c r="I66">
        <v>942.98</v>
      </c>
      <c r="J66">
        <v>18.04</v>
      </c>
    </row>
    <row r="67" spans="1:10" x14ac:dyDescent="0.3">
      <c r="A67">
        <v>987.19</v>
      </c>
      <c r="B67">
        <f t="shared" si="5"/>
        <v>442.97</v>
      </c>
      <c r="C67">
        <v>24.56</v>
      </c>
      <c r="D67" s="1">
        <f t="shared" ref="D67" si="6">(((B67*($D$68-$D$1))+$B$68*$D$1)/$B$68)</f>
        <v>290191.22600000002</v>
      </c>
      <c r="E67" s="1">
        <f t="shared" ref="E67" si="7">(((B67*($E$68-$E$1))+$B$68*$E$1)/$B$68)</f>
        <v>2761957.2220000001</v>
      </c>
      <c r="F67" s="1">
        <f t="shared" ref="F67:F68" si="8">SQRT(((D67-$D$1)^2)+((E67-$E$1)^2))</f>
        <v>442.97275140222212</v>
      </c>
      <c r="G67" s="1">
        <f t="shared" ref="G67:G68" si="9">B67-F67</f>
        <v>-2.7514022220884726E-3</v>
      </c>
      <c r="I67">
        <v>948.34</v>
      </c>
      <c r="J67">
        <v>20.58</v>
      </c>
    </row>
    <row r="68" spans="1:10" x14ac:dyDescent="0.3">
      <c r="A68" s="5">
        <v>987.19</v>
      </c>
      <c r="B68">
        <f t="shared" si="5"/>
        <v>442.97</v>
      </c>
      <c r="C68" s="5">
        <v>24.76</v>
      </c>
      <c r="D68" s="2">
        <v>290191.22600000002</v>
      </c>
      <c r="E68" s="2">
        <v>2761957.2220000001</v>
      </c>
      <c r="F68" s="1">
        <f t="shared" si="8"/>
        <v>442.97275140222212</v>
      </c>
      <c r="G68" s="1">
        <f t="shared" si="9"/>
        <v>-2.7514022220884726E-3</v>
      </c>
      <c r="I68">
        <v>948.48</v>
      </c>
      <c r="J68">
        <v>20.75</v>
      </c>
    </row>
    <row r="69" spans="1:10" x14ac:dyDescent="0.3">
      <c r="F69" s="1"/>
      <c r="I69">
        <v>950.18</v>
      </c>
      <c r="J69">
        <v>21.01</v>
      </c>
    </row>
    <row r="70" spans="1:10" x14ac:dyDescent="0.3">
      <c r="F70" s="1"/>
      <c r="I70">
        <v>959.08</v>
      </c>
      <c r="J70">
        <v>20.96</v>
      </c>
    </row>
    <row r="71" spans="1:10" x14ac:dyDescent="0.3">
      <c r="F71" s="1"/>
      <c r="I71">
        <v>962.26</v>
      </c>
      <c r="J71">
        <v>20.99</v>
      </c>
    </row>
    <row r="72" spans="1:10" x14ac:dyDescent="0.3">
      <c r="F72" s="1"/>
      <c r="I72">
        <v>973.11</v>
      </c>
      <c r="J72">
        <v>20.68</v>
      </c>
    </row>
    <row r="73" spans="1:10" x14ac:dyDescent="0.3">
      <c r="F73" s="1"/>
      <c r="I73">
        <v>973.8</v>
      </c>
      <c r="J73">
        <v>20.61</v>
      </c>
    </row>
    <row r="74" spans="1:10" x14ac:dyDescent="0.3">
      <c r="F74" s="1"/>
      <c r="I74">
        <v>973.97</v>
      </c>
      <c r="J74">
        <v>19.88</v>
      </c>
    </row>
    <row r="75" spans="1:10" x14ac:dyDescent="0.3">
      <c r="F75" s="1"/>
      <c r="I75">
        <v>975.02</v>
      </c>
      <c r="J75">
        <v>19.850000000000001</v>
      </c>
    </row>
    <row r="76" spans="1:10" x14ac:dyDescent="0.3">
      <c r="F76" s="1"/>
      <c r="I76">
        <v>975.28</v>
      </c>
      <c r="J76">
        <v>20.66</v>
      </c>
    </row>
    <row r="77" spans="1:10" x14ac:dyDescent="0.3">
      <c r="F77" s="1"/>
      <c r="I77">
        <v>975.47</v>
      </c>
      <c r="J77">
        <v>20.65</v>
      </c>
    </row>
    <row r="78" spans="1:10" x14ac:dyDescent="0.3">
      <c r="F78" s="1"/>
      <c r="I78">
        <v>978.1</v>
      </c>
      <c r="J78">
        <v>20.7</v>
      </c>
    </row>
    <row r="79" spans="1:10" x14ac:dyDescent="0.3">
      <c r="F79" s="1"/>
      <c r="I79">
        <v>979.33</v>
      </c>
      <c r="J79">
        <v>20.93</v>
      </c>
    </row>
    <row r="80" spans="1:10" x14ac:dyDescent="0.3">
      <c r="F80" s="1"/>
      <c r="I80">
        <v>982.39</v>
      </c>
      <c r="J80">
        <v>22.86</v>
      </c>
    </row>
    <row r="81" spans="6:10" x14ac:dyDescent="0.3">
      <c r="F81" s="1"/>
      <c r="I81">
        <v>985.04</v>
      </c>
      <c r="J81">
        <v>24.39</v>
      </c>
    </row>
    <row r="82" spans="6:10" x14ac:dyDescent="0.3">
      <c r="F82" s="1"/>
      <c r="I82">
        <v>985.06</v>
      </c>
      <c r="J82">
        <v>24.55</v>
      </c>
    </row>
    <row r="83" spans="6:10" x14ac:dyDescent="0.3">
      <c r="F83" s="1"/>
      <c r="I83">
        <v>987.19</v>
      </c>
      <c r="J83">
        <v>24.56</v>
      </c>
    </row>
    <row r="84" spans="6:10" x14ac:dyDescent="0.3">
      <c r="F84" s="1"/>
      <c r="I84" s="5">
        <v>987.19</v>
      </c>
      <c r="J84" s="5">
        <v>24.76</v>
      </c>
    </row>
    <row r="85" spans="6:10" x14ac:dyDescent="0.3">
      <c r="F85" s="1"/>
    </row>
    <row r="86" spans="6:10" x14ac:dyDescent="0.3">
      <c r="F86" s="1"/>
    </row>
    <row r="87" spans="6:10" x14ac:dyDescent="0.3">
      <c r="F87" s="1"/>
    </row>
    <row r="88" spans="6:10" x14ac:dyDescent="0.3">
      <c r="F88" s="1"/>
    </row>
    <row r="89" spans="6:10" x14ac:dyDescent="0.3">
      <c r="F89" s="1"/>
    </row>
    <row r="90" spans="6:10" x14ac:dyDescent="0.3">
      <c r="F90" s="1"/>
    </row>
    <row r="91" spans="6:10" x14ac:dyDescent="0.3">
      <c r="F91" s="1"/>
    </row>
    <row r="92" spans="6:10" x14ac:dyDescent="0.3">
      <c r="F92" s="1"/>
    </row>
    <row r="93" spans="6:10" x14ac:dyDescent="0.3">
      <c r="F93" s="1"/>
    </row>
    <row r="94" spans="6:10" x14ac:dyDescent="0.3">
      <c r="F94" s="1"/>
    </row>
    <row r="95" spans="6:10" x14ac:dyDescent="0.3">
      <c r="F95" s="1"/>
    </row>
    <row r="96" spans="6:10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</sheetData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workbookViewId="0">
      <selection activeCell="G2" sqref="G2:G75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451.55</v>
      </c>
      <c r="B1">
        <f>A1-451.55</f>
        <v>0</v>
      </c>
      <c r="C1" s="5">
        <v>22.74</v>
      </c>
      <c r="D1" s="2">
        <v>290588.12300000002</v>
      </c>
      <c r="E1" s="2">
        <v>2762408.6630000002</v>
      </c>
    </row>
    <row r="2" spans="1:7" x14ac:dyDescent="0.3">
      <c r="A2">
        <v>452.13</v>
      </c>
      <c r="B2">
        <f t="shared" ref="B2:B65" si="0">A2-451.55</f>
        <v>0.57999999999998408</v>
      </c>
      <c r="C2">
        <v>22.64</v>
      </c>
      <c r="D2" s="1">
        <f>(((B2*($D$75-$D$1))+$B$75*$D$1)/$B$75)</f>
        <v>290588.08606667648</v>
      </c>
      <c r="E2" s="1">
        <f>(((B2*($E$75-$E$1))+$B$75*$E$1)/$B$75)</f>
        <v>2762408.0841755248</v>
      </c>
      <c r="F2" s="1">
        <f>SQRT(((D2-$D$1)^2)+((E2-$E$1)^2))</f>
        <v>0.58000158941059776</v>
      </c>
      <c r="G2" s="1">
        <f>B2-F2</f>
        <v>-1.5894106136782327E-6</v>
      </c>
    </row>
    <row r="3" spans="1:7" x14ac:dyDescent="0.3">
      <c r="A3">
        <v>464.09</v>
      </c>
      <c r="B3">
        <f t="shared" si="0"/>
        <v>12.539999999999964</v>
      </c>
      <c r="C3">
        <v>16.690000000000001</v>
      </c>
      <c r="D3" s="1">
        <f t="shared" ref="D3:D66" si="1">(((B3*($D$75-$D$1))+$B$75*$D$1)/$B$75)</f>
        <v>290587.32447607408</v>
      </c>
      <c r="E3" s="1">
        <f t="shared" ref="E3:E66" si="2">(((B3*($E$75-$E$1))+$B$75*$E$1)/$B$75)</f>
        <v>2762396.1484156479</v>
      </c>
      <c r="F3" s="1">
        <f t="shared" ref="F3:F66" si="3">SQRT(((D3-$D$1)^2)+((E3-$E$1)^2))</f>
        <v>12.540034368780365</v>
      </c>
      <c r="G3" s="1">
        <f t="shared" ref="G3:G66" si="4">B3-F3</f>
        <v>-3.4368780401194954E-5</v>
      </c>
    </row>
    <row r="4" spans="1:7" x14ac:dyDescent="0.3">
      <c r="A4">
        <v>468.28</v>
      </c>
      <c r="B4">
        <f t="shared" si="0"/>
        <v>16.729999999999961</v>
      </c>
      <c r="C4">
        <v>16.649999999999999</v>
      </c>
      <c r="D4" s="1">
        <f t="shared" si="1"/>
        <v>290587.05766465061</v>
      </c>
      <c r="E4" s="1">
        <f t="shared" si="2"/>
        <v>2762391.9669077983</v>
      </c>
      <c r="F4" s="1">
        <f t="shared" si="3"/>
        <v>16.73004585229226</v>
      </c>
      <c r="G4" s="1">
        <f t="shared" si="4"/>
        <v>-4.5852292299031205E-5</v>
      </c>
    </row>
    <row r="5" spans="1:7" x14ac:dyDescent="0.3">
      <c r="A5">
        <v>479.16</v>
      </c>
      <c r="B5">
        <f t="shared" si="0"/>
        <v>27.610000000000014</v>
      </c>
      <c r="C5">
        <v>11.19</v>
      </c>
      <c r="D5" s="1">
        <f t="shared" si="1"/>
        <v>290586.36484644376</v>
      </c>
      <c r="E5" s="1">
        <f t="shared" si="2"/>
        <v>2762381.1089590141</v>
      </c>
      <c r="F5" s="1">
        <f t="shared" si="3"/>
        <v>27.610075671606058</v>
      </c>
      <c r="G5" s="1">
        <f t="shared" si="4"/>
        <v>-7.5671606044380724E-5</v>
      </c>
    </row>
    <row r="6" spans="1:7" x14ac:dyDescent="0.3">
      <c r="A6">
        <v>487.15</v>
      </c>
      <c r="B6">
        <f t="shared" si="0"/>
        <v>35.599999999999966</v>
      </c>
      <c r="C6">
        <v>11.02</v>
      </c>
      <c r="D6" s="1">
        <f t="shared" si="1"/>
        <v>290585.85605807306</v>
      </c>
      <c r="E6" s="1">
        <f t="shared" si="2"/>
        <v>2762373.1351528764</v>
      </c>
      <c r="F6" s="1">
        <f t="shared" si="3"/>
        <v>35.600097569419617</v>
      </c>
      <c r="G6" s="1">
        <f t="shared" si="4"/>
        <v>-9.7569419651222233E-5</v>
      </c>
    </row>
    <row r="7" spans="1:7" x14ac:dyDescent="0.3">
      <c r="A7">
        <v>493.99</v>
      </c>
      <c r="B7">
        <f t="shared" si="0"/>
        <v>42.44</v>
      </c>
      <c r="C7">
        <v>10.96</v>
      </c>
      <c r="D7" s="1">
        <f t="shared" si="1"/>
        <v>290585.42049956799</v>
      </c>
      <c r="E7" s="1">
        <f t="shared" si="2"/>
        <v>2762366.3090159567</v>
      </c>
      <c r="F7" s="1">
        <f t="shared" si="3"/>
        <v>42.440116316280914</v>
      </c>
      <c r="G7" s="1">
        <f t="shared" si="4"/>
        <v>-1.1631628091635093E-4</v>
      </c>
    </row>
    <row r="8" spans="1:7" x14ac:dyDescent="0.3">
      <c r="A8">
        <v>506.91</v>
      </c>
      <c r="B8">
        <f t="shared" si="0"/>
        <v>55.360000000000014</v>
      </c>
      <c r="C8">
        <v>10.88</v>
      </c>
      <c r="D8" s="1">
        <f t="shared" si="1"/>
        <v>290584.59777794732</v>
      </c>
      <c r="E8" s="1">
        <f t="shared" si="2"/>
        <v>2762353.4152017757</v>
      </c>
      <c r="F8" s="1">
        <f t="shared" si="3"/>
        <v>55.360151726398868</v>
      </c>
      <c r="G8" s="1">
        <f t="shared" si="4"/>
        <v>-1.5172639885463468E-4</v>
      </c>
    </row>
    <row r="9" spans="1:7" x14ac:dyDescent="0.3">
      <c r="A9">
        <v>523.6</v>
      </c>
      <c r="B9">
        <f t="shared" si="0"/>
        <v>72.050000000000011</v>
      </c>
      <c r="C9">
        <v>10.71</v>
      </c>
      <c r="D9" s="1">
        <f t="shared" si="1"/>
        <v>290583.5349897237</v>
      </c>
      <c r="E9" s="1">
        <f t="shared" si="2"/>
        <v>2762336.7590285037</v>
      </c>
      <c r="F9" s="1">
        <f t="shared" si="3"/>
        <v>72.050197468609596</v>
      </c>
      <c r="G9" s="1">
        <f t="shared" si="4"/>
        <v>-1.9746860958491652E-4</v>
      </c>
    </row>
    <row r="10" spans="1:7" x14ac:dyDescent="0.3">
      <c r="A10">
        <v>528.54</v>
      </c>
      <c r="B10">
        <f t="shared" si="0"/>
        <v>76.989999999999952</v>
      </c>
      <c r="C10">
        <v>8.76</v>
      </c>
      <c r="D10" s="1">
        <f t="shared" si="1"/>
        <v>290583.22041969228</v>
      </c>
      <c r="E10" s="1">
        <f t="shared" si="2"/>
        <v>2762331.8290407285</v>
      </c>
      <c r="F10" s="1">
        <f t="shared" si="3"/>
        <v>76.990211007853475</v>
      </c>
      <c r="G10" s="1">
        <f t="shared" si="4"/>
        <v>-2.1100785352246021E-4</v>
      </c>
    </row>
    <row r="11" spans="1:7" x14ac:dyDescent="0.3">
      <c r="A11">
        <v>530.47</v>
      </c>
      <c r="B11">
        <f t="shared" si="0"/>
        <v>78.920000000000016</v>
      </c>
      <c r="C11">
        <v>8.34</v>
      </c>
      <c r="D11" s="1">
        <f t="shared" si="1"/>
        <v>290583.09752087435</v>
      </c>
      <c r="E11" s="1">
        <f t="shared" si="2"/>
        <v>2762329.902952387</v>
      </c>
      <c r="F11" s="1">
        <f t="shared" si="3"/>
        <v>78.920216297679787</v>
      </c>
      <c r="G11" s="1">
        <f t="shared" si="4"/>
        <v>-2.162976797706051E-4</v>
      </c>
    </row>
    <row r="12" spans="1:7" x14ac:dyDescent="0.3">
      <c r="A12">
        <v>537.11</v>
      </c>
      <c r="B12">
        <f t="shared" si="0"/>
        <v>85.56</v>
      </c>
      <c r="C12">
        <v>7.96</v>
      </c>
      <c r="D12" s="1">
        <f t="shared" si="1"/>
        <v>290582.6746979981</v>
      </c>
      <c r="E12" s="1">
        <f t="shared" si="2"/>
        <v>2762323.2764101145</v>
      </c>
      <c r="F12" s="1">
        <f t="shared" si="3"/>
        <v>85.560234496003361</v>
      </c>
      <c r="G12" s="1">
        <f t="shared" si="4"/>
        <v>-2.3449600335823106E-4</v>
      </c>
    </row>
    <row r="13" spans="1:7" x14ac:dyDescent="0.3">
      <c r="A13">
        <v>543.26</v>
      </c>
      <c r="B13">
        <f t="shared" si="0"/>
        <v>91.70999999999998</v>
      </c>
      <c r="C13">
        <v>7.79</v>
      </c>
      <c r="D13" s="1">
        <f t="shared" si="1"/>
        <v>290582.28307741234</v>
      </c>
      <c r="E13" s="1">
        <f t="shared" si="2"/>
        <v>2762317.1388747264</v>
      </c>
      <c r="F13" s="1">
        <f t="shared" si="3"/>
        <v>91.710251351554192</v>
      </c>
      <c r="G13" s="1">
        <f t="shared" si="4"/>
        <v>-2.5135155421196487E-4</v>
      </c>
    </row>
    <row r="14" spans="1:7" x14ac:dyDescent="0.3">
      <c r="A14">
        <v>547.11</v>
      </c>
      <c r="B14">
        <f t="shared" si="0"/>
        <v>95.56</v>
      </c>
      <c r="C14">
        <v>7.82</v>
      </c>
      <c r="D14" s="1">
        <f t="shared" si="1"/>
        <v>290582.03791655786</v>
      </c>
      <c r="E14" s="1">
        <f t="shared" si="2"/>
        <v>2762313.2966777766</v>
      </c>
      <c r="F14" s="1">
        <f t="shared" si="3"/>
        <v>95.560261902876888</v>
      </c>
      <c r="G14" s="1">
        <f t="shared" si="4"/>
        <v>-2.6190287688621083E-4</v>
      </c>
    </row>
    <row r="15" spans="1:7" x14ac:dyDescent="0.3">
      <c r="A15">
        <v>550.54999999999995</v>
      </c>
      <c r="B15">
        <f t="shared" si="0"/>
        <v>98.999999999999943</v>
      </c>
      <c r="C15">
        <v>7.92</v>
      </c>
      <c r="D15" s="1">
        <f t="shared" si="1"/>
        <v>290581.81886374246</v>
      </c>
      <c r="E15" s="1">
        <f t="shared" si="2"/>
        <v>2762309.8636498521</v>
      </c>
      <c r="F15" s="1">
        <f t="shared" si="3"/>
        <v>99.000271331114092</v>
      </c>
      <c r="G15" s="1">
        <f t="shared" si="4"/>
        <v>-2.7133111414912037E-4</v>
      </c>
    </row>
    <row r="16" spans="1:7" x14ac:dyDescent="0.3">
      <c r="A16">
        <v>559</v>
      </c>
      <c r="B16">
        <f t="shared" si="0"/>
        <v>107.44999999999999</v>
      </c>
      <c r="C16">
        <v>7.95</v>
      </c>
      <c r="D16" s="1">
        <f t="shared" si="1"/>
        <v>290581.28078342555</v>
      </c>
      <c r="E16" s="1">
        <f t="shared" si="2"/>
        <v>2762301.4307760261</v>
      </c>
      <c r="F16" s="1">
        <f t="shared" si="3"/>
        <v>107.45029449042092</v>
      </c>
      <c r="G16" s="1">
        <f t="shared" si="4"/>
        <v>-2.9449042092721811E-4</v>
      </c>
    </row>
    <row r="17" spans="1:10" x14ac:dyDescent="0.3">
      <c r="A17">
        <v>567.08000000000004</v>
      </c>
      <c r="B17">
        <f t="shared" si="0"/>
        <v>115.53000000000003</v>
      </c>
      <c r="C17">
        <v>8</v>
      </c>
      <c r="D17" s="1">
        <f t="shared" si="1"/>
        <v>290580.76626402192</v>
      </c>
      <c r="E17" s="1">
        <f t="shared" si="2"/>
        <v>2762293.3671522969</v>
      </c>
      <c r="F17" s="1">
        <f t="shared" si="3"/>
        <v>115.53031663532965</v>
      </c>
      <c r="G17" s="1">
        <f t="shared" si="4"/>
        <v>-3.1663532962511454E-4</v>
      </c>
    </row>
    <row r="18" spans="1:10" x14ac:dyDescent="0.3">
      <c r="A18">
        <v>576.67999999999995</v>
      </c>
      <c r="B18">
        <f t="shared" si="0"/>
        <v>125.12999999999994</v>
      </c>
      <c r="C18">
        <v>8.1300000000000008</v>
      </c>
      <c r="D18" s="1">
        <f t="shared" si="1"/>
        <v>290580.15495383937</v>
      </c>
      <c r="E18" s="1">
        <f t="shared" si="2"/>
        <v>2762283.786609252</v>
      </c>
      <c r="F18" s="1">
        <f t="shared" si="3"/>
        <v>125.13034294651817</v>
      </c>
      <c r="G18" s="1">
        <f t="shared" si="4"/>
        <v>-3.4294651823074673E-4</v>
      </c>
      <c r="I18" s="5">
        <v>451.55</v>
      </c>
      <c r="J18" s="5">
        <v>22.74</v>
      </c>
    </row>
    <row r="19" spans="1:10" x14ac:dyDescent="0.3">
      <c r="A19">
        <v>586.21</v>
      </c>
      <c r="B19">
        <f t="shared" si="0"/>
        <v>134.66000000000003</v>
      </c>
      <c r="C19">
        <v>8.0399999999999991</v>
      </c>
      <c r="D19" s="1">
        <f t="shared" si="1"/>
        <v>290579.54810112691</v>
      </c>
      <c r="E19" s="1">
        <f t="shared" si="2"/>
        <v>2762274.2759243343</v>
      </c>
      <c r="F19" s="1">
        <f t="shared" si="3"/>
        <v>134.66036906495154</v>
      </c>
      <c r="G19" s="1">
        <f t="shared" si="4"/>
        <v>-3.6906495151356467E-4</v>
      </c>
      <c r="I19">
        <v>452.13</v>
      </c>
      <c r="J19">
        <v>22.64</v>
      </c>
    </row>
    <row r="20" spans="1:10" x14ac:dyDescent="0.3">
      <c r="A20">
        <v>595.61</v>
      </c>
      <c r="B20">
        <f t="shared" si="0"/>
        <v>144.06</v>
      </c>
      <c r="C20">
        <v>7.96</v>
      </c>
      <c r="D20" s="1">
        <f t="shared" si="1"/>
        <v>290578.94952657318</v>
      </c>
      <c r="E20" s="1">
        <f t="shared" si="2"/>
        <v>2762264.8949759365</v>
      </c>
      <c r="F20" s="1">
        <f t="shared" si="3"/>
        <v>144.06039482760235</v>
      </c>
      <c r="G20" s="1">
        <f t="shared" si="4"/>
        <v>-3.9482760234932357E-4</v>
      </c>
      <c r="I20">
        <v>464.09</v>
      </c>
      <c r="J20">
        <v>16.690000000000001</v>
      </c>
    </row>
    <row r="21" spans="1:10" x14ac:dyDescent="0.3">
      <c r="A21">
        <v>604.5</v>
      </c>
      <c r="B21">
        <f t="shared" si="0"/>
        <v>152.94999999999999</v>
      </c>
      <c r="C21">
        <v>8.0500000000000007</v>
      </c>
      <c r="D21" s="1">
        <f t="shared" si="1"/>
        <v>290578.38342787285</v>
      </c>
      <c r="E21" s="1">
        <f t="shared" si="2"/>
        <v>2762256.0229938873</v>
      </c>
      <c r="F21" s="1">
        <f t="shared" si="3"/>
        <v>152.95041919313672</v>
      </c>
      <c r="G21" s="1">
        <f t="shared" si="4"/>
        <v>-4.1919313673588476E-4</v>
      </c>
      <c r="I21">
        <v>468.28</v>
      </c>
      <c r="J21">
        <v>16.649999999999999</v>
      </c>
    </row>
    <row r="22" spans="1:10" x14ac:dyDescent="0.3">
      <c r="A22">
        <v>613.15</v>
      </c>
      <c r="B22">
        <f t="shared" si="0"/>
        <v>161.59999999999997</v>
      </c>
      <c r="C22">
        <v>8.64</v>
      </c>
      <c r="D22" s="1">
        <f t="shared" si="1"/>
        <v>290577.83261192712</v>
      </c>
      <c r="E22" s="1">
        <f t="shared" si="2"/>
        <v>2762247.3905254151</v>
      </c>
      <c r="F22" s="1">
        <f t="shared" si="3"/>
        <v>161.60044290005183</v>
      </c>
      <c r="G22" s="1">
        <f t="shared" si="4"/>
        <v>-4.4290005186553572E-4</v>
      </c>
      <c r="I22">
        <v>479.16</v>
      </c>
      <c r="J22">
        <v>11.19</v>
      </c>
    </row>
    <row r="23" spans="1:10" x14ac:dyDescent="0.3">
      <c r="A23">
        <v>620.77</v>
      </c>
      <c r="B23">
        <f t="shared" si="0"/>
        <v>169.21999999999997</v>
      </c>
      <c r="C23">
        <v>11.96</v>
      </c>
      <c r="D23" s="1">
        <f t="shared" si="1"/>
        <v>290577.34738446976</v>
      </c>
      <c r="E23" s="1">
        <f t="shared" si="2"/>
        <v>2762239.7859693733</v>
      </c>
      <c r="F23" s="1">
        <f t="shared" si="3"/>
        <v>169.22046378439302</v>
      </c>
      <c r="G23" s="1">
        <f t="shared" si="4"/>
        <v>-4.6378439304817221E-4</v>
      </c>
      <c r="I23">
        <v>487.15</v>
      </c>
      <c r="J23">
        <v>11.02</v>
      </c>
    </row>
    <row r="24" spans="1:10" x14ac:dyDescent="0.3">
      <c r="A24">
        <v>621.04999999999995</v>
      </c>
      <c r="B24">
        <f t="shared" si="0"/>
        <v>169.49999999999994</v>
      </c>
      <c r="C24">
        <v>12.69</v>
      </c>
      <c r="D24" s="1">
        <f t="shared" si="1"/>
        <v>290577.32955458941</v>
      </c>
      <c r="E24" s="1">
        <f t="shared" si="2"/>
        <v>2762239.5065368679</v>
      </c>
      <c r="F24" s="1">
        <f t="shared" si="3"/>
        <v>169.50046455169596</v>
      </c>
      <c r="G24" s="1">
        <f t="shared" si="4"/>
        <v>-4.6455169601244961E-4</v>
      </c>
      <c r="I24">
        <v>493.99</v>
      </c>
      <c r="J24">
        <v>10.96</v>
      </c>
    </row>
    <row r="25" spans="1:10" x14ac:dyDescent="0.3">
      <c r="A25">
        <v>626.05999999999995</v>
      </c>
      <c r="B25">
        <f t="shared" si="0"/>
        <v>174.50999999999993</v>
      </c>
      <c r="C25">
        <v>12.9</v>
      </c>
      <c r="D25" s="1">
        <f t="shared" si="1"/>
        <v>290577.0105270879</v>
      </c>
      <c r="E25" s="1">
        <f t="shared" si="2"/>
        <v>2762234.5066909664</v>
      </c>
      <c r="F25" s="1">
        <f t="shared" si="3"/>
        <v>174.5104782827656</v>
      </c>
      <c r="G25" s="1">
        <f t="shared" si="4"/>
        <v>-4.7828276566974637E-4</v>
      </c>
      <c r="I25">
        <v>506.91</v>
      </c>
      <c r="J25">
        <v>10.88</v>
      </c>
    </row>
    <row r="26" spans="1:10" x14ac:dyDescent="0.3">
      <c r="A26">
        <v>628.32000000000005</v>
      </c>
      <c r="B26">
        <f t="shared" si="0"/>
        <v>176.77000000000004</v>
      </c>
      <c r="C26">
        <v>12.89</v>
      </c>
      <c r="D26" s="1">
        <f t="shared" si="1"/>
        <v>290576.86661448242</v>
      </c>
      <c r="E26" s="1">
        <f t="shared" si="2"/>
        <v>2762232.2512714583</v>
      </c>
      <c r="F26" s="1">
        <f t="shared" si="3"/>
        <v>176.77048447644745</v>
      </c>
      <c r="G26" s="1">
        <f t="shared" si="4"/>
        <v>-4.8447644741145268E-4</v>
      </c>
      <c r="I26">
        <v>523.6</v>
      </c>
      <c r="J26">
        <v>10.71</v>
      </c>
    </row>
    <row r="27" spans="1:10" x14ac:dyDescent="0.3">
      <c r="A27">
        <v>643.49</v>
      </c>
      <c r="B27">
        <f t="shared" si="0"/>
        <v>191.94</v>
      </c>
      <c r="C27">
        <v>13.31</v>
      </c>
      <c r="D27" s="1">
        <f t="shared" si="1"/>
        <v>290575.90061703773</v>
      </c>
      <c r="E27" s="1">
        <f t="shared" si="2"/>
        <v>2762217.1120175007</v>
      </c>
      <c r="F27" s="1">
        <f t="shared" si="3"/>
        <v>191.94052605377252</v>
      </c>
      <c r="G27" s="1">
        <f t="shared" si="4"/>
        <v>-5.2605377251779828E-4</v>
      </c>
      <c r="I27">
        <v>528.54</v>
      </c>
      <c r="J27">
        <v>8.76</v>
      </c>
    </row>
    <row r="28" spans="1:10" x14ac:dyDescent="0.3">
      <c r="A28">
        <v>644.57000000000005</v>
      </c>
      <c r="B28">
        <f t="shared" si="0"/>
        <v>193.02000000000004</v>
      </c>
      <c r="C28">
        <v>13.24</v>
      </c>
      <c r="D28" s="1">
        <f t="shared" si="1"/>
        <v>290575.83184464223</v>
      </c>
      <c r="E28" s="1">
        <f t="shared" si="2"/>
        <v>2762216.0342064081</v>
      </c>
      <c r="F28" s="1">
        <f t="shared" si="3"/>
        <v>193.02052901382478</v>
      </c>
      <c r="G28" s="1">
        <f t="shared" si="4"/>
        <v>-5.2901382474601633E-4</v>
      </c>
      <c r="I28">
        <v>530.47</v>
      </c>
      <c r="J28">
        <v>8.34</v>
      </c>
    </row>
    <row r="29" spans="1:10" x14ac:dyDescent="0.3">
      <c r="A29">
        <v>645.32000000000005</v>
      </c>
      <c r="B29">
        <f t="shared" si="0"/>
        <v>193.77000000000004</v>
      </c>
      <c r="C29">
        <v>12.88</v>
      </c>
      <c r="D29" s="1">
        <f t="shared" si="1"/>
        <v>290575.78408603417</v>
      </c>
      <c r="E29" s="1">
        <f t="shared" si="2"/>
        <v>2762215.285726483</v>
      </c>
      <c r="F29" s="1">
        <f t="shared" si="3"/>
        <v>193.77053106909949</v>
      </c>
      <c r="G29" s="1">
        <f t="shared" si="4"/>
        <v>-5.3106909945199732E-4</v>
      </c>
      <c r="I29">
        <v>537.11</v>
      </c>
      <c r="J29">
        <v>7.96</v>
      </c>
    </row>
    <row r="30" spans="1:10" x14ac:dyDescent="0.3">
      <c r="A30">
        <v>647.62</v>
      </c>
      <c r="B30">
        <f t="shared" si="0"/>
        <v>196.07</v>
      </c>
      <c r="C30">
        <v>12.87</v>
      </c>
      <c r="D30" s="1">
        <f t="shared" si="1"/>
        <v>290575.63762630295</v>
      </c>
      <c r="E30" s="1">
        <f t="shared" si="2"/>
        <v>2762212.9903880451</v>
      </c>
      <c r="F30" s="1">
        <f t="shared" si="3"/>
        <v>196.07053737285918</v>
      </c>
      <c r="G30" s="1">
        <f t="shared" si="4"/>
        <v>-5.3737285918487032E-4</v>
      </c>
      <c r="I30">
        <v>543.26</v>
      </c>
      <c r="J30">
        <v>7.79</v>
      </c>
    </row>
    <row r="31" spans="1:10" x14ac:dyDescent="0.3">
      <c r="A31">
        <v>658.68</v>
      </c>
      <c r="B31">
        <f t="shared" si="0"/>
        <v>207.12999999999994</v>
      </c>
      <c r="C31">
        <v>12.44</v>
      </c>
      <c r="D31" s="1">
        <f t="shared" si="1"/>
        <v>290574.93334603013</v>
      </c>
      <c r="E31" s="1">
        <f t="shared" si="2"/>
        <v>2762201.9528040793</v>
      </c>
      <c r="F31" s="1">
        <f t="shared" si="3"/>
        <v>207.13056768497654</v>
      </c>
      <c r="G31" s="1">
        <f t="shared" si="4"/>
        <v>-5.6768497660186767E-4</v>
      </c>
      <c r="I31">
        <v>547.11</v>
      </c>
      <c r="J31">
        <v>7.82</v>
      </c>
    </row>
    <row r="32" spans="1:10" x14ac:dyDescent="0.3">
      <c r="A32">
        <v>671.08</v>
      </c>
      <c r="B32">
        <f t="shared" si="0"/>
        <v>219.53000000000003</v>
      </c>
      <c r="C32">
        <v>12.6</v>
      </c>
      <c r="D32" s="1">
        <f t="shared" si="1"/>
        <v>290574.14373704436</v>
      </c>
      <c r="E32" s="1">
        <f t="shared" si="2"/>
        <v>2762189.5779359797</v>
      </c>
      <c r="F32" s="1">
        <f t="shared" si="3"/>
        <v>219.53060167010543</v>
      </c>
      <c r="G32" s="1">
        <f t="shared" si="4"/>
        <v>-6.0167010539657895E-4</v>
      </c>
      <c r="I32">
        <v>550.54999999999995</v>
      </c>
      <c r="J32">
        <v>7.92</v>
      </c>
    </row>
    <row r="33" spans="1:10" x14ac:dyDescent="0.3">
      <c r="A33">
        <v>689.33</v>
      </c>
      <c r="B33">
        <f t="shared" si="0"/>
        <v>237.78000000000003</v>
      </c>
      <c r="C33">
        <v>12.72</v>
      </c>
      <c r="D33" s="1">
        <f t="shared" si="1"/>
        <v>290572.98161091603</v>
      </c>
      <c r="E33" s="1">
        <f t="shared" si="2"/>
        <v>2762171.3649244625</v>
      </c>
      <c r="F33" s="1">
        <f t="shared" si="3"/>
        <v>237.7806516882128</v>
      </c>
      <c r="G33" s="1">
        <f t="shared" si="4"/>
        <v>-6.516882127698409E-4</v>
      </c>
      <c r="I33">
        <v>559</v>
      </c>
      <c r="J33">
        <v>7.95</v>
      </c>
    </row>
    <row r="34" spans="1:10" x14ac:dyDescent="0.3">
      <c r="A34">
        <v>697.66</v>
      </c>
      <c r="B34">
        <f t="shared" si="0"/>
        <v>246.10999999999996</v>
      </c>
      <c r="C34">
        <v>12.82</v>
      </c>
      <c r="D34" s="1">
        <f t="shared" si="1"/>
        <v>290572.45117197646</v>
      </c>
      <c r="E34" s="1">
        <f t="shared" si="2"/>
        <v>2762163.051807425</v>
      </c>
      <c r="F34" s="1">
        <f t="shared" si="3"/>
        <v>246.11067451820816</v>
      </c>
      <c r="G34" s="1">
        <f t="shared" si="4"/>
        <v>-6.745182081999701E-4</v>
      </c>
      <c r="I34">
        <v>567.08000000000004</v>
      </c>
      <c r="J34">
        <v>8</v>
      </c>
    </row>
    <row r="35" spans="1:10" x14ac:dyDescent="0.3">
      <c r="A35">
        <v>705.04</v>
      </c>
      <c r="B35">
        <f t="shared" si="0"/>
        <v>253.48999999999995</v>
      </c>
      <c r="C35">
        <v>12.93</v>
      </c>
      <c r="D35" s="1">
        <f t="shared" si="1"/>
        <v>290571.98122727359</v>
      </c>
      <c r="E35" s="1">
        <f t="shared" si="2"/>
        <v>2762155.6867649597</v>
      </c>
      <c r="F35" s="1">
        <f t="shared" si="3"/>
        <v>253.49069474440222</v>
      </c>
      <c r="G35" s="1">
        <f t="shared" si="4"/>
        <v>-6.9474440226713341E-4</v>
      </c>
      <c r="I35">
        <v>576.67999999999995</v>
      </c>
      <c r="J35">
        <v>8.1300000000000008</v>
      </c>
    </row>
    <row r="36" spans="1:10" x14ac:dyDescent="0.3">
      <c r="A36">
        <v>715.54</v>
      </c>
      <c r="B36">
        <f t="shared" si="0"/>
        <v>263.98999999999995</v>
      </c>
      <c r="C36">
        <v>12.84</v>
      </c>
      <c r="D36" s="1">
        <f t="shared" si="1"/>
        <v>290571.31260676141</v>
      </c>
      <c r="E36" s="1">
        <f t="shared" si="2"/>
        <v>2762145.2080460042</v>
      </c>
      <c r="F36" s="1">
        <f t="shared" si="3"/>
        <v>263.9907235223821</v>
      </c>
      <c r="G36" s="1">
        <f t="shared" si="4"/>
        <v>-7.2352238214534736E-4</v>
      </c>
      <c r="I36">
        <v>586.21</v>
      </c>
      <c r="J36">
        <v>8.0399999999999991</v>
      </c>
    </row>
    <row r="37" spans="1:10" x14ac:dyDescent="0.3">
      <c r="A37">
        <v>726.91</v>
      </c>
      <c r="B37">
        <f t="shared" si="0"/>
        <v>275.35999999999996</v>
      </c>
      <c r="C37">
        <v>12.59</v>
      </c>
      <c r="D37" s="1">
        <f t="shared" si="1"/>
        <v>290570.588586264</v>
      </c>
      <c r="E37" s="1">
        <f t="shared" si="2"/>
        <v>2762133.8610903355</v>
      </c>
      <c r="F37" s="1">
        <f t="shared" si="3"/>
        <v>275.36075468447234</v>
      </c>
      <c r="G37" s="1">
        <f t="shared" si="4"/>
        <v>-7.5468447238336012E-4</v>
      </c>
      <c r="I37">
        <v>595.61</v>
      </c>
      <c r="J37">
        <v>7.96</v>
      </c>
    </row>
    <row r="38" spans="1:10" x14ac:dyDescent="0.3">
      <c r="A38">
        <v>734.61</v>
      </c>
      <c r="B38">
        <f t="shared" si="0"/>
        <v>283.06</v>
      </c>
      <c r="C38">
        <v>12.47</v>
      </c>
      <c r="D38" s="1">
        <f t="shared" si="1"/>
        <v>290570.0982645551</v>
      </c>
      <c r="E38" s="1">
        <f t="shared" si="2"/>
        <v>2762126.1766964351</v>
      </c>
      <c r="F38" s="1">
        <f t="shared" si="3"/>
        <v>283.06077578804349</v>
      </c>
      <c r="G38" s="1">
        <f t="shared" si="4"/>
        <v>-7.7578804348377162E-4</v>
      </c>
      <c r="I38">
        <v>604.5</v>
      </c>
      <c r="J38">
        <v>8.0500000000000007</v>
      </c>
    </row>
    <row r="39" spans="1:10" x14ac:dyDescent="0.3">
      <c r="A39">
        <v>741.36</v>
      </c>
      <c r="B39">
        <f t="shared" si="0"/>
        <v>289.81</v>
      </c>
      <c r="C39">
        <v>12.55</v>
      </c>
      <c r="D39" s="1">
        <f t="shared" si="1"/>
        <v>290569.66843708296</v>
      </c>
      <c r="E39" s="1">
        <f t="shared" si="2"/>
        <v>2762119.4403771069</v>
      </c>
      <c r="F39" s="1">
        <f t="shared" si="3"/>
        <v>289.81079428780964</v>
      </c>
      <c r="G39" s="1">
        <f t="shared" si="4"/>
        <v>-7.9428780964008183E-4</v>
      </c>
      <c r="I39">
        <v>613.15</v>
      </c>
      <c r="J39">
        <v>8.64</v>
      </c>
    </row>
    <row r="40" spans="1:10" x14ac:dyDescent="0.3">
      <c r="A40">
        <v>753.27</v>
      </c>
      <c r="B40">
        <f t="shared" si="0"/>
        <v>301.71999999999997</v>
      </c>
      <c r="C40">
        <v>12.57</v>
      </c>
      <c r="D40" s="1">
        <f t="shared" si="1"/>
        <v>290568.91003038769</v>
      </c>
      <c r="E40" s="1">
        <f t="shared" si="2"/>
        <v>2762107.5545158926</v>
      </c>
      <c r="F40" s="1">
        <f t="shared" si="3"/>
        <v>301.72082692923635</v>
      </c>
      <c r="G40" s="1">
        <f t="shared" si="4"/>
        <v>-8.2692923638205684E-4</v>
      </c>
      <c r="I40">
        <v>620.77</v>
      </c>
      <c r="J40">
        <v>11.96</v>
      </c>
    </row>
    <row r="41" spans="1:10" x14ac:dyDescent="0.3">
      <c r="A41">
        <v>763</v>
      </c>
      <c r="B41">
        <f t="shared" si="0"/>
        <v>311.45</v>
      </c>
      <c r="C41">
        <v>12.57</v>
      </c>
      <c r="D41" s="1">
        <f t="shared" si="1"/>
        <v>290568.29044204648</v>
      </c>
      <c r="E41" s="1">
        <f t="shared" si="2"/>
        <v>2762097.8442363273</v>
      </c>
      <c r="F41" s="1">
        <f t="shared" si="3"/>
        <v>311.45085359666842</v>
      </c>
      <c r="G41" s="1">
        <f t="shared" si="4"/>
        <v>-8.5359666843487503E-4</v>
      </c>
      <c r="I41">
        <v>621.04999999999995</v>
      </c>
      <c r="J41">
        <v>12.69</v>
      </c>
    </row>
    <row r="42" spans="1:10" x14ac:dyDescent="0.3">
      <c r="A42">
        <v>772.31</v>
      </c>
      <c r="B42">
        <f t="shared" si="0"/>
        <v>320.75999999999993</v>
      </c>
      <c r="C42">
        <v>12.64</v>
      </c>
      <c r="D42" s="1">
        <f t="shared" si="1"/>
        <v>290567.69759852567</v>
      </c>
      <c r="E42" s="1">
        <f t="shared" si="2"/>
        <v>2762088.5531055206</v>
      </c>
      <c r="F42" s="1">
        <f t="shared" si="3"/>
        <v>320.76087911268883</v>
      </c>
      <c r="G42" s="1">
        <f t="shared" si="4"/>
        <v>-8.7911268889229177E-4</v>
      </c>
      <c r="I42">
        <v>626.05999999999995</v>
      </c>
      <c r="J42">
        <v>12.9</v>
      </c>
    </row>
    <row r="43" spans="1:10" x14ac:dyDescent="0.3">
      <c r="A43">
        <v>785.84</v>
      </c>
      <c r="B43">
        <f t="shared" si="0"/>
        <v>334.29</v>
      </c>
      <c r="C43">
        <v>12.76</v>
      </c>
      <c r="D43" s="1">
        <f t="shared" si="1"/>
        <v>290566.83603323717</v>
      </c>
      <c r="E43" s="1">
        <f t="shared" si="2"/>
        <v>2762075.0505276672</v>
      </c>
      <c r="F43" s="1">
        <f t="shared" si="3"/>
        <v>334.29091619442625</v>
      </c>
      <c r="G43" s="1">
        <f t="shared" si="4"/>
        <v>-9.1619442622459246E-4</v>
      </c>
      <c r="I43">
        <v>628.32000000000005</v>
      </c>
      <c r="J43">
        <v>12.89</v>
      </c>
    </row>
    <row r="44" spans="1:10" x14ac:dyDescent="0.3">
      <c r="A44">
        <v>798.21</v>
      </c>
      <c r="B44">
        <f t="shared" si="0"/>
        <v>346.66</v>
      </c>
      <c r="C44">
        <v>13.06</v>
      </c>
      <c r="D44" s="1">
        <f t="shared" si="1"/>
        <v>290566.04833459569</v>
      </c>
      <c r="E44" s="1">
        <f t="shared" si="2"/>
        <v>2762062.7055987646</v>
      </c>
      <c r="F44" s="1">
        <f t="shared" si="3"/>
        <v>346.66095009734624</v>
      </c>
      <c r="G44" s="1">
        <f t="shared" si="4"/>
        <v>-9.5009734621953612E-4</v>
      </c>
      <c r="I44">
        <v>643.49</v>
      </c>
      <c r="J44">
        <v>13.31</v>
      </c>
    </row>
    <row r="45" spans="1:10" x14ac:dyDescent="0.3">
      <c r="A45">
        <v>808.87</v>
      </c>
      <c r="B45">
        <f t="shared" si="0"/>
        <v>357.32</v>
      </c>
      <c r="C45">
        <v>12.94</v>
      </c>
      <c r="D45" s="1">
        <f t="shared" si="1"/>
        <v>290565.36952558049</v>
      </c>
      <c r="E45" s="1">
        <f t="shared" si="2"/>
        <v>2762052.0672040922</v>
      </c>
      <c r="F45" s="1">
        <f t="shared" si="3"/>
        <v>357.32097931331759</v>
      </c>
      <c r="G45" s="1">
        <f t="shared" si="4"/>
        <v>-9.793133176003721E-4</v>
      </c>
      <c r="I45">
        <v>644.57000000000005</v>
      </c>
      <c r="J45">
        <v>13.24</v>
      </c>
    </row>
    <row r="46" spans="1:10" x14ac:dyDescent="0.3">
      <c r="A46">
        <v>814.15</v>
      </c>
      <c r="B46">
        <f t="shared" si="0"/>
        <v>362.59999999999997</v>
      </c>
      <c r="C46">
        <v>12.82</v>
      </c>
      <c r="D46" s="1">
        <f t="shared" si="1"/>
        <v>290565.03330498008</v>
      </c>
      <c r="E46" s="1">
        <f t="shared" si="2"/>
        <v>2762046.7979054176</v>
      </c>
      <c r="F46" s="1">
        <f t="shared" si="3"/>
        <v>362.600993784286</v>
      </c>
      <c r="G46" s="1">
        <f t="shared" si="4"/>
        <v>-9.9378428603813518E-4</v>
      </c>
      <c r="I46">
        <v>645.32000000000005</v>
      </c>
      <c r="J46">
        <v>12.88</v>
      </c>
    </row>
    <row r="47" spans="1:10" x14ac:dyDescent="0.3">
      <c r="A47">
        <v>822.17</v>
      </c>
      <c r="B47">
        <f t="shared" si="0"/>
        <v>370.61999999999995</v>
      </c>
      <c r="C47">
        <v>12.74</v>
      </c>
      <c r="D47" s="1">
        <f t="shared" si="1"/>
        <v>290564.52260626509</v>
      </c>
      <c r="E47" s="1">
        <f t="shared" si="2"/>
        <v>2762038.7941600825</v>
      </c>
      <c r="F47" s="1">
        <f t="shared" si="3"/>
        <v>370.62101576477318</v>
      </c>
      <c r="G47" s="1">
        <f t="shared" si="4"/>
        <v>-1.0157647732285113E-3</v>
      </c>
      <c r="I47">
        <v>647.62</v>
      </c>
      <c r="J47">
        <v>12.87</v>
      </c>
    </row>
    <row r="48" spans="1:10" x14ac:dyDescent="0.3">
      <c r="A48">
        <v>831.06</v>
      </c>
      <c r="B48">
        <f t="shared" si="0"/>
        <v>379.50999999999993</v>
      </c>
      <c r="C48">
        <v>12.11</v>
      </c>
      <c r="D48" s="1">
        <f t="shared" si="1"/>
        <v>290563.95650756481</v>
      </c>
      <c r="E48" s="1">
        <f t="shared" si="2"/>
        <v>2762029.9221780337</v>
      </c>
      <c r="F48" s="1">
        <f t="shared" si="3"/>
        <v>379.5110401298391</v>
      </c>
      <c r="G48" s="1">
        <f t="shared" si="4"/>
        <v>-1.0401298391684577E-3</v>
      </c>
      <c r="I48">
        <v>658.68</v>
      </c>
      <c r="J48">
        <v>12.44</v>
      </c>
    </row>
    <row r="49" spans="1:10" x14ac:dyDescent="0.3">
      <c r="A49">
        <v>832.39</v>
      </c>
      <c r="B49">
        <f t="shared" si="0"/>
        <v>380.84</v>
      </c>
      <c r="C49">
        <v>11.64</v>
      </c>
      <c r="D49" s="1">
        <f t="shared" si="1"/>
        <v>290563.8718156332</v>
      </c>
      <c r="E49" s="1">
        <f t="shared" si="2"/>
        <v>2762028.5948736328</v>
      </c>
      <c r="F49" s="1">
        <f t="shared" si="3"/>
        <v>380.84104377498909</v>
      </c>
      <c r="G49" s="1">
        <f t="shared" si="4"/>
        <v>-1.0437749891138992E-3</v>
      </c>
      <c r="I49">
        <v>671.08</v>
      </c>
      <c r="J49">
        <v>12.6</v>
      </c>
    </row>
    <row r="50" spans="1:10" x14ac:dyDescent="0.3">
      <c r="A50">
        <v>832.46</v>
      </c>
      <c r="B50">
        <f t="shared" si="0"/>
        <v>380.91</v>
      </c>
      <c r="C50">
        <v>11.7</v>
      </c>
      <c r="D50" s="1">
        <f t="shared" si="1"/>
        <v>290563.86735816312</v>
      </c>
      <c r="E50" s="1">
        <f t="shared" si="2"/>
        <v>2762028.5250155064</v>
      </c>
      <c r="F50" s="1">
        <f t="shared" si="3"/>
        <v>380.91104396681487</v>
      </c>
      <c r="G50" s="1">
        <f t="shared" si="4"/>
        <v>-1.0439668148478631E-3</v>
      </c>
      <c r="I50">
        <v>689.33</v>
      </c>
      <c r="J50">
        <v>12.72</v>
      </c>
    </row>
    <row r="51" spans="1:10" x14ac:dyDescent="0.3">
      <c r="A51">
        <v>837</v>
      </c>
      <c r="B51">
        <f t="shared" si="0"/>
        <v>385.45</v>
      </c>
      <c r="C51">
        <v>11.41</v>
      </c>
      <c r="D51" s="1">
        <f t="shared" si="1"/>
        <v>290563.57825938932</v>
      </c>
      <c r="E51" s="1">
        <f t="shared" si="2"/>
        <v>2762023.9942170251</v>
      </c>
      <c r="F51" s="1">
        <f t="shared" si="3"/>
        <v>385.45105640944803</v>
      </c>
      <c r="G51" s="1">
        <f t="shared" si="4"/>
        <v>-1.0564094480400854E-3</v>
      </c>
      <c r="I51">
        <v>697.66</v>
      </c>
      <c r="J51">
        <v>12.82</v>
      </c>
    </row>
    <row r="52" spans="1:10" x14ac:dyDescent="0.3">
      <c r="A52">
        <v>841.41</v>
      </c>
      <c r="B52">
        <f t="shared" si="0"/>
        <v>389.85999999999996</v>
      </c>
      <c r="C52">
        <v>10.97</v>
      </c>
      <c r="D52" s="1">
        <f t="shared" si="1"/>
        <v>290563.29743877426</v>
      </c>
      <c r="E52" s="1">
        <f t="shared" si="2"/>
        <v>2762019.5931550637</v>
      </c>
      <c r="F52" s="1">
        <f t="shared" si="3"/>
        <v>389.86106849629863</v>
      </c>
      <c r="G52" s="1">
        <f t="shared" si="4"/>
        <v>-1.0684962986715618E-3</v>
      </c>
      <c r="I52">
        <v>705.04</v>
      </c>
      <c r="J52">
        <v>12.93</v>
      </c>
    </row>
    <row r="53" spans="1:10" x14ac:dyDescent="0.3">
      <c r="A53">
        <v>847.57</v>
      </c>
      <c r="B53">
        <f t="shared" si="0"/>
        <v>396.02000000000004</v>
      </c>
      <c r="C53">
        <v>10.92</v>
      </c>
      <c r="D53" s="1">
        <f t="shared" si="1"/>
        <v>290562.90518140711</v>
      </c>
      <c r="E53" s="1">
        <f t="shared" si="2"/>
        <v>2762013.4456399432</v>
      </c>
      <c r="F53" s="1">
        <f t="shared" si="3"/>
        <v>396.02108537924994</v>
      </c>
      <c r="G53" s="1">
        <f t="shared" si="4"/>
        <v>-1.0853792499005976E-3</v>
      </c>
      <c r="I53">
        <v>715.54</v>
      </c>
      <c r="J53">
        <v>12.84</v>
      </c>
    </row>
    <row r="54" spans="1:10" x14ac:dyDescent="0.3">
      <c r="A54">
        <v>858.31</v>
      </c>
      <c r="B54">
        <f t="shared" si="0"/>
        <v>406.75999999999993</v>
      </c>
      <c r="C54">
        <v>10.95</v>
      </c>
      <c r="D54" s="1">
        <f t="shared" si="1"/>
        <v>290562.22127814038</v>
      </c>
      <c r="E54" s="1">
        <f t="shared" si="2"/>
        <v>2762002.7274074121</v>
      </c>
      <c r="F54" s="1">
        <f t="shared" si="3"/>
        <v>406.76111481445128</v>
      </c>
      <c r="G54" s="1">
        <f t="shared" si="4"/>
        <v>-1.1148144513413172E-3</v>
      </c>
      <c r="I54">
        <v>726.91</v>
      </c>
      <c r="J54">
        <v>12.59</v>
      </c>
    </row>
    <row r="55" spans="1:10" x14ac:dyDescent="0.3">
      <c r="A55">
        <v>869.18</v>
      </c>
      <c r="B55">
        <f t="shared" si="0"/>
        <v>417.62999999999994</v>
      </c>
      <c r="C55">
        <v>10.7</v>
      </c>
      <c r="D55" s="1">
        <f t="shared" si="1"/>
        <v>290561.52909671492</v>
      </c>
      <c r="E55" s="1">
        <f t="shared" si="2"/>
        <v>2761991.8794383607</v>
      </c>
      <c r="F55" s="1">
        <f t="shared" si="3"/>
        <v>417.63114460589986</v>
      </c>
      <c r="G55" s="1">
        <f t="shared" si="4"/>
        <v>-1.1446058999240449E-3</v>
      </c>
      <c r="I55">
        <v>734.61</v>
      </c>
      <c r="J55">
        <v>12.47</v>
      </c>
    </row>
    <row r="56" spans="1:10" x14ac:dyDescent="0.3">
      <c r="A56">
        <v>873.02</v>
      </c>
      <c r="B56">
        <f t="shared" si="0"/>
        <v>421.46999999999997</v>
      </c>
      <c r="C56">
        <v>10.89</v>
      </c>
      <c r="D56" s="1">
        <f t="shared" si="1"/>
        <v>290561.28457264189</v>
      </c>
      <c r="E56" s="1">
        <f t="shared" si="2"/>
        <v>2761988.0472211428</v>
      </c>
      <c r="F56" s="1">
        <f t="shared" si="3"/>
        <v>421.47115513028308</v>
      </c>
      <c r="G56" s="1">
        <f t="shared" si="4"/>
        <v>-1.155130283109429E-3</v>
      </c>
      <c r="I56">
        <v>741.36</v>
      </c>
      <c r="J56">
        <v>12.55</v>
      </c>
    </row>
    <row r="57" spans="1:10" x14ac:dyDescent="0.3">
      <c r="A57">
        <v>891.09</v>
      </c>
      <c r="B57">
        <f t="shared" si="0"/>
        <v>439.54</v>
      </c>
      <c r="C57">
        <v>13.72</v>
      </c>
      <c r="D57" s="1">
        <f t="shared" si="1"/>
        <v>290560.13390857959</v>
      </c>
      <c r="E57" s="1">
        <f t="shared" si="2"/>
        <v>2761970.0138448076</v>
      </c>
      <c r="F57" s="1">
        <f t="shared" si="3"/>
        <v>439.54120465511846</v>
      </c>
      <c r="G57" s="1">
        <f t="shared" si="4"/>
        <v>-1.204655118442588E-3</v>
      </c>
      <c r="I57">
        <v>753.27</v>
      </c>
      <c r="J57">
        <v>12.57</v>
      </c>
    </row>
    <row r="58" spans="1:10" x14ac:dyDescent="0.3">
      <c r="A58">
        <v>896.39</v>
      </c>
      <c r="B58">
        <f t="shared" si="0"/>
        <v>444.84</v>
      </c>
      <c r="C58">
        <v>13.7</v>
      </c>
      <c r="D58" s="1">
        <f t="shared" si="1"/>
        <v>290559.79641441623</v>
      </c>
      <c r="E58" s="1">
        <f t="shared" si="2"/>
        <v>2761964.7245866684</v>
      </c>
      <c r="F58" s="1">
        <f t="shared" si="3"/>
        <v>444.84121918089892</v>
      </c>
      <c r="G58" s="1">
        <f t="shared" si="4"/>
        <v>-1.2191808989427955E-3</v>
      </c>
      <c r="I58">
        <v>763</v>
      </c>
      <c r="J58">
        <v>12.57</v>
      </c>
    </row>
    <row r="59" spans="1:10" x14ac:dyDescent="0.3">
      <c r="A59">
        <v>899.94</v>
      </c>
      <c r="B59">
        <f t="shared" si="0"/>
        <v>448.39000000000004</v>
      </c>
      <c r="C59">
        <v>12.77</v>
      </c>
      <c r="D59" s="1">
        <f t="shared" si="1"/>
        <v>290559.57035700505</v>
      </c>
      <c r="E59" s="1">
        <f t="shared" si="2"/>
        <v>2761961.1817816882</v>
      </c>
      <c r="F59" s="1">
        <f t="shared" si="3"/>
        <v>448.39122891057127</v>
      </c>
      <c r="G59" s="1">
        <f t="shared" si="4"/>
        <v>-1.2289105712284254E-3</v>
      </c>
      <c r="I59">
        <v>772.31</v>
      </c>
      <c r="J59">
        <v>12.64</v>
      </c>
    </row>
    <row r="60" spans="1:10" x14ac:dyDescent="0.3">
      <c r="A60">
        <v>902.26</v>
      </c>
      <c r="B60">
        <f t="shared" si="0"/>
        <v>450.71</v>
      </c>
      <c r="C60">
        <v>13.76</v>
      </c>
      <c r="D60" s="1">
        <f t="shared" si="1"/>
        <v>290559.42262371088</v>
      </c>
      <c r="E60" s="1">
        <f t="shared" si="2"/>
        <v>2761958.8664837857</v>
      </c>
      <c r="F60" s="1">
        <f t="shared" si="3"/>
        <v>450.71123526914306</v>
      </c>
      <c r="G60" s="1">
        <f t="shared" si="4"/>
        <v>-1.2352691430805862E-3</v>
      </c>
      <c r="I60">
        <v>785.84</v>
      </c>
      <c r="J60">
        <v>12.76</v>
      </c>
    </row>
    <row r="61" spans="1:10" x14ac:dyDescent="0.3">
      <c r="A61">
        <v>906.05</v>
      </c>
      <c r="B61">
        <f t="shared" si="0"/>
        <v>454.49999999999994</v>
      </c>
      <c r="C61">
        <v>14.9</v>
      </c>
      <c r="D61" s="1">
        <f t="shared" si="1"/>
        <v>290559.1812835451</v>
      </c>
      <c r="E61" s="1">
        <f t="shared" si="2"/>
        <v>2761955.0841652295</v>
      </c>
      <c r="F61" s="1">
        <f t="shared" si="3"/>
        <v>454.50124565650526</v>
      </c>
      <c r="G61" s="1">
        <f t="shared" si="4"/>
        <v>-1.2456565053184931E-3</v>
      </c>
      <c r="I61">
        <v>798.21</v>
      </c>
      <c r="J61">
        <v>13.06</v>
      </c>
    </row>
    <row r="62" spans="1:10" x14ac:dyDescent="0.3">
      <c r="A62">
        <v>912.45</v>
      </c>
      <c r="B62">
        <f t="shared" si="0"/>
        <v>460.90000000000003</v>
      </c>
      <c r="C62">
        <v>19.399999999999999</v>
      </c>
      <c r="D62" s="1">
        <f t="shared" si="1"/>
        <v>290558.77374342334</v>
      </c>
      <c r="E62" s="1">
        <f t="shared" si="2"/>
        <v>2761948.697136533</v>
      </c>
      <c r="F62" s="1">
        <f t="shared" si="3"/>
        <v>460.90126319714642</v>
      </c>
      <c r="G62" s="1">
        <f t="shared" si="4"/>
        <v>-1.2631971463861191E-3</v>
      </c>
      <c r="I62">
        <v>808.87</v>
      </c>
      <c r="J62">
        <v>12.94</v>
      </c>
    </row>
    <row r="63" spans="1:10" x14ac:dyDescent="0.3">
      <c r="A63">
        <v>917.4</v>
      </c>
      <c r="B63">
        <f t="shared" si="0"/>
        <v>465.84999999999997</v>
      </c>
      <c r="C63">
        <v>19.739999999999998</v>
      </c>
      <c r="D63" s="1">
        <f t="shared" si="1"/>
        <v>290558.45853661053</v>
      </c>
      <c r="E63" s="1">
        <f t="shared" si="2"/>
        <v>2761943.7571690255</v>
      </c>
      <c r="F63" s="1">
        <f t="shared" si="3"/>
        <v>465.85127676379079</v>
      </c>
      <c r="G63" s="1">
        <f t="shared" si="4"/>
        <v>-1.2767637908268625E-3</v>
      </c>
      <c r="I63">
        <v>814.15</v>
      </c>
      <c r="J63">
        <v>12.82</v>
      </c>
    </row>
    <row r="64" spans="1:10" x14ac:dyDescent="0.3">
      <c r="A64">
        <v>923.37</v>
      </c>
      <c r="B64">
        <f t="shared" si="0"/>
        <v>471.82</v>
      </c>
      <c r="C64">
        <v>18.52</v>
      </c>
      <c r="D64" s="1">
        <f t="shared" si="1"/>
        <v>290558.07837809069</v>
      </c>
      <c r="E64" s="1">
        <f t="shared" si="2"/>
        <v>2761937.7992688199</v>
      </c>
      <c r="F64" s="1">
        <f t="shared" si="3"/>
        <v>471.82129312561233</v>
      </c>
      <c r="G64" s="1">
        <f t="shared" si="4"/>
        <v>-1.2931256123351886E-3</v>
      </c>
      <c r="I64">
        <v>822.17</v>
      </c>
      <c r="J64">
        <v>12.74</v>
      </c>
    </row>
    <row r="65" spans="1:10" x14ac:dyDescent="0.3">
      <c r="A65">
        <v>923.91</v>
      </c>
      <c r="B65">
        <f t="shared" si="0"/>
        <v>472.35999999999996</v>
      </c>
      <c r="C65">
        <v>17.940000000000001</v>
      </c>
      <c r="D65" s="1">
        <f t="shared" si="1"/>
        <v>290558.04399189301</v>
      </c>
      <c r="E65" s="1">
        <f t="shared" si="2"/>
        <v>2761937.2603632733</v>
      </c>
      <c r="F65" s="1">
        <f t="shared" si="3"/>
        <v>472.3612946058671</v>
      </c>
      <c r="G65" s="1">
        <f t="shared" si="4"/>
        <v>-1.2946058671445826E-3</v>
      </c>
      <c r="I65">
        <v>831.06</v>
      </c>
      <c r="J65">
        <v>12.11</v>
      </c>
    </row>
    <row r="66" spans="1:10" x14ac:dyDescent="0.3">
      <c r="A66">
        <v>926.65</v>
      </c>
      <c r="B66">
        <f t="shared" ref="B66:B75" si="5">A66-451.55</f>
        <v>475.09999999999997</v>
      </c>
      <c r="C66">
        <v>18.27</v>
      </c>
      <c r="D66" s="1">
        <f t="shared" si="1"/>
        <v>290557.86951377837</v>
      </c>
      <c r="E66" s="1">
        <f t="shared" si="2"/>
        <v>2761934.5259166127</v>
      </c>
      <c r="F66" s="1">
        <f t="shared" si="3"/>
        <v>475.10130211538961</v>
      </c>
      <c r="G66" s="1">
        <f t="shared" si="4"/>
        <v>-1.3021153896488613E-3</v>
      </c>
      <c r="I66">
        <v>832.39</v>
      </c>
      <c r="J66">
        <v>11.64</v>
      </c>
    </row>
    <row r="67" spans="1:10" x14ac:dyDescent="0.3">
      <c r="A67">
        <v>936.25</v>
      </c>
      <c r="B67">
        <f t="shared" si="5"/>
        <v>484.7</v>
      </c>
      <c r="C67">
        <v>25.02</v>
      </c>
      <c r="D67" s="1">
        <f t="shared" ref="D67:D74" si="6">(((B67*($D$75-$D$1))+$B$75*$D$1)/$B$75)</f>
        <v>290557.25820359582</v>
      </c>
      <c r="E67" s="1">
        <f t="shared" ref="E67:E74" si="7">(((B67*($E$75-$E$1))+$B$75*$E$1)/$B$75)</f>
        <v>2761924.9453735682</v>
      </c>
      <c r="F67" s="1">
        <f t="shared" ref="F67:F75" si="8">SQRT(((D67-$D$1)^2)+((E67-$E$1)^2))</f>
        <v>484.70132842611349</v>
      </c>
      <c r="G67" s="1">
        <f t="shared" ref="G67:G75" si="9">B67-F67</f>
        <v>-1.3284261135027009E-3</v>
      </c>
      <c r="I67">
        <v>832.46</v>
      </c>
      <c r="J67">
        <v>11.7</v>
      </c>
    </row>
    <row r="68" spans="1:10" x14ac:dyDescent="0.3">
      <c r="A68">
        <v>937.39</v>
      </c>
      <c r="B68">
        <f t="shared" si="5"/>
        <v>485.84</v>
      </c>
      <c r="C68">
        <v>25.13</v>
      </c>
      <c r="D68" s="1">
        <f t="shared" si="6"/>
        <v>290557.18561051163</v>
      </c>
      <c r="E68" s="1">
        <f t="shared" si="7"/>
        <v>2761923.8076840816</v>
      </c>
      <c r="F68" s="1">
        <f t="shared" si="8"/>
        <v>485.84133155059095</v>
      </c>
      <c r="G68" s="1">
        <f t="shared" si="9"/>
        <v>-1.331550590975894E-3</v>
      </c>
      <c r="I68">
        <v>837</v>
      </c>
      <c r="J68">
        <v>11.41</v>
      </c>
    </row>
    <row r="69" spans="1:10" x14ac:dyDescent="0.3">
      <c r="A69">
        <v>946.2</v>
      </c>
      <c r="B69">
        <f t="shared" si="5"/>
        <v>494.65000000000003</v>
      </c>
      <c r="C69">
        <v>25.23</v>
      </c>
      <c r="D69" s="1">
        <f t="shared" si="6"/>
        <v>290556.62460606283</v>
      </c>
      <c r="E69" s="1">
        <f t="shared" si="7"/>
        <v>2761915.015539892</v>
      </c>
      <c r="F69" s="1">
        <f t="shared" si="8"/>
        <v>494.65135569596595</v>
      </c>
      <c r="G69" s="1">
        <f t="shared" si="9"/>
        <v>-1.3556959659126733E-3</v>
      </c>
      <c r="I69">
        <v>841.41</v>
      </c>
      <c r="J69">
        <v>10.97</v>
      </c>
    </row>
    <row r="70" spans="1:10" x14ac:dyDescent="0.3">
      <c r="A70">
        <v>952.26</v>
      </c>
      <c r="B70">
        <f t="shared" si="5"/>
        <v>500.71</v>
      </c>
      <c r="C70">
        <v>25.22</v>
      </c>
      <c r="D70" s="1">
        <f t="shared" si="6"/>
        <v>290556.23871651012</v>
      </c>
      <c r="E70" s="1">
        <f t="shared" si="7"/>
        <v>2761908.9678220949</v>
      </c>
      <c r="F70" s="1">
        <f t="shared" si="8"/>
        <v>500.71137230487892</v>
      </c>
      <c r="G70" s="1">
        <f t="shared" si="9"/>
        <v>-1.372304878941577E-3</v>
      </c>
      <c r="I70">
        <v>847.57</v>
      </c>
      <c r="J70">
        <v>10.92</v>
      </c>
    </row>
    <row r="71" spans="1:10" x14ac:dyDescent="0.3">
      <c r="A71">
        <v>966.34</v>
      </c>
      <c r="B71">
        <f t="shared" si="5"/>
        <v>514.79</v>
      </c>
      <c r="C71">
        <v>25.3</v>
      </c>
      <c r="D71" s="1">
        <f t="shared" si="6"/>
        <v>290555.34212824242</v>
      </c>
      <c r="E71" s="1">
        <f t="shared" si="7"/>
        <v>2761894.9163589627</v>
      </c>
      <c r="F71" s="1">
        <f t="shared" si="8"/>
        <v>514.79141089427912</v>
      </c>
      <c r="G71" s="1">
        <f t="shared" si="9"/>
        <v>-1.410894279160857E-3</v>
      </c>
      <c r="I71">
        <v>858.31</v>
      </c>
      <c r="J71">
        <v>10.95</v>
      </c>
    </row>
    <row r="72" spans="1:10" x14ac:dyDescent="0.3">
      <c r="A72">
        <v>974.77</v>
      </c>
      <c r="B72">
        <f t="shared" si="5"/>
        <v>523.22</v>
      </c>
      <c r="C72">
        <v>25.3</v>
      </c>
      <c r="D72" s="1">
        <f t="shared" si="6"/>
        <v>290554.80532148835</v>
      </c>
      <c r="E72" s="1">
        <f t="shared" si="7"/>
        <v>2761886.5034446013</v>
      </c>
      <c r="F72" s="1">
        <f t="shared" si="8"/>
        <v>523.22143399878121</v>
      </c>
      <c r="G72" s="1">
        <f t="shared" si="9"/>
        <v>-1.4339987811808896E-3</v>
      </c>
      <c r="I72">
        <v>869.18</v>
      </c>
      <c r="J72">
        <v>10.7</v>
      </c>
    </row>
    <row r="73" spans="1:10" x14ac:dyDescent="0.3">
      <c r="A73">
        <v>988.41</v>
      </c>
      <c r="B73">
        <f t="shared" si="5"/>
        <v>536.8599999999999</v>
      </c>
      <c r="C73">
        <v>25.04</v>
      </c>
      <c r="D73" s="1">
        <f t="shared" si="6"/>
        <v>290553.93675160402</v>
      </c>
      <c r="E73" s="1">
        <f t="shared" si="7"/>
        <v>2761872.8910896922</v>
      </c>
      <c r="F73" s="1">
        <f t="shared" si="8"/>
        <v>536.86147138195747</v>
      </c>
      <c r="G73" s="1">
        <f t="shared" si="9"/>
        <v>-1.4713819575717935E-3</v>
      </c>
      <c r="I73">
        <v>873.02</v>
      </c>
      <c r="J73">
        <v>10.89</v>
      </c>
    </row>
    <row r="74" spans="1:10" x14ac:dyDescent="0.3">
      <c r="A74">
        <v>993.42</v>
      </c>
      <c r="B74">
        <f t="shared" si="5"/>
        <v>541.86999999999989</v>
      </c>
      <c r="C74">
        <v>25.11</v>
      </c>
      <c r="D74" s="1">
        <f t="shared" si="6"/>
        <v>290553.61772410251</v>
      </c>
      <c r="E74" s="1">
        <f t="shared" si="7"/>
        <v>2761867.8912437907</v>
      </c>
      <c r="F74" s="1">
        <f t="shared" si="8"/>
        <v>541.87148511302712</v>
      </c>
      <c r="G74" s="1">
        <f t="shared" si="9"/>
        <v>-1.4851130272290902E-3</v>
      </c>
      <c r="I74">
        <v>891.09</v>
      </c>
      <c r="J74">
        <v>13.72</v>
      </c>
    </row>
    <row r="75" spans="1:10" x14ac:dyDescent="0.3">
      <c r="A75" s="5">
        <v>995.52</v>
      </c>
      <c r="B75">
        <f t="shared" si="5"/>
        <v>543.97</v>
      </c>
      <c r="C75" s="5">
        <v>25.27</v>
      </c>
      <c r="D75" s="2">
        <v>290553.48400000005</v>
      </c>
      <c r="E75" s="2">
        <v>2761865.7955</v>
      </c>
      <c r="F75" s="1">
        <f t="shared" si="8"/>
        <v>543.97149086825289</v>
      </c>
      <c r="G75" s="1">
        <f t="shared" si="9"/>
        <v>-1.4908682528584905E-3</v>
      </c>
      <c r="I75">
        <v>896.39</v>
      </c>
      <c r="J75">
        <v>13.7</v>
      </c>
    </row>
    <row r="76" spans="1:10" x14ac:dyDescent="0.3">
      <c r="F76" s="1"/>
      <c r="I76">
        <v>899.94</v>
      </c>
      <c r="J76">
        <v>12.77</v>
      </c>
    </row>
    <row r="77" spans="1:10" x14ac:dyDescent="0.3">
      <c r="F77" s="1"/>
      <c r="I77">
        <v>902.26</v>
      </c>
      <c r="J77">
        <v>13.76</v>
      </c>
    </row>
    <row r="78" spans="1:10" x14ac:dyDescent="0.3">
      <c r="F78" s="1"/>
      <c r="I78">
        <v>906.05</v>
      </c>
      <c r="J78">
        <v>14.9</v>
      </c>
    </row>
    <row r="79" spans="1:10" x14ac:dyDescent="0.3">
      <c r="F79" s="1"/>
      <c r="I79">
        <v>912.45</v>
      </c>
      <c r="J79">
        <v>19.399999999999999</v>
      </c>
    </row>
    <row r="80" spans="1:10" x14ac:dyDescent="0.3">
      <c r="F80" s="1"/>
      <c r="I80">
        <v>917.4</v>
      </c>
      <c r="J80">
        <v>19.739999999999998</v>
      </c>
    </row>
    <row r="81" spans="6:10" x14ac:dyDescent="0.3">
      <c r="F81" s="1"/>
      <c r="I81">
        <v>923.37</v>
      </c>
      <c r="J81">
        <v>18.52</v>
      </c>
    </row>
    <row r="82" spans="6:10" x14ac:dyDescent="0.3">
      <c r="F82" s="1"/>
      <c r="I82">
        <v>923.91</v>
      </c>
      <c r="J82">
        <v>17.940000000000001</v>
      </c>
    </row>
    <row r="83" spans="6:10" x14ac:dyDescent="0.3">
      <c r="F83" s="1"/>
      <c r="I83">
        <v>926.65</v>
      </c>
      <c r="J83">
        <v>18.27</v>
      </c>
    </row>
    <row r="84" spans="6:10" x14ac:dyDescent="0.3">
      <c r="F84" s="1"/>
      <c r="I84">
        <v>936.25</v>
      </c>
      <c r="J84">
        <v>25.02</v>
      </c>
    </row>
    <row r="85" spans="6:10" x14ac:dyDescent="0.3">
      <c r="F85" s="1"/>
      <c r="I85">
        <v>937.39</v>
      </c>
      <c r="J85">
        <v>25.13</v>
      </c>
    </row>
    <row r="86" spans="6:10" x14ac:dyDescent="0.3">
      <c r="F86" s="1"/>
      <c r="I86">
        <v>946.2</v>
      </c>
      <c r="J86">
        <v>25.23</v>
      </c>
    </row>
    <row r="87" spans="6:10" x14ac:dyDescent="0.3">
      <c r="F87" s="1"/>
      <c r="I87">
        <v>952.26</v>
      </c>
      <c r="J87">
        <v>25.22</v>
      </c>
    </row>
    <row r="88" spans="6:10" x14ac:dyDescent="0.3">
      <c r="F88" s="1"/>
      <c r="I88">
        <v>966.34</v>
      </c>
      <c r="J88">
        <v>25.3</v>
      </c>
    </row>
    <row r="89" spans="6:10" x14ac:dyDescent="0.3">
      <c r="F89" s="1"/>
      <c r="I89">
        <v>974.77</v>
      </c>
      <c r="J89">
        <v>25.3</v>
      </c>
    </row>
    <row r="90" spans="6:10" x14ac:dyDescent="0.3">
      <c r="F90" s="1"/>
      <c r="I90">
        <v>988.41</v>
      </c>
      <c r="J90">
        <v>25.04</v>
      </c>
    </row>
    <row r="91" spans="6:10" x14ac:dyDescent="0.3">
      <c r="F91" s="1"/>
      <c r="I91">
        <v>993.42</v>
      </c>
      <c r="J91">
        <v>25.11</v>
      </c>
    </row>
    <row r="92" spans="6:10" x14ac:dyDescent="0.3">
      <c r="F92" s="1"/>
      <c r="I92" s="5">
        <v>995.52</v>
      </c>
      <c r="J92" s="5">
        <v>25.27</v>
      </c>
    </row>
    <row r="93" spans="6:10" x14ac:dyDescent="0.3">
      <c r="F93" s="1"/>
    </row>
    <row r="94" spans="6:10" x14ac:dyDescent="0.3">
      <c r="F94" s="1"/>
    </row>
    <row r="95" spans="6:10" x14ac:dyDescent="0.3">
      <c r="F95" s="1"/>
    </row>
    <row r="96" spans="6:10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"/>
  <sheetViews>
    <sheetView workbookViewId="0">
      <selection activeCell="K27" sqref="K2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542.28</v>
      </c>
      <c r="B1">
        <f>A1-542.28</f>
        <v>0</v>
      </c>
      <c r="C1" s="5">
        <v>20.02</v>
      </c>
      <c r="D1" s="2">
        <v>291548.55</v>
      </c>
      <c r="E1" s="2">
        <v>2762529.1129999999</v>
      </c>
    </row>
    <row r="2" spans="1:7" x14ac:dyDescent="0.3">
      <c r="A2">
        <v>542.57000000000005</v>
      </c>
      <c r="B2">
        <f t="shared" ref="B2:B65" si="0">A2-542.28</f>
        <v>0.29000000000007731</v>
      </c>
      <c r="C2">
        <v>19.77</v>
      </c>
      <c r="D2" s="1">
        <f>(((B2*($D$88-$D$1))+$B$88*$D$1)/$B$88)</f>
        <v>291548.67163566098</v>
      </c>
      <c r="E2" s="1">
        <f>(((B2*($E$88-$E$1))+$B$88*$E$1)/$B$88)</f>
        <v>2762528.8497416829</v>
      </c>
      <c r="F2" s="1">
        <f t="shared" ref="F2:F33" si="1">SQRT(((D2-$D$1)^2)+((E2-$E$1)^2))</f>
        <v>0.29000030259593501</v>
      </c>
      <c r="G2" s="1">
        <f t="shared" ref="G2:G65" si="2">B2-F2</f>
        <v>-3.0259585770409103E-7</v>
      </c>
    </row>
    <row r="3" spans="1:7" x14ac:dyDescent="0.3">
      <c r="A3">
        <v>543.04</v>
      </c>
      <c r="B3">
        <f t="shared" si="0"/>
        <v>0.75999999999999091</v>
      </c>
      <c r="C3">
        <v>19.68</v>
      </c>
      <c r="D3" s="1">
        <f t="shared" ref="D3:D66" si="3">(((B3*($D$88-$D$1))+$B$88*$D$1)/$B$88)</f>
        <v>291548.86876931851</v>
      </c>
      <c r="E3" s="1">
        <f t="shared" ref="E3:E66" si="4">(((B3*($E$88-$E$1))+$B$88*$E$1)/$B$88)</f>
        <v>2762528.4230816518</v>
      </c>
      <c r="F3" s="1">
        <f t="shared" si="1"/>
        <v>0.76000079307397128</v>
      </c>
      <c r="G3" s="1">
        <f t="shared" si="2"/>
        <v>-7.9307398037631316E-7</v>
      </c>
    </row>
    <row r="4" spans="1:7" x14ac:dyDescent="0.3">
      <c r="A4">
        <v>548.80999999999995</v>
      </c>
      <c r="B4">
        <f t="shared" si="0"/>
        <v>6.5299999999999727</v>
      </c>
      <c r="C4">
        <v>16.84</v>
      </c>
      <c r="D4" s="1">
        <f t="shared" si="3"/>
        <v>291551.28889953939</v>
      </c>
      <c r="E4" s="1">
        <f t="shared" si="4"/>
        <v>2762523.1851489297</v>
      </c>
      <c r="F4" s="1">
        <f t="shared" si="1"/>
        <v>6.5300068144839694</v>
      </c>
      <c r="G4" s="1">
        <f t="shared" si="2"/>
        <v>-6.8144839966421955E-6</v>
      </c>
    </row>
    <row r="5" spans="1:7" x14ac:dyDescent="0.3">
      <c r="A5">
        <v>550.07000000000005</v>
      </c>
      <c r="B5">
        <f t="shared" si="0"/>
        <v>7.7900000000000773</v>
      </c>
      <c r="C5">
        <v>16.809999999999999</v>
      </c>
      <c r="D5" s="1">
        <f t="shared" si="3"/>
        <v>291551.81738551485</v>
      </c>
      <c r="E5" s="1">
        <f t="shared" si="4"/>
        <v>2762522.0413369318</v>
      </c>
      <c r="F5" s="1">
        <f t="shared" si="1"/>
        <v>7.7900081291382994</v>
      </c>
      <c r="G5" s="1">
        <f t="shared" si="2"/>
        <v>-8.1291382221237996E-6</v>
      </c>
    </row>
    <row r="6" spans="1:7" x14ac:dyDescent="0.3">
      <c r="A6">
        <v>550.1</v>
      </c>
      <c r="B6">
        <f t="shared" si="0"/>
        <v>7.82000000000005</v>
      </c>
      <c r="C6">
        <v>16.34</v>
      </c>
      <c r="D6" s="1">
        <f t="shared" si="3"/>
        <v>291551.82996851427</v>
      </c>
      <c r="E6" s="1">
        <f t="shared" si="4"/>
        <v>2762522.0141033125</v>
      </c>
      <c r="F6" s="1">
        <f t="shared" si="1"/>
        <v>7.8200081606633436</v>
      </c>
      <c r="G6" s="1">
        <f t="shared" si="2"/>
        <v>-8.1606632935660173E-6</v>
      </c>
    </row>
    <row r="7" spans="1:7" x14ac:dyDescent="0.3">
      <c r="A7">
        <v>551.1</v>
      </c>
      <c r="B7">
        <f t="shared" si="0"/>
        <v>8.82000000000005</v>
      </c>
      <c r="C7">
        <v>16.329999999999998</v>
      </c>
      <c r="D7" s="1">
        <f t="shared" si="3"/>
        <v>291552.2494018281</v>
      </c>
      <c r="E7" s="1">
        <f t="shared" si="4"/>
        <v>2762521.1063160123</v>
      </c>
      <c r="F7" s="1">
        <f t="shared" si="1"/>
        <v>8.8200092042223694</v>
      </c>
      <c r="G7" s="1">
        <f t="shared" si="2"/>
        <v>-9.2042223194255257E-6</v>
      </c>
    </row>
    <row r="8" spans="1:7" x14ac:dyDescent="0.3">
      <c r="A8">
        <v>551.15</v>
      </c>
      <c r="B8">
        <f t="shared" si="0"/>
        <v>8.8700000000000045</v>
      </c>
      <c r="C8">
        <v>15.83</v>
      </c>
      <c r="D8" s="1">
        <f t="shared" si="3"/>
        <v>291552.27037349378</v>
      </c>
      <c r="E8" s="1">
        <f t="shared" si="4"/>
        <v>2762521.0609266474</v>
      </c>
      <c r="F8" s="1">
        <f t="shared" si="1"/>
        <v>8.8700092563332511</v>
      </c>
      <c r="G8" s="1">
        <f t="shared" si="2"/>
        <v>-9.2563332465545045E-6</v>
      </c>
    </row>
    <row r="9" spans="1:7" x14ac:dyDescent="0.3">
      <c r="A9">
        <v>552.14</v>
      </c>
      <c r="B9">
        <f t="shared" si="0"/>
        <v>9.8600000000000136</v>
      </c>
      <c r="C9">
        <v>15.8</v>
      </c>
      <c r="D9" s="1">
        <f t="shared" si="3"/>
        <v>291552.68561247451</v>
      </c>
      <c r="E9" s="1">
        <f t="shared" si="4"/>
        <v>2762520.1622172198</v>
      </c>
      <c r="F9" s="1">
        <f t="shared" si="1"/>
        <v>9.8600102898229238</v>
      </c>
      <c r="G9" s="1">
        <f t="shared" si="2"/>
        <v>-1.0289822910181101E-5</v>
      </c>
    </row>
    <row r="10" spans="1:7" x14ac:dyDescent="0.3">
      <c r="A10">
        <v>552.17999999999995</v>
      </c>
      <c r="B10">
        <f t="shared" si="0"/>
        <v>9.8999999999999773</v>
      </c>
      <c r="C10">
        <v>15.29</v>
      </c>
      <c r="D10" s="1">
        <f t="shared" si="3"/>
        <v>291552.70238980703</v>
      </c>
      <c r="E10" s="1">
        <f t="shared" si="4"/>
        <v>2762520.125905728</v>
      </c>
      <c r="F10" s="1">
        <f t="shared" si="1"/>
        <v>9.9000103314173202</v>
      </c>
      <c r="G10" s="1">
        <f t="shared" si="2"/>
        <v>-1.0331417342968052E-5</v>
      </c>
    </row>
    <row r="11" spans="1:7" x14ac:dyDescent="0.3">
      <c r="A11">
        <v>558.78</v>
      </c>
      <c r="B11">
        <f t="shared" si="0"/>
        <v>16.5</v>
      </c>
      <c r="C11">
        <v>15.19</v>
      </c>
      <c r="D11" s="1">
        <f t="shared" si="3"/>
        <v>291555.47064967843</v>
      </c>
      <c r="E11" s="1">
        <f t="shared" si="4"/>
        <v>2762514.1345095467</v>
      </c>
      <c r="F11" s="1">
        <f t="shared" si="1"/>
        <v>16.500017219045141</v>
      </c>
      <c r="G11" s="1">
        <f t="shared" si="2"/>
        <v>-1.7219045140848266E-5</v>
      </c>
    </row>
    <row r="12" spans="1:7" x14ac:dyDescent="0.3">
      <c r="A12">
        <v>569.05999999999995</v>
      </c>
      <c r="B12">
        <f t="shared" si="0"/>
        <v>26.779999999999973</v>
      </c>
      <c r="C12">
        <v>15.15</v>
      </c>
      <c r="D12" s="1">
        <f t="shared" si="3"/>
        <v>291559.78242414474</v>
      </c>
      <c r="E12" s="1">
        <f t="shared" si="4"/>
        <v>2762504.8024561009</v>
      </c>
      <c r="F12" s="1">
        <f t="shared" si="1"/>
        <v>26.780027946788085</v>
      </c>
      <c r="G12" s="1">
        <f t="shared" si="2"/>
        <v>-2.7946788112132026E-5</v>
      </c>
    </row>
    <row r="13" spans="1:7" x14ac:dyDescent="0.3">
      <c r="A13">
        <v>579.53</v>
      </c>
      <c r="B13">
        <f t="shared" si="0"/>
        <v>37.25</v>
      </c>
      <c r="C13">
        <v>14.99</v>
      </c>
      <c r="D13" s="1">
        <f t="shared" si="3"/>
        <v>291564.17389094073</v>
      </c>
      <c r="E13" s="1">
        <f t="shared" si="4"/>
        <v>2762495.2979230681</v>
      </c>
      <c r="F13" s="1">
        <f t="shared" si="1"/>
        <v>37.250038872929622</v>
      </c>
      <c r="G13" s="1">
        <f t="shared" si="2"/>
        <v>-3.8872929621902585E-5</v>
      </c>
    </row>
    <row r="14" spans="1:7" x14ac:dyDescent="0.3">
      <c r="A14">
        <v>590.13</v>
      </c>
      <c r="B14">
        <f t="shared" si="0"/>
        <v>47.850000000000023</v>
      </c>
      <c r="C14">
        <v>14.86</v>
      </c>
      <c r="D14" s="1">
        <f t="shared" si="3"/>
        <v>291568.61988406745</v>
      </c>
      <c r="E14" s="1">
        <f t="shared" si="4"/>
        <v>2762485.675377686</v>
      </c>
      <c r="F14" s="1">
        <f t="shared" si="1"/>
        <v>47.850049934793546</v>
      </c>
      <c r="G14" s="1">
        <f t="shared" si="2"/>
        <v>-4.9934793523220833E-5</v>
      </c>
    </row>
    <row r="15" spans="1:7" x14ac:dyDescent="0.3">
      <c r="A15">
        <v>604.71</v>
      </c>
      <c r="B15">
        <f t="shared" si="0"/>
        <v>62.430000000000064</v>
      </c>
      <c r="C15">
        <v>14.5</v>
      </c>
      <c r="D15" s="1">
        <f t="shared" si="3"/>
        <v>291574.73522178334</v>
      </c>
      <c r="E15" s="1">
        <f t="shared" si="4"/>
        <v>2762472.4398388495</v>
      </c>
      <c r="F15" s="1">
        <f t="shared" si="1"/>
        <v>62.430065149933839</v>
      </c>
      <c r="G15" s="1">
        <f t="shared" si="2"/>
        <v>-6.5149933774932833E-5</v>
      </c>
    </row>
    <row r="16" spans="1:7" x14ac:dyDescent="0.3">
      <c r="A16">
        <v>617.65</v>
      </c>
      <c r="B16">
        <f t="shared" si="0"/>
        <v>75.37</v>
      </c>
      <c r="C16">
        <v>14.16</v>
      </c>
      <c r="D16" s="1">
        <f t="shared" si="3"/>
        <v>291580.16268886445</v>
      </c>
      <c r="E16" s="1">
        <f t="shared" si="4"/>
        <v>2762460.6930711851</v>
      </c>
      <c r="F16" s="1">
        <f t="shared" si="1"/>
        <v>75.370078653647042</v>
      </c>
      <c r="G16" s="1">
        <f t="shared" si="2"/>
        <v>-7.8653647037185692E-5</v>
      </c>
    </row>
    <row r="17" spans="1:10" x14ac:dyDescent="0.3">
      <c r="A17">
        <v>620.02</v>
      </c>
      <c r="B17">
        <f t="shared" si="0"/>
        <v>77.740000000000009</v>
      </c>
      <c r="C17">
        <v>14.03</v>
      </c>
      <c r="D17" s="1">
        <f t="shared" si="3"/>
        <v>291581.15674581827</v>
      </c>
      <c r="E17" s="1">
        <f t="shared" si="4"/>
        <v>2762458.5416152836</v>
      </c>
      <c r="F17" s="1">
        <f t="shared" si="1"/>
        <v>77.740081127021355</v>
      </c>
      <c r="G17" s="1">
        <f t="shared" si="2"/>
        <v>-8.1127021346105721E-5</v>
      </c>
    </row>
    <row r="18" spans="1:10" x14ac:dyDescent="0.3">
      <c r="A18">
        <v>624.33000000000004</v>
      </c>
      <c r="B18">
        <f t="shared" si="0"/>
        <v>82.050000000000068</v>
      </c>
      <c r="C18">
        <v>13.99</v>
      </c>
      <c r="D18" s="1">
        <f t="shared" si="3"/>
        <v>291582.96450340096</v>
      </c>
      <c r="E18" s="1">
        <f t="shared" si="4"/>
        <v>2762454.6290520197</v>
      </c>
      <c r="F18" s="1">
        <f t="shared" si="1"/>
        <v>82.050085624910778</v>
      </c>
      <c r="G18" s="1">
        <f t="shared" si="2"/>
        <v>-8.5624910710180302E-5</v>
      </c>
    </row>
    <row r="19" spans="1:10" x14ac:dyDescent="0.3">
      <c r="A19">
        <v>625.66</v>
      </c>
      <c r="B19">
        <f t="shared" si="0"/>
        <v>83.38</v>
      </c>
      <c r="C19">
        <v>13.95</v>
      </c>
      <c r="D19" s="1">
        <f t="shared" si="3"/>
        <v>291583.52234970836</v>
      </c>
      <c r="E19" s="1">
        <f t="shared" si="4"/>
        <v>2762453.4216949106</v>
      </c>
      <c r="F19" s="1">
        <f t="shared" si="1"/>
        <v>83.380087012684555</v>
      </c>
      <c r="G19" s="1">
        <f t="shared" si="2"/>
        <v>-8.7012684559795161E-5</v>
      </c>
    </row>
    <row r="20" spans="1:10" x14ac:dyDescent="0.3">
      <c r="A20">
        <v>630.23</v>
      </c>
      <c r="B20">
        <f t="shared" si="0"/>
        <v>87.950000000000045</v>
      </c>
      <c r="C20">
        <v>11.03</v>
      </c>
      <c r="D20" s="1">
        <f t="shared" si="3"/>
        <v>291585.43915995269</v>
      </c>
      <c r="E20" s="1">
        <f t="shared" si="4"/>
        <v>2762449.2731069489</v>
      </c>
      <c r="F20" s="1">
        <f t="shared" si="1"/>
        <v>87.950091781669286</v>
      </c>
      <c r="G20" s="1">
        <f t="shared" si="2"/>
        <v>-9.1781669240731389E-5</v>
      </c>
      <c r="I20" s="5">
        <v>542.28</v>
      </c>
      <c r="J20" s="5">
        <v>20.02</v>
      </c>
    </row>
    <row r="21" spans="1:10" x14ac:dyDescent="0.3">
      <c r="A21">
        <v>633.46</v>
      </c>
      <c r="B21">
        <f t="shared" si="0"/>
        <v>91.180000000000064</v>
      </c>
      <c r="C21">
        <v>10.77</v>
      </c>
      <c r="D21" s="1">
        <f t="shared" si="3"/>
        <v>291586.79392955633</v>
      </c>
      <c r="E21" s="1">
        <f t="shared" si="4"/>
        <v>2762446.3409539689</v>
      </c>
      <c r="F21" s="1">
        <f t="shared" si="1"/>
        <v>91.18009515273765</v>
      </c>
      <c r="G21" s="1">
        <f t="shared" si="2"/>
        <v>-9.5152737586090552E-5</v>
      </c>
      <c r="I21">
        <v>542.57000000000005</v>
      </c>
      <c r="J21">
        <v>19.77</v>
      </c>
    </row>
    <row r="22" spans="1:10" x14ac:dyDescent="0.3">
      <c r="A22">
        <v>645.52</v>
      </c>
      <c r="B22">
        <f t="shared" si="0"/>
        <v>103.24000000000001</v>
      </c>
      <c r="C22">
        <v>9.9700000000000006</v>
      </c>
      <c r="D22" s="1">
        <f t="shared" si="3"/>
        <v>291591.85229532135</v>
      </c>
      <c r="E22" s="1">
        <f t="shared" si="4"/>
        <v>2762435.3930391292</v>
      </c>
      <c r="F22" s="1">
        <f t="shared" si="1"/>
        <v>103.24010773774826</v>
      </c>
      <c r="G22" s="1">
        <f t="shared" si="2"/>
        <v>-1.0773774825167948E-4</v>
      </c>
      <c r="I22">
        <v>543.04</v>
      </c>
      <c r="J22">
        <v>19.68</v>
      </c>
    </row>
    <row r="23" spans="1:10" x14ac:dyDescent="0.3">
      <c r="A23">
        <v>659.41</v>
      </c>
      <c r="B23">
        <f t="shared" si="0"/>
        <v>117.13</v>
      </c>
      <c r="C23">
        <v>10.46</v>
      </c>
      <c r="D23" s="1">
        <f t="shared" si="3"/>
        <v>291597.67822405061</v>
      </c>
      <c r="E23" s="1">
        <f t="shared" si="4"/>
        <v>2762422.7838735296</v>
      </c>
      <c r="F23" s="1">
        <f t="shared" si="1"/>
        <v>117.1301222329096</v>
      </c>
      <c r="G23" s="1">
        <f t="shared" si="2"/>
        <v>-1.2223290960378108E-4</v>
      </c>
      <c r="I23">
        <v>548.80999999999995</v>
      </c>
      <c r="J23">
        <v>16.84</v>
      </c>
    </row>
    <row r="24" spans="1:10" x14ac:dyDescent="0.3">
      <c r="A24">
        <v>670.32</v>
      </c>
      <c r="B24">
        <f t="shared" si="0"/>
        <v>128.04000000000008</v>
      </c>
      <c r="C24">
        <v>11.52</v>
      </c>
      <c r="D24" s="1">
        <f t="shared" si="3"/>
        <v>291602.25424150471</v>
      </c>
      <c r="E24" s="1">
        <f t="shared" si="4"/>
        <v>2762412.8799140844</v>
      </c>
      <c r="F24" s="1">
        <f t="shared" si="1"/>
        <v>128.04013361842684</v>
      </c>
      <c r="G24" s="1">
        <f t="shared" si="2"/>
        <v>-1.3361842675863045E-4</v>
      </c>
      <c r="I24">
        <v>550.07000000000005</v>
      </c>
      <c r="J24">
        <v>16.809999999999999</v>
      </c>
    </row>
    <row r="25" spans="1:10" x14ac:dyDescent="0.3">
      <c r="A25">
        <v>687.1</v>
      </c>
      <c r="B25">
        <f t="shared" si="0"/>
        <v>144.82000000000005</v>
      </c>
      <c r="C25">
        <v>11.54</v>
      </c>
      <c r="D25" s="1">
        <f t="shared" si="3"/>
        <v>291609.29233251099</v>
      </c>
      <c r="E25" s="1">
        <f t="shared" si="4"/>
        <v>2762397.6472431873</v>
      </c>
      <c r="F25" s="1">
        <f t="shared" si="1"/>
        <v>144.82015112955145</v>
      </c>
      <c r="G25" s="1">
        <f t="shared" si="2"/>
        <v>-1.511295513978439E-4</v>
      </c>
      <c r="I25">
        <v>550.1</v>
      </c>
      <c r="J25">
        <v>16.34</v>
      </c>
    </row>
    <row r="26" spans="1:10" x14ac:dyDescent="0.3">
      <c r="A26">
        <v>692.89</v>
      </c>
      <c r="B26">
        <f t="shared" si="0"/>
        <v>150.61000000000001</v>
      </c>
      <c r="C26">
        <v>11.76</v>
      </c>
      <c r="D26" s="1">
        <f t="shared" si="3"/>
        <v>291611.72085139813</v>
      </c>
      <c r="E26" s="1">
        <f t="shared" si="4"/>
        <v>2762392.3911547195</v>
      </c>
      <c r="F26" s="1">
        <f t="shared" si="1"/>
        <v>150.61015717154726</v>
      </c>
      <c r="G26" s="1">
        <f t="shared" si="2"/>
        <v>-1.571715472437063E-4</v>
      </c>
      <c r="I26">
        <v>551.1</v>
      </c>
      <c r="J26">
        <v>16.329999999999998</v>
      </c>
    </row>
    <row r="27" spans="1:10" x14ac:dyDescent="0.3">
      <c r="A27">
        <v>705.81</v>
      </c>
      <c r="B27">
        <f t="shared" si="0"/>
        <v>163.52999999999997</v>
      </c>
      <c r="C27">
        <v>11.05</v>
      </c>
      <c r="D27" s="1">
        <f t="shared" si="3"/>
        <v>291617.13992981304</v>
      </c>
      <c r="E27" s="1">
        <f t="shared" si="4"/>
        <v>2762380.6625428009</v>
      </c>
      <c r="F27" s="1">
        <f t="shared" si="1"/>
        <v>163.53017065469905</v>
      </c>
      <c r="G27" s="1">
        <f t="shared" si="2"/>
        <v>-1.7065469907606712E-4</v>
      </c>
      <c r="I27">
        <v>551.15</v>
      </c>
      <c r="J27">
        <v>15.83</v>
      </c>
    </row>
    <row r="28" spans="1:10" x14ac:dyDescent="0.3">
      <c r="A28">
        <v>711.95</v>
      </c>
      <c r="B28">
        <f t="shared" si="0"/>
        <v>169.67000000000007</v>
      </c>
      <c r="C28">
        <v>10.57</v>
      </c>
      <c r="D28" s="1">
        <f t="shared" si="3"/>
        <v>291619.71525036002</v>
      </c>
      <c r="E28" s="1">
        <f t="shared" si="4"/>
        <v>2762375.0887287781</v>
      </c>
      <c r="F28" s="1">
        <f t="shared" si="1"/>
        <v>169.6701770619182</v>
      </c>
      <c r="G28" s="1">
        <f t="shared" si="2"/>
        <v>-1.7706191812294492E-4</v>
      </c>
      <c r="I28">
        <v>552.14</v>
      </c>
      <c r="J28">
        <v>15.8</v>
      </c>
    </row>
    <row r="29" spans="1:10" x14ac:dyDescent="0.3">
      <c r="A29">
        <v>717.3</v>
      </c>
      <c r="B29">
        <f t="shared" si="0"/>
        <v>175.01999999999998</v>
      </c>
      <c r="C29">
        <v>9.15</v>
      </c>
      <c r="D29" s="1">
        <f t="shared" si="3"/>
        <v>291621.95921858912</v>
      </c>
      <c r="E29" s="1">
        <f t="shared" si="4"/>
        <v>2762370.2320667217</v>
      </c>
      <c r="F29" s="1">
        <f t="shared" si="1"/>
        <v>175.02018264540817</v>
      </c>
      <c r="G29" s="1">
        <f t="shared" si="2"/>
        <v>-1.826454081879092E-4</v>
      </c>
      <c r="I29">
        <v>552.17999999999995</v>
      </c>
      <c r="J29">
        <v>15.29</v>
      </c>
    </row>
    <row r="30" spans="1:10" x14ac:dyDescent="0.3">
      <c r="A30">
        <v>718.42</v>
      </c>
      <c r="B30">
        <f t="shared" si="0"/>
        <v>176.14</v>
      </c>
      <c r="C30">
        <v>7.9</v>
      </c>
      <c r="D30" s="1">
        <f t="shared" si="3"/>
        <v>291622.42898390064</v>
      </c>
      <c r="E30" s="1">
        <f t="shared" si="4"/>
        <v>2762369.2153449454</v>
      </c>
      <c r="F30" s="1">
        <f t="shared" si="1"/>
        <v>176.14018381422193</v>
      </c>
      <c r="G30" s="1">
        <f t="shared" si="2"/>
        <v>-1.8381422194124752E-4</v>
      </c>
      <c r="I30">
        <v>558.78</v>
      </c>
      <c r="J30">
        <v>15.19</v>
      </c>
    </row>
    <row r="31" spans="1:10" x14ac:dyDescent="0.3">
      <c r="A31">
        <v>746.76</v>
      </c>
      <c r="B31">
        <f t="shared" si="0"/>
        <v>204.48000000000002</v>
      </c>
      <c r="C31">
        <v>7.73</v>
      </c>
      <c r="D31" s="1">
        <f t="shared" si="3"/>
        <v>291634.315724015</v>
      </c>
      <c r="E31" s="1">
        <f t="shared" si="4"/>
        <v>2762343.4886528584</v>
      </c>
      <c r="F31" s="1">
        <f t="shared" si="1"/>
        <v>204.48021338877678</v>
      </c>
      <c r="G31" s="1">
        <f t="shared" si="2"/>
        <v>-2.1338877675702861E-4</v>
      </c>
      <c r="I31">
        <v>569.05999999999995</v>
      </c>
      <c r="J31">
        <v>15.15</v>
      </c>
    </row>
    <row r="32" spans="1:10" x14ac:dyDescent="0.3">
      <c r="A32">
        <v>764.3</v>
      </c>
      <c r="B32">
        <f t="shared" si="0"/>
        <v>222.01999999999998</v>
      </c>
      <c r="C32">
        <v>7.88</v>
      </c>
      <c r="D32" s="1">
        <f t="shared" si="3"/>
        <v>291641.6725843398</v>
      </c>
      <c r="E32" s="1">
        <f t="shared" si="4"/>
        <v>2762327.5660636132</v>
      </c>
      <c r="F32" s="1">
        <f t="shared" si="1"/>
        <v>222.02023169297533</v>
      </c>
      <c r="G32" s="1">
        <f t="shared" si="2"/>
        <v>-2.3169297534764155E-4</v>
      </c>
      <c r="I32">
        <v>579.53</v>
      </c>
      <c r="J32">
        <v>14.99</v>
      </c>
    </row>
    <row r="33" spans="1:10" x14ac:dyDescent="0.3">
      <c r="A33">
        <v>778.66</v>
      </c>
      <c r="B33">
        <f t="shared" si="0"/>
        <v>236.38</v>
      </c>
      <c r="C33">
        <v>7.9</v>
      </c>
      <c r="D33" s="1">
        <f t="shared" si="3"/>
        <v>291647.69564672664</v>
      </c>
      <c r="E33" s="1">
        <f t="shared" si="4"/>
        <v>2762314.5302379825</v>
      </c>
      <c r="F33" s="1">
        <f t="shared" si="1"/>
        <v>236.38024667863914</v>
      </c>
      <c r="G33" s="1">
        <f t="shared" si="2"/>
        <v>-2.4667863914373811E-4</v>
      </c>
      <c r="I33">
        <v>590.13</v>
      </c>
      <c r="J33">
        <v>14.86</v>
      </c>
    </row>
    <row r="34" spans="1:10" x14ac:dyDescent="0.3">
      <c r="A34">
        <v>797.6</v>
      </c>
      <c r="B34">
        <f t="shared" si="0"/>
        <v>255.32000000000005</v>
      </c>
      <c r="C34">
        <v>7.9</v>
      </c>
      <c r="D34" s="1">
        <f t="shared" si="3"/>
        <v>291655.63971369085</v>
      </c>
      <c r="E34" s="1">
        <f t="shared" si="4"/>
        <v>2762297.3367465171</v>
      </c>
      <c r="F34" s="1">
        <f t="shared" ref="F34:F65" si="5">SQRT(((D34-$D$1)^2)+((E34-$E$1)^2))</f>
        <v>255.32026644375532</v>
      </c>
      <c r="G34" s="1">
        <f t="shared" si="2"/>
        <v>-2.6644375526529984E-4</v>
      </c>
      <c r="I34">
        <v>604.71</v>
      </c>
      <c r="J34">
        <v>14.5</v>
      </c>
    </row>
    <row r="35" spans="1:10" x14ac:dyDescent="0.3">
      <c r="A35">
        <v>810.88</v>
      </c>
      <c r="B35">
        <f t="shared" si="0"/>
        <v>268.60000000000002</v>
      </c>
      <c r="C35">
        <v>8</v>
      </c>
      <c r="D35" s="1">
        <f t="shared" si="3"/>
        <v>291661.2097880987</v>
      </c>
      <c r="E35" s="1">
        <f t="shared" si="4"/>
        <v>2762285.2813311708</v>
      </c>
      <c r="F35" s="1">
        <f t="shared" si="5"/>
        <v>268.60028030219974</v>
      </c>
      <c r="G35" s="1">
        <f t="shared" si="2"/>
        <v>-2.8030219971242332E-4</v>
      </c>
      <c r="I35">
        <v>617.65</v>
      </c>
      <c r="J35">
        <v>14.16</v>
      </c>
    </row>
    <row r="36" spans="1:10" x14ac:dyDescent="0.3">
      <c r="A36">
        <v>830.22</v>
      </c>
      <c r="B36">
        <f t="shared" si="0"/>
        <v>287.94000000000005</v>
      </c>
      <c r="C36">
        <v>7.95</v>
      </c>
      <c r="D36" s="1">
        <f t="shared" si="3"/>
        <v>291669.32162838848</v>
      </c>
      <c r="E36" s="1">
        <f t="shared" si="4"/>
        <v>2762267.724724785</v>
      </c>
      <c r="F36" s="1">
        <f t="shared" si="5"/>
        <v>287.94030048509728</v>
      </c>
      <c r="G36" s="1">
        <f t="shared" si="2"/>
        <v>-3.004850972274653E-4</v>
      </c>
      <c r="I36">
        <v>620.02</v>
      </c>
      <c r="J36">
        <v>14.03</v>
      </c>
    </row>
    <row r="37" spans="1:10" x14ac:dyDescent="0.3">
      <c r="A37">
        <v>842.59</v>
      </c>
      <c r="B37">
        <f t="shared" si="0"/>
        <v>300.31000000000006</v>
      </c>
      <c r="C37">
        <v>7.85</v>
      </c>
      <c r="D37" s="1">
        <f t="shared" si="3"/>
        <v>291674.51001848077</v>
      </c>
      <c r="E37" s="1">
        <f t="shared" si="4"/>
        <v>2762256.4953958816</v>
      </c>
      <c r="F37" s="1">
        <f t="shared" si="5"/>
        <v>300.31031339413505</v>
      </c>
      <c r="G37" s="1">
        <f t="shared" si="2"/>
        <v>-3.1339413499154034E-4</v>
      </c>
      <c r="I37">
        <v>624.33000000000004</v>
      </c>
      <c r="J37">
        <v>13.99</v>
      </c>
    </row>
    <row r="38" spans="1:10" x14ac:dyDescent="0.3">
      <c r="A38">
        <v>852.54</v>
      </c>
      <c r="B38">
        <f t="shared" si="0"/>
        <v>310.26</v>
      </c>
      <c r="C38">
        <v>7.28</v>
      </c>
      <c r="D38" s="1">
        <f t="shared" si="3"/>
        <v>291678.68337995349</v>
      </c>
      <c r="E38" s="1">
        <f t="shared" si="4"/>
        <v>2762247.4629122447</v>
      </c>
      <c r="F38" s="1">
        <f t="shared" si="5"/>
        <v>310.26032377766325</v>
      </c>
      <c r="G38" s="1">
        <f t="shared" si="2"/>
        <v>-3.2377766325453194E-4</v>
      </c>
      <c r="I38">
        <v>625.66</v>
      </c>
      <c r="J38">
        <v>13.95</v>
      </c>
    </row>
    <row r="39" spans="1:10" x14ac:dyDescent="0.3">
      <c r="A39">
        <v>866.23</v>
      </c>
      <c r="B39">
        <f t="shared" si="0"/>
        <v>323.95000000000005</v>
      </c>
      <c r="C39">
        <v>6.68</v>
      </c>
      <c r="D39" s="1">
        <f t="shared" si="3"/>
        <v>291684.42542202002</v>
      </c>
      <c r="E39" s="1">
        <f t="shared" si="4"/>
        <v>2762235.0353041054</v>
      </c>
      <c r="F39" s="1">
        <f t="shared" si="5"/>
        <v>323.95033806395838</v>
      </c>
      <c r="G39" s="1">
        <f t="shared" si="2"/>
        <v>-3.3806395833835268E-4</v>
      </c>
      <c r="I39">
        <v>630.23</v>
      </c>
      <c r="J39">
        <v>11.03</v>
      </c>
    </row>
    <row r="40" spans="1:10" x14ac:dyDescent="0.3">
      <c r="A40">
        <v>873.51</v>
      </c>
      <c r="B40">
        <f t="shared" si="0"/>
        <v>331.23</v>
      </c>
      <c r="C40">
        <v>5.98</v>
      </c>
      <c r="D40" s="1">
        <f t="shared" si="3"/>
        <v>291687.47889654484</v>
      </c>
      <c r="E40" s="1">
        <f t="shared" si="4"/>
        <v>2762228.4266125602</v>
      </c>
      <c r="F40" s="1">
        <f t="shared" si="5"/>
        <v>331.23034566102422</v>
      </c>
      <c r="G40" s="1">
        <f t="shared" si="2"/>
        <v>-3.4566102419830713E-4</v>
      </c>
      <c r="I40">
        <v>633.46</v>
      </c>
      <c r="J40">
        <v>10.77</v>
      </c>
    </row>
    <row r="41" spans="1:10" x14ac:dyDescent="0.3">
      <c r="A41">
        <v>883.01</v>
      </c>
      <c r="B41">
        <f t="shared" si="0"/>
        <v>340.73</v>
      </c>
      <c r="C41">
        <v>5.61</v>
      </c>
      <c r="D41" s="1">
        <f t="shared" si="3"/>
        <v>291691.46351302636</v>
      </c>
      <c r="E41" s="1">
        <f t="shared" si="4"/>
        <v>2762219.8026332082</v>
      </c>
      <c r="F41" s="1">
        <f t="shared" si="5"/>
        <v>340.73035557510735</v>
      </c>
      <c r="G41" s="1">
        <f t="shared" si="2"/>
        <v>-3.5557510733497111E-4</v>
      </c>
      <c r="I41">
        <v>645.52</v>
      </c>
      <c r="J41">
        <v>9.9700000000000006</v>
      </c>
    </row>
    <row r="42" spans="1:10" x14ac:dyDescent="0.3">
      <c r="A42">
        <v>890.21</v>
      </c>
      <c r="B42">
        <f t="shared" si="0"/>
        <v>347.93000000000006</v>
      </c>
      <c r="C42">
        <v>6.18</v>
      </c>
      <c r="D42" s="1">
        <f t="shared" si="3"/>
        <v>291694.48343288602</v>
      </c>
      <c r="E42" s="1">
        <f t="shared" si="4"/>
        <v>2762213.2665646472</v>
      </c>
      <c r="F42" s="1">
        <f t="shared" si="5"/>
        <v>347.93036308851288</v>
      </c>
      <c r="G42" s="1">
        <f t="shared" si="2"/>
        <v>-3.6308851281319221E-4</v>
      </c>
      <c r="I42">
        <v>659.41</v>
      </c>
      <c r="J42">
        <v>10.46</v>
      </c>
    </row>
    <row r="43" spans="1:10" x14ac:dyDescent="0.3">
      <c r="A43">
        <v>904.24</v>
      </c>
      <c r="B43">
        <f t="shared" si="0"/>
        <v>361.96000000000004</v>
      </c>
      <c r="C43">
        <v>6.05</v>
      </c>
      <c r="D43" s="1">
        <f t="shared" si="3"/>
        <v>291700.36808227928</v>
      </c>
      <c r="E43" s="1">
        <f t="shared" si="4"/>
        <v>2762200.5303088254</v>
      </c>
      <c r="F43" s="1">
        <f t="shared" si="5"/>
        <v>361.96037772996198</v>
      </c>
      <c r="G43" s="1">
        <f t="shared" si="2"/>
        <v>-3.7772996194007646E-4</v>
      </c>
      <c r="I43">
        <v>670.32</v>
      </c>
      <c r="J43">
        <v>11.52</v>
      </c>
    </row>
    <row r="44" spans="1:10" x14ac:dyDescent="0.3">
      <c r="A44">
        <v>919.32</v>
      </c>
      <c r="B44">
        <f t="shared" si="0"/>
        <v>377.04000000000008</v>
      </c>
      <c r="C44">
        <v>5.61</v>
      </c>
      <c r="D44" s="1">
        <f t="shared" si="3"/>
        <v>291706.69313665206</v>
      </c>
      <c r="E44" s="1">
        <f t="shared" si="4"/>
        <v>2762186.8408763385</v>
      </c>
      <c r="F44" s="1">
        <f t="shared" si="5"/>
        <v>377.04039346708089</v>
      </c>
      <c r="G44" s="1">
        <f t="shared" si="2"/>
        <v>-3.9346708081211546E-4</v>
      </c>
      <c r="I44">
        <v>687.1</v>
      </c>
      <c r="J44">
        <v>11.54</v>
      </c>
    </row>
    <row r="45" spans="1:10" x14ac:dyDescent="0.3">
      <c r="A45">
        <v>934.61</v>
      </c>
      <c r="B45">
        <f t="shared" si="0"/>
        <v>392.33000000000004</v>
      </c>
      <c r="C45">
        <v>5.54</v>
      </c>
      <c r="D45" s="1">
        <f t="shared" si="3"/>
        <v>291713.10627202073</v>
      </c>
      <c r="E45" s="1">
        <f t="shared" si="4"/>
        <v>2762172.9608085188</v>
      </c>
      <c r="F45" s="1">
        <f t="shared" si="5"/>
        <v>392.33040942315989</v>
      </c>
      <c r="G45" s="1">
        <f t="shared" si="2"/>
        <v>-4.0942315985148525E-4</v>
      </c>
      <c r="I45">
        <v>692.89</v>
      </c>
      <c r="J45">
        <v>11.76</v>
      </c>
    </row>
    <row r="46" spans="1:10" x14ac:dyDescent="0.3">
      <c r="A46">
        <v>944.47</v>
      </c>
      <c r="B46">
        <f t="shared" si="0"/>
        <v>402.19000000000005</v>
      </c>
      <c r="C46">
        <v>5.75</v>
      </c>
      <c r="D46" s="1">
        <f t="shared" si="3"/>
        <v>291717.24188449525</v>
      </c>
      <c r="E46" s="1">
        <f t="shared" si="4"/>
        <v>2762164.0100257392</v>
      </c>
      <c r="F46" s="1">
        <f t="shared" si="5"/>
        <v>402.19041971256013</v>
      </c>
      <c r="G46" s="1">
        <f t="shared" si="2"/>
        <v>-4.197125600740037E-4</v>
      </c>
      <c r="I46">
        <v>705.81</v>
      </c>
      <c r="J46">
        <v>11.05</v>
      </c>
    </row>
    <row r="47" spans="1:10" x14ac:dyDescent="0.3">
      <c r="A47">
        <v>963.04</v>
      </c>
      <c r="B47">
        <f t="shared" si="0"/>
        <v>420.76</v>
      </c>
      <c r="C47">
        <v>6.78</v>
      </c>
      <c r="D47" s="1">
        <f t="shared" si="3"/>
        <v>291725.03076113336</v>
      </c>
      <c r="E47" s="1">
        <f t="shared" si="4"/>
        <v>2762147.1524155745</v>
      </c>
      <c r="F47" s="1">
        <f t="shared" si="5"/>
        <v>420.76043909186717</v>
      </c>
      <c r="G47" s="1">
        <f t="shared" si="2"/>
        <v>-4.3909186717883131E-4</v>
      </c>
      <c r="I47">
        <v>711.95</v>
      </c>
      <c r="J47">
        <v>10.57</v>
      </c>
    </row>
    <row r="48" spans="1:10" x14ac:dyDescent="0.3">
      <c r="A48">
        <v>984.55</v>
      </c>
      <c r="B48">
        <f t="shared" si="0"/>
        <v>442.27</v>
      </c>
      <c r="C48">
        <v>9.68</v>
      </c>
      <c r="D48" s="1">
        <f t="shared" si="3"/>
        <v>291734.05277171417</v>
      </c>
      <c r="E48" s="1">
        <f t="shared" si="4"/>
        <v>2762127.6259107478</v>
      </c>
      <c r="F48" s="1">
        <f t="shared" si="5"/>
        <v>442.2704615388256</v>
      </c>
      <c r="G48" s="1">
        <f t="shared" si="2"/>
        <v>-4.6153882561839055E-4</v>
      </c>
      <c r="I48">
        <v>717.3</v>
      </c>
      <c r="J48">
        <v>9.15</v>
      </c>
    </row>
    <row r="49" spans="1:10" x14ac:dyDescent="0.3">
      <c r="A49">
        <v>996.87</v>
      </c>
      <c r="B49">
        <f t="shared" si="0"/>
        <v>454.59000000000003</v>
      </c>
      <c r="C49">
        <v>11.89</v>
      </c>
      <c r="D49" s="1">
        <f t="shared" si="3"/>
        <v>291739.22019014077</v>
      </c>
      <c r="E49" s="1">
        <f t="shared" si="4"/>
        <v>2762116.4419712098</v>
      </c>
      <c r="F49" s="1">
        <f t="shared" si="5"/>
        <v>454.59047439532981</v>
      </c>
      <c r="G49" s="1">
        <f t="shared" si="2"/>
        <v>-4.7439532977477938E-4</v>
      </c>
      <c r="I49">
        <v>718.42</v>
      </c>
      <c r="J49">
        <v>7.9</v>
      </c>
    </row>
    <row r="50" spans="1:10" x14ac:dyDescent="0.3">
      <c r="A50">
        <v>1010.07</v>
      </c>
      <c r="B50">
        <f t="shared" si="0"/>
        <v>467.79000000000008</v>
      </c>
      <c r="C50">
        <v>12.87</v>
      </c>
      <c r="D50" s="1">
        <f t="shared" si="3"/>
        <v>291744.75670988351</v>
      </c>
      <c r="E50" s="1">
        <f t="shared" si="4"/>
        <v>2762104.4591788473</v>
      </c>
      <c r="F50" s="1">
        <f t="shared" si="5"/>
        <v>467.79048817056099</v>
      </c>
      <c r="G50" s="1">
        <f t="shared" si="2"/>
        <v>-4.8817056091365885E-4</v>
      </c>
      <c r="I50">
        <v>746.76</v>
      </c>
      <c r="J50">
        <v>7.73</v>
      </c>
    </row>
    <row r="51" spans="1:10" x14ac:dyDescent="0.3">
      <c r="A51">
        <v>1015.04</v>
      </c>
      <c r="B51">
        <f t="shared" si="0"/>
        <v>472.76</v>
      </c>
      <c r="C51">
        <v>14.53</v>
      </c>
      <c r="D51" s="1">
        <f t="shared" si="3"/>
        <v>291746.8412934533</v>
      </c>
      <c r="E51" s="1">
        <f t="shared" si="4"/>
        <v>2762099.9474759651</v>
      </c>
      <c r="F51" s="1">
        <f t="shared" si="5"/>
        <v>472.76049335727828</v>
      </c>
      <c r="G51" s="1">
        <f t="shared" si="2"/>
        <v>-4.9335727828747622E-4</v>
      </c>
      <c r="I51">
        <v>764.3</v>
      </c>
      <c r="J51">
        <v>7.88</v>
      </c>
    </row>
    <row r="52" spans="1:10" x14ac:dyDescent="0.3">
      <c r="A52">
        <v>1019.5</v>
      </c>
      <c r="B52">
        <f t="shared" si="0"/>
        <v>477.22</v>
      </c>
      <c r="C52">
        <v>15.18</v>
      </c>
      <c r="D52" s="1">
        <f t="shared" si="3"/>
        <v>291748.71196603304</v>
      </c>
      <c r="E52" s="1">
        <f t="shared" si="4"/>
        <v>2762095.8987446064</v>
      </c>
      <c r="F52" s="1">
        <f t="shared" si="5"/>
        <v>477.2204980115003</v>
      </c>
      <c r="G52" s="1">
        <f t="shared" si="2"/>
        <v>-4.9801150026951291E-4</v>
      </c>
      <c r="I52">
        <v>778.66</v>
      </c>
      <c r="J52">
        <v>7.9</v>
      </c>
    </row>
    <row r="53" spans="1:10" x14ac:dyDescent="0.3">
      <c r="A53">
        <v>1023.51</v>
      </c>
      <c r="B53">
        <f t="shared" si="0"/>
        <v>481.23</v>
      </c>
      <c r="C53">
        <v>15.2</v>
      </c>
      <c r="D53" s="1">
        <f t="shared" si="3"/>
        <v>291750.39389362157</v>
      </c>
      <c r="E53" s="1">
        <f t="shared" si="4"/>
        <v>2762092.2585175326</v>
      </c>
      <c r="F53" s="1">
        <f t="shared" si="5"/>
        <v>481.23050219627731</v>
      </c>
      <c r="G53" s="1">
        <f t="shared" si="2"/>
        <v>-5.0219627729575222E-4</v>
      </c>
      <c r="I53">
        <v>797.6</v>
      </c>
      <c r="J53">
        <v>7.9</v>
      </c>
    </row>
    <row r="54" spans="1:10" x14ac:dyDescent="0.3">
      <c r="A54">
        <v>1036.07</v>
      </c>
      <c r="B54">
        <f t="shared" si="0"/>
        <v>493.78999999999996</v>
      </c>
      <c r="C54">
        <v>15.24</v>
      </c>
      <c r="D54" s="1">
        <f t="shared" si="3"/>
        <v>291755.66197604343</v>
      </c>
      <c r="E54" s="1">
        <f t="shared" si="4"/>
        <v>2762080.8567090421</v>
      </c>
      <c r="F54" s="1">
        <f t="shared" si="5"/>
        <v>493.7905153036649</v>
      </c>
      <c r="G54" s="1">
        <f t="shared" si="2"/>
        <v>-5.1530366494034752E-4</v>
      </c>
      <c r="I54">
        <v>810.88</v>
      </c>
      <c r="J54">
        <v>8</v>
      </c>
    </row>
    <row r="55" spans="1:10" x14ac:dyDescent="0.3">
      <c r="A55">
        <v>1039.8800000000001</v>
      </c>
      <c r="B55">
        <f t="shared" si="0"/>
        <v>497.60000000000014</v>
      </c>
      <c r="C55">
        <v>15.25</v>
      </c>
      <c r="D55" s="1">
        <f t="shared" si="3"/>
        <v>291757.26001696917</v>
      </c>
      <c r="E55" s="1">
        <f t="shared" si="4"/>
        <v>2762077.3980394285</v>
      </c>
      <c r="F55" s="1">
        <f t="shared" si="5"/>
        <v>497.60051927955124</v>
      </c>
      <c r="G55" s="1">
        <f t="shared" si="2"/>
        <v>-5.1927955109931645E-4</v>
      </c>
      <c r="I55">
        <v>830.22</v>
      </c>
      <c r="J55">
        <v>7.95</v>
      </c>
    </row>
    <row r="56" spans="1:10" x14ac:dyDescent="0.3">
      <c r="A56">
        <v>1070.81</v>
      </c>
      <c r="B56">
        <f t="shared" si="0"/>
        <v>528.53</v>
      </c>
      <c r="C56">
        <v>15.11</v>
      </c>
      <c r="D56" s="1">
        <f t="shared" si="3"/>
        <v>291770.23308936646</v>
      </c>
      <c r="E56" s="1">
        <f t="shared" si="4"/>
        <v>2762049.320178234</v>
      </c>
      <c r="F56" s="1">
        <f t="shared" si="5"/>
        <v>528.53055155698132</v>
      </c>
      <c r="G56" s="1">
        <f t="shared" si="2"/>
        <v>-5.5155698134967679E-4</v>
      </c>
      <c r="I56">
        <v>842.59</v>
      </c>
      <c r="J56">
        <v>7.85</v>
      </c>
    </row>
    <row r="57" spans="1:10" x14ac:dyDescent="0.3">
      <c r="A57">
        <v>1081.25</v>
      </c>
      <c r="B57">
        <f t="shared" si="0"/>
        <v>538.97</v>
      </c>
      <c r="C57">
        <v>14.97</v>
      </c>
      <c r="D57" s="1">
        <f t="shared" si="3"/>
        <v>291774.61197316297</v>
      </c>
      <c r="E57" s="1">
        <f t="shared" si="4"/>
        <v>2762039.8428788199</v>
      </c>
      <c r="F57" s="1">
        <f t="shared" si="5"/>
        <v>538.9705624519961</v>
      </c>
      <c r="G57" s="1">
        <f t="shared" si="2"/>
        <v>-5.6245199607474206E-4</v>
      </c>
      <c r="I57">
        <v>852.54</v>
      </c>
      <c r="J57">
        <v>7.28</v>
      </c>
    </row>
    <row r="58" spans="1:10" x14ac:dyDescent="0.3">
      <c r="A58">
        <v>1090.8900000000001</v>
      </c>
      <c r="B58">
        <f t="shared" si="0"/>
        <v>548.61000000000013</v>
      </c>
      <c r="C58">
        <v>14.94</v>
      </c>
      <c r="D58" s="1">
        <f t="shared" si="3"/>
        <v>291778.65531030844</v>
      </c>
      <c r="E58" s="1">
        <f t="shared" si="4"/>
        <v>2762031.0918092462</v>
      </c>
      <c r="F58" s="1">
        <f t="shared" si="5"/>
        <v>548.61057251191983</v>
      </c>
      <c r="G58" s="1">
        <f t="shared" si="2"/>
        <v>-5.7251191969953652E-4</v>
      </c>
      <c r="I58">
        <v>866.23</v>
      </c>
      <c r="J58">
        <v>6.68</v>
      </c>
    </row>
    <row r="59" spans="1:10" x14ac:dyDescent="0.3">
      <c r="A59">
        <v>1123.55</v>
      </c>
      <c r="B59">
        <f t="shared" si="0"/>
        <v>581.27</v>
      </c>
      <c r="C59">
        <v>14.9</v>
      </c>
      <c r="D59" s="1">
        <f t="shared" si="3"/>
        <v>291792.3540023386</v>
      </c>
      <c r="E59" s="1">
        <f t="shared" si="4"/>
        <v>2762001.4434760222</v>
      </c>
      <c r="F59" s="1">
        <f t="shared" si="5"/>
        <v>581.27060659485619</v>
      </c>
      <c r="G59" s="1">
        <f t="shared" si="2"/>
        <v>-6.0659485620817577E-4</v>
      </c>
      <c r="I59">
        <v>873.51</v>
      </c>
      <c r="J59">
        <v>5.98</v>
      </c>
    </row>
    <row r="60" spans="1:10" x14ac:dyDescent="0.3">
      <c r="A60">
        <v>1142.4000000000001</v>
      </c>
      <c r="B60">
        <f t="shared" si="0"/>
        <v>600.12000000000012</v>
      </c>
      <c r="C60">
        <v>14.9</v>
      </c>
      <c r="D60" s="1">
        <f t="shared" si="3"/>
        <v>291800.26032030454</v>
      </c>
      <c r="E60" s="1">
        <f t="shared" si="4"/>
        <v>2761984.3316854136</v>
      </c>
      <c r="F60" s="1">
        <f t="shared" si="5"/>
        <v>600.12062626624265</v>
      </c>
      <c r="G60" s="1">
        <f t="shared" si="2"/>
        <v>-6.2626624253425689E-4</v>
      </c>
      <c r="I60">
        <v>883.01</v>
      </c>
      <c r="J60">
        <v>5.61</v>
      </c>
    </row>
    <row r="61" spans="1:10" x14ac:dyDescent="0.3">
      <c r="A61">
        <v>1157.75</v>
      </c>
      <c r="B61">
        <f t="shared" si="0"/>
        <v>615.47</v>
      </c>
      <c r="C61">
        <v>14.82</v>
      </c>
      <c r="D61" s="1">
        <f t="shared" si="3"/>
        <v>291806.69862167211</v>
      </c>
      <c r="E61" s="1">
        <f t="shared" si="4"/>
        <v>2761970.3971503559</v>
      </c>
      <c r="F61" s="1">
        <f t="shared" si="5"/>
        <v>615.47064228497345</v>
      </c>
      <c r="G61" s="1">
        <f t="shared" si="2"/>
        <v>-6.4228497342355695E-4</v>
      </c>
      <c r="I61">
        <v>890.21</v>
      </c>
      <c r="J61">
        <v>6.18</v>
      </c>
    </row>
    <row r="62" spans="1:10" x14ac:dyDescent="0.3">
      <c r="A62">
        <v>1158.33</v>
      </c>
      <c r="B62">
        <f t="shared" si="0"/>
        <v>616.04999999999995</v>
      </c>
      <c r="C62">
        <v>14.9</v>
      </c>
      <c r="D62" s="1">
        <f t="shared" si="3"/>
        <v>291806.94189299416</v>
      </c>
      <c r="E62" s="1">
        <f t="shared" si="4"/>
        <v>2761969.8706337218</v>
      </c>
      <c r="F62" s="1">
        <f t="shared" si="5"/>
        <v>616.05064289018969</v>
      </c>
      <c r="G62" s="1">
        <f t="shared" si="2"/>
        <v>-6.4289018973795464E-4</v>
      </c>
      <c r="I62">
        <v>904.24</v>
      </c>
      <c r="J62">
        <v>6.05</v>
      </c>
    </row>
    <row r="63" spans="1:10" x14ac:dyDescent="0.3">
      <c r="A63">
        <v>1170.08</v>
      </c>
      <c r="B63">
        <f t="shared" si="0"/>
        <v>627.79999999999995</v>
      </c>
      <c r="C63">
        <v>14.69</v>
      </c>
      <c r="D63" s="1">
        <f t="shared" si="3"/>
        <v>291811.87023443182</v>
      </c>
      <c r="E63" s="1">
        <f t="shared" si="4"/>
        <v>2761959.2041329443</v>
      </c>
      <c r="F63" s="1">
        <f t="shared" si="5"/>
        <v>627.80065515239244</v>
      </c>
      <c r="G63" s="1">
        <f t="shared" si="2"/>
        <v>-6.5515239248270518E-4</v>
      </c>
      <c r="I63">
        <v>919.32</v>
      </c>
      <c r="J63">
        <v>5.61</v>
      </c>
    </row>
    <row r="64" spans="1:10" x14ac:dyDescent="0.3">
      <c r="A64">
        <v>1171.8699999999999</v>
      </c>
      <c r="B64">
        <f t="shared" si="0"/>
        <v>629.58999999999992</v>
      </c>
      <c r="C64">
        <v>14.57</v>
      </c>
      <c r="D64" s="1">
        <f t="shared" si="3"/>
        <v>291812.62102006358</v>
      </c>
      <c r="E64" s="1">
        <f t="shared" si="4"/>
        <v>2761957.5791936773</v>
      </c>
      <c r="F64" s="1">
        <f t="shared" si="5"/>
        <v>629.59065702012765</v>
      </c>
      <c r="G64" s="1">
        <f t="shared" si="2"/>
        <v>-6.5702012773272145E-4</v>
      </c>
      <c r="I64">
        <v>934.61</v>
      </c>
      <c r="J64">
        <v>5.54</v>
      </c>
    </row>
    <row r="65" spans="1:10" x14ac:dyDescent="0.3">
      <c r="A65">
        <v>1174.26</v>
      </c>
      <c r="B65">
        <f t="shared" si="0"/>
        <v>631.98</v>
      </c>
      <c r="C65">
        <v>12.77</v>
      </c>
      <c r="D65" s="1">
        <f t="shared" si="3"/>
        <v>291813.62346568366</v>
      </c>
      <c r="E65" s="1">
        <f t="shared" si="4"/>
        <v>2761955.40958203</v>
      </c>
      <c r="F65" s="1">
        <f t="shared" si="5"/>
        <v>631.98065951408796</v>
      </c>
      <c r="G65" s="1">
        <f t="shared" si="2"/>
        <v>-6.5951408794262534E-4</v>
      </c>
      <c r="I65">
        <v>944.47</v>
      </c>
      <c r="J65">
        <v>5.75</v>
      </c>
    </row>
    <row r="66" spans="1:10" x14ac:dyDescent="0.3">
      <c r="A66">
        <v>1175.95</v>
      </c>
      <c r="B66">
        <f t="shared" ref="B66:B88" si="6">A66-542.28</f>
        <v>633.67000000000007</v>
      </c>
      <c r="C66">
        <v>12.76</v>
      </c>
      <c r="D66" s="1">
        <f t="shared" si="3"/>
        <v>291814.33230798406</v>
      </c>
      <c r="E66" s="1">
        <f t="shared" si="4"/>
        <v>2761953.8754214924</v>
      </c>
      <c r="F66" s="1">
        <f t="shared" ref="F66:F88" si="7">SQRT(((D66-$D$1)^2)+((E66-$E$1)^2))</f>
        <v>633.67066127802423</v>
      </c>
      <c r="G66" s="1">
        <f t="shared" ref="G66:G88" si="8">B66-F66</f>
        <v>-6.6127802415394399E-4</v>
      </c>
      <c r="I66">
        <v>963.04</v>
      </c>
      <c r="J66">
        <v>6.78</v>
      </c>
    </row>
    <row r="67" spans="1:10" x14ac:dyDescent="0.3">
      <c r="A67">
        <v>1176.93</v>
      </c>
      <c r="B67">
        <f t="shared" si="6"/>
        <v>634.65000000000009</v>
      </c>
      <c r="C67">
        <v>12.76</v>
      </c>
      <c r="D67" s="1">
        <f t="shared" ref="D67:D87" si="9">(((B67*($D$88-$D$1))+$B$88*$D$1)/$B$88)</f>
        <v>291814.74335263163</v>
      </c>
      <c r="E67" s="1">
        <f t="shared" ref="E67:E87" si="10">(((B67*($E$88-$E$1))+$B$88*$E$1)/$B$88)</f>
        <v>2761952.9857899384</v>
      </c>
      <c r="F67" s="1">
        <f t="shared" si="7"/>
        <v>634.6506623005746</v>
      </c>
      <c r="G67" s="1">
        <f t="shared" si="8"/>
        <v>-6.623005745041155E-4</v>
      </c>
      <c r="I67">
        <v>984.55</v>
      </c>
      <c r="J67">
        <v>9.68</v>
      </c>
    </row>
    <row r="68" spans="1:10" x14ac:dyDescent="0.3">
      <c r="A68">
        <v>1177.1400000000001</v>
      </c>
      <c r="B68">
        <f t="shared" si="6"/>
        <v>634.86000000000013</v>
      </c>
      <c r="C68">
        <v>12.82</v>
      </c>
      <c r="D68" s="1">
        <f t="shared" si="9"/>
        <v>291814.83143362752</v>
      </c>
      <c r="E68" s="1">
        <f t="shared" si="10"/>
        <v>2761952.7951546055</v>
      </c>
      <c r="F68" s="1">
        <f t="shared" si="7"/>
        <v>634.86066251953469</v>
      </c>
      <c r="G68" s="1">
        <f t="shared" si="8"/>
        <v>-6.6251953455775947E-4</v>
      </c>
      <c r="I68">
        <v>996.87</v>
      </c>
      <c r="J68">
        <v>11.89</v>
      </c>
    </row>
    <row r="69" spans="1:10" x14ac:dyDescent="0.3">
      <c r="A69">
        <v>1181.18</v>
      </c>
      <c r="B69">
        <f t="shared" si="6"/>
        <v>638.90000000000009</v>
      </c>
      <c r="C69">
        <v>12.91</v>
      </c>
      <c r="D69" s="1">
        <f t="shared" si="9"/>
        <v>291816.52594421548</v>
      </c>
      <c r="E69" s="1">
        <f t="shared" si="10"/>
        <v>2761949.1276939125</v>
      </c>
      <c r="F69" s="1">
        <f t="shared" si="7"/>
        <v>638.90066673583669</v>
      </c>
      <c r="G69" s="1">
        <f t="shared" si="8"/>
        <v>-6.6673583660303848E-4</v>
      </c>
      <c r="I69">
        <v>1010.07</v>
      </c>
      <c r="J69">
        <v>12.87</v>
      </c>
    </row>
    <row r="70" spans="1:10" x14ac:dyDescent="0.3">
      <c r="A70">
        <v>1205.46</v>
      </c>
      <c r="B70">
        <f t="shared" si="6"/>
        <v>663.18000000000006</v>
      </c>
      <c r="C70">
        <v>13.67</v>
      </c>
      <c r="D70" s="1">
        <f t="shared" si="9"/>
        <v>291826.70978507563</v>
      </c>
      <c r="E70" s="1">
        <f t="shared" si="10"/>
        <v>2761927.0866182642</v>
      </c>
      <c r="F70" s="1">
        <f t="shared" si="7"/>
        <v>663.18069207350368</v>
      </c>
      <c r="G70" s="1">
        <f t="shared" si="8"/>
        <v>-6.9207350361466524E-4</v>
      </c>
      <c r="I70">
        <v>1015.04</v>
      </c>
      <c r="J70">
        <v>14.53</v>
      </c>
    </row>
    <row r="71" spans="1:10" x14ac:dyDescent="0.3">
      <c r="A71">
        <v>1225.06</v>
      </c>
      <c r="B71">
        <f t="shared" si="6"/>
        <v>682.78</v>
      </c>
      <c r="C71">
        <v>13.85</v>
      </c>
      <c r="D71" s="1">
        <f t="shared" si="9"/>
        <v>291834.93067802698</v>
      </c>
      <c r="E71" s="1">
        <f t="shared" si="10"/>
        <v>2761909.2939871806</v>
      </c>
      <c r="F71" s="1">
        <f t="shared" si="7"/>
        <v>682.78071252747202</v>
      </c>
      <c r="G71" s="1">
        <f t="shared" si="8"/>
        <v>-7.1252747204653133E-4</v>
      </c>
      <c r="I71">
        <v>1019.5</v>
      </c>
      <c r="J71">
        <v>15.18</v>
      </c>
    </row>
    <row r="72" spans="1:10" x14ac:dyDescent="0.3">
      <c r="A72">
        <v>1225.1600000000001</v>
      </c>
      <c r="B72">
        <f t="shared" si="6"/>
        <v>682.88000000000011</v>
      </c>
      <c r="C72">
        <v>14</v>
      </c>
      <c r="D72" s="1">
        <f t="shared" si="9"/>
        <v>291834.97262135835</v>
      </c>
      <c r="E72" s="1">
        <f t="shared" si="10"/>
        <v>2761909.2032084502</v>
      </c>
      <c r="F72" s="1">
        <f t="shared" si="7"/>
        <v>682.88071263211646</v>
      </c>
      <c r="G72" s="1">
        <f t="shared" si="8"/>
        <v>-7.1263211634686741E-4</v>
      </c>
      <c r="I72">
        <v>1023.51</v>
      </c>
      <c r="J72">
        <v>15.2</v>
      </c>
    </row>
    <row r="73" spans="1:10" x14ac:dyDescent="0.3">
      <c r="A73">
        <v>1225.24</v>
      </c>
      <c r="B73">
        <f t="shared" si="6"/>
        <v>682.96</v>
      </c>
      <c r="C73">
        <v>14</v>
      </c>
      <c r="D73" s="1">
        <f t="shared" si="9"/>
        <v>291835.00617602345</v>
      </c>
      <c r="E73" s="1">
        <f t="shared" si="10"/>
        <v>2761909.1305854665</v>
      </c>
      <c r="F73" s="1">
        <f t="shared" si="7"/>
        <v>682.96071271532969</v>
      </c>
      <c r="G73" s="1">
        <f t="shared" si="8"/>
        <v>-7.1271532965511142E-4</v>
      </c>
      <c r="I73">
        <v>1036.07</v>
      </c>
      <c r="J73">
        <v>15.24</v>
      </c>
    </row>
    <row r="74" spans="1:10" x14ac:dyDescent="0.3">
      <c r="A74">
        <v>1225.3800000000001</v>
      </c>
      <c r="B74">
        <f t="shared" si="6"/>
        <v>683.10000000000014</v>
      </c>
      <c r="C74">
        <v>13.96</v>
      </c>
      <c r="D74" s="1">
        <f t="shared" si="9"/>
        <v>291835.06489668746</v>
      </c>
      <c r="E74" s="1">
        <f t="shared" si="10"/>
        <v>2761909.0034952443</v>
      </c>
      <c r="F74" s="1">
        <f t="shared" si="7"/>
        <v>683.10071286161747</v>
      </c>
      <c r="G74" s="1">
        <f t="shared" si="8"/>
        <v>-7.1286161733041808E-4</v>
      </c>
      <c r="I74">
        <v>1039.8800000000001</v>
      </c>
      <c r="J74">
        <v>15.25</v>
      </c>
    </row>
    <row r="75" spans="1:10" x14ac:dyDescent="0.3">
      <c r="A75">
        <v>1229.49</v>
      </c>
      <c r="B75">
        <f t="shared" si="6"/>
        <v>687.21</v>
      </c>
      <c r="C75">
        <v>13.96</v>
      </c>
      <c r="D75" s="1">
        <f t="shared" si="9"/>
        <v>291836.78876760736</v>
      </c>
      <c r="E75" s="1">
        <f t="shared" si="10"/>
        <v>2761905.2724894411</v>
      </c>
      <c r="F75" s="1">
        <f t="shared" si="7"/>
        <v>687.21071715019355</v>
      </c>
      <c r="G75" s="1">
        <f t="shared" si="8"/>
        <v>-7.1715019350904186E-4</v>
      </c>
      <c r="I75">
        <v>1070.81</v>
      </c>
      <c r="J75">
        <v>15.11</v>
      </c>
    </row>
    <row r="76" spans="1:10" x14ac:dyDescent="0.3">
      <c r="A76">
        <v>1229.6099999999999</v>
      </c>
      <c r="B76">
        <f t="shared" si="6"/>
        <v>687.32999999999993</v>
      </c>
      <c r="C76">
        <v>14.15</v>
      </c>
      <c r="D76" s="1">
        <f t="shared" si="9"/>
        <v>291836.83909960499</v>
      </c>
      <c r="E76" s="1">
        <f t="shared" si="10"/>
        <v>2761905.1635549646</v>
      </c>
      <c r="F76" s="1">
        <f t="shared" si="7"/>
        <v>687.3307172758465</v>
      </c>
      <c r="G76" s="1">
        <f t="shared" si="8"/>
        <v>-7.172758465685547E-4</v>
      </c>
      <c r="I76">
        <v>1081.25</v>
      </c>
      <c r="J76">
        <v>14.97</v>
      </c>
    </row>
    <row r="77" spans="1:10" x14ac:dyDescent="0.3">
      <c r="A77">
        <v>1229.7</v>
      </c>
      <c r="B77">
        <f t="shared" si="6"/>
        <v>687.42000000000007</v>
      </c>
      <c r="C77">
        <v>14.17</v>
      </c>
      <c r="D77" s="1">
        <f t="shared" si="9"/>
        <v>291836.87684860325</v>
      </c>
      <c r="E77" s="1">
        <f t="shared" si="10"/>
        <v>2761905.0818541078</v>
      </c>
      <c r="F77" s="1">
        <f t="shared" si="7"/>
        <v>687.42071736957621</v>
      </c>
      <c r="G77" s="1">
        <f t="shared" si="8"/>
        <v>-7.1736957613666164E-4</v>
      </c>
      <c r="I77">
        <v>1090.8900000000001</v>
      </c>
      <c r="J77">
        <v>14.94</v>
      </c>
    </row>
    <row r="78" spans="1:10" x14ac:dyDescent="0.3">
      <c r="A78">
        <v>1229.8499999999999</v>
      </c>
      <c r="B78">
        <f t="shared" si="6"/>
        <v>687.56999999999994</v>
      </c>
      <c r="C78">
        <v>14.07</v>
      </c>
      <c r="D78" s="1">
        <f t="shared" si="9"/>
        <v>291836.9397636003</v>
      </c>
      <c r="E78" s="1">
        <f t="shared" si="10"/>
        <v>2761904.9456860125</v>
      </c>
      <c r="F78" s="1">
        <f t="shared" si="7"/>
        <v>687.57071752633158</v>
      </c>
      <c r="G78" s="1">
        <f t="shared" si="8"/>
        <v>-7.1752633164123836E-4</v>
      </c>
      <c r="I78">
        <v>1123.55</v>
      </c>
      <c r="J78">
        <v>14.9</v>
      </c>
    </row>
    <row r="79" spans="1:10" x14ac:dyDescent="0.3">
      <c r="A79">
        <v>1232.93</v>
      </c>
      <c r="B79">
        <f t="shared" si="6"/>
        <v>690.65000000000009</v>
      </c>
      <c r="C79">
        <v>14.16</v>
      </c>
      <c r="D79" s="1">
        <f t="shared" si="9"/>
        <v>291838.23161820695</v>
      </c>
      <c r="E79" s="1">
        <f t="shared" si="10"/>
        <v>2761902.1497011282</v>
      </c>
      <c r="F79" s="1">
        <f t="shared" si="7"/>
        <v>690.65072074024624</v>
      </c>
      <c r="G79" s="1">
        <f t="shared" si="8"/>
        <v>-7.2074024615176313E-4</v>
      </c>
      <c r="I79">
        <v>1142.4000000000001</v>
      </c>
      <c r="J79">
        <v>14.9</v>
      </c>
    </row>
    <row r="80" spans="1:10" x14ac:dyDescent="0.3">
      <c r="A80">
        <v>1233.07</v>
      </c>
      <c r="B80">
        <f t="shared" si="6"/>
        <v>690.79</v>
      </c>
      <c r="C80">
        <v>14.26</v>
      </c>
      <c r="D80" s="1">
        <f t="shared" si="9"/>
        <v>291838.29033887089</v>
      </c>
      <c r="E80" s="1">
        <f t="shared" si="10"/>
        <v>2761902.022610906</v>
      </c>
      <c r="F80" s="1">
        <f t="shared" si="7"/>
        <v>690.79072088650958</v>
      </c>
      <c r="G80" s="1">
        <f t="shared" si="8"/>
        <v>-7.2088650961177336E-4</v>
      </c>
      <c r="I80">
        <v>1157.75</v>
      </c>
      <c r="J80">
        <v>14.82</v>
      </c>
    </row>
    <row r="81" spans="1:10" x14ac:dyDescent="0.3">
      <c r="A81">
        <v>1233.1400000000001</v>
      </c>
      <c r="B81">
        <f t="shared" si="6"/>
        <v>690.86000000000013</v>
      </c>
      <c r="C81">
        <v>14.26</v>
      </c>
      <c r="D81" s="1">
        <f t="shared" si="9"/>
        <v>291838.31969920284</v>
      </c>
      <c r="E81" s="1">
        <f t="shared" si="10"/>
        <v>2761901.9590657949</v>
      </c>
      <c r="F81" s="1">
        <f t="shared" si="7"/>
        <v>690.86072095962902</v>
      </c>
      <c r="G81" s="1">
        <f t="shared" si="8"/>
        <v>-7.2095962889306975E-4</v>
      </c>
      <c r="I81">
        <v>1158.33</v>
      </c>
      <c r="J81">
        <v>14.9</v>
      </c>
    </row>
    <row r="82" spans="1:10" x14ac:dyDescent="0.3">
      <c r="A82">
        <v>1233.29</v>
      </c>
      <c r="B82">
        <f t="shared" si="6"/>
        <v>691.01</v>
      </c>
      <c r="C82">
        <v>14.21</v>
      </c>
      <c r="D82" s="1">
        <f t="shared" si="9"/>
        <v>291838.38261419995</v>
      </c>
      <c r="E82" s="1">
        <f t="shared" si="10"/>
        <v>2761901.8228977001</v>
      </c>
      <c r="F82" s="1">
        <f t="shared" si="7"/>
        <v>691.01072111598603</v>
      </c>
      <c r="G82" s="1">
        <f t="shared" si="8"/>
        <v>-7.2111598603896709E-4</v>
      </c>
      <c r="I82">
        <v>1170.08</v>
      </c>
      <c r="J82">
        <v>14.69</v>
      </c>
    </row>
    <row r="83" spans="1:10" x14ac:dyDescent="0.3">
      <c r="A83">
        <v>1236.93</v>
      </c>
      <c r="B83">
        <f t="shared" si="6"/>
        <v>694.65000000000009</v>
      </c>
      <c r="C83">
        <v>14.1</v>
      </c>
      <c r="D83" s="1">
        <f t="shared" si="9"/>
        <v>291839.90935146232</v>
      </c>
      <c r="E83" s="1">
        <f t="shared" si="10"/>
        <v>2761898.5185519275</v>
      </c>
      <c r="F83" s="1">
        <f t="shared" si="7"/>
        <v>694.65072491450678</v>
      </c>
      <c r="G83" s="1">
        <f t="shared" si="8"/>
        <v>-7.2491450669076585E-4</v>
      </c>
      <c r="I83">
        <v>1171.8699999999999</v>
      </c>
      <c r="J83">
        <v>14.57</v>
      </c>
    </row>
    <row r="84" spans="1:10" x14ac:dyDescent="0.3">
      <c r="A84">
        <v>1238.43</v>
      </c>
      <c r="B84">
        <f t="shared" si="6"/>
        <v>696.15000000000009</v>
      </c>
      <c r="C84">
        <v>14.3</v>
      </c>
      <c r="D84" s="1">
        <f t="shared" si="9"/>
        <v>291840.5385014331</v>
      </c>
      <c r="E84" s="1">
        <f t="shared" si="10"/>
        <v>2761897.156870977</v>
      </c>
      <c r="F84" s="1">
        <f t="shared" si="7"/>
        <v>696.1507264800689</v>
      </c>
      <c r="G84" s="1">
        <f t="shared" si="8"/>
        <v>-7.2648006880626781E-4</v>
      </c>
      <c r="I84">
        <v>1174.26</v>
      </c>
      <c r="J84">
        <v>12.77</v>
      </c>
    </row>
    <row r="85" spans="1:10" x14ac:dyDescent="0.3">
      <c r="A85">
        <v>1242.44</v>
      </c>
      <c r="B85">
        <f t="shared" si="6"/>
        <v>700.16000000000008</v>
      </c>
      <c r="C85">
        <v>14.22</v>
      </c>
      <c r="D85" s="1">
        <f t="shared" si="9"/>
        <v>291842.22042902163</v>
      </c>
      <c r="E85" s="1">
        <f t="shared" si="10"/>
        <v>2761893.5166439032</v>
      </c>
      <c r="F85" s="1">
        <f t="shared" si="7"/>
        <v>700.16073066484591</v>
      </c>
      <c r="G85" s="1">
        <f t="shared" si="8"/>
        <v>-7.3066484583250713E-4</v>
      </c>
      <c r="I85">
        <v>1175.95</v>
      </c>
      <c r="J85">
        <v>12.76</v>
      </c>
    </row>
    <row r="86" spans="1:10" x14ac:dyDescent="0.3">
      <c r="A86">
        <v>1242.56</v>
      </c>
      <c r="B86">
        <f t="shared" si="6"/>
        <v>700.28</v>
      </c>
      <c r="C86">
        <v>14.18</v>
      </c>
      <c r="D86" s="1">
        <f t="shared" si="9"/>
        <v>291842.27076101926</v>
      </c>
      <c r="E86" s="1">
        <f t="shared" si="10"/>
        <v>2761893.4077094272</v>
      </c>
      <c r="F86" s="1">
        <f t="shared" si="7"/>
        <v>700.28073079007618</v>
      </c>
      <c r="G86" s="1">
        <f t="shared" si="8"/>
        <v>-7.3079007620435732E-4</v>
      </c>
      <c r="I86">
        <v>1176.93</v>
      </c>
      <c r="J86">
        <v>12.76</v>
      </c>
    </row>
    <row r="87" spans="1:10" x14ac:dyDescent="0.3">
      <c r="A87">
        <v>1243.26</v>
      </c>
      <c r="B87">
        <f t="shared" si="6"/>
        <v>700.98</v>
      </c>
      <c r="C87">
        <v>14.15</v>
      </c>
      <c r="D87" s="1">
        <f t="shared" si="9"/>
        <v>291842.56436433899</v>
      </c>
      <c r="E87" s="1">
        <f t="shared" si="10"/>
        <v>2761892.7722583171</v>
      </c>
      <c r="F87" s="1">
        <f t="shared" si="7"/>
        <v>700.98073152054724</v>
      </c>
      <c r="G87" s="1">
        <f t="shared" si="8"/>
        <v>-7.3152054721958848E-4</v>
      </c>
      <c r="I87">
        <v>1177.1400000000001</v>
      </c>
      <c r="J87">
        <v>12.82</v>
      </c>
    </row>
    <row r="88" spans="1:10" x14ac:dyDescent="0.3">
      <c r="A88" s="5">
        <v>1243.55</v>
      </c>
      <c r="B88">
        <f t="shared" si="6"/>
        <v>701.27</v>
      </c>
      <c r="C88" s="5">
        <v>14.88</v>
      </c>
      <c r="D88" s="2">
        <v>291842.68599999999</v>
      </c>
      <c r="E88" s="2">
        <v>2761892.5090000001</v>
      </c>
      <c r="F88" s="1">
        <f t="shared" si="7"/>
        <v>701.27073182314314</v>
      </c>
      <c r="G88" s="1">
        <f t="shared" si="8"/>
        <v>-7.3182314315545227E-4</v>
      </c>
      <c r="I88">
        <v>1181.18</v>
      </c>
      <c r="J88">
        <v>12.91</v>
      </c>
    </row>
    <row r="89" spans="1:10" x14ac:dyDescent="0.3">
      <c r="D89" s="1"/>
      <c r="E89" s="1"/>
      <c r="F89" s="1"/>
      <c r="I89">
        <v>1205.46</v>
      </c>
      <c r="J89">
        <v>13.67</v>
      </c>
    </row>
    <row r="90" spans="1:10" x14ac:dyDescent="0.3">
      <c r="D90" s="1"/>
      <c r="E90" s="1"/>
      <c r="F90" s="1"/>
      <c r="I90">
        <v>1225.06</v>
      </c>
      <c r="J90">
        <v>13.85</v>
      </c>
    </row>
    <row r="91" spans="1:10" x14ac:dyDescent="0.3">
      <c r="D91" s="1"/>
      <c r="E91" s="1"/>
      <c r="F91" s="1"/>
      <c r="I91">
        <v>1225.1600000000001</v>
      </c>
      <c r="J91">
        <v>14</v>
      </c>
    </row>
    <row r="92" spans="1:10" x14ac:dyDescent="0.3">
      <c r="D92" s="1"/>
      <c r="E92" s="1"/>
      <c r="F92" s="1"/>
      <c r="I92">
        <v>1225.24</v>
      </c>
      <c r="J92">
        <v>14</v>
      </c>
    </row>
    <row r="93" spans="1:10" x14ac:dyDescent="0.3">
      <c r="D93" s="1"/>
      <c r="E93" s="1"/>
      <c r="F93" s="1"/>
      <c r="I93">
        <v>1225.3800000000001</v>
      </c>
      <c r="J93">
        <v>13.96</v>
      </c>
    </row>
    <row r="94" spans="1:10" x14ac:dyDescent="0.3">
      <c r="D94" s="1"/>
      <c r="E94" s="1"/>
      <c r="F94" s="1"/>
      <c r="I94">
        <v>1229.49</v>
      </c>
      <c r="J94">
        <v>13.96</v>
      </c>
    </row>
    <row r="95" spans="1:10" x14ac:dyDescent="0.3">
      <c r="D95" s="1"/>
      <c r="E95" s="1"/>
      <c r="F95" s="1"/>
      <c r="I95">
        <v>1229.6099999999999</v>
      </c>
      <c r="J95">
        <v>14.15</v>
      </c>
    </row>
    <row r="96" spans="1:10" x14ac:dyDescent="0.3">
      <c r="D96" s="1"/>
      <c r="E96" s="1"/>
      <c r="F96" s="1"/>
      <c r="I96">
        <v>1229.7</v>
      </c>
      <c r="J96">
        <v>14.17</v>
      </c>
    </row>
    <row r="97" spans="4:10" x14ac:dyDescent="0.3">
      <c r="D97" s="1"/>
      <c r="E97" s="1"/>
      <c r="F97" s="1"/>
      <c r="I97">
        <v>1229.8499999999999</v>
      </c>
      <c r="J97">
        <v>14.07</v>
      </c>
    </row>
    <row r="98" spans="4:10" x14ac:dyDescent="0.3">
      <c r="D98" s="1"/>
      <c r="E98" s="1"/>
      <c r="F98" s="1"/>
      <c r="I98">
        <v>1232.93</v>
      </c>
      <c r="J98">
        <v>14.16</v>
      </c>
    </row>
    <row r="99" spans="4:10" x14ac:dyDescent="0.3">
      <c r="D99" s="1"/>
      <c r="E99" s="1"/>
      <c r="F99" s="1"/>
      <c r="I99">
        <v>1233.07</v>
      </c>
      <c r="J99">
        <v>14.26</v>
      </c>
    </row>
    <row r="100" spans="4:10" x14ac:dyDescent="0.3">
      <c r="D100" s="1"/>
      <c r="E100" s="1"/>
      <c r="F100" s="1"/>
      <c r="I100">
        <v>1233.1400000000001</v>
      </c>
      <c r="J100">
        <v>14.26</v>
      </c>
    </row>
    <row r="101" spans="4:10" x14ac:dyDescent="0.3">
      <c r="D101" s="1"/>
      <c r="E101" s="1"/>
      <c r="F101" s="1"/>
      <c r="I101">
        <v>1233.29</v>
      </c>
      <c r="J101">
        <v>14.21</v>
      </c>
    </row>
    <row r="102" spans="4:10" x14ac:dyDescent="0.3">
      <c r="D102" s="1"/>
      <c r="E102" s="1"/>
      <c r="F102" s="1"/>
      <c r="I102">
        <v>1236.93</v>
      </c>
      <c r="J102">
        <v>14.1</v>
      </c>
    </row>
    <row r="103" spans="4:10" x14ac:dyDescent="0.3">
      <c r="D103" s="1"/>
      <c r="E103" s="1"/>
      <c r="F103" s="1"/>
      <c r="I103">
        <v>1238.43</v>
      </c>
      <c r="J103">
        <v>14.3</v>
      </c>
    </row>
    <row r="104" spans="4:10" x14ac:dyDescent="0.3">
      <c r="D104" s="1"/>
      <c r="E104" s="1"/>
      <c r="F104" s="1"/>
      <c r="I104">
        <v>1242.44</v>
      </c>
      <c r="J104">
        <v>14.22</v>
      </c>
    </row>
    <row r="105" spans="4:10" x14ac:dyDescent="0.3">
      <c r="D105" s="1"/>
      <c r="E105" s="1"/>
      <c r="F105" s="1"/>
      <c r="I105">
        <v>1242.56</v>
      </c>
      <c r="J105">
        <v>14.18</v>
      </c>
    </row>
    <row r="106" spans="4:10" x14ac:dyDescent="0.3">
      <c r="D106" s="1"/>
      <c r="E106" s="1"/>
      <c r="F106" s="1"/>
      <c r="I106">
        <v>1243.26</v>
      </c>
      <c r="J106">
        <v>14.15</v>
      </c>
    </row>
    <row r="107" spans="4:10" x14ac:dyDescent="0.3">
      <c r="D107" s="1"/>
      <c r="E107" s="1"/>
      <c r="F107" s="1"/>
      <c r="I107" s="5">
        <v>1243.55</v>
      </c>
      <c r="J107" s="5">
        <v>14.88</v>
      </c>
    </row>
    <row r="108" spans="4:10" x14ac:dyDescent="0.3">
      <c r="D108" s="1"/>
      <c r="E108" s="1"/>
      <c r="F108" s="1"/>
    </row>
    <row r="109" spans="4:10" x14ac:dyDescent="0.3">
      <c r="D109" s="1"/>
      <c r="E109" s="1"/>
      <c r="F109" s="1"/>
    </row>
    <row r="110" spans="4:10" x14ac:dyDescent="0.3">
      <c r="D110" s="1"/>
      <c r="E110" s="1"/>
      <c r="F110" s="1"/>
    </row>
    <row r="111" spans="4:10" x14ac:dyDescent="0.3">
      <c r="D111" s="1"/>
      <c r="E111" s="1"/>
      <c r="F111" s="1"/>
    </row>
    <row r="112" spans="4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2"/>
      <c r="E133" s="2"/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workbookViewId="0">
      <selection activeCell="G81" sqref="G81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450.28</v>
      </c>
      <c r="B1">
        <f>A1-450.28</f>
        <v>0</v>
      </c>
      <c r="C1" s="5">
        <v>18.32</v>
      </c>
      <c r="D1" s="2">
        <v>292227.60700000002</v>
      </c>
      <c r="E1" s="2">
        <v>2762753.9479999999</v>
      </c>
    </row>
    <row r="2" spans="1:7" x14ac:dyDescent="0.3">
      <c r="A2">
        <v>450.51</v>
      </c>
      <c r="B2">
        <f t="shared" ref="B2:B65" si="0">A2-450.28</f>
        <v>0.23000000000001819</v>
      </c>
      <c r="C2">
        <v>18.21</v>
      </c>
      <c r="D2" s="1">
        <f>(((B2*($D$78-$D$1))+$B$78*$D$1)/$B$78)</f>
        <v>292227.71810504928</v>
      </c>
      <c r="E2" s="1">
        <f>(((B2*($E$78-$E$1))+$B$78*$E$1)/$B$78)</f>
        <v>2762753.7466166867</v>
      </c>
      <c r="F2" s="1">
        <f t="shared" ref="F2:F33" si="1">SQRT(((D2-$D$1)^2)+((E2-$E$1)^2))</f>
        <v>0.22999906693816863</v>
      </c>
      <c r="G2" s="1">
        <f t="shared" ref="G2:G65" si="2">B2-F2</f>
        <v>9.3306184956176708E-7</v>
      </c>
    </row>
    <row r="3" spans="1:7" x14ac:dyDescent="0.3">
      <c r="A3">
        <v>450.6</v>
      </c>
      <c r="B3">
        <f t="shared" si="0"/>
        <v>0.32000000000005002</v>
      </c>
      <c r="C3">
        <v>18.170000000000002</v>
      </c>
      <c r="D3" s="1">
        <f t="shared" ref="D3:D66" si="3">(((B3*($D$78-$D$1))+$B$78*$D$1)/$B$78)</f>
        <v>292227.76158093818</v>
      </c>
      <c r="E3" s="1">
        <f t="shared" ref="E3:E66" si="4">(((B3*($E$78-$E$1))+$B$78*$E$1)/$B$78)</f>
        <v>2762753.6678145202</v>
      </c>
      <c r="F3" s="1">
        <f t="shared" si="1"/>
        <v>0.31999870228181032</v>
      </c>
      <c r="G3" s="1">
        <f t="shared" si="2"/>
        <v>1.2977182397011511E-6</v>
      </c>
    </row>
    <row r="4" spans="1:7" x14ac:dyDescent="0.3">
      <c r="A4">
        <v>450.83</v>
      </c>
      <c r="B4">
        <f t="shared" si="0"/>
        <v>0.55000000000001137</v>
      </c>
      <c r="C4">
        <v>18.149999999999999</v>
      </c>
      <c r="D4" s="1">
        <f t="shared" si="3"/>
        <v>292227.87268598744</v>
      </c>
      <c r="E4" s="1">
        <f t="shared" si="4"/>
        <v>2762753.466431207</v>
      </c>
      <c r="F4" s="1">
        <f t="shared" si="1"/>
        <v>0.549997769219979</v>
      </c>
      <c r="G4" s="1">
        <f t="shared" si="2"/>
        <v>2.2307800323639881E-6</v>
      </c>
    </row>
    <row r="5" spans="1:7" x14ac:dyDescent="0.3">
      <c r="A5">
        <v>461.06</v>
      </c>
      <c r="B5">
        <f t="shared" si="0"/>
        <v>10.78000000000003</v>
      </c>
      <c r="C5">
        <v>12.92</v>
      </c>
      <c r="D5" s="1">
        <f t="shared" si="3"/>
        <v>292232.8144453541</v>
      </c>
      <c r="E5" s="1">
        <f t="shared" si="4"/>
        <v>2762744.5092516579</v>
      </c>
      <c r="F5" s="1">
        <f t="shared" si="1"/>
        <v>10.779956279090447</v>
      </c>
      <c r="G5" s="1">
        <f t="shared" si="2"/>
        <v>4.3720909582489753E-5</v>
      </c>
    </row>
    <row r="6" spans="1:7" x14ac:dyDescent="0.3">
      <c r="A6">
        <v>461.46</v>
      </c>
      <c r="B6">
        <f t="shared" si="0"/>
        <v>11.180000000000007</v>
      </c>
      <c r="C6">
        <v>12.84</v>
      </c>
      <c r="D6" s="1">
        <f t="shared" si="3"/>
        <v>292233.00767152681</v>
      </c>
      <c r="E6" s="1">
        <f t="shared" si="4"/>
        <v>2762744.1590198088</v>
      </c>
      <c r="F6" s="1">
        <f t="shared" si="1"/>
        <v>11.179954656534985</v>
      </c>
      <c r="G6" s="1">
        <f t="shared" si="2"/>
        <v>4.5343465021829843E-5</v>
      </c>
    </row>
    <row r="7" spans="1:7" x14ac:dyDescent="0.3">
      <c r="A7">
        <v>461.79</v>
      </c>
      <c r="B7">
        <f t="shared" si="0"/>
        <v>11.510000000000048</v>
      </c>
      <c r="C7">
        <v>13.51</v>
      </c>
      <c r="D7" s="1">
        <f t="shared" si="3"/>
        <v>292233.16708311922</v>
      </c>
      <c r="E7" s="1">
        <f t="shared" si="4"/>
        <v>2762743.870078533</v>
      </c>
      <c r="F7" s="1">
        <f t="shared" si="1"/>
        <v>11.509953318126023</v>
      </c>
      <c r="G7" s="1">
        <f t="shared" si="2"/>
        <v>4.6681874025011894E-5</v>
      </c>
    </row>
    <row r="8" spans="1:7" x14ac:dyDescent="0.3">
      <c r="A8">
        <v>466.56</v>
      </c>
      <c r="B8">
        <f t="shared" si="0"/>
        <v>16.28000000000003</v>
      </c>
      <c r="C8">
        <v>13.54</v>
      </c>
      <c r="D8" s="1">
        <f t="shared" si="3"/>
        <v>292235.4713052286</v>
      </c>
      <c r="E8" s="1">
        <f t="shared" si="4"/>
        <v>2762739.6935637286</v>
      </c>
      <c r="F8" s="1">
        <f t="shared" si="1"/>
        <v>16.27993397221816</v>
      </c>
      <c r="G8" s="1">
        <f t="shared" si="2"/>
        <v>6.6027781869593127E-5</v>
      </c>
    </row>
    <row r="9" spans="1:7" x14ac:dyDescent="0.3">
      <c r="A9">
        <v>466.69</v>
      </c>
      <c r="B9">
        <f t="shared" si="0"/>
        <v>16.410000000000025</v>
      </c>
      <c r="C9">
        <v>13.41</v>
      </c>
      <c r="D9" s="1">
        <f t="shared" si="3"/>
        <v>292235.53410373471</v>
      </c>
      <c r="E9" s="1">
        <f t="shared" si="4"/>
        <v>2762739.5797383776</v>
      </c>
      <c r="F9" s="1">
        <f t="shared" si="1"/>
        <v>16.409933444911186</v>
      </c>
      <c r="G9" s="1">
        <f t="shared" si="2"/>
        <v>6.6555088839237442E-5</v>
      </c>
    </row>
    <row r="10" spans="1:7" x14ac:dyDescent="0.3">
      <c r="A10">
        <v>469.31</v>
      </c>
      <c r="B10">
        <f t="shared" si="0"/>
        <v>19.03000000000003</v>
      </c>
      <c r="C10">
        <v>13.44</v>
      </c>
      <c r="D10" s="1">
        <f t="shared" si="3"/>
        <v>292236.79973516584</v>
      </c>
      <c r="E10" s="1">
        <f t="shared" si="4"/>
        <v>2762737.285719764</v>
      </c>
      <c r="F10" s="1">
        <f t="shared" si="1"/>
        <v>19.029922818782016</v>
      </c>
      <c r="G10" s="1">
        <f t="shared" si="2"/>
        <v>7.7181218014032993E-5</v>
      </c>
    </row>
    <row r="11" spans="1:7" x14ac:dyDescent="0.3">
      <c r="A11">
        <v>469.36</v>
      </c>
      <c r="B11">
        <f t="shared" si="0"/>
        <v>19.080000000000041</v>
      </c>
      <c r="C11">
        <v>13.6</v>
      </c>
      <c r="D11" s="1">
        <f t="shared" si="3"/>
        <v>292236.82388843747</v>
      </c>
      <c r="E11" s="1">
        <f t="shared" si="4"/>
        <v>2762737.2419407824</v>
      </c>
      <c r="F11" s="1">
        <f t="shared" si="1"/>
        <v>19.079922616340433</v>
      </c>
      <c r="G11" s="1">
        <f t="shared" si="2"/>
        <v>7.7383659608187827E-5</v>
      </c>
    </row>
    <row r="12" spans="1:7" x14ac:dyDescent="0.3">
      <c r="A12">
        <v>469.5</v>
      </c>
      <c r="B12">
        <f t="shared" si="0"/>
        <v>19.220000000000027</v>
      </c>
      <c r="C12">
        <v>13.58</v>
      </c>
      <c r="D12" s="1">
        <f t="shared" si="3"/>
        <v>292236.89151759789</v>
      </c>
      <c r="E12" s="1">
        <f t="shared" si="4"/>
        <v>2762737.1193596353</v>
      </c>
      <c r="F12" s="1">
        <f t="shared" si="1"/>
        <v>19.219922048370801</v>
      </c>
      <c r="G12" s="1">
        <f t="shared" si="2"/>
        <v>7.7951629226191699E-5</v>
      </c>
    </row>
    <row r="13" spans="1:7" x14ac:dyDescent="0.3">
      <c r="A13">
        <v>469.54</v>
      </c>
      <c r="B13">
        <f t="shared" si="0"/>
        <v>19.260000000000048</v>
      </c>
      <c r="C13">
        <v>13.43</v>
      </c>
      <c r="D13" s="1">
        <f t="shared" si="3"/>
        <v>292236.91084021516</v>
      </c>
      <c r="E13" s="1">
        <f t="shared" si="4"/>
        <v>2762737.0843364503</v>
      </c>
      <c r="F13" s="1">
        <f t="shared" si="1"/>
        <v>19.259921886156029</v>
      </c>
      <c r="G13" s="1">
        <f t="shared" si="2"/>
        <v>7.8113844018901091E-5</v>
      </c>
    </row>
    <row r="14" spans="1:7" x14ac:dyDescent="0.3">
      <c r="A14">
        <v>472.25</v>
      </c>
      <c r="B14">
        <f t="shared" si="0"/>
        <v>21.970000000000027</v>
      </c>
      <c r="C14">
        <v>13.61</v>
      </c>
      <c r="D14" s="1">
        <f t="shared" si="3"/>
        <v>292238.21994753514</v>
      </c>
      <c r="E14" s="1">
        <f t="shared" si="4"/>
        <v>2762734.7115156706</v>
      </c>
      <c r="F14" s="1">
        <f t="shared" si="1"/>
        <v>21.96991089493466</v>
      </c>
      <c r="G14" s="1">
        <f t="shared" si="2"/>
        <v>8.9105065367078851E-5</v>
      </c>
    </row>
    <row r="15" spans="1:7" x14ac:dyDescent="0.3">
      <c r="A15">
        <v>477.46</v>
      </c>
      <c r="B15">
        <f t="shared" si="0"/>
        <v>27.180000000000007</v>
      </c>
      <c r="C15">
        <v>15.1</v>
      </c>
      <c r="D15" s="1">
        <f t="shared" si="3"/>
        <v>292240.73671843449</v>
      </c>
      <c r="E15" s="1">
        <f t="shared" si="4"/>
        <v>2762730.1497458317</v>
      </c>
      <c r="F15" s="1">
        <f t="shared" si="1"/>
        <v>27.179889764664285</v>
      </c>
      <c r="G15" s="1">
        <f t="shared" si="2"/>
        <v>1.1023533572185329E-4</v>
      </c>
    </row>
    <row r="16" spans="1:7" x14ac:dyDescent="0.3">
      <c r="A16">
        <v>489.08</v>
      </c>
      <c r="B16">
        <f t="shared" si="0"/>
        <v>38.800000000000011</v>
      </c>
      <c r="C16">
        <v>15.13</v>
      </c>
      <c r="D16" s="1">
        <f t="shared" si="3"/>
        <v>292246.34993875114</v>
      </c>
      <c r="E16" s="1">
        <f t="shared" si="4"/>
        <v>2762719.9755106061</v>
      </c>
      <c r="F16" s="1">
        <f t="shared" si="1"/>
        <v>38.799842636780525</v>
      </c>
      <c r="G16" s="1">
        <f t="shared" si="2"/>
        <v>1.5736321948622845E-4</v>
      </c>
    </row>
    <row r="17" spans="1:10" x14ac:dyDescent="0.3">
      <c r="A17">
        <v>502.44</v>
      </c>
      <c r="B17">
        <f t="shared" si="0"/>
        <v>52.160000000000025</v>
      </c>
      <c r="C17">
        <v>15.15</v>
      </c>
      <c r="D17" s="1">
        <f t="shared" si="3"/>
        <v>292252.80369291909</v>
      </c>
      <c r="E17" s="1">
        <f t="shared" si="4"/>
        <v>2762708.2777668359</v>
      </c>
      <c r="F17" s="1">
        <f t="shared" si="1"/>
        <v>52.159788451548849</v>
      </c>
      <c r="G17" s="1">
        <f t="shared" si="2"/>
        <v>2.1154845117621335E-4</v>
      </c>
    </row>
    <row r="18" spans="1:10" x14ac:dyDescent="0.3">
      <c r="A18">
        <v>516.84</v>
      </c>
      <c r="B18">
        <f t="shared" si="0"/>
        <v>66.560000000000059</v>
      </c>
      <c r="C18">
        <v>15.12</v>
      </c>
      <c r="D18" s="1">
        <f t="shared" si="3"/>
        <v>292259.75983513595</v>
      </c>
      <c r="E18" s="1">
        <f t="shared" si="4"/>
        <v>2762695.6694202567</v>
      </c>
      <c r="F18" s="1">
        <f t="shared" si="1"/>
        <v>66.559730048676826</v>
      </c>
      <c r="G18" s="1">
        <f t="shared" si="2"/>
        <v>2.6995132323293092E-4</v>
      </c>
      <c r="I18" s="5">
        <v>450.28</v>
      </c>
      <c r="J18" s="5">
        <v>18.32</v>
      </c>
    </row>
    <row r="19" spans="1:10" x14ac:dyDescent="0.3">
      <c r="A19">
        <v>518.45000000000005</v>
      </c>
      <c r="B19">
        <f t="shared" si="0"/>
        <v>68.170000000000073</v>
      </c>
      <c r="C19">
        <v>15.08</v>
      </c>
      <c r="D19" s="1">
        <f t="shared" si="3"/>
        <v>292260.53757048101</v>
      </c>
      <c r="E19" s="1">
        <f t="shared" si="4"/>
        <v>2762694.2597370627</v>
      </c>
      <c r="F19" s="1">
        <f t="shared" si="1"/>
        <v>68.169723518987382</v>
      </c>
      <c r="G19" s="1">
        <f t="shared" si="2"/>
        <v>2.764810126905104E-4</v>
      </c>
      <c r="I19">
        <v>450.51</v>
      </c>
      <c r="J19">
        <v>18.21</v>
      </c>
    </row>
    <row r="20" spans="1:10" x14ac:dyDescent="0.3">
      <c r="A20">
        <v>544.30999999999995</v>
      </c>
      <c r="B20">
        <f t="shared" si="0"/>
        <v>94.029999999999973</v>
      </c>
      <c r="C20">
        <v>15.01</v>
      </c>
      <c r="D20" s="1">
        <f t="shared" si="3"/>
        <v>292273.02964254562</v>
      </c>
      <c r="E20" s="1">
        <f t="shared" si="4"/>
        <v>2762671.6172479982</v>
      </c>
      <c r="F20" s="1">
        <f t="shared" si="1"/>
        <v>94.02961863676731</v>
      </c>
      <c r="G20" s="1">
        <f t="shared" si="2"/>
        <v>3.8136323266257932E-4</v>
      </c>
      <c r="I20">
        <v>450.6</v>
      </c>
      <c r="J20">
        <v>18.170000000000002</v>
      </c>
    </row>
    <row r="21" spans="1:10" x14ac:dyDescent="0.3">
      <c r="A21">
        <v>569.78</v>
      </c>
      <c r="B21">
        <f t="shared" si="0"/>
        <v>119.5</v>
      </c>
      <c r="C21">
        <v>14.9</v>
      </c>
      <c r="D21" s="1">
        <f t="shared" si="3"/>
        <v>292285.33331909176</v>
      </c>
      <c r="E21" s="1">
        <f t="shared" si="4"/>
        <v>2762649.3162349863</v>
      </c>
      <c r="F21" s="1">
        <f t="shared" si="1"/>
        <v>119.49951533681967</v>
      </c>
      <c r="G21" s="1">
        <f t="shared" si="2"/>
        <v>4.8466318033035805E-4</v>
      </c>
      <c r="I21">
        <v>450.83</v>
      </c>
      <c r="J21">
        <v>18.149999999999999</v>
      </c>
    </row>
    <row r="22" spans="1:10" x14ac:dyDescent="0.3">
      <c r="A22">
        <v>599.78</v>
      </c>
      <c r="B22">
        <f t="shared" si="0"/>
        <v>149.5</v>
      </c>
      <c r="C22">
        <v>14.47</v>
      </c>
      <c r="D22" s="1">
        <f t="shared" si="3"/>
        <v>292299.82528204366</v>
      </c>
      <c r="E22" s="1">
        <f t="shared" si="4"/>
        <v>2762623.0488462802</v>
      </c>
      <c r="F22" s="1">
        <f t="shared" si="1"/>
        <v>149.49939366384507</v>
      </c>
      <c r="G22" s="1">
        <f t="shared" si="2"/>
        <v>6.0633615493088655E-4</v>
      </c>
      <c r="I22">
        <v>461.06</v>
      </c>
      <c r="J22">
        <v>12.92</v>
      </c>
    </row>
    <row r="23" spans="1:10" x14ac:dyDescent="0.3">
      <c r="A23">
        <v>617.67999999999995</v>
      </c>
      <c r="B23">
        <f t="shared" si="0"/>
        <v>167.39999999999998</v>
      </c>
      <c r="C23">
        <v>14.37</v>
      </c>
      <c r="D23" s="1">
        <f t="shared" si="3"/>
        <v>292308.47215327161</v>
      </c>
      <c r="E23" s="1">
        <f t="shared" si="4"/>
        <v>2762607.3759710188</v>
      </c>
      <c r="F23" s="1">
        <f t="shared" si="1"/>
        <v>167.39932106571115</v>
      </c>
      <c r="G23" s="1">
        <f t="shared" si="2"/>
        <v>6.7893428882825901E-4</v>
      </c>
      <c r="I23">
        <v>461.46</v>
      </c>
      <c r="J23">
        <v>12.84</v>
      </c>
    </row>
    <row r="24" spans="1:10" x14ac:dyDescent="0.3">
      <c r="A24">
        <v>626.52</v>
      </c>
      <c r="B24">
        <f t="shared" si="0"/>
        <v>176.24</v>
      </c>
      <c r="C24">
        <v>14.17</v>
      </c>
      <c r="D24" s="1">
        <f t="shared" si="3"/>
        <v>292312.7424516881</v>
      </c>
      <c r="E24" s="1">
        <f t="shared" si="4"/>
        <v>2762599.6358471466</v>
      </c>
      <c r="F24" s="1">
        <f t="shared" si="1"/>
        <v>176.23928521284375</v>
      </c>
      <c r="G24" s="1">
        <f t="shared" si="2"/>
        <v>7.1478715625516998E-4</v>
      </c>
      <c r="I24">
        <v>461.79</v>
      </c>
      <c r="J24">
        <v>13.51</v>
      </c>
    </row>
    <row r="25" spans="1:10" x14ac:dyDescent="0.3">
      <c r="A25">
        <v>633</v>
      </c>
      <c r="B25">
        <f t="shared" si="0"/>
        <v>182.72000000000003</v>
      </c>
      <c r="C25">
        <v>14.17</v>
      </c>
      <c r="D25" s="1">
        <f t="shared" si="3"/>
        <v>292315.87271568575</v>
      </c>
      <c r="E25" s="1">
        <f t="shared" si="4"/>
        <v>2762593.9620911861</v>
      </c>
      <c r="F25" s="1">
        <f t="shared" si="1"/>
        <v>182.7192589315197</v>
      </c>
      <c r="G25" s="1">
        <f t="shared" si="2"/>
        <v>7.4106848032329253E-4</v>
      </c>
      <c r="I25">
        <v>466.56</v>
      </c>
      <c r="J25">
        <v>13.54</v>
      </c>
    </row>
    <row r="26" spans="1:10" x14ac:dyDescent="0.3">
      <c r="A26">
        <v>660.96</v>
      </c>
      <c r="B26">
        <f t="shared" si="0"/>
        <v>210.68000000000006</v>
      </c>
      <c r="C26">
        <v>14</v>
      </c>
      <c r="D26" s="1">
        <f t="shared" si="3"/>
        <v>292329.37922515691</v>
      </c>
      <c r="E26" s="1">
        <f t="shared" si="4"/>
        <v>2762569.480884912</v>
      </c>
      <c r="F26" s="1">
        <f t="shared" si="1"/>
        <v>210.67914553234215</v>
      </c>
      <c r="G26" s="1">
        <f t="shared" si="2"/>
        <v>8.5446765791630241E-4</v>
      </c>
      <c r="I26">
        <v>466.69</v>
      </c>
      <c r="J26">
        <v>13.41</v>
      </c>
    </row>
    <row r="27" spans="1:10" x14ac:dyDescent="0.3">
      <c r="A27">
        <v>688.25</v>
      </c>
      <c r="B27">
        <f t="shared" si="0"/>
        <v>237.97000000000003</v>
      </c>
      <c r="C27">
        <v>13.54</v>
      </c>
      <c r="D27" s="1">
        <f t="shared" si="3"/>
        <v>292342.56208078883</v>
      </c>
      <c r="E27" s="1">
        <f t="shared" si="4"/>
        <v>2762545.5863169851</v>
      </c>
      <c r="F27" s="1">
        <f t="shared" si="1"/>
        <v>237.96903485099665</v>
      </c>
      <c r="G27" s="1">
        <f t="shared" si="2"/>
        <v>9.6514900337751897E-4</v>
      </c>
      <c r="I27">
        <v>469.31</v>
      </c>
      <c r="J27">
        <v>13.44</v>
      </c>
    </row>
    <row r="28" spans="1:10" x14ac:dyDescent="0.3">
      <c r="A28">
        <v>714</v>
      </c>
      <c r="B28">
        <f t="shared" si="0"/>
        <v>263.72000000000003</v>
      </c>
      <c r="C28">
        <v>13.19</v>
      </c>
      <c r="D28" s="1">
        <f t="shared" si="3"/>
        <v>292355.00101565587</v>
      </c>
      <c r="E28" s="1">
        <f t="shared" si="4"/>
        <v>2762523.0401416789</v>
      </c>
      <c r="F28" s="1">
        <f t="shared" si="1"/>
        <v>263.71893041513783</v>
      </c>
      <c r="G28" s="1">
        <f t="shared" si="2"/>
        <v>1.0695848621935511E-3</v>
      </c>
      <c r="I28">
        <v>469.36</v>
      </c>
      <c r="J28">
        <v>13.6</v>
      </c>
    </row>
    <row r="29" spans="1:10" x14ac:dyDescent="0.3">
      <c r="A29">
        <v>721.08</v>
      </c>
      <c r="B29">
        <f t="shared" si="0"/>
        <v>270.80000000000007</v>
      </c>
      <c r="C29">
        <v>13.13</v>
      </c>
      <c r="D29" s="1">
        <f t="shared" si="3"/>
        <v>292358.42111891246</v>
      </c>
      <c r="E29" s="1">
        <f t="shared" si="4"/>
        <v>2762516.8410379444</v>
      </c>
      <c r="F29" s="1">
        <f t="shared" si="1"/>
        <v>270.79890170012823</v>
      </c>
      <c r="G29" s="1">
        <f t="shared" si="2"/>
        <v>1.0982998718418457E-3</v>
      </c>
      <c r="I29">
        <v>469.5</v>
      </c>
      <c r="J29">
        <v>13.58</v>
      </c>
    </row>
    <row r="30" spans="1:10" x14ac:dyDescent="0.3">
      <c r="A30">
        <v>736.36</v>
      </c>
      <c r="B30">
        <f t="shared" si="0"/>
        <v>286.08000000000004</v>
      </c>
      <c r="C30">
        <v>13</v>
      </c>
      <c r="D30" s="1">
        <f t="shared" si="3"/>
        <v>292365.80235870933</v>
      </c>
      <c r="E30" s="1">
        <f t="shared" si="4"/>
        <v>2762503.4621812967</v>
      </c>
      <c r="F30" s="1">
        <f t="shared" si="1"/>
        <v>286.07883972815159</v>
      </c>
      <c r="G30" s="1">
        <f t="shared" si="2"/>
        <v>1.1602718484482466E-3</v>
      </c>
      <c r="I30">
        <v>469.54</v>
      </c>
      <c r="J30">
        <v>13.43</v>
      </c>
    </row>
    <row r="31" spans="1:10" x14ac:dyDescent="0.3">
      <c r="A31">
        <v>766.85</v>
      </c>
      <c r="B31">
        <f t="shared" si="0"/>
        <v>316.57000000000005</v>
      </c>
      <c r="C31">
        <v>9.48</v>
      </c>
      <c r="D31" s="1">
        <f t="shared" si="3"/>
        <v>292380.53102372272</v>
      </c>
      <c r="E31" s="1">
        <f t="shared" si="4"/>
        <v>2762476.7657585749</v>
      </c>
      <c r="F31" s="1">
        <f t="shared" si="1"/>
        <v>316.56871606790895</v>
      </c>
      <c r="G31" s="1">
        <f t="shared" si="2"/>
        <v>1.2839320910984497E-3</v>
      </c>
      <c r="I31">
        <v>472.25</v>
      </c>
      <c r="J31">
        <v>13.61</v>
      </c>
    </row>
    <row r="32" spans="1:10" x14ac:dyDescent="0.3">
      <c r="A32">
        <v>784.37</v>
      </c>
      <c r="B32">
        <f t="shared" si="0"/>
        <v>334.09000000000003</v>
      </c>
      <c r="C32">
        <v>9.57</v>
      </c>
      <c r="D32" s="1">
        <f t="shared" si="3"/>
        <v>292388.99433008669</v>
      </c>
      <c r="E32" s="1">
        <f t="shared" si="4"/>
        <v>2762461.4256035704</v>
      </c>
      <c r="F32" s="1">
        <f t="shared" si="1"/>
        <v>334.08864501106137</v>
      </c>
      <c r="G32" s="1">
        <f t="shared" si="2"/>
        <v>1.3549889386581526E-3</v>
      </c>
      <c r="I32">
        <v>477.46</v>
      </c>
      <c r="J32">
        <v>15.1</v>
      </c>
    </row>
    <row r="33" spans="1:10" x14ac:dyDescent="0.3">
      <c r="A33">
        <v>793.75</v>
      </c>
      <c r="B33">
        <f t="shared" si="0"/>
        <v>343.47</v>
      </c>
      <c r="C33">
        <v>8.94</v>
      </c>
      <c r="D33" s="1">
        <f t="shared" si="3"/>
        <v>292393.5254838363</v>
      </c>
      <c r="E33" s="1">
        <f t="shared" si="4"/>
        <v>2762453.2126667015</v>
      </c>
      <c r="F33" s="1">
        <f t="shared" si="1"/>
        <v>343.46860696807664</v>
      </c>
      <c r="G33" s="1">
        <f t="shared" si="2"/>
        <v>1.3930319233850241E-3</v>
      </c>
      <c r="I33">
        <v>489.08</v>
      </c>
      <c r="J33">
        <v>15.13</v>
      </c>
    </row>
    <row r="34" spans="1:10" x14ac:dyDescent="0.3">
      <c r="A34">
        <v>799.44</v>
      </c>
      <c r="B34">
        <f t="shared" si="0"/>
        <v>349.16000000000008</v>
      </c>
      <c r="C34">
        <v>7.3</v>
      </c>
      <c r="D34" s="1">
        <f t="shared" si="3"/>
        <v>292396.27412614285</v>
      </c>
      <c r="E34" s="1">
        <f t="shared" si="4"/>
        <v>2762448.2306186436</v>
      </c>
      <c r="F34" s="1">
        <f t="shared" ref="F34:F65" si="5">SQRT(((D34-$D$1)^2)+((E34-$E$1)^2))</f>
        <v>349.15858389079312</v>
      </c>
      <c r="G34" s="1">
        <f t="shared" si="2"/>
        <v>1.4161092069571168E-3</v>
      </c>
      <c r="I34">
        <v>502.44</v>
      </c>
      <c r="J34">
        <v>15.15</v>
      </c>
    </row>
    <row r="35" spans="1:10" x14ac:dyDescent="0.3">
      <c r="A35">
        <v>802.36</v>
      </c>
      <c r="B35">
        <f t="shared" si="0"/>
        <v>352.08000000000004</v>
      </c>
      <c r="C35">
        <v>6.87</v>
      </c>
      <c r="D35" s="1">
        <f t="shared" si="3"/>
        <v>292397.68467720348</v>
      </c>
      <c r="E35" s="1">
        <f t="shared" si="4"/>
        <v>2762445.6739261425</v>
      </c>
      <c r="F35" s="1">
        <f t="shared" si="5"/>
        <v>352.07857204824296</v>
      </c>
      <c r="G35" s="1">
        <f t="shared" si="2"/>
        <v>1.4279517570798816E-3</v>
      </c>
      <c r="I35">
        <v>516.84</v>
      </c>
      <c r="J35">
        <v>15.12</v>
      </c>
    </row>
    <row r="36" spans="1:10" x14ac:dyDescent="0.3">
      <c r="A36">
        <v>809.89</v>
      </c>
      <c r="B36">
        <f t="shared" si="0"/>
        <v>359.61</v>
      </c>
      <c r="C36">
        <v>6.8</v>
      </c>
      <c r="D36" s="1">
        <f t="shared" si="3"/>
        <v>292401.3221599044</v>
      </c>
      <c r="E36" s="1">
        <f t="shared" si="4"/>
        <v>2762439.0808115774</v>
      </c>
      <c r="F36" s="1">
        <f t="shared" si="5"/>
        <v>359.60854150823633</v>
      </c>
      <c r="G36" s="1">
        <f t="shared" si="2"/>
        <v>1.4584917636852879E-3</v>
      </c>
      <c r="I36">
        <v>518.45000000000005</v>
      </c>
      <c r="J36">
        <v>15.08</v>
      </c>
    </row>
    <row r="37" spans="1:10" x14ac:dyDescent="0.3">
      <c r="A37">
        <v>814.95</v>
      </c>
      <c r="B37">
        <f t="shared" si="0"/>
        <v>364.67000000000007</v>
      </c>
      <c r="C37">
        <v>6.35</v>
      </c>
      <c r="D37" s="1">
        <f t="shared" si="3"/>
        <v>292403.76647098898</v>
      </c>
      <c r="E37" s="1">
        <f t="shared" si="4"/>
        <v>2762434.6503786822</v>
      </c>
      <c r="F37" s="1">
        <f t="shared" si="5"/>
        <v>364.66852098616238</v>
      </c>
      <c r="G37" s="1">
        <f t="shared" si="2"/>
        <v>1.47901383769522E-3</v>
      </c>
      <c r="I37">
        <v>544.30999999999995</v>
      </c>
      <c r="J37">
        <v>15.01</v>
      </c>
    </row>
    <row r="38" spans="1:10" x14ac:dyDescent="0.3">
      <c r="A38">
        <v>824.34</v>
      </c>
      <c r="B38">
        <f t="shared" si="0"/>
        <v>374.06000000000006</v>
      </c>
      <c r="C38">
        <v>5.79</v>
      </c>
      <c r="D38" s="1">
        <f t="shared" si="3"/>
        <v>292408.3024553929</v>
      </c>
      <c r="E38" s="1">
        <f t="shared" si="4"/>
        <v>2762426.4286860172</v>
      </c>
      <c r="F38" s="1">
        <f t="shared" si="5"/>
        <v>374.05848290251498</v>
      </c>
      <c r="G38" s="1">
        <f t="shared" si="2"/>
        <v>1.5170974850775565E-3</v>
      </c>
      <c r="I38">
        <v>569.78</v>
      </c>
      <c r="J38">
        <v>14.9</v>
      </c>
    </row>
    <row r="39" spans="1:10" x14ac:dyDescent="0.3">
      <c r="A39">
        <v>832.44</v>
      </c>
      <c r="B39">
        <f t="shared" si="0"/>
        <v>382.16000000000008</v>
      </c>
      <c r="C39">
        <v>4.78</v>
      </c>
      <c r="D39" s="1">
        <f t="shared" si="3"/>
        <v>292412.21528538992</v>
      </c>
      <c r="E39" s="1">
        <f t="shared" si="4"/>
        <v>2762419.3364910665</v>
      </c>
      <c r="F39" s="1">
        <f t="shared" si="5"/>
        <v>382.15845005083884</v>
      </c>
      <c r="G39" s="1">
        <f t="shared" si="2"/>
        <v>1.5499491612445127E-3</v>
      </c>
      <c r="I39">
        <v>599.78</v>
      </c>
      <c r="J39">
        <v>14.47</v>
      </c>
    </row>
    <row r="40" spans="1:10" x14ac:dyDescent="0.3">
      <c r="A40">
        <v>838.02</v>
      </c>
      <c r="B40">
        <f t="shared" si="0"/>
        <v>387.74</v>
      </c>
      <c r="C40">
        <v>3.76</v>
      </c>
      <c r="D40" s="1">
        <f t="shared" si="3"/>
        <v>292414.91079049895</v>
      </c>
      <c r="E40" s="1">
        <f t="shared" si="4"/>
        <v>2762414.4507567673</v>
      </c>
      <c r="F40" s="1">
        <f t="shared" si="5"/>
        <v>387.738427419537</v>
      </c>
      <c r="G40" s="1">
        <f t="shared" si="2"/>
        <v>1.5725804630051243E-3</v>
      </c>
      <c r="I40">
        <v>617.67999999999995</v>
      </c>
      <c r="J40">
        <v>14.37</v>
      </c>
    </row>
    <row r="41" spans="1:10" x14ac:dyDescent="0.3">
      <c r="A41">
        <v>856.62</v>
      </c>
      <c r="B41">
        <f t="shared" si="0"/>
        <v>406.34000000000003</v>
      </c>
      <c r="C41">
        <v>3.48</v>
      </c>
      <c r="D41" s="1">
        <f t="shared" si="3"/>
        <v>292423.89580752916</v>
      </c>
      <c r="E41" s="1">
        <f t="shared" si="4"/>
        <v>2762398.1649757694</v>
      </c>
      <c r="F41" s="1">
        <f t="shared" si="5"/>
        <v>406.33835198245475</v>
      </c>
      <c r="G41" s="1">
        <f t="shared" si="2"/>
        <v>1.6480175452784351E-3</v>
      </c>
      <c r="I41">
        <v>626.52</v>
      </c>
      <c r="J41">
        <v>14.17</v>
      </c>
    </row>
    <row r="42" spans="1:10" x14ac:dyDescent="0.3">
      <c r="A42">
        <v>865.46</v>
      </c>
      <c r="B42">
        <f t="shared" si="0"/>
        <v>415.18000000000006</v>
      </c>
      <c r="C42">
        <v>3.05</v>
      </c>
      <c r="D42" s="1">
        <f t="shared" si="3"/>
        <v>292428.16610594565</v>
      </c>
      <c r="E42" s="1">
        <f t="shared" si="4"/>
        <v>2762390.4248518972</v>
      </c>
      <c r="F42" s="1">
        <f t="shared" si="5"/>
        <v>415.1783161295873</v>
      </c>
      <c r="G42" s="1">
        <f t="shared" si="2"/>
        <v>1.6838704127621895E-3</v>
      </c>
      <c r="I42">
        <v>633</v>
      </c>
      <c r="J42">
        <v>14.17</v>
      </c>
    </row>
    <row r="43" spans="1:10" x14ac:dyDescent="0.3">
      <c r="A43">
        <v>876.18</v>
      </c>
      <c r="B43">
        <f t="shared" si="0"/>
        <v>425.9</v>
      </c>
      <c r="C43">
        <v>2.78</v>
      </c>
      <c r="D43" s="1">
        <f t="shared" si="3"/>
        <v>292433.3445673738</v>
      </c>
      <c r="E43" s="1">
        <f t="shared" si="4"/>
        <v>2762381.0386383329</v>
      </c>
      <c r="F43" s="1">
        <f t="shared" si="5"/>
        <v>425.89827265178201</v>
      </c>
      <c r="G43" s="1">
        <f t="shared" si="2"/>
        <v>1.7273482179689381E-3</v>
      </c>
      <c r="I43">
        <v>660.96</v>
      </c>
      <c r="J43">
        <v>14</v>
      </c>
    </row>
    <row r="44" spans="1:10" x14ac:dyDescent="0.3">
      <c r="A44">
        <v>899.64</v>
      </c>
      <c r="B44">
        <f t="shared" si="0"/>
        <v>449.36</v>
      </c>
      <c r="C44">
        <v>2.78</v>
      </c>
      <c r="D44" s="1">
        <f t="shared" si="3"/>
        <v>292444.67728240218</v>
      </c>
      <c r="E44" s="1">
        <f t="shared" si="4"/>
        <v>2762360.4975403645</v>
      </c>
      <c r="F44" s="1">
        <f t="shared" si="5"/>
        <v>449.35817750367153</v>
      </c>
      <c r="G44" s="1">
        <f t="shared" si="2"/>
        <v>1.8224963284865225E-3</v>
      </c>
      <c r="I44">
        <v>688.25</v>
      </c>
      <c r="J44">
        <v>13.54</v>
      </c>
    </row>
    <row r="45" spans="1:10" x14ac:dyDescent="0.3">
      <c r="A45">
        <v>913.93</v>
      </c>
      <c r="B45">
        <f t="shared" si="0"/>
        <v>463.65</v>
      </c>
      <c r="C45">
        <v>2.48</v>
      </c>
      <c r="D45" s="1">
        <f t="shared" si="3"/>
        <v>292451.58028742159</v>
      </c>
      <c r="E45" s="1">
        <f t="shared" si="4"/>
        <v>2762347.9855075441</v>
      </c>
      <c r="F45" s="1">
        <f t="shared" si="5"/>
        <v>463.64811954680926</v>
      </c>
      <c r="G45" s="1">
        <f t="shared" si="2"/>
        <v>1.8804531907221644E-3</v>
      </c>
      <c r="I45">
        <v>714</v>
      </c>
      <c r="J45">
        <v>13.19</v>
      </c>
    </row>
    <row r="46" spans="1:10" x14ac:dyDescent="0.3">
      <c r="A46">
        <v>918.91</v>
      </c>
      <c r="B46">
        <f t="shared" si="0"/>
        <v>468.63</v>
      </c>
      <c r="C46">
        <v>3.11</v>
      </c>
      <c r="D46" s="1">
        <f t="shared" si="3"/>
        <v>292453.98595327162</v>
      </c>
      <c r="E46" s="1">
        <f t="shared" si="4"/>
        <v>2762343.6251210188</v>
      </c>
      <c r="F46" s="1">
        <f t="shared" si="5"/>
        <v>468.62809934916493</v>
      </c>
      <c r="G46" s="1">
        <f t="shared" si="2"/>
        <v>1.9006508350685181E-3</v>
      </c>
      <c r="I46">
        <v>721.08</v>
      </c>
      <c r="J46">
        <v>13.13</v>
      </c>
    </row>
    <row r="47" spans="1:10" x14ac:dyDescent="0.3">
      <c r="A47">
        <v>943.4</v>
      </c>
      <c r="B47">
        <f t="shared" si="0"/>
        <v>493.12</v>
      </c>
      <c r="C47">
        <v>3.73</v>
      </c>
      <c r="D47" s="1">
        <f t="shared" si="3"/>
        <v>292465.81622569467</v>
      </c>
      <c r="E47" s="1">
        <f t="shared" si="4"/>
        <v>2762322.1821760382</v>
      </c>
      <c r="F47" s="1">
        <f t="shared" si="5"/>
        <v>493.11800002369716</v>
      </c>
      <c r="G47" s="1">
        <f t="shared" si="2"/>
        <v>1.9999763028408779E-3</v>
      </c>
      <c r="I47">
        <v>736.36</v>
      </c>
      <c r="J47">
        <v>13</v>
      </c>
    </row>
    <row r="48" spans="1:10" x14ac:dyDescent="0.3">
      <c r="A48">
        <v>954.56</v>
      </c>
      <c r="B48">
        <f t="shared" si="0"/>
        <v>504.28</v>
      </c>
      <c r="C48">
        <v>4.3600000000000003</v>
      </c>
      <c r="D48" s="1">
        <f t="shared" si="3"/>
        <v>292471.20723591279</v>
      </c>
      <c r="E48" s="1">
        <f t="shared" si="4"/>
        <v>2762312.4107074398</v>
      </c>
      <c r="F48" s="1">
        <f t="shared" si="5"/>
        <v>504.27795476112158</v>
      </c>
      <c r="G48" s="1">
        <f t="shared" si="2"/>
        <v>2.0452388783951392E-3</v>
      </c>
      <c r="I48">
        <v>766.85</v>
      </c>
      <c r="J48">
        <v>9.48</v>
      </c>
    </row>
    <row r="49" spans="1:10" x14ac:dyDescent="0.3">
      <c r="A49">
        <v>965.81</v>
      </c>
      <c r="B49">
        <f t="shared" si="0"/>
        <v>515.53</v>
      </c>
      <c r="C49">
        <v>4.28</v>
      </c>
      <c r="D49" s="1">
        <f t="shared" si="3"/>
        <v>292476.64172201976</v>
      </c>
      <c r="E49" s="1">
        <f t="shared" si="4"/>
        <v>2762302.5604366749</v>
      </c>
      <c r="F49" s="1">
        <f t="shared" si="5"/>
        <v>515.52790913386161</v>
      </c>
      <c r="G49" s="1">
        <f t="shared" si="2"/>
        <v>2.0908661383600702E-3</v>
      </c>
      <c r="I49">
        <v>784.37</v>
      </c>
      <c r="J49">
        <v>9.57</v>
      </c>
    </row>
    <row r="50" spans="1:10" x14ac:dyDescent="0.3">
      <c r="A50">
        <v>980.04</v>
      </c>
      <c r="B50">
        <f t="shared" si="0"/>
        <v>529.76</v>
      </c>
      <c r="C50">
        <v>2.69</v>
      </c>
      <c r="D50" s="1">
        <f t="shared" si="3"/>
        <v>292483.5157431133</v>
      </c>
      <c r="E50" s="1">
        <f t="shared" si="4"/>
        <v>2762290.1009386317</v>
      </c>
      <c r="F50" s="1">
        <f t="shared" si="5"/>
        <v>529.7578514205394</v>
      </c>
      <c r="G50" s="1">
        <f t="shared" si="2"/>
        <v>2.1485794605951014E-3</v>
      </c>
      <c r="I50">
        <v>793.75</v>
      </c>
      <c r="J50">
        <v>8.94</v>
      </c>
    </row>
    <row r="51" spans="1:10" x14ac:dyDescent="0.3">
      <c r="A51">
        <v>992.43</v>
      </c>
      <c r="B51">
        <f t="shared" si="0"/>
        <v>542.15</v>
      </c>
      <c r="C51">
        <v>2.67</v>
      </c>
      <c r="D51" s="1">
        <f t="shared" si="3"/>
        <v>292489.50092381239</v>
      </c>
      <c r="E51" s="1">
        <f t="shared" si="4"/>
        <v>2762279.2525070957</v>
      </c>
      <c r="F51" s="1">
        <f t="shared" si="5"/>
        <v>542.14780116991233</v>
      </c>
      <c r="G51" s="1">
        <f t="shared" si="2"/>
        <v>2.1988300876500944E-3</v>
      </c>
      <c r="I51">
        <v>799.44</v>
      </c>
      <c r="J51">
        <v>7.3</v>
      </c>
    </row>
    <row r="52" spans="1:10" x14ac:dyDescent="0.3">
      <c r="A52">
        <v>1005.85</v>
      </c>
      <c r="B52">
        <f t="shared" si="0"/>
        <v>555.57000000000005</v>
      </c>
      <c r="C52">
        <v>2.57</v>
      </c>
      <c r="D52" s="1">
        <f t="shared" si="3"/>
        <v>292495.98366190621</v>
      </c>
      <c r="E52" s="1">
        <f t="shared" si="4"/>
        <v>2762267.5022285478</v>
      </c>
      <c r="F52" s="1">
        <f t="shared" si="5"/>
        <v>555.56774674154826</v>
      </c>
      <c r="G52" s="1">
        <f t="shared" si="2"/>
        <v>2.2532584517875875E-3</v>
      </c>
      <c r="I52">
        <v>802.36</v>
      </c>
      <c r="J52">
        <v>6.87</v>
      </c>
    </row>
    <row r="53" spans="1:10" x14ac:dyDescent="0.3">
      <c r="A53">
        <v>1018.09</v>
      </c>
      <c r="B53">
        <f t="shared" si="0"/>
        <v>567.81000000000006</v>
      </c>
      <c r="C53">
        <v>3.01</v>
      </c>
      <c r="D53" s="1">
        <f t="shared" si="3"/>
        <v>292501.89638279058</v>
      </c>
      <c r="E53" s="1">
        <f t="shared" si="4"/>
        <v>2762256.7851339555</v>
      </c>
      <c r="F53" s="1">
        <f t="shared" si="5"/>
        <v>567.80769709914568</v>
      </c>
      <c r="G53" s="1">
        <f t="shared" si="2"/>
        <v>2.3029008543744567E-3</v>
      </c>
      <c r="I53">
        <v>809.89</v>
      </c>
      <c r="J53">
        <v>6.8</v>
      </c>
    </row>
    <row r="54" spans="1:10" x14ac:dyDescent="0.3">
      <c r="A54">
        <v>1021.92</v>
      </c>
      <c r="B54">
        <f t="shared" si="0"/>
        <v>571.64</v>
      </c>
      <c r="C54">
        <v>2.4300000000000002</v>
      </c>
      <c r="D54" s="1">
        <f t="shared" si="3"/>
        <v>292503.74652339407</v>
      </c>
      <c r="E54" s="1">
        <f t="shared" si="4"/>
        <v>2762253.4316639975</v>
      </c>
      <c r="F54" s="1">
        <f t="shared" si="5"/>
        <v>571.63768156547485</v>
      </c>
      <c r="G54" s="1">
        <f t="shared" si="2"/>
        <v>2.3184345251365812E-3</v>
      </c>
      <c r="I54">
        <v>814.95</v>
      </c>
      <c r="J54">
        <v>6.35</v>
      </c>
    </row>
    <row r="55" spans="1:10" x14ac:dyDescent="0.3">
      <c r="A55">
        <v>1026.02</v>
      </c>
      <c r="B55">
        <f t="shared" si="0"/>
        <v>575.74</v>
      </c>
      <c r="C55">
        <v>2.38</v>
      </c>
      <c r="D55" s="1">
        <f t="shared" si="3"/>
        <v>292505.72709166422</v>
      </c>
      <c r="E55" s="1">
        <f t="shared" si="4"/>
        <v>2762249.8417875413</v>
      </c>
      <c r="F55" s="1">
        <f t="shared" si="5"/>
        <v>575.73766493658366</v>
      </c>
      <c r="G55" s="1">
        <f t="shared" si="2"/>
        <v>2.3350634163534778E-3</v>
      </c>
      <c r="I55">
        <v>824.34</v>
      </c>
      <c r="J55">
        <v>5.79</v>
      </c>
    </row>
    <row r="56" spans="1:10" x14ac:dyDescent="0.3">
      <c r="A56">
        <v>1028.96</v>
      </c>
      <c r="B56">
        <f t="shared" si="0"/>
        <v>578.68000000000006</v>
      </c>
      <c r="C56">
        <v>3.19</v>
      </c>
      <c r="D56" s="1">
        <f t="shared" si="3"/>
        <v>292507.14730403351</v>
      </c>
      <c r="E56" s="1">
        <f t="shared" si="4"/>
        <v>2762247.267583448</v>
      </c>
      <c r="F56" s="1">
        <f t="shared" si="5"/>
        <v>578.67765301273619</v>
      </c>
      <c r="G56" s="1">
        <f t="shared" si="2"/>
        <v>2.3469872638770539E-3</v>
      </c>
      <c r="I56">
        <v>832.44</v>
      </c>
      <c r="J56">
        <v>4.78</v>
      </c>
    </row>
    <row r="57" spans="1:10" x14ac:dyDescent="0.3">
      <c r="A57">
        <v>1033.48</v>
      </c>
      <c r="B57">
        <f t="shared" si="0"/>
        <v>583.20000000000005</v>
      </c>
      <c r="C57">
        <v>3.63</v>
      </c>
      <c r="D57" s="1">
        <f t="shared" si="3"/>
        <v>292509.33075978491</v>
      </c>
      <c r="E57" s="1">
        <f t="shared" si="4"/>
        <v>2762243.3099635495</v>
      </c>
      <c r="F57" s="1">
        <f t="shared" si="5"/>
        <v>583.19763468075155</v>
      </c>
      <c r="G57" s="1">
        <f t="shared" si="2"/>
        <v>2.3653192484971441E-3</v>
      </c>
      <c r="I57">
        <v>838.02</v>
      </c>
      <c r="J57">
        <v>3.76</v>
      </c>
    </row>
    <row r="58" spans="1:10" x14ac:dyDescent="0.3">
      <c r="A58">
        <v>1037.5</v>
      </c>
      <c r="B58">
        <f t="shared" si="0"/>
        <v>587.22</v>
      </c>
      <c r="C58">
        <v>6.78</v>
      </c>
      <c r="D58" s="1">
        <f t="shared" si="3"/>
        <v>292511.27268282045</v>
      </c>
      <c r="E58" s="1">
        <f t="shared" si="4"/>
        <v>2762239.7901334628</v>
      </c>
      <c r="F58" s="1">
        <f t="shared" si="5"/>
        <v>587.21761837666941</v>
      </c>
      <c r="G58" s="1">
        <f t="shared" si="2"/>
        <v>2.3816233306206414E-3</v>
      </c>
      <c r="I58">
        <v>856.62</v>
      </c>
      <c r="J58">
        <v>3.48</v>
      </c>
    </row>
    <row r="59" spans="1:10" x14ac:dyDescent="0.3">
      <c r="A59">
        <v>1048.1400000000001</v>
      </c>
      <c r="B59">
        <f t="shared" si="0"/>
        <v>597.86000000000013</v>
      </c>
      <c r="C59">
        <v>8.15</v>
      </c>
      <c r="D59" s="1">
        <f t="shared" si="3"/>
        <v>292516.41249901406</v>
      </c>
      <c r="E59" s="1">
        <f t="shared" si="4"/>
        <v>2762230.4739662684</v>
      </c>
      <c r="F59" s="1">
        <f t="shared" si="5"/>
        <v>597.85757522329368</v>
      </c>
      <c r="G59" s="1">
        <f t="shared" si="2"/>
        <v>2.4247767064480286E-3</v>
      </c>
      <c r="I59">
        <v>865.46</v>
      </c>
      <c r="J59">
        <v>3.05</v>
      </c>
    </row>
    <row r="60" spans="1:10" x14ac:dyDescent="0.3">
      <c r="A60">
        <v>1054.04</v>
      </c>
      <c r="B60">
        <f t="shared" si="0"/>
        <v>603.76</v>
      </c>
      <c r="C60">
        <v>11.73</v>
      </c>
      <c r="D60" s="1">
        <f t="shared" si="3"/>
        <v>292519.26258506125</v>
      </c>
      <c r="E60" s="1">
        <f t="shared" si="4"/>
        <v>2762225.3080464895</v>
      </c>
      <c r="F60" s="1">
        <f t="shared" si="5"/>
        <v>603.75755129427364</v>
      </c>
      <c r="G60" s="1">
        <f t="shared" si="2"/>
        <v>2.4487057263513634E-3</v>
      </c>
      <c r="I60">
        <v>876.18</v>
      </c>
      <c r="J60">
        <v>2.78</v>
      </c>
    </row>
    <row r="61" spans="1:10" x14ac:dyDescent="0.3">
      <c r="A61">
        <v>1055.31</v>
      </c>
      <c r="B61">
        <f t="shared" si="0"/>
        <v>605.03</v>
      </c>
      <c r="C61">
        <v>11.73</v>
      </c>
      <c r="D61" s="1">
        <f t="shared" si="3"/>
        <v>292519.87607815961</v>
      </c>
      <c r="E61" s="1">
        <f t="shared" si="4"/>
        <v>2762224.1960603674</v>
      </c>
      <c r="F61" s="1">
        <f t="shared" si="5"/>
        <v>605.02754614365585</v>
      </c>
      <c r="G61" s="1">
        <f t="shared" si="2"/>
        <v>2.4538563441183214E-3</v>
      </c>
      <c r="I61">
        <v>899.64</v>
      </c>
      <c r="J61">
        <v>2.78</v>
      </c>
    </row>
    <row r="62" spans="1:10" x14ac:dyDescent="0.3">
      <c r="A62">
        <v>1055.3599999999999</v>
      </c>
      <c r="B62">
        <f t="shared" si="0"/>
        <v>605.07999999999993</v>
      </c>
      <c r="C62">
        <v>12.14</v>
      </c>
      <c r="D62" s="1">
        <f t="shared" si="3"/>
        <v>292519.90023143118</v>
      </c>
      <c r="E62" s="1">
        <f t="shared" si="4"/>
        <v>2762224.1522813863</v>
      </c>
      <c r="F62" s="1">
        <f t="shared" si="5"/>
        <v>605.07754594077846</v>
      </c>
      <c r="G62" s="1">
        <f t="shared" si="2"/>
        <v>2.4540592214634671E-3</v>
      </c>
      <c r="I62">
        <v>913.93</v>
      </c>
      <c r="J62">
        <v>2.48</v>
      </c>
    </row>
    <row r="63" spans="1:10" x14ac:dyDescent="0.3">
      <c r="A63">
        <v>1056.1400000000001</v>
      </c>
      <c r="B63">
        <f t="shared" si="0"/>
        <v>605.86000000000013</v>
      </c>
      <c r="C63">
        <v>12.14</v>
      </c>
      <c r="D63" s="1">
        <f t="shared" si="3"/>
        <v>292520.27702246787</v>
      </c>
      <c r="E63" s="1">
        <f t="shared" si="4"/>
        <v>2762223.4693292798</v>
      </c>
      <c r="F63" s="1">
        <f t="shared" si="5"/>
        <v>605.85754277734429</v>
      </c>
      <c r="G63" s="1">
        <f t="shared" si="2"/>
        <v>2.457222655834812E-3</v>
      </c>
      <c r="I63">
        <v>918.91</v>
      </c>
      <c r="J63">
        <v>3.11</v>
      </c>
    </row>
    <row r="64" spans="1:10" x14ac:dyDescent="0.3">
      <c r="A64">
        <v>1056.18</v>
      </c>
      <c r="B64">
        <f t="shared" si="0"/>
        <v>605.90000000000009</v>
      </c>
      <c r="C64">
        <v>11.8</v>
      </c>
      <c r="D64" s="1">
        <f t="shared" si="3"/>
        <v>292520.29634508514</v>
      </c>
      <c r="E64" s="1">
        <f t="shared" si="4"/>
        <v>2762223.4343060949</v>
      </c>
      <c r="F64" s="1">
        <f t="shared" si="5"/>
        <v>605.89754261512951</v>
      </c>
      <c r="G64" s="1">
        <f t="shared" si="2"/>
        <v>2.4573848705813361E-3</v>
      </c>
      <c r="I64">
        <v>943.4</v>
      </c>
      <c r="J64">
        <v>3.73</v>
      </c>
    </row>
    <row r="65" spans="1:10" x14ac:dyDescent="0.3">
      <c r="A65">
        <v>1063.92</v>
      </c>
      <c r="B65">
        <f t="shared" si="0"/>
        <v>613.6400000000001</v>
      </c>
      <c r="C65">
        <v>12.04</v>
      </c>
      <c r="D65" s="1">
        <f t="shared" si="3"/>
        <v>292524.03527152678</v>
      </c>
      <c r="E65" s="1">
        <f t="shared" si="4"/>
        <v>2762216.6573198088</v>
      </c>
      <c r="F65" s="1">
        <f t="shared" si="5"/>
        <v>613.63751122341444</v>
      </c>
      <c r="G65" s="1">
        <f t="shared" si="2"/>
        <v>2.4887765856647093E-3</v>
      </c>
      <c r="I65">
        <v>954.56</v>
      </c>
      <c r="J65">
        <v>4.3600000000000003</v>
      </c>
    </row>
    <row r="66" spans="1:10" x14ac:dyDescent="0.3">
      <c r="A66">
        <v>1071.43</v>
      </c>
      <c r="B66">
        <f t="shared" ref="B66:B78" si="6">A66-450.28</f>
        <v>621.15000000000009</v>
      </c>
      <c r="C66">
        <v>12.07</v>
      </c>
      <c r="D66" s="1">
        <f t="shared" si="3"/>
        <v>292527.66309291904</v>
      </c>
      <c r="E66" s="1">
        <f t="shared" si="4"/>
        <v>2762210.081716836</v>
      </c>
      <c r="F66" s="1">
        <f t="shared" ref="F66:F78" si="7">SQRT(((D66-$D$1)^2)+((E66-$E$1)^2))</f>
        <v>621.14748076470494</v>
      </c>
      <c r="G66" s="1">
        <f t="shared" ref="G66:G78" si="8">B66-F66</f>
        <v>2.5192352951535213E-3</v>
      </c>
      <c r="I66">
        <v>965.81</v>
      </c>
      <c r="J66">
        <v>4.28</v>
      </c>
    </row>
    <row r="67" spans="1:10" x14ac:dyDescent="0.3">
      <c r="A67">
        <v>1074.79</v>
      </c>
      <c r="B67">
        <f t="shared" si="6"/>
        <v>624.51</v>
      </c>
      <c r="C67">
        <v>12.14</v>
      </c>
      <c r="D67" s="1">
        <f t="shared" ref="D67:D77" si="9">(((B67*($D$78-$D$1))+$B$78*$D$1)/$B$78)</f>
        <v>292529.28619276965</v>
      </c>
      <c r="E67" s="1">
        <f t="shared" ref="E67:E77" si="10">(((B67*($E$78-$E$1))+$B$78*$E$1)/$B$78)</f>
        <v>2762207.1397693008</v>
      </c>
      <c r="F67" s="1">
        <f t="shared" si="7"/>
        <v>624.50746713738454</v>
      </c>
      <c r="G67" s="1">
        <f t="shared" si="8"/>
        <v>2.5328626154532685E-3</v>
      </c>
      <c r="I67">
        <v>980.04</v>
      </c>
      <c r="J67">
        <v>2.69</v>
      </c>
    </row>
    <row r="68" spans="1:10" x14ac:dyDescent="0.3">
      <c r="A68">
        <v>1074.8399999999999</v>
      </c>
      <c r="B68">
        <f t="shared" si="6"/>
        <v>624.55999999999995</v>
      </c>
      <c r="C68">
        <v>12.38</v>
      </c>
      <c r="D68" s="1">
        <f t="shared" si="9"/>
        <v>292529.31034604122</v>
      </c>
      <c r="E68" s="1">
        <f t="shared" si="10"/>
        <v>2762207.0959903193</v>
      </c>
      <c r="F68" s="1">
        <f t="shared" si="7"/>
        <v>624.55746693491483</v>
      </c>
      <c r="G68" s="1">
        <f t="shared" si="8"/>
        <v>2.5330650851174141E-3</v>
      </c>
      <c r="I68">
        <v>992.43</v>
      </c>
      <c r="J68">
        <v>2.67</v>
      </c>
    </row>
    <row r="69" spans="1:10" x14ac:dyDescent="0.3">
      <c r="A69">
        <v>1075.5999999999999</v>
      </c>
      <c r="B69">
        <f t="shared" si="6"/>
        <v>625.31999999999994</v>
      </c>
      <c r="C69">
        <v>12.38</v>
      </c>
      <c r="D69" s="1">
        <f t="shared" si="9"/>
        <v>292529.67747576936</v>
      </c>
      <c r="E69" s="1">
        <f t="shared" si="10"/>
        <v>2762206.4305498055</v>
      </c>
      <c r="F69" s="1">
        <f t="shared" si="7"/>
        <v>625.3174638524265</v>
      </c>
      <c r="G69" s="1">
        <f t="shared" si="8"/>
        <v>2.5361475734371197E-3</v>
      </c>
      <c r="I69">
        <v>1005.85</v>
      </c>
      <c r="J69">
        <v>2.57</v>
      </c>
    </row>
    <row r="70" spans="1:10" x14ac:dyDescent="0.3">
      <c r="A70">
        <v>1075.6199999999999</v>
      </c>
      <c r="B70">
        <f t="shared" si="6"/>
        <v>625.33999999999992</v>
      </c>
      <c r="C70">
        <v>12.14</v>
      </c>
      <c r="D70" s="1">
        <f t="shared" si="9"/>
        <v>292529.68713707803</v>
      </c>
      <c r="E70" s="1">
        <f t="shared" si="10"/>
        <v>2762206.4130382133</v>
      </c>
      <c r="F70" s="1">
        <f t="shared" si="7"/>
        <v>625.33746377112925</v>
      </c>
      <c r="G70" s="1">
        <f t="shared" si="8"/>
        <v>2.5362288706674008E-3</v>
      </c>
      <c r="I70">
        <v>1018.09</v>
      </c>
      <c r="J70">
        <v>3.01</v>
      </c>
    </row>
    <row r="71" spans="1:10" x14ac:dyDescent="0.3">
      <c r="A71">
        <v>1098.48</v>
      </c>
      <c r="B71">
        <f t="shared" si="6"/>
        <v>648.20000000000005</v>
      </c>
      <c r="C71">
        <v>12.22</v>
      </c>
      <c r="D71" s="1">
        <f t="shared" si="9"/>
        <v>292540.73001284734</v>
      </c>
      <c r="E71" s="1">
        <f t="shared" si="10"/>
        <v>2762186.3972880188</v>
      </c>
      <c r="F71" s="1">
        <f t="shared" si="7"/>
        <v>648.19737105664808</v>
      </c>
      <c r="G71" s="1">
        <f t="shared" si="8"/>
        <v>2.6289433519650629E-3</v>
      </c>
      <c r="I71">
        <v>1021.92</v>
      </c>
      <c r="J71">
        <v>2.4300000000000002</v>
      </c>
    </row>
    <row r="72" spans="1:10" x14ac:dyDescent="0.3">
      <c r="A72">
        <v>1114.3599999999999</v>
      </c>
      <c r="B72">
        <f t="shared" si="6"/>
        <v>664.07999999999993</v>
      </c>
      <c r="C72">
        <v>12.4</v>
      </c>
      <c r="D72" s="1">
        <f t="shared" si="9"/>
        <v>292548.40109190322</v>
      </c>
      <c r="E72" s="1">
        <f t="shared" si="10"/>
        <v>2762172.4930835972</v>
      </c>
      <c r="F72" s="1">
        <f t="shared" si="7"/>
        <v>664.07730665101394</v>
      </c>
      <c r="G72" s="1">
        <f t="shared" si="8"/>
        <v>2.6933489859857218E-3</v>
      </c>
      <c r="I72">
        <v>1026.02</v>
      </c>
      <c r="J72">
        <v>2.38</v>
      </c>
    </row>
    <row r="73" spans="1:10" x14ac:dyDescent="0.3">
      <c r="A73">
        <v>1114.44</v>
      </c>
      <c r="B73">
        <f t="shared" si="6"/>
        <v>664.16000000000008</v>
      </c>
      <c r="C73">
        <v>12.48</v>
      </c>
      <c r="D73" s="1">
        <f t="shared" si="9"/>
        <v>292548.43973713776</v>
      </c>
      <c r="E73" s="1">
        <f t="shared" si="10"/>
        <v>2762172.4230372277</v>
      </c>
      <c r="F73" s="1">
        <f t="shared" si="7"/>
        <v>664.15730632617669</v>
      </c>
      <c r="G73" s="1">
        <f t="shared" si="8"/>
        <v>2.6936738233871438E-3</v>
      </c>
      <c r="I73">
        <v>1028.96</v>
      </c>
      <c r="J73">
        <v>3.19</v>
      </c>
    </row>
    <row r="74" spans="1:10" x14ac:dyDescent="0.3">
      <c r="A74">
        <v>1118.48</v>
      </c>
      <c r="B74">
        <f t="shared" si="6"/>
        <v>668.2</v>
      </c>
      <c r="C74">
        <v>12.38</v>
      </c>
      <c r="D74" s="1">
        <f t="shared" si="9"/>
        <v>292550.39132148196</v>
      </c>
      <c r="E74" s="1">
        <f t="shared" si="10"/>
        <v>2762168.8856955483</v>
      </c>
      <c r="F74" s="1">
        <f t="shared" si="7"/>
        <v>668.1972899412051</v>
      </c>
      <c r="G74" s="1">
        <f t="shared" si="8"/>
        <v>2.7100587949462351E-3</v>
      </c>
      <c r="I74">
        <v>1033.48</v>
      </c>
      <c r="J74">
        <v>3.63</v>
      </c>
    </row>
    <row r="75" spans="1:10" x14ac:dyDescent="0.3">
      <c r="A75">
        <v>1118.53</v>
      </c>
      <c r="B75">
        <f t="shared" si="6"/>
        <v>668.25</v>
      </c>
      <c r="C75">
        <v>12.33</v>
      </c>
      <c r="D75" s="1">
        <f t="shared" si="9"/>
        <v>292550.41547475354</v>
      </c>
      <c r="E75" s="1">
        <f t="shared" si="10"/>
        <v>2762168.8419165672</v>
      </c>
      <c r="F75" s="1">
        <f t="shared" si="7"/>
        <v>668.24728973832782</v>
      </c>
      <c r="G75" s="1">
        <f t="shared" si="8"/>
        <v>2.710261672177694E-3</v>
      </c>
      <c r="I75">
        <v>1037.5</v>
      </c>
      <c r="J75">
        <v>6.78</v>
      </c>
    </row>
    <row r="76" spans="1:10" x14ac:dyDescent="0.3">
      <c r="A76">
        <v>1119.25</v>
      </c>
      <c r="B76">
        <f t="shared" si="6"/>
        <v>668.97</v>
      </c>
      <c r="C76">
        <v>12.33</v>
      </c>
      <c r="D76" s="1">
        <f t="shared" si="9"/>
        <v>292550.76328186435</v>
      </c>
      <c r="E76" s="1">
        <f t="shared" si="10"/>
        <v>2762168.2114992384</v>
      </c>
      <c r="F76" s="1">
        <f t="shared" si="7"/>
        <v>668.96728681802597</v>
      </c>
      <c r="G76" s="1">
        <f t="shared" si="8"/>
        <v>2.713181974058898E-3</v>
      </c>
      <c r="I76">
        <v>1048.1400000000001</v>
      </c>
      <c r="J76">
        <v>8.15</v>
      </c>
    </row>
    <row r="77" spans="1:10" x14ac:dyDescent="0.3">
      <c r="A77">
        <v>1119.33</v>
      </c>
      <c r="B77">
        <f t="shared" si="6"/>
        <v>669.05</v>
      </c>
      <c r="C77">
        <v>13.01</v>
      </c>
      <c r="D77" s="1">
        <f t="shared" si="9"/>
        <v>292550.80192709889</v>
      </c>
      <c r="E77" s="1">
        <f t="shared" si="10"/>
        <v>2762168.1414528685</v>
      </c>
      <c r="F77" s="1">
        <f t="shared" si="7"/>
        <v>669.0472864935964</v>
      </c>
      <c r="G77" s="1">
        <f t="shared" si="8"/>
        <v>2.7135064035519463E-3</v>
      </c>
      <c r="I77">
        <v>1054.04</v>
      </c>
      <c r="J77">
        <v>11.73</v>
      </c>
    </row>
    <row r="78" spans="1:10" x14ac:dyDescent="0.3">
      <c r="A78" s="5">
        <v>1119.68</v>
      </c>
      <c r="B78">
        <f t="shared" si="6"/>
        <v>669.40000000000009</v>
      </c>
      <c r="C78" s="5">
        <v>13.16</v>
      </c>
      <c r="D78" s="2">
        <v>292550.97100000002</v>
      </c>
      <c r="E78" s="2">
        <v>2762167.835</v>
      </c>
      <c r="F78" s="1">
        <f t="shared" si="7"/>
        <v>669.39728507432608</v>
      </c>
      <c r="G78" s="1">
        <f t="shared" si="8"/>
        <v>2.7149256740131023E-3</v>
      </c>
      <c r="I78">
        <v>1055.31</v>
      </c>
      <c r="J78">
        <v>11.73</v>
      </c>
    </row>
    <row r="79" spans="1:10" x14ac:dyDescent="0.3">
      <c r="D79" s="1"/>
      <c r="E79" s="1"/>
      <c r="F79" s="1"/>
      <c r="I79">
        <v>1055.3599999999999</v>
      </c>
      <c r="J79">
        <v>12.14</v>
      </c>
    </row>
    <row r="80" spans="1:10" x14ac:dyDescent="0.3">
      <c r="D80" s="1"/>
      <c r="E80" s="1"/>
      <c r="F80" s="1"/>
      <c r="I80">
        <v>1056.1400000000001</v>
      </c>
      <c r="J80">
        <v>12.14</v>
      </c>
    </row>
    <row r="81" spans="4:10" x14ac:dyDescent="0.3">
      <c r="D81" s="1"/>
      <c r="E81" s="1"/>
      <c r="F81" s="1"/>
      <c r="I81">
        <v>1056.18</v>
      </c>
      <c r="J81">
        <v>11.8</v>
      </c>
    </row>
    <row r="82" spans="4:10" x14ac:dyDescent="0.3">
      <c r="D82" s="1"/>
      <c r="E82" s="1"/>
      <c r="F82" s="1"/>
      <c r="I82">
        <v>1063.92</v>
      </c>
      <c r="J82">
        <v>12.04</v>
      </c>
    </row>
    <row r="83" spans="4:10" x14ac:dyDescent="0.3">
      <c r="D83" s="1"/>
      <c r="E83" s="1"/>
      <c r="F83" s="1"/>
      <c r="I83">
        <v>1071.43</v>
      </c>
      <c r="J83">
        <v>12.07</v>
      </c>
    </row>
    <row r="84" spans="4:10" x14ac:dyDescent="0.3">
      <c r="D84" s="1"/>
      <c r="E84" s="1"/>
      <c r="F84" s="1"/>
      <c r="I84">
        <v>1074.79</v>
      </c>
      <c r="J84">
        <v>12.14</v>
      </c>
    </row>
    <row r="85" spans="4:10" x14ac:dyDescent="0.3">
      <c r="D85" s="1"/>
      <c r="E85" s="1"/>
      <c r="F85" s="1"/>
      <c r="I85">
        <v>1074.8399999999999</v>
      </c>
      <c r="J85">
        <v>12.38</v>
      </c>
    </row>
    <row r="86" spans="4:10" x14ac:dyDescent="0.3">
      <c r="D86" s="1"/>
      <c r="E86" s="1"/>
      <c r="F86" s="1"/>
      <c r="I86">
        <v>1075.5999999999999</v>
      </c>
      <c r="J86">
        <v>12.38</v>
      </c>
    </row>
    <row r="87" spans="4:10" x14ac:dyDescent="0.3">
      <c r="D87" s="1"/>
      <c r="E87" s="1"/>
      <c r="F87" s="1"/>
      <c r="I87">
        <v>1075.6199999999999</v>
      </c>
      <c r="J87">
        <v>12.14</v>
      </c>
    </row>
    <row r="88" spans="4:10" x14ac:dyDescent="0.3">
      <c r="D88" s="1"/>
      <c r="E88" s="1"/>
      <c r="F88" s="1"/>
      <c r="I88">
        <v>1098.48</v>
      </c>
      <c r="J88">
        <v>12.22</v>
      </c>
    </row>
    <row r="89" spans="4:10" x14ac:dyDescent="0.3">
      <c r="D89" s="1"/>
      <c r="E89" s="1"/>
      <c r="F89" s="1"/>
      <c r="I89">
        <v>1114.3599999999999</v>
      </c>
      <c r="J89">
        <v>12.4</v>
      </c>
    </row>
    <row r="90" spans="4:10" x14ac:dyDescent="0.3">
      <c r="D90" s="1"/>
      <c r="E90" s="1"/>
      <c r="F90" s="1"/>
      <c r="I90">
        <v>1114.44</v>
      </c>
      <c r="J90">
        <v>12.48</v>
      </c>
    </row>
    <row r="91" spans="4:10" x14ac:dyDescent="0.3">
      <c r="D91" s="1"/>
      <c r="E91" s="1"/>
      <c r="F91" s="1"/>
      <c r="I91">
        <v>1118.48</v>
      </c>
      <c r="J91">
        <v>12.38</v>
      </c>
    </row>
    <row r="92" spans="4:10" x14ac:dyDescent="0.3">
      <c r="D92" s="1"/>
      <c r="E92" s="1"/>
      <c r="F92" s="1"/>
      <c r="I92">
        <v>1118.53</v>
      </c>
      <c r="J92">
        <v>12.33</v>
      </c>
    </row>
    <row r="93" spans="4:10" x14ac:dyDescent="0.3">
      <c r="D93" s="1"/>
      <c r="E93" s="1"/>
      <c r="F93" s="1"/>
      <c r="I93">
        <v>1119.25</v>
      </c>
      <c r="J93">
        <v>12.33</v>
      </c>
    </row>
    <row r="94" spans="4:10" x14ac:dyDescent="0.3">
      <c r="D94" s="1"/>
      <c r="E94" s="1"/>
      <c r="F94" s="1"/>
      <c r="I94">
        <v>1119.33</v>
      </c>
      <c r="J94">
        <v>13.01</v>
      </c>
    </row>
    <row r="95" spans="4:10" x14ac:dyDescent="0.3">
      <c r="D95" s="1"/>
      <c r="E95" s="1"/>
      <c r="F95" s="1"/>
      <c r="I95" s="5">
        <v>1119.68</v>
      </c>
      <c r="J95" s="5">
        <v>13.16</v>
      </c>
    </row>
    <row r="96" spans="4:10" x14ac:dyDescent="0.3">
      <c r="D96" s="1"/>
      <c r="E96" s="1"/>
      <c r="F96" s="1"/>
    </row>
    <row r="97" spans="4:6" x14ac:dyDescent="0.3">
      <c r="D97" s="1"/>
      <c r="E97" s="1"/>
      <c r="F97" s="1"/>
    </row>
    <row r="98" spans="4:6" x14ac:dyDescent="0.3">
      <c r="D98" s="1"/>
      <c r="E98" s="1"/>
      <c r="F98" s="1"/>
    </row>
    <row r="99" spans="4:6" x14ac:dyDescent="0.3">
      <c r="D99" s="1"/>
      <c r="E99" s="1"/>
      <c r="F99" s="1"/>
    </row>
    <row r="100" spans="4:6" x14ac:dyDescent="0.3">
      <c r="D100" s="1"/>
      <c r="E100" s="1"/>
      <c r="F100" s="1"/>
    </row>
    <row r="101" spans="4:6" x14ac:dyDescent="0.3">
      <c r="D101" s="2"/>
      <c r="E101" s="2"/>
      <c r="F101" s="1"/>
    </row>
    <row r="102" spans="4:6" x14ac:dyDescent="0.3">
      <c r="F102" s="1"/>
    </row>
    <row r="103" spans="4:6" x14ac:dyDescent="0.3">
      <c r="F103" s="1"/>
    </row>
    <row r="104" spans="4:6" x14ac:dyDescent="0.3">
      <c r="F104" s="1"/>
    </row>
    <row r="105" spans="4:6" x14ac:dyDescent="0.3">
      <c r="F105" s="1"/>
    </row>
    <row r="106" spans="4:6" x14ac:dyDescent="0.3">
      <c r="F106" s="1"/>
    </row>
    <row r="107" spans="4:6" x14ac:dyDescent="0.3">
      <c r="F107" s="1"/>
    </row>
    <row r="108" spans="4:6" x14ac:dyDescent="0.3">
      <c r="F108" s="1"/>
    </row>
    <row r="109" spans="4:6" x14ac:dyDescent="0.3">
      <c r="F109" s="1"/>
    </row>
    <row r="110" spans="4:6" x14ac:dyDescent="0.3">
      <c r="F110" s="1"/>
    </row>
    <row r="111" spans="4:6" x14ac:dyDescent="0.3">
      <c r="F111" s="1"/>
    </row>
    <row r="112" spans="4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activeCell="E2" sqref="E2:E85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56.82</v>
      </c>
      <c r="B1">
        <f>A1-56.82</f>
        <v>0</v>
      </c>
      <c r="C1" s="5">
        <v>17.93</v>
      </c>
      <c r="D1" s="2">
        <v>292625.68400000001</v>
      </c>
      <c r="E1" s="2">
        <v>2763006.9980000001</v>
      </c>
    </row>
    <row r="2" spans="1:7" x14ac:dyDescent="0.3">
      <c r="A2">
        <v>56.96</v>
      </c>
      <c r="B2">
        <f t="shared" ref="B2:B65" si="0">A2-56.82</f>
        <v>0.14000000000000057</v>
      </c>
      <c r="C2">
        <v>17.899999999999999</v>
      </c>
      <c r="D2" s="1">
        <f>(((B2*($D$86-$D$1))+$B$86*$D$1)/$B$86)</f>
        <v>292625.78708000859</v>
      </c>
      <c r="E2" s="1">
        <f>(((B2*($E$86-$E$1))+$B$86*$E$1)/$B$86)</f>
        <v>2763006.9032663913</v>
      </c>
      <c r="F2" s="1">
        <f t="shared" ref="F2:F33" si="1">SQRT(((D2-$D$1)^2)+((E2-$E$1)^2))</f>
        <v>0.13999980293861888</v>
      </c>
      <c r="G2" s="1">
        <f t="shared" ref="G2:G65" si="2">B2-F2</f>
        <v>1.9706138168484877E-7</v>
      </c>
    </row>
    <row r="3" spans="1:7" x14ac:dyDescent="0.3">
      <c r="A3">
        <v>57.12</v>
      </c>
      <c r="B3">
        <f t="shared" si="0"/>
        <v>0.29999999999999716</v>
      </c>
      <c r="C3">
        <v>17.8</v>
      </c>
      <c r="D3" s="1">
        <f t="shared" ref="D3:D66" si="3">(((B3*($D$86-$D$1))+$B$86*$D$1)/$B$86)</f>
        <v>292625.90488573269</v>
      </c>
      <c r="E3" s="1">
        <f t="shared" ref="E3:E66" si="4">(((B3*($E$86-$E$1))+$B$86*$E$1)/$B$86)</f>
        <v>2763006.7949994095</v>
      </c>
      <c r="F3" s="1">
        <f t="shared" si="1"/>
        <v>0.29999957785453174</v>
      </c>
      <c r="G3" s="1">
        <f t="shared" si="2"/>
        <v>4.2214546541741171E-7</v>
      </c>
    </row>
    <row r="4" spans="1:7" x14ac:dyDescent="0.3">
      <c r="A4">
        <v>57.41</v>
      </c>
      <c r="B4">
        <f t="shared" si="0"/>
        <v>0.58999999999999631</v>
      </c>
      <c r="C4">
        <v>17.75</v>
      </c>
      <c r="D4" s="1">
        <f t="shared" si="3"/>
        <v>292626.11840860767</v>
      </c>
      <c r="E4" s="1">
        <f t="shared" si="4"/>
        <v>2763006.5987655055</v>
      </c>
      <c r="F4" s="1">
        <f t="shared" si="1"/>
        <v>0.58999916960572474</v>
      </c>
      <c r="G4" s="1">
        <f t="shared" si="2"/>
        <v>8.3039427156705869E-7</v>
      </c>
    </row>
    <row r="5" spans="1:7" x14ac:dyDescent="0.3">
      <c r="A5">
        <v>66.19</v>
      </c>
      <c r="B5">
        <f t="shared" si="0"/>
        <v>9.3699999999999974</v>
      </c>
      <c r="C5">
        <v>13.39</v>
      </c>
      <c r="D5" s="1">
        <f t="shared" si="3"/>
        <v>292632.58299771789</v>
      </c>
      <c r="E5" s="1">
        <f t="shared" si="4"/>
        <v>2763000.6576148849</v>
      </c>
      <c r="F5" s="1">
        <f t="shared" si="1"/>
        <v>9.3699868154097992</v>
      </c>
      <c r="G5" s="1">
        <f t="shared" si="2"/>
        <v>1.3184590198278556E-5</v>
      </c>
    </row>
    <row r="6" spans="1:7" x14ac:dyDescent="0.3">
      <c r="A6">
        <v>73.150000000000006</v>
      </c>
      <c r="B6">
        <f t="shared" si="0"/>
        <v>16.330000000000005</v>
      </c>
      <c r="C6">
        <v>13.48</v>
      </c>
      <c r="D6" s="1">
        <f t="shared" si="3"/>
        <v>292637.70754671644</v>
      </c>
      <c r="E6" s="1">
        <f t="shared" si="4"/>
        <v>2762995.9480011817</v>
      </c>
      <c r="F6" s="1">
        <f t="shared" si="1"/>
        <v>16.329977021708572</v>
      </c>
      <c r="G6" s="1">
        <f t="shared" si="2"/>
        <v>2.2978291433162212E-5</v>
      </c>
    </row>
    <row r="7" spans="1:7" x14ac:dyDescent="0.3">
      <c r="A7">
        <v>84.79</v>
      </c>
      <c r="B7">
        <f t="shared" si="0"/>
        <v>27.970000000000006</v>
      </c>
      <c r="C7">
        <v>13.41</v>
      </c>
      <c r="D7" s="1">
        <f t="shared" si="3"/>
        <v>292646.27791314502</v>
      </c>
      <c r="E7" s="1">
        <f t="shared" si="4"/>
        <v>2762988.0715782638</v>
      </c>
      <c r="F7" s="1">
        <f t="shared" si="1"/>
        <v>27.969960642932822</v>
      </c>
      <c r="G7" s="1">
        <f t="shared" si="2"/>
        <v>3.9357067183942718E-5</v>
      </c>
    </row>
    <row r="8" spans="1:7" x14ac:dyDescent="0.3">
      <c r="A8">
        <v>100.17</v>
      </c>
      <c r="B8">
        <f t="shared" si="0"/>
        <v>43.35</v>
      </c>
      <c r="C8">
        <v>13.01</v>
      </c>
      <c r="D8" s="1">
        <f t="shared" si="3"/>
        <v>292657.6019883746</v>
      </c>
      <c r="E8" s="1">
        <f t="shared" si="4"/>
        <v>2762977.6644146484</v>
      </c>
      <c r="F8" s="1">
        <f t="shared" si="1"/>
        <v>43.349939001879456</v>
      </c>
      <c r="G8" s="1">
        <f t="shared" si="2"/>
        <v>6.0998120545718848E-5</v>
      </c>
    </row>
    <row r="9" spans="1:7" x14ac:dyDescent="0.3">
      <c r="A9">
        <v>108.15</v>
      </c>
      <c r="B9">
        <f t="shared" si="0"/>
        <v>51.330000000000005</v>
      </c>
      <c r="C9">
        <v>12.72</v>
      </c>
      <c r="D9" s="1">
        <f t="shared" si="3"/>
        <v>292663.47754886432</v>
      </c>
      <c r="E9" s="1">
        <f t="shared" si="4"/>
        <v>2762972.2645989372</v>
      </c>
      <c r="F9" s="1">
        <f t="shared" si="1"/>
        <v>51.329927772746004</v>
      </c>
      <c r="G9" s="1">
        <f t="shared" si="2"/>
        <v>7.2227254001688834E-5</v>
      </c>
    </row>
    <row r="10" spans="1:7" x14ac:dyDescent="0.3">
      <c r="A10">
        <v>118.7</v>
      </c>
      <c r="B10">
        <f t="shared" si="0"/>
        <v>61.88</v>
      </c>
      <c r="C10">
        <v>12.48</v>
      </c>
      <c r="D10" s="1">
        <f t="shared" si="3"/>
        <v>292671.24536379747</v>
      </c>
      <c r="E10" s="1">
        <f t="shared" si="4"/>
        <v>2762965.1257448317</v>
      </c>
      <c r="F10" s="1">
        <f t="shared" si="1"/>
        <v>61.879912927954599</v>
      </c>
      <c r="G10" s="1">
        <f t="shared" si="2"/>
        <v>8.7072045403147058E-5</v>
      </c>
    </row>
    <row r="11" spans="1:7" x14ac:dyDescent="0.3">
      <c r="A11">
        <v>128.72</v>
      </c>
      <c r="B11">
        <f t="shared" si="0"/>
        <v>71.900000000000006</v>
      </c>
      <c r="C11">
        <v>11.96</v>
      </c>
      <c r="D11" s="1">
        <f t="shared" si="3"/>
        <v>292678.62294726953</v>
      </c>
      <c r="E11" s="1">
        <f t="shared" si="4"/>
        <v>2762958.3455251036</v>
      </c>
      <c r="F11" s="1">
        <f t="shared" si="1"/>
        <v>71.899898828586899</v>
      </c>
      <c r="G11" s="1">
        <f t="shared" si="2"/>
        <v>1.011714131067265E-4</v>
      </c>
    </row>
    <row r="12" spans="1:7" x14ac:dyDescent="0.3">
      <c r="A12">
        <v>130.78</v>
      </c>
      <c r="B12">
        <f t="shared" si="0"/>
        <v>73.960000000000008</v>
      </c>
      <c r="C12">
        <v>12.26</v>
      </c>
      <c r="D12" s="1">
        <f t="shared" si="3"/>
        <v>292680.13969596737</v>
      </c>
      <c r="E12" s="1">
        <f t="shared" si="4"/>
        <v>2762956.9515877143</v>
      </c>
      <c r="F12" s="1">
        <f t="shared" si="1"/>
        <v>73.959895930014838</v>
      </c>
      <c r="G12" s="1">
        <f t="shared" si="2"/>
        <v>1.0406998516998556E-4</v>
      </c>
    </row>
    <row r="13" spans="1:7" x14ac:dyDescent="0.3">
      <c r="A13">
        <v>136.49</v>
      </c>
      <c r="B13">
        <f t="shared" si="0"/>
        <v>79.670000000000016</v>
      </c>
      <c r="C13">
        <v>12.32</v>
      </c>
      <c r="D13" s="1">
        <f t="shared" si="3"/>
        <v>292684.34388774633</v>
      </c>
      <c r="E13" s="1">
        <f t="shared" si="4"/>
        <v>2762953.0878098053</v>
      </c>
      <c r="F13" s="1">
        <f t="shared" si="1"/>
        <v>79.669887895339187</v>
      </c>
      <c r="G13" s="1">
        <f t="shared" si="2"/>
        <v>1.1210466082900439E-4</v>
      </c>
    </row>
    <row r="14" spans="1:7" x14ac:dyDescent="0.3">
      <c r="A14">
        <v>136.57</v>
      </c>
      <c r="B14">
        <f t="shared" si="0"/>
        <v>79.75</v>
      </c>
      <c r="C14">
        <v>12.37</v>
      </c>
      <c r="D14" s="1">
        <f t="shared" si="3"/>
        <v>292684.40279060841</v>
      </c>
      <c r="E14" s="1">
        <f t="shared" si="4"/>
        <v>2762953.0336763142</v>
      </c>
      <c r="F14" s="1">
        <f t="shared" si="1"/>
        <v>79.749887782976131</v>
      </c>
      <c r="G14" s="1">
        <f t="shared" si="2"/>
        <v>1.1221702386876586E-4</v>
      </c>
    </row>
    <row r="15" spans="1:7" x14ac:dyDescent="0.3">
      <c r="A15">
        <v>139.68</v>
      </c>
      <c r="B15">
        <f t="shared" si="0"/>
        <v>82.860000000000014</v>
      </c>
      <c r="C15">
        <v>12.36</v>
      </c>
      <c r="D15" s="1">
        <f t="shared" si="3"/>
        <v>292686.69263937068</v>
      </c>
      <c r="E15" s="1">
        <f t="shared" si="4"/>
        <v>2762950.9292368577</v>
      </c>
      <c r="F15" s="1">
        <f t="shared" si="1"/>
        <v>82.859883406780241</v>
      </c>
      <c r="G15" s="1">
        <f t="shared" si="2"/>
        <v>1.1659321977219861E-4</v>
      </c>
    </row>
    <row r="16" spans="1:7" x14ac:dyDescent="0.3">
      <c r="A16">
        <v>139.72999999999999</v>
      </c>
      <c r="B16">
        <f t="shared" si="0"/>
        <v>82.91</v>
      </c>
      <c r="C16">
        <v>12.14</v>
      </c>
      <c r="D16" s="1">
        <f t="shared" si="3"/>
        <v>292686.72945365944</v>
      </c>
      <c r="E16" s="1">
        <f t="shared" si="4"/>
        <v>2762950.8954034261</v>
      </c>
      <c r="F16" s="1">
        <f t="shared" si="1"/>
        <v>82.909883336250829</v>
      </c>
      <c r="G16" s="1">
        <f t="shared" si="2"/>
        <v>1.1666374916785571E-4</v>
      </c>
    </row>
    <row r="17" spans="1:10" x14ac:dyDescent="0.3">
      <c r="A17">
        <v>145.11000000000001</v>
      </c>
      <c r="B17">
        <f t="shared" si="0"/>
        <v>88.29000000000002</v>
      </c>
      <c r="C17">
        <v>9.07</v>
      </c>
      <c r="D17" s="1">
        <f t="shared" si="3"/>
        <v>292690.69067113247</v>
      </c>
      <c r="E17" s="1">
        <f t="shared" si="4"/>
        <v>2762947.254926167</v>
      </c>
      <c r="F17" s="1">
        <f t="shared" si="1"/>
        <v>88.289875765912257</v>
      </c>
      <c r="G17" s="1">
        <f t="shared" si="2"/>
        <v>1.2423408776385259E-4</v>
      </c>
    </row>
    <row r="18" spans="1:10" x14ac:dyDescent="0.3">
      <c r="A18">
        <v>153.16999999999999</v>
      </c>
      <c r="B18">
        <f t="shared" si="0"/>
        <v>96.35</v>
      </c>
      <c r="C18">
        <v>8.7200000000000006</v>
      </c>
      <c r="D18" s="1">
        <f t="shared" si="3"/>
        <v>292696.62513448426</v>
      </c>
      <c r="E18" s="1">
        <f t="shared" si="4"/>
        <v>2762941.8009769642</v>
      </c>
      <c r="F18" s="1">
        <f t="shared" si="1"/>
        <v>96.349864424730839</v>
      </c>
      <c r="G18" s="1">
        <f t="shared" si="2"/>
        <v>1.3557526915519702E-4</v>
      </c>
    </row>
    <row r="19" spans="1:10" x14ac:dyDescent="0.3">
      <c r="A19">
        <v>163.55000000000001</v>
      </c>
      <c r="B19">
        <f t="shared" si="0"/>
        <v>106.73000000000002</v>
      </c>
      <c r="C19">
        <v>8.76</v>
      </c>
      <c r="D19" s="1">
        <f t="shared" si="3"/>
        <v>292704.26778083551</v>
      </c>
      <c r="E19" s="1">
        <f t="shared" si="4"/>
        <v>2762934.7771565272</v>
      </c>
      <c r="F19" s="1">
        <f t="shared" si="1"/>
        <v>106.72984981883447</v>
      </c>
      <c r="G19" s="1">
        <f t="shared" si="2"/>
        <v>1.5018116555154393E-4</v>
      </c>
    </row>
    <row r="20" spans="1:10" x14ac:dyDescent="0.3">
      <c r="A20">
        <v>175.15</v>
      </c>
      <c r="B20">
        <f t="shared" si="0"/>
        <v>118.33000000000001</v>
      </c>
      <c r="C20">
        <v>8.49</v>
      </c>
      <c r="D20" s="1">
        <f t="shared" si="3"/>
        <v>292712.80869583314</v>
      </c>
      <c r="E20" s="1">
        <f t="shared" si="4"/>
        <v>2762926.9278003545</v>
      </c>
      <c r="F20" s="1">
        <f t="shared" si="1"/>
        <v>118.32983349646209</v>
      </c>
      <c r="G20" s="1">
        <f t="shared" si="2"/>
        <v>1.6650353792613259E-4</v>
      </c>
    </row>
    <row r="21" spans="1:10" x14ac:dyDescent="0.3">
      <c r="A21">
        <v>187.56</v>
      </c>
      <c r="B21">
        <f t="shared" si="0"/>
        <v>130.74</v>
      </c>
      <c r="C21">
        <v>8.5399999999999991</v>
      </c>
      <c r="D21" s="1">
        <f t="shared" si="3"/>
        <v>292721.94600230898</v>
      </c>
      <c r="E21" s="1">
        <f t="shared" si="4"/>
        <v>2762918.5303425873</v>
      </c>
      <c r="F21" s="1">
        <f t="shared" si="1"/>
        <v>130.73981603418525</v>
      </c>
      <c r="G21" s="1">
        <f t="shared" si="2"/>
        <v>1.8396581475599305E-4</v>
      </c>
    </row>
    <row r="22" spans="1:10" x14ac:dyDescent="0.3">
      <c r="A22">
        <v>191.31</v>
      </c>
      <c r="B22">
        <f t="shared" si="0"/>
        <v>134.49</v>
      </c>
      <c r="C22">
        <v>9.06</v>
      </c>
      <c r="D22" s="1">
        <f t="shared" si="3"/>
        <v>292724.70707396767</v>
      </c>
      <c r="E22" s="1">
        <f t="shared" si="4"/>
        <v>2762915.9928352041</v>
      </c>
      <c r="F22" s="1">
        <f t="shared" si="1"/>
        <v>134.48981075738078</v>
      </c>
      <c r="G22" s="1">
        <f t="shared" si="2"/>
        <v>1.8924261922848018E-4</v>
      </c>
    </row>
    <row r="23" spans="1:10" x14ac:dyDescent="0.3">
      <c r="A23">
        <v>197</v>
      </c>
      <c r="B23">
        <f t="shared" si="0"/>
        <v>140.18</v>
      </c>
      <c r="C23">
        <v>8.81</v>
      </c>
      <c r="D23" s="1">
        <f t="shared" si="3"/>
        <v>292728.89654003113</v>
      </c>
      <c r="E23" s="1">
        <f t="shared" si="4"/>
        <v>2762912.1425906676</v>
      </c>
      <c r="F23" s="1">
        <f t="shared" si="1"/>
        <v>140.17980275104293</v>
      </c>
      <c r="G23" s="1">
        <f t="shared" si="2"/>
        <v>1.9724895707895485E-4</v>
      </c>
      <c r="I23" s="5">
        <v>56.82</v>
      </c>
      <c r="J23" s="5">
        <v>17.93</v>
      </c>
    </row>
    <row r="24" spans="1:10" x14ac:dyDescent="0.3">
      <c r="A24">
        <v>203</v>
      </c>
      <c r="B24">
        <f t="shared" si="0"/>
        <v>146.18</v>
      </c>
      <c r="C24">
        <v>6.7</v>
      </c>
      <c r="D24" s="1">
        <f t="shared" si="3"/>
        <v>292733.31425468507</v>
      </c>
      <c r="E24" s="1">
        <f t="shared" si="4"/>
        <v>2762908.0825788542</v>
      </c>
      <c r="F24" s="1">
        <f t="shared" si="1"/>
        <v>146.17979430843357</v>
      </c>
      <c r="G24" s="1">
        <f t="shared" si="2"/>
        <v>2.0569156643546194E-4</v>
      </c>
      <c r="I24">
        <v>56.96</v>
      </c>
      <c r="J24">
        <v>17.899999999999999</v>
      </c>
    </row>
    <row r="25" spans="1:10" x14ac:dyDescent="0.3">
      <c r="A25">
        <v>212.19</v>
      </c>
      <c r="B25">
        <f t="shared" si="0"/>
        <v>155.37</v>
      </c>
      <c r="C25">
        <v>7</v>
      </c>
      <c r="D25" s="1">
        <f t="shared" si="3"/>
        <v>292740.08072096336</v>
      </c>
      <c r="E25" s="1">
        <f t="shared" si="4"/>
        <v>2762901.8639940936</v>
      </c>
      <c r="F25" s="1">
        <f t="shared" si="1"/>
        <v>155.36978137695019</v>
      </c>
      <c r="G25" s="1">
        <f t="shared" si="2"/>
        <v>2.1862304981823399E-4</v>
      </c>
      <c r="I25">
        <v>57.12</v>
      </c>
      <c r="J25">
        <v>17.8</v>
      </c>
    </row>
    <row r="26" spans="1:10" x14ac:dyDescent="0.3">
      <c r="A26">
        <v>220.12</v>
      </c>
      <c r="B26">
        <f t="shared" si="0"/>
        <v>163.30000000000001</v>
      </c>
      <c r="C26">
        <v>6.7</v>
      </c>
      <c r="D26" s="1">
        <f t="shared" si="3"/>
        <v>292745.91946716426</v>
      </c>
      <c r="E26" s="1">
        <f t="shared" si="4"/>
        <v>2762896.4980118135</v>
      </c>
      <c r="F26" s="1">
        <f t="shared" si="1"/>
        <v>163.29977021861839</v>
      </c>
      <c r="G26" s="1">
        <f t="shared" si="2"/>
        <v>2.2978138161988682E-4</v>
      </c>
      <c r="I26">
        <v>57.41</v>
      </c>
      <c r="J26">
        <v>17.75</v>
      </c>
    </row>
    <row r="27" spans="1:10" x14ac:dyDescent="0.3">
      <c r="A27">
        <v>233.45</v>
      </c>
      <c r="B27">
        <f t="shared" si="0"/>
        <v>176.63</v>
      </c>
      <c r="C27">
        <v>6.71</v>
      </c>
      <c r="D27" s="1">
        <f t="shared" si="3"/>
        <v>292755.73415655375</v>
      </c>
      <c r="E27" s="1">
        <f t="shared" si="4"/>
        <v>2762887.4780189013</v>
      </c>
      <c r="F27" s="1">
        <f t="shared" si="1"/>
        <v>176.62975146196817</v>
      </c>
      <c r="G27" s="1">
        <f t="shared" si="2"/>
        <v>2.4853803182622869E-4</v>
      </c>
      <c r="I27">
        <v>66.19</v>
      </c>
      <c r="J27">
        <v>13.39</v>
      </c>
    </row>
    <row r="28" spans="1:10" x14ac:dyDescent="0.3">
      <c r="A28">
        <v>259.01</v>
      </c>
      <c r="B28">
        <f t="shared" si="0"/>
        <v>202.19</v>
      </c>
      <c r="C28">
        <v>6.72</v>
      </c>
      <c r="D28" s="1">
        <f t="shared" si="3"/>
        <v>292774.55362097942</v>
      </c>
      <c r="E28" s="1">
        <f t="shared" si="4"/>
        <v>2762870.1823685765</v>
      </c>
      <c r="F28" s="1">
        <f t="shared" si="1"/>
        <v>202.18971549610507</v>
      </c>
      <c r="G28" s="1">
        <f t="shared" si="2"/>
        <v>2.8450389493173134E-4</v>
      </c>
      <c r="I28">
        <v>73.150000000000006</v>
      </c>
      <c r="J28">
        <v>13.48</v>
      </c>
    </row>
    <row r="29" spans="1:10" x14ac:dyDescent="0.3">
      <c r="A29">
        <v>268.79000000000002</v>
      </c>
      <c r="B29">
        <f t="shared" si="0"/>
        <v>211.97000000000003</v>
      </c>
      <c r="C29">
        <v>6.95</v>
      </c>
      <c r="D29" s="1">
        <f t="shared" si="3"/>
        <v>292781.75449586537</v>
      </c>
      <c r="E29" s="1">
        <f t="shared" si="4"/>
        <v>2762863.5645493208</v>
      </c>
      <c r="F29" s="1">
        <f t="shared" si="1"/>
        <v>211.96970173454247</v>
      </c>
      <c r="G29" s="1">
        <f t="shared" si="2"/>
        <v>2.9826545755895495E-4</v>
      </c>
      <c r="I29">
        <v>84.79</v>
      </c>
      <c r="J29">
        <v>13.41</v>
      </c>
    </row>
    <row r="30" spans="1:10" x14ac:dyDescent="0.3">
      <c r="A30">
        <v>275.77</v>
      </c>
      <c r="B30">
        <f t="shared" si="0"/>
        <v>218.95</v>
      </c>
      <c r="C30">
        <v>7.36</v>
      </c>
      <c r="D30" s="1">
        <f t="shared" si="3"/>
        <v>292786.89377057937</v>
      </c>
      <c r="E30" s="1">
        <f t="shared" si="4"/>
        <v>2762858.8414022443</v>
      </c>
      <c r="F30" s="1">
        <f t="shared" si="1"/>
        <v>218.94969191309079</v>
      </c>
      <c r="G30" s="1">
        <f t="shared" si="2"/>
        <v>3.0808690920025583E-4</v>
      </c>
      <c r="I30">
        <v>100.17</v>
      </c>
      <c r="J30">
        <v>13.01</v>
      </c>
    </row>
    <row r="31" spans="1:10" x14ac:dyDescent="0.3">
      <c r="A31">
        <v>276.5</v>
      </c>
      <c r="B31">
        <f t="shared" si="0"/>
        <v>219.68</v>
      </c>
      <c r="C31">
        <v>8.02</v>
      </c>
      <c r="D31" s="1">
        <f t="shared" si="3"/>
        <v>292787.43125919561</v>
      </c>
      <c r="E31" s="1">
        <f t="shared" si="4"/>
        <v>2762858.3474341407</v>
      </c>
      <c r="F31" s="1">
        <f t="shared" si="1"/>
        <v>219.67969088563513</v>
      </c>
      <c r="G31" s="1">
        <f t="shared" si="2"/>
        <v>3.0911436488167965E-4</v>
      </c>
      <c r="I31">
        <v>108.15</v>
      </c>
      <c r="J31">
        <v>12.72</v>
      </c>
    </row>
    <row r="32" spans="1:10" x14ac:dyDescent="0.3">
      <c r="A32">
        <v>277.76</v>
      </c>
      <c r="B32">
        <f t="shared" si="0"/>
        <v>220.94</v>
      </c>
      <c r="C32">
        <v>8.02</v>
      </c>
      <c r="D32" s="1">
        <f t="shared" si="3"/>
        <v>292788.35897927295</v>
      </c>
      <c r="E32" s="1">
        <f t="shared" si="4"/>
        <v>2762857.4948316598</v>
      </c>
      <c r="F32" s="1">
        <f t="shared" si="1"/>
        <v>220.93968911275573</v>
      </c>
      <c r="G32" s="1">
        <f t="shared" si="2"/>
        <v>3.1088724426808767E-4</v>
      </c>
      <c r="I32">
        <v>118.7</v>
      </c>
      <c r="J32">
        <v>12.48</v>
      </c>
    </row>
    <row r="33" spans="1:10" x14ac:dyDescent="0.3">
      <c r="A33">
        <v>279.33</v>
      </c>
      <c r="B33">
        <f t="shared" si="0"/>
        <v>222.51</v>
      </c>
      <c r="C33">
        <v>7.49</v>
      </c>
      <c r="D33" s="1">
        <f t="shared" si="3"/>
        <v>292789.51494794071</v>
      </c>
      <c r="E33" s="1">
        <f t="shared" si="4"/>
        <v>2762856.432461902</v>
      </c>
      <c r="F33" s="1">
        <f t="shared" si="1"/>
        <v>222.509686903562</v>
      </c>
      <c r="G33" s="1">
        <f t="shared" si="2"/>
        <v>3.1309643799204423E-4</v>
      </c>
      <c r="I33">
        <v>128.72</v>
      </c>
      <c r="J33">
        <v>11.96</v>
      </c>
    </row>
    <row r="34" spans="1:10" x14ac:dyDescent="0.3">
      <c r="A34">
        <v>299.31</v>
      </c>
      <c r="B34">
        <f t="shared" si="0"/>
        <v>242.49</v>
      </c>
      <c r="C34">
        <v>7.19</v>
      </c>
      <c r="D34" s="1">
        <f t="shared" si="3"/>
        <v>292804.22593773832</v>
      </c>
      <c r="E34" s="1">
        <f t="shared" si="4"/>
        <v>2762842.9126225635</v>
      </c>
      <c r="F34" s="1">
        <f t="shared" ref="F34:F65" si="5">SQRT(((D34-$D$1)^2)+((E34-$E$1)^2))</f>
        <v>242.48965878952492</v>
      </c>
      <c r="G34" s="1">
        <f t="shared" si="2"/>
        <v>3.4121047508506308E-4</v>
      </c>
      <c r="I34">
        <v>130.78</v>
      </c>
      <c r="J34">
        <v>12.26</v>
      </c>
    </row>
    <row r="35" spans="1:10" x14ac:dyDescent="0.3">
      <c r="A35">
        <v>306.58999999999997</v>
      </c>
      <c r="B35">
        <f t="shared" si="0"/>
        <v>249.76999999999998</v>
      </c>
      <c r="C35">
        <v>6.77</v>
      </c>
      <c r="D35" s="1">
        <f t="shared" si="3"/>
        <v>292809.58609818504</v>
      </c>
      <c r="E35" s="1">
        <f t="shared" si="4"/>
        <v>2762837.9864748968</v>
      </c>
      <c r="F35" s="1">
        <f t="shared" si="5"/>
        <v>249.76964854565551</v>
      </c>
      <c r="G35" s="1">
        <f t="shared" si="2"/>
        <v>3.5145434446803847E-4</v>
      </c>
      <c r="I35">
        <v>136.49</v>
      </c>
      <c r="J35">
        <v>12.32</v>
      </c>
    </row>
    <row r="36" spans="1:10" x14ac:dyDescent="0.3">
      <c r="A36">
        <v>322.52999999999997</v>
      </c>
      <c r="B36">
        <f t="shared" si="0"/>
        <v>265.70999999999998</v>
      </c>
      <c r="C36">
        <v>6.88</v>
      </c>
      <c r="D36" s="1">
        <f t="shared" si="3"/>
        <v>292821.32249344897</v>
      </c>
      <c r="E36" s="1">
        <f t="shared" si="4"/>
        <v>2762827.2003768459</v>
      </c>
      <c r="F36" s="1">
        <f t="shared" si="5"/>
        <v>265.70962611635662</v>
      </c>
      <c r="G36" s="1">
        <f t="shared" si="2"/>
        <v>3.7388364336266022E-4</v>
      </c>
      <c r="I36">
        <v>136.57</v>
      </c>
      <c r="J36">
        <v>12.37</v>
      </c>
    </row>
    <row r="37" spans="1:10" x14ac:dyDescent="0.3">
      <c r="A37">
        <v>354.3</v>
      </c>
      <c r="B37">
        <f t="shared" si="0"/>
        <v>297.48</v>
      </c>
      <c r="C37">
        <v>6.92</v>
      </c>
      <c r="D37" s="1">
        <f t="shared" si="3"/>
        <v>292844.7142925415</v>
      </c>
      <c r="E37" s="1">
        <f t="shared" si="4"/>
        <v>2762805.7026142944</v>
      </c>
      <c r="F37" s="1">
        <f t="shared" si="5"/>
        <v>297.47958141231351</v>
      </c>
      <c r="G37" s="1">
        <f t="shared" si="2"/>
        <v>4.1858768651081846E-4</v>
      </c>
      <c r="I37">
        <v>139.68</v>
      </c>
      <c r="J37">
        <v>12.36</v>
      </c>
    </row>
    <row r="38" spans="1:10" x14ac:dyDescent="0.3">
      <c r="A38">
        <v>359.12</v>
      </c>
      <c r="B38">
        <f t="shared" si="0"/>
        <v>302.3</v>
      </c>
      <c r="C38">
        <v>7.55</v>
      </c>
      <c r="D38" s="1">
        <f t="shared" si="3"/>
        <v>292848.26318998012</v>
      </c>
      <c r="E38" s="1">
        <f t="shared" si="4"/>
        <v>2762802.4410714712</v>
      </c>
      <c r="F38" s="1">
        <f t="shared" si="5"/>
        <v>302.29957462986249</v>
      </c>
      <c r="G38" s="1">
        <f t="shared" si="2"/>
        <v>4.2537013752053099E-4</v>
      </c>
      <c r="I38">
        <v>139.72999999999999</v>
      </c>
      <c r="J38">
        <v>12.14</v>
      </c>
    </row>
    <row r="39" spans="1:10" x14ac:dyDescent="0.3">
      <c r="A39">
        <v>365.98</v>
      </c>
      <c r="B39">
        <f t="shared" si="0"/>
        <v>309.16000000000003</v>
      </c>
      <c r="C39">
        <v>7.53</v>
      </c>
      <c r="D39" s="1">
        <f t="shared" si="3"/>
        <v>292853.31411040114</v>
      </c>
      <c r="E39" s="1">
        <f t="shared" si="4"/>
        <v>2762797.7991246311</v>
      </c>
      <c r="F39" s="1">
        <f t="shared" si="5"/>
        <v>309.15956497722016</v>
      </c>
      <c r="G39" s="1">
        <f t="shared" si="2"/>
        <v>4.3502277986817717E-4</v>
      </c>
      <c r="I39">
        <v>145.11000000000001</v>
      </c>
      <c r="J39">
        <v>9.07</v>
      </c>
    </row>
    <row r="40" spans="1:10" x14ac:dyDescent="0.3">
      <c r="A40">
        <v>373.17</v>
      </c>
      <c r="B40">
        <f t="shared" si="0"/>
        <v>316.35000000000002</v>
      </c>
      <c r="C40">
        <v>7.68</v>
      </c>
      <c r="D40" s="1">
        <f t="shared" si="3"/>
        <v>292858.60800512804</v>
      </c>
      <c r="E40" s="1">
        <f t="shared" si="4"/>
        <v>2762792.9338771412</v>
      </c>
      <c r="F40" s="1">
        <f t="shared" si="5"/>
        <v>316.34955486019777</v>
      </c>
      <c r="G40" s="1">
        <f t="shared" si="2"/>
        <v>4.4513980225246996E-4</v>
      </c>
      <c r="I40">
        <v>153.16999999999999</v>
      </c>
      <c r="J40">
        <v>8.7200000000000006</v>
      </c>
    </row>
    <row r="41" spans="1:10" x14ac:dyDescent="0.3">
      <c r="A41">
        <v>380.16</v>
      </c>
      <c r="B41">
        <f t="shared" si="0"/>
        <v>323.34000000000003</v>
      </c>
      <c r="C41">
        <v>7.02</v>
      </c>
      <c r="D41" s="1">
        <f t="shared" si="3"/>
        <v>292863.7546426999</v>
      </c>
      <c r="E41" s="1">
        <f t="shared" si="4"/>
        <v>2762788.2039633789</v>
      </c>
      <c r="F41" s="1">
        <f t="shared" si="5"/>
        <v>323.33954502434779</v>
      </c>
      <c r="G41" s="1">
        <f t="shared" si="2"/>
        <v>4.5497565224650316E-4</v>
      </c>
      <c r="I41">
        <v>163.55000000000001</v>
      </c>
      <c r="J41">
        <v>8.76</v>
      </c>
    </row>
    <row r="42" spans="1:10" x14ac:dyDescent="0.3">
      <c r="A42">
        <v>392.42</v>
      </c>
      <c r="B42">
        <f t="shared" si="0"/>
        <v>335.6</v>
      </c>
      <c r="C42">
        <v>7.19</v>
      </c>
      <c r="D42" s="1">
        <f t="shared" si="3"/>
        <v>292872.7815063094</v>
      </c>
      <c r="E42" s="1">
        <f t="shared" si="4"/>
        <v>2762779.9080059067</v>
      </c>
      <c r="F42" s="1">
        <f t="shared" si="5"/>
        <v>335.59952777330125</v>
      </c>
      <c r="G42" s="1">
        <f t="shared" si="2"/>
        <v>4.7222669877555745E-4</v>
      </c>
      <c r="I42">
        <v>175.15</v>
      </c>
      <c r="J42">
        <v>8.49</v>
      </c>
    </row>
    <row r="43" spans="1:10" x14ac:dyDescent="0.3">
      <c r="A43">
        <v>411.22</v>
      </c>
      <c r="B43">
        <f t="shared" si="0"/>
        <v>354.40000000000003</v>
      </c>
      <c r="C43">
        <v>7.48</v>
      </c>
      <c r="D43" s="1">
        <f t="shared" si="3"/>
        <v>292886.62367889169</v>
      </c>
      <c r="E43" s="1">
        <f t="shared" si="4"/>
        <v>2762767.1866355585</v>
      </c>
      <c r="F43" s="1">
        <f t="shared" si="5"/>
        <v>354.39950131942254</v>
      </c>
      <c r="G43" s="1">
        <f t="shared" si="2"/>
        <v>4.9868057749336003E-4</v>
      </c>
      <c r="I43">
        <v>187.56</v>
      </c>
      <c r="J43">
        <v>8.5399999999999991</v>
      </c>
    </row>
    <row r="44" spans="1:10" x14ac:dyDescent="0.3">
      <c r="A44">
        <v>417.65</v>
      </c>
      <c r="B44">
        <f t="shared" si="0"/>
        <v>360.83</v>
      </c>
      <c r="C44">
        <v>4.96</v>
      </c>
      <c r="D44" s="1">
        <f t="shared" si="3"/>
        <v>292891.35799642914</v>
      </c>
      <c r="E44" s="1">
        <f t="shared" si="4"/>
        <v>2762762.8356562317</v>
      </c>
      <c r="F44" s="1">
        <f t="shared" si="5"/>
        <v>360.82949227177522</v>
      </c>
      <c r="G44" s="1">
        <f t="shared" si="2"/>
        <v>5.0772822476119472E-4</v>
      </c>
      <c r="I44">
        <v>191.31</v>
      </c>
      <c r="J44">
        <v>9.06</v>
      </c>
    </row>
    <row r="45" spans="1:10" x14ac:dyDescent="0.3">
      <c r="A45">
        <v>422.64</v>
      </c>
      <c r="B45">
        <f t="shared" si="0"/>
        <v>365.82</v>
      </c>
      <c r="C45">
        <v>4.76</v>
      </c>
      <c r="D45" s="1">
        <f t="shared" si="3"/>
        <v>292895.03206244967</v>
      </c>
      <c r="E45" s="1">
        <f t="shared" si="4"/>
        <v>2762759.4590797401</v>
      </c>
      <c r="F45" s="1">
        <f t="shared" si="5"/>
        <v>365.81948525042924</v>
      </c>
      <c r="G45" s="1">
        <f t="shared" si="2"/>
        <v>5.1474957075470229E-4</v>
      </c>
      <c r="I45">
        <v>197</v>
      </c>
      <c r="J45">
        <v>8.81</v>
      </c>
    </row>
    <row r="46" spans="1:10" x14ac:dyDescent="0.3">
      <c r="A46">
        <v>434.22</v>
      </c>
      <c r="B46">
        <f t="shared" si="0"/>
        <v>377.40000000000003</v>
      </c>
      <c r="C46">
        <v>4.42</v>
      </c>
      <c r="D46" s="1">
        <f t="shared" si="3"/>
        <v>292903.55825173174</v>
      </c>
      <c r="E46" s="1">
        <f t="shared" si="4"/>
        <v>2762751.6232569404</v>
      </c>
      <c r="F46" s="1">
        <f t="shared" si="5"/>
        <v>377.39946895603669</v>
      </c>
      <c r="G46" s="1">
        <f t="shared" si="2"/>
        <v>5.3104396334902049E-4</v>
      </c>
      <c r="I46">
        <v>203</v>
      </c>
      <c r="J46">
        <v>6.7</v>
      </c>
    </row>
    <row r="47" spans="1:10" x14ac:dyDescent="0.3">
      <c r="A47">
        <v>439.39</v>
      </c>
      <c r="B47">
        <f t="shared" si="0"/>
        <v>382.57</v>
      </c>
      <c r="C47">
        <v>5.48</v>
      </c>
      <c r="D47" s="1">
        <f t="shared" si="3"/>
        <v>292907.36484919186</v>
      </c>
      <c r="E47" s="1">
        <f t="shared" si="4"/>
        <v>2762748.1248800945</v>
      </c>
      <c r="F47" s="1">
        <f t="shared" si="5"/>
        <v>382.56946168126876</v>
      </c>
      <c r="G47" s="1">
        <f t="shared" si="2"/>
        <v>5.3831873123044716E-4</v>
      </c>
      <c r="I47">
        <v>212.19</v>
      </c>
      <c r="J47">
        <v>7</v>
      </c>
    </row>
    <row r="48" spans="1:10" x14ac:dyDescent="0.3">
      <c r="A48">
        <v>445.55</v>
      </c>
      <c r="B48">
        <f t="shared" si="0"/>
        <v>388.73</v>
      </c>
      <c r="C48">
        <v>5.22</v>
      </c>
      <c r="D48" s="1">
        <f t="shared" si="3"/>
        <v>292911.90036956989</v>
      </c>
      <c r="E48" s="1">
        <f t="shared" si="4"/>
        <v>2762743.9566012993</v>
      </c>
      <c r="F48" s="1">
        <f t="shared" si="5"/>
        <v>388.72945301357532</v>
      </c>
      <c r="G48" s="1">
        <f t="shared" si="2"/>
        <v>5.4698642469475089E-4</v>
      </c>
      <c r="I48">
        <v>220.12</v>
      </c>
      <c r="J48">
        <v>6.7</v>
      </c>
    </row>
    <row r="49" spans="1:10" x14ac:dyDescent="0.3">
      <c r="A49">
        <v>457.4</v>
      </c>
      <c r="B49">
        <f t="shared" si="0"/>
        <v>400.58</v>
      </c>
      <c r="C49">
        <v>5.03</v>
      </c>
      <c r="D49" s="1">
        <f t="shared" si="3"/>
        <v>292920.62535601138</v>
      </c>
      <c r="E49" s="1">
        <f t="shared" si="4"/>
        <v>2762735.9380779681</v>
      </c>
      <c r="F49" s="1">
        <f t="shared" si="5"/>
        <v>400.57943633922889</v>
      </c>
      <c r="G49" s="1">
        <f t="shared" si="2"/>
        <v>5.6366077109260004E-4</v>
      </c>
      <c r="I49">
        <v>233.45</v>
      </c>
      <c r="J49">
        <v>6.71</v>
      </c>
    </row>
    <row r="50" spans="1:10" x14ac:dyDescent="0.3">
      <c r="A50">
        <v>476.96</v>
      </c>
      <c r="B50">
        <f t="shared" si="0"/>
        <v>420.14</v>
      </c>
      <c r="C50">
        <v>4.57</v>
      </c>
      <c r="D50" s="1">
        <f t="shared" si="3"/>
        <v>292935.02710578317</v>
      </c>
      <c r="E50" s="1">
        <f t="shared" si="4"/>
        <v>2762722.7024394567</v>
      </c>
      <c r="F50" s="1">
        <f t="shared" si="5"/>
        <v>420.13940881601798</v>
      </c>
      <c r="G50" s="1">
        <f t="shared" si="2"/>
        <v>5.9118398201007949E-4</v>
      </c>
      <c r="I50">
        <v>259.01</v>
      </c>
      <c r="J50">
        <v>6.72</v>
      </c>
    </row>
    <row r="51" spans="1:10" x14ac:dyDescent="0.3">
      <c r="A51">
        <v>484.46</v>
      </c>
      <c r="B51">
        <f t="shared" si="0"/>
        <v>427.64</v>
      </c>
      <c r="C51">
        <v>3.46</v>
      </c>
      <c r="D51" s="1">
        <f t="shared" si="3"/>
        <v>292940.54924910056</v>
      </c>
      <c r="E51" s="1">
        <f t="shared" si="4"/>
        <v>2762717.6274246899</v>
      </c>
      <c r="F51" s="1">
        <f t="shared" si="5"/>
        <v>427.63939826272417</v>
      </c>
      <c r="G51" s="1">
        <f t="shared" si="2"/>
        <v>6.0173727581513958E-4</v>
      </c>
      <c r="I51">
        <v>268.79000000000002</v>
      </c>
      <c r="J51">
        <v>6.95</v>
      </c>
    </row>
    <row r="52" spans="1:10" x14ac:dyDescent="0.3">
      <c r="A52">
        <v>491.68</v>
      </c>
      <c r="B52">
        <f t="shared" si="0"/>
        <v>434.86</v>
      </c>
      <c r="C52">
        <v>1.38</v>
      </c>
      <c r="D52" s="1">
        <f t="shared" si="3"/>
        <v>292945.86523240083</v>
      </c>
      <c r="E52" s="1">
        <f t="shared" si="4"/>
        <v>2762712.7418771409</v>
      </c>
      <c r="F52" s="1">
        <f t="shared" si="5"/>
        <v>434.8593881035959</v>
      </c>
      <c r="G52" s="1">
        <f t="shared" si="2"/>
        <v>6.1189640410930224E-4</v>
      </c>
      <c r="I52">
        <v>275.77</v>
      </c>
      <c r="J52">
        <v>7.36</v>
      </c>
    </row>
    <row r="53" spans="1:10" x14ac:dyDescent="0.3">
      <c r="A53">
        <v>501.66</v>
      </c>
      <c r="B53">
        <f t="shared" si="0"/>
        <v>444.84000000000003</v>
      </c>
      <c r="C53">
        <v>1.89</v>
      </c>
      <c r="D53" s="1">
        <f t="shared" si="3"/>
        <v>292953.21336444182</v>
      </c>
      <c r="E53" s="1">
        <f t="shared" si="4"/>
        <v>2762705.9887241586</v>
      </c>
      <c r="F53" s="1">
        <f t="shared" si="5"/>
        <v>444.8393740602308</v>
      </c>
      <c r="G53" s="1">
        <f t="shared" si="2"/>
        <v>6.2593976923608352E-4</v>
      </c>
      <c r="I53">
        <v>276.5</v>
      </c>
      <c r="J53">
        <v>8.02</v>
      </c>
    </row>
    <row r="54" spans="1:10" x14ac:dyDescent="0.3">
      <c r="A54">
        <v>506.95</v>
      </c>
      <c r="B54">
        <f t="shared" si="0"/>
        <v>450.13</v>
      </c>
      <c r="C54">
        <v>0.69</v>
      </c>
      <c r="D54" s="1">
        <f t="shared" si="3"/>
        <v>292957.10831619502</v>
      </c>
      <c r="E54" s="1">
        <f t="shared" si="4"/>
        <v>2762702.4091470763</v>
      </c>
      <c r="F54" s="1">
        <f t="shared" si="5"/>
        <v>450.12936661673928</v>
      </c>
      <c r="G54" s="1">
        <f t="shared" si="2"/>
        <v>6.3338326071971096E-4</v>
      </c>
      <c r="I54">
        <v>277.76</v>
      </c>
      <c r="J54">
        <v>8.02</v>
      </c>
    </row>
    <row r="55" spans="1:10" x14ac:dyDescent="0.3">
      <c r="A55">
        <v>522.04999999999995</v>
      </c>
      <c r="B55">
        <f t="shared" si="0"/>
        <v>465.22999999999996</v>
      </c>
      <c r="C55">
        <v>0.83</v>
      </c>
      <c r="D55" s="1">
        <f t="shared" si="3"/>
        <v>292968.22623140737</v>
      </c>
      <c r="E55" s="1">
        <f t="shared" si="4"/>
        <v>2762692.1914506792</v>
      </c>
      <c r="F55" s="1">
        <f t="shared" si="5"/>
        <v>465.22934536945075</v>
      </c>
      <c r="G55" s="1">
        <f t="shared" si="2"/>
        <v>6.546305492065585E-4</v>
      </c>
      <c r="I55">
        <v>279.33</v>
      </c>
      <c r="J55">
        <v>7.49</v>
      </c>
    </row>
    <row r="56" spans="1:10" x14ac:dyDescent="0.3">
      <c r="A56">
        <v>533.88</v>
      </c>
      <c r="B56">
        <f t="shared" si="0"/>
        <v>477.06</v>
      </c>
      <c r="C56">
        <v>1.63</v>
      </c>
      <c r="D56" s="1">
        <f t="shared" si="3"/>
        <v>292976.93649213336</v>
      </c>
      <c r="E56" s="1">
        <f t="shared" si="4"/>
        <v>2762684.1864607208</v>
      </c>
      <c r="F56" s="1">
        <f t="shared" si="5"/>
        <v>477.05932872312707</v>
      </c>
      <c r="G56" s="1">
        <f t="shared" si="2"/>
        <v>6.7127687293577765E-4</v>
      </c>
      <c r="I56">
        <v>299.31</v>
      </c>
      <c r="J56">
        <v>7.19</v>
      </c>
    </row>
    <row r="57" spans="1:10" x14ac:dyDescent="0.3">
      <c r="A57">
        <v>547.73</v>
      </c>
      <c r="B57">
        <f t="shared" si="0"/>
        <v>490.91</v>
      </c>
      <c r="C57">
        <v>1.96</v>
      </c>
      <c r="D57" s="1">
        <f t="shared" si="3"/>
        <v>292987.13405012619</v>
      </c>
      <c r="E57" s="1">
        <f t="shared" si="4"/>
        <v>2762674.814600118</v>
      </c>
      <c r="F57" s="1">
        <f t="shared" si="5"/>
        <v>490.90930923490691</v>
      </c>
      <c r="G57" s="1">
        <f t="shared" si="2"/>
        <v>6.9076509311116752E-4</v>
      </c>
      <c r="I57">
        <v>306.58999999999997</v>
      </c>
      <c r="J57">
        <v>6.77</v>
      </c>
    </row>
    <row r="58" spans="1:10" x14ac:dyDescent="0.3">
      <c r="A58">
        <v>562.67999999999995</v>
      </c>
      <c r="B58">
        <f t="shared" si="0"/>
        <v>505.85999999999996</v>
      </c>
      <c r="C58">
        <v>1.98</v>
      </c>
      <c r="D58" s="1">
        <f t="shared" si="3"/>
        <v>292998.1415224722</v>
      </c>
      <c r="E58" s="1">
        <f t="shared" si="4"/>
        <v>2762664.6984040164</v>
      </c>
      <c r="F58" s="1">
        <f t="shared" si="5"/>
        <v>505.85928819853353</v>
      </c>
      <c r="G58" s="1">
        <f t="shared" si="2"/>
        <v>7.118014664229122E-4</v>
      </c>
      <c r="I58">
        <v>322.52999999999997</v>
      </c>
      <c r="J58">
        <v>6.88</v>
      </c>
    </row>
    <row r="59" spans="1:10" x14ac:dyDescent="0.3">
      <c r="A59">
        <v>584.02</v>
      </c>
      <c r="B59">
        <f t="shared" si="0"/>
        <v>527.19999999999993</v>
      </c>
      <c r="C59">
        <v>1.9</v>
      </c>
      <c r="D59" s="1">
        <f t="shared" si="3"/>
        <v>293013.85386092466</v>
      </c>
      <c r="E59" s="1">
        <f t="shared" si="4"/>
        <v>2762650.2582953339</v>
      </c>
      <c r="F59" s="1">
        <f t="shared" si="5"/>
        <v>527.19925817055821</v>
      </c>
      <c r="G59" s="1">
        <f t="shared" si="2"/>
        <v>7.4182944172207499E-4</v>
      </c>
      <c r="I59">
        <v>354.3</v>
      </c>
      <c r="J59">
        <v>6.92</v>
      </c>
    </row>
    <row r="60" spans="1:10" x14ac:dyDescent="0.3">
      <c r="A60">
        <v>593.15</v>
      </c>
      <c r="B60">
        <f t="shared" si="0"/>
        <v>536.32999999999993</v>
      </c>
      <c r="C60">
        <v>1.48</v>
      </c>
      <c r="D60" s="1">
        <f t="shared" si="3"/>
        <v>293020.57615005638</v>
      </c>
      <c r="E60" s="1">
        <f t="shared" si="4"/>
        <v>2762644.0803106911</v>
      </c>
      <c r="F60" s="1">
        <f t="shared" si="5"/>
        <v>536.32924532373033</v>
      </c>
      <c r="G60" s="1">
        <f t="shared" si="2"/>
        <v>7.5467626959380141E-4</v>
      </c>
      <c r="I60">
        <v>359.12</v>
      </c>
      <c r="J60">
        <v>7.55</v>
      </c>
    </row>
    <row r="61" spans="1:10" x14ac:dyDescent="0.3">
      <c r="A61">
        <v>601.54</v>
      </c>
      <c r="B61">
        <f t="shared" si="0"/>
        <v>544.71999999999991</v>
      </c>
      <c r="C61">
        <v>1.1100000000000001</v>
      </c>
      <c r="D61" s="1">
        <f t="shared" si="3"/>
        <v>293026.75358771411</v>
      </c>
      <c r="E61" s="1">
        <f t="shared" si="4"/>
        <v>2762638.4030608386</v>
      </c>
      <c r="F61" s="1">
        <f t="shared" si="5"/>
        <v>544.71923351821181</v>
      </c>
      <c r="G61" s="1">
        <f t="shared" si="2"/>
        <v>7.6648178810501122E-4</v>
      </c>
      <c r="I61">
        <v>365.98</v>
      </c>
      <c r="J61">
        <v>7.53</v>
      </c>
    </row>
    <row r="62" spans="1:10" x14ac:dyDescent="0.3">
      <c r="A62">
        <v>602.23</v>
      </c>
      <c r="B62">
        <f t="shared" si="0"/>
        <v>545.41</v>
      </c>
      <c r="C62">
        <v>0.56999999999999995</v>
      </c>
      <c r="D62" s="1">
        <f t="shared" si="3"/>
        <v>293027.26162489929</v>
      </c>
      <c r="E62" s="1">
        <f t="shared" si="4"/>
        <v>2762637.9361594804</v>
      </c>
      <c r="F62" s="1">
        <f t="shared" si="5"/>
        <v>545.40923254707377</v>
      </c>
      <c r="G62" s="1">
        <f t="shared" si="2"/>
        <v>7.674529261976204E-4</v>
      </c>
      <c r="I62">
        <v>373.17</v>
      </c>
      <c r="J62">
        <v>7.68</v>
      </c>
    </row>
    <row r="63" spans="1:10" x14ac:dyDescent="0.3">
      <c r="A63">
        <v>612.41</v>
      </c>
      <c r="B63">
        <f t="shared" si="0"/>
        <v>555.58999999999992</v>
      </c>
      <c r="C63">
        <v>0.56999999999999995</v>
      </c>
      <c r="D63" s="1">
        <f t="shared" si="3"/>
        <v>293034.75701409549</v>
      </c>
      <c r="E63" s="1">
        <f t="shared" si="4"/>
        <v>2762631.0476727705</v>
      </c>
      <c r="F63" s="1">
        <f t="shared" si="5"/>
        <v>555.58921822266495</v>
      </c>
      <c r="G63" s="1">
        <f t="shared" si="2"/>
        <v>7.8177733496431756E-4</v>
      </c>
      <c r="I63">
        <v>380.16</v>
      </c>
      <c r="J63">
        <v>7.02</v>
      </c>
    </row>
    <row r="64" spans="1:10" x14ac:dyDescent="0.3">
      <c r="A64">
        <v>612.92999999999995</v>
      </c>
      <c r="B64">
        <f t="shared" si="0"/>
        <v>556.1099999999999</v>
      </c>
      <c r="C64">
        <v>0.56999999999999995</v>
      </c>
      <c r="D64" s="1">
        <f t="shared" si="3"/>
        <v>293035.13988269883</v>
      </c>
      <c r="E64" s="1">
        <f t="shared" si="4"/>
        <v>2762630.6958050798</v>
      </c>
      <c r="F64" s="1">
        <f t="shared" si="5"/>
        <v>556.10921749109502</v>
      </c>
      <c r="G64" s="1">
        <f t="shared" si="2"/>
        <v>7.8250890487652214E-4</v>
      </c>
      <c r="I64">
        <v>392.42</v>
      </c>
      <c r="J64">
        <v>7.19</v>
      </c>
    </row>
    <row r="65" spans="1:10" x14ac:dyDescent="0.3">
      <c r="A65">
        <v>625.29</v>
      </c>
      <c r="B65">
        <f t="shared" si="0"/>
        <v>568.46999999999991</v>
      </c>
      <c r="C65">
        <v>2.2799999999999998</v>
      </c>
      <c r="D65" s="1">
        <f t="shared" si="3"/>
        <v>293044.24037488591</v>
      </c>
      <c r="E65" s="1">
        <f t="shared" si="4"/>
        <v>2762622.332180744</v>
      </c>
      <c r="F65" s="1">
        <f t="shared" si="5"/>
        <v>568.46920009934752</v>
      </c>
      <c r="G65" s="1">
        <f t="shared" si="2"/>
        <v>7.9990065239599062E-4</v>
      </c>
      <c r="I65">
        <v>411.22</v>
      </c>
      <c r="J65">
        <v>7.48</v>
      </c>
    </row>
    <row r="66" spans="1:10" x14ac:dyDescent="0.3">
      <c r="A66">
        <v>636.16</v>
      </c>
      <c r="B66">
        <f t="shared" ref="B66:B86" si="6">A66-56.82</f>
        <v>579.33999999999992</v>
      </c>
      <c r="C66">
        <v>7.18</v>
      </c>
      <c r="D66" s="1">
        <f t="shared" si="3"/>
        <v>293052.24380126724</v>
      </c>
      <c r="E66" s="1">
        <f t="shared" si="4"/>
        <v>2762614.9767926759</v>
      </c>
      <c r="F66" s="1">
        <f t="shared" ref="F66:F86" si="7">SQRT(((D66-$D$1)^2)+((E66-$E$1)^2))</f>
        <v>579.3391848037578</v>
      </c>
      <c r="G66" s="1">
        <f t="shared" ref="G66:G86" si="8">B66-F66</f>
        <v>8.1519624211523478E-4</v>
      </c>
      <c r="I66">
        <v>417.65</v>
      </c>
      <c r="J66">
        <v>4.96</v>
      </c>
    </row>
    <row r="67" spans="1:10" x14ac:dyDescent="0.3">
      <c r="A67">
        <v>643.55999999999995</v>
      </c>
      <c r="B67">
        <f t="shared" si="6"/>
        <v>586.7399999999999</v>
      </c>
      <c r="C67">
        <v>8.51</v>
      </c>
      <c r="D67" s="1">
        <f t="shared" ref="D67:D85" si="9">(((B67*($D$86-$D$1))+$B$86*$D$1)/$B$86)</f>
        <v>293057.6923160071</v>
      </c>
      <c r="E67" s="1">
        <f t="shared" ref="E67:E85" si="10">(((B67*($E$86-$E$1))+$B$86*$E$1)/$B$86)</f>
        <v>2762609.9694447727</v>
      </c>
      <c r="F67" s="1">
        <f t="shared" si="7"/>
        <v>586.73917439120771</v>
      </c>
      <c r="G67" s="1">
        <f t="shared" si="8"/>
        <v>8.256087921836297E-4</v>
      </c>
      <c r="I67">
        <v>422.64</v>
      </c>
      <c r="J67">
        <v>4.76</v>
      </c>
    </row>
    <row r="68" spans="1:10" x14ac:dyDescent="0.3">
      <c r="A68">
        <v>672.38</v>
      </c>
      <c r="B68">
        <f t="shared" si="6"/>
        <v>615.55999999999995</v>
      </c>
      <c r="C68">
        <v>8.7799999999999994</v>
      </c>
      <c r="D68" s="1">
        <f t="shared" si="9"/>
        <v>293078.91207206144</v>
      </c>
      <c r="E68" s="1">
        <f t="shared" si="10"/>
        <v>2762590.4678546959</v>
      </c>
      <c r="F68" s="1">
        <f t="shared" si="7"/>
        <v>615.55913383827635</v>
      </c>
      <c r="G68" s="1">
        <f t="shared" si="8"/>
        <v>8.6616172359299526E-4</v>
      </c>
      <c r="I68">
        <v>434.22</v>
      </c>
      <c r="J68">
        <v>4.42</v>
      </c>
    </row>
    <row r="69" spans="1:10" x14ac:dyDescent="0.3">
      <c r="A69">
        <v>684.23</v>
      </c>
      <c r="B69">
        <f t="shared" si="6"/>
        <v>627.41</v>
      </c>
      <c r="C69">
        <v>9.08</v>
      </c>
      <c r="D69" s="1">
        <f t="shared" si="9"/>
        <v>293087.63705850294</v>
      </c>
      <c r="E69" s="1">
        <f t="shared" si="10"/>
        <v>2762582.4493313641</v>
      </c>
      <c r="F69" s="1">
        <f t="shared" si="7"/>
        <v>627.409117164245</v>
      </c>
      <c r="G69" s="1">
        <f t="shared" si="8"/>
        <v>8.8283575496461708E-4</v>
      </c>
      <c r="I69">
        <v>439.39</v>
      </c>
      <c r="J69">
        <v>5.48</v>
      </c>
    </row>
    <row r="70" spans="1:10" x14ac:dyDescent="0.3">
      <c r="A70">
        <v>696.81</v>
      </c>
      <c r="B70">
        <f t="shared" si="6"/>
        <v>639.9899999999999</v>
      </c>
      <c r="C70">
        <v>10.58</v>
      </c>
      <c r="D70" s="1">
        <f t="shared" si="9"/>
        <v>293096.89953356067</v>
      </c>
      <c r="E70" s="1">
        <f t="shared" si="10"/>
        <v>2762573.9368399293</v>
      </c>
      <c r="F70" s="1">
        <f t="shared" si="7"/>
        <v>639.98909946244305</v>
      </c>
      <c r="G70" s="1">
        <f t="shared" si="8"/>
        <v>9.0053755684493808E-4</v>
      </c>
      <c r="I70">
        <v>445.55</v>
      </c>
      <c r="J70">
        <v>5.22</v>
      </c>
    </row>
    <row r="71" spans="1:10" x14ac:dyDescent="0.3">
      <c r="A71">
        <v>705.25</v>
      </c>
      <c r="B71">
        <f t="shared" si="6"/>
        <v>648.42999999999995</v>
      </c>
      <c r="C71">
        <v>11.28</v>
      </c>
      <c r="D71" s="1">
        <f t="shared" si="9"/>
        <v>293103.11378550716</v>
      </c>
      <c r="E71" s="1">
        <f t="shared" si="10"/>
        <v>2762568.2257566452</v>
      </c>
      <c r="F71" s="1">
        <f t="shared" si="7"/>
        <v>648.4290875863951</v>
      </c>
      <c r="G71" s="1">
        <f t="shared" si="8"/>
        <v>9.1241360485128098E-4</v>
      </c>
      <c r="I71">
        <v>457.4</v>
      </c>
      <c r="J71">
        <v>5.03</v>
      </c>
    </row>
    <row r="72" spans="1:10" x14ac:dyDescent="0.3">
      <c r="A72">
        <v>718.33</v>
      </c>
      <c r="B72">
        <f t="shared" si="6"/>
        <v>661.51</v>
      </c>
      <c r="C72">
        <v>10.85</v>
      </c>
      <c r="D72" s="1">
        <f t="shared" si="9"/>
        <v>293112.74440345273</v>
      </c>
      <c r="E72" s="1">
        <f t="shared" si="10"/>
        <v>2762559.3749308921</v>
      </c>
      <c r="F72" s="1">
        <f t="shared" si="7"/>
        <v>661.50906918136093</v>
      </c>
      <c r="G72" s="1">
        <f t="shared" si="8"/>
        <v>9.3081863906263607E-4</v>
      </c>
      <c r="I72">
        <v>476.96</v>
      </c>
      <c r="J72">
        <v>4.57</v>
      </c>
    </row>
    <row r="73" spans="1:10" x14ac:dyDescent="0.3">
      <c r="A73">
        <v>724.11</v>
      </c>
      <c r="B73">
        <f t="shared" si="6"/>
        <v>667.29</v>
      </c>
      <c r="C73">
        <v>11.27</v>
      </c>
      <c r="D73" s="1">
        <f t="shared" si="9"/>
        <v>293117.00013523601</v>
      </c>
      <c r="E73" s="1">
        <f t="shared" si="10"/>
        <v>2762555.4637861783</v>
      </c>
      <c r="F73" s="1">
        <f t="shared" si="7"/>
        <v>667.28906104849113</v>
      </c>
      <c r="G73" s="1">
        <f t="shared" si="8"/>
        <v>9.3895150882872258E-4</v>
      </c>
      <c r="I73">
        <v>484.46</v>
      </c>
      <c r="J73">
        <v>3.46</v>
      </c>
    </row>
    <row r="74" spans="1:10" x14ac:dyDescent="0.3">
      <c r="A74">
        <v>733.95</v>
      </c>
      <c r="B74">
        <f t="shared" si="6"/>
        <v>677.13</v>
      </c>
      <c r="C74">
        <v>11.37</v>
      </c>
      <c r="D74" s="1">
        <f t="shared" si="9"/>
        <v>293124.24518726842</v>
      </c>
      <c r="E74" s="1">
        <f t="shared" si="10"/>
        <v>2762548.8053668044</v>
      </c>
      <c r="F74" s="1">
        <f t="shared" si="7"/>
        <v>677.12904720250253</v>
      </c>
      <c r="G74" s="1">
        <f t="shared" si="8"/>
        <v>9.5279749746168818E-4</v>
      </c>
      <c r="I74">
        <v>491.68</v>
      </c>
      <c r="J74">
        <v>1.38</v>
      </c>
    </row>
    <row r="75" spans="1:10" x14ac:dyDescent="0.3">
      <c r="A75">
        <v>738.18</v>
      </c>
      <c r="B75">
        <f t="shared" si="6"/>
        <v>681.3599999999999</v>
      </c>
      <c r="C75">
        <v>13.4</v>
      </c>
      <c r="D75" s="1">
        <f t="shared" si="9"/>
        <v>293127.35967609944</v>
      </c>
      <c r="E75" s="1">
        <f t="shared" si="10"/>
        <v>2762545.9430584759</v>
      </c>
      <c r="F75" s="1">
        <f t="shared" si="7"/>
        <v>681.35904125048864</v>
      </c>
      <c r="G75" s="1">
        <f t="shared" si="8"/>
        <v>9.5874951125551888E-4</v>
      </c>
      <c r="I75">
        <v>501.66</v>
      </c>
      <c r="J75">
        <v>1.89</v>
      </c>
    </row>
    <row r="76" spans="1:10" x14ac:dyDescent="0.3">
      <c r="A76">
        <v>750.12</v>
      </c>
      <c r="B76">
        <f t="shared" si="6"/>
        <v>693.3</v>
      </c>
      <c r="C76">
        <v>13.88</v>
      </c>
      <c r="D76" s="1">
        <f t="shared" si="9"/>
        <v>293136.15092826076</v>
      </c>
      <c r="E76" s="1">
        <f t="shared" si="10"/>
        <v>2762537.8636349677</v>
      </c>
      <c r="F76" s="1">
        <f t="shared" si="7"/>
        <v>693.29902444929519</v>
      </c>
      <c r="G76" s="1">
        <f t="shared" si="8"/>
        <v>9.7555070476573746E-4</v>
      </c>
      <c r="I76">
        <v>506.95</v>
      </c>
      <c r="J76">
        <v>0.69</v>
      </c>
    </row>
    <row r="77" spans="1:10" x14ac:dyDescent="0.3">
      <c r="A77">
        <v>764.38</v>
      </c>
      <c r="B77">
        <f t="shared" si="6"/>
        <v>707.56</v>
      </c>
      <c r="C77">
        <v>14.3</v>
      </c>
      <c r="D77" s="1">
        <f t="shared" si="9"/>
        <v>293146.65036342159</v>
      </c>
      <c r="E77" s="1">
        <f t="shared" si="10"/>
        <v>2762528.2143402244</v>
      </c>
      <c r="F77" s="1">
        <f t="shared" si="7"/>
        <v>707.55900438405968</v>
      </c>
      <c r="G77" s="1">
        <f t="shared" si="8"/>
        <v>9.9561594026909006E-4</v>
      </c>
      <c r="I77">
        <v>522.04999999999995</v>
      </c>
      <c r="J77">
        <v>0.83</v>
      </c>
    </row>
    <row r="78" spans="1:10" x14ac:dyDescent="0.3">
      <c r="A78">
        <v>778.55</v>
      </c>
      <c r="B78">
        <f t="shared" si="6"/>
        <v>721.7299999999999</v>
      </c>
      <c r="C78">
        <v>14.28</v>
      </c>
      <c r="D78" s="1">
        <f t="shared" si="9"/>
        <v>293157.0835328626</v>
      </c>
      <c r="E78" s="1">
        <f t="shared" si="10"/>
        <v>2762518.6259456584</v>
      </c>
      <c r="F78" s="1">
        <f t="shared" si="7"/>
        <v>721.72898444535633</v>
      </c>
      <c r="G78" s="1">
        <f t="shared" si="8"/>
        <v>1.0155546435726137E-3</v>
      </c>
      <c r="I78">
        <v>533.88</v>
      </c>
      <c r="J78">
        <v>1.63</v>
      </c>
    </row>
    <row r="79" spans="1:10" x14ac:dyDescent="0.3">
      <c r="A79">
        <v>791.04</v>
      </c>
      <c r="B79">
        <f t="shared" si="6"/>
        <v>734.21999999999991</v>
      </c>
      <c r="C79">
        <v>14.19</v>
      </c>
      <c r="D79" s="1">
        <f t="shared" si="9"/>
        <v>293166.27974220051</v>
      </c>
      <c r="E79" s="1">
        <f t="shared" si="10"/>
        <v>2762510.1743544005</v>
      </c>
      <c r="F79" s="1">
        <f t="shared" si="7"/>
        <v>734.21896687040135</v>
      </c>
      <c r="G79" s="1">
        <f t="shared" si="8"/>
        <v>1.033129598567939E-3</v>
      </c>
      <c r="I79">
        <v>547.73</v>
      </c>
      <c r="J79">
        <v>1.96</v>
      </c>
    </row>
    <row r="80" spans="1:10" x14ac:dyDescent="0.3">
      <c r="A80">
        <v>791.08</v>
      </c>
      <c r="B80">
        <f t="shared" si="6"/>
        <v>734.26</v>
      </c>
      <c r="C80">
        <v>14.14</v>
      </c>
      <c r="D80" s="1">
        <f t="shared" si="9"/>
        <v>293166.30919363152</v>
      </c>
      <c r="E80" s="1">
        <f t="shared" si="10"/>
        <v>2762510.1472876552</v>
      </c>
      <c r="F80" s="1">
        <f t="shared" si="7"/>
        <v>734.25896681404083</v>
      </c>
      <c r="G80" s="1">
        <f t="shared" si="8"/>
        <v>1.0331859591588E-3</v>
      </c>
      <c r="I80">
        <v>562.67999999999995</v>
      </c>
      <c r="J80">
        <v>1.98</v>
      </c>
    </row>
    <row r="81" spans="1:10" x14ac:dyDescent="0.3">
      <c r="A81">
        <v>795.33</v>
      </c>
      <c r="B81">
        <f t="shared" si="6"/>
        <v>738.51</v>
      </c>
      <c r="C81">
        <v>11.56</v>
      </c>
      <c r="D81" s="1">
        <f t="shared" si="9"/>
        <v>293169.43840817804</v>
      </c>
      <c r="E81" s="1">
        <f t="shared" si="10"/>
        <v>2762507.2714459538</v>
      </c>
      <c r="F81" s="1">
        <f t="shared" si="7"/>
        <v>738.50896083400426</v>
      </c>
      <c r="G81" s="1">
        <f t="shared" si="8"/>
        <v>1.0391659957349475E-3</v>
      </c>
      <c r="I81">
        <v>584.02</v>
      </c>
      <c r="J81">
        <v>1.9</v>
      </c>
    </row>
    <row r="82" spans="1:10" x14ac:dyDescent="0.3">
      <c r="A82">
        <v>797.34</v>
      </c>
      <c r="B82">
        <f t="shared" si="6"/>
        <v>740.52</v>
      </c>
      <c r="C82">
        <v>11.52</v>
      </c>
      <c r="D82" s="1">
        <f t="shared" si="9"/>
        <v>293170.91834258713</v>
      </c>
      <c r="E82" s="1">
        <f t="shared" si="10"/>
        <v>2762505.9113419964</v>
      </c>
      <c r="F82" s="1">
        <f t="shared" si="7"/>
        <v>740.51895800564648</v>
      </c>
      <c r="G82" s="1">
        <f t="shared" si="8"/>
        <v>1.041994353499831E-3</v>
      </c>
      <c r="I82">
        <v>593.15</v>
      </c>
      <c r="J82">
        <v>1.48</v>
      </c>
    </row>
    <row r="83" spans="1:10" x14ac:dyDescent="0.3">
      <c r="A83">
        <v>800.65</v>
      </c>
      <c r="B83">
        <f t="shared" si="6"/>
        <v>743.82999999999993</v>
      </c>
      <c r="C83">
        <v>11.39</v>
      </c>
      <c r="D83" s="1">
        <f t="shared" si="9"/>
        <v>293173.35544850456</v>
      </c>
      <c r="E83" s="1">
        <f t="shared" si="10"/>
        <v>2762503.6715688128</v>
      </c>
      <c r="F83" s="1">
        <f t="shared" si="7"/>
        <v>743.82895334804891</v>
      </c>
      <c r="G83" s="1">
        <f t="shared" si="8"/>
        <v>1.0466519510146099E-3</v>
      </c>
      <c r="I83">
        <v>601.54</v>
      </c>
      <c r="J83">
        <v>1.1100000000000001</v>
      </c>
    </row>
    <row r="84" spans="1:10" x14ac:dyDescent="0.3">
      <c r="A84">
        <v>801.36</v>
      </c>
      <c r="B84">
        <f t="shared" si="6"/>
        <v>744.54</v>
      </c>
      <c r="C84">
        <v>11.38</v>
      </c>
      <c r="D84" s="1">
        <f t="shared" si="9"/>
        <v>293173.87821140524</v>
      </c>
      <c r="E84" s="1">
        <f t="shared" si="10"/>
        <v>2762503.1911340812</v>
      </c>
      <c r="F84" s="1">
        <f t="shared" si="7"/>
        <v>744.53895234920321</v>
      </c>
      <c r="G84" s="1">
        <f t="shared" si="8"/>
        <v>1.0476507967496218E-3</v>
      </c>
      <c r="I84">
        <v>602.23</v>
      </c>
      <c r="J84">
        <v>0.56999999999999995</v>
      </c>
    </row>
    <row r="85" spans="1:10" x14ac:dyDescent="0.3">
      <c r="A85">
        <v>801.45</v>
      </c>
      <c r="B85">
        <f t="shared" si="6"/>
        <v>744.63</v>
      </c>
      <c r="C85">
        <v>12.18</v>
      </c>
      <c r="D85" s="1">
        <f t="shared" si="9"/>
        <v>293173.94447712507</v>
      </c>
      <c r="E85" s="1">
        <f t="shared" si="10"/>
        <v>2762503.1302339043</v>
      </c>
      <c r="F85" s="1">
        <f t="shared" si="7"/>
        <v>744.62895222235625</v>
      </c>
      <c r="G85" s="1">
        <f t="shared" si="8"/>
        <v>1.0477776437483044E-3</v>
      </c>
      <c r="I85">
        <v>612.41</v>
      </c>
      <c r="J85">
        <v>0.56999999999999995</v>
      </c>
    </row>
    <row r="86" spans="1:10" x14ac:dyDescent="0.3">
      <c r="A86" s="5">
        <v>801.74</v>
      </c>
      <c r="B86">
        <f t="shared" si="6"/>
        <v>744.92</v>
      </c>
      <c r="C86" s="5">
        <v>12.28</v>
      </c>
      <c r="D86" s="2">
        <v>293174.158</v>
      </c>
      <c r="E86" s="2">
        <v>2762502.9339999999</v>
      </c>
      <c r="F86" s="1">
        <f t="shared" si="7"/>
        <v>744.91895181437962</v>
      </c>
      <c r="G86" s="1">
        <f t="shared" si="8"/>
        <v>1.0481856203341522E-3</v>
      </c>
      <c r="I86">
        <v>612.92999999999995</v>
      </c>
      <c r="J86">
        <v>0.56999999999999995</v>
      </c>
    </row>
    <row r="87" spans="1:10" x14ac:dyDescent="0.3">
      <c r="D87" s="1"/>
      <c r="E87" s="1"/>
      <c r="F87" s="1"/>
      <c r="I87">
        <v>625.29</v>
      </c>
      <c r="J87">
        <v>2.2799999999999998</v>
      </c>
    </row>
    <row r="88" spans="1:10" x14ac:dyDescent="0.3">
      <c r="D88" s="1"/>
      <c r="E88" s="1"/>
      <c r="F88" s="1"/>
      <c r="I88">
        <v>636.16</v>
      </c>
      <c r="J88">
        <v>7.18</v>
      </c>
    </row>
    <row r="89" spans="1:10" x14ac:dyDescent="0.3">
      <c r="D89" s="1"/>
      <c r="E89" s="1"/>
      <c r="F89" s="1"/>
      <c r="I89">
        <v>643.55999999999995</v>
      </c>
      <c r="J89">
        <v>8.51</v>
      </c>
    </row>
    <row r="90" spans="1:10" x14ac:dyDescent="0.3">
      <c r="D90" s="1"/>
      <c r="E90" s="1"/>
      <c r="F90" s="1"/>
      <c r="I90">
        <v>672.38</v>
      </c>
      <c r="J90">
        <v>8.7799999999999994</v>
      </c>
    </row>
    <row r="91" spans="1:10" x14ac:dyDescent="0.3">
      <c r="D91" s="1"/>
      <c r="E91" s="1"/>
      <c r="F91" s="1"/>
      <c r="I91">
        <v>684.23</v>
      </c>
      <c r="J91">
        <v>9.08</v>
      </c>
    </row>
    <row r="92" spans="1:10" x14ac:dyDescent="0.3">
      <c r="D92" s="1"/>
      <c r="E92" s="1"/>
      <c r="F92" s="1"/>
      <c r="I92">
        <v>696.81</v>
      </c>
      <c r="J92">
        <v>10.58</v>
      </c>
    </row>
    <row r="93" spans="1:10" x14ac:dyDescent="0.3">
      <c r="D93" s="1"/>
      <c r="E93" s="1"/>
      <c r="F93" s="1"/>
      <c r="I93">
        <v>705.25</v>
      </c>
      <c r="J93">
        <v>11.28</v>
      </c>
    </row>
    <row r="94" spans="1:10" x14ac:dyDescent="0.3">
      <c r="D94" s="1"/>
      <c r="E94" s="1"/>
      <c r="F94" s="1"/>
      <c r="I94">
        <v>718.33</v>
      </c>
      <c r="J94">
        <v>10.85</v>
      </c>
    </row>
    <row r="95" spans="1:10" x14ac:dyDescent="0.3">
      <c r="D95" s="1"/>
      <c r="E95" s="1"/>
      <c r="F95" s="1"/>
      <c r="I95">
        <v>724.11</v>
      </c>
      <c r="J95">
        <v>11.27</v>
      </c>
    </row>
    <row r="96" spans="1:10" x14ac:dyDescent="0.3">
      <c r="D96" s="1"/>
      <c r="E96" s="1"/>
      <c r="F96" s="1"/>
      <c r="I96">
        <v>733.95</v>
      </c>
      <c r="J96">
        <v>11.37</v>
      </c>
    </row>
    <row r="97" spans="4:10" x14ac:dyDescent="0.3">
      <c r="D97" s="1"/>
      <c r="E97" s="1"/>
      <c r="F97" s="1"/>
      <c r="I97">
        <v>738.18</v>
      </c>
      <c r="J97">
        <v>13.4</v>
      </c>
    </row>
    <row r="98" spans="4:10" x14ac:dyDescent="0.3">
      <c r="D98" s="1"/>
      <c r="E98" s="1"/>
      <c r="F98" s="1"/>
      <c r="I98">
        <v>750.12</v>
      </c>
      <c r="J98">
        <v>13.88</v>
      </c>
    </row>
    <row r="99" spans="4:10" x14ac:dyDescent="0.3">
      <c r="D99" s="1"/>
      <c r="E99" s="1"/>
      <c r="F99" s="1"/>
      <c r="I99">
        <v>764.38</v>
      </c>
      <c r="J99">
        <v>14.3</v>
      </c>
    </row>
    <row r="100" spans="4:10" x14ac:dyDescent="0.3">
      <c r="D100" s="1"/>
      <c r="E100" s="1"/>
      <c r="F100" s="1"/>
      <c r="I100">
        <v>778.55</v>
      </c>
      <c r="J100">
        <v>14.28</v>
      </c>
    </row>
    <row r="101" spans="4:10" x14ac:dyDescent="0.3">
      <c r="D101" s="1"/>
      <c r="E101" s="1"/>
      <c r="F101" s="1"/>
      <c r="I101">
        <v>791.04</v>
      </c>
      <c r="J101">
        <v>14.19</v>
      </c>
    </row>
    <row r="102" spans="4:10" x14ac:dyDescent="0.3">
      <c r="D102" s="1"/>
      <c r="E102" s="1"/>
      <c r="F102" s="1"/>
      <c r="I102">
        <v>791.08</v>
      </c>
      <c r="J102">
        <v>14.14</v>
      </c>
    </row>
    <row r="103" spans="4:10" x14ac:dyDescent="0.3">
      <c r="D103" s="1"/>
      <c r="E103" s="1"/>
      <c r="F103" s="1"/>
      <c r="I103">
        <v>795.33</v>
      </c>
      <c r="J103">
        <v>11.56</v>
      </c>
    </row>
    <row r="104" spans="4:10" x14ac:dyDescent="0.3">
      <c r="D104" s="1"/>
      <c r="E104" s="1"/>
      <c r="F104" s="1"/>
      <c r="I104">
        <v>797.34</v>
      </c>
      <c r="J104">
        <v>11.52</v>
      </c>
    </row>
    <row r="105" spans="4:10" x14ac:dyDescent="0.3">
      <c r="D105" s="1"/>
      <c r="E105" s="1"/>
      <c r="F105" s="1"/>
      <c r="I105">
        <v>800.65</v>
      </c>
      <c r="J105">
        <v>11.39</v>
      </c>
    </row>
    <row r="106" spans="4:10" x14ac:dyDescent="0.3">
      <c r="D106" s="1"/>
      <c r="E106" s="1"/>
      <c r="F106" s="1"/>
      <c r="I106">
        <v>801.36</v>
      </c>
      <c r="J106">
        <v>11.38</v>
      </c>
    </row>
    <row r="107" spans="4:10" x14ac:dyDescent="0.3">
      <c r="D107" s="1"/>
      <c r="E107" s="1"/>
      <c r="F107" s="1"/>
      <c r="I107">
        <v>801.45</v>
      </c>
      <c r="J107">
        <v>12.18</v>
      </c>
    </row>
    <row r="108" spans="4:10" x14ac:dyDescent="0.3">
      <c r="D108" s="1"/>
      <c r="E108" s="1"/>
      <c r="F108" s="1"/>
      <c r="I108" s="5">
        <v>801.74</v>
      </c>
      <c r="J108" s="5">
        <v>12.28</v>
      </c>
    </row>
    <row r="109" spans="4:10" x14ac:dyDescent="0.3">
      <c r="D109" s="1"/>
      <c r="E109" s="1"/>
      <c r="F109" s="1"/>
    </row>
    <row r="110" spans="4:10" x14ac:dyDescent="0.3">
      <c r="D110" s="1"/>
      <c r="E110" s="1"/>
      <c r="F110" s="1"/>
    </row>
    <row r="111" spans="4:10" x14ac:dyDescent="0.3">
      <c r="D111" s="1"/>
      <c r="E111" s="1"/>
      <c r="F111" s="1"/>
    </row>
    <row r="112" spans="4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299.02999999999997</v>
      </c>
      <c r="B1">
        <f>A1-299.03</f>
        <v>0</v>
      </c>
      <c r="C1" s="5">
        <v>17.72</v>
      </c>
      <c r="D1" s="2">
        <v>292998.95699999999</v>
      </c>
      <c r="E1" s="2">
        <v>2763281.5460000001</v>
      </c>
    </row>
    <row r="2" spans="1:10" x14ac:dyDescent="0.3">
      <c r="A2">
        <v>299.11</v>
      </c>
      <c r="B2">
        <f t="shared" ref="B2:B65" si="0">A2-299.03</f>
        <v>8.0000000000040927E-2</v>
      </c>
      <c r="C2">
        <v>17.64</v>
      </c>
      <c r="D2" s="1">
        <f>(((B2*($D$89-$D$1))+$B$89*$D$1)/$B$89)</f>
        <v>292999.01848162164</v>
      </c>
      <c r="E2" s="1">
        <f>(((B2*($E$89-$E$1))+$B$89*$E$1)/$B$89)</f>
        <v>2763281.494813838</v>
      </c>
      <c r="F2" s="1">
        <f t="shared" ref="F2:F33" si="1">SQRT(((D2-$D$1)^2)+((E2-$E$1)^2))</f>
        <v>8.0000081153883365E-2</v>
      </c>
      <c r="G2" s="1">
        <f t="shared" ref="G2:G65" si="2">B2-F2</f>
        <v>-8.1153842437786672E-8</v>
      </c>
    </row>
    <row r="3" spans="1:10" x14ac:dyDescent="0.3">
      <c r="A3">
        <v>299.27999999999997</v>
      </c>
      <c r="B3">
        <f t="shared" si="0"/>
        <v>0.25</v>
      </c>
      <c r="C3">
        <v>17.55</v>
      </c>
      <c r="D3" s="1">
        <f t="shared" ref="D3:D66" si="3">(((B3*($D$89-$D$1))+$B$89*$D$1)/$B$89)</f>
        <v>292999.14913006761</v>
      </c>
      <c r="E3" s="1">
        <f t="shared" ref="E3:E66" si="4">(((B3*($E$89-$E$1))+$B$89*$E$1)/$B$89)</f>
        <v>2763281.3860432431</v>
      </c>
      <c r="F3" s="1">
        <f t="shared" si="1"/>
        <v>0.2500002539727218</v>
      </c>
      <c r="G3" s="1">
        <f t="shared" si="2"/>
        <v>-2.5397272179761288E-7</v>
      </c>
    </row>
    <row r="4" spans="1:10" x14ac:dyDescent="0.3">
      <c r="A4">
        <v>299.60000000000002</v>
      </c>
      <c r="B4">
        <f t="shared" si="0"/>
        <v>0.57000000000005002</v>
      </c>
      <c r="C4">
        <v>17.55</v>
      </c>
      <c r="D4" s="1">
        <f t="shared" si="3"/>
        <v>292999.39505655406</v>
      </c>
      <c r="E4" s="1">
        <f t="shared" si="4"/>
        <v>2763281.1812985945</v>
      </c>
      <c r="F4" s="1">
        <f t="shared" si="1"/>
        <v>0.57000057879673016</v>
      </c>
      <c r="G4" s="1">
        <f t="shared" si="2"/>
        <v>-5.7879668013960384E-7</v>
      </c>
    </row>
    <row r="5" spans="1:10" x14ac:dyDescent="0.3">
      <c r="A5">
        <v>311.72000000000003</v>
      </c>
      <c r="B5">
        <f t="shared" si="0"/>
        <v>12.690000000000055</v>
      </c>
      <c r="C5">
        <v>11.67</v>
      </c>
      <c r="D5" s="1">
        <f t="shared" si="3"/>
        <v>293008.70952222974</v>
      </c>
      <c r="E5" s="1">
        <f t="shared" si="4"/>
        <v>2763273.4265950271</v>
      </c>
      <c r="F5" s="1">
        <f t="shared" si="1"/>
        <v>12.690012882464343</v>
      </c>
      <c r="G5" s="1">
        <f t="shared" si="2"/>
        <v>-1.2882464288210826E-5</v>
      </c>
    </row>
    <row r="6" spans="1:10" x14ac:dyDescent="0.3">
      <c r="A6">
        <v>316.39</v>
      </c>
      <c r="B6">
        <f t="shared" si="0"/>
        <v>17.360000000000014</v>
      </c>
      <c r="C6">
        <v>11.61</v>
      </c>
      <c r="D6" s="1">
        <f t="shared" si="3"/>
        <v>293012.29851189192</v>
      </c>
      <c r="E6" s="1">
        <f t="shared" si="4"/>
        <v>2763270.4386028107</v>
      </c>
      <c r="F6" s="1">
        <f t="shared" si="1"/>
        <v>17.360017623394953</v>
      </c>
      <c r="G6" s="1">
        <f t="shared" si="2"/>
        <v>-1.7623394938937054E-5</v>
      </c>
    </row>
    <row r="7" spans="1:10" x14ac:dyDescent="0.3">
      <c r="A7">
        <v>322.55</v>
      </c>
      <c r="B7">
        <f t="shared" si="0"/>
        <v>23.520000000000039</v>
      </c>
      <c r="C7">
        <v>8.36</v>
      </c>
      <c r="D7" s="1">
        <f t="shared" si="3"/>
        <v>293017.03259675676</v>
      </c>
      <c r="E7" s="1">
        <f t="shared" si="4"/>
        <v>2763266.4972683243</v>
      </c>
      <c r="F7" s="1">
        <f t="shared" si="1"/>
        <v>23.520023876786535</v>
      </c>
      <c r="G7" s="1">
        <f t="shared" si="2"/>
        <v>-2.3876786496401792E-5</v>
      </c>
    </row>
    <row r="8" spans="1:10" x14ac:dyDescent="0.3">
      <c r="A8">
        <v>324.93</v>
      </c>
      <c r="B8">
        <f t="shared" si="0"/>
        <v>25.900000000000034</v>
      </c>
      <c r="C8">
        <v>7.7</v>
      </c>
      <c r="D8" s="1">
        <f t="shared" si="3"/>
        <v>293018.86167500005</v>
      </c>
      <c r="E8" s="1">
        <f t="shared" si="4"/>
        <v>2763264.9744799999</v>
      </c>
      <c r="F8" s="1">
        <f t="shared" si="1"/>
        <v>25.900026292957712</v>
      </c>
      <c r="G8" s="1">
        <f t="shared" si="2"/>
        <v>-2.6292957677753748E-5</v>
      </c>
    </row>
    <row r="9" spans="1:10" x14ac:dyDescent="0.3">
      <c r="A9">
        <v>335.53</v>
      </c>
      <c r="B9">
        <f t="shared" si="0"/>
        <v>36.5</v>
      </c>
      <c r="C9">
        <v>7.93</v>
      </c>
      <c r="D9" s="1">
        <f t="shared" si="3"/>
        <v>293027.00798986485</v>
      </c>
      <c r="E9" s="1">
        <f t="shared" si="4"/>
        <v>2763258.1923135137</v>
      </c>
      <c r="F9" s="1">
        <f t="shared" si="1"/>
        <v>36.500037053435499</v>
      </c>
      <c r="G9" s="1">
        <f t="shared" si="2"/>
        <v>-3.7053435498535237E-5</v>
      </c>
    </row>
    <row r="10" spans="1:10" x14ac:dyDescent="0.3">
      <c r="A10">
        <v>343.64</v>
      </c>
      <c r="B10">
        <f t="shared" si="0"/>
        <v>44.610000000000014</v>
      </c>
      <c r="C10">
        <v>8.17</v>
      </c>
      <c r="D10" s="1">
        <f t="shared" si="3"/>
        <v>293033.24068925681</v>
      </c>
      <c r="E10" s="1">
        <f t="shared" si="4"/>
        <v>2763253.0033163242</v>
      </c>
      <c r="F10" s="1">
        <f t="shared" si="1"/>
        <v>44.610045286678918</v>
      </c>
      <c r="G10" s="1">
        <f t="shared" si="2"/>
        <v>-4.528667890468796E-5</v>
      </c>
    </row>
    <row r="11" spans="1:10" x14ac:dyDescent="0.3">
      <c r="A11">
        <v>350.95</v>
      </c>
      <c r="B11">
        <f t="shared" si="0"/>
        <v>51.920000000000016</v>
      </c>
      <c r="C11">
        <v>8.35</v>
      </c>
      <c r="D11" s="1">
        <f t="shared" si="3"/>
        <v>293038.85857243242</v>
      </c>
      <c r="E11" s="1">
        <f t="shared" si="4"/>
        <v>2763248.3261807566</v>
      </c>
      <c r="F11" s="1">
        <f t="shared" si="1"/>
        <v>51.92005270753441</v>
      </c>
      <c r="G11" s="1">
        <f t="shared" si="2"/>
        <v>-5.2707534393903188E-5</v>
      </c>
    </row>
    <row r="12" spans="1:10" x14ac:dyDescent="0.3">
      <c r="A12">
        <v>351.03</v>
      </c>
      <c r="B12">
        <f t="shared" si="0"/>
        <v>52</v>
      </c>
      <c r="C12">
        <v>6.61</v>
      </c>
      <c r="D12" s="1">
        <f t="shared" si="3"/>
        <v>293038.92005405406</v>
      </c>
      <c r="E12" s="1">
        <f t="shared" si="4"/>
        <v>2763248.2749945945</v>
      </c>
      <c r="F12" s="1">
        <f t="shared" si="1"/>
        <v>52.000052788688294</v>
      </c>
      <c r="G12" s="1">
        <f t="shared" si="2"/>
        <v>-5.2788688293503583E-5</v>
      </c>
      <c r="H12" s="2"/>
      <c r="I12" s="5">
        <v>299.02999999999997</v>
      </c>
      <c r="J12" s="5">
        <v>17.72</v>
      </c>
    </row>
    <row r="13" spans="1:10" x14ac:dyDescent="0.3">
      <c r="A13">
        <v>364.04</v>
      </c>
      <c r="B13">
        <f t="shared" si="0"/>
        <v>65.010000000000048</v>
      </c>
      <c r="C13">
        <v>6.19</v>
      </c>
      <c r="D13" s="1">
        <f t="shared" si="3"/>
        <v>293048.91850277031</v>
      </c>
      <c r="E13" s="1">
        <f t="shared" si="4"/>
        <v>2763239.9508449729</v>
      </c>
      <c r="F13" s="1">
        <f t="shared" si="1"/>
        <v>65.010065996021382</v>
      </c>
      <c r="G13" s="1">
        <f t="shared" si="2"/>
        <v>-6.5996021334058241E-5</v>
      </c>
      <c r="I13">
        <v>299.11</v>
      </c>
      <c r="J13">
        <v>17.64</v>
      </c>
    </row>
    <row r="14" spans="1:10" x14ac:dyDescent="0.3">
      <c r="A14">
        <v>369.5</v>
      </c>
      <c r="B14">
        <f t="shared" si="0"/>
        <v>70.470000000000027</v>
      </c>
      <c r="C14">
        <v>7.16</v>
      </c>
      <c r="D14" s="1">
        <f t="shared" si="3"/>
        <v>293053.11462344596</v>
      </c>
      <c r="E14" s="1">
        <f t="shared" si="4"/>
        <v>2763236.4573894055</v>
      </c>
      <c r="F14" s="1">
        <f t="shared" si="1"/>
        <v>70.470071538694654</v>
      </c>
      <c r="G14" s="1">
        <f t="shared" si="2"/>
        <v>-7.1538694626838151E-5</v>
      </c>
      <c r="I14">
        <v>299.27999999999997</v>
      </c>
      <c r="J14">
        <v>17.55</v>
      </c>
    </row>
    <row r="15" spans="1:10" x14ac:dyDescent="0.3">
      <c r="A15">
        <v>376.1</v>
      </c>
      <c r="B15">
        <f t="shared" si="0"/>
        <v>77.07000000000005</v>
      </c>
      <c r="C15">
        <v>6.75</v>
      </c>
      <c r="D15" s="1">
        <f t="shared" si="3"/>
        <v>293058.18685722974</v>
      </c>
      <c r="E15" s="1">
        <f t="shared" si="4"/>
        <v>2763232.2345310268</v>
      </c>
      <c r="F15" s="1">
        <f t="shared" si="1"/>
        <v>77.070078238961372</v>
      </c>
      <c r="G15" s="1">
        <f t="shared" si="2"/>
        <v>-7.8238961322085743E-5</v>
      </c>
      <c r="I15">
        <v>299.60000000000002</v>
      </c>
      <c r="J15">
        <v>17.55</v>
      </c>
    </row>
    <row r="16" spans="1:10" x14ac:dyDescent="0.3">
      <c r="A16">
        <v>384.6</v>
      </c>
      <c r="B16">
        <f t="shared" si="0"/>
        <v>85.57000000000005</v>
      </c>
      <c r="C16">
        <v>6.39</v>
      </c>
      <c r="D16" s="1">
        <f t="shared" si="3"/>
        <v>293064.71927952702</v>
      </c>
      <c r="E16" s="1">
        <f t="shared" si="4"/>
        <v>2763226.7960012974</v>
      </c>
      <c r="F16" s="1">
        <f t="shared" si="1"/>
        <v>85.570086867626884</v>
      </c>
      <c r="G16" s="1">
        <f t="shared" si="2"/>
        <v>-8.6867626833964096E-5</v>
      </c>
      <c r="I16">
        <v>311.72000000000003</v>
      </c>
      <c r="J16">
        <v>11.67</v>
      </c>
    </row>
    <row r="17" spans="1:10" x14ac:dyDescent="0.3">
      <c r="A17">
        <v>394.6</v>
      </c>
      <c r="B17">
        <f t="shared" si="0"/>
        <v>95.57000000000005</v>
      </c>
      <c r="C17">
        <v>7.13</v>
      </c>
      <c r="D17" s="1">
        <f t="shared" si="3"/>
        <v>293072.40448222973</v>
      </c>
      <c r="E17" s="1">
        <f t="shared" si="4"/>
        <v>2763220.3977310271</v>
      </c>
      <c r="F17" s="1">
        <f t="shared" si="1"/>
        <v>95.570097019309173</v>
      </c>
      <c r="G17" s="1">
        <f t="shared" si="2"/>
        <v>-9.7019309123425046E-5</v>
      </c>
      <c r="I17">
        <v>316.39</v>
      </c>
      <c r="J17">
        <v>11.61</v>
      </c>
    </row>
    <row r="18" spans="1:10" x14ac:dyDescent="0.3">
      <c r="A18">
        <v>403.91</v>
      </c>
      <c r="B18">
        <f t="shared" si="0"/>
        <v>104.88000000000005</v>
      </c>
      <c r="C18">
        <v>8.06</v>
      </c>
      <c r="D18" s="1">
        <f t="shared" si="3"/>
        <v>293079.55940594594</v>
      </c>
      <c r="E18" s="1">
        <f t="shared" si="4"/>
        <v>2763214.4409414055</v>
      </c>
      <c r="F18" s="1">
        <f t="shared" si="1"/>
        <v>104.88010647048625</v>
      </c>
      <c r="G18" s="1">
        <f t="shared" si="2"/>
        <v>-1.0647048620171518E-4</v>
      </c>
      <c r="I18">
        <v>322.55</v>
      </c>
      <c r="J18">
        <v>8.36</v>
      </c>
    </row>
    <row r="19" spans="1:10" x14ac:dyDescent="0.3">
      <c r="A19">
        <v>408.09</v>
      </c>
      <c r="B19">
        <f t="shared" si="0"/>
        <v>109.06</v>
      </c>
      <c r="C19">
        <v>7.74</v>
      </c>
      <c r="D19" s="1">
        <f t="shared" si="3"/>
        <v>293082.7718206757</v>
      </c>
      <c r="E19" s="1">
        <f t="shared" si="4"/>
        <v>2763211.7664644327</v>
      </c>
      <c r="F19" s="1">
        <f t="shared" si="1"/>
        <v>109.06011071377404</v>
      </c>
      <c r="G19" s="1">
        <f t="shared" si="2"/>
        <v>-1.1071377403482074E-4</v>
      </c>
      <c r="I19">
        <v>324.93</v>
      </c>
      <c r="J19">
        <v>7.7</v>
      </c>
    </row>
    <row r="20" spans="1:10" x14ac:dyDescent="0.3">
      <c r="A20">
        <v>419.15</v>
      </c>
      <c r="B20">
        <f t="shared" si="0"/>
        <v>120.12</v>
      </c>
      <c r="C20">
        <v>7.88</v>
      </c>
      <c r="D20" s="1">
        <f t="shared" si="3"/>
        <v>293091.27165486489</v>
      </c>
      <c r="E20" s="1">
        <f t="shared" si="4"/>
        <v>2763204.6899775136</v>
      </c>
      <c r="F20" s="1">
        <f t="shared" si="1"/>
        <v>120.12012194159794</v>
      </c>
      <c r="G20" s="1">
        <f t="shared" si="2"/>
        <v>-1.2194159793921244E-4</v>
      </c>
      <c r="I20">
        <v>335.53</v>
      </c>
      <c r="J20">
        <v>7.93</v>
      </c>
    </row>
    <row r="21" spans="1:10" x14ac:dyDescent="0.3">
      <c r="A21">
        <v>435.75</v>
      </c>
      <c r="B21">
        <f t="shared" si="0"/>
        <v>136.72000000000003</v>
      </c>
      <c r="C21">
        <v>7.75</v>
      </c>
      <c r="D21" s="1">
        <f t="shared" si="3"/>
        <v>293104.02909135137</v>
      </c>
      <c r="E21" s="1">
        <f t="shared" si="4"/>
        <v>2763194.0688488646</v>
      </c>
      <c r="F21" s="1">
        <f t="shared" si="1"/>
        <v>136.72013879354697</v>
      </c>
      <c r="G21" s="1">
        <f t="shared" si="2"/>
        <v>-1.3879354693813184E-4</v>
      </c>
      <c r="I21">
        <v>343.64</v>
      </c>
      <c r="J21">
        <v>8.17</v>
      </c>
    </row>
    <row r="22" spans="1:10" x14ac:dyDescent="0.3">
      <c r="A22">
        <v>456</v>
      </c>
      <c r="B22">
        <f t="shared" si="0"/>
        <v>156.97000000000003</v>
      </c>
      <c r="C22">
        <v>7.79</v>
      </c>
      <c r="D22" s="1">
        <f t="shared" si="3"/>
        <v>293119.59162682435</v>
      </c>
      <c r="E22" s="1">
        <f t="shared" si="4"/>
        <v>2763181.1123515675</v>
      </c>
      <c r="F22" s="1">
        <f t="shared" si="1"/>
        <v>156.97015935054159</v>
      </c>
      <c r="G22" s="1">
        <f t="shared" si="2"/>
        <v>-1.5935054156557271E-4</v>
      </c>
      <c r="I22">
        <v>350.95</v>
      </c>
      <c r="J22">
        <v>8.35</v>
      </c>
    </row>
    <row r="23" spans="1:10" x14ac:dyDescent="0.3">
      <c r="A23">
        <v>471.41</v>
      </c>
      <c r="B23">
        <f t="shared" si="0"/>
        <v>172.38000000000005</v>
      </c>
      <c r="C23">
        <v>7.96</v>
      </c>
      <c r="D23" s="1">
        <f t="shared" si="3"/>
        <v>293131.43452418922</v>
      </c>
      <c r="E23" s="1">
        <f t="shared" si="4"/>
        <v>2763171.2526170812</v>
      </c>
      <c r="F23" s="1">
        <f t="shared" si="1"/>
        <v>172.38017499412942</v>
      </c>
      <c r="G23" s="1">
        <f t="shared" si="2"/>
        <v>-1.7499412936672343E-4</v>
      </c>
      <c r="I23">
        <v>351.03</v>
      </c>
      <c r="J23">
        <v>6.61</v>
      </c>
    </row>
    <row r="24" spans="1:10" x14ac:dyDescent="0.3">
      <c r="A24">
        <v>487.61</v>
      </c>
      <c r="B24">
        <f t="shared" si="0"/>
        <v>188.58000000000004</v>
      </c>
      <c r="C24">
        <v>6.68</v>
      </c>
      <c r="D24" s="1">
        <f t="shared" si="3"/>
        <v>293143.88455256762</v>
      </c>
      <c r="E24" s="1">
        <f t="shared" si="4"/>
        <v>2763160.8874192433</v>
      </c>
      <c r="F24" s="1">
        <f t="shared" si="1"/>
        <v>188.58019143980258</v>
      </c>
      <c r="G24" s="1">
        <f t="shared" si="2"/>
        <v>-1.9143980253488735E-4</v>
      </c>
      <c r="I24">
        <v>364.04</v>
      </c>
      <c r="J24">
        <v>6.19</v>
      </c>
    </row>
    <row r="25" spans="1:10" x14ac:dyDescent="0.3">
      <c r="A25">
        <v>506.08</v>
      </c>
      <c r="B25">
        <f t="shared" si="0"/>
        <v>207.05</v>
      </c>
      <c r="C25">
        <v>5.48</v>
      </c>
      <c r="D25" s="1">
        <f t="shared" si="3"/>
        <v>293158.07912195951</v>
      </c>
      <c r="E25" s="1">
        <f t="shared" si="4"/>
        <v>2763149.0698140543</v>
      </c>
      <c r="F25" s="1">
        <f t="shared" si="1"/>
        <v>207.05021018980895</v>
      </c>
      <c r="G25" s="1">
        <f t="shared" si="2"/>
        <v>-2.1018980893927619E-4</v>
      </c>
      <c r="I25">
        <v>369.5</v>
      </c>
      <c r="J25">
        <v>7.16</v>
      </c>
    </row>
    <row r="26" spans="1:10" x14ac:dyDescent="0.3">
      <c r="A26">
        <v>514.85</v>
      </c>
      <c r="B26">
        <f t="shared" si="0"/>
        <v>215.82000000000005</v>
      </c>
      <c r="C26">
        <v>1.87</v>
      </c>
      <c r="D26" s="1">
        <f t="shared" si="3"/>
        <v>293164.81904472975</v>
      </c>
      <c r="E26" s="1">
        <f t="shared" si="4"/>
        <v>2763143.4585310267</v>
      </c>
      <c r="F26" s="1">
        <f t="shared" si="1"/>
        <v>215.82021909312664</v>
      </c>
      <c r="G26" s="1">
        <f t="shared" si="2"/>
        <v>-2.19093126588632E-4</v>
      </c>
      <c r="I26">
        <v>376.1</v>
      </c>
      <c r="J26">
        <v>6.75</v>
      </c>
    </row>
    <row r="27" spans="1:10" x14ac:dyDescent="0.3">
      <c r="A27">
        <v>516.51</v>
      </c>
      <c r="B27">
        <f t="shared" si="0"/>
        <v>217.48000000000002</v>
      </c>
      <c r="C27">
        <v>-0.28999999999999998</v>
      </c>
      <c r="D27" s="1">
        <f t="shared" si="3"/>
        <v>293166.0947883784</v>
      </c>
      <c r="E27" s="1">
        <f t="shared" si="4"/>
        <v>2763142.3964181622</v>
      </c>
      <c r="F27" s="1">
        <f t="shared" si="1"/>
        <v>217.48022077810853</v>
      </c>
      <c r="G27" s="1">
        <f t="shared" si="2"/>
        <v>-2.207781085132865E-4</v>
      </c>
      <c r="I27">
        <v>384.6</v>
      </c>
      <c r="J27">
        <v>6.39</v>
      </c>
    </row>
    <row r="28" spans="1:10" x14ac:dyDescent="0.3">
      <c r="A28">
        <v>533.38</v>
      </c>
      <c r="B28">
        <f t="shared" si="0"/>
        <v>234.35000000000002</v>
      </c>
      <c r="C28">
        <v>-0.16</v>
      </c>
      <c r="D28" s="1">
        <f t="shared" si="3"/>
        <v>293179.05972533784</v>
      </c>
      <c r="E28" s="1">
        <f t="shared" si="4"/>
        <v>2763131.6025362164</v>
      </c>
      <c r="F28" s="1">
        <f t="shared" si="1"/>
        <v>234.35023790381587</v>
      </c>
      <c r="G28" s="1">
        <f t="shared" si="2"/>
        <v>-2.3790381584376519E-4</v>
      </c>
      <c r="I28">
        <v>394.6</v>
      </c>
      <c r="J28">
        <v>7.13</v>
      </c>
    </row>
    <row r="29" spans="1:10" x14ac:dyDescent="0.3">
      <c r="A29">
        <v>543.30999999999995</v>
      </c>
      <c r="B29">
        <f t="shared" si="0"/>
        <v>244.27999999999997</v>
      </c>
      <c r="C29">
        <v>7.0000000000000007E-2</v>
      </c>
      <c r="D29" s="1">
        <f t="shared" si="3"/>
        <v>293186.69113162166</v>
      </c>
      <c r="E29" s="1">
        <f t="shared" si="4"/>
        <v>2763125.2490538377</v>
      </c>
      <c r="F29" s="1">
        <f t="shared" si="1"/>
        <v>244.28024798460214</v>
      </c>
      <c r="G29" s="1">
        <f t="shared" si="2"/>
        <v>-2.4798460216857166E-4</v>
      </c>
      <c r="I29">
        <v>403.91</v>
      </c>
      <c r="J29">
        <v>8.06</v>
      </c>
    </row>
    <row r="30" spans="1:10" x14ac:dyDescent="0.3">
      <c r="A30">
        <v>556.92999999999995</v>
      </c>
      <c r="B30">
        <f t="shared" si="0"/>
        <v>257.89999999999998</v>
      </c>
      <c r="C30">
        <v>0.48</v>
      </c>
      <c r="D30" s="1">
        <f t="shared" si="3"/>
        <v>293197.15837770276</v>
      </c>
      <c r="E30" s="1">
        <f t="shared" si="4"/>
        <v>2763116.5346097294</v>
      </c>
      <c r="F30" s="1">
        <f t="shared" si="1"/>
        <v>257.90026181128655</v>
      </c>
      <c r="G30" s="1">
        <f t="shared" si="2"/>
        <v>-2.6181128657754016E-4</v>
      </c>
      <c r="I30">
        <v>408.09</v>
      </c>
      <c r="J30">
        <v>7.74</v>
      </c>
    </row>
    <row r="31" spans="1:10" x14ac:dyDescent="0.3">
      <c r="A31">
        <v>570.37</v>
      </c>
      <c r="B31">
        <f t="shared" si="0"/>
        <v>271.34000000000003</v>
      </c>
      <c r="C31">
        <v>0.25</v>
      </c>
      <c r="D31" s="1">
        <f t="shared" si="3"/>
        <v>293207.48729013512</v>
      </c>
      <c r="E31" s="1">
        <f t="shared" si="4"/>
        <v>2763107.9353344864</v>
      </c>
      <c r="F31" s="1">
        <f t="shared" si="1"/>
        <v>271.34027545489425</v>
      </c>
      <c r="G31" s="1">
        <f t="shared" si="2"/>
        <v>-2.7545489422209357E-4</v>
      </c>
      <c r="I31">
        <v>419.15</v>
      </c>
      <c r="J31">
        <v>7.88</v>
      </c>
    </row>
    <row r="32" spans="1:10" x14ac:dyDescent="0.3">
      <c r="A32">
        <v>576.91999999999996</v>
      </c>
      <c r="B32">
        <f t="shared" si="0"/>
        <v>277.89</v>
      </c>
      <c r="C32">
        <v>0.71</v>
      </c>
      <c r="D32" s="1">
        <f t="shared" si="3"/>
        <v>293212.52109790541</v>
      </c>
      <c r="E32" s="1">
        <f t="shared" si="4"/>
        <v>2763103.7444674596</v>
      </c>
      <c r="F32" s="1">
        <f t="shared" si="1"/>
        <v>277.89028210409532</v>
      </c>
      <c r="G32" s="1">
        <f t="shared" si="2"/>
        <v>-2.8210409533357961E-4</v>
      </c>
      <c r="I32">
        <v>435.75</v>
      </c>
      <c r="J32">
        <v>7.75</v>
      </c>
    </row>
    <row r="33" spans="1:10" x14ac:dyDescent="0.3">
      <c r="A33">
        <v>589.4</v>
      </c>
      <c r="B33">
        <f t="shared" si="0"/>
        <v>290.37</v>
      </c>
      <c r="C33">
        <v>0.74</v>
      </c>
      <c r="D33" s="1">
        <f t="shared" si="3"/>
        <v>293222.11223087838</v>
      </c>
      <c r="E33" s="1">
        <f t="shared" si="4"/>
        <v>2763095.7594261621</v>
      </c>
      <c r="F33" s="1">
        <f t="shared" si="1"/>
        <v>290.3702947734842</v>
      </c>
      <c r="G33" s="1">
        <f t="shared" si="2"/>
        <v>-2.9477348419959526E-4</v>
      </c>
      <c r="I33">
        <v>456</v>
      </c>
      <c r="J33">
        <v>7.79</v>
      </c>
    </row>
    <row r="34" spans="1:10" x14ac:dyDescent="0.3">
      <c r="A34">
        <v>596.96</v>
      </c>
      <c r="B34">
        <f t="shared" si="0"/>
        <v>297.93000000000006</v>
      </c>
      <c r="C34">
        <v>0.42</v>
      </c>
      <c r="D34" s="1">
        <f t="shared" si="3"/>
        <v>293227.92224412167</v>
      </c>
      <c r="E34" s="1">
        <f t="shared" si="4"/>
        <v>2763090.922333838</v>
      </c>
      <c r="F34" s="1">
        <f t="shared" ref="F34:F65" si="5">SQRT(((D34-$D$1)^2)+((E34-$E$1)^2))</f>
        <v>297.93030244805919</v>
      </c>
      <c r="G34" s="1">
        <f t="shared" si="2"/>
        <v>-3.0244805913071104E-4</v>
      </c>
      <c r="I34">
        <v>471.41</v>
      </c>
      <c r="J34">
        <v>7.96</v>
      </c>
    </row>
    <row r="35" spans="1:10" x14ac:dyDescent="0.3">
      <c r="A35">
        <v>601.54</v>
      </c>
      <c r="B35">
        <f t="shared" si="0"/>
        <v>302.51</v>
      </c>
      <c r="C35">
        <v>-0.18</v>
      </c>
      <c r="D35" s="1">
        <f t="shared" si="3"/>
        <v>293231.44206695945</v>
      </c>
      <c r="E35" s="1">
        <f t="shared" si="4"/>
        <v>2763087.991926054</v>
      </c>
      <c r="F35" s="1">
        <f t="shared" si="5"/>
        <v>302.51030709757805</v>
      </c>
      <c r="G35" s="1">
        <f t="shared" si="2"/>
        <v>-3.0709757805880145E-4</v>
      </c>
      <c r="I35">
        <v>487.61</v>
      </c>
      <c r="J35">
        <v>6.68</v>
      </c>
    </row>
    <row r="36" spans="1:10" x14ac:dyDescent="0.3">
      <c r="A36">
        <v>609.22</v>
      </c>
      <c r="B36">
        <f t="shared" si="0"/>
        <v>310.19000000000005</v>
      </c>
      <c r="C36">
        <v>-0.39</v>
      </c>
      <c r="D36" s="1">
        <f t="shared" si="3"/>
        <v>293237.34430263512</v>
      </c>
      <c r="E36" s="1">
        <f t="shared" si="4"/>
        <v>2763083.0780544863</v>
      </c>
      <c r="F36" s="1">
        <f t="shared" si="5"/>
        <v>310.19031489411475</v>
      </c>
      <c r="G36" s="1">
        <f t="shared" si="2"/>
        <v>-3.1489411469465267E-4</v>
      </c>
      <c r="I36">
        <v>506.08</v>
      </c>
      <c r="J36">
        <v>5.48</v>
      </c>
    </row>
    <row r="37" spans="1:10" x14ac:dyDescent="0.3">
      <c r="A37">
        <v>627.64</v>
      </c>
      <c r="B37">
        <f t="shared" si="0"/>
        <v>328.61</v>
      </c>
      <c r="C37">
        <v>-0.68</v>
      </c>
      <c r="D37" s="1">
        <f t="shared" si="3"/>
        <v>293251.50044601352</v>
      </c>
      <c r="E37" s="1">
        <f t="shared" si="4"/>
        <v>2763071.2924406487</v>
      </c>
      <c r="F37" s="1">
        <f t="shared" si="5"/>
        <v>328.61033359335335</v>
      </c>
      <c r="G37" s="1">
        <f t="shared" si="2"/>
        <v>-3.3359335333216222E-4</v>
      </c>
      <c r="I37">
        <v>514.85</v>
      </c>
      <c r="J37">
        <v>1.87</v>
      </c>
    </row>
    <row r="38" spans="1:10" x14ac:dyDescent="0.3">
      <c r="A38">
        <v>642.02</v>
      </c>
      <c r="B38">
        <f t="shared" si="0"/>
        <v>342.99</v>
      </c>
      <c r="C38">
        <v>-1.38</v>
      </c>
      <c r="D38" s="1">
        <f t="shared" si="3"/>
        <v>293262.5517675</v>
      </c>
      <c r="E38" s="1">
        <f t="shared" si="4"/>
        <v>2763062.091728</v>
      </c>
      <c r="F38" s="1">
        <f t="shared" si="5"/>
        <v>342.99034819143895</v>
      </c>
      <c r="G38" s="1">
        <f t="shared" si="2"/>
        <v>-3.4819143894537774E-4</v>
      </c>
      <c r="I38">
        <v>516.51</v>
      </c>
      <c r="J38">
        <v>-0.28999999999999998</v>
      </c>
    </row>
    <row r="39" spans="1:10" x14ac:dyDescent="0.3">
      <c r="A39">
        <v>661.3</v>
      </c>
      <c r="B39">
        <f t="shared" si="0"/>
        <v>362.27</v>
      </c>
      <c r="C39">
        <v>-1.19</v>
      </c>
      <c r="D39" s="1">
        <f t="shared" si="3"/>
        <v>293277.36883831082</v>
      </c>
      <c r="E39" s="1">
        <f t="shared" si="4"/>
        <v>2763049.7558629187</v>
      </c>
      <c r="F39" s="1">
        <f t="shared" si="5"/>
        <v>362.27036776395693</v>
      </c>
      <c r="G39" s="1">
        <f t="shared" si="2"/>
        <v>-3.6776395694460007E-4</v>
      </c>
      <c r="I39">
        <v>533.38</v>
      </c>
      <c r="J39">
        <v>-0.16</v>
      </c>
    </row>
    <row r="40" spans="1:10" x14ac:dyDescent="0.3">
      <c r="A40">
        <v>669.24</v>
      </c>
      <c r="B40">
        <f t="shared" si="0"/>
        <v>370.21000000000004</v>
      </c>
      <c r="C40">
        <v>-1.05</v>
      </c>
      <c r="D40" s="1">
        <f t="shared" si="3"/>
        <v>293283.4708892568</v>
      </c>
      <c r="E40" s="1">
        <f t="shared" si="4"/>
        <v>2763044.6756363246</v>
      </c>
      <c r="F40" s="1">
        <f t="shared" si="5"/>
        <v>370.21037582408354</v>
      </c>
      <c r="G40" s="1">
        <f t="shared" si="2"/>
        <v>-3.7582408350544938E-4</v>
      </c>
      <c r="I40">
        <v>543.30999999999995</v>
      </c>
      <c r="J40">
        <v>7.0000000000000007E-2</v>
      </c>
    </row>
    <row r="41" spans="1:10" x14ac:dyDescent="0.3">
      <c r="A41">
        <v>674.25</v>
      </c>
      <c r="B41">
        <f t="shared" si="0"/>
        <v>375.22</v>
      </c>
      <c r="C41">
        <v>7.56</v>
      </c>
      <c r="D41" s="1">
        <f t="shared" si="3"/>
        <v>293287.32117581082</v>
      </c>
      <c r="E41" s="1">
        <f t="shared" si="4"/>
        <v>2763041.4701029188</v>
      </c>
      <c r="F41" s="1">
        <f t="shared" si="5"/>
        <v>375.22038091026445</v>
      </c>
      <c r="G41" s="1">
        <f t="shared" si="2"/>
        <v>-3.8091026442543807E-4</v>
      </c>
      <c r="I41">
        <v>556.92999999999995</v>
      </c>
      <c r="J41">
        <v>0.48</v>
      </c>
    </row>
    <row r="42" spans="1:10" x14ac:dyDescent="0.3">
      <c r="A42">
        <v>684.93</v>
      </c>
      <c r="B42">
        <f t="shared" si="0"/>
        <v>385.9</v>
      </c>
      <c r="C42">
        <v>7.54</v>
      </c>
      <c r="D42" s="1">
        <f t="shared" si="3"/>
        <v>293295.52897229732</v>
      </c>
      <c r="E42" s="1">
        <f t="shared" si="4"/>
        <v>2763034.6367502701</v>
      </c>
      <c r="F42" s="1">
        <f t="shared" si="5"/>
        <v>385.90039175223876</v>
      </c>
      <c r="G42" s="1">
        <f t="shared" si="2"/>
        <v>-3.9175223878373799E-4</v>
      </c>
      <c r="I42">
        <v>570.37</v>
      </c>
      <c r="J42">
        <v>0.25</v>
      </c>
    </row>
    <row r="43" spans="1:10" x14ac:dyDescent="0.3">
      <c r="A43">
        <v>695.23</v>
      </c>
      <c r="B43">
        <f t="shared" si="0"/>
        <v>396.20000000000005</v>
      </c>
      <c r="C43">
        <v>5.96</v>
      </c>
      <c r="D43" s="1">
        <f t="shared" si="3"/>
        <v>293303.44473108108</v>
      </c>
      <c r="E43" s="1">
        <f t="shared" si="4"/>
        <v>2763028.0465318919</v>
      </c>
      <c r="F43" s="1">
        <f t="shared" si="5"/>
        <v>396.20040220831879</v>
      </c>
      <c r="G43" s="1">
        <f t="shared" si="2"/>
        <v>-4.0220831874648866E-4</v>
      </c>
      <c r="I43">
        <v>576.91999999999996</v>
      </c>
      <c r="J43">
        <v>0.71</v>
      </c>
    </row>
    <row r="44" spans="1:10" x14ac:dyDescent="0.3">
      <c r="A44">
        <v>699.96</v>
      </c>
      <c r="B44">
        <f t="shared" si="0"/>
        <v>400.93000000000006</v>
      </c>
      <c r="C44">
        <v>5.83</v>
      </c>
      <c r="D44" s="1">
        <f t="shared" si="3"/>
        <v>293307.07983195945</v>
      </c>
      <c r="E44" s="1">
        <f t="shared" si="4"/>
        <v>2763025.0201500538</v>
      </c>
      <c r="F44" s="1">
        <f t="shared" si="5"/>
        <v>400.93040701023023</v>
      </c>
      <c r="G44" s="1">
        <f t="shared" si="2"/>
        <v>-4.0701023016254112E-4</v>
      </c>
      <c r="I44">
        <v>589.4</v>
      </c>
      <c r="J44">
        <v>0.74</v>
      </c>
    </row>
    <row r="45" spans="1:10" x14ac:dyDescent="0.3">
      <c r="A45">
        <v>705.33</v>
      </c>
      <c r="B45">
        <f t="shared" si="0"/>
        <v>406.30000000000007</v>
      </c>
      <c r="C45">
        <v>7.25</v>
      </c>
      <c r="D45" s="1">
        <f t="shared" si="3"/>
        <v>293311.20678581082</v>
      </c>
      <c r="E45" s="1">
        <f t="shared" si="4"/>
        <v>2763021.5842789188</v>
      </c>
      <c r="F45" s="1">
        <f t="shared" si="5"/>
        <v>406.30041246158129</v>
      </c>
      <c r="G45" s="1">
        <f t="shared" si="2"/>
        <v>-4.124615812202137E-4</v>
      </c>
      <c r="I45">
        <v>596.96</v>
      </c>
      <c r="J45">
        <v>0.42</v>
      </c>
    </row>
    <row r="46" spans="1:10" x14ac:dyDescent="0.3">
      <c r="A46">
        <v>708.48</v>
      </c>
      <c r="B46">
        <f t="shared" si="0"/>
        <v>409.45000000000005</v>
      </c>
      <c r="C46">
        <v>7.25</v>
      </c>
      <c r="D46" s="1">
        <f t="shared" si="3"/>
        <v>293313.62762466219</v>
      </c>
      <c r="E46" s="1">
        <f t="shared" si="4"/>
        <v>2763019.5688237837</v>
      </c>
      <c r="F46" s="1">
        <f t="shared" si="5"/>
        <v>409.45041565936674</v>
      </c>
      <c r="G46" s="1">
        <f t="shared" si="2"/>
        <v>-4.1565936669485382E-4</v>
      </c>
      <c r="I46">
        <v>601.54</v>
      </c>
      <c r="J46">
        <v>-0.18</v>
      </c>
    </row>
    <row r="47" spans="1:10" x14ac:dyDescent="0.3">
      <c r="A47">
        <v>711.08</v>
      </c>
      <c r="B47">
        <f t="shared" si="0"/>
        <v>412.05000000000007</v>
      </c>
      <c r="C47">
        <v>5.91</v>
      </c>
      <c r="D47" s="1">
        <f t="shared" si="3"/>
        <v>293315.62577736488</v>
      </c>
      <c r="E47" s="1">
        <f t="shared" si="4"/>
        <v>2763017.9052735134</v>
      </c>
      <c r="F47" s="1">
        <f t="shared" si="5"/>
        <v>412.05041829878178</v>
      </c>
      <c r="G47" s="1">
        <f t="shared" si="2"/>
        <v>-4.1829878171029122E-4</v>
      </c>
      <c r="I47">
        <v>609.22</v>
      </c>
      <c r="J47">
        <v>-0.39</v>
      </c>
    </row>
    <row r="48" spans="1:10" x14ac:dyDescent="0.3">
      <c r="A48">
        <v>729.56</v>
      </c>
      <c r="B48">
        <f t="shared" si="0"/>
        <v>430.53</v>
      </c>
      <c r="C48">
        <v>5.69</v>
      </c>
      <c r="D48" s="1">
        <f t="shared" si="3"/>
        <v>293329.82803195948</v>
      </c>
      <c r="E48" s="1">
        <f t="shared" si="4"/>
        <v>2763006.081270054</v>
      </c>
      <c r="F48" s="1">
        <f t="shared" si="5"/>
        <v>430.53043705900126</v>
      </c>
      <c r="G48" s="1">
        <f t="shared" si="2"/>
        <v>-4.3705900128543362E-4</v>
      </c>
      <c r="I48">
        <v>627.64</v>
      </c>
      <c r="J48">
        <v>-0.68</v>
      </c>
    </row>
    <row r="49" spans="1:10" x14ac:dyDescent="0.3">
      <c r="A49">
        <v>755.43</v>
      </c>
      <c r="B49">
        <f t="shared" si="0"/>
        <v>456.4</v>
      </c>
      <c r="C49">
        <v>5.7</v>
      </c>
      <c r="D49" s="1">
        <f t="shared" si="3"/>
        <v>293349.70965135138</v>
      </c>
      <c r="E49" s="1">
        <f t="shared" si="4"/>
        <v>2762989.5289448649</v>
      </c>
      <c r="F49" s="1">
        <f t="shared" si="5"/>
        <v>456.40046332127486</v>
      </c>
      <c r="G49" s="1">
        <f t="shared" si="2"/>
        <v>-4.6332127487858088E-4</v>
      </c>
      <c r="I49">
        <v>642.02</v>
      </c>
      <c r="J49">
        <v>-1.38</v>
      </c>
    </row>
    <row r="50" spans="1:10" x14ac:dyDescent="0.3">
      <c r="A50">
        <v>778.98</v>
      </c>
      <c r="B50">
        <f t="shared" si="0"/>
        <v>479.95000000000005</v>
      </c>
      <c r="C50">
        <v>5.58</v>
      </c>
      <c r="D50" s="1">
        <f t="shared" si="3"/>
        <v>293367.80830371624</v>
      </c>
      <c r="E50" s="1">
        <f t="shared" si="4"/>
        <v>2762974.4610183784</v>
      </c>
      <c r="F50" s="1">
        <f t="shared" si="5"/>
        <v>479.95048722840284</v>
      </c>
      <c r="G50" s="1">
        <f t="shared" si="2"/>
        <v>-4.872284027896967E-4</v>
      </c>
      <c r="I50">
        <v>661.3</v>
      </c>
      <c r="J50">
        <v>-1.19</v>
      </c>
    </row>
    <row r="51" spans="1:10" x14ac:dyDescent="0.3">
      <c r="A51">
        <v>797.76</v>
      </c>
      <c r="B51">
        <f t="shared" si="0"/>
        <v>498.73</v>
      </c>
      <c r="C51">
        <v>5.65</v>
      </c>
      <c r="D51" s="1">
        <f t="shared" si="3"/>
        <v>293382.24111439189</v>
      </c>
      <c r="E51" s="1">
        <f t="shared" si="4"/>
        <v>2762962.4450668106</v>
      </c>
      <c r="F51" s="1">
        <f t="shared" si="5"/>
        <v>498.730506293318</v>
      </c>
      <c r="G51" s="1">
        <f t="shared" si="2"/>
        <v>-5.0629331798290877E-4</v>
      </c>
      <c r="I51">
        <v>669.24</v>
      </c>
      <c r="J51">
        <v>-1.05</v>
      </c>
    </row>
    <row r="52" spans="1:10" x14ac:dyDescent="0.3">
      <c r="A52">
        <v>801.61</v>
      </c>
      <c r="B52">
        <f t="shared" si="0"/>
        <v>502.58000000000004</v>
      </c>
      <c r="C52">
        <v>6.18</v>
      </c>
      <c r="D52" s="1">
        <f t="shared" si="3"/>
        <v>293385.19991743244</v>
      </c>
      <c r="E52" s="1">
        <f t="shared" si="4"/>
        <v>2762959.9817327568</v>
      </c>
      <c r="F52" s="1">
        <f t="shared" si="5"/>
        <v>502.58051020152391</v>
      </c>
      <c r="G52" s="1">
        <f t="shared" si="2"/>
        <v>-5.102015238662716E-4</v>
      </c>
      <c r="I52">
        <v>674.25</v>
      </c>
      <c r="J52">
        <v>7.56</v>
      </c>
    </row>
    <row r="53" spans="1:10" x14ac:dyDescent="0.3">
      <c r="A53">
        <v>806.88</v>
      </c>
      <c r="B53">
        <f t="shared" si="0"/>
        <v>507.85</v>
      </c>
      <c r="C53">
        <v>6.25</v>
      </c>
      <c r="D53" s="1">
        <f t="shared" si="3"/>
        <v>293389.25001925678</v>
      </c>
      <c r="E53" s="1">
        <f t="shared" si="4"/>
        <v>2762956.6098443242</v>
      </c>
      <c r="F53" s="1">
        <f t="shared" si="5"/>
        <v>507.85051555159271</v>
      </c>
      <c r="G53" s="1">
        <f t="shared" si="2"/>
        <v>-5.1555159268446005E-4</v>
      </c>
      <c r="I53">
        <v>684.93</v>
      </c>
      <c r="J53">
        <v>7.54</v>
      </c>
    </row>
    <row r="54" spans="1:10" x14ac:dyDescent="0.3">
      <c r="A54">
        <v>811.65</v>
      </c>
      <c r="B54">
        <f t="shared" si="0"/>
        <v>512.62</v>
      </c>
      <c r="C54">
        <v>8.86</v>
      </c>
      <c r="D54" s="1">
        <f t="shared" si="3"/>
        <v>293392.91586094594</v>
      </c>
      <c r="E54" s="1">
        <f t="shared" si="4"/>
        <v>2762953.5578694055</v>
      </c>
      <c r="F54" s="1">
        <f t="shared" si="5"/>
        <v>512.62052039376078</v>
      </c>
      <c r="G54" s="1">
        <f t="shared" si="2"/>
        <v>-5.2039376078027999E-4</v>
      </c>
      <c r="I54">
        <v>695.23</v>
      </c>
      <c r="J54">
        <v>5.96</v>
      </c>
    </row>
    <row r="55" spans="1:10" x14ac:dyDescent="0.3">
      <c r="A55">
        <v>824.65</v>
      </c>
      <c r="B55">
        <f t="shared" si="0"/>
        <v>525.62</v>
      </c>
      <c r="C55">
        <v>8.92</v>
      </c>
      <c r="D55" s="1">
        <f t="shared" si="3"/>
        <v>293402.90662445949</v>
      </c>
      <c r="E55" s="1">
        <f t="shared" si="4"/>
        <v>2762945.2401180537</v>
      </c>
      <c r="F55" s="1">
        <f t="shared" si="5"/>
        <v>525.62053359117863</v>
      </c>
      <c r="G55" s="1">
        <f t="shared" si="2"/>
        <v>-5.3359117862328276E-4</v>
      </c>
      <c r="I55">
        <v>699.96</v>
      </c>
      <c r="J55">
        <v>5.83</v>
      </c>
    </row>
    <row r="56" spans="1:10" x14ac:dyDescent="0.3">
      <c r="A56">
        <v>836.32</v>
      </c>
      <c r="B56">
        <f t="shared" si="0"/>
        <v>537.29000000000008</v>
      </c>
      <c r="C56">
        <v>10.33</v>
      </c>
      <c r="D56" s="1">
        <f t="shared" si="3"/>
        <v>293411.87525601353</v>
      </c>
      <c r="E56" s="1">
        <f t="shared" si="4"/>
        <v>2762937.7733366485</v>
      </c>
      <c r="F56" s="1">
        <f t="shared" si="5"/>
        <v>537.29054543805591</v>
      </c>
      <c r="G56" s="1">
        <f t="shared" si="2"/>
        <v>-5.454380558376215E-4</v>
      </c>
      <c r="I56">
        <v>705.33</v>
      </c>
      <c r="J56">
        <v>7.25</v>
      </c>
    </row>
    <row r="57" spans="1:10" x14ac:dyDescent="0.3">
      <c r="A57">
        <v>845.9</v>
      </c>
      <c r="B57">
        <f t="shared" si="0"/>
        <v>546.87</v>
      </c>
      <c r="C57">
        <v>10.47</v>
      </c>
      <c r="D57" s="1">
        <f t="shared" si="3"/>
        <v>293419.2376802027</v>
      </c>
      <c r="E57" s="1">
        <f t="shared" si="4"/>
        <v>2762931.6437937296</v>
      </c>
      <c r="F57" s="1">
        <f t="shared" si="5"/>
        <v>546.87055516328928</v>
      </c>
      <c r="G57" s="1">
        <f t="shared" si="2"/>
        <v>-5.5516328927751601E-4</v>
      </c>
      <c r="I57">
        <v>708.48</v>
      </c>
      <c r="J57">
        <v>7.25</v>
      </c>
    </row>
    <row r="58" spans="1:10" x14ac:dyDescent="0.3">
      <c r="A58">
        <v>862.61</v>
      </c>
      <c r="B58">
        <f t="shared" si="0"/>
        <v>563.58000000000004</v>
      </c>
      <c r="C58">
        <v>10.32</v>
      </c>
      <c r="D58" s="1">
        <f t="shared" si="3"/>
        <v>293432.07965391892</v>
      </c>
      <c r="E58" s="1">
        <f t="shared" si="4"/>
        <v>2762920.9522841079</v>
      </c>
      <c r="F58" s="1">
        <f t="shared" si="5"/>
        <v>563.58057212673373</v>
      </c>
      <c r="G58" s="1">
        <f t="shared" si="2"/>
        <v>-5.7212673368667311E-4</v>
      </c>
      <c r="I58">
        <v>711.08</v>
      </c>
      <c r="J58">
        <v>5.91</v>
      </c>
    </row>
    <row r="59" spans="1:10" x14ac:dyDescent="0.3">
      <c r="A59">
        <v>870.19</v>
      </c>
      <c r="B59">
        <f t="shared" si="0"/>
        <v>571.16000000000008</v>
      </c>
      <c r="C59">
        <v>8.7799999999999994</v>
      </c>
      <c r="D59" s="1">
        <f t="shared" si="3"/>
        <v>293437.9050375676</v>
      </c>
      <c r="E59" s="1">
        <f t="shared" si="4"/>
        <v>2762916.1023952435</v>
      </c>
      <c r="F59" s="1">
        <f t="shared" si="5"/>
        <v>571.16057982143707</v>
      </c>
      <c r="G59" s="1">
        <f t="shared" si="2"/>
        <v>-5.7982143698609434E-4</v>
      </c>
      <c r="I59">
        <v>729.56</v>
      </c>
      <c r="J59">
        <v>5.69</v>
      </c>
    </row>
    <row r="60" spans="1:10" x14ac:dyDescent="0.3">
      <c r="A60">
        <v>876.62</v>
      </c>
      <c r="B60">
        <f t="shared" si="0"/>
        <v>577.59</v>
      </c>
      <c r="C60">
        <v>5.42</v>
      </c>
      <c r="D60" s="1">
        <f t="shared" si="3"/>
        <v>293442.8466229054</v>
      </c>
      <c r="E60" s="1">
        <f t="shared" si="4"/>
        <v>2762911.9883074593</v>
      </c>
      <c r="F60" s="1">
        <f t="shared" si="5"/>
        <v>577.5905863491829</v>
      </c>
      <c r="G60" s="1">
        <f t="shared" si="2"/>
        <v>-5.8634918286770699E-4</v>
      </c>
      <c r="I60">
        <v>755.43</v>
      </c>
      <c r="J60">
        <v>5.7</v>
      </c>
    </row>
    <row r="61" spans="1:10" x14ac:dyDescent="0.3">
      <c r="A61">
        <v>891.83</v>
      </c>
      <c r="B61">
        <f t="shared" si="0"/>
        <v>592.80000000000007</v>
      </c>
      <c r="C61">
        <v>5.59</v>
      </c>
      <c r="D61" s="1">
        <f t="shared" si="3"/>
        <v>293454.5358162162</v>
      </c>
      <c r="E61" s="1">
        <f t="shared" si="4"/>
        <v>2762902.2565383781</v>
      </c>
      <c r="F61" s="1">
        <f t="shared" si="5"/>
        <v>592.80060178990834</v>
      </c>
      <c r="G61" s="1">
        <f t="shared" si="2"/>
        <v>-6.0178990827353118E-4</v>
      </c>
      <c r="I61">
        <v>778.98</v>
      </c>
      <c r="J61">
        <v>5.58</v>
      </c>
    </row>
    <row r="62" spans="1:10" x14ac:dyDescent="0.3">
      <c r="A62">
        <v>893.14</v>
      </c>
      <c r="B62">
        <f t="shared" si="0"/>
        <v>594.11</v>
      </c>
      <c r="C62">
        <v>6.56</v>
      </c>
      <c r="D62" s="1">
        <f t="shared" si="3"/>
        <v>293455.54257777031</v>
      </c>
      <c r="E62" s="1">
        <f t="shared" si="4"/>
        <v>2762901.4183649728</v>
      </c>
      <c r="F62" s="1">
        <f t="shared" si="5"/>
        <v>594.11060311972471</v>
      </c>
      <c r="G62" s="1">
        <f t="shared" si="2"/>
        <v>-6.0311972470117325E-4</v>
      </c>
      <c r="I62">
        <v>797.76</v>
      </c>
      <c r="J62">
        <v>5.65</v>
      </c>
    </row>
    <row r="63" spans="1:10" x14ac:dyDescent="0.3">
      <c r="A63">
        <v>894.35</v>
      </c>
      <c r="B63">
        <f t="shared" si="0"/>
        <v>595.32000000000005</v>
      </c>
      <c r="C63">
        <v>6.62</v>
      </c>
      <c r="D63" s="1">
        <f t="shared" si="3"/>
        <v>293456.47248729732</v>
      </c>
      <c r="E63" s="1">
        <f t="shared" si="4"/>
        <v>2762900.6441742699</v>
      </c>
      <c r="F63" s="1">
        <f t="shared" si="5"/>
        <v>595.32060434821426</v>
      </c>
      <c r="G63" s="1">
        <f t="shared" si="2"/>
        <v>-6.0434821421040397E-4</v>
      </c>
      <c r="I63">
        <v>801.61</v>
      </c>
      <c r="J63">
        <v>6.18</v>
      </c>
    </row>
    <row r="64" spans="1:10" x14ac:dyDescent="0.3">
      <c r="A64">
        <v>898.08</v>
      </c>
      <c r="B64">
        <f t="shared" si="0"/>
        <v>599.05000000000007</v>
      </c>
      <c r="C64">
        <v>8.19</v>
      </c>
      <c r="D64" s="1">
        <f t="shared" si="3"/>
        <v>293459.33906790544</v>
      </c>
      <c r="E64" s="1">
        <f t="shared" si="4"/>
        <v>2762898.2576194592</v>
      </c>
      <c r="F64" s="1">
        <f t="shared" si="5"/>
        <v>599.05060813471175</v>
      </c>
      <c r="G64" s="1">
        <f t="shared" si="2"/>
        <v>-6.081347116833058E-4</v>
      </c>
      <c r="I64">
        <v>806.88</v>
      </c>
      <c r="J64">
        <v>6.25</v>
      </c>
    </row>
    <row r="65" spans="1:10" x14ac:dyDescent="0.3">
      <c r="A65">
        <v>899.34</v>
      </c>
      <c r="B65">
        <f t="shared" si="0"/>
        <v>600.31000000000006</v>
      </c>
      <c r="C65">
        <v>8.24</v>
      </c>
      <c r="D65" s="1">
        <f t="shared" si="3"/>
        <v>293460.30740344594</v>
      </c>
      <c r="E65" s="1">
        <f t="shared" si="4"/>
        <v>2762897.4514374053</v>
      </c>
      <c r="F65" s="1">
        <f t="shared" si="5"/>
        <v>600.31060941367093</v>
      </c>
      <c r="G65" s="1">
        <f t="shared" si="2"/>
        <v>-6.0941367087252729E-4</v>
      </c>
      <c r="I65">
        <v>811.65</v>
      </c>
      <c r="J65">
        <v>8.86</v>
      </c>
    </row>
    <row r="66" spans="1:10" x14ac:dyDescent="0.3">
      <c r="A66">
        <v>903.9</v>
      </c>
      <c r="B66">
        <f t="shared" ref="B66:B89" si="6">A66-299.03</f>
        <v>604.87</v>
      </c>
      <c r="C66">
        <v>6.73</v>
      </c>
      <c r="D66" s="1">
        <f t="shared" si="3"/>
        <v>293463.81185587845</v>
      </c>
      <c r="E66" s="1">
        <f t="shared" si="4"/>
        <v>2762894.5338261621</v>
      </c>
      <c r="F66" s="1">
        <f t="shared" ref="F66:F89" si="7">SQRT(((D66-$D$1)^2)+((E66-$E$1)^2))</f>
        <v>604.87061404285294</v>
      </c>
      <c r="G66" s="1">
        <f t="shared" ref="G66:G89" si="8">B66-F66</f>
        <v>-6.1404285293065186E-4</v>
      </c>
      <c r="I66">
        <v>824.65</v>
      </c>
      <c r="J66">
        <v>8.92</v>
      </c>
    </row>
    <row r="67" spans="1:10" x14ac:dyDescent="0.3">
      <c r="A67">
        <v>908.77</v>
      </c>
      <c r="B67">
        <f t="shared" si="6"/>
        <v>609.74</v>
      </c>
      <c r="C67">
        <v>5.1100000000000003</v>
      </c>
      <c r="D67" s="1">
        <f t="shared" ref="D67:D88" si="9">(((B67*($D$89-$D$1))+$B$89*$D$1)/$B$89)</f>
        <v>293467.55454959464</v>
      </c>
      <c r="E67" s="1">
        <f t="shared" ref="E67:E88" si="10">(((B67*($E$89-$E$1))+$B$89*$E$1)/$B$89)</f>
        <v>2762891.4178685406</v>
      </c>
      <c r="F67" s="1">
        <f t="shared" si="7"/>
        <v>609.74061898660125</v>
      </c>
      <c r="G67" s="1">
        <f t="shared" si="8"/>
        <v>-6.1898660123915761E-4</v>
      </c>
      <c r="I67">
        <v>836.32</v>
      </c>
      <c r="J67">
        <v>10.33</v>
      </c>
    </row>
    <row r="68" spans="1:10" x14ac:dyDescent="0.3">
      <c r="A68">
        <v>923.89</v>
      </c>
      <c r="B68">
        <f t="shared" si="6"/>
        <v>624.86</v>
      </c>
      <c r="C68">
        <v>5.7</v>
      </c>
      <c r="D68" s="1">
        <f t="shared" si="9"/>
        <v>293479.1745760811</v>
      </c>
      <c r="E68" s="1">
        <f t="shared" si="10"/>
        <v>2762881.7436838918</v>
      </c>
      <c r="F68" s="1">
        <f t="shared" si="7"/>
        <v>624.86063433595973</v>
      </c>
      <c r="G68" s="1">
        <f t="shared" si="8"/>
        <v>-6.343359597167364E-4</v>
      </c>
      <c r="I68">
        <v>845.9</v>
      </c>
      <c r="J68">
        <v>10.47</v>
      </c>
    </row>
    <row r="69" spans="1:10" x14ac:dyDescent="0.3">
      <c r="A69">
        <v>930.85</v>
      </c>
      <c r="B69">
        <f t="shared" si="6"/>
        <v>631.82000000000005</v>
      </c>
      <c r="C69">
        <v>8.4</v>
      </c>
      <c r="D69" s="1">
        <f t="shared" si="9"/>
        <v>293484.52347716218</v>
      </c>
      <c r="E69" s="1">
        <f t="shared" si="10"/>
        <v>2762877.2904877835</v>
      </c>
      <c r="F69" s="1">
        <f t="shared" si="7"/>
        <v>631.82064140164982</v>
      </c>
      <c r="G69" s="1">
        <f t="shared" si="8"/>
        <v>-6.4140164977288805E-4</v>
      </c>
      <c r="I69">
        <v>862.61</v>
      </c>
      <c r="J69">
        <v>10.32</v>
      </c>
    </row>
    <row r="70" spans="1:10" x14ac:dyDescent="0.3">
      <c r="A70">
        <v>941.01</v>
      </c>
      <c r="B70">
        <f t="shared" si="6"/>
        <v>641.98</v>
      </c>
      <c r="C70">
        <v>8.3800000000000008</v>
      </c>
      <c r="D70" s="1">
        <f t="shared" si="9"/>
        <v>293492.33164310816</v>
      </c>
      <c r="E70" s="1">
        <f t="shared" si="10"/>
        <v>2762870.7898451891</v>
      </c>
      <c r="F70" s="1">
        <f t="shared" si="7"/>
        <v>641.98065171563974</v>
      </c>
      <c r="G70" s="1">
        <f t="shared" si="8"/>
        <v>-6.5171563971944124E-4</v>
      </c>
      <c r="I70">
        <v>870.19</v>
      </c>
      <c r="J70">
        <v>8.7799999999999994</v>
      </c>
    </row>
    <row r="71" spans="1:10" x14ac:dyDescent="0.3">
      <c r="A71">
        <v>947.72</v>
      </c>
      <c r="B71">
        <f t="shared" si="6"/>
        <v>648.69000000000005</v>
      </c>
      <c r="C71">
        <v>7.03</v>
      </c>
      <c r="D71" s="1">
        <f t="shared" si="9"/>
        <v>293497.48841412162</v>
      </c>
      <c r="E71" s="1">
        <f t="shared" si="10"/>
        <v>2762866.4966058377</v>
      </c>
      <c r="F71" s="1">
        <f t="shared" si="7"/>
        <v>648.69065852735707</v>
      </c>
      <c r="G71" s="1">
        <f t="shared" si="8"/>
        <v>-6.5852735701810161E-4</v>
      </c>
      <c r="I71">
        <v>876.62</v>
      </c>
      <c r="J71">
        <v>5.42</v>
      </c>
    </row>
    <row r="72" spans="1:10" x14ac:dyDescent="0.3">
      <c r="A72">
        <v>958.57</v>
      </c>
      <c r="B72">
        <f t="shared" si="6"/>
        <v>659.54000000000008</v>
      </c>
      <c r="C72">
        <v>5.91</v>
      </c>
      <c r="D72" s="1">
        <f t="shared" si="9"/>
        <v>293505.8268590541</v>
      </c>
      <c r="E72" s="1">
        <f t="shared" si="10"/>
        <v>2762859.5544825946</v>
      </c>
      <c r="F72" s="1">
        <f t="shared" si="7"/>
        <v>659.54066954185237</v>
      </c>
      <c r="G72" s="1">
        <f t="shared" si="8"/>
        <v>-6.6954185228951246E-4</v>
      </c>
      <c r="I72">
        <v>891.83</v>
      </c>
      <c r="J72">
        <v>5.59</v>
      </c>
    </row>
    <row r="73" spans="1:10" x14ac:dyDescent="0.3">
      <c r="A73">
        <v>976.83</v>
      </c>
      <c r="B73">
        <f t="shared" si="6"/>
        <v>677.80000000000007</v>
      </c>
      <c r="C73">
        <v>5.88</v>
      </c>
      <c r="D73" s="1">
        <f t="shared" si="9"/>
        <v>293519.86003918923</v>
      </c>
      <c r="E73" s="1">
        <f t="shared" si="10"/>
        <v>2762847.871241081</v>
      </c>
      <c r="F73" s="1">
        <f t="shared" si="7"/>
        <v>677.8006880787832</v>
      </c>
      <c r="G73" s="1">
        <f t="shared" si="8"/>
        <v>-6.8807878312782123E-4</v>
      </c>
      <c r="I73">
        <v>893.14</v>
      </c>
      <c r="J73">
        <v>6.56</v>
      </c>
    </row>
    <row r="74" spans="1:10" x14ac:dyDescent="0.3">
      <c r="A74">
        <v>980.69</v>
      </c>
      <c r="B74">
        <f t="shared" si="6"/>
        <v>681.66000000000008</v>
      </c>
      <c r="C74">
        <v>7.76</v>
      </c>
      <c r="D74" s="1">
        <f t="shared" si="9"/>
        <v>293522.82652743248</v>
      </c>
      <c r="E74" s="1">
        <f t="shared" si="10"/>
        <v>2762845.4015087564</v>
      </c>
      <c r="F74" s="1">
        <f t="shared" si="7"/>
        <v>681.66069199750018</v>
      </c>
      <c r="G74" s="1">
        <f t="shared" si="8"/>
        <v>-6.9199750009829586E-4</v>
      </c>
      <c r="I74">
        <v>894.35</v>
      </c>
      <c r="J74">
        <v>6.62</v>
      </c>
    </row>
    <row r="75" spans="1:10" x14ac:dyDescent="0.3">
      <c r="A75">
        <v>984.51</v>
      </c>
      <c r="B75">
        <f t="shared" si="6"/>
        <v>685.48</v>
      </c>
      <c r="C75">
        <v>7.65</v>
      </c>
      <c r="D75" s="1">
        <f t="shared" si="9"/>
        <v>293525.76227486489</v>
      </c>
      <c r="E75" s="1">
        <f t="shared" si="10"/>
        <v>2762842.9573695133</v>
      </c>
      <c r="F75" s="1">
        <f t="shared" si="7"/>
        <v>685.48069587531995</v>
      </c>
      <c r="G75" s="1">
        <f t="shared" si="8"/>
        <v>-6.9587531993420271E-4</v>
      </c>
      <c r="I75">
        <v>898.08</v>
      </c>
      <c r="J75">
        <v>8.19</v>
      </c>
    </row>
    <row r="76" spans="1:10" x14ac:dyDescent="0.3">
      <c r="A76">
        <v>990.05</v>
      </c>
      <c r="B76">
        <f t="shared" si="6"/>
        <v>691.02</v>
      </c>
      <c r="C76">
        <v>4.7699999999999996</v>
      </c>
      <c r="D76" s="1">
        <f t="shared" si="9"/>
        <v>293530.01987716218</v>
      </c>
      <c r="E76" s="1">
        <f t="shared" si="10"/>
        <v>2762839.4127277839</v>
      </c>
      <c r="F76" s="1">
        <f t="shared" si="7"/>
        <v>691.02070149914698</v>
      </c>
      <c r="G76" s="1">
        <f t="shared" si="8"/>
        <v>-7.0149914699868532E-4</v>
      </c>
      <c r="I76">
        <v>899.34</v>
      </c>
      <c r="J76">
        <v>8.24</v>
      </c>
    </row>
    <row r="77" spans="1:10" x14ac:dyDescent="0.3">
      <c r="A77">
        <v>994.48</v>
      </c>
      <c r="B77">
        <f t="shared" si="6"/>
        <v>695.45</v>
      </c>
      <c r="C77">
        <v>4.78</v>
      </c>
      <c r="D77" s="1">
        <f t="shared" si="9"/>
        <v>293533.4244219595</v>
      </c>
      <c r="E77" s="1">
        <f t="shared" si="10"/>
        <v>2762836.5782940541</v>
      </c>
      <c r="F77" s="1">
        <f t="shared" si="7"/>
        <v>695.45070599636279</v>
      </c>
      <c r="G77" s="1">
        <f t="shared" si="8"/>
        <v>-7.0599636273982469E-4</v>
      </c>
      <c r="I77">
        <v>903.9</v>
      </c>
      <c r="J77">
        <v>6.73</v>
      </c>
    </row>
    <row r="78" spans="1:10" x14ac:dyDescent="0.3">
      <c r="A78">
        <v>997.99</v>
      </c>
      <c r="B78">
        <f t="shared" si="6"/>
        <v>698.96</v>
      </c>
      <c r="C78">
        <v>6.57</v>
      </c>
      <c r="D78" s="1">
        <f t="shared" si="9"/>
        <v>293536.12192810816</v>
      </c>
      <c r="E78" s="1">
        <f t="shared" si="10"/>
        <v>2762834.3325011893</v>
      </c>
      <c r="F78" s="1">
        <f t="shared" si="7"/>
        <v>698.96070955957168</v>
      </c>
      <c r="G78" s="1">
        <f t="shared" si="8"/>
        <v>-7.0955957164642314E-4</v>
      </c>
      <c r="I78">
        <v>908.77</v>
      </c>
      <c r="J78">
        <v>5.1100000000000003</v>
      </c>
    </row>
    <row r="79" spans="1:10" x14ac:dyDescent="0.3">
      <c r="A79">
        <v>1002.46</v>
      </c>
      <c r="B79">
        <f t="shared" si="6"/>
        <v>703.43000000000006</v>
      </c>
      <c r="C79">
        <v>10.39</v>
      </c>
      <c r="D79" s="1">
        <f t="shared" si="9"/>
        <v>293539.55721371627</v>
      </c>
      <c r="E79" s="1">
        <f t="shared" si="10"/>
        <v>2762831.4724743781</v>
      </c>
      <c r="F79" s="1">
        <f t="shared" si="7"/>
        <v>703.43071409763991</v>
      </c>
      <c r="G79" s="1">
        <f t="shared" si="8"/>
        <v>-7.1409763984320307E-4</v>
      </c>
      <c r="I79">
        <v>923.89</v>
      </c>
      <c r="J79">
        <v>5.7</v>
      </c>
    </row>
    <row r="80" spans="1:10" x14ac:dyDescent="0.3">
      <c r="A80">
        <v>1005.44</v>
      </c>
      <c r="B80">
        <f t="shared" si="6"/>
        <v>706.41000000000008</v>
      </c>
      <c r="C80">
        <v>10.61</v>
      </c>
      <c r="D80" s="1">
        <f t="shared" si="9"/>
        <v>293541.84740412165</v>
      </c>
      <c r="E80" s="1">
        <f t="shared" si="10"/>
        <v>2762829.5657898379</v>
      </c>
      <c r="F80" s="1">
        <f t="shared" si="7"/>
        <v>706.41071712260657</v>
      </c>
      <c r="G80" s="1">
        <f t="shared" si="8"/>
        <v>-7.17122606488374E-4</v>
      </c>
      <c r="I80">
        <v>930.85</v>
      </c>
      <c r="J80">
        <v>8.4</v>
      </c>
    </row>
    <row r="81" spans="1:10" x14ac:dyDescent="0.3">
      <c r="A81">
        <v>1011.11</v>
      </c>
      <c r="B81">
        <f t="shared" si="6"/>
        <v>712.08</v>
      </c>
      <c r="C81">
        <v>10.61</v>
      </c>
      <c r="D81" s="1">
        <f t="shared" si="9"/>
        <v>293546.20491405408</v>
      </c>
      <c r="E81" s="1">
        <f t="shared" si="10"/>
        <v>2762825.9379705945</v>
      </c>
      <c r="F81" s="1">
        <f t="shared" si="7"/>
        <v>712.08072287865332</v>
      </c>
      <c r="G81" s="1">
        <f t="shared" si="8"/>
        <v>-7.228786532778031E-4</v>
      </c>
      <c r="I81">
        <v>941.01</v>
      </c>
      <c r="J81">
        <v>8.3800000000000008</v>
      </c>
    </row>
    <row r="82" spans="1:10" x14ac:dyDescent="0.3">
      <c r="A82">
        <v>1019.72</v>
      </c>
      <c r="B82">
        <f t="shared" si="6"/>
        <v>720.69</v>
      </c>
      <c r="C82">
        <v>10.66</v>
      </c>
      <c r="D82" s="1">
        <f t="shared" si="9"/>
        <v>293552.8218735811</v>
      </c>
      <c r="E82" s="1">
        <f t="shared" si="10"/>
        <v>2762820.429059892</v>
      </c>
      <c r="F82" s="1">
        <f t="shared" si="7"/>
        <v>720.69073161911206</v>
      </c>
      <c r="G82" s="1">
        <f t="shared" si="8"/>
        <v>-7.3161911200259055E-4</v>
      </c>
      <c r="I82">
        <v>947.72</v>
      </c>
      <c r="J82">
        <v>7.03</v>
      </c>
    </row>
    <row r="83" spans="1:10" x14ac:dyDescent="0.3">
      <c r="A83">
        <v>1024.19</v>
      </c>
      <c r="B83">
        <f t="shared" si="6"/>
        <v>725.16000000000008</v>
      </c>
      <c r="C83">
        <v>12.14</v>
      </c>
      <c r="D83" s="1">
        <f t="shared" si="9"/>
        <v>293556.2571591892</v>
      </c>
      <c r="E83" s="1">
        <f t="shared" si="10"/>
        <v>2762817.5690330807</v>
      </c>
      <c r="F83" s="1">
        <f t="shared" si="7"/>
        <v>725.16073615718028</v>
      </c>
      <c r="G83" s="1">
        <f t="shared" si="8"/>
        <v>-7.3615718019937049E-4</v>
      </c>
      <c r="I83">
        <v>958.57</v>
      </c>
      <c r="J83">
        <v>5.91</v>
      </c>
    </row>
    <row r="84" spans="1:10" x14ac:dyDescent="0.3">
      <c r="A84">
        <v>1029.08</v>
      </c>
      <c r="B84">
        <f t="shared" si="6"/>
        <v>730.05</v>
      </c>
      <c r="C84">
        <v>12.02</v>
      </c>
      <c r="D84" s="1">
        <f t="shared" si="9"/>
        <v>293560.01522331085</v>
      </c>
      <c r="E84" s="1">
        <f t="shared" si="10"/>
        <v>2762814.4402789185</v>
      </c>
      <c r="F84" s="1">
        <f t="shared" si="7"/>
        <v>730.05074112139948</v>
      </c>
      <c r="G84" s="1">
        <f t="shared" si="8"/>
        <v>-7.4112139952831058E-4</v>
      </c>
      <c r="I84">
        <v>976.83</v>
      </c>
      <c r="J84">
        <v>5.88</v>
      </c>
    </row>
    <row r="85" spans="1:10" x14ac:dyDescent="0.3">
      <c r="A85">
        <v>1030.68</v>
      </c>
      <c r="B85">
        <f t="shared" si="6"/>
        <v>731.65000000000009</v>
      </c>
      <c r="C85">
        <v>11.14</v>
      </c>
      <c r="D85" s="1">
        <f t="shared" si="9"/>
        <v>293561.24485574331</v>
      </c>
      <c r="E85" s="1">
        <f t="shared" si="10"/>
        <v>2762813.4165556757</v>
      </c>
      <c r="F85" s="1">
        <f t="shared" si="7"/>
        <v>731.65074274540052</v>
      </c>
      <c r="G85" s="1">
        <f t="shared" si="8"/>
        <v>-7.4274540043006709E-4</v>
      </c>
      <c r="I85">
        <v>980.69</v>
      </c>
      <c r="J85">
        <v>7.76</v>
      </c>
    </row>
    <row r="86" spans="1:10" x14ac:dyDescent="0.3">
      <c r="A86">
        <v>1034.6500000000001</v>
      </c>
      <c r="B86">
        <f t="shared" si="6"/>
        <v>735.62000000000012</v>
      </c>
      <c r="C86">
        <v>11.03</v>
      </c>
      <c r="D86" s="1">
        <f t="shared" si="9"/>
        <v>293564.29588121624</v>
      </c>
      <c r="E86" s="1">
        <f t="shared" si="10"/>
        <v>2762810.8764423784</v>
      </c>
      <c r="F86" s="1">
        <f t="shared" si="7"/>
        <v>735.62074677556814</v>
      </c>
      <c r="G86" s="1">
        <f t="shared" si="8"/>
        <v>-7.4677556801816536E-4</v>
      </c>
      <c r="I86">
        <v>984.51</v>
      </c>
      <c r="J86">
        <v>7.65</v>
      </c>
    </row>
    <row r="87" spans="1:10" x14ac:dyDescent="0.3">
      <c r="A87">
        <v>1038.6400000000001</v>
      </c>
      <c r="B87">
        <f t="shared" si="6"/>
        <v>739.61000000000013</v>
      </c>
      <c r="C87">
        <v>10.95</v>
      </c>
      <c r="D87" s="1">
        <f t="shared" si="9"/>
        <v>293567.36227709462</v>
      </c>
      <c r="E87" s="1">
        <f t="shared" si="10"/>
        <v>2762808.3235325404</v>
      </c>
      <c r="F87" s="1">
        <f t="shared" si="7"/>
        <v>739.61075082620664</v>
      </c>
      <c r="G87" s="1">
        <f t="shared" si="8"/>
        <v>-7.5082620651301113E-4</v>
      </c>
      <c r="I87">
        <v>990.05</v>
      </c>
      <c r="J87">
        <v>4.7699999999999996</v>
      </c>
    </row>
    <row r="88" spans="1:10" x14ac:dyDescent="0.3">
      <c r="A88">
        <v>1038.73</v>
      </c>
      <c r="B88">
        <f t="shared" si="6"/>
        <v>739.7</v>
      </c>
      <c r="C88">
        <v>11.63</v>
      </c>
      <c r="D88" s="1">
        <f t="shared" si="9"/>
        <v>293567.43144391896</v>
      </c>
      <c r="E88" s="1">
        <f t="shared" si="10"/>
        <v>2762808.2659481079</v>
      </c>
      <c r="F88" s="1">
        <f t="shared" si="7"/>
        <v>739.70075091757371</v>
      </c>
      <c r="G88" s="1">
        <f t="shared" si="8"/>
        <v>-7.5091757366863021E-4</v>
      </c>
      <c r="I88">
        <v>994.48</v>
      </c>
      <c r="J88">
        <v>4.78</v>
      </c>
    </row>
    <row r="89" spans="1:10" x14ac:dyDescent="0.3">
      <c r="A89" s="5">
        <v>1039.03</v>
      </c>
      <c r="B89">
        <f t="shared" si="6"/>
        <v>740</v>
      </c>
      <c r="C89" s="5">
        <v>11.85</v>
      </c>
      <c r="D89" s="2">
        <v>293567.66200000001</v>
      </c>
      <c r="E89" s="2">
        <v>2762808.074</v>
      </c>
      <c r="F89" s="1">
        <f t="shared" si="7"/>
        <v>740.00075122197143</v>
      </c>
      <c r="G89" s="1">
        <f t="shared" si="8"/>
        <v>-7.5122197142718505E-4</v>
      </c>
      <c r="I89">
        <v>997.99</v>
      </c>
      <c r="J89">
        <v>6.57</v>
      </c>
    </row>
    <row r="90" spans="1:10" x14ac:dyDescent="0.3">
      <c r="D90" s="1"/>
      <c r="E90" s="1"/>
      <c r="F90" s="1"/>
      <c r="I90">
        <v>1002.46</v>
      </c>
      <c r="J90">
        <v>10.39</v>
      </c>
    </row>
    <row r="91" spans="1:10" x14ac:dyDescent="0.3">
      <c r="D91" s="1"/>
      <c r="E91" s="1"/>
      <c r="F91" s="1"/>
      <c r="I91">
        <v>1005.44</v>
      </c>
      <c r="J91">
        <v>10.61</v>
      </c>
    </row>
    <row r="92" spans="1:10" x14ac:dyDescent="0.3">
      <c r="D92" s="1"/>
      <c r="E92" s="1"/>
      <c r="F92" s="1"/>
      <c r="I92">
        <v>1011.11</v>
      </c>
      <c r="J92">
        <v>10.61</v>
      </c>
    </row>
    <row r="93" spans="1:10" x14ac:dyDescent="0.3">
      <c r="D93" s="1"/>
      <c r="E93" s="1"/>
      <c r="F93" s="1"/>
      <c r="I93">
        <v>1019.72</v>
      </c>
      <c r="J93">
        <v>10.66</v>
      </c>
    </row>
    <row r="94" spans="1:10" x14ac:dyDescent="0.3">
      <c r="D94" s="1"/>
      <c r="E94" s="1"/>
      <c r="F94" s="1"/>
      <c r="I94">
        <v>1024.19</v>
      </c>
      <c r="J94">
        <v>12.14</v>
      </c>
    </row>
    <row r="95" spans="1:10" x14ac:dyDescent="0.3">
      <c r="D95" s="1"/>
      <c r="E95" s="1"/>
      <c r="F95" s="1"/>
      <c r="I95">
        <v>1029.08</v>
      </c>
      <c r="J95">
        <v>12.02</v>
      </c>
    </row>
    <row r="96" spans="1:10" x14ac:dyDescent="0.3">
      <c r="D96" s="1"/>
      <c r="E96" s="1"/>
      <c r="F96" s="1"/>
      <c r="I96">
        <v>1030.68</v>
      </c>
      <c r="J96">
        <v>11.14</v>
      </c>
    </row>
    <row r="97" spans="4:10" x14ac:dyDescent="0.3">
      <c r="D97" s="1"/>
      <c r="E97" s="1"/>
      <c r="F97" s="1"/>
      <c r="I97">
        <v>1034.6500000000001</v>
      </c>
      <c r="J97">
        <v>11.03</v>
      </c>
    </row>
    <row r="98" spans="4:10" x14ac:dyDescent="0.3">
      <c r="D98" s="1"/>
      <c r="E98" s="1"/>
      <c r="F98" s="1"/>
      <c r="I98">
        <v>1038.6400000000001</v>
      </c>
      <c r="J98">
        <v>10.95</v>
      </c>
    </row>
    <row r="99" spans="4:10" x14ac:dyDescent="0.3">
      <c r="D99" s="1"/>
      <c r="E99" s="1"/>
      <c r="F99" s="1"/>
      <c r="I99">
        <v>1038.73</v>
      </c>
      <c r="J99">
        <v>11.63</v>
      </c>
    </row>
    <row r="100" spans="4:10" x14ac:dyDescent="0.3">
      <c r="D100" s="1"/>
      <c r="E100" s="1"/>
      <c r="F100" s="1"/>
      <c r="I100" s="5">
        <v>1039.03</v>
      </c>
      <c r="J100" s="5">
        <v>11.85</v>
      </c>
    </row>
    <row r="101" spans="4:10" x14ac:dyDescent="0.3">
      <c r="D101" s="1"/>
      <c r="E101" s="1"/>
      <c r="F101" s="1"/>
    </row>
    <row r="102" spans="4:10" x14ac:dyDescent="0.3">
      <c r="D102" s="1"/>
      <c r="E102" s="1"/>
      <c r="F102" s="1"/>
    </row>
    <row r="103" spans="4:10" x14ac:dyDescent="0.3">
      <c r="D103" s="1"/>
      <c r="E103" s="1"/>
      <c r="F103" s="1"/>
    </row>
    <row r="104" spans="4:10" x14ac:dyDescent="0.3">
      <c r="D104" s="1"/>
      <c r="E104" s="1"/>
      <c r="F104" s="1"/>
    </row>
    <row r="105" spans="4:10" x14ac:dyDescent="0.3">
      <c r="D105" s="1"/>
      <c r="E105" s="1"/>
      <c r="F105" s="1"/>
    </row>
    <row r="106" spans="4:10" x14ac:dyDescent="0.3">
      <c r="D106" s="1"/>
      <c r="E106" s="1"/>
      <c r="F106" s="1"/>
    </row>
    <row r="107" spans="4:10" x14ac:dyDescent="0.3">
      <c r="D107" s="1"/>
      <c r="E107" s="1"/>
      <c r="F107" s="1"/>
    </row>
    <row r="108" spans="4:10" x14ac:dyDescent="0.3">
      <c r="D108" s="1"/>
      <c r="E108" s="1"/>
      <c r="F108" s="1"/>
    </row>
    <row r="109" spans="4:10" x14ac:dyDescent="0.3">
      <c r="D109" s="1"/>
      <c r="E109" s="1"/>
      <c r="F109" s="1"/>
    </row>
    <row r="110" spans="4:10" x14ac:dyDescent="0.3">
      <c r="D110" s="1"/>
      <c r="E110" s="1"/>
      <c r="F110" s="1"/>
    </row>
    <row r="111" spans="4:10" x14ac:dyDescent="0.3">
      <c r="D111" s="1"/>
      <c r="E111" s="1"/>
      <c r="F111" s="1"/>
    </row>
    <row r="112" spans="4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"/>
  <sheetViews>
    <sheetView topLeftCell="A55" workbookViewId="0">
      <selection activeCell="G11" sqref="G11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</cols>
  <sheetData>
    <row r="1" spans="1:11" x14ac:dyDescent="0.3">
      <c r="A1" s="5">
        <v>153.25</v>
      </c>
      <c r="B1">
        <f>A1-153.25</f>
        <v>0</v>
      </c>
      <c r="C1" s="5">
        <v>16.649999999999999</v>
      </c>
      <c r="D1" s="2">
        <v>293383.94949999999</v>
      </c>
      <c r="E1" s="2">
        <v>2763645.3769999999</v>
      </c>
      <c r="F1" s="1"/>
      <c r="G1" s="2"/>
      <c r="H1" s="2"/>
    </row>
    <row r="2" spans="1:11" x14ac:dyDescent="0.3">
      <c r="A2">
        <v>153.56</v>
      </c>
      <c r="B2">
        <f t="shared" ref="B2:B65" si="0">A2-153.25</f>
        <v>0.31000000000000227</v>
      </c>
      <c r="C2">
        <v>16.28</v>
      </c>
      <c r="D2" s="1">
        <f>(((B2*($D$75-$D$1))+$B$75*$D$1)/$B$75)</f>
        <v>293384.19617322512</v>
      </c>
      <c r="E2" s="1">
        <f>(((B2*($E$75-$E$1))+$B$75*$E$1)/$B$75)</f>
        <v>2763645.1892430768</v>
      </c>
      <c r="F2" s="1">
        <f>SQRT(((D2-$D$1)^2)+((E2-$E$1)^2))</f>
        <v>0.31000055184269271</v>
      </c>
      <c r="G2" s="2">
        <f>B2-F2</f>
        <v>-5.5184269043273559E-7</v>
      </c>
    </row>
    <row r="3" spans="1:11" x14ac:dyDescent="0.3">
      <c r="A3">
        <v>154.24</v>
      </c>
      <c r="B3">
        <f t="shared" si="0"/>
        <v>0.99000000000000909</v>
      </c>
      <c r="C3">
        <v>16.260000000000002</v>
      </c>
      <c r="D3" s="1">
        <f t="shared" ref="D3:D66" si="1">(((B3*($D$75-$D$1))+$B$75*$D$1)/$B$75)</f>
        <v>293384.73726288031</v>
      </c>
      <c r="E3" s="1">
        <f t="shared" ref="E3:E66" si="2">(((B3*($E$75-$E$1))+$B$75*$E$1)/$B$75)</f>
        <v>2763644.7773891813</v>
      </c>
      <c r="F3" s="1">
        <f t="shared" ref="F3:F66" si="3">SQRT(((D3-$D$1)^2)+((E3-$E$1)^2))</f>
        <v>0.99000176229167902</v>
      </c>
      <c r="G3" s="2">
        <f t="shared" ref="G3:G66" si="4">B3-F3</f>
        <v>-1.7622916699266966E-6</v>
      </c>
    </row>
    <row r="4" spans="1:11" x14ac:dyDescent="0.3">
      <c r="A4">
        <v>166.25</v>
      </c>
      <c r="B4">
        <f t="shared" si="0"/>
        <v>13</v>
      </c>
      <c r="C4">
        <v>10.57</v>
      </c>
      <c r="D4" s="1">
        <f t="shared" si="1"/>
        <v>293394.29386105476</v>
      </c>
      <c r="E4" s="1">
        <f t="shared" si="2"/>
        <v>2763637.5033225901</v>
      </c>
      <c r="F4" s="1">
        <f t="shared" si="3"/>
        <v>13.000023137816209</v>
      </c>
      <c r="G4" s="2">
        <f t="shared" si="4"/>
        <v>-2.3137816208773643E-5</v>
      </c>
    </row>
    <row r="5" spans="1:11" x14ac:dyDescent="0.3">
      <c r="A5">
        <v>170.32</v>
      </c>
      <c r="B5">
        <f t="shared" si="0"/>
        <v>17.069999999999993</v>
      </c>
      <c r="C5">
        <v>10.52</v>
      </c>
      <c r="D5" s="1">
        <f t="shared" si="1"/>
        <v>293397.53244178498</v>
      </c>
      <c r="E5" s="1">
        <f t="shared" si="2"/>
        <v>2763635.0382558936</v>
      </c>
      <c r="F5" s="1">
        <f t="shared" si="3"/>
        <v>17.070030381597149</v>
      </c>
      <c r="G5" s="2">
        <f t="shared" si="4"/>
        <v>-3.0381597156292628E-5</v>
      </c>
    </row>
    <row r="6" spans="1:11" x14ac:dyDescent="0.3">
      <c r="A6">
        <v>176.56</v>
      </c>
      <c r="B6">
        <f t="shared" si="0"/>
        <v>23.310000000000002</v>
      </c>
      <c r="C6">
        <v>7.64</v>
      </c>
      <c r="D6" s="1">
        <f t="shared" si="1"/>
        <v>293402.49773509125</v>
      </c>
      <c r="E6" s="1">
        <f t="shared" si="2"/>
        <v>2763631.2588907368</v>
      </c>
      <c r="F6" s="1">
        <f t="shared" si="3"/>
        <v>23.310041487805499</v>
      </c>
      <c r="G6" s="2">
        <f t="shared" si="4"/>
        <v>-4.1487805496842611E-5</v>
      </c>
    </row>
    <row r="7" spans="1:11" x14ac:dyDescent="0.3">
      <c r="A7">
        <v>181.39</v>
      </c>
      <c r="B7">
        <f t="shared" si="0"/>
        <v>28.139999999999986</v>
      </c>
      <c r="C7">
        <v>6.59</v>
      </c>
      <c r="D7" s="1">
        <f t="shared" si="1"/>
        <v>293406.34106308315</v>
      </c>
      <c r="E7" s="1">
        <f t="shared" si="2"/>
        <v>2763628.3335167454</v>
      </c>
      <c r="F7" s="1">
        <f t="shared" si="3"/>
        <v>28.140050084419148</v>
      </c>
      <c r="G7" s="2">
        <f t="shared" si="4"/>
        <v>-5.0084419161322558E-5</v>
      </c>
    </row>
    <row r="8" spans="1:11" x14ac:dyDescent="0.3">
      <c r="A8">
        <v>192.92</v>
      </c>
      <c r="B8">
        <f t="shared" si="0"/>
        <v>39.669999999999987</v>
      </c>
      <c r="C8">
        <v>5.54</v>
      </c>
      <c r="D8" s="1">
        <f t="shared" si="1"/>
        <v>293415.51571561868</v>
      </c>
      <c r="E8" s="1">
        <f t="shared" si="2"/>
        <v>2763621.3501705504</v>
      </c>
      <c r="F8" s="1">
        <f t="shared" si="3"/>
        <v>39.670070605923371</v>
      </c>
      <c r="G8" s="2">
        <f t="shared" si="4"/>
        <v>-7.060592338348215E-5</v>
      </c>
    </row>
    <row r="9" spans="1:11" x14ac:dyDescent="0.3">
      <c r="A9">
        <v>204.13</v>
      </c>
      <c r="B9">
        <f t="shared" si="0"/>
        <v>50.879999999999995</v>
      </c>
      <c r="C9">
        <v>5.56</v>
      </c>
      <c r="D9" s="1">
        <f t="shared" si="1"/>
        <v>293424.4357377282</v>
      </c>
      <c r="E9" s="1">
        <f t="shared" si="2"/>
        <v>2763614.5606379532</v>
      </c>
      <c r="F9" s="1">
        <f t="shared" si="3"/>
        <v>50.880090557846387</v>
      </c>
      <c r="G9" s="2">
        <f t="shared" si="4"/>
        <v>-9.0557846391448038E-5</v>
      </c>
    </row>
    <row r="10" spans="1:11" x14ac:dyDescent="0.3">
      <c r="A10">
        <v>214.99</v>
      </c>
      <c r="B10">
        <f t="shared" si="0"/>
        <v>61.740000000000009</v>
      </c>
      <c r="C10">
        <v>5.15</v>
      </c>
      <c r="D10" s="1">
        <f t="shared" si="1"/>
        <v>293433.07725780929</v>
      </c>
      <c r="E10" s="1">
        <f t="shared" si="2"/>
        <v>2763607.983088979</v>
      </c>
      <c r="F10" s="1">
        <f t="shared" si="3"/>
        <v>61.740109886547508</v>
      </c>
      <c r="G10" s="2">
        <f t="shared" si="4"/>
        <v>-1.09886547498661E-4</v>
      </c>
    </row>
    <row r="11" spans="1:11" x14ac:dyDescent="0.3">
      <c r="A11">
        <v>219.64</v>
      </c>
      <c r="B11">
        <f t="shared" si="0"/>
        <v>66.389999999999986</v>
      </c>
      <c r="C11">
        <v>0.08</v>
      </c>
      <c r="D11" s="1">
        <f t="shared" si="1"/>
        <v>293436.77735618659</v>
      </c>
      <c r="E11" s="1">
        <f t="shared" si="2"/>
        <v>2763605.166735136</v>
      </c>
      <c r="F11" s="1">
        <f t="shared" si="3"/>
        <v>66.390118163009305</v>
      </c>
      <c r="G11" s="2">
        <f t="shared" si="4"/>
        <v>-1.1816300931855039E-4</v>
      </c>
    </row>
    <row r="12" spans="1:11" x14ac:dyDescent="0.3">
      <c r="A12">
        <v>222.9</v>
      </c>
      <c r="B12">
        <f t="shared" si="0"/>
        <v>69.650000000000006</v>
      </c>
      <c r="C12">
        <v>-0.57999999999999996</v>
      </c>
      <c r="D12" s="1">
        <f t="shared" si="1"/>
        <v>293439.37140365114</v>
      </c>
      <c r="E12" s="1">
        <f t="shared" si="2"/>
        <v>2763603.1922591086</v>
      </c>
      <c r="F12" s="1">
        <f t="shared" si="3"/>
        <v>69.650123965260804</v>
      </c>
      <c r="G12" s="2">
        <f t="shared" si="4"/>
        <v>-1.2396526079783143E-4</v>
      </c>
    </row>
    <row r="13" spans="1:11" x14ac:dyDescent="0.3">
      <c r="A13">
        <v>225.47</v>
      </c>
      <c r="B13">
        <f t="shared" si="0"/>
        <v>72.22</v>
      </c>
      <c r="C13">
        <v>-0.9</v>
      </c>
      <c r="D13" s="1">
        <f t="shared" si="1"/>
        <v>293441.41640425968</v>
      </c>
      <c r="E13" s="1">
        <f t="shared" si="2"/>
        <v>2763601.6356936516</v>
      </c>
      <c r="F13" s="1">
        <f t="shared" si="3"/>
        <v>72.220128539371117</v>
      </c>
      <c r="G13" s="2">
        <f t="shared" si="4"/>
        <v>-1.2853937111856339E-4</v>
      </c>
    </row>
    <row r="14" spans="1:11" x14ac:dyDescent="0.3">
      <c r="A14">
        <v>230.6</v>
      </c>
      <c r="B14">
        <f t="shared" si="0"/>
        <v>77.349999999999994</v>
      </c>
      <c r="C14">
        <v>-3.02</v>
      </c>
      <c r="D14" s="1">
        <f t="shared" si="1"/>
        <v>293445.4984482759</v>
      </c>
      <c r="E14" s="1">
        <f t="shared" si="2"/>
        <v>2763598.5286194123</v>
      </c>
      <c r="F14" s="1">
        <f t="shared" si="3"/>
        <v>77.350137669853225</v>
      </c>
      <c r="G14" s="2">
        <f t="shared" si="4"/>
        <v>-1.3766985323115932E-4</v>
      </c>
    </row>
    <row r="15" spans="1:11" x14ac:dyDescent="0.3">
      <c r="A15">
        <v>236.56</v>
      </c>
      <c r="B15">
        <f t="shared" si="0"/>
        <v>83.31</v>
      </c>
      <c r="C15">
        <v>-4.74</v>
      </c>
      <c r="D15" s="1">
        <f t="shared" si="1"/>
        <v>293450.24093995942</v>
      </c>
      <c r="E15" s="1">
        <f t="shared" si="2"/>
        <v>2763594.9188411538</v>
      </c>
      <c r="F15" s="1">
        <f t="shared" si="3"/>
        <v>83.310148277531198</v>
      </c>
      <c r="G15" s="2">
        <f t="shared" si="4"/>
        <v>-1.4827753119561748E-4</v>
      </c>
    </row>
    <row r="16" spans="1:11" x14ac:dyDescent="0.3">
      <c r="A16">
        <v>242.77</v>
      </c>
      <c r="B16">
        <f t="shared" si="0"/>
        <v>89.52000000000001</v>
      </c>
      <c r="C16">
        <v>-5.8</v>
      </c>
      <c r="D16" s="1">
        <f t="shared" si="1"/>
        <v>293455.18236166332</v>
      </c>
      <c r="E16" s="1">
        <f t="shared" si="2"/>
        <v>2763591.1576460218</v>
      </c>
      <c r="F16" s="1">
        <f t="shared" si="3"/>
        <v>89.520159330427234</v>
      </c>
      <c r="G16" s="2">
        <f t="shared" si="4"/>
        <v>-1.5933042722338087E-4</v>
      </c>
      <c r="J16" s="5">
        <v>153.25</v>
      </c>
      <c r="K16" s="5">
        <v>16.649999999999999</v>
      </c>
    </row>
    <row r="17" spans="1:11" x14ac:dyDescent="0.3">
      <c r="A17">
        <v>248.96</v>
      </c>
      <c r="B17">
        <f t="shared" si="0"/>
        <v>95.710000000000008</v>
      </c>
      <c r="C17">
        <v>-6.98</v>
      </c>
      <c r="D17" s="1">
        <f t="shared" si="1"/>
        <v>293460.10786896554</v>
      </c>
      <c r="E17" s="1">
        <f t="shared" si="2"/>
        <v>2763587.4085642397</v>
      </c>
      <c r="F17" s="1">
        <f t="shared" si="3"/>
        <v>95.7101703476105</v>
      </c>
      <c r="G17" s="2">
        <f t="shared" si="4"/>
        <v>-1.7034761049217195E-4</v>
      </c>
      <c r="J17">
        <v>153.56</v>
      </c>
      <c r="K17">
        <v>16.28</v>
      </c>
    </row>
    <row r="18" spans="1:11" x14ac:dyDescent="0.3">
      <c r="A18">
        <v>255.19</v>
      </c>
      <c r="B18">
        <f t="shared" si="0"/>
        <v>101.94</v>
      </c>
      <c r="C18">
        <v>-6.03</v>
      </c>
      <c r="D18" s="1">
        <f t="shared" si="1"/>
        <v>293465.06520507101</v>
      </c>
      <c r="E18" s="1">
        <f t="shared" si="2"/>
        <v>2763583.6352557582</v>
      </c>
      <c r="F18" s="1">
        <f t="shared" si="3"/>
        <v>101.94018143584462</v>
      </c>
      <c r="G18" s="2">
        <f t="shared" si="4"/>
        <v>-1.8143584462393392E-4</v>
      </c>
      <c r="J18">
        <v>154.24</v>
      </c>
      <c r="K18">
        <v>16.260000000000002</v>
      </c>
    </row>
    <row r="19" spans="1:11" x14ac:dyDescent="0.3">
      <c r="A19">
        <v>261.44</v>
      </c>
      <c r="B19">
        <f t="shared" si="0"/>
        <v>108.19</v>
      </c>
      <c r="C19">
        <v>-4.34</v>
      </c>
      <c r="D19" s="1">
        <f t="shared" si="1"/>
        <v>293470.03845557809</v>
      </c>
      <c r="E19" s="1">
        <f t="shared" si="2"/>
        <v>2763579.8498339267</v>
      </c>
      <c r="F19" s="1">
        <f t="shared" si="3"/>
        <v>108.19019255974517</v>
      </c>
      <c r="G19" s="2">
        <f t="shared" si="4"/>
        <v>-1.9255974517307095E-4</v>
      </c>
      <c r="J19">
        <v>166.25</v>
      </c>
      <c r="K19">
        <v>10.57</v>
      </c>
    </row>
    <row r="20" spans="1:11" x14ac:dyDescent="0.3">
      <c r="A20">
        <v>268</v>
      </c>
      <c r="B20">
        <f t="shared" si="0"/>
        <v>114.75</v>
      </c>
      <c r="C20">
        <v>-3.83</v>
      </c>
      <c r="D20" s="1">
        <f t="shared" si="1"/>
        <v>293475.25837931037</v>
      </c>
      <c r="E20" s="1">
        <f t="shared" si="2"/>
        <v>2763575.8766551721</v>
      </c>
      <c r="F20" s="1">
        <f t="shared" si="3"/>
        <v>114.75020423553472</v>
      </c>
      <c r="G20" s="2">
        <f t="shared" si="4"/>
        <v>-2.0423553472426192E-4</v>
      </c>
      <c r="J20">
        <v>170.32</v>
      </c>
      <c r="K20">
        <v>10.52</v>
      </c>
    </row>
    <row r="21" spans="1:11" x14ac:dyDescent="0.3">
      <c r="A21">
        <v>274.14999999999998</v>
      </c>
      <c r="B21">
        <f t="shared" si="0"/>
        <v>120.89999999999998</v>
      </c>
      <c r="C21">
        <v>-3.79</v>
      </c>
      <c r="D21" s="1">
        <f t="shared" si="1"/>
        <v>293480.15205780935</v>
      </c>
      <c r="E21" s="1">
        <f t="shared" si="2"/>
        <v>2763572.15180009</v>
      </c>
      <c r="F21" s="1">
        <f t="shared" si="3"/>
        <v>120.90021518138512</v>
      </c>
      <c r="G21" s="2">
        <f t="shared" si="4"/>
        <v>-2.1518138514409202E-4</v>
      </c>
      <c r="J21">
        <v>176.56</v>
      </c>
      <c r="K21">
        <v>7.64</v>
      </c>
    </row>
    <row r="22" spans="1:11" x14ac:dyDescent="0.3">
      <c r="A22">
        <v>281.07</v>
      </c>
      <c r="B22">
        <f t="shared" si="0"/>
        <v>127.82</v>
      </c>
      <c r="C22">
        <v>-3.86</v>
      </c>
      <c r="D22" s="1">
        <f t="shared" si="1"/>
        <v>293485.65844077081</v>
      </c>
      <c r="E22" s="1">
        <f t="shared" si="2"/>
        <v>2763567.9605810381</v>
      </c>
      <c r="F22" s="1">
        <f t="shared" si="3"/>
        <v>127.82022749776044</v>
      </c>
      <c r="G22" s="2">
        <f t="shared" si="4"/>
        <v>-2.2749776044861392E-4</v>
      </c>
      <c r="J22">
        <v>181.39</v>
      </c>
      <c r="K22">
        <v>6.59</v>
      </c>
    </row>
    <row r="23" spans="1:11" x14ac:dyDescent="0.3">
      <c r="A23">
        <v>287.25</v>
      </c>
      <c r="B23">
        <f t="shared" si="0"/>
        <v>134</v>
      </c>
      <c r="C23">
        <v>-3.36</v>
      </c>
      <c r="D23" s="1">
        <f t="shared" si="1"/>
        <v>293490.57599087222</v>
      </c>
      <c r="E23" s="1">
        <f t="shared" si="2"/>
        <v>2763564.2175559308</v>
      </c>
      <c r="F23" s="1">
        <f t="shared" si="3"/>
        <v>134.0002384972515</v>
      </c>
      <c r="G23" s="2">
        <f t="shared" si="4"/>
        <v>-2.3849725150171253E-4</v>
      </c>
      <c r="J23">
        <v>192.92</v>
      </c>
      <c r="K23">
        <v>5.54</v>
      </c>
    </row>
    <row r="24" spans="1:11" x14ac:dyDescent="0.3">
      <c r="A24">
        <v>294.12</v>
      </c>
      <c r="B24">
        <f t="shared" si="0"/>
        <v>140.87</v>
      </c>
      <c r="C24">
        <v>-2.42</v>
      </c>
      <c r="D24" s="1">
        <f t="shared" si="1"/>
        <v>293496.04258782964</v>
      </c>
      <c r="E24" s="1">
        <f t="shared" si="2"/>
        <v>2763560.0566202537</v>
      </c>
      <c r="F24" s="1">
        <f t="shared" si="3"/>
        <v>140.8702507246017</v>
      </c>
      <c r="G24" s="2">
        <f t="shared" si="4"/>
        <v>-2.5072460169894839E-4</v>
      </c>
      <c r="J24">
        <v>204.13</v>
      </c>
      <c r="K24">
        <v>5.56</v>
      </c>
    </row>
    <row r="25" spans="1:11" x14ac:dyDescent="0.3">
      <c r="A25">
        <v>299.89999999999998</v>
      </c>
      <c r="B25">
        <f t="shared" si="0"/>
        <v>146.64999999999998</v>
      </c>
      <c r="C25">
        <v>-1.04</v>
      </c>
      <c r="D25" s="1">
        <f t="shared" si="1"/>
        <v>293500.64184989862</v>
      </c>
      <c r="E25" s="1">
        <f t="shared" si="2"/>
        <v>2763556.5558621441</v>
      </c>
      <c r="F25" s="1">
        <f t="shared" si="3"/>
        <v>146.65026101189213</v>
      </c>
      <c r="G25" s="2">
        <f t="shared" si="4"/>
        <v>-2.6101189214955411E-4</v>
      </c>
      <c r="J25">
        <v>214.99</v>
      </c>
      <c r="K25">
        <v>5.15</v>
      </c>
    </row>
    <row r="26" spans="1:11" x14ac:dyDescent="0.3">
      <c r="A26">
        <v>303.77</v>
      </c>
      <c r="B26">
        <f t="shared" si="0"/>
        <v>150.51999999999998</v>
      </c>
      <c r="C26">
        <v>-0.71</v>
      </c>
      <c r="D26" s="1">
        <f t="shared" si="1"/>
        <v>293503.72128661256</v>
      </c>
      <c r="E26" s="1">
        <f t="shared" si="2"/>
        <v>2763554.211928946</v>
      </c>
      <c r="F26" s="1">
        <f t="shared" si="3"/>
        <v>150.52026789980846</v>
      </c>
      <c r="G26" s="2">
        <f t="shared" si="4"/>
        <v>-2.6789980847752304E-4</v>
      </c>
      <c r="J26">
        <v>219.64</v>
      </c>
      <c r="K26">
        <v>0.08</v>
      </c>
    </row>
    <row r="27" spans="1:11" x14ac:dyDescent="0.3">
      <c r="A27">
        <v>307.27999999999997</v>
      </c>
      <c r="B27">
        <f t="shared" si="0"/>
        <v>154.02999999999997</v>
      </c>
      <c r="C27">
        <v>0.12</v>
      </c>
      <c r="D27" s="1">
        <f t="shared" si="1"/>
        <v>293506.51426409738</v>
      </c>
      <c r="E27" s="1">
        <f t="shared" si="2"/>
        <v>2763552.0860360451</v>
      </c>
      <c r="F27" s="1">
        <f t="shared" si="3"/>
        <v>154.03027414718539</v>
      </c>
      <c r="G27" s="2">
        <f t="shared" si="4"/>
        <v>-2.7414718542217997E-4</v>
      </c>
      <c r="J27">
        <v>222.9</v>
      </c>
      <c r="K27">
        <v>-0.57999999999999996</v>
      </c>
    </row>
    <row r="28" spans="1:11" x14ac:dyDescent="0.3">
      <c r="A28">
        <v>314.39</v>
      </c>
      <c r="B28">
        <f t="shared" si="0"/>
        <v>161.13999999999999</v>
      </c>
      <c r="C28">
        <v>0.27</v>
      </c>
      <c r="D28" s="1">
        <f t="shared" si="1"/>
        <v>293512.17183387425</v>
      </c>
      <c r="E28" s="1">
        <f t="shared" si="2"/>
        <v>2763547.7797401692</v>
      </c>
      <c r="F28" s="1">
        <f t="shared" si="3"/>
        <v>161.14028680196881</v>
      </c>
      <c r="G28" s="2">
        <f t="shared" si="4"/>
        <v>-2.8680196882646669E-4</v>
      </c>
      <c r="J28">
        <v>225.47</v>
      </c>
      <c r="K28">
        <v>-0.9</v>
      </c>
    </row>
    <row r="29" spans="1:11" x14ac:dyDescent="0.3">
      <c r="A29">
        <v>320.8</v>
      </c>
      <c r="B29">
        <f t="shared" si="0"/>
        <v>167.55</v>
      </c>
      <c r="C29">
        <v>1.99</v>
      </c>
      <c r="D29" s="1">
        <f t="shared" si="1"/>
        <v>293517.27239959431</v>
      </c>
      <c r="E29" s="1">
        <f t="shared" si="2"/>
        <v>2763543.8974115392</v>
      </c>
      <c r="F29" s="1">
        <f t="shared" si="3"/>
        <v>167.55029821035478</v>
      </c>
      <c r="G29" s="2">
        <f t="shared" si="4"/>
        <v>-2.9821035477084479E-4</v>
      </c>
      <c r="J29">
        <v>230.6</v>
      </c>
      <c r="K29">
        <v>-3.02</v>
      </c>
    </row>
    <row r="30" spans="1:11" x14ac:dyDescent="0.3">
      <c r="A30">
        <v>338.5</v>
      </c>
      <c r="B30">
        <f t="shared" si="0"/>
        <v>185.25</v>
      </c>
      <c r="C30">
        <v>4.6399999999999997</v>
      </c>
      <c r="D30" s="1">
        <f t="shared" si="1"/>
        <v>293531.35664503044</v>
      </c>
      <c r="E30" s="1">
        <f t="shared" si="2"/>
        <v>2763533.1770969122</v>
      </c>
      <c r="F30" s="1">
        <f t="shared" si="3"/>
        <v>185.25032971337583</v>
      </c>
      <c r="G30" s="2">
        <f t="shared" si="4"/>
        <v>-3.2971337583376226E-4</v>
      </c>
      <c r="J30">
        <v>236.56</v>
      </c>
      <c r="K30">
        <v>-4.74</v>
      </c>
    </row>
    <row r="31" spans="1:11" x14ac:dyDescent="0.3">
      <c r="A31">
        <v>357.4</v>
      </c>
      <c r="B31">
        <f t="shared" si="0"/>
        <v>204.14999999999998</v>
      </c>
      <c r="C31">
        <v>4.93</v>
      </c>
      <c r="D31" s="1">
        <f t="shared" si="1"/>
        <v>293546.39575456391</v>
      </c>
      <c r="E31" s="1">
        <f t="shared" si="2"/>
        <v>2763521.7299812934</v>
      </c>
      <c r="F31" s="1">
        <f t="shared" si="3"/>
        <v>204.15036335219904</v>
      </c>
      <c r="G31" s="2">
        <f t="shared" si="4"/>
        <v>-3.6335219905936356E-4</v>
      </c>
      <c r="J31">
        <v>242.77</v>
      </c>
      <c r="K31">
        <v>-5.8</v>
      </c>
    </row>
    <row r="32" spans="1:11" x14ac:dyDescent="0.3">
      <c r="A32">
        <v>367.47</v>
      </c>
      <c r="B32">
        <f t="shared" si="0"/>
        <v>214.22000000000003</v>
      </c>
      <c r="C32">
        <v>5.16</v>
      </c>
      <c r="D32" s="1">
        <f t="shared" si="1"/>
        <v>293554.40865578095</v>
      </c>
      <c r="E32" s="1">
        <f t="shared" si="2"/>
        <v>2763515.6309096385</v>
      </c>
      <c r="F32" s="1">
        <f t="shared" si="3"/>
        <v>214.22038127503717</v>
      </c>
      <c r="G32" s="2">
        <f t="shared" si="4"/>
        <v>-3.81275037142359E-4</v>
      </c>
      <c r="J32">
        <v>248.96</v>
      </c>
      <c r="K32">
        <v>-6.98</v>
      </c>
    </row>
    <row r="33" spans="1:11" x14ac:dyDescent="0.3">
      <c r="A33">
        <v>382.26</v>
      </c>
      <c r="B33">
        <f t="shared" si="0"/>
        <v>229.01</v>
      </c>
      <c r="C33">
        <v>5.44</v>
      </c>
      <c r="D33" s="1">
        <f t="shared" si="1"/>
        <v>293566.17735578096</v>
      </c>
      <c r="E33" s="1">
        <f t="shared" si="2"/>
        <v>2763506.6730874162</v>
      </c>
      <c r="F33" s="1">
        <f t="shared" si="3"/>
        <v>229.01040759874658</v>
      </c>
      <c r="G33" s="2">
        <f t="shared" si="4"/>
        <v>-4.0759874659102024E-4</v>
      </c>
      <c r="J33">
        <v>255.19</v>
      </c>
      <c r="K33">
        <v>-6.03</v>
      </c>
    </row>
    <row r="34" spans="1:11" x14ac:dyDescent="0.3">
      <c r="A34">
        <v>407.64</v>
      </c>
      <c r="B34">
        <f t="shared" si="0"/>
        <v>254.39</v>
      </c>
      <c r="C34">
        <v>6.37</v>
      </c>
      <c r="D34" s="1">
        <f t="shared" si="1"/>
        <v>293586.37273144018</v>
      </c>
      <c r="E34" s="1">
        <f t="shared" si="2"/>
        <v>2763491.3012464424</v>
      </c>
      <c r="F34" s="1">
        <f t="shared" si="3"/>
        <v>254.39045277092933</v>
      </c>
      <c r="G34" s="2">
        <f t="shared" si="4"/>
        <v>-4.5277092934270513E-4</v>
      </c>
      <c r="J34">
        <v>261.44</v>
      </c>
      <c r="K34">
        <v>-4.34</v>
      </c>
    </row>
    <row r="35" spans="1:11" x14ac:dyDescent="0.3">
      <c r="A35">
        <v>436.63</v>
      </c>
      <c r="B35">
        <f t="shared" si="0"/>
        <v>283.38</v>
      </c>
      <c r="C35">
        <v>6.93</v>
      </c>
      <c r="D35" s="1">
        <f t="shared" si="1"/>
        <v>293609.44065659231</v>
      </c>
      <c r="E35" s="1">
        <f t="shared" si="2"/>
        <v>2763473.7429458192</v>
      </c>
      <c r="F35" s="1">
        <f t="shared" si="3"/>
        <v>283.38050436797505</v>
      </c>
      <c r="G35" s="2">
        <f t="shared" si="4"/>
        <v>-5.0436797505426512E-4</v>
      </c>
      <c r="J35">
        <v>268</v>
      </c>
      <c r="K35">
        <v>-3.83</v>
      </c>
    </row>
    <row r="36" spans="1:11" x14ac:dyDescent="0.3">
      <c r="A36">
        <v>454.91</v>
      </c>
      <c r="B36">
        <f t="shared" si="0"/>
        <v>301.66000000000003</v>
      </c>
      <c r="C36">
        <v>5.59</v>
      </c>
      <c r="D36" s="1">
        <f t="shared" si="1"/>
        <v>293623.98641967552</v>
      </c>
      <c r="E36" s="1">
        <f t="shared" si="2"/>
        <v>2763462.671344046</v>
      </c>
      <c r="F36" s="1">
        <f t="shared" si="3"/>
        <v>301.66053690339493</v>
      </c>
      <c r="G36" s="2">
        <f t="shared" si="4"/>
        <v>-5.3690339490231054E-4</v>
      </c>
      <c r="J36">
        <v>274.14999999999998</v>
      </c>
      <c r="K36">
        <v>-3.79</v>
      </c>
    </row>
    <row r="37" spans="1:11" x14ac:dyDescent="0.3">
      <c r="A37">
        <v>467.56</v>
      </c>
      <c r="B37">
        <f t="shared" si="0"/>
        <v>314.31</v>
      </c>
      <c r="C37">
        <v>6.33</v>
      </c>
      <c r="D37" s="1">
        <f t="shared" si="1"/>
        <v>293634.05227870186</v>
      </c>
      <c r="E37" s="1">
        <f t="shared" si="2"/>
        <v>2763455.0096502588</v>
      </c>
      <c r="F37" s="1">
        <f t="shared" si="3"/>
        <v>314.31055941827134</v>
      </c>
      <c r="G37" s="2">
        <f t="shared" si="4"/>
        <v>-5.5941827133665356E-4</v>
      </c>
      <c r="J37">
        <v>281.07</v>
      </c>
      <c r="K37">
        <v>-3.86</v>
      </c>
    </row>
    <row r="38" spans="1:11" x14ac:dyDescent="0.3">
      <c r="A38">
        <v>485.27</v>
      </c>
      <c r="B38">
        <f t="shared" si="0"/>
        <v>332.02</v>
      </c>
      <c r="C38">
        <v>6.49</v>
      </c>
      <c r="D38" s="1">
        <f t="shared" si="1"/>
        <v>293648.14448133874</v>
      </c>
      <c r="E38" s="1">
        <f t="shared" si="2"/>
        <v>2763444.283278957</v>
      </c>
      <c r="F38" s="1">
        <f t="shared" si="3"/>
        <v>332.02059093893826</v>
      </c>
      <c r="G38" s="2">
        <f t="shared" si="4"/>
        <v>-5.9093893827366628E-4</v>
      </c>
      <c r="J38">
        <v>287.25</v>
      </c>
      <c r="K38">
        <v>-3.36</v>
      </c>
    </row>
    <row r="39" spans="1:11" x14ac:dyDescent="0.3">
      <c r="A39">
        <v>499.4</v>
      </c>
      <c r="B39">
        <f t="shared" si="0"/>
        <v>346.15</v>
      </c>
      <c r="C39">
        <v>6.49</v>
      </c>
      <c r="D39" s="1">
        <f t="shared" si="1"/>
        <v>293659.38800608518</v>
      </c>
      <c r="E39" s="1">
        <f t="shared" si="2"/>
        <v>2763435.7251972803</v>
      </c>
      <c r="F39" s="1">
        <f t="shared" si="3"/>
        <v>346.1506160878651</v>
      </c>
      <c r="G39" s="2">
        <f t="shared" si="4"/>
        <v>-6.1608786512579172E-4</v>
      </c>
      <c r="J39">
        <v>294.12</v>
      </c>
      <c r="K39">
        <v>-2.42</v>
      </c>
    </row>
    <row r="40" spans="1:11" x14ac:dyDescent="0.3">
      <c r="A40">
        <v>515.38</v>
      </c>
      <c r="B40">
        <f t="shared" si="0"/>
        <v>362.13</v>
      </c>
      <c r="C40">
        <v>8.14</v>
      </c>
      <c r="D40" s="1">
        <f t="shared" si="1"/>
        <v>293672.10361298174</v>
      </c>
      <c r="E40" s="1">
        <f t="shared" si="2"/>
        <v>2763426.0466307411</v>
      </c>
      <c r="F40" s="1">
        <f t="shared" si="3"/>
        <v>362.1306445296845</v>
      </c>
      <c r="G40" s="2">
        <f t="shared" si="4"/>
        <v>-6.4452968450723347E-4</v>
      </c>
      <c r="J40">
        <v>299.89999999999998</v>
      </c>
      <c r="K40">
        <v>-1.04</v>
      </c>
    </row>
    <row r="41" spans="1:11" x14ac:dyDescent="0.3">
      <c r="A41">
        <v>529.13</v>
      </c>
      <c r="B41">
        <f t="shared" si="0"/>
        <v>375.88</v>
      </c>
      <c r="C41">
        <v>8.31</v>
      </c>
      <c r="D41" s="1">
        <f t="shared" si="1"/>
        <v>293683.04476409737</v>
      </c>
      <c r="E41" s="1">
        <f t="shared" si="2"/>
        <v>2763417.7187027121</v>
      </c>
      <c r="F41" s="1">
        <f t="shared" si="3"/>
        <v>375.88066900207713</v>
      </c>
      <c r="G41" s="2">
        <f t="shared" si="4"/>
        <v>-6.6900207713160853E-4</v>
      </c>
      <c r="J41">
        <v>303.77</v>
      </c>
      <c r="K41">
        <v>-0.71</v>
      </c>
    </row>
    <row r="42" spans="1:11" x14ac:dyDescent="0.3">
      <c r="A42">
        <v>544.21</v>
      </c>
      <c r="B42">
        <f t="shared" si="0"/>
        <v>390.96000000000004</v>
      </c>
      <c r="C42">
        <v>7.64</v>
      </c>
      <c r="D42" s="1">
        <f t="shared" si="1"/>
        <v>293695.0442229209</v>
      </c>
      <c r="E42" s="1">
        <f t="shared" si="2"/>
        <v>2763408.5852369163</v>
      </c>
      <c r="F42" s="1">
        <f t="shared" si="3"/>
        <v>390.96069584224483</v>
      </c>
      <c r="G42" s="2">
        <f t="shared" si="4"/>
        <v>-6.9584224479513068E-4</v>
      </c>
      <c r="J42">
        <v>307.27999999999997</v>
      </c>
      <c r="K42">
        <v>0.12</v>
      </c>
    </row>
    <row r="43" spans="1:11" x14ac:dyDescent="0.3">
      <c r="A43">
        <v>553.28</v>
      </c>
      <c r="B43">
        <f t="shared" si="0"/>
        <v>400.03</v>
      </c>
      <c r="C43">
        <v>6.66</v>
      </c>
      <c r="D43" s="1">
        <f t="shared" si="1"/>
        <v>293702.2614040568</v>
      </c>
      <c r="E43" s="1">
        <f t="shared" si="2"/>
        <v>2763403.0918327547</v>
      </c>
      <c r="F43" s="1">
        <f t="shared" si="3"/>
        <v>400.03071198509906</v>
      </c>
      <c r="G43" s="2">
        <f t="shared" si="4"/>
        <v>-7.1198509908754204E-4</v>
      </c>
      <c r="J43">
        <v>314.39</v>
      </c>
      <c r="K43">
        <v>0.27</v>
      </c>
    </row>
    <row r="44" spans="1:11" x14ac:dyDescent="0.3">
      <c r="A44">
        <v>563.89</v>
      </c>
      <c r="B44">
        <f t="shared" si="0"/>
        <v>410.64</v>
      </c>
      <c r="C44">
        <v>4.93</v>
      </c>
      <c r="D44" s="1">
        <f t="shared" si="1"/>
        <v>293710.70399411768</v>
      </c>
      <c r="E44" s="1">
        <f t="shared" si="2"/>
        <v>2763396.6657006536</v>
      </c>
      <c r="F44" s="1">
        <f t="shared" si="3"/>
        <v>410.64073086900311</v>
      </c>
      <c r="G44" s="2">
        <f t="shared" si="4"/>
        <v>-7.3086900312091529E-4</v>
      </c>
      <c r="J44">
        <v>320.8</v>
      </c>
      <c r="K44">
        <v>1.99</v>
      </c>
    </row>
    <row r="45" spans="1:11" x14ac:dyDescent="0.3">
      <c r="A45">
        <v>574.22</v>
      </c>
      <c r="B45">
        <f t="shared" si="0"/>
        <v>420.97</v>
      </c>
      <c r="C45">
        <v>2.66</v>
      </c>
      <c r="D45" s="1">
        <f t="shared" si="1"/>
        <v>293718.92378255585</v>
      </c>
      <c r="E45" s="1">
        <f t="shared" si="2"/>
        <v>2763390.4091554503</v>
      </c>
      <c r="F45" s="1">
        <f t="shared" si="3"/>
        <v>420.9707492547052</v>
      </c>
      <c r="G45" s="2">
        <f t="shared" si="4"/>
        <v>-7.4925470516973292E-4</v>
      </c>
      <c r="J45">
        <v>338.5</v>
      </c>
      <c r="K45">
        <v>4.6399999999999997</v>
      </c>
    </row>
    <row r="46" spans="1:11" x14ac:dyDescent="0.3">
      <c r="A46">
        <v>580</v>
      </c>
      <c r="B46">
        <f t="shared" si="0"/>
        <v>426.75</v>
      </c>
      <c r="C46">
        <v>4.76</v>
      </c>
      <c r="D46" s="1">
        <f t="shared" si="1"/>
        <v>293723.52304462477</v>
      </c>
      <c r="E46" s="1">
        <f t="shared" si="2"/>
        <v>2763386.9083973402</v>
      </c>
      <c r="F46" s="1">
        <f t="shared" si="3"/>
        <v>426.75075954223126</v>
      </c>
      <c r="G46" s="2">
        <f t="shared" si="4"/>
        <v>-7.5954223126473153E-4</v>
      </c>
      <c r="J46">
        <v>357.4</v>
      </c>
      <c r="K46">
        <v>4.93</v>
      </c>
    </row>
    <row r="47" spans="1:11" x14ac:dyDescent="0.3">
      <c r="A47">
        <v>587.01</v>
      </c>
      <c r="B47">
        <f t="shared" si="0"/>
        <v>433.76</v>
      </c>
      <c r="C47">
        <v>5.4</v>
      </c>
      <c r="D47" s="1">
        <f t="shared" si="1"/>
        <v>293729.10104239354</v>
      </c>
      <c r="E47" s="1">
        <f t="shared" si="2"/>
        <v>2763382.6626682142</v>
      </c>
      <c r="F47" s="1">
        <f t="shared" si="3"/>
        <v>433.76077201868253</v>
      </c>
      <c r="G47" s="2">
        <f t="shared" si="4"/>
        <v>-7.7201868253951034E-4</v>
      </c>
      <c r="J47">
        <v>367.47</v>
      </c>
      <c r="K47">
        <v>5.16</v>
      </c>
    </row>
    <row r="48" spans="1:11" x14ac:dyDescent="0.3">
      <c r="A48">
        <v>597.09</v>
      </c>
      <c r="B48">
        <f t="shared" si="0"/>
        <v>443.84000000000003</v>
      </c>
      <c r="C48">
        <v>5.88</v>
      </c>
      <c r="D48" s="1">
        <f t="shared" si="1"/>
        <v>293737.12190081138</v>
      </c>
      <c r="E48" s="1">
        <f t="shared" si="2"/>
        <v>2763376.557539884</v>
      </c>
      <c r="F48" s="1">
        <f t="shared" si="3"/>
        <v>443.84078995949488</v>
      </c>
      <c r="G48" s="2">
        <f t="shared" si="4"/>
        <v>-7.8995949485261008E-4</v>
      </c>
      <c r="J48">
        <v>382.26</v>
      </c>
      <c r="K48">
        <v>5.44</v>
      </c>
    </row>
    <row r="49" spans="1:11" x14ac:dyDescent="0.3">
      <c r="A49">
        <v>604.34</v>
      </c>
      <c r="B49">
        <f t="shared" si="0"/>
        <v>451.09000000000003</v>
      </c>
      <c r="C49">
        <v>6.06</v>
      </c>
      <c r="D49" s="1">
        <f t="shared" si="1"/>
        <v>293742.89087139961</v>
      </c>
      <c r="E49" s="1">
        <f t="shared" si="2"/>
        <v>2763372.1664505596</v>
      </c>
      <c r="F49" s="1">
        <f t="shared" si="3"/>
        <v>451.09080286309728</v>
      </c>
      <c r="G49" s="2">
        <f t="shared" si="4"/>
        <v>-8.0286309724897365E-4</v>
      </c>
      <c r="J49">
        <v>407.64</v>
      </c>
      <c r="K49">
        <v>6.37</v>
      </c>
    </row>
    <row r="50" spans="1:11" x14ac:dyDescent="0.3">
      <c r="A50">
        <v>612.91999999999996</v>
      </c>
      <c r="B50">
        <f t="shared" si="0"/>
        <v>459.66999999999996</v>
      </c>
      <c r="C50">
        <v>6.47</v>
      </c>
      <c r="D50" s="1">
        <f t="shared" si="1"/>
        <v>293749.71814969578</v>
      </c>
      <c r="E50" s="1">
        <f t="shared" si="2"/>
        <v>2763366.9698234694</v>
      </c>
      <c r="F50" s="1">
        <f t="shared" si="3"/>
        <v>459.67081813395697</v>
      </c>
      <c r="G50" s="2">
        <f t="shared" si="4"/>
        <v>-8.1813395701146874E-4</v>
      </c>
      <c r="J50">
        <v>436.63</v>
      </c>
      <c r="K50">
        <v>6.93</v>
      </c>
    </row>
    <row r="51" spans="1:11" x14ac:dyDescent="0.3">
      <c r="A51">
        <v>624.20000000000005</v>
      </c>
      <c r="B51">
        <f t="shared" si="0"/>
        <v>470.95000000000005</v>
      </c>
      <c r="C51">
        <v>6.62</v>
      </c>
      <c r="D51" s="1">
        <f t="shared" si="1"/>
        <v>293758.69387221098</v>
      </c>
      <c r="E51" s="1">
        <f t="shared" si="2"/>
        <v>2763360.1378941475</v>
      </c>
      <c r="F51" s="1">
        <f t="shared" si="3"/>
        <v>470.95083821057153</v>
      </c>
      <c r="G51" s="2">
        <f t="shared" si="4"/>
        <v>-8.3821057148725231E-4</v>
      </c>
      <c r="J51">
        <v>454.91</v>
      </c>
      <c r="K51">
        <v>5.59</v>
      </c>
    </row>
    <row r="52" spans="1:11" x14ac:dyDescent="0.3">
      <c r="A52">
        <v>639.16</v>
      </c>
      <c r="B52">
        <f t="shared" si="0"/>
        <v>485.90999999999997</v>
      </c>
      <c r="C52">
        <v>7.09</v>
      </c>
      <c r="D52" s="1">
        <f t="shared" si="1"/>
        <v>293770.59784462478</v>
      </c>
      <c r="E52" s="1">
        <f t="shared" si="2"/>
        <v>2763351.0771084516</v>
      </c>
      <c r="F52" s="1">
        <f t="shared" si="3"/>
        <v>485.91086483674053</v>
      </c>
      <c r="G52" s="2">
        <f t="shared" si="4"/>
        <v>-8.6483674056125892E-4</v>
      </c>
      <c r="J52">
        <v>467.56</v>
      </c>
      <c r="K52">
        <v>6.33</v>
      </c>
    </row>
    <row r="53" spans="1:11" x14ac:dyDescent="0.3">
      <c r="A53">
        <v>649.38</v>
      </c>
      <c r="B53">
        <f t="shared" si="0"/>
        <v>496.13</v>
      </c>
      <c r="C53">
        <v>7.57</v>
      </c>
      <c r="D53" s="1">
        <f t="shared" si="1"/>
        <v>293778.73010385397</v>
      </c>
      <c r="E53" s="1">
        <f t="shared" si="2"/>
        <v>2763344.8871866725</v>
      </c>
      <c r="F53" s="1">
        <f t="shared" si="3"/>
        <v>496.13088302665392</v>
      </c>
      <c r="G53" s="2">
        <f t="shared" si="4"/>
        <v>-8.830266539234799E-4</v>
      </c>
      <c r="J53">
        <v>485.27</v>
      </c>
      <c r="K53">
        <v>6.49</v>
      </c>
    </row>
    <row r="54" spans="1:11" x14ac:dyDescent="0.3">
      <c r="A54">
        <v>656.76</v>
      </c>
      <c r="B54">
        <f t="shared" si="0"/>
        <v>503.51</v>
      </c>
      <c r="C54">
        <v>7.72</v>
      </c>
      <c r="D54" s="1">
        <f t="shared" si="1"/>
        <v>293784.60251805274</v>
      </c>
      <c r="E54" s="1">
        <f t="shared" si="2"/>
        <v>2763340.4173605735</v>
      </c>
      <c r="F54" s="1">
        <f t="shared" si="3"/>
        <v>503.51089616194719</v>
      </c>
      <c r="G54" s="2">
        <f t="shared" si="4"/>
        <v>-8.9616194719610576E-4</v>
      </c>
      <c r="J54">
        <v>499.4</v>
      </c>
      <c r="K54">
        <v>6.49</v>
      </c>
    </row>
    <row r="55" spans="1:11" x14ac:dyDescent="0.3">
      <c r="A55">
        <v>663.67</v>
      </c>
      <c r="B55">
        <f t="shared" si="0"/>
        <v>510.41999999999996</v>
      </c>
      <c r="C55">
        <v>6.53</v>
      </c>
      <c r="D55" s="1">
        <f t="shared" si="1"/>
        <v>293790.10094381339</v>
      </c>
      <c r="E55" s="1">
        <f t="shared" si="2"/>
        <v>2763336.2321981969</v>
      </c>
      <c r="F55" s="1">
        <f t="shared" si="3"/>
        <v>510.42090846034824</v>
      </c>
      <c r="G55" s="2">
        <f t="shared" si="4"/>
        <v>-9.0846034828473421E-4</v>
      </c>
      <c r="J55">
        <v>515.38</v>
      </c>
      <c r="K55">
        <v>8.14</v>
      </c>
    </row>
    <row r="56" spans="1:11" x14ac:dyDescent="0.3">
      <c r="A56">
        <v>670.03</v>
      </c>
      <c r="B56">
        <f t="shared" si="0"/>
        <v>516.78</v>
      </c>
      <c r="C56">
        <v>6.2</v>
      </c>
      <c r="D56" s="1">
        <f t="shared" si="1"/>
        <v>293795.16172352945</v>
      </c>
      <c r="E56" s="1">
        <f t="shared" si="2"/>
        <v>2763332.3801529412</v>
      </c>
      <c r="F56" s="1">
        <f t="shared" si="3"/>
        <v>516.78091978003749</v>
      </c>
      <c r="G56" s="2">
        <f t="shared" si="4"/>
        <v>-9.1978003752046789E-4</v>
      </c>
      <c r="J56">
        <v>529.13</v>
      </c>
      <c r="K56">
        <v>8.31</v>
      </c>
    </row>
    <row r="57" spans="1:11" x14ac:dyDescent="0.3">
      <c r="A57">
        <v>679.34</v>
      </c>
      <c r="B57">
        <f t="shared" si="0"/>
        <v>526.09</v>
      </c>
      <c r="C57">
        <v>5.86</v>
      </c>
      <c r="D57" s="1">
        <f t="shared" si="1"/>
        <v>293802.56987748481</v>
      </c>
      <c r="E57" s="1">
        <f t="shared" si="2"/>
        <v>2763326.7413885808</v>
      </c>
      <c r="F57" s="1">
        <f t="shared" si="3"/>
        <v>526.09093635032491</v>
      </c>
      <c r="G57" s="2">
        <f t="shared" si="4"/>
        <v>-9.3635032487782155E-4</v>
      </c>
      <c r="J57">
        <v>544.21</v>
      </c>
      <c r="K57">
        <v>7.64</v>
      </c>
    </row>
    <row r="58" spans="1:11" x14ac:dyDescent="0.3">
      <c r="A58">
        <v>691.92</v>
      </c>
      <c r="B58">
        <f t="shared" si="0"/>
        <v>538.66999999999996</v>
      </c>
      <c r="C58">
        <v>5.09</v>
      </c>
      <c r="D58" s="1">
        <f t="shared" si="1"/>
        <v>293812.58003610553</v>
      </c>
      <c r="E58" s="1">
        <f t="shared" si="2"/>
        <v>2763319.1220915182</v>
      </c>
      <c r="F58" s="1">
        <f t="shared" si="3"/>
        <v>538.6709587405561</v>
      </c>
      <c r="G58" s="2">
        <f t="shared" si="4"/>
        <v>-9.5874055614331155E-4</v>
      </c>
      <c r="J58">
        <v>553.28</v>
      </c>
      <c r="K58">
        <v>6.66</v>
      </c>
    </row>
    <row r="59" spans="1:11" x14ac:dyDescent="0.3">
      <c r="A59">
        <v>705.05</v>
      </c>
      <c r="B59">
        <f t="shared" si="0"/>
        <v>551.79999999999995</v>
      </c>
      <c r="C59">
        <v>4.76</v>
      </c>
      <c r="D59" s="1">
        <f t="shared" si="1"/>
        <v>293823.02784077084</v>
      </c>
      <c r="E59" s="1">
        <f t="shared" si="2"/>
        <v>2763311.1696773344</v>
      </c>
      <c r="F59" s="1">
        <f>SQRT(((D59-$D$1)^2)+((E59-$E$1)^2))</f>
        <v>551.8009821097811</v>
      </c>
      <c r="G59" s="2">
        <f t="shared" si="4"/>
        <v>-9.8210978114821046E-4</v>
      </c>
      <c r="J59">
        <v>563.89</v>
      </c>
      <c r="K59">
        <v>4.93</v>
      </c>
    </row>
    <row r="60" spans="1:11" x14ac:dyDescent="0.3">
      <c r="A60">
        <v>707.53</v>
      </c>
      <c r="B60">
        <f t="shared" si="0"/>
        <v>554.28</v>
      </c>
      <c r="C60">
        <v>6.29</v>
      </c>
      <c r="D60" s="1">
        <f t="shared" si="1"/>
        <v>293825.00122657203</v>
      </c>
      <c r="E60" s="1">
        <f t="shared" si="2"/>
        <v>2763309.6676219516</v>
      </c>
      <c r="F60" s="1">
        <f t="shared" si="3"/>
        <v>554.28098652376912</v>
      </c>
      <c r="G60" s="2">
        <f t="shared" si="4"/>
        <v>-9.8652376914287743E-4</v>
      </c>
      <c r="J60">
        <v>574.22</v>
      </c>
      <c r="K60">
        <v>2.66</v>
      </c>
    </row>
    <row r="61" spans="1:11" x14ac:dyDescent="0.3">
      <c r="A61">
        <v>717.89</v>
      </c>
      <c r="B61">
        <f t="shared" si="0"/>
        <v>564.64</v>
      </c>
      <c r="C61">
        <v>6.14</v>
      </c>
      <c r="D61" s="1">
        <f t="shared" si="1"/>
        <v>293833.24488661258</v>
      </c>
      <c r="E61" s="1">
        <f t="shared" si="2"/>
        <v>2763303.3929067235</v>
      </c>
      <c r="F61" s="1">
        <f t="shared" si="3"/>
        <v>564.64100496278354</v>
      </c>
      <c r="G61" s="2">
        <f t="shared" si="4"/>
        <v>-1.0049627835542196E-3</v>
      </c>
      <c r="J61">
        <v>580</v>
      </c>
      <c r="K61">
        <v>4.76</v>
      </c>
    </row>
    <row r="62" spans="1:11" x14ac:dyDescent="0.3">
      <c r="A62">
        <v>725.72</v>
      </c>
      <c r="B62">
        <f t="shared" si="0"/>
        <v>572.47</v>
      </c>
      <c r="C62">
        <v>5.55</v>
      </c>
      <c r="D62" s="1">
        <f t="shared" si="1"/>
        <v>293839.47537484794</v>
      </c>
      <c r="E62" s="1">
        <f t="shared" si="2"/>
        <v>2763298.6505302531</v>
      </c>
      <c r="F62" s="1">
        <f t="shared" si="3"/>
        <v>572.47101889883106</v>
      </c>
      <c r="G62" s="2">
        <f t="shared" si="4"/>
        <v>-1.0188988310346758E-3</v>
      </c>
      <c r="J62">
        <v>587.01</v>
      </c>
      <c r="K62">
        <v>5.4</v>
      </c>
    </row>
    <row r="63" spans="1:11" x14ac:dyDescent="0.3">
      <c r="A63">
        <v>733.53</v>
      </c>
      <c r="B63">
        <f t="shared" si="0"/>
        <v>580.28</v>
      </c>
      <c r="C63">
        <v>5.08</v>
      </c>
      <c r="D63" s="1">
        <f t="shared" si="1"/>
        <v>293845.68994868157</v>
      </c>
      <c r="E63" s="1">
        <f t="shared" si="2"/>
        <v>2763293.9202671321</v>
      </c>
      <c r="F63" s="1">
        <f t="shared" si="3"/>
        <v>580.2810327994016</v>
      </c>
      <c r="G63" s="2">
        <f t="shared" si="4"/>
        <v>-1.0327994016279263E-3</v>
      </c>
      <c r="J63">
        <v>597.09</v>
      </c>
      <c r="K63">
        <v>5.88</v>
      </c>
    </row>
    <row r="64" spans="1:11" x14ac:dyDescent="0.3">
      <c r="A64">
        <v>741.57</v>
      </c>
      <c r="B64">
        <f t="shared" si="0"/>
        <v>588.32000000000005</v>
      </c>
      <c r="C64">
        <v>4.91</v>
      </c>
      <c r="D64" s="1">
        <f t="shared" si="1"/>
        <v>293852.0875381339</v>
      </c>
      <c r="E64" s="1">
        <f t="shared" si="2"/>
        <v>2763289.050700488</v>
      </c>
      <c r="F64" s="1">
        <f t="shared" si="3"/>
        <v>588.32104710919532</v>
      </c>
      <c r="G64" s="2">
        <f t="shared" si="4"/>
        <v>-1.0471091952695133E-3</v>
      </c>
      <c r="J64">
        <v>604.34</v>
      </c>
      <c r="K64">
        <v>6.06</v>
      </c>
    </row>
    <row r="65" spans="1:11" x14ac:dyDescent="0.3">
      <c r="A65">
        <v>752</v>
      </c>
      <c r="B65">
        <f t="shared" si="0"/>
        <v>598.75</v>
      </c>
      <c r="C65">
        <v>4.72</v>
      </c>
      <c r="D65" s="1">
        <f t="shared" si="1"/>
        <v>293860.38689858012</v>
      </c>
      <c r="E65" s="1">
        <f t="shared" si="2"/>
        <v>2763282.7335885353</v>
      </c>
      <c r="F65" s="1">
        <f t="shared" si="3"/>
        <v>598.75106567290118</v>
      </c>
      <c r="G65" s="2">
        <f t="shared" si="4"/>
        <v>-1.0656729011770949E-3</v>
      </c>
      <c r="J65">
        <v>612.91999999999996</v>
      </c>
      <c r="K65">
        <v>6.47</v>
      </c>
    </row>
    <row r="66" spans="1:11" x14ac:dyDescent="0.3">
      <c r="A66">
        <v>753.47</v>
      </c>
      <c r="B66">
        <f t="shared" ref="B66:B75" si="5">A66-153.25</f>
        <v>600.22</v>
      </c>
      <c r="C66">
        <v>5.37</v>
      </c>
      <c r="D66" s="1">
        <f t="shared" si="1"/>
        <v>293861.55660709942</v>
      </c>
      <c r="E66" s="1">
        <f t="shared" si="2"/>
        <v>2763281.8432573206</v>
      </c>
      <c r="F66" s="1">
        <f t="shared" si="3"/>
        <v>600.22106828925951</v>
      </c>
      <c r="G66" s="2">
        <f t="shared" si="4"/>
        <v>-1.0682892594786608E-3</v>
      </c>
      <c r="J66">
        <v>624.20000000000005</v>
      </c>
      <c r="K66">
        <v>6.62</v>
      </c>
    </row>
    <row r="67" spans="1:11" x14ac:dyDescent="0.3">
      <c r="A67">
        <v>761.7</v>
      </c>
      <c r="B67">
        <f t="shared" si="5"/>
        <v>608.45000000000005</v>
      </c>
      <c r="C67">
        <v>5.88</v>
      </c>
      <c r="D67" s="1">
        <f t="shared" ref="D67:D74" si="6">(((B67*($D$75-$D$1))+$B$75*$D$1)/$B$75)</f>
        <v>293868.10538336716</v>
      </c>
      <c r="E67" s="1">
        <f t="shared" ref="E67:E74" si="7">(((B67*($E$75-$E$1))+$B$75*$E$1)/$B$75)</f>
        <v>2763276.8586138529</v>
      </c>
      <c r="F67" s="1">
        <f t="shared" ref="F67:F75" si="8">SQRT(((D67-$D$1)^2)+((E67-$E$1)^2))</f>
        <v>608.45108293717942</v>
      </c>
      <c r="G67" s="2">
        <f t="shared" ref="G67:G75" si="9">B67-F67</f>
        <v>-1.0829371793761311E-3</v>
      </c>
      <c r="J67">
        <v>639.16</v>
      </c>
      <c r="K67">
        <v>7.09</v>
      </c>
    </row>
    <row r="68" spans="1:11" x14ac:dyDescent="0.3">
      <c r="A68">
        <v>770.56</v>
      </c>
      <c r="B68">
        <f t="shared" si="5"/>
        <v>617.30999999999995</v>
      </c>
      <c r="C68">
        <v>6.37</v>
      </c>
      <c r="D68" s="1">
        <f t="shared" si="6"/>
        <v>293875.15546328604</v>
      </c>
      <c r="E68" s="1">
        <f t="shared" si="7"/>
        <v>2763271.4923998648</v>
      </c>
      <c r="F68" s="1">
        <f t="shared" si="8"/>
        <v>617.31109870624107</v>
      </c>
      <c r="G68" s="2">
        <f t="shared" si="9"/>
        <v>-1.0987062411231818E-3</v>
      </c>
      <c r="J68">
        <v>649.38</v>
      </c>
      <c r="K68">
        <v>7.57</v>
      </c>
    </row>
    <row r="69" spans="1:11" x14ac:dyDescent="0.3">
      <c r="A69">
        <v>781.62</v>
      </c>
      <c r="B69">
        <f t="shared" si="5"/>
        <v>628.37</v>
      </c>
      <c r="C69">
        <v>6.73</v>
      </c>
      <c r="D69" s="1">
        <f t="shared" si="6"/>
        <v>293883.9561273834</v>
      </c>
      <c r="E69" s="1">
        <f t="shared" si="7"/>
        <v>2763264.7937173913</v>
      </c>
      <c r="F69" s="1">
        <f t="shared" si="8"/>
        <v>628.37111839137083</v>
      </c>
      <c r="G69" s="2">
        <f t="shared" si="9"/>
        <v>-1.1183913708237014E-3</v>
      </c>
      <c r="J69">
        <v>656.76</v>
      </c>
      <c r="K69">
        <v>7.72</v>
      </c>
    </row>
    <row r="70" spans="1:11" x14ac:dyDescent="0.3">
      <c r="A70">
        <v>792.35</v>
      </c>
      <c r="B70">
        <f t="shared" si="5"/>
        <v>639.1</v>
      </c>
      <c r="C70">
        <v>6.89</v>
      </c>
      <c r="D70" s="1">
        <f t="shared" si="6"/>
        <v>293892.494203854</v>
      </c>
      <c r="E70" s="1">
        <f t="shared" si="7"/>
        <v>2763258.2949051908</v>
      </c>
      <c r="F70" s="1">
        <f t="shared" si="8"/>
        <v>639.10113748899153</v>
      </c>
      <c r="G70" s="2">
        <f t="shared" si="9"/>
        <v>-1.1374889915032327E-3</v>
      </c>
      <c r="J70">
        <v>663.67</v>
      </c>
      <c r="K70">
        <v>6.53</v>
      </c>
    </row>
    <row r="71" spans="1:11" x14ac:dyDescent="0.3">
      <c r="A71">
        <v>798.5</v>
      </c>
      <c r="B71">
        <f t="shared" si="5"/>
        <v>645.25</v>
      </c>
      <c r="C71">
        <v>7.01</v>
      </c>
      <c r="D71" s="1">
        <f t="shared" si="6"/>
        <v>293897.38788235298</v>
      </c>
      <c r="E71" s="1">
        <f t="shared" si="7"/>
        <v>2763254.5700501087</v>
      </c>
      <c r="F71" s="1">
        <f t="shared" si="8"/>
        <v>645.25114843484198</v>
      </c>
      <c r="G71" s="2">
        <f t="shared" si="9"/>
        <v>-1.1484348419799062E-3</v>
      </c>
      <c r="J71">
        <v>670.03</v>
      </c>
      <c r="K71">
        <v>6.2</v>
      </c>
    </row>
    <row r="72" spans="1:11" x14ac:dyDescent="0.3">
      <c r="A72">
        <v>816.45</v>
      </c>
      <c r="B72">
        <f t="shared" si="5"/>
        <v>663.2</v>
      </c>
      <c r="C72">
        <v>8.17</v>
      </c>
      <c r="D72" s="1">
        <f t="shared" si="6"/>
        <v>293911.67105780938</v>
      </c>
      <c r="E72" s="1">
        <f t="shared" si="7"/>
        <v>2763243.6983186086</v>
      </c>
      <c r="F72" s="1">
        <f t="shared" si="8"/>
        <v>663.2011803827063</v>
      </c>
      <c r="G72" s="2">
        <f t="shared" si="9"/>
        <v>-1.1803827062522032E-3</v>
      </c>
      <c r="J72">
        <v>679.34</v>
      </c>
      <c r="K72">
        <v>5.86</v>
      </c>
    </row>
    <row r="73" spans="1:11" x14ac:dyDescent="0.3">
      <c r="A73">
        <v>818.58</v>
      </c>
      <c r="B73">
        <f t="shared" si="5"/>
        <v>665.33</v>
      </c>
      <c r="C73">
        <v>8.14</v>
      </c>
      <c r="D73" s="1">
        <f t="shared" si="6"/>
        <v>293913.36594158219</v>
      </c>
      <c r="E73" s="1">
        <f t="shared" si="7"/>
        <v>2763242.4082468483</v>
      </c>
      <c r="F73" s="1">
        <f t="shared" si="8"/>
        <v>665.33118417380092</v>
      </c>
      <c r="G73" s="2">
        <f t="shared" si="9"/>
        <v>-1.184173800879762E-3</v>
      </c>
      <c r="J73">
        <v>691.92</v>
      </c>
      <c r="K73">
        <v>5.09</v>
      </c>
    </row>
    <row r="74" spans="1:11" x14ac:dyDescent="0.3">
      <c r="A74">
        <v>818.59</v>
      </c>
      <c r="B74">
        <f t="shared" si="5"/>
        <v>665.34</v>
      </c>
      <c r="C74">
        <v>8.49</v>
      </c>
      <c r="D74" s="1">
        <f t="shared" si="6"/>
        <v>293913.373898783</v>
      </c>
      <c r="E74" s="1">
        <f t="shared" si="7"/>
        <v>2763242.402190173</v>
      </c>
      <c r="F74" s="1">
        <f t="shared" si="8"/>
        <v>665.34118419177514</v>
      </c>
      <c r="G74" s="2">
        <f t="shared" si="9"/>
        <v>-1.1841917751098663E-3</v>
      </c>
      <c r="J74">
        <v>705.05</v>
      </c>
      <c r="K74">
        <v>4.76</v>
      </c>
    </row>
    <row r="75" spans="1:11" x14ac:dyDescent="0.3">
      <c r="A75" s="5">
        <v>818.8</v>
      </c>
      <c r="B75">
        <f t="shared" si="5"/>
        <v>665.55</v>
      </c>
      <c r="C75" s="5">
        <v>8.4700000000000006</v>
      </c>
      <c r="D75" s="2">
        <v>293913.54100000003</v>
      </c>
      <c r="E75" s="2">
        <v>2763242.2749999999</v>
      </c>
      <c r="F75" s="1">
        <f t="shared" si="8"/>
        <v>665.55118456528567</v>
      </c>
      <c r="G75" s="2">
        <f t="shared" si="9"/>
        <v>-1.1845652857118694E-3</v>
      </c>
      <c r="J75">
        <v>707.53</v>
      </c>
      <c r="K75">
        <v>6.29</v>
      </c>
    </row>
    <row r="76" spans="1:11" x14ac:dyDescent="0.3">
      <c r="D76" s="1"/>
      <c r="E76" s="1"/>
      <c r="G76" s="2"/>
      <c r="J76">
        <v>717.89</v>
      </c>
      <c r="K76">
        <v>6.14</v>
      </c>
    </row>
    <row r="77" spans="1:11" x14ac:dyDescent="0.3">
      <c r="D77" s="1"/>
      <c r="E77" s="1"/>
      <c r="G77" s="2"/>
      <c r="J77">
        <v>725.72</v>
      </c>
      <c r="K77">
        <v>5.55</v>
      </c>
    </row>
    <row r="78" spans="1:11" x14ac:dyDescent="0.3">
      <c r="D78" s="1"/>
      <c r="E78" s="1"/>
      <c r="G78" s="2"/>
      <c r="J78">
        <v>733.53</v>
      </c>
      <c r="K78">
        <v>5.08</v>
      </c>
    </row>
    <row r="79" spans="1:11" x14ac:dyDescent="0.3">
      <c r="D79" s="1"/>
      <c r="E79" s="1"/>
      <c r="G79" s="2"/>
      <c r="J79">
        <v>741.57</v>
      </c>
      <c r="K79">
        <v>4.91</v>
      </c>
    </row>
    <row r="80" spans="1:11" x14ac:dyDescent="0.3">
      <c r="D80" s="1"/>
      <c r="E80" s="1"/>
      <c r="G80" s="2"/>
      <c r="J80">
        <v>752</v>
      </c>
      <c r="K80">
        <v>4.72</v>
      </c>
    </row>
    <row r="81" spans="4:11" x14ac:dyDescent="0.3">
      <c r="D81" s="1"/>
      <c r="E81" s="1"/>
      <c r="G81" s="2"/>
      <c r="J81">
        <v>753.47</v>
      </c>
      <c r="K81">
        <v>5.37</v>
      </c>
    </row>
    <row r="82" spans="4:11" x14ac:dyDescent="0.3">
      <c r="D82" s="1"/>
      <c r="E82" s="1"/>
      <c r="G82" s="2"/>
      <c r="J82">
        <v>761.7</v>
      </c>
      <c r="K82">
        <v>5.88</v>
      </c>
    </row>
    <row r="83" spans="4:11" x14ac:dyDescent="0.3">
      <c r="D83" s="1"/>
      <c r="E83" s="1"/>
      <c r="G83" s="2"/>
      <c r="J83">
        <v>770.56</v>
      </c>
      <c r="K83">
        <v>6.37</v>
      </c>
    </row>
    <row r="84" spans="4:11" x14ac:dyDescent="0.3">
      <c r="D84" s="1"/>
      <c r="E84" s="1"/>
      <c r="G84" s="2"/>
      <c r="J84">
        <v>781.62</v>
      </c>
      <c r="K84">
        <v>6.73</v>
      </c>
    </row>
    <row r="85" spans="4:11" x14ac:dyDescent="0.3">
      <c r="D85" s="1"/>
      <c r="E85" s="1"/>
      <c r="G85" s="2"/>
      <c r="J85">
        <v>792.35</v>
      </c>
      <c r="K85">
        <v>6.89</v>
      </c>
    </row>
    <row r="86" spans="4:11" x14ac:dyDescent="0.3">
      <c r="D86" s="1"/>
      <c r="E86" s="1"/>
      <c r="G86" s="2"/>
      <c r="J86">
        <v>798.5</v>
      </c>
      <c r="K86">
        <v>7.01</v>
      </c>
    </row>
    <row r="87" spans="4:11" x14ac:dyDescent="0.3">
      <c r="D87" s="1"/>
      <c r="E87" s="1"/>
      <c r="G87" s="2"/>
      <c r="J87">
        <v>816.45</v>
      </c>
      <c r="K87">
        <v>8.17</v>
      </c>
    </row>
    <row r="88" spans="4:11" x14ac:dyDescent="0.3">
      <c r="D88" s="1"/>
      <c r="E88" s="1"/>
      <c r="G88" s="2"/>
      <c r="J88">
        <v>818.58</v>
      </c>
      <c r="K88">
        <v>8.14</v>
      </c>
    </row>
    <row r="89" spans="4:11" x14ac:dyDescent="0.3">
      <c r="D89" s="1"/>
      <c r="E89" s="1"/>
      <c r="G89" s="2"/>
      <c r="J89">
        <v>818.59</v>
      </c>
      <c r="K89">
        <v>8.49</v>
      </c>
    </row>
    <row r="90" spans="4:11" x14ac:dyDescent="0.3">
      <c r="D90" s="1"/>
      <c r="E90" s="1"/>
      <c r="G90" s="2"/>
      <c r="J90" s="5">
        <v>818.8</v>
      </c>
      <c r="K90" s="5">
        <v>8.4700000000000006</v>
      </c>
    </row>
    <row r="91" spans="4:11" x14ac:dyDescent="0.3">
      <c r="D91" s="1"/>
      <c r="E91" s="1"/>
      <c r="G91" s="2"/>
    </row>
    <row r="92" spans="4:11" x14ac:dyDescent="0.3">
      <c r="D92" s="1"/>
      <c r="E92" s="1"/>
      <c r="G92" s="2"/>
    </row>
    <row r="93" spans="4:11" x14ac:dyDescent="0.3">
      <c r="D93" s="1"/>
      <c r="E93" s="1"/>
      <c r="G93" s="2"/>
    </row>
    <row r="94" spans="4:11" x14ac:dyDescent="0.3">
      <c r="D94" s="1"/>
      <c r="E94" s="1"/>
      <c r="G94" s="2"/>
    </row>
    <row r="95" spans="4:11" x14ac:dyDescent="0.3">
      <c r="D95" s="1"/>
      <c r="E95" s="1"/>
      <c r="G95" s="2"/>
    </row>
    <row r="96" spans="4:11" x14ac:dyDescent="0.3">
      <c r="D96" s="1"/>
      <c r="E96" s="1"/>
      <c r="G96" s="2"/>
    </row>
    <row r="97" spans="4:7" x14ac:dyDescent="0.3">
      <c r="D97" s="1"/>
      <c r="E97" s="1"/>
      <c r="G97" s="2"/>
    </row>
    <row r="98" spans="4:7" x14ac:dyDescent="0.3">
      <c r="D98" s="1"/>
      <c r="E98" s="1"/>
      <c r="G98" s="2"/>
    </row>
    <row r="99" spans="4:7" x14ac:dyDescent="0.3">
      <c r="D99" s="1"/>
      <c r="E99" s="1"/>
      <c r="G99" s="2"/>
    </row>
    <row r="100" spans="4:7" x14ac:dyDescent="0.3">
      <c r="D100" s="1"/>
      <c r="E100" s="1"/>
      <c r="G100" s="2"/>
    </row>
    <row r="101" spans="4:7" x14ac:dyDescent="0.3">
      <c r="D101" s="1"/>
      <c r="E101" s="1"/>
      <c r="G101" s="2"/>
    </row>
    <row r="102" spans="4:7" x14ac:dyDescent="0.3">
      <c r="D102" s="1"/>
      <c r="E102" s="1"/>
      <c r="G102" s="2"/>
    </row>
    <row r="103" spans="4:7" x14ac:dyDescent="0.3">
      <c r="D103" s="1"/>
      <c r="E103" s="1"/>
      <c r="G103" s="2"/>
    </row>
    <row r="104" spans="4:7" x14ac:dyDescent="0.3">
      <c r="D104" s="1"/>
      <c r="E104" s="1"/>
      <c r="G104" s="2"/>
    </row>
    <row r="105" spans="4:7" x14ac:dyDescent="0.3">
      <c r="D105" s="1"/>
      <c r="E105" s="1"/>
      <c r="G105" s="2"/>
    </row>
    <row r="106" spans="4:7" x14ac:dyDescent="0.3">
      <c r="D106" s="1"/>
      <c r="E106" s="1"/>
      <c r="G106" s="2"/>
    </row>
    <row r="107" spans="4:7" x14ac:dyDescent="0.3">
      <c r="D107" s="1"/>
      <c r="E107" s="1"/>
      <c r="G107" s="2"/>
    </row>
    <row r="108" spans="4:7" x14ac:dyDescent="0.3">
      <c r="D108" s="1"/>
      <c r="E108" s="1"/>
      <c r="G108" s="2"/>
    </row>
    <row r="109" spans="4:7" x14ac:dyDescent="0.3">
      <c r="D109" s="1"/>
      <c r="E109" s="1"/>
      <c r="G109" s="2"/>
    </row>
    <row r="110" spans="4:7" x14ac:dyDescent="0.3">
      <c r="D110" s="1"/>
      <c r="E110" s="1"/>
      <c r="G110" s="2"/>
    </row>
    <row r="111" spans="4:7" x14ac:dyDescent="0.3">
      <c r="D111" s="1"/>
      <c r="E111" s="1"/>
      <c r="G111" s="2"/>
    </row>
    <row r="112" spans="4:7" x14ac:dyDescent="0.3">
      <c r="D112" s="1"/>
      <c r="E112" s="1"/>
      <c r="G112" s="2"/>
    </row>
    <row r="113" spans="4:7" x14ac:dyDescent="0.3">
      <c r="D113" s="1"/>
      <c r="E113" s="1"/>
      <c r="G113" s="2"/>
    </row>
    <row r="114" spans="4:7" x14ac:dyDescent="0.3">
      <c r="D114" s="1"/>
      <c r="E114" s="1"/>
      <c r="G114" s="2"/>
    </row>
    <row r="115" spans="4:7" x14ac:dyDescent="0.3">
      <c r="D115" s="1"/>
      <c r="E115" s="1"/>
      <c r="G115" s="2"/>
    </row>
    <row r="116" spans="4:7" x14ac:dyDescent="0.3">
      <c r="D116" s="1"/>
      <c r="E116" s="1"/>
      <c r="G116" s="2"/>
    </row>
    <row r="117" spans="4:7" x14ac:dyDescent="0.3">
      <c r="D117" s="1"/>
      <c r="E117" s="1"/>
      <c r="G117" s="2"/>
    </row>
    <row r="118" spans="4:7" x14ac:dyDescent="0.3">
      <c r="D118" s="1"/>
      <c r="E118" s="1"/>
      <c r="G118" s="2"/>
    </row>
    <row r="119" spans="4:7" x14ac:dyDescent="0.3">
      <c r="D119" s="1"/>
      <c r="E119" s="1"/>
      <c r="G119" s="2"/>
    </row>
    <row r="120" spans="4:7" x14ac:dyDescent="0.3">
      <c r="D120" s="1"/>
      <c r="E120" s="1"/>
      <c r="G120" s="2"/>
    </row>
    <row r="121" spans="4:7" x14ac:dyDescent="0.3">
      <c r="D121" s="1"/>
      <c r="E121" s="1"/>
      <c r="G121" s="2"/>
    </row>
    <row r="122" spans="4:7" x14ac:dyDescent="0.3">
      <c r="D122" s="1"/>
      <c r="E122" s="1"/>
      <c r="G122" s="2"/>
    </row>
    <row r="123" spans="4:7" x14ac:dyDescent="0.3">
      <c r="D123" s="1"/>
      <c r="E123" s="1"/>
      <c r="G123" s="2"/>
    </row>
    <row r="124" spans="4:7" x14ac:dyDescent="0.3">
      <c r="D124" s="1"/>
      <c r="E124" s="1"/>
      <c r="G124" s="2"/>
    </row>
    <row r="125" spans="4:7" x14ac:dyDescent="0.3">
      <c r="D125" s="1"/>
      <c r="E125" s="1"/>
      <c r="G125" s="2"/>
    </row>
    <row r="126" spans="4:7" x14ac:dyDescent="0.3">
      <c r="D126" s="1"/>
      <c r="E126" s="1"/>
      <c r="G126" s="2"/>
    </row>
    <row r="127" spans="4:7" x14ac:dyDescent="0.3">
      <c r="D127" s="1"/>
      <c r="E127" s="1"/>
      <c r="G127" s="2"/>
    </row>
    <row r="128" spans="4:7" x14ac:dyDescent="0.3">
      <c r="D128" s="1"/>
      <c r="E128" s="1"/>
      <c r="G128" s="2"/>
    </row>
    <row r="129" spans="4:7" x14ac:dyDescent="0.3">
      <c r="D129" s="1"/>
      <c r="E129" s="1"/>
      <c r="G129" s="2"/>
    </row>
    <row r="130" spans="4:7" x14ac:dyDescent="0.3">
      <c r="D130" s="1"/>
      <c r="E130" s="1"/>
      <c r="G130" s="2"/>
    </row>
    <row r="131" spans="4:7" x14ac:dyDescent="0.3">
      <c r="D131" s="1"/>
      <c r="E131" s="1"/>
      <c r="G131" s="2"/>
    </row>
    <row r="132" spans="4:7" x14ac:dyDescent="0.3">
      <c r="D132" s="1"/>
      <c r="E132" s="1"/>
      <c r="G132" s="2"/>
    </row>
    <row r="133" spans="4:7" x14ac:dyDescent="0.3">
      <c r="D133" s="1"/>
      <c r="E133" s="1"/>
      <c r="G133" s="2"/>
    </row>
    <row r="134" spans="4:7" x14ac:dyDescent="0.3">
      <c r="D134" s="1"/>
      <c r="E134" s="1"/>
      <c r="G134" s="2"/>
    </row>
    <row r="135" spans="4:7" x14ac:dyDescent="0.3">
      <c r="D135" s="1"/>
      <c r="E135" s="1"/>
      <c r="G135" s="2"/>
    </row>
    <row r="136" spans="4:7" x14ac:dyDescent="0.3">
      <c r="D136" s="1"/>
      <c r="E136" s="1"/>
      <c r="G136" s="2"/>
    </row>
    <row r="137" spans="4:7" x14ac:dyDescent="0.3">
      <c r="D137" s="1"/>
      <c r="E137" s="1"/>
      <c r="G137" s="2"/>
    </row>
    <row r="138" spans="4:7" x14ac:dyDescent="0.3">
      <c r="D138" s="1"/>
      <c r="E138" s="1"/>
      <c r="G138" s="2"/>
    </row>
    <row r="139" spans="4:7" x14ac:dyDescent="0.3">
      <c r="D139" s="1"/>
      <c r="E139" s="1"/>
      <c r="G139" s="2"/>
    </row>
    <row r="140" spans="4:7" x14ac:dyDescent="0.3">
      <c r="D140" s="1"/>
      <c r="E140" s="1"/>
      <c r="G140" s="2"/>
    </row>
    <row r="141" spans="4:7" x14ac:dyDescent="0.3">
      <c r="D141" s="1"/>
      <c r="E141" s="1"/>
      <c r="G141" s="2"/>
    </row>
    <row r="142" spans="4:7" x14ac:dyDescent="0.3">
      <c r="D142" s="1"/>
      <c r="E142" s="1"/>
      <c r="G142" s="2"/>
    </row>
    <row r="143" spans="4:7" x14ac:dyDescent="0.3">
      <c r="D143" s="1"/>
      <c r="E143" s="1"/>
      <c r="G143" s="2"/>
    </row>
    <row r="144" spans="4:7" x14ac:dyDescent="0.3">
      <c r="D144" s="1"/>
      <c r="E144" s="1"/>
      <c r="G144" s="2"/>
    </row>
    <row r="145" spans="4:7" x14ac:dyDescent="0.3">
      <c r="D145" s="1"/>
      <c r="E145" s="1"/>
      <c r="G145" s="2"/>
    </row>
    <row r="146" spans="4:7" x14ac:dyDescent="0.3">
      <c r="D146" s="1"/>
      <c r="E146" s="1"/>
      <c r="G146" s="2"/>
    </row>
    <row r="147" spans="4:7" x14ac:dyDescent="0.3">
      <c r="D147" s="1"/>
      <c r="E147" s="1"/>
      <c r="G147" s="2"/>
    </row>
    <row r="148" spans="4:7" x14ac:dyDescent="0.3">
      <c r="D148" s="1"/>
      <c r="E148" s="1"/>
      <c r="G148" s="2"/>
    </row>
    <row r="149" spans="4:7" x14ac:dyDescent="0.3">
      <c r="D149" s="1"/>
      <c r="E149" s="1"/>
      <c r="G149" s="2"/>
    </row>
    <row r="150" spans="4:7" x14ac:dyDescent="0.3">
      <c r="D150" s="1"/>
      <c r="E150" s="1"/>
      <c r="G150" s="2"/>
    </row>
    <row r="151" spans="4:7" x14ac:dyDescent="0.3">
      <c r="D151" s="1"/>
      <c r="E151" s="1"/>
      <c r="G151" s="2"/>
    </row>
    <row r="152" spans="4:7" x14ac:dyDescent="0.3">
      <c r="D152" s="1"/>
      <c r="E152" s="1"/>
      <c r="G152" s="2"/>
    </row>
    <row r="153" spans="4:7" x14ac:dyDescent="0.3">
      <c r="D153" s="1"/>
      <c r="E153" s="1"/>
      <c r="G153" s="2"/>
    </row>
    <row r="154" spans="4:7" x14ac:dyDescent="0.3">
      <c r="D154" s="2"/>
      <c r="E154" s="2"/>
      <c r="G154" s="2"/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  <col min="12" max="12" width="9.44140625" bestFit="1" customWidth="1"/>
  </cols>
  <sheetData>
    <row r="1" spans="1:12" x14ac:dyDescent="0.3">
      <c r="A1" s="5">
        <v>383.58</v>
      </c>
      <c r="B1">
        <f>A1-383.58</f>
        <v>0</v>
      </c>
      <c r="C1" s="5">
        <v>16.79</v>
      </c>
      <c r="D1" s="2">
        <v>293404.17800000001</v>
      </c>
      <c r="E1" s="2">
        <v>2763665.5419999999</v>
      </c>
    </row>
    <row r="2" spans="1:12" x14ac:dyDescent="0.3">
      <c r="A2">
        <v>384.47</v>
      </c>
      <c r="B2">
        <f t="shared" ref="B2:B65" si="0">A2-383.58</f>
        <v>0.8900000000000432</v>
      </c>
      <c r="C2">
        <v>16.57</v>
      </c>
      <c r="D2" s="1">
        <f>(((B2*($D$87-$D$1))+$B$87*$D$1)/$B$87)</f>
        <v>293404.91086312069</v>
      </c>
      <c r="E2" s="1">
        <f>(((B2*($E$87-$E$1))+$B$87*$E$1)/$B$87)</f>
        <v>2763665.037008842</v>
      </c>
      <c r="F2" s="1">
        <f t="shared" ref="F2:F33" si="1">SQRT(((D2-$D$1)^2)+((E2-$E$1)^2))</f>
        <v>0.89000248494972878</v>
      </c>
      <c r="G2" s="1">
        <f t="shared" ref="G2:G65" si="2">B2-F2</f>
        <v>-2.4849496855772202E-6</v>
      </c>
      <c r="L2" s="1"/>
    </row>
    <row r="3" spans="1:12" x14ac:dyDescent="0.3">
      <c r="A3">
        <v>395.9</v>
      </c>
      <c r="B3">
        <f t="shared" si="0"/>
        <v>12.319999999999993</v>
      </c>
      <c r="C3">
        <v>10.64</v>
      </c>
      <c r="D3" s="1">
        <f t="shared" ref="D3:D66" si="3">(((B3*($D$87-$D$1))+$B$87*$D$1)/$B$87)</f>
        <v>293414.3228018501</v>
      </c>
      <c r="E3" s="1">
        <f t="shared" ref="E3:E66" si="4">(((B3*($E$87-$E$1))+$B$87*$E$1)/$B$87)</f>
        <v>2763658.551560604</v>
      </c>
      <c r="F3" s="1">
        <f t="shared" si="1"/>
        <v>12.320034396257554</v>
      </c>
      <c r="G3" s="1">
        <f t="shared" si="2"/>
        <v>-3.4396257561297716E-5</v>
      </c>
      <c r="L3" s="1"/>
    </row>
    <row r="4" spans="1:12" x14ac:dyDescent="0.3">
      <c r="A4">
        <v>400.13</v>
      </c>
      <c r="B4">
        <f t="shared" si="0"/>
        <v>16.550000000000011</v>
      </c>
      <c r="C4">
        <v>10.67</v>
      </c>
      <c r="D4" s="1">
        <f t="shared" si="3"/>
        <v>293417.8059602775</v>
      </c>
      <c r="E4" s="1">
        <f t="shared" si="4"/>
        <v>2763656.1514340905</v>
      </c>
      <c r="F4" s="1">
        <f t="shared" si="1"/>
        <v>16.550046206111908</v>
      </c>
      <c r="G4" s="1">
        <f t="shared" si="2"/>
        <v>-4.6206111896651691E-5</v>
      </c>
      <c r="L4" s="1"/>
    </row>
    <row r="5" spans="1:12" x14ac:dyDescent="0.3">
      <c r="A5">
        <v>402.11</v>
      </c>
      <c r="B5">
        <f t="shared" si="0"/>
        <v>18.53000000000003</v>
      </c>
      <c r="C5">
        <v>10.17</v>
      </c>
      <c r="D5" s="1">
        <f t="shared" si="3"/>
        <v>293419.43637486058</v>
      </c>
      <c r="E5" s="1">
        <f t="shared" si="4"/>
        <v>2763655.0279706162</v>
      </c>
      <c r="F5" s="1">
        <f t="shared" si="1"/>
        <v>18.530051734036778</v>
      </c>
      <c r="G5" s="1">
        <f t="shared" si="2"/>
        <v>-5.1734036748740664E-5</v>
      </c>
      <c r="L5" s="1"/>
    </row>
    <row r="6" spans="1:12" x14ac:dyDescent="0.3">
      <c r="A6">
        <v>404.3</v>
      </c>
      <c r="B6">
        <f t="shared" si="0"/>
        <v>20.720000000000027</v>
      </c>
      <c r="C6">
        <v>9.6999999999999993</v>
      </c>
      <c r="D6" s="1">
        <f t="shared" si="3"/>
        <v>293421.2397122024</v>
      </c>
      <c r="E6" s="1">
        <f t="shared" si="4"/>
        <v>2763653.7853519246</v>
      </c>
      <c r="F6" s="1">
        <f t="shared" si="1"/>
        <v>20.720057848457746</v>
      </c>
      <c r="G6" s="1">
        <f t="shared" si="2"/>
        <v>-5.7848457718279178E-5</v>
      </c>
      <c r="L6" s="1"/>
    </row>
    <row r="7" spans="1:12" x14ac:dyDescent="0.3">
      <c r="A7">
        <v>407.43</v>
      </c>
      <c r="B7">
        <f t="shared" si="0"/>
        <v>23.850000000000023</v>
      </c>
      <c r="C7">
        <v>7.74</v>
      </c>
      <c r="D7" s="1">
        <f t="shared" si="3"/>
        <v>293423.81708475039</v>
      </c>
      <c r="E7" s="1">
        <f t="shared" si="4"/>
        <v>2763652.0093717859</v>
      </c>
      <c r="F7" s="1">
        <f t="shared" si="1"/>
        <v>23.850066587130488</v>
      </c>
      <c r="G7" s="1">
        <f t="shared" si="2"/>
        <v>-6.6587130465478594E-5</v>
      </c>
      <c r="L7" s="1"/>
    </row>
    <row r="8" spans="1:12" x14ac:dyDescent="0.3">
      <c r="A8">
        <v>416.85</v>
      </c>
      <c r="B8">
        <f t="shared" si="0"/>
        <v>33.270000000000039</v>
      </c>
      <c r="C8">
        <v>7.16</v>
      </c>
      <c r="D8" s="1">
        <f t="shared" si="3"/>
        <v>293431.57390564546</v>
      </c>
      <c r="E8" s="1">
        <f t="shared" si="4"/>
        <v>2763646.664409196</v>
      </c>
      <c r="F8" s="1">
        <f t="shared" si="1"/>
        <v>33.270092886759187</v>
      </c>
      <c r="G8" s="1">
        <f t="shared" si="2"/>
        <v>-9.2886759148314013E-5</v>
      </c>
      <c r="L8" s="1"/>
    </row>
    <row r="9" spans="1:12" x14ac:dyDescent="0.3">
      <c r="A9">
        <v>425.91</v>
      </c>
      <c r="B9">
        <f t="shared" si="0"/>
        <v>42.330000000000041</v>
      </c>
      <c r="C9">
        <v>6.48</v>
      </c>
      <c r="D9" s="1">
        <f t="shared" si="3"/>
        <v>293439.03428752552</v>
      </c>
      <c r="E9" s="1">
        <f t="shared" si="4"/>
        <v>2763641.5237126923</v>
      </c>
      <c r="F9" s="1">
        <f t="shared" si="1"/>
        <v>42.330118181384712</v>
      </c>
      <c r="G9" s="1">
        <f t="shared" si="2"/>
        <v>-1.1818138467134531E-4</v>
      </c>
      <c r="L9" s="1"/>
    </row>
    <row r="10" spans="1:12" x14ac:dyDescent="0.3">
      <c r="A10">
        <v>433.46</v>
      </c>
      <c r="B10">
        <f t="shared" si="0"/>
        <v>49.879999999999995</v>
      </c>
      <c r="C10">
        <v>5.96</v>
      </c>
      <c r="D10" s="1">
        <f t="shared" si="3"/>
        <v>293445.25127242552</v>
      </c>
      <c r="E10" s="1">
        <f t="shared" si="4"/>
        <v>2763637.2397989389</v>
      </c>
      <c r="F10" s="1">
        <f t="shared" si="1"/>
        <v>49.880139260427548</v>
      </c>
      <c r="G10" s="1">
        <f t="shared" si="2"/>
        <v>-1.3926042755230128E-4</v>
      </c>
      <c r="L10" s="1"/>
    </row>
    <row r="11" spans="1:12" x14ac:dyDescent="0.3">
      <c r="A11">
        <v>447.31</v>
      </c>
      <c r="B11">
        <f t="shared" si="0"/>
        <v>63.730000000000018</v>
      </c>
      <c r="C11">
        <v>1.51</v>
      </c>
      <c r="D11" s="1">
        <f t="shared" si="3"/>
        <v>293456.65594008984</v>
      </c>
      <c r="E11" s="1">
        <f t="shared" si="4"/>
        <v>2763629.3812286761</v>
      </c>
      <c r="F11" s="1">
        <f t="shared" si="1"/>
        <v>63.730177928560302</v>
      </c>
      <c r="G11" s="1">
        <f t="shared" si="2"/>
        <v>-1.7792856028364668E-4</v>
      </c>
      <c r="L11" s="1"/>
    </row>
    <row r="12" spans="1:12" x14ac:dyDescent="0.3">
      <c r="A12">
        <v>457.46</v>
      </c>
      <c r="B12">
        <f t="shared" si="0"/>
        <v>73.88</v>
      </c>
      <c r="C12">
        <v>-1.78</v>
      </c>
      <c r="D12" s="1">
        <f t="shared" si="3"/>
        <v>293465.01387343218</v>
      </c>
      <c r="E12" s="1">
        <f t="shared" si="4"/>
        <v>2763623.6220598556</v>
      </c>
      <c r="F12" s="1">
        <f t="shared" si="1"/>
        <v>73.880206266329324</v>
      </c>
      <c r="G12" s="1">
        <f t="shared" si="2"/>
        <v>-2.0626632932874145E-4</v>
      </c>
      <c r="L12" s="1"/>
    </row>
    <row r="13" spans="1:12" x14ac:dyDescent="0.3">
      <c r="A13">
        <v>463.07</v>
      </c>
      <c r="B13">
        <f t="shared" si="0"/>
        <v>79.490000000000009</v>
      </c>
      <c r="C13">
        <v>-3.32</v>
      </c>
      <c r="D13" s="1">
        <f t="shared" si="3"/>
        <v>293469.63338141749</v>
      </c>
      <c r="E13" s="1">
        <f t="shared" si="4"/>
        <v>2763620.4389133449</v>
      </c>
      <c r="F13" s="1">
        <f t="shared" si="1"/>
        <v>79.490221928975444</v>
      </c>
      <c r="G13" s="1">
        <f t="shared" si="2"/>
        <v>-2.2192897543504841E-4</v>
      </c>
      <c r="L13" s="1"/>
    </row>
    <row r="14" spans="1:12" x14ac:dyDescent="0.3">
      <c r="A14">
        <v>465.79</v>
      </c>
      <c r="B14">
        <f t="shared" si="0"/>
        <v>82.210000000000036</v>
      </c>
      <c r="C14">
        <v>-4.51</v>
      </c>
      <c r="D14" s="1">
        <f t="shared" si="3"/>
        <v>293471.8731428649</v>
      </c>
      <c r="E14" s="1">
        <f t="shared" si="4"/>
        <v>2763618.8955695825</v>
      </c>
      <c r="F14" s="1">
        <f t="shared" si="1"/>
        <v>82.210229522766596</v>
      </c>
      <c r="G14" s="1">
        <f t="shared" si="2"/>
        <v>-2.2952276655985315E-4</v>
      </c>
      <c r="I14" s="5">
        <v>383.58</v>
      </c>
      <c r="J14" s="5">
        <v>16.79</v>
      </c>
      <c r="L14" s="1"/>
    </row>
    <row r="15" spans="1:12" x14ac:dyDescent="0.3">
      <c r="A15">
        <v>470.32</v>
      </c>
      <c r="B15">
        <f t="shared" si="0"/>
        <v>86.740000000000009</v>
      </c>
      <c r="C15">
        <v>-5.86</v>
      </c>
      <c r="D15" s="1">
        <f t="shared" si="3"/>
        <v>293475.60333380493</v>
      </c>
      <c r="E15" s="1">
        <f t="shared" si="4"/>
        <v>2763616.3252213304</v>
      </c>
      <c r="F15" s="1">
        <f t="shared" si="1"/>
        <v>86.740242170211474</v>
      </c>
      <c r="G15" s="1">
        <f t="shared" si="2"/>
        <v>-2.4217021146455409E-4</v>
      </c>
      <c r="I15">
        <v>384.47</v>
      </c>
      <c r="J15">
        <v>16.57</v>
      </c>
      <c r="L15" s="1"/>
    </row>
    <row r="16" spans="1:12" x14ac:dyDescent="0.3">
      <c r="A16">
        <v>476.12</v>
      </c>
      <c r="B16">
        <f t="shared" si="0"/>
        <v>92.54000000000002</v>
      </c>
      <c r="C16">
        <v>-7.17</v>
      </c>
      <c r="D16" s="1">
        <f t="shared" si="3"/>
        <v>293480.3792957149</v>
      </c>
      <c r="E16" s="1">
        <f t="shared" si="4"/>
        <v>2763613.0342677184</v>
      </c>
      <c r="F16" s="1">
        <f t="shared" si="1"/>
        <v>92.540258363421259</v>
      </c>
      <c r="G16" s="1">
        <f t="shared" si="2"/>
        <v>-2.5836342123852774E-4</v>
      </c>
      <c r="I16">
        <v>395.9</v>
      </c>
      <c r="J16">
        <v>10.64</v>
      </c>
      <c r="L16" s="1"/>
    </row>
    <row r="17" spans="1:12" x14ac:dyDescent="0.3">
      <c r="A17">
        <v>480.49</v>
      </c>
      <c r="B17">
        <f t="shared" si="0"/>
        <v>96.910000000000025</v>
      </c>
      <c r="C17">
        <v>-6.95</v>
      </c>
      <c r="D17" s="1">
        <f t="shared" si="3"/>
        <v>293483.97773598152</v>
      </c>
      <c r="E17" s="1">
        <f t="shared" si="4"/>
        <v>2763610.5547043937</v>
      </c>
      <c r="F17" s="1">
        <f t="shared" si="1"/>
        <v>96.910270564056717</v>
      </c>
      <c r="G17" s="1">
        <f t="shared" si="2"/>
        <v>-2.7056405669156902E-4</v>
      </c>
      <c r="I17">
        <v>400.13</v>
      </c>
      <c r="J17">
        <v>10.67</v>
      </c>
      <c r="L17" s="1"/>
    </row>
    <row r="18" spans="1:12" x14ac:dyDescent="0.3">
      <c r="A18">
        <v>486.52</v>
      </c>
      <c r="B18">
        <f t="shared" si="0"/>
        <v>102.94</v>
      </c>
      <c r="C18">
        <v>-6.11</v>
      </c>
      <c r="D18" s="1">
        <f t="shared" si="3"/>
        <v>293488.94308948441</v>
      </c>
      <c r="E18" s="1">
        <f t="shared" si="4"/>
        <v>2763607.1332474495</v>
      </c>
      <c r="F18" s="1">
        <f t="shared" si="1"/>
        <v>102.94028739899824</v>
      </c>
      <c r="G18" s="1">
        <f t="shared" si="2"/>
        <v>-2.8739899823904125E-4</v>
      </c>
      <c r="I18">
        <v>402.11</v>
      </c>
      <c r="J18">
        <v>10.17</v>
      </c>
      <c r="L18" s="1"/>
    </row>
    <row r="19" spans="1:12" x14ac:dyDescent="0.3">
      <c r="A19">
        <v>492.49</v>
      </c>
      <c r="B19">
        <f t="shared" si="0"/>
        <v>108.91000000000003</v>
      </c>
      <c r="C19" s="1">
        <v>-4.91</v>
      </c>
      <c r="D19" s="1">
        <f t="shared" si="3"/>
        <v>293493.85903648485</v>
      </c>
      <c r="E19" s="1">
        <f t="shared" si="4"/>
        <v>2763603.7458348521</v>
      </c>
      <c r="F19" s="1">
        <f t="shared" si="1"/>
        <v>108.9103040670076</v>
      </c>
      <c r="G19" s="1">
        <f t="shared" si="2"/>
        <v>-3.0406700757623639E-4</v>
      </c>
      <c r="I19">
        <v>404.3</v>
      </c>
      <c r="J19">
        <v>9.6999999999999993</v>
      </c>
      <c r="L19" s="1"/>
    </row>
    <row r="20" spans="1:12" x14ac:dyDescent="0.3">
      <c r="A20">
        <v>498.48</v>
      </c>
      <c r="B20">
        <f t="shared" si="0"/>
        <v>114.90000000000003</v>
      </c>
      <c r="C20" s="1">
        <v>-4.25</v>
      </c>
      <c r="D20" s="1">
        <f t="shared" si="3"/>
        <v>293498.79145231942</v>
      </c>
      <c r="E20" s="1">
        <f t="shared" si="4"/>
        <v>2763600.3470741394</v>
      </c>
      <c r="F20" s="1">
        <f t="shared" si="1"/>
        <v>114.90032079046891</v>
      </c>
      <c r="G20" s="1">
        <f t="shared" si="2"/>
        <v>-3.2079046887645291E-4</v>
      </c>
      <c r="I20">
        <v>407.43</v>
      </c>
      <c r="J20">
        <v>7.74</v>
      </c>
      <c r="L20" s="1"/>
    </row>
    <row r="21" spans="1:12" x14ac:dyDescent="0.3">
      <c r="A21">
        <v>505.73</v>
      </c>
      <c r="B21">
        <f t="shared" si="0"/>
        <v>122.15000000000003</v>
      </c>
      <c r="C21" s="1">
        <v>-4.51</v>
      </c>
      <c r="D21" s="1">
        <f t="shared" si="3"/>
        <v>293504.76140470686</v>
      </c>
      <c r="E21" s="1">
        <f t="shared" si="4"/>
        <v>2763596.2333821245</v>
      </c>
      <c r="F21" s="1">
        <f t="shared" si="1"/>
        <v>122.15034103196915</v>
      </c>
      <c r="G21" s="1">
        <f t="shared" si="2"/>
        <v>-3.4103196911416944E-4</v>
      </c>
      <c r="I21">
        <v>416.85</v>
      </c>
      <c r="J21">
        <v>7.16</v>
      </c>
      <c r="L21" s="1"/>
    </row>
    <row r="22" spans="1:12" x14ac:dyDescent="0.3">
      <c r="A22">
        <v>511.43</v>
      </c>
      <c r="B22">
        <f t="shared" si="0"/>
        <v>127.85000000000002</v>
      </c>
      <c r="C22" s="1">
        <v>-4.68</v>
      </c>
      <c r="D22" s="1">
        <f t="shared" si="3"/>
        <v>293509.45502244594</v>
      </c>
      <c r="E22" s="1">
        <f t="shared" si="4"/>
        <v>2763592.9991690926</v>
      </c>
      <c r="F22" s="1">
        <f t="shared" si="1"/>
        <v>127.85035694561381</v>
      </c>
      <c r="G22" s="1">
        <f t="shared" si="2"/>
        <v>-3.5694561378818435E-4</v>
      </c>
      <c r="I22">
        <v>425.91</v>
      </c>
      <c r="J22">
        <v>6.48</v>
      </c>
      <c r="L22" s="1"/>
    </row>
    <row r="23" spans="1:12" x14ac:dyDescent="0.3">
      <c r="A23">
        <v>517.19000000000005</v>
      </c>
      <c r="B23">
        <f t="shared" si="0"/>
        <v>133.61000000000007</v>
      </c>
      <c r="C23" s="1">
        <v>-4.2699999999999996</v>
      </c>
      <c r="D23" s="1">
        <f t="shared" si="3"/>
        <v>293514.19804668752</v>
      </c>
      <c r="E23" s="1">
        <f t="shared" si="4"/>
        <v>2763589.7309117126</v>
      </c>
      <c r="F23" s="1">
        <f t="shared" si="1"/>
        <v>133.61037302703124</v>
      </c>
      <c r="G23" s="1">
        <f t="shared" si="2"/>
        <v>-3.7302703117347846E-4</v>
      </c>
      <c r="I23">
        <v>433.46</v>
      </c>
      <c r="J23">
        <v>5.96</v>
      </c>
      <c r="L23" s="1"/>
    </row>
    <row r="24" spans="1:12" x14ac:dyDescent="0.3">
      <c r="A24">
        <v>524.78</v>
      </c>
      <c r="B24">
        <f t="shared" si="0"/>
        <v>141.19999999999999</v>
      </c>
      <c r="C24" s="1">
        <v>-3.42</v>
      </c>
      <c r="D24" s="1">
        <f t="shared" si="3"/>
        <v>293520.44796925591</v>
      </c>
      <c r="E24" s="1">
        <f t="shared" si="4"/>
        <v>2763585.4243017277</v>
      </c>
      <c r="F24" s="1">
        <f t="shared" si="1"/>
        <v>141.20039421760222</v>
      </c>
      <c r="G24" s="1">
        <f t="shared" si="2"/>
        <v>-3.942176022349031E-4</v>
      </c>
      <c r="I24">
        <v>447.31</v>
      </c>
      <c r="J24">
        <v>1.51</v>
      </c>
      <c r="L24" s="1"/>
    </row>
    <row r="25" spans="1:12" x14ac:dyDescent="0.3">
      <c r="A25">
        <v>535.74</v>
      </c>
      <c r="B25">
        <f t="shared" si="0"/>
        <v>152.16000000000003</v>
      </c>
      <c r="C25" s="1">
        <v>-0.91</v>
      </c>
      <c r="D25" s="1">
        <f t="shared" si="3"/>
        <v>293529.47289038228</v>
      </c>
      <c r="E25" s="1">
        <f t="shared" si="4"/>
        <v>2763579.2055342128</v>
      </c>
      <c r="F25" s="1">
        <f t="shared" si="1"/>
        <v>152.1604248170963</v>
      </c>
      <c r="G25" s="1">
        <f t="shared" si="2"/>
        <v>-4.2481709627395503E-4</v>
      </c>
      <c r="I25">
        <v>457.46</v>
      </c>
      <c r="J25">
        <v>-1.78</v>
      </c>
      <c r="L25" s="1"/>
    </row>
    <row r="26" spans="1:12" x14ac:dyDescent="0.3">
      <c r="A26">
        <v>539.05999999999995</v>
      </c>
      <c r="B26">
        <f t="shared" si="0"/>
        <v>155.47999999999996</v>
      </c>
      <c r="C26" s="1">
        <v>-1</v>
      </c>
      <c r="D26" s="1">
        <f t="shared" si="3"/>
        <v>293532.20671685488</v>
      </c>
      <c r="E26" s="1">
        <f t="shared" si="4"/>
        <v>2763577.3217469733</v>
      </c>
      <c r="F26" s="1">
        <f t="shared" si="1"/>
        <v>155.48043408602058</v>
      </c>
      <c r="G26" s="1">
        <f t="shared" si="2"/>
        <v>-4.3408602061845158E-4</v>
      </c>
      <c r="I26">
        <v>463.07</v>
      </c>
      <c r="J26">
        <v>-3.32</v>
      </c>
      <c r="L26" s="1"/>
    </row>
    <row r="27" spans="1:12" x14ac:dyDescent="0.3">
      <c r="A27">
        <v>543.16999999999996</v>
      </c>
      <c r="B27">
        <f t="shared" si="0"/>
        <v>159.58999999999997</v>
      </c>
      <c r="C27" s="1">
        <v>-0.03</v>
      </c>
      <c r="D27" s="1">
        <f t="shared" si="3"/>
        <v>293535.59106227726</v>
      </c>
      <c r="E27" s="1">
        <f t="shared" si="4"/>
        <v>2763574.9897091552</v>
      </c>
      <c r="F27" s="1">
        <f t="shared" si="1"/>
        <v>159.59044556085789</v>
      </c>
      <c r="G27" s="1">
        <f t="shared" si="2"/>
        <v>-4.4556085791214173E-4</v>
      </c>
      <c r="I27">
        <v>465.79</v>
      </c>
      <c r="J27">
        <v>-4.51</v>
      </c>
      <c r="L27" s="1"/>
    </row>
    <row r="28" spans="1:12" x14ac:dyDescent="0.3">
      <c r="A28">
        <v>546.88</v>
      </c>
      <c r="B28">
        <f t="shared" si="0"/>
        <v>163.30000000000001</v>
      </c>
      <c r="C28" s="1">
        <v>0.11</v>
      </c>
      <c r="D28" s="1">
        <f t="shared" si="3"/>
        <v>293538.64603101619</v>
      </c>
      <c r="E28" s="1">
        <f t="shared" si="4"/>
        <v>2763572.8846336552</v>
      </c>
      <c r="F28" s="1">
        <f t="shared" si="1"/>
        <v>163.30045591885172</v>
      </c>
      <c r="G28" s="1">
        <f t="shared" si="2"/>
        <v>-4.5591885171347712E-4</v>
      </c>
      <c r="I28">
        <v>470.32</v>
      </c>
      <c r="J28">
        <v>-5.86</v>
      </c>
      <c r="L28" s="1"/>
    </row>
    <row r="29" spans="1:12" x14ac:dyDescent="0.3">
      <c r="A29">
        <v>548.98</v>
      </c>
      <c r="B29">
        <f t="shared" si="0"/>
        <v>165.40000000000003</v>
      </c>
      <c r="C29" s="1">
        <v>0.56999999999999995</v>
      </c>
      <c r="D29" s="1">
        <f t="shared" si="3"/>
        <v>293540.3752586043</v>
      </c>
      <c r="E29" s="1">
        <f t="shared" si="4"/>
        <v>2763571.6930814856</v>
      </c>
      <c r="F29" s="1">
        <f t="shared" si="1"/>
        <v>165.40046178179364</v>
      </c>
      <c r="G29" s="1">
        <f t="shared" si="2"/>
        <v>-4.6178179360367722E-4</v>
      </c>
      <c r="I29">
        <v>476.12</v>
      </c>
      <c r="J29">
        <v>-7.17</v>
      </c>
      <c r="L29" s="1"/>
    </row>
    <row r="30" spans="1:12" x14ac:dyDescent="0.3">
      <c r="A30">
        <v>553.53</v>
      </c>
      <c r="B30">
        <f t="shared" si="0"/>
        <v>169.95</v>
      </c>
      <c r="C30" s="1">
        <v>2.17</v>
      </c>
      <c r="D30" s="1">
        <f t="shared" si="3"/>
        <v>293544.12191837846</v>
      </c>
      <c r="E30" s="1">
        <f t="shared" si="4"/>
        <v>2763569.1113851178</v>
      </c>
      <c r="F30" s="1">
        <f t="shared" si="1"/>
        <v>169.95047448495464</v>
      </c>
      <c r="G30" s="1">
        <f t="shared" si="2"/>
        <v>-4.7448495465118867E-4</v>
      </c>
      <c r="I30">
        <v>480.49</v>
      </c>
      <c r="J30">
        <v>-6.95</v>
      </c>
      <c r="L30" s="1"/>
    </row>
    <row r="31" spans="1:12" x14ac:dyDescent="0.3">
      <c r="A31">
        <v>556.34</v>
      </c>
      <c r="B31">
        <f t="shared" si="0"/>
        <v>172.76000000000005</v>
      </c>
      <c r="C31" s="1">
        <v>4.83</v>
      </c>
      <c r="D31" s="1">
        <f t="shared" si="3"/>
        <v>293546.43578957964</v>
      </c>
      <c r="E31" s="1">
        <f t="shared" si="4"/>
        <v>2763567.5169748333</v>
      </c>
      <c r="F31" s="1">
        <f t="shared" si="1"/>
        <v>172.76048233027279</v>
      </c>
      <c r="G31" s="1">
        <f t="shared" si="2"/>
        <v>-4.8233027274591223E-4</v>
      </c>
      <c r="I31">
        <v>486.52</v>
      </c>
      <c r="J31">
        <v>-6.11</v>
      </c>
      <c r="L31" s="1"/>
    </row>
    <row r="32" spans="1:12" x14ac:dyDescent="0.3">
      <c r="A32">
        <v>581.65</v>
      </c>
      <c r="B32">
        <f t="shared" si="0"/>
        <v>198.07</v>
      </c>
      <c r="C32" s="1">
        <v>5.0199999999999996</v>
      </c>
      <c r="D32" s="1">
        <f t="shared" si="3"/>
        <v>293567.27709922462</v>
      </c>
      <c r="E32" s="1">
        <f t="shared" si="4"/>
        <v>2763553.1559341587</v>
      </c>
      <c r="F32" s="1">
        <f t="shared" si="1"/>
        <v>198.07055299346763</v>
      </c>
      <c r="G32" s="1">
        <f t="shared" si="2"/>
        <v>-5.5299346763604262E-4</v>
      </c>
      <c r="I32">
        <v>492.49</v>
      </c>
      <c r="J32" s="1">
        <v>-4.91</v>
      </c>
      <c r="L32" s="1"/>
    </row>
    <row r="33" spans="1:12" x14ac:dyDescent="0.3">
      <c r="A33">
        <v>596.95000000000005</v>
      </c>
      <c r="B33">
        <f t="shared" si="0"/>
        <v>213.37000000000006</v>
      </c>
      <c r="C33" s="1">
        <v>5.39</v>
      </c>
      <c r="D33" s="1">
        <f t="shared" si="3"/>
        <v>293579.87575736636</v>
      </c>
      <c r="E33" s="1">
        <f t="shared" si="4"/>
        <v>2763544.4746254929</v>
      </c>
      <c r="F33" s="1">
        <f t="shared" si="1"/>
        <v>213.37059570984295</v>
      </c>
      <c r="G33" s="1">
        <f t="shared" si="2"/>
        <v>-5.957098428837071E-4</v>
      </c>
      <c r="I33">
        <v>498.48</v>
      </c>
      <c r="J33" s="1">
        <v>-4.25</v>
      </c>
      <c r="L33" s="1"/>
    </row>
    <row r="34" spans="1:12" x14ac:dyDescent="0.3">
      <c r="A34">
        <v>615.89</v>
      </c>
      <c r="B34">
        <f t="shared" si="0"/>
        <v>232.31</v>
      </c>
      <c r="C34" s="1">
        <v>6.06</v>
      </c>
      <c r="D34" s="1">
        <f t="shared" si="3"/>
        <v>293595.47174332745</v>
      </c>
      <c r="E34" s="1">
        <f t="shared" si="4"/>
        <v>2763533.7279597335</v>
      </c>
      <c r="F34" s="1">
        <f t="shared" ref="F34:F65" si="5">SQRT(((D34-$D$1)^2)+((E34-$E$1)^2))</f>
        <v>232.31064858844914</v>
      </c>
      <c r="G34" s="1">
        <f t="shared" si="2"/>
        <v>-6.4858844913828761E-4</v>
      </c>
      <c r="I34">
        <v>505.73</v>
      </c>
      <c r="J34" s="1">
        <v>-4.51</v>
      </c>
      <c r="L34" s="1"/>
    </row>
    <row r="35" spans="1:12" x14ac:dyDescent="0.3">
      <c r="A35">
        <v>633.55999999999995</v>
      </c>
      <c r="B35">
        <f t="shared" si="0"/>
        <v>249.97999999999996</v>
      </c>
      <c r="C35" s="1">
        <v>6.48</v>
      </c>
      <c r="D35" s="1">
        <f t="shared" si="3"/>
        <v>293610.0219583186</v>
      </c>
      <c r="E35" s="1">
        <f t="shared" si="4"/>
        <v>2763523.7018993334</v>
      </c>
      <c r="F35" s="1">
        <f t="shared" si="5"/>
        <v>249.98069792155468</v>
      </c>
      <c r="G35" s="1">
        <f t="shared" si="2"/>
        <v>-6.9792155471759543E-4</v>
      </c>
      <c r="I35">
        <v>511.43</v>
      </c>
      <c r="J35" s="1">
        <v>-4.68</v>
      </c>
      <c r="L35" s="1"/>
    </row>
    <row r="36" spans="1:12" x14ac:dyDescent="0.3">
      <c r="A36">
        <v>661.08</v>
      </c>
      <c r="B36">
        <f t="shared" si="0"/>
        <v>277.50000000000006</v>
      </c>
      <c r="C36" s="1">
        <v>6.9</v>
      </c>
      <c r="D36" s="1">
        <f t="shared" si="3"/>
        <v>293632.68307413958</v>
      </c>
      <c r="E36" s="1">
        <f t="shared" si="4"/>
        <v>2763508.0868918514</v>
      </c>
      <c r="F36" s="1">
        <f t="shared" si="5"/>
        <v>277.50077475493458</v>
      </c>
      <c r="G36" s="1">
        <f t="shared" si="2"/>
        <v>-7.7475493452539013E-4</v>
      </c>
      <c r="I36">
        <v>517.19000000000005</v>
      </c>
      <c r="J36" s="1">
        <v>-4.2699999999999996</v>
      </c>
      <c r="L36" s="1"/>
    </row>
    <row r="37" spans="1:12" x14ac:dyDescent="0.3">
      <c r="A37">
        <v>681.84</v>
      </c>
      <c r="B37">
        <f t="shared" si="0"/>
        <v>298.26000000000005</v>
      </c>
      <c r="C37" s="1">
        <v>7.22</v>
      </c>
      <c r="D37" s="1">
        <f t="shared" si="3"/>
        <v>293649.77772401035</v>
      </c>
      <c r="E37" s="1">
        <f t="shared" si="4"/>
        <v>2763496.3075475446</v>
      </c>
      <c r="F37" s="1">
        <f t="shared" si="5"/>
        <v>298.26083271492047</v>
      </c>
      <c r="G37" s="1">
        <f t="shared" si="2"/>
        <v>-8.3271492042058526E-4</v>
      </c>
      <c r="I37">
        <v>524.78</v>
      </c>
      <c r="J37" s="1">
        <v>-3.42</v>
      </c>
      <c r="L37" s="1"/>
    </row>
    <row r="38" spans="1:12" x14ac:dyDescent="0.3">
      <c r="A38">
        <v>701.94</v>
      </c>
      <c r="B38">
        <f t="shared" si="0"/>
        <v>318.36000000000007</v>
      </c>
      <c r="C38" s="1">
        <v>7.52</v>
      </c>
      <c r="D38" s="1">
        <f t="shared" si="3"/>
        <v>293666.32890235342</v>
      </c>
      <c r="E38" s="1">
        <f t="shared" si="4"/>
        <v>2763484.9026910621</v>
      </c>
      <c r="F38" s="1">
        <f t="shared" si="5"/>
        <v>318.36088883252893</v>
      </c>
      <c r="G38" s="1">
        <f t="shared" si="2"/>
        <v>-8.8883252885807451E-4</v>
      </c>
      <c r="I38">
        <v>535.74</v>
      </c>
      <c r="J38" s="1">
        <v>-0.91</v>
      </c>
      <c r="L38" s="1"/>
    </row>
    <row r="39" spans="1:12" x14ac:dyDescent="0.3">
      <c r="A39">
        <v>722.79</v>
      </c>
      <c r="B39">
        <f t="shared" si="0"/>
        <v>339.21</v>
      </c>
      <c r="C39" s="1">
        <v>7.96</v>
      </c>
      <c r="D39" s="1">
        <f t="shared" si="3"/>
        <v>293683.49766197795</v>
      </c>
      <c r="E39" s="1">
        <f t="shared" si="4"/>
        <v>2763473.0722802337</v>
      </c>
      <c r="F39" s="1">
        <f t="shared" si="5"/>
        <v>339.21094704377765</v>
      </c>
      <c r="G39" s="1">
        <f t="shared" si="2"/>
        <v>-9.4704377767129699E-4</v>
      </c>
      <c r="I39">
        <v>539.05999999999995</v>
      </c>
      <c r="J39" s="1">
        <v>-1</v>
      </c>
      <c r="L39" s="1"/>
    </row>
    <row r="40" spans="1:12" x14ac:dyDescent="0.3">
      <c r="A40">
        <v>742.97</v>
      </c>
      <c r="B40">
        <f t="shared" si="0"/>
        <v>359.39000000000004</v>
      </c>
      <c r="C40" s="1">
        <v>8.3000000000000007</v>
      </c>
      <c r="D40" s="1">
        <f t="shared" si="3"/>
        <v>293700.11471565772</v>
      </c>
      <c r="E40" s="1">
        <f t="shared" si="4"/>
        <v>2763461.6220312882</v>
      </c>
      <c r="F40" s="1">
        <f t="shared" si="5"/>
        <v>359.39100338439448</v>
      </c>
      <c r="G40" s="1">
        <f t="shared" si="2"/>
        <v>-1.0033843944370346E-3</v>
      </c>
      <c r="I40">
        <v>543.16999999999996</v>
      </c>
      <c r="J40" s="1">
        <v>-0.03</v>
      </c>
      <c r="L40" s="1"/>
    </row>
    <row r="41" spans="1:12" x14ac:dyDescent="0.3">
      <c r="A41">
        <v>763.7</v>
      </c>
      <c r="B41">
        <f t="shared" si="0"/>
        <v>380.12000000000006</v>
      </c>
      <c r="C41" s="1">
        <v>8.26</v>
      </c>
      <c r="D41" s="1">
        <f t="shared" si="3"/>
        <v>293717.18466227723</v>
      </c>
      <c r="E41" s="1">
        <f t="shared" si="4"/>
        <v>2763449.8597091548</v>
      </c>
      <c r="F41" s="1">
        <f t="shared" si="5"/>
        <v>380.12106126089037</v>
      </c>
      <c r="G41" s="1">
        <f t="shared" si="2"/>
        <v>-1.0612608903102227E-3</v>
      </c>
      <c r="I41">
        <v>546.88</v>
      </c>
      <c r="J41" s="1">
        <v>0.11</v>
      </c>
      <c r="L41" s="1"/>
    </row>
    <row r="42" spans="1:12" x14ac:dyDescent="0.3">
      <c r="A42">
        <v>784.57</v>
      </c>
      <c r="B42">
        <f t="shared" si="0"/>
        <v>400.99000000000007</v>
      </c>
      <c r="C42" s="1">
        <v>6.14</v>
      </c>
      <c r="D42" s="1">
        <f t="shared" si="3"/>
        <v>293734.36989073595</v>
      </c>
      <c r="E42" s="1">
        <f t="shared" si="4"/>
        <v>2763438.0179502107</v>
      </c>
      <c r="F42" s="1">
        <f t="shared" si="5"/>
        <v>400.99111952790309</v>
      </c>
      <c r="G42" s="1">
        <f t="shared" si="2"/>
        <v>-1.1195279030289385E-3</v>
      </c>
      <c r="I42">
        <v>548.98</v>
      </c>
      <c r="J42" s="1">
        <v>0.56999999999999995</v>
      </c>
      <c r="L42" s="1"/>
    </row>
    <row r="43" spans="1:12" x14ac:dyDescent="0.3">
      <c r="A43">
        <v>811.62</v>
      </c>
      <c r="B43">
        <f t="shared" si="0"/>
        <v>428.04</v>
      </c>
      <c r="C43" s="1">
        <v>6.81</v>
      </c>
      <c r="D43" s="1">
        <f t="shared" si="3"/>
        <v>293756.6439889539</v>
      </c>
      <c r="E43" s="1">
        <f t="shared" si="4"/>
        <v>2763422.6696234527</v>
      </c>
      <c r="F43" s="1">
        <f t="shared" si="5"/>
        <v>428.04119504894084</v>
      </c>
      <c r="G43" s="1">
        <f t="shared" si="2"/>
        <v>-1.1950489408150133E-3</v>
      </c>
      <c r="I43">
        <v>553.53</v>
      </c>
      <c r="J43" s="1">
        <v>2.17</v>
      </c>
      <c r="L43" s="1"/>
    </row>
    <row r="44" spans="1:12" x14ac:dyDescent="0.3">
      <c r="A44">
        <v>826.64</v>
      </c>
      <c r="B44">
        <f t="shared" si="0"/>
        <v>443.06</v>
      </c>
      <c r="C44" s="1">
        <v>6.85</v>
      </c>
      <c r="D44" s="1">
        <f t="shared" si="3"/>
        <v>293769.01208341727</v>
      </c>
      <c r="E44" s="1">
        <f t="shared" si="4"/>
        <v>2763414.1471884097</v>
      </c>
      <c r="F44" s="1">
        <f t="shared" si="5"/>
        <v>443.06123698353764</v>
      </c>
      <c r="G44" s="1">
        <f t="shared" si="2"/>
        <v>-1.2369835376375704E-3</v>
      </c>
      <c r="I44">
        <v>556.34</v>
      </c>
      <c r="J44" s="1">
        <v>4.83</v>
      </c>
      <c r="L44" s="1"/>
    </row>
    <row r="45" spans="1:12" x14ac:dyDescent="0.3">
      <c r="A45">
        <v>843.39</v>
      </c>
      <c r="B45">
        <f t="shared" si="0"/>
        <v>459.81</v>
      </c>
      <c r="C45" s="1">
        <v>6.18</v>
      </c>
      <c r="D45" s="1">
        <f t="shared" si="3"/>
        <v>293782.80473203643</v>
      </c>
      <c r="E45" s="1">
        <f t="shared" si="4"/>
        <v>2763404.6431413414</v>
      </c>
      <c r="F45" s="1">
        <f t="shared" si="5"/>
        <v>459.8112837478912</v>
      </c>
      <c r="G45" s="1">
        <f t="shared" si="2"/>
        <v>-1.2837478911933431E-3</v>
      </c>
      <c r="I45">
        <v>581.65</v>
      </c>
      <c r="J45" s="1">
        <v>5.0199999999999996</v>
      </c>
      <c r="L45" s="1"/>
    </row>
    <row r="46" spans="1:12" x14ac:dyDescent="0.3">
      <c r="A46">
        <v>860.87</v>
      </c>
      <c r="B46">
        <f t="shared" si="0"/>
        <v>477.29</v>
      </c>
      <c r="C46" s="1">
        <v>6.18</v>
      </c>
      <c r="D46" s="1">
        <f t="shared" si="3"/>
        <v>293797.19849310297</v>
      </c>
      <c r="E46" s="1">
        <f t="shared" si="4"/>
        <v>2763394.7248880421</v>
      </c>
      <c r="F46" s="1">
        <f t="shared" si="5"/>
        <v>477.29133255074521</v>
      </c>
      <c r="G46" s="1">
        <f t="shared" si="2"/>
        <v>-1.3325507451895646E-3</v>
      </c>
      <c r="I46">
        <v>596.95000000000005</v>
      </c>
      <c r="J46" s="1">
        <v>5.39</v>
      </c>
      <c r="L46" s="1"/>
    </row>
    <row r="47" spans="1:12" x14ac:dyDescent="0.3">
      <c r="A47">
        <v>872.13</v>
      </c>
      <c r="B47">
        <f t="shared" si="0"/>
        <v>488.55</v>
      </c>
      <c r="C47" s="1">
        <v>6.58</v>
      </c>
      <c r="D47" s="1">
        <f t="shared" si="3"/>
        <v>293806.47044674197</v>
      </c>
      <c r="E47" s="1">
        <f t="shared" si="4"/>
        <v>2763388.3358987891</v>
      </c>
      <c r="F47" s="1">
        <f t="shared" si="5"/>
        <v>488.55136398756565</v>
      </c>
      <c r="G47" s="1">
        <f t="shared" si="2"/>
        <v>-1.3639875656394906E-3</v>
      </c>
      <c r="I47">
        <v>615.89</v>
      </c>
      <c r="J47" s="1">
        <v>6.06</v>
      </c>
      <c r="L47" s="1"/>
    </row>
    <row r="48" spans="1:12" x14ac:dyDescent="0.3">
      <c r="A48">
        <v>889.64</v>
      </c>
      <c r="B48">
        <f t="shared" si="0"/>
        <v>506.06</v>
      </c>
      <c r="C48" s="1">
        <v>6.35</v>
      </c>
      <c r="D48" s="1">
        <f t="shared" si="3"/>
        <v>293820.88891105971</v>
      </c>
      <c r="E48" s="1">
        <f t="shared" si="4"/>
        <v>2763378.4006233164</v>
      </c>
      <c r="F48" s="1">
        <f t="shared" si="5"/>
        <v>506.06141287386174</v>
      </c>
      <c r="G48" s="1">
        <f t="shared" si="2"/>
        <v>-1.4128738617387171E-3</v>
      </c>
      <c r="I48">
        <v>633.55999999999995</v>
      </c>
      <c r="J48" s="1">
        <v>6.48</v>
      </c>
      <c r="L48" s="1"/>
    </row>
    <row r="49" spans="1:12" x14ac:dyDescent="0.3">
      <c r="A49">
        <v>898.2</v>
      </c>
      <c r="B49">
        <f t="shared" si="0"/>
        <v>514.62000000000012</v>
      </c>
      <c r="C49">
        <v>6.36</v>
      </c>
      <c r="D49" s="1">
        <f t="shared" si="3"/>
        <v>293827.93757208542</v>
      </c>
      <c r="E49" s="1">
        <f t="shared" si="4"/>
        <v>2763373.5436297101</v>
      </c>
      <c r="F49" s="1">
        <f t="shared" si="5"/>
        <v>514.62143677260713</v>
      </c>
      <c r="G49" s="1">
        <f t="shared" si="2"/>
        <v>-1.4367726070076969E-3</v>
      </c>
      <c r="I49">
        <v>661.08</v>
      </c>
      <c r="J49" s="1">
        <v>6.9</v>
      </c>
      <c r="L49" s="1"/>
    </row>
    <row r="50" spans="1:12" x14ac:dyDescent="0.3">
      <c r="A50">
        <v>912.76</v>
      </c>
      <c r="B50">
        <f t="shared" si="0"/>
        <v>529.18000000000006</v>
      </c>
      <c r="C50">
        <v>5.32</v>
      </c>
      <c r="D50" s="1">
        <f t="shared" si="3"/>
        <v>293839.92688336282</v>
      </c>
      <c r="E50" s="1">
        <f t="shared" si="4"/>
        <v>2763365.282201333</v>
      </c>
      <c r="F50" s="1">
        <f t="shared" si="5"/>
        <v>529.18147742285191</v>
      </c>
      <c r="G50" s="1">
        <f t="shared" si="2"/>
        <v>-1.4774228518490418E-3</v>
      </c>
      <c r="I50">
        <v>681.84</v>
      </c>
      <c r="J50" s="1">
        <v>7.22</v>
      </c>
      <c r="L50" s="1"/>
    </row>
    <row r="51" spans="1:12" x14ac:dyDescent="0.3">
      <c r="A51">
        <v>924.02</v>
      </c>
      <c r="B51">
        <f t="shared" si="0"/>
        <v>540.44000000000005</v>
      </c>
      <c r="C51">
        <v>4.75</v>
      </c>
      <c r="D51" s="1">
        <f t="shared" si="3"/>
        <v>293849.19883700175</v>
      </c>
      <c r="E51" s="1">
        <f t="shared" si="4"/>
        <v>2763358.8932120795</v>
      </c>
      <c r="F51" s="1">
        <f t="shared" si="5"/>
        <v>540.44150885988859</v>
      </c>
      <c r="G51" s="1">
        <f t="shared" si="2"/>
        <v>-1.5088598885313331E-3</v>
      </c>
      <c r="I51">
        <v>701.94</v>
      </c>
      <c r="J51" s="1">
        <v>7.52</v>
      </c>
      <c r="L51" s="1"/>
    </row>
    <row r="52" spans="1:12" x14ac:dyDescent="0.3">
      <c r="A52">
        <v>929.92</v>
      </c>
      <c r="B52">
        <f t="shared" si="0"/>
        <v>546.33999999999992</v>
      </c>
      <c r="C52">
        <v>4.42</v>
      </c>
      <c r="D52" s="1">
        <f t="shared" si="3"/>
        <v>293854.05714308255</v>
      </c>
      <c r="E52" s="1">
        <f t="shared" si="4"/>
        <v>2763355.5455178884</v>
      </c>
      <c r="F52" s="1">
        <f t="shared" si="5"/>
        <v>546.34152533208714</v>
      </c>
      <c r="G52" s="1">
        <f t="shared" si="2"/>
        <v>-1.5253320872261611E-3</v>
      </c>
      <c r="I52">
        <v>722.79</v>
      </c>
      <c r="J52" s="1">
        <v>7.96</v>
      </c>
      <c r="L52" s="1"/>
    </row>
    <row r="53" spans="1:12" x14ac:dyDescent="0.3">
      <c r="A53">
        <v>932.44</v>
      </c>
      <c r="B53">
        <f t="shared" si="0"/>
        <v>548.86000000000013</v>
      </c>
      <c r="C53">
        <v>6.06</v>
      </c>
      <c r="D53" s="1">
        <f t="shared" si="3"/>
        <v>293856.1322161883</v>
      </c>
      <c r="E53" s="1">
        <f t="shared" si="4"/>
        <v>2763354.1156552848</v>
      </c>
      <c r="F53" s="1">
        <f t="shared" si="5"/>
        <v>548.86153236763653</v>
      </c>
      <c r="G53" s="1">
        <f t="shared" si="2"/>
        <v>-1.5323676364005223E-3</v>
      </c>
      <c r="I53">
        <v>742.97</v>
      </c>
      <c r="J53" s="1">
        <v>8.3000000000000007</v>
      </c>
      <c r="L53" s="1"/>
    </row>
    <row r="54" spans="1:12" x14ac:dyDescent="0.3">
      <c r="A54">
        <v>945.98</v>
      </c>
      <c r="B54">
        <f t="shared" si="0"/>
        <v>562.40000000000009</v>
      </c>
      <c r="C54">
        <v>5.79</v>
      </c>
      <c r="D54" s="1">
        <f t="shared" si="3"/>
        <v>293867.28161692288</v>
      </c>
      <c r="E54" s="1">
        <f t="shared" si="4"/>
        <v>2763346.4329808187</v>
      </c>
      <c r="F54" s="1">
        <f t="shared" si="5"/>
        <v>562.40157017014064</v>
      </c>
      <c r="G54" s="1">
        <f t="shared" si="2"/>
        <v>-1.5701701405532731E-3</v>
      </c>
      <c r="I54">
        <v>763.7</v>
      </c>
      <c r="J54" s="1">
        <v>8.26</v>
      </c>
      <c r="L54" s="1"/>
    </row>
    <row r="55" spans="1:12" x14ac:dyDescent="0.3">
      <c r="A55">
        <v>961.24</v>
      </c>
      <c r="B55">
        <f t="shared" si="0"/>
        <v>577.66000000000008</v>
      </c>
      <c r="C55">
        <v>5.49</v>
      </c>
      <c r="D55" s="1">
        <f t="shared" si="3"/>
        <v>293879.84733739629</v>
      </c>
      <c r="E55" s="1">
        <f t="shared" si="4"/>
        <v>2763337.7743683849</v>
      </c>
      <c r="F55" s="1">
        <f t="shared" si="5"/>
        <v>577.66161277477147</v>
      </c>
      <c r="G55" s="1">
        <f t="shared" si="2"/>
        <v>-1.6127747713881035E-3</v>
      </c>
      <c r="I55">
        <v>784.57</v>
      </c>
      <c r="J55" s="1">
        <v>6.14</v>
      </c>
      <c r="L55" s="1"/>
    </row>
    <row r="56" spans="1:12" x14ac:dyDescent="0.3">
      <c r="A56">
        <v>970.04</v>
      </c>
      <c r="B56">
        <f t="shared" si="0"/>
        <v>586.46</v>
      </c>
      <c r="C56">
        <v>5.0199999999999996</v>
      </c>
      <c r="D56" s="1">
        <f t="shared" si="3"/>
        <v>293887.09362443205</v>
      </c>
      <c r="E56" s="1">
        <f t="shared" si="4"/>
        <v>2763332.7811973877</v>
      </c>
      <c r="F56" s="1">
        <f t="shared" si="5"/>
        <v>586.46163734355093</v>
      </c>
      <c r="G56" s="1">
        <f t="shared" si="2"/>
        <v>-1.6373435508967304E-3</v>
      </c>
      <c r="I56">
        <v>811.62</v>
      </c>
      <c r="J56" s="1">
        <v>6.81</v>
      </c>
      <c r="L56" s="1"/>
    </row>
    <row r="57" spans="1:12" x14ac:dyDescent="0.3">
      <c r="A57">
        <v>977.32</v>
      </c>
      <c r="B57">
        <f t="shared" si="0"/>
        <v>593.74</v>
      </c>
      <c r="C57">
        <v>4.9400000000000004</v>
      </c>
      <c r="D57" s="1">
        <f t="shared" si="3"/>
        <v>293893.08828007075</v>
      </c>
      <c r="E57" s="1">
        <f t="shared" si="4"/>
        <v>2763328.6504831994</v>
      </c>
      <c r="F57" s="1">
        <f t="shared" si="5"/>
        <v>593.74165766854128</v>
      </c>
      <c r="G57" s="1">
        <f t="shared" si="2"/>
        <v>-1.6576685412701408E-3</v>
      </c>
      <c r="I57">
        <v>826.64</v>
      </c>
      <c r="J57" s="1">
        <v>6.85</v>
      </c>
      <c r="L57" s="1"/>
    </row>
    <row r="58" spans="1:12" x14ac:dyDescent="0.3">
      <c r="A58">
        <v>978</v>
      </c>
      <c r="B58">
        <f t="shared" si="0"/>
        <v>594.42000000000007</v>
      </c>
      <c r="C58">
        <v>5.21</v>
      </c>
      <c r="D58" s="1">
        <f t="shared" si="3"/>
        <v>293893.64822043257</v>
      </c>
      <c r="E58" s="1">
        <f t="shared" si="4"/>
        <v>2763328.2646472589</v>
      </c>
      <c r="F58" s="1">
        <f t="shared" si="5"/>
        <v>594.42165956689905</v>
      </c>
      <c r="G58" s="1">
        <f t="shared" si="2"/>
        <v>-1.6595668989793921E-3</v>
      </c>
      <c r="I58">
        <v>843.39</v>
      </c>
      <c r="J58" s="1">
        <v>6.18</v>
      </c>
      <c r="L58" s="1"/>
    </row>
    <row r="59" spans="1:12" x14ac:dyDescent="0.3">
      <c r="A59">
        <v>991.96</v>
      </c>
      <c r="B59">
        <f t="shared" si="0"/>
        <v>608.38000000000011</v>
      </c>
      <c r="C59">
        <v>5.18</v>
      </c>
      <c r="D59" s="1">
        <f t="shared" si="3"/>
        <v>293905.14346668479</v>
      </c>
      <c r="E59" s="1">
        <f t="shared" si="4"/>
        <v>2763320.3436623588</v>
      </c>
      <c r="F59" s="1">
        <f t="shared" si="5"/>
        <v>608.38169854201067</v>
      </c>
      <c r="G59" s="1">
        <f t="shared" si="2"/>
        <v>-1.6985420105584126E-3</v>
      </c>
      <c r="I59">
        <v>860.87</v>
      </c>
      <c r="J59" s="1">
        <v>6.18</v>
      </c>
      <c r="L59" s="1"/>
    </row>
    <row r="60" spans="1:12" x14ac:dyDescent="0.3">
      <c r="A60">
        <v>1005.55</v>
      </c>
      <c r="B60">
        <f t="shared" si="0"/>
        <v>621.97</v>
      </c>
      <c r="C60">
        <v>4.6100000000000003</v>
      </c>
      <c r="D60" s="1">
        <f t="shared" si="3"/>
        <v>293916.33403950481</v>
      </c>
      <c r="E60" s="1">
        <f t="shared" si="4"/>
        <v>2763312.6326176031</v>
      </c>
      <c r="F60" s="1">
        <f t="shared" si="5"/>
        <v>621.97173648403316</v>
      </c>
      <c r="G60" s="1">
        <f t="shared" si="2"/>
        <v>-1.7364840331310916E-3</v>
      </c>
      <c r="I60">
        <v>872.13</v>
      </c>
      <c r="J60" s="1">
        <v>6.58</v>
      </c>
      <c r="L60" s="1"/>
    </row>
    <row r="61" spans="1:12" x14ac:dyDescent="0.3">
      <c r="A61">
        <v>1009.01</v>
      </c>
      <c r="B61">
        <f t="shared" si="0"/>
        <v>625.43000000000006</v>
      </c>
      <c r="C61">
        <v>5.67</v>
      </c>
      <c r="D61" s="1">
        <f t="shared" si="3"/>
        <v>293919.18314781663</v>
      </c>
      <c r="E61" s="1">
        <f t="shared" si="4"/>
        <v>2763310.6693935515</v>
      </c>
      <c r="F61" s="1">
        <f t="shared" si="5"/>
        <v>625.43174614426698</v>
      </c>
      <c r="G61" s="1">
        <f t="shared" si="2"/>
        <v>-1.7461442669173266E-3</v>
      </c>
      <c r="I61">
        <v>889.64</v>
      </c>
      <c r="J61" s="1">
        <v>6.35</v>
      </c>
      <c r="L61" s="1"/>
    </row>
    <row r="62" spans="1:12" x14ac:dyDescent="0.3">
      <c r="A62">
        <v>1019.05</v>
      </c>
      <c r="B62">
        <f t="shared" si="0"/>
        <v>635.47</v>
      </c>
      <c r="C62">
        <v>5.47</v>
      </c>
      <c r="D62" s="1">
        <f t="shared" si="3"/>
        <v>293927.45050257107</v>
      </c>
      <c r="E62" s="1">
        <f t="shared" si="4"/>
        <v>2763304.9726393688</v>
      </c>
      <c r="F62" s="1">
        <f t="shared" si="5"/>
        <v>635.47177417479293</v>
      </c>
      <c r="G62" s="1">
        <f t="shared" si="2"/>
        <v>-1.77417479289943E-3</v>
      </c>
      <c r="I62">
        <v>898.2</v>
      </c>
      <c r="J62">
        <v>6.36</v>
      </c>
      <c r="L62" s="1"/>
    </row>
    <row r="63" spans="1:12" x14ac:dyDescent="0.3">
      <c r="A63">
        <v>1026.6199999999999</v>
      </c>
      <c r="B63">
        <f t="shared" si="0"/>
        <v>643.04</v>
      </c>
      <c r="C63">
        <v>7.13</v>
      </c>
      <c r="D63" s="1">
        <f t="shared" si="3"/>
        <v>293933.68395630526</v>
      </c>
      <c r="E63" s="1">
        <f t="shared" si="4"/>
        <v>2763300.6773774996</v>
      </c>
      <c r="F63" s="1">
        <f t="shared" si="5"/>
        <v>643.04179530959982</v>
      </c>
      <c r="G63" s="1">
        <f t="shared" si="2"/>
        <v>-1.7953095998564095E-3</v>
      </c>
      <c r="I63">
        <v>912.76</v>
      </c>
      <c r="J63">
        <v>5.32</v>
      </c>
      <c r="L63" s="1"/>
    </row>
    <row r="64" spans="1:12" x14ac:dyDescent="0.3">
      <c r="A64">
        <v>1030.99</v>
      </c>
      <c r="B64">
        <f t="shared" si="0"/>
        <v>647.41000000000008</v>
      </c>
      <c r="C64">
        <v>7.08</v>
      </c>
      <c r="D64" s="1">
        <f t="shared" si="3"/>
        <v>293937.28239657189</v>
      </c>
      <c r="E64" s="1">
        <f t="shared" si="4"/>
        <v>2763298.1978141749</v>
      </c>
      <c r="F64" s="1">
        <f t="shared" si="5"/>
        <v>647.41180751023523</v>
      </c>
      <c r="G64" s="1">
        <f t="shared" si="2"/>
        <v>-1.8075102351531314E-3</v>
      </c>
      <c r="I64">
        <v>924.02</v>
      </c>
      <c r="J64">
        <v>4.75</v>
      </c>
      <c r="L64" s="1"/>
    </row>
    <row r="65" spans="1:12" x14ac:dyDescent="0.3">
      <c r="A65">
        <v>1037.17</v>
      </c>
      <c r="B65">
        <f t="shared" si="0"/>
        <v>653.59000000000015</v>
      </c>
      <c r="C65">
        <v>8.0500000000000007</v>
      </c>
      <c r="D65" s="1">
        <f t="shared" si="3"/>
        <v>293942.37126633112</v>
      </c>
      <c r="E65" s="1">
        <f t="shared" si="4"/>
        <v>2763294.6912463605</v>
      </c>
      <c r="F65" s="1">
        <f t="shared" si="5"/>
        <v>653.5918247645244</v>
      </c>
      <c r="G65" s="1">
        <f t="shared" si="2"/>
        <v>-1.8247645242581711E-3</v>
      </c>
      <c r="I65">
        <v>929.92</v>
      </c>
      <c r="J65">
        <v>4.42</v>
      </c>
      <c r="L65" s="1"/>
    </row>
    <row r="66" spans="1:12" x14ac:dyDescent="0.3">
      <c r="A66">
        <v>1038.0999999999999</v>
      </c>
      <c r="B66">
        <f t="shared" ref="B66:B87" si="6">A66-383.58</f>
        <v>654.52</v>
      </c>
      <c r="C66">
        <v>8.08</v>
      </c>
      <c r="D66" s="1">
        <f t="shared" si="3"/>
        <v>293943.13706712011</v>
      </c>
      <c r="E66" s="1">
        <f t="shared" si="4"/>
        <v>2763294.1635589716</v>
      </c>
      <c r="F66" s="1">
        <f t="shared" ref="F66:F87" si="7">SQRT(((D66-$D$1)^2)+((E66-$E$1)^2))</f>
        <v>654.52182736069017</v>
      </c>
      <c r="G66" s="1">
        <f t="shared" ref="G66:G87" si="8">B66-F66</f>
        <v>-1.827360690185742E-3</v>
      </c>
      <c r="I66">
        <v>932.44</v>
      </c>
      <c r="J66">
        <v>6.06</v>
      </c>
      <c r="L66" s="1"/>
    </row>
    <row r="67" spans="1:12" x14ac:dyDescent="0.3">
      <c r="A67">
        <v>1038.6600000000001</v>
      </c>
      <c r="B67">
        <f t="shared" si="6"/>
        <v>655.08000000000015</v>
      </c>
      <c r="C67">
        <v>8.11</v>
      </c>
      <c r="D67" s="1">
        <f t="shared" ref="D67:D86" si="9">(((B67*($D$87-$D$1))+$B$87*$D$1)/$B$87)</f>
        <v>293943.59819447692</v>
      </c>
      <c r="E67" s="1">
        <f t="shared" ref="E67:E86" si="10">(((B67*($E$87-$E$1))+$B$87*$E$1)/$B$87)</f>
        <v>2763293.8458117261</v>
      </c>
      <c r="F67" s="1">
        <f t="shared" si="7"/>
        <v>655.08182892429511</v>
      </c>
      <c r="G67" s="1">
        <f t="shared" si="8"/>
        <v>-1.8289242949549589E-3</v>
      </c>
      <c r="I67">
        <v>945.98</v>
      </c>
      <c r="J67">
        <v>5.79</v>
      </c>
      <c r="L67" s="1"/>
    </row>
    <row r="68" spans="1:12" x14ac:dyDescent="0.3">
      <c r="A68">
        <v>1038.71</v>
      </c>
      <c r="B68">
        <f t="shared" si="6"/>
        <v>655.13000000000011</v>
      </c>
      <c r="C68">
        <v>8.4600000000000009</v>
      </c>
      <c r="D68" s="1">
        <f t="shared" si="9"/>
        <v>293943.63936656236</v>
      </c>
      <c r="E68" s="1">
        <f t="shared" si="10"/>
        <v>2763293.8174414365</v>
      </c>
      <c r="F68" s="1">
        <f t="shared" si="7"/>
        <v>655.13182906381348</v>
      </c>
      <c r="G68" s="1">
        <f t="shared" si="8"/>
        <v>-1.8290638133748871E-3</v>
      </c>
      <c r="I68">
        <v>961.24</v>
      </c>
      <c r="J68">
        <v>5.49</v>
      </c>
      <c r="L68" s="1"/>
    </row>
    <row r="69" spans="1:12" x14ac:dyDescent="0.3">
      <c r="A69">
        <v>1039.04</v>
      </c>
      <c r="B69">
        <f t="shared" si="6"/>
        <v>655.46</v>
      </c>
      <c r="C69">
        <v>8.4499999999999993</v>
      </c>
      <c r="D69" s="1">
        <f t="shared" si="9"/>
        <v>293943.91110232624</v>
      </c>
      <c r="E69" s="1">
        <f t="shared" si="10"/>
        <v>2763293.6301975236</v>
      </c>
      <c r="F69" s="1">
        <f t="shared" si="7"/>
        <v>655.46182998542247</v>
      </c>
      <c r="G69" s="1">
        <f t="shared" si="8"/>
        <v>-1.8299854224324008E-3</v>
      </c>
      <c r="I69">
        <v>970.04</v>
      </c>
      <c r="J69">
        <v>5.0199999999999996</v>
      </c>
      <c r="L69" s="1"/>
    </row>
    <row r="70" spans="1:12" x14ac:dyDescent="0.3">
      <c r="A70">
        <v>1039.0899999999999</v>
      </c>
      <c r="B70">
        <f t="shared" si="6"/>
        <v>655.51</v>
      </c>
      <c r="C70">
        <v>8.2100000000000009</v>
      </c>
      <c r="D70" s="1">
        <f t="shared" si="9"/>
        <v>293943.95227441163</v>
      </c>
      <c r="E70" s="1">
        <f t="shared" si="10"/>
        <v>2763293.6018272345</v>
      </c>
      <c r="F70" s="1">
        <f t="shared" si="7"/>
        <v>655.51183012462855</v>
      </c>
      <c r="G70" s="1">
        <f t="shared" si="8"/>
        <v>-1.8301246285545858E-3</v>
      </c>
      <c r="I70">
        <v>977.32</v>
      </c>
      <c r="J70">
        <v>4.9400000000000004</v>
      </c>
      <c r="L70" s="1"/>
    </row>
    <row r="71" spans="1:12" x14ac:dyDescent="0.3">
      <c r="A71">
        <v>1043.19</v>
      </c>
      <c r="B71">
        <f t="shared" si="6"/>
        <v>659.61000000000013</v>
      </c>
      <c r="C71">
        <v>8.2200000000000006</v>
      </c>
      <c r="D71" s="1">
        <f t="shared" si="9"/>
        <v>293947.32838541694</v>
      </c>
      <c r="E71" s="1">
        <f t="shared" si="10"/>
        <v>2763291.275463474</v>
      </c>
      <c r="F71" s="1">
        <f t="shared" si="7"/>
        <v>659.61184157174</v>
      </c>
      <c r="G71" s="1">
        <f t="shared" si="8"/>
        <v>-1.8415717398738707E-3</v>
      </c>
      <c r="I71">
        <v>978</v>
      </c>
      <c r="J71">
        <v>5.21</v>
      </c>
      <c r="L71" s="1"/>
    </row>
    <row r="72" spans="1:12" x14ac:dyDescent="0.3">
      <c r="A72">
        <v>1055.49</v>
      </c>
      <c r="B72">
        <f t="shared" si="6"/>
        <v>671.91000000000008</v>
      </c>
      <c r="C72">
        <v>8.74</v>
      </c>
      <c r="D72" s="1">
        <f t="shared" si="9"/>
        <v>293957.45671843283</v>
      </c>
      <c r="E72" s="1">
        <f t="shared" si="10"/>
        <v>2763284.2963721943</v>
      </c>
      <c r="F72" s="1">
        <f t="shared" si="7"/>
        <v>671.91187591196922</v>
      </c>
      <c r="G72" s="1">
        <f t="shared" si="8"/>
        <v>-1.8759119691367232E-3</v>
      </c>
      <c r="I72">
        <v>991.96</v>
      </c>
      <c r="J72">
        <v>5.18</v>
      </c>
      <c r="L72" s="1"/>
    </row>
    <row r="73" spans="1:12" x14ac:dyDescent="0.3">
      <c r="A73">
        <v>1059.43</v>
      </c>
      <c r="B73">
        <f t="shared" si="6"/>
        <v>675.85000000000014</v>
      </c>
      <c r="C73">
        <v>8.66</v>
      </c>
      <c r="D73" s="1">
        <f t="shared" si="9"/>
        <v>293960.7010787648</v>
      </c>
      <c r="E73" s="1">
        <f t="shared" si="10"/>
        <v>2763282.0607933612</v>
      </c>
      <c r="F73" s="1">
        <f t="shared" si="7"/>
        <v>675.85188691231906</v>
      </c>
      <c r="G73" s="1">
        <f t="shared" si="8"/>
        <v>-1.8869123189233505E-3</v>
      </c>
      <c r="I73">
        <v>1005.55</v>
      </c>
      <c r="J73">
        <v>4.6100000000000003</v>
      </c>
      <c r="L73" s="1"/>
    </row>
    <row r="74" spans="1:12" x14ac:dyDescent="0.3">
      <c r="A74">
        <v>1068.76</v>
      </c>
      <c r="B74">
        <f t="shared" si="6"/>
        <v>685.18000000000006</v>
      </c>
      <c r="C74">
        <v>8.7200000000000006</v>
      </c>
      <c r="D74" s="1">
        <f t="shared" si="9"/>
        <v>293968.3837899061</v>
      </c>
      <c r="E74" s="1">
        <f t="shared" si="10"/>
        <v>2763276.7668972928</v>
      </c>
      <c r="F74" s="1">
        <f t="shared" si="7"/>
        <v>685.18191296068505</v>
      </c>
      <c r="G74" s="1">
        <f t="shared" si="8"/>
        <v>-1.9129606849901393E-3</v>
      </c>
      <c r="I74">
        <v>1009.01</v>
      </c>
      <c r="J74">
        <v>5.67</v>
      </c>
      <c r="L74" s="1"/>
    </row>
    <row r="75" spans="1:12" x14ac:dyDescent="0.3">
      <c r="A75">
        <v>1087.7</v>
      </c>
      <c r="B75">
        <f t="shared" si="6"/>
        <v>704.12000000000012</v>
      </c>
      <c r="C75">
        <v>8.7899999999999991</v>
      </c>
      <c r="D75" s="1">
        <f t="shared" si="9"/>
        <v>293983.97977586725</v>
      </c>
      <c r="E75" s="1">
        <f t="shared" si="10"/>
        <v>2763266.0202315329</v>
      </c>
      <c r="F75" s="1">
        <f t="shared" si="7"/>
        <v>704.12196583960338</v>
      </c>
      <c r="G75" s="1">
        <f t="shared" si="8"/>
        <v>-1.9658396032582459E-3</v>
      </c>
      <c r="I75">
        <v>1019.05</v>
      </c>
      <c r="J75">
        <v>5.47</v>
      </c>
      <c r="L75" s="1"/>
    </row>
    <row r="76" spans="1:12" x14ac:dyDescent="0.3">
      <c r="A76">
        <v>1088.3</v>
      </c>
      <c r="B76">
        <f t="shared" si="6"/>
        <v>704.72</v>
      </c>
      <c r="C76">
        <v>8.7899999999999991</v>
      </c>
      <c r="D76" s="1">
        <f t="shared" si="9"/>
        <v>293984.47384089237</v>
      </c>
      <c r="E76" s="1">
        <f t="shared" si="10"/>
        <v>2763265.6797880558</v>
      </c>
      <c r="F76" s="1">
        <f t="shared" si="7"/>
        <v>704.72196751468857</v>
      </c>
      <c r="G76" s="1">
        <f t="shared" si="8"/>
        <v>-1.9675146885447248E-3</v>
      </c>
      <c r="I76">
        <v>1026.6199999999999</v>
      </c>
      <c r="J76">
        <v>7.13</v>
      </c>
      <c r="L76" s="1"/>
    </row>
    <row r="77" spans="1:12" x14ac:dyDescent="0.3">
      <c r="A77">
        <v>1091.77</v>
      </c>
      <c r="B77">
        <f t="shared" si="6"/>
        <v>708.19</v>
      </c>
      <c r="C77">
        <v>8.9499999999999993</v>
      </c>
      <c r="D77" s="1">
        <f t="shared" si="9"/>
        <v>293987.33118362131</v>
      </c>
      <c r="E77" s="1">
        <f t="shared" si="10"/>
        <v>2763263.7108899467</v>
      </c>
      <c r="F77" s="1">
        <f t="shared" si="7"/>
        <v>708.19197720269631</v>
      </c>
      <c r="G77" s="1">
        <f t="shared" si="8"/>
        <v>-1.9772026962527889E-3</v>
      </c>
      <c r="I77">
        <v>1030.99</v>
      </c>
      <c r="J77">
        <v>7.08</v>
      </c>
      <c r="L77" s="1"/>
    </row>
    <row r="78" spans="1:12" x14ac:dyDescent="0.3">
      <c r="A78">
        <v>1091.8</v>
      </c>
      <c r="B78">
        <f t="shared" si="6"/>
        <v>708.22</v>
      </c>
      <c r="C78">
        <v>9.39</v>
      </c>
      <c r="D78" s="1">
        <f t="shared" si="9"/>
        <v>293987.35588687251</v>
      </c>
      <c r="E78" s="1">
        <f t="shared" si="10"/>
        <v>2763263.6938677728</v>
      </c>
      <c r="F78" s="1">
        <f t="shared" si="7"/>
        <v>708.22197728640253</v>
      </c>
      <c r="G78" s="1">
        <f t="shared" si="8"/>
        <v>-1.9772864025071613E-3</v>
      </c>
      <c r="I78">
        <v>1037.17</v>
      </c>
      <c r="J78">
        <v>8.0500000000000007</v>
      </c>
      <c r="L78" s="1"/>
    </row>
    <row r="79" spans="1:12" x14ac:dyDescent="0.3">
      <c r="A79">
        <v>1091.9000000000001</v>
      </c>
      <c r="B79">
        <f t="shared" si="6"/>
        <v>708.32000000000016</v>
      </c>
      <c r="C79">
        <v>9.39</v>
      </c>
      <c r="D79" s="1">
        <f t="shared" si="9"/>
        <v>293987.4382310434</v>
      </c>
      <c r="E79" s="1">
        <f t="shared" si="10"/>
        <v>2763263.6371271932</v>
      </c>
      <c r="F79" s="1">
        <f t="shared" si="7"/>
        <v>708.32197756570349</v>
      </c>
      <c r="G79" s="1">
        <f t="shared" si="8"/>
        <v>-1.9775657033278549E-3</v>
      </c>
      <c r="I79">
        <v>1038.0999999999999</v>
      </c>
      <c r="J79">
        <v>8.08</v>
      </c>
      <c r="L79" s="1"/>
    </row>
    <row r="80" spans="1:12" x14ac:dyDescent="0.3">
      <c r="A80">
        <v>1092.01</v>
      </c>
      <c r="B80">
        <f t="shared" si="6"/>
        <v>708.43000000000006</v>
      </c>
      <c r="C80">
        <v>9.01</v>
      </c>
      <c r="D80" s="1">
        <f t="shared" si="9"/>
        <v>293987.52880963136</v>
      </c>
      <c r="E80" s="1">
        <f t="shared" si="10"/>
        <v>2763263.5747125559</v>
      </c>
      <c r="F80" s="1">
        <f t="shared" si="7"/>
        <v>708.43197787273039</v>
      </c>
      <c r="G80" s="1">
        <f t="shared" si="8"/>
        <v>-1.9778727303219057E-3</v>
      </c>
      <c r="I80">
        <v>1038.6600000000001</v>
      </c>
      <c r="J80">
        <v>8.11</v>
      </c>
      <c r="L80" s="1"/>
    </row>
    <row r="81" spans="1:12" x14ac:dyDescent="0.3">
      <c r="A81">
        <v>1096.43</v>
      </c>
      <c r="B81">
        <f t="shared" si="6"/>
        <v>712.85000000000014</v>
      </c>
      <c r="C81">
        <v>9.08</v>
      </c>
      <c r="D81" s="1">
        <f t="shared" si="9"/>
        <v>293991.16842198337</v>
      </c>
      <c r="E81" s="1">
        <f t="shared" si="10"/>
        <v>2763261.0667789415</v>
      </c>
      <c r="F81" s="1">
        <f t="shared" si="7"/>
        <v>712.8519902128362</v>
      </c>
      <c r="G81" s="1">
        <f t="shared" si="8"/>
        <v>-1.9902128360627103E-3</v>
      </c>
      <c r="I81">
        <v>1038.71</v>
      </c>
      <c r="J81">
        <v>8.4600000000000009</v>
      </c>
      <c r="L81" s="1"/>
    </row>
    <row r="82" spans="1:12" x14ac:dyDescent="0.3">
      <c r="A82">
        <v>1096.5</v>
      </c>
      <c r="B82">
        <f t="shared" si="6"/>
        <v>712.92000000000007</v>
      </c>
      <c r="C82">
        <v>9.4700000000000006</v>
      </c>
      <c r="D82" s="1">
        <f t="shared" si="9"/>
        <v>293991.22606290301</v>
      </c>
      <c r="E82" s="1">
        <f t="shared" si="10"/>
        <v>2763261.0270605357</v>
      </c>
      <c r="F82" s="1">
        <f t="shared" si="7"/>
        <v>712.92199040838284</v>
      </c>
      <c r="G82" s="1">
        <f t="shared" si="8"/>
        <v>-1.9904083827668728E-3</v>
      </c>
      <c r="I82">
        <v>1039.04</v>
      </c>
      <c r="J82">
        <v>8.4499999999999993</v>
      </c>
      <c r="L82" s="1"/>
    </row>
    <row r="83" spans="1:12" x14ac:dyDescent="0.3">
      <c r="A83">
        <v>1096.6199999999999</v>
      </c>
      <c r="B83">
        <f t="shared" si="6"/>
        <v>713.04</v>
      </c>
      <c r="C83">
        <v>9.4700000000000006</v>
      </c>
      <c r="D83" s="1">
        <f t="shared" si="9"/>
        <v>293991.32487590803</v>
      </c>
      <c r="E83" s="1">
        <f t="shared" si="10"/>
        <v>2763260.9589718403</v>
      </c>
      <c r="F83" s="1">
        <f t="shared" si="7"/>
        <v>713.04199074339988</v>
      </c>
      <c r="G83" s="1">
        <f t="shared" si="8"/>
        <v>-1.9907433999151181E-3</v>
      </c>
      <c r="I83">
        <v>1039.0899999999999</v>
      </c>
      <c r="J83">
        <v>8.2100000000000009</v>
      </c>
      <c r="L83" s="1"/>
    </row>
    <row r="84" spans="1:12" x14ac:dyDescent="0.3">
      <c r="A84">
        <v>1096.6400000000001</v>
      </c>
      <c r="B84">
        <f t="shared" si="6"/>
        <v>713.06000000000017</v>
      </c>
      <c r="C84">
        <v>9.1300000000000008</v>
      </c>
      <c r="D84" s="1">
        <f t="shared" si="9"/>
        <v>293991.34134474222</v>
      </c>
      <c r="E84" s="1">
        <f t="shared" si="10"/>
        <v>2763260.9476237246</v>
      </c>
      <c r="F84" s="1">
        <f t="shared" si="7"/>
        <v>713.06199079916394</v>
      </c>
      <c r="G84" s="1">
        <f t="shared" si="8"/>
        <v>-1.9907991637637679E-3</v>
      </c>
      <c r="I84">
        <v>1043.19</v>
      </c>
      <c r="J84">
        <v>8.2200000000000006</v>
      </c>
      <c r="L84" s="1"/>
    </row>
    <row r="85" spans="1:12" x14ac:dyDescent="0.3">
      <c r="A85">
        <v>1103.6199999999999</v>
      </c>
      <c r="B85">
        <f t="shared" si="6"/>
        <v>720.04</v>
      </c>
      <c r="C85">
        <v>9.44</v>
      </c>
      <c r="D85" s="1">
        <f t="shared" si="9"/>
        <v>293997.0889678683</v>
      </c>
      <c r="E85" s="1">
        <f t="shared" si="10"/>
        <v>2763256.9871312743</v>
      </c>
      <c r="F85" s="1">
        <f t="shared" si="7"/>
        <v>720.04201028682792</v>
      </c>
      <c r="G85" s="1">
        <f t="shared" si="8"/>
        <v>-2.0102868279536779E-3</v>
      </c>
      <c r="I85">
        <v>1055.49</v>
      </c>
      <c r="J85">
        <v>8.74</v>
      </c>
      <c r="L85" s="1"/>
    </row>
    <row r="86" spans="1:12" x14ac:dyDescent="0.3">
      <c r="A86">
        <v>1118.21</v>
      </c>
      <c r="B86">
        <f t="shared" si="6"/>
        <v>734.63000000000011</v>
      </c>
      <c r="C86">
        <v>16.78</v>
      </c>
      <c r="D86" s="1">
        <f t="shared" si="9"/>
        <v>294009.10298239696</v>
      </c>
      <c r="E86" s="1">
        <f t="shared" si="10"/>
        <v>2763248.7086807233</v>
      </c>
      <c r="F86" s="1">
        <f t="shared" si="7"/>
        <v>734.63205102082702</v>
      </c>
      <c r="G86" s="1">
        <f t="shared" si="8"/>
        <v>-2.0510208269115537E-3</v>
      </c>
      <c r="I86">
        <v>1059.43</v>
      </c>
      <c r="J86">
        <v>8.66</v>
      </c>
      <c r="L86" s="1"/>
    </row>
    <row r="87" spans="1:12" x14ac:dyDescent="0.3">
      <c r="A87" s="5">
        <v>1118.68</v>
      </c>
      <c r="B87">
        <f t="shared" si="6"/>
        <v>735.10000000000014</v>
      </c>
      <c r="C87" s="5">
        <v>16.920000000000002</v>
      </c>
      <c r="D87" s="2">
        <v>294009.49</v>
      </c>
      <c r="E87" s="2">
        <v>2763248.4419999998</v>
      </c>
      <c r="F87" s="1">
        <f t="shared" si="7"/>
        <v>735.10205233290492</v>
      </c>
      <c r="G87" s="1">
        <f t="shared" si="8"/>
        <v>-2.0523329047819061E-3</v>
      </c>
      <c r="I87">
        <v>1068.76</v>
      </c>
      <c r="J87">
        <v>8.7200000000000006</v>
      </c>
      <c r="L87" s="1"/>
    </row>
    <row r="88" spans="1:12" x14ac:dyDescent="0.3">
      <c r="D88" s="1"/>
      <c r="E88" s="1"/>
      <c r="F88" s="1"/>
      <c r="I88">
        <v>1087.7</v>
      </c>
      <c r="J88">
        <v>8.7899999999999991</v>
      </c>
      <c r="L88" s="1"/>
    </row>
    <row r="89" spans="1:12" x14ac:dyDescent="0.3">
      <c r="A89" s="6"/>
      <c r="B89" s="6"/>
      <c r="C89" s="6"/>
      <c r="D89" s="7"/>
      <c r="E89" s="2"/>
      <c r="F89" s="1"/>
      <c r="I89">
        <v>1088.3</v>
      </c>
      <c r="J89">
        <v>8.7899999999999991</v>
      </c>
      <c r="L89" s="1"/>
    </row>
    <row r="90" spans="1:12" x14ac:dyDescent="0.3">
      <c r="D90" s="1"/>
      <c r="E90" s="1"/>
      <c r="F90" s="1"/>
      <c r="I90">
        <v>1091.77</v>
      </c>
      <c r="J90">
        <v>8.9499999999999993</v>
      </c>
      <c r="L90" s="1"/>
    </row>
    <row r="91" spans="1:12" x14ac:dyDescent="0.3">
      <c r="D91" s="1"/>
      <c r="E91" s="1"/>
      <c r="F91" s="1"/>
      <c r="I91">
        <v>1091.8</v>
      </c>
      <c r="J91">
        <v>9.39</v>
      </c>
      <c r="L91" s="1"/>
    </row>
    <row r="92" spans="1:12" x14ac:dyDescent="0.3">
      <c r="D92" s="1"/>
      <c r="E92" s="1"/>
      <c r="F92" s="1"/>
      <c r="I92">
        <v>1091.9000000000001</v>
      </c>
      <c r="J92">
        <v>9.39</v>
      </c>
      <c r="L92" s="1"/>
    </row>
    <row r="93" spans="1:12" x14ac:dyDescent="0.3">
      <c r="D93" s="1"/>
      <c r="E93" s="1"/>
      <c r="F93" s="1"/>
      <c r="I93">
        <v>1092.01</v>
      </c>
      <c r="J93">
        <v>9.01</v>
      </c>
      <c r="L93" s="1"/>
    </row>
    <row r="94" spans="1:12" x14ac:dyDescent="0.3">
      <c r="D94" s="1"/>
      <c r="E94" s="1"/>
      <c r="F94" s="1"/>
      <c r="I94">
        <v>1096.43</v>
      </c>
      <c r="J94">
        <v>9.08</v>
      </c>
      <c r="L94" s="1"/>
    </row>
    <row r="95" spans="1:12" x14ac:dyDescent="0.3">
      <c r="D95" s="1"/>
      <c r="E95" s="1"/>
      <c r="F95" s="1"/>
      <c r="I95">
        <v>1096.5</v>
      </c>
      <c r="J95">
        <v>9.4700000000000006</v>
      </c>
      <c r="L95" s="1"/>
    </row>
    <row r="96" spans="1:12" x14ac:dyDescent="0.3">
      <c r="D96" s="1"/>
      <c r="E96" s="1"/>
      <c r="F96" s="1"/>
      <c r="I96">
        <v>1096.6199999999999</v>
      </c>
      <c r="J96">
        <v>9.4700000000000006</v>
      </c>
      <c r="L96" s="1"/>
    </row>
    <row r="97" spans="4:12" x14ac:dyDescent="0.3">
      <c r="D97" s="1"/>
      <c r="E97" s="1"/>
      <c r="F97" s="1"/>
      <c r="I97">
        <v>1096.6400000000001</v>
      </c>
      <c r="J97">
        <v>9.1300000000000008</v>
      </c>
      <c r="L97" s="1"/>
    </row>
    <row r="98" spans="4:12" x14ac:dyDescent="0.3">
      <c r="D98" s="1"/>
      <c r="E98" s="1"/>
      <c r="F98" s="1"/>
      <c r="I98">
        <v>1103.6199999999999</v>
      </c>
      <c r="J98">
        <v>9.44</v>
      </c>
      <c r="L98" s="1"/>
    </row>
    <row r="99" spans="4:12" x14ac:dyDescent="0.3">
      <c r="D99" s="1"/>
      <c r="E99" s="1"/>
      <c r="F99" s="1"/>
      <c r="I99">
        <v>1118.21</v>
      </c>
      <c r="J99">
        <v>16.78</v>
      </c>
      <c r="L99" s="1"/>
    </row>
    <row r="100" spans="4:12" x14ac:dyDescent="0.3">
      <c r="D100" s="1"/>
      <c r="E100" s="1"/>
      <c r="F100" s="1"/>
      <c r="I100" s="5">
        <v>1118.68</v>
      </c>
      <c r="J100" s="5">
        <v>16.920000000000002</v>
      </c>
      <c r="L100" s="1"/>
    </row>
    <row r="101" spans="4:12" x14ac:dyDescent="0.3">
      <c r="D101" s="1"/>
      <c r="E101" s="1"/>
      <c r="F101" s="1"/>
    </row>
    <row r="102" spans="4:12" x14ac:dyDescent="0.3">
      <c r="D102" s="1"/>
      <c r="E102" s="1"/>
      <c r="F102" s="1"/>
    </row>
    <row r="103" spans="4:12" x14ac:dyDescent="0.3">
      <c r="D103" s="1"/>
      <c r="E103" s="1"/>
      <c r="F103" s="1"/>
    </row>
    <row r="104" spans="4:12" x14ac:dyDescent="0.3">
      <c r="D104" s="1"/>
      <c r="E104" s="1"/>
      <c r="F104" s="1"/>
    </row>
    <row r="105" spans="4:12" x14ac:dyDescent="0.3">
      <c r="D105" s="1"/>
      <c r="E105" s="1"/>
      <c r="F105" s="1"/>
    </row>
    <row r="106" spans="4:12" x14ac:dyDescent="0.3">
      <c r="D106" s="1"/>
      <c r="E106" s="1"/>
      <c r="F106" s="1"/>
    </row>
    <row r="107" spans="4:12" x14ac:dyDescent="0.3">
      <c r="D107" s="1"/>
      <c r="E107" s="1"/>
      <c r="F107" s="1"/>
    </row>
    <row r="108" spans="4:12" x14ac:dyDescent="0.3">
      <c r="D108" s="1"/>
      <c r="E108" s="1"/>
      <c r="F108" s="1"/>
    </row>
    <row r="109" spans="4:12" x14ac:dyDescent="0.3">
      <c r="D109" s="1"/>
      <c r="E109" s="1"/>
      <c r="F109" s="1"/>
    </row>
    <row r="110" spans="4:12" x14ac:dyDescent="0.3">
      <c r="D110" s="1"/>
      <c r="E110" s="1"/>
      <c r="F110" s="1"/>
    </row>
    <row r="111" spans="4:12" x14ac:dyDescent="0.3">
      <c r="D111" s="1"/>
      <c r="E111" s="1"/>
      <c r="F111" s="1"/>
    </row>
    <row r="112" spans="4:12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327.35000000000002</v>
      </c>
      <c r="B1">
        <f>A1-327.35</f>
        <v>0</v>
      </c>
      <c r="C1" s="5">
        <v>16.18</v>
      </c>
      <c r="D1" s="2">
        <v>293686.272</v>
      </c>
      <c r="E1" s="2">
        <v>2764023.1690000002</v>
      </c>
    </row>
    <row r="2" spans="1:10" x14ac:dyDescent="0.3">
      <c r="A2">
        <v>327.91</v>
      </c>
      <c r="B2">
        <f t="shared" ref="B2:B65" si="0">A2-327.35</f>
        <v>0.56000000000000227</v>
      </c>
      <c r="C2">
        <v>16.010000000000002</v>
      </c>
      <c r="D2" s="1">
        <f>(((B2*($D$79-$D$1))+$B$79*$D$1)/$B$79)</f>
        <v>293686.79209685937</v>
      </c>
      <c r="E2" s="1">
        <f>(((B2*($E$79-$E$1))+$B$79*$E$1)/$B$79)</f>
        <v>2764022.9614078025</v>
      </c>
      <c r="F2" s="1">
        <f t="shared" ref="F2:F33" si="1">SQRT(((D2-$D$1)^2)+((E2-$E$1)^2))</f>
        <v>0.55999577111864995</v>
      </c>
      <c r="G2" s="1">
        <f t="shared" ref="G2:G65" si="2">B2-F2</f>
        <v>4.228881352319469E-6</v>
      </c>
    </row>
    <row r="3" spans="1:10" x14ac:dyDescent="0.3">
      <c r="A3">
        <v>340.07</v>
      </c>
      <c r="B3">
        <f t="shared" si="0"/>
        <v>12.71999999999997</v>
      </c>
      <c r="C3">
        <v>10.08</v>
      </c>
      <c r="D3" s="1">
        <f t="shared" ref="D3:D66" si="3">(((B3*($D$79-$D$1))+$B$79*$D$1)/$B$79)</f>
        <v>293698.08562866325</v>
      </c>
      <c r="E3" s="1">
        <f t="shared" ref="E3:E66" si="4">(((B3*($E$79-$E$1))+$B$79*$E$1)/$B$79)</f>
        <v>2764018.4536915077</v>
      </c>
      <c r="F3" s="1">
        <f t="shared" si="1"/>
        <v>12.719903945115934</v>
      </c>
      <c r="G3" s="1">
        <f t="shared" si="2"/>
        <v>9.6054884036078647E-5</v>
      </c>
    </row>
    <row r="4" spans="1:10" x14ac:dyDescent="0.3">
      <c r="A4">
        <v>344.1</v>
      </c>
      <c r="B4">
        <f t="shared" si="0"/>
        <v>16.75</v>
      </c>
      <c r="C4">
        <v>10.09</v>
      </c>
      <c r="D4" s="1">
        <f t="shared" si="3"/>
        <v>293701.82846856205</v>
      </c>
      <c r="E4" s="1">
        <f t="shared" si="4"/>
        <v>2764016.9597690841</v>
      </c>
      <c r="F4" s="1">
        <f t="shared" si="1"/>
        <v>16.749873512703402</v>
      </c>
      <c r="G4" s="1">
        <f t="shared" si="2"/>
        <v>1.2648729659758828E-4</v>
      </c>
    </row>
    <row r="5" spans="1:10" x14ac:dyDescent="0.3">
      <c r="A5">
        <v>350.19</v>
      </c>
      <c r="B5">
        <f t="shared" si="0"/>
        <v>22.839999999999975</v>
      </c>
      <c r="C5">
        <v>6.95</v>
      </c>
      <c r="D5" s="1">
        <f t="shared" si="3"/>
        <v>293707.48452190793</v>
      </c>
      <c r="E5" s="1">
        <f t="shared" si="4"/>
        <v>2764014.7022039331</v>
      </c>
      <c r="F5" s="1">
        <f t="shared" si="1"/>
        <v>22.839827524216606</v>
      </c>
      <c r="G5" s="1">
        <f t="shared" si="2"/>
        <v>1.724757833692081E-4</v>
      </c>
    </row>
    <row r="6" spans="1:10" x14ac:dyDescent="0.3">
      <c r="A6">
        <v>352.73</v>
      </c>
      <c r="B6">
        <f t="shared" si="0"/>
        <v>25.379999999999995</v>
      </c>
      <c r="C6">
        <v>6.81</v>
      </c>
      <c r="D6" s="1">
        <f t="shared" si="3"/>
        <v>293709.84353266301</v>
      </c>
      <c r="E6" s="1">
        <f t="shared" si="4"/>
        <v>2764013.760625036</v>
      </c>
      <c r="F6" s="1">
        <f t="shared" si="1"/>
        <v>25.379808343479308</v>
      </c>
      <c r="G6" s="1">
        <f t="shared" si="2"/>
        <v>1.9165652068764416E-4</v>
      </c>
    </row>
    <row r="7" spans="1:10" x14ac:dyDescent="0.3">
      <c r="A7">
        <v>361.72</v>
      </c>
      <c r="B7">
        <f t="shared" si="0"/>
        <v>34.370000000000005</v>
      </c>
      <c r="C7">
        <v>6.77</v>
      </c>
      <c r="D7" s="1">
        <f t="shared" si="3"/>
        <v>293718.19294474495</v>
      </c>
      <c r="E7" s="1">
        <f t="shared" si="4"/>
        <v>2764010.4280288606</v>
      </c>
      <c r="F7" s="1">
        <f t="shared" si="1"/>
        <v>34.369740455687747</v>
      </c>
      <c r="G7" s="1">
        <f t="shared" si="2"/>
        <v>2.5954431225727603E-4</v>
      </c>
    </row>
    <row r="8" spans="1:10" x14ac:dyDescent="0.3">
      <c r="A8">
        <v>373.3</v>
      </c>
      <c r="B8">
        <f t="shared" si="0"/>
        <v>45.949999999999989</v>
      </c>
      <c r="C8">
        <v>6.56</v>
      </c>
      <c r="D8" s="1">
        <f t="shared" si="3"/>
        <v>293728.94780480157</v>
      </c>
      <c r="E8" s="1">
        <f t="shared" si="4"/>
        <v>2764006.135318771</v>
      </c>
      <c r="F8" s="1">
        <f t="shared" si="1"/>
        <v>45.949653009364631</v>
      </c>
      <c r="G8" s="1">
        <f t="shared" si="2"/>
        <v>3.4699063535725827E-4</v>
      </c>
    </row>
    <row r="9" spans="1:10" x14ac:dyDescent="0.3">
      <c r="A9">
        <v>385.29</v>
      </c>
      <c r="B9">
        <f t="shared" si="0"/>
        <v>57.94</v>
      </c>
      <c r="C9">
        <v>6.39</v>
      </c>
      <c r="D9" s="1">
        <f t="shared" si="3"/>
        <v>293740.08345005888</v>
      </c>
      <c r="E9" s="1">
        <f t="shared" si="4"/>
        <v>2764001.6906215358</v>
      </c>
      <c r="F9" s="1">
        <f t="shared" si="1"/>
        <v>57.939562467305798</v>
      </c>
      <c r="G9" s="1">
        <f t="shared" si="2"/>
        <v>4.3753269419966045E-4</v>
      </c>
    </row>
    <row r="10" spans="1:10" x14ac:dyDescent="0.3">
      <c r="A10">
        <v>392.27</v>
      </c>
      <c r="B10">
        <f t="shared" si="0"/>
        <v>64.919999999999959</v>
      </c>
      <c r="C10">
        <v>-0.92</v>
      </c>
      <c r="D10" s="1">
        <f t="shared" si="3"/>
        <v>293746.56608591339</v>
      </c>
      <c r="E10" s="1">
        <f t="shared" si="4"/>
        <v>2763999.1031330707</v>
      </c>
      <c r="F10" s="1">
        <f t="shared" si="1"/>
        <v>64.919509757848317</v>
      </c>
      <c r="G10" s="1">
        <f t="shared" si="2"/>
        <v>4.9024215164195084E-4</v>
      </c>
    </row>
    <row r="11" spans="1:10" x14ac:dyDescent="0.3">
      <c r="A11">
        <v>396.51</v>
      </c>
      <c r="B11">
        <f t="shared" si="0"/>
        <v>69.159999999999968</v>
      </c>
      <c r="C11">
        <v>-1.54</v>
      </c>
      <c r="D11" s="1">
        <f t="shared" si="3"/>
        <v>293750.50396213442</v>
      </c>
      <c r="E11" s="1">
        <f t="shared" si="4"/>
        <v>2763997.5313635729</v>
      </c>
      <c r="F11" s="1">
        <f t="shared" si="1"/>
        <v>69.159477739614644</v>
      </c>
      <c r="G11" s="1">
        <f t="shared" si="2"/>
        <v>5.2226038532410257E-4</v>
      </c>
    </row>
    <row r="12" spans="1:10" x14ac:dyDescent="0.3">
      <c r="A12">
        <v>403.64</v>
      </c>
      <c r="B12">
        <f t="shared" si="0"/>
        <v>76.289999999999964</v>
      </c>
      <c r="C12">
        <v>-1.71</v>
      </c>
      <c r="D12" s="1">
        <f t="shared" si="3"/>
        <v>293757.12590964773</v>
      </c>
      <c r="E12" s="1">
        <f t="shared" si="4"/>
        <v>2763994.8882700545</v>
      </c>
      <c r="F12" s="1">
        <f t="shared" si="1"/>
        <v>76.289423897637533</v>
      </c>
      <c r="G12" s="1">
        <f t="shared" si="2"/>
        <v>5.7610236243021973E-4</v>
      </c>
    </row>
    <row r="13" spans="1:10" x14ac:dyDescent="0.3">
      <c r="A13">
        <v>411.7</v>
      </c>
      <c r="B13">
        <f t="shared" si="0"/>
        <v>84.349999999999966</v>
      </c>
      <c r="C13">
        <v>-1.91</v>
      </c>
      <c r="D13" s="1">
        <f t="shared" si="3"/>
        <v>293764.61158944538</v>
      </c>
      <c r="E13" s="1">
        <f t="shared" si="4"/>
        <v>2763991.9004252078</v>
      </c>
      <c r="F13" s="1">
        <f t="shared" si="1"/>
        <v>84.349363032693901</v>
      </c>
      <c r="G13" s="1">
        <f t="shared" si="2"/>
        <v>6.369673060646619E-4</v>
      </c>
      <c r="I13" s="5">
        <v>327.35000000000002</v>
      </c>
      <c r="J13" s="5">
        <v>16.18</v>
      </c>
    </row>
    <row r="14" spans="1:10" x14ac:dyDescent="0.3">
      <c r="A14">
        <v>421.55</v>
      </c>
      <c r="B14">
        <f t="shared" si="0"/>
        <v>94.199999999999989</v>
      </c>
      <c r="C14">
        <v>-2.02</v>
      </c>
      <c r="D14" s="1">
        <f t="shared" si="3"/>
        <v>293773.75972170429</v>
      </c>
      <c r="E14" s="1">
        <f t="shared" si="4"/>
        <v>2763988.2490267288</v>
      </c>
      <c r="F14" s="1">
        <f t="shared" si="1"/>
        <v>94.199288650636475</v>
      </c>
      <c r="G14" s="1">
        <f t="shared" si="2"/>
        <v>7.1134936351313627E-4</v>
      </c>
      <c r="I14">
        <v>327.91</v>
      </c>
      <c r="J14">
        <v>16.010000000000002</v>
      </c>
    </row>
    <row r="15" spans="1:10" x14ac:dyDescent="0.3">
      <c r="A15">
        <v>428.47</v>
      </c>
      <c r="B15">
        <f t="shared" si="0"/>
        <v>101.12</v>
      </c>
      <c r="C15">
        <v>-2.23</v>
      </c>
      <c r="D15" s="1">
        <f t="shared" si="3"/>
        <v>293780.18663289526</v>
      </c>
      <c r="E15" s="1">
        <f t="shared" si="4"/>
        <v>2763985.6837802846</v>
      </c>
      <c r="F15" s="1">
        <f t="shared" si="1"/>
        <v>101.11923639437236</v>
      </c>
      <c r="G15" s="1">
        <f t="shared" si="2"/>
        <v>7.63605627639663E-4</v>
      </c>
      <c r="I15">
        <v>340.07</v>
      </c>
      <c r="J15">
        <v>10.08</v>
      </c>
    </row>
    <row r="16" spans="1:10" x14ac:dyDescent="0.3">
      <c r="A16">
        <v>434.77</v>
      </c>
      <c r="B16">
        <f t="shared" si="0"/>
        <v>107.41999999999996</v>
      </c>
      <c r="C16">
        <v>-2.1800000000000002</v>
      </c>
      <c r="D16" s="1">
        <f t="shared" si="3"/>
        <v>293786.03772256337</v>
      </c>
      <c r="E16" s="1">
        <f t="shared" si="4"/>
        <v>2763983.3483680598</v>
      </c>
      <c r="F16" s="1">
        <f t="shared" si="1"/>
        <v>107.41918881989182</v>
      </c>
      <c r="G16" s="1">
        <f t="shared" si="2"/>
        <v>8.1118010814407171E-4</v>
      </c>
      <c r="I16">
        <v>344.1</v>
      </c>
      <c r="J16">
        <v>10.09</v>
      </c>
    </row>
    <row r="17" spans="1:10" x14ac:dyDescent="0.3">
      <c r="A17">
        <v>438.7</v>
      </c>
      <c r="B17">
        <f t="shared" si="0"/>
        <v>111.34999999999997</v>
      </c>
      <c r="C17">
        <v>-2</v>
      </c>
      <c r="D17" s="1">
        <f t="shared" si="3"/>
        <v>293789.68768802303</v>
      </c>
      <c r="E17" s="1">
        <f t="shared" si="4"/>
        <v>2763981.8915156713</v>
      </c>
      <c r="F17" s="1">
        <f t="shared" si="1"/>
        <v>111.3491591427766</v>
      </c>
      <c r="G17" s="1">
        <f t="shared" si="2"/>
        <v>8.4085722336624258E-4</v>
      </c>
      <c r="I17">
        <v>350.19</v>
      </c>
      <c r="J17">
        <v>6.95</v>
      </c>
    </row>
    <row r="18" spans="1:10" x14ac:dyDescent="0.3">
      <c r="A18">
        <v>444.04</v>
      </c>
      <c r="B18">
        <f t="shared" si="0"/>
        <v>116.69</v>
      </c>
      <c r="C18">
        <v>-1.92</v>
      </c>
      <c r="D18" s="1">
        <f t="shared" si="3"/>
        <v>293794.64718307502</v>
      </c>
      <c r="E18" s="1">
        <f t="shared" si="4"/>
        <v>2763979.9119757852</v>
      </c>
      <c r="F18" s="1">
        <f t="shared" si="1"/>
        <v>116.68911881785924</v>
      </c>
      <c r="G18" s="1">
        <f t="shared" si="2"/>
        <v>8.8118214075905144E-4</v>
      </c>
      <c r="I18">
        <v>352.73</v>
      </c>
      <c r="J18">
        <v>6.81</v>
      </c>
    </row>
    <row r="19" spans="1:10" x14ac:dyDescent="0.3">
      <c r="A19">
        <v>449.61</v>
      </c>
      <c r="B19">
        <f t="shared" si="0"/>
        <v>122.25999999999999</v>
      </c>
      <c r="C19">
        <v>-1.79</v>
      </c>
      <c r="D19" s="1">
        <f t="shared" si="3"/>
        <v>293799.82028933719</v>
      </c>
      <c r="E19" s="1">
        <f t="shared" si="4"/>
        <v>2763977.8471748182</v>
      </c>
      <c r="F19" s="1">
        <f t="shared" si="1"/>
        <v>122.25907675603129</v>
      </c>
      <c r="G19" s="1">
        <f t="shared" si="2"/>
        <v>9.2324396869969405E-4</v>
      </c>
      <c r="I19">
        <v>361.72</v>
      </c>
      <c r="J19">
        <v>6.77</v>
      </c>
    </row>
    <row r="20" spans="1:10" x14ac:dyDescent="0.3">
      <c r="A20">
        <v>455.47</v>
      </c>
      <c r="B20">
        <f t="shared" si="0"/>
        <v>128.12</v>
      </c>
      <c r="C20">
        <v>-1.64</v>
      </c>
      <c r="D20" s="1">
        <f t="shared" si="3"/>
        <v>293805.2627314729</v>
      </c>
      <c r="E20" s="1">
        <f t="shared" si="4"/>
        <v>2763975.6748707481</v>
      </c>
      <c r="F20" s="1">
        <f t="shared" si="1"/>
        <v>128.11903250445508</v>
      </c>
      <c r="G20" s="1">
        <f t="shared" si="2"/>
        <v>9.6749554492703282E-4</v>
      </c>
      <c r="I20">
        <v>373.3</v>
      </c>
      <c r="J20">
        <v>6.56</v>
      </c>
    </row>
    <row r="21" spans="1:10" x14ac:dyDescent="0.3">
      <c r="A21">
        <v>461.46</v>
      </c>
      <c r="B21">
        <f t="shared" si="0"/>
        <v>134.10999999999996</v>
      </c>
      <c r="C21">
        <v>-1.64</v>
      </c>
      <c r="D21" s="1">
        <f t="shared" si="3"/>
        <v>293810.82591037964</v>
      </c>
      <c r="E21" s="1">
        <f t="shared" si="4"/>
        <v>2763973.4543756326</v>
      </c>
      <c r="F21" s="1">
        <f t="shared" si="1"/>
        <v>134.10898727109296</v>
      </c>
      <c r="G21" s="1">
        <f t="shared" si="2"/>
        <v>1.0127289069998824E-3</v>
      </c>
      <c r="I21">
        <v>385.29</v>
      </c>
      <c r="J21">
        <v>6.39</v>
      </c>
    </row>
    <row r="22" spans="1:10" x14ac:dyDescent="0.3">
      <c r="A22">
        <v>467.47</v>
      </c>
      <c r="B22">
        <f t="shared" si="0"/>
        <v>140.12</v>
      </c>
      <c r="C22">
        <v>-1.66</v>
      </c>
      <c r="D22" s="1">
        <f t="shared" si="3"/>
        <v>293816.4076641741</v>
      </c>
      <c r="E22" s="1">
        <f t="shared" si="4"/>
        <v>2763971.22646651</v>
      </c>
      <c r="F22" s="1">
        <f t="shared" si="1"/>
        <v>140.11894188659781</v>
      </c>
      <c r="G22" s="1">
        <f t="shared" si="2"/>
        <v>1.0581134021947491E-3</v>
      </c>
      <c r="I22">
        <v>392.27</v>
      </c>
      <c r="J22">
        <v>-0.92</v>
      </c>
    </row>
    <row r="23" spans="1:10" x14ac:dyDescent="0.3">
      <c r="A23">
        <v>474.12</v>
      </c>
      <c r="B23">
        <f t="shared" si="0"/>
        <v>146.76999999999998</v>
      </c>
      <c r="C23">
        <v>-1.63</v>
      </c>
      <c r="D23" s="1">
        <f t="shared" si="3"/>
        <v>293822.58381437935</v>
      </c>
      <c r="E23" s="1">
        <f t="shared" si="4"/>
        <v>2763968.7613091609</v>
      </c>
      <c r="F23" s="1">
        <f t="shared" si="1"/>
        <v>146.76889166940225</v>
      </c>
      <c r="G23" s="1">
        <f t="shared" si="2"/>
        <v>1.1083305977308555E-3</v>
      </c>
      <c r="I23">
        <v>396.51</v>
      </c>
      <c r="J23">
        <v>-1.54</v>
      </c>
    </row>
    <row r="24" spans="1:10" x14ac:dyDescent="0.3">
      <c r="A24">
        <v>480.47</v>
      </c>
      <c r="B24">
        <f t="shared" si="0"/>
        <v>153.12</v>
      </c>
      <c r="C24">
        <v>-1.69</v>
      </c>
      <c r="D24" s="1">
        <f t="shared" si="3"/>
        <v>293828.48134126706</v>
      </c>
      <c r="E24" s="1">
        <f t="shared" si="4"/>
        <v>2763966.4073619181</v>
      </c>
      <c r="F24" s="1">
        <f t="shared" si="1"/>
        <v>153.11884371747271</v>
      </c>
      <c r="G24" s="1">
        <f t="shared" si="2"/>
        <v>1.1562825272903865E-3</v>
      </c>
      <c r="I24">
        <v>403.64</v>
      </c>
      <c r="J24">
        <v>-1.71</v>
      </c>
    </row>
    <row r="25" spans="1:10" x14ac:dyDescent="0.3">
      <c r="A25">
        <v>486.87</v>
      </c>
      <c r="B25">
        <f t="shared" si="0"/>
        <v>159.51999999999998</v>
      </c>
      <c r="C25">
        <v>-1.66</v>
      </c>
      <c r="D25" s="1">
        <f t="shared" si="3"/>
        <v>293834.42530537437</v>
      </c>
      <c r="E25" s="1">
        <f t="shared" si="4"/>
        <v>2763964.0348796574</v>
      </c>
      <c r="F25" s="1">
        <f t="shared" si="1"/>
        <v>159.51879538809413</v>
      </c>
      <c r="G25" s="1">
        <f t="shared" si="2"/>
        <v>1.2046119058481963E-3</v>
      </c>
      <c r="I25">
        <v>411.7</v>
      </c>
      <c r="J25">
        <v>-1.91</v>
      </c>
    </row>
    <row r="26" spans="1:10" x14ac:dyDescent="0.3">
      <c r="A26">
        <v>492.73</v>
      </c>
      <c r="B26">
        <f t="shared" si="0"/>
        <v>165.38</v>
      </c>
      <c r="C26">
        <v>-1.64</v>
      </c>
      <c r="D26" s="1">
        <f t="shared" si="3"/>
        <v>293839.86774751008</v>
      </c>
      <c r="E26" s="1">
        <f t="shared" si="4"/>
        <v>2763961.8625755883</v>
      </c>
      <c r="F26" s="1">
        <f t="shared" si="1"/>
        <v>165.3787511361727</v>
      </c>
      <c r="G26" s="1">
        <f t="shared" si="2"/>
        <v>1.2488638272998287E-3</v>
      </c>
      <c r="I26">
        <v>421.55</v>
      </c>
      <c r="J26">
        <v>-2.02</v>
      </c>
    </row>
    <row r="27" spans="1:10" x14ac:dyDescent="0.3">
      <c r="A27">
        <v>500.04</v>
      </c>
      <c r="B27">
        <f t="shared" si="0"/>
        <v>172.69</v>
      </c>
      <c r="C27">
        <v>-1.62</v>
      </c>
      <c r="D27" s="1">
        <f t="shared" si="3"/>
        <v>293846.65686901391</v>
      </c>
      <c r="E27" s="1">
        <f t="shared" si="4"/>
        <v>2763959.152756006</v>
      </c>
      <c r="F27" s="1">
        <f t="shared" si="1"/>
        <v>172.68869593502518</v>
      </c>
      <c r="G27" s="1">
        <f t="shared" si="2"/>
        <v>1.3040649748177202E-3</v>
      </c>
      <c r="I27">
        <v>428.47</v>
      </c>
      <c r="J27">
        <v>-2.23</v>
      </c>
    </row>
    <row r="28" spans="1:10" x14ac:dyDescent="0.3">
      <c r="A28">
        <v>505.98</v>
      </c>
      <c r="B28">
        <f t="shared" si="0"/>
        <v>178.63</v>
      </c>
      <c r="C28">
        <v>-1.68</v>
      </c>
      <c r="D28" s="1">
        <f t="shared" si="3"/>
        <v>293852.17361070099</v>
      </c>
      <c r="E28" s="1">
        <f t="shared" si="4"/>
        <v>2763956.950795908</v>
      </c>
      <c r="F28" s="1">
        <f t="shared" si="1"/>
        <v>178.62865107923062</v>
      </c>
      <c r="G28" s="1">
        <f t="shared" si="2"/>
        <v>1.3489207693737626E-3</v>
      </c>
      <c r="I28">
        <v>434.77</v>
      </c>
      <c r="J28">
        <v>-2.1800000000000002</v>
      </c>
    </row>
    <row r="29" spans="1:10" x14ac:dyDescent="0.3">
      <c r="A29">
        <v>509.91</v>
      </c>
      <c r="B29">
        <f t="shared" si="0"/>
        <v>182.56</v>
      </c>
      <c r="C29">
        <v>-0.88</v>
      </c>
      <c r="D29" s="1">
        <f t="shared" si="3"/>
        <v>293855.82357616059</v>
      </c>
      <c r="E29" s="1">
        <f t="shared" si="4"/>
        <v>2763955.4939435199</v>
      </c>
      <c r="F29" s="1">
        <f t="shared" si="1"/>
        <v>182.55862140188873</v>
      </c>
      <c r="G29" s="1">
        <f t="shared" si="2"/>
        <v>1.378598111273277E-3</v>
      </c>
      <c r="I29">
        <v>438.7</v>
      </c>
      <c r="J29">
        <v>-2</v>
      </c>
    </row>
    <row r="30" spans="1:10" x14ac:dyDescent="0.3">
      <c r="A30">
        <v>510.95</v>
      </c>
      <c r="B30">
        <f t="shared" si="0"/>
        <v>183.59999999999997</v>
      </c>
      <c r="C30">
        <v>0.46</v>
      </c>
      <c r="D30" s="1">
        <f t="shared" si="3"/>
        <v>293856.78947032802</v>
      </c>
      <c r="E30" s="1">
        <f t="shared" si="4"/>
        <v>2763955.1084151529</v>
      </c>
      <c r="F30" s="1">
        <f t="shared" si="1"/>
        <v>183.59861354822579</v>
      </c>
      <c r="G30" s="1">
        <f t="shared" si="2"/>
        <v>1.3864517741808413E-3</v>
      </c>
      <c r="I30">
        <v>444.04</v>
      </c>
      <c r="J30">
        <v>-1.92</v>
      </c>
    </row>
    <row r="31" spans="1:10" x14ac:dyDescent="0.3">
      <c r="A31">
        <v>515.66999999999996</v>
      </c>
      <c r="B31">
        <f t="shared" si="0"/>
        <v>188.31999999999994</v>
      </c>
      <c r="C31">
        <v>1.97</v>
      </c>
      <c r="D31" s="1">
        <f t="shared" si="3"/>
        <v>293861.17314385722</v>
      </c>
      <c r="E31" s="1">
        <f t="shared" si="4"/>
        <v>2763953.3587094857</v>
      </c>
      <c r="F31" s="1">
        <f t="shared" si="1"/>
        <v>188.31857790531868</v>
      </c>
      <c r="G31" s="1">
        <f t="shared" si="2"/>
        <v>1.4220946812599777E-3</v>
      </c>
      <c r="I31">
        <v>449.61</v>
      </c>
      <c r="J31">
        <v>-1.79</v>
      </c>
    </row>
    <row r="32" spans="1:10" x14ac:dyDescent="0.3">
      <c r="A32">
        <v>520.89</v>
      </c>
      <c r="B32">
        <f t="shared" si="0"/>
        <v>193.53999999999996</v>
      </c>
      <c r="C32">
        <v>4.07</v>
      </c>
      <c r="D32" s="1">
        <f t="shared" si="3"/>
        <v>293866.02118958224</v>
      </c>
      <c r="E32" s="1">
        <f t="shared" si="4"/>
        <v>2763951.4236536422</v>
      </c>
      <c r="F32" s="1">
        <f t="shared" si="1"/>
        <v>193.53853848655092</v>
      </c>
      <c r="G32" s="1">
        <f t="shared" si="2"/>
        <v>1.4615134490441051E-3</v>
      </c>
      <c r="I32">
        <v>455.47</v>
      </c>
      <c r="J32">
        <v>-1.64</v>
      </c>
    </row>
    <row r="33" spans="1:10" x14ac:dyDescent="0.3">
      <c r="A33">
        <v>522.41</v>
      </c>
      <c r="B33">
        <f t="shared" si="0"/>
        <v>195.05999999999995</v>
      </c>
      <c r="C33">
        <v>7.96</v>
      </c>
      <c r="D33" s="1">
        <f t="shared" si="3"/>
        <v>293867.43288105767</v>
      </c>
      <c r="E33" s="1">
        <f t="shared" si="4"/>
        <v>2763950.8601891049</v>
      </c>
      <c r="F33" s="1">
        <f t="shared" si="1"/>
        <v>195.05852700839756</v>
      </c>
      <c r="G33" s="1">
        <f t="shared" si="2"/>
        <v>1.4729916023838996E-3</v>
      </c>
      <c r="I33">
        <v>461.46</v>
      </c>
      <c r="J33">
        <v>-1.64</v>
      </c>
    </row>
    <row r="34" spans="1:10" x14ac:dyDescent="0.3">
      <c r="A34">
        <v>536.52</v>
      </c>
      <c r="B34">
        <f t="shared" si="0"/>
        <v>209.16999999999996</v>
      </c>
      <c r="C34">
        <v>7.58</v>
      </c>
      <c r="D34" s="1">
        <f t="shared" si="3"/>
        <v>293880.53746442549</v>
      </c>
      <c r="E34" s="1">
        <f t="shared" si="4"/>
        <v>2763945.6296071215</v>
      </c>
      <c r="F34" s="1">
        <f t="shared" ref="F34:F65" si="5">SQRT(((D34-$D$1)^2)+((E34-$E$1)^2))</f>
        <v>209.16842045696296</v>
      </c>
      <c r="G34" s="1">
        <f t="shared" si="2"/>
        <v>1.579543036996256E-3</v>
      </c>
      <c r="I34">
        <v>467.47</v>
      </c>
      <c r="J34">
        <v>-1.66</v>
      </c>
    </row>
    <row r="35" spans="1:10" x14ac:dyDescent="0.3">
      <c r="A35">
        <v>553.98</v>
      </c>
      <c r="B35">
        <f t="shared" si="0"/>
        <v>226.63</v>
      </c>
      <c r="C35">
        <v>7.38</v>
      </c>
      <c r="D35" s="1">
        <f t="shared" si="3"/>
        <v>293896.75334150571</v>
      </c>
      <c r="E35" s="1">
        <f t="shared" si="4"/>
        <v>2763939.1571789547</v>
      </c>
      <c r="F35" s="1">
        <f t="shared" si="5"/>
        <v>226.62828860809276</v>
      </c>
      <c r="G35" s="1">
        <f t="shared" si="2"/>
        <v>1.711391907235793E-3</v>
      </c>
      <c r="I35">
        <v>474.12</v>
      </c>
      <c r="J35">
        <v>-1.63</v>
      </c>
    </row>
    <row r="36" spans="1:10" x14ac:dyDescent="0.3">
      <c r="A36">
        <v>583.62</v>
      </c>
      <c r="B36">
        <f t="shared" si="0"/>
        <v>256.27</v>
      </c>
      <c r="C36">
        <v>7.3</v>
      </c>
      <c r="D36" s="1">
        <f t="shared" si="3"/>
        <v>293924.28132527764</v>
      </c>
      <c r="E36" s="1">
        <f t="shared" si="4"/>
        <v>2763928.1696204855</v>
      </c>
      <c r="F36" s="1">
        <f t="shared" si="5"/>
        <v>256.2680647823675</v>
      </c>
      <c r="G36" s="1">
        <f t="shared" si="2"/>
        <v>1.9352176324787251E-3</v>
      </c>
      <c r="I36">
        <v>480.47</v>
      </c>
      <c r="J36">
        <v>-1.69</v>
      </c>
    </row>
    <row r="37" spans="1:10" x14ac:dyDescent="0.3">
      <c r="A37">
        <v>617.4</v>
      </c>
      <c r="B37">
        <f t="shared" si="0"/>
        <v>290.04999999999995</v>
      </c>
      <c r="C37">
        <v>7.35</v>
      </c>
      <c r="D37" s="1">
        <f t="shared" si="3"/>
        <v>293955.65431083145</v>
      </c>
      <c r="E37" s="1">
        <f t="shared" si="4"/>
        <v>2763915.6473625544</v>
      </c>
      <c r="F37" s="1">
        <f t="shared" si="5"/>
        <v>290.04780969336065</v>
      </c>
      <c r="G37" s="1">
        <f t="shared" si="2"/>
        <v>2.1903066393065274E-3</v>
      </c>
      <c r="I37">
        <v>486.87</v>
      </c>
      <c r="J37">
        <v>-1.66</v>
      </c>
    </row>
    <row r="38" spans="1:10" x14ac:dyDescent="0.3">
      <c r="A38">
        <v>636.91</v>
      </c>
      <c r="B38">
        <f t="shared" si="0"/>
        <v>309.55999999999995</v>
      </c>
      <c r="C38">
        <v>7.59</v>
      </c>
      <c r="D38" s="1">
        <f t="shared" si="3"/>
        <v>293973.77411391481</v>
      </c>
      <c r="E38" s="1">
        <f t="shared" si="4"/>
        <v>2763908.4149986636</v>
      </c>
      <c r="F38" s="1">
        <f t="shared" si="5"/>
        <v>309.55766236398796</v>
      </c>
      <c r="G38" s="1">
        <f t="shared" si="2"/>
        <v>2.3376360119868878E-3</v>
      </c>
      <c r="I38">
        <v>492.73</v>
      </c>
      <c r="J38">
        <v>-1.64</v>
      </c>
    </row>
    <row r="39" spans="1:10" x14ac:dyDescent="0.3">
      <c r="A39">
        <v>668.64</v>
      </c>
      <c r="B39">
        <f t="shared" si="0"/>
        <v>341.28999999999996</v>
      </c>
      <c r="C39">
        <v>7.68</v>
      </c>
      <c r="D39" s="1">
        <f t="shared" si="3"/>
        <v>294003.24317346548</v>
      </c>
      <c r="E39" s="1">
        <f t="shared" si="4"/>
        <v>2763896.6526764566</v>
      </c>
      <c r="F39" s="1">
        <f t="shared" si="5"/>
        <v>341.28742275548365</v>
      </c>
      <c r="G39" s="1">
        <f t="shared" si="2"/>
        <v>2.5772445163170232E-3</v>
      </c>
      <c r="I39">
        <v>500.04</v>
      </c>
      <c r="J39">
        <v>-1.62</v>
      </c>
    </row>
    <row r="40" spans="1:10" x14ac:dyDescent="0.3">
      <c r="A40">
        <v>698.71</v>
      </c>
      <c r="B40">
        <f t="shared" si="0"/>
        <v>371.36</v>
      </c>
      <c r="C40">
        <v>7.58</v>
      </c>
      <c r="D40" s="1">
        <f t="shared" si="3"/>
        <v>294031.17051732587</v>
      </c>
      <c r="E40" s="1">
        <f t="shared" si="4"/>
        <v>2763885.5057168356</v>
      </c>
      <c r="F40" s="1">
        <f t="shared" si="5"/>
        <v>371.35719568259844</v>
      </c>
      <c r="G40" s="1">
        <f t="shared" si="2"/>
        <v>2.8043174015692784E-3</v>
      </c>
      <c r="I40">
        <v>505.98</v>
      </c>
      <c r="J40">
        <v>-1.68</v>
      </c>
    </row>
    <row r="41" spans="1:10" x14ac:dyDescent="0.3">
      <c r="A41">
        <v>720.29</v>
      </c>
      <c r="B41">
        <f t="shared" si="0"/>
        <v>392.93999999999994</v>
      </c>
      <c r="C41">
        <v>7.79</v>
      </c>
      <c r="D41" s="1">
        <f t="shared" si="3"/>
        <v>294051.21282130014</v>
      </c>
      <c r="E41" s="1">
        <f t="shared" si="4"/>
        <v>2763877.506003214</v>
      </c>
      <c r="F41" s="1">
        <f t="shared" si="5"/>
        <v>392.93703272147155</v>
      </c>
      <c r="G41" s="1">
        <f t="shared" si="2"/>
        <v>2.9672785283878511E-3</v>
      </c>
      <c r="I41">
        <v>509.91</v>
      </c>
      <c r="J41">
        <v>-0.88</v>
      </c>
    </row>
    <row r="42" spans="1:10" x14ac:dyDescent="0.3">
      <c r="A42">
        <v>749.43</v>
      </c>
      <c r="B42">
        <f t="shared" si="0"/>
        <v>422.07999999999993</v>
      </c>
      <c r="C42">
        <v>7.64</v>
      </c>
      <c r="D42" s="1">
        <f t="shared" si="3"/>
        <v>294078.27643287618</v>
      </c>
      <c r="E42" s="1">
        <f t="shared" si="4"/>
        <v>2763866.7037949217</v>
      </c>
      <c r="F42" s="1">
        <f t="shared" si="5"/>
        <v>422.0768126713802</v>
      </c>
      <c r="G42" s="1">
        <f t="shared" si="2"/>
        <v>3.1873286197310335E-3</v>
      </c>
      <c r="I42">
        <v>510.95</v>
      </c>
      <c r="J42">
        <v>0.46</v>
      </c>
    </row>
    <row r="43" spans="1:10" x14ac:dyDescent="0.3">
      <c r="A43">
        <v>761.35</v>
      </c>
      <c r="B43">
        <f t="shared" si="0"/>
        <v>434</v>
      </c>
      <c r="C43">
        <v>7.46</v>
      </c>
      <c r="D43" s="1">
        <f t="shared" si="3"/>
        <v>294089.34706602606</v>
      </c>
      <c r="E43" s="1">
        <f t="shared" si="4"/>
        <v>2763862.2850467116</v>
      </c>
      <c r="F43" s="1">
        <f t="shared" si="5"/>
        <v>433.99672265779532</v>
      </c>
      <c r="G43" s="1">
        <f t="shared" si="2"/>
        <v>3.2773422046830092E-3</v>
      </c>
      <c r="I43">
        <v>515.66999999999996</v>
      </c>
      <c r="J43">
        <v>1.97</v>
      </c>
    </row>
    <row r="44" spans="1:10" x14ac:dyDescent="0.3">
      <c r="A44">
        <v>788.3</v>
      </c>
      <c r="B44">
        <f t="shared" si="0"/>
        <v>460.94999999999993</v>
      </c>
      <c r="C44">
        <v>7.35</v>
      </c>
      <c r="D44" s="1">
        <f t="shared" si="3"/>
        <v>294114.37672738411</v>
      </c>
      <c r="E44" s="1">
        <f t="shared" si="4"/>
        <v>2763852.294672193</v>
      </c>
      <c r="F44" s="1">
        <f t="shared" si="5"/>
        <v>460.94651914532704</v>
      </c>
      <c r="G44" s="1">
        <f t="shared" si="2"/>
        <v>3.480854672886835E-3</v>
      </c>
      <c r="I44">
        <v>520.89</v>
      </c>
      <c r="J44">
        <v>4.07</v>
      </c>
    </row>
    <row r="45" spans="1:10" x14ac:dyDescent="0.3">
      <c r="A45">
        <v>798.62</v>
      </c>
      <c r="B45">
        <f t="shared" si="0"/>
        <v>471.27</v>
      </c>
      <c r="C45">
        <v>5.26</v>
      </c>
      <c r="D45" s="1">
        <f t="shared" si="3"/>
        <v>294123.96136950713</v>
      </c>
      <c r="E45" s="1">
        <f t="shared" si="4"/>
        <v>2763848.4690445475</v>
      </c>
      <c r="F45" s="1">
        <f t="shared" si="5"/>
        <v>471.26644121423237</v>
      </c>
      <c r="G45" s="1">
        <f t="shared" si="2"/>
        <v>3.5587857676091517E-3</v>
      </c>
      <c r="I45">
        <v>522.41</v>
      </c>
      <c r="J45">
        <v>7.96</v>
      </c>
    </row>
    <row r="46" spans="1:10" x14ac:dyDescent="0.3">
      <c r="A46">
        <v>807.76</v>
      </c>
      <c r="B46">
        <f t="shared" si="0"/>
        <v>480.40999999999997</v>
      </c>
      <c r="C46">
        <v>5.22</v>
      </c>
      <c r="D46" s="1">
        <f t="shared" si="3"/>
        <v>294132.45009324787</v>
      </c>
      <c r="E46" s="1">
        <f t="shared" si="4"/>
        <v>2763845.0808433197</v>
      </c>
      <c r="F46" s="1">
        <f t="shared" si="5"/>
        <v>480.40637219357592</v>
      </c>
      <c r="G46" s="1">
        <f t="shared" si="2"/>
        <v>3.6278064240491403E-3</v>
      </c>
      <c r="I46">
        <v>536.52</v>
      </c>
      <c r="J46">
        <v>7.58</v>
      </c>
    </row>
    <row r="47" spans="1:10" x14ac:dyDescent="0.3">
      <c r="A47">
        <v>810.97</v>
      </c>
      <c r="B47">
        <f t="shared" si="0"/>
        <v>483.62</v>
      </c>
      <c r="C47">
        <v>2.95</v>
      </c>
      <c r="D47" s="1">
        <f t="shared" si="3"/>
        <v>294135.43136274541</v>
      </c>
      <c r="E47" s="1">
        <f t="shared" si="4"/>
        <v>2763843.890895186</v>
      </c>
      <c r="F47" s="1">
        <f t="shared" si="5"/>
        <v>483.6163479532608</v>
      </c>
      <c r="G47" s="1">
        <f t="shared" si="2"/>
        <v>3.6520467392051614E-3</v>
      </c>
      <c r="I47">
        <v>553.98</v>
      </c>
      <c r="J47">
        <v>7.38</v>
      </c>
    </row>
    <row r="48" spans="1:10" x14ac:dyDescent="0.3">
      <c r="A48">
        <v>823.06</v>
      </c>
      <c r="B48">
        <f t="shared" si="0"/>
        <v>495.70999999999992</v>
      </c>
      <c r="C48">
        <v>2.41</v>
      </c>
      <c r="D48" s="1">
        <f t="shared" si="3"/>
        <v>294146.65988244186</v>
      </c>
      <c r="E48" s="1">
        <f t="shared" si="4"/>
        <v>2763839.4091279157</v>
      </c>
      <c r="F48" s="1">
        <f t="shared" si="5"/>
        <v>495.70625665590467</v>
      </c>
      <c r="G48" s="1">
        <f t="shared" si="2"/>
        <v>3.743344095255452E-3</v>
      </c>
      <c r="I48">
        <v>583.62</v>
      </c>
      <c r="J48">
        <v>7.3</v>
      </c>
    </row>
    <row r="49" spans="1:10" x14ac:dyDescent="0.3">
      <c r="A49">
        <v>824.5</v>
      </c>
      <c r="B49">
        <f t="shared" si="0"/>
        <v>497.15</v>
      </c>
      <c r="C49">
        <v>5.23</v>
      </c>
      <c r="D49" s="1">
        <f t="shared" si="3"/>
        <v>294147.99727436597</v>
      </c>
      <c r="E49" s="1">
        <f t="shared" si="4"/>
        <v>2763838.8753194069</v>
      </c>
      <c r="F49" s="1">
        <f t="shared" si="5"/>
        <v>497.14624578185112</v>
      </c>
      <c r="G49" s="1">
        <f t="shared" si="2"/>
        <v>3.7542181488561255E-3</v>
      </c>
      <c r="I49">
        <v>617.4</v>
      </c>
      <c r="J49">
        <v>7.35</v>
      </c>
    </row>
    <row r="50" spans="1:10" x14ac:dyDescent="0.3">
      <c r="A50">
        <v>844.42</v>
      </c>
      <c r="B50">
        <f t="shared" si="0"/>
        <v>517.06999999999994</v>
      </c>
      <c r="C50">
        <v>5.44</v>
      </c>
      <c r="D50" s="1">
        <f t="shared" si="3"/>
        <v>294166.49786264997</v>
      </c>
      <c r="E50" s="1">
        <f t="shared" si="4"/>
        <v>2763831.4909683713</v>
      </c>
      <c r="F50" s="1">
        <f t="shared" si="5"/>
        <v>517.06609535634334</v>
      </c>
      <c r="G50" s="1">
        <f t="shared" si="2"/>
        <v>3.9046436565968179E-3</v>
      </c>
      <c r="I50">
        <v>636.91</v>
      </c>
      <c r="J50">
        <v>7.59</v>
      </c>
    </row>
    <row r="51" spans="1:10" x14ac:dyDescent="0.3">
      <c r="A51">
        <v>847.82</v>
      </c>
      <c r="B51">
        <f t="shared" si="0"/>
        <v>520.47</v>
      </c>
      <c r="C51">
        <v>4.57</v>
      </c>
      <c r="D51" s="1">
        <f t="shared" si="3"/>
        <v>294169.65559358196</v>
      </c>
      <c r="E51" s="1">
        <f t="shared" si="4"/>
        <v>2763830.2305871705</v>
      </c>
      <c r="F51" s="1">
        <f t="shared" si="5"/>
        <v>520.46606968128606</v>
      </c>
      <c r="G51" s="1">
        <f t="shared" si="2"/>
        <v>3.9303187139694273E-3</v>
      </c>
      <c r="I51">
        <v>668.64</v>
      </c>
      <c r="J51">
        <v>7.68</v>
      </c>
    </row>
    <row r="52" spans="1:10" x14ac:dyDescent="0.3">
      <c r="A52">
        <v>855.77</v>
      </c>
      <c r="B52">
        <f t="shared" si="0"/>
        <v>528.41999999999996</v>
      </c>
      <c r="C52">
        <v>4.5599999999999996</v>
      </c>
      <c r="D52" s="1">
        <f t="shared" si="3"/>
        <v>294177.03911149647</v>
      </c>
      <c r="E52" s="1">
        <f t="shared" si="4"/>
        <v>2763827.2835193626</v>
      </c>
      <c r="F52" s="1">
        <f t="shared" si="5"/>
        <v>528.41600964698478</v>
      </c>
      <c r="G52" s="1">
        <f t="shared" si="2"/>
        <v>3.9903530151832456E-3</v>
      </c>
      <c r="I52">
        <v>698.71</v>
      </c>
      <c r="J52">
        <v>7.58</v>
      </c>
    </row>
    <row r="53" spans="1:10" x14ac:dyDescent="0.3">
      <c r="A53">
        <v>858.21</v>
      </c>
      <c r="B53">
        <f t="shared" si="0"/>
        <v>530.86</v>
      </c>
      <c r="C53">
        <v>5.73</v>
      </c>
      <c r="D53" s="1">
        <f t="shared" si="3"/>
        <v>294179.30524781242</v>
      </c>
      <c r="E53" s="1">
        <f t="shared" si="4"/>
        <v>2763826.3790105004</v>
      </c>
      <c r="F53" s="1">
        <f t="shared" si="5"/>
        <v>530.85599122154485</v>
      </c>
      <c r="G53" s="1">
        <f t="shared" si="2"/>
        <v>4.0087784551587902E-3</v>
      </c>
      <c r="I53">
        <v>720.29</v>
      </c>
      <c r="J53">
        <v>7.79</v>
      </c>
    </row>
    <row r="54" spans="1:10" x14ac:dyDescent="0.3">
      <c r="A54">
        <v>864.49</v>
      </c>
      <c r="B54">
        <f t="shared" si="0"/>
        <v>537.14</v>
      </c>
      <c r="C54">
        <v>5.76</v>
      </c>
      <c r="D54" s="1">
        <f t="shared" si="3"/>
        <v>294185.13776259264</v>
      </c>
      <c r="E54" s="1">
        <f t="shared" si="4"/>
        <v>2763824.0510122827</v>
      </c>
      <c r="F54" s="1">
        <f t="shared" si="5"/>
        <v>537.13594379803521</v>
      </c>
      <c r="G54" s="1">
        <f t="shared" si="2"/>
        <v>4.0562019647722991E-3</v>
      </c>
      <c r="I54">
        <v>749.43</v>
      </c>
      <c r="J54">
        <v>7.64</v>
      </c>
    </row>
    <row r="55" spans="1:10" x14ac:dyDescent="0.3">
      <c r="A55">
        <v>869.72</v>
      </c>
      <c r="B55">
        <f t="shared" si="0"/>
        <v>542.37</v>
      </c>
      <c r="C55">
        <v>5.81</v>
      </c>
      <c r="D55" s="1">
        <f t="shared" si="3"/>
        <v>294189.99509576161</v>
      </c>
      <c r="E55" s="1">
        <f t="shared" si="4"/>
        <v>2763822.1122494354</v>
      </c>
      <c r="F55" s="1">
        <f t="shared" si="5"/>
        <v>542.36590430386832</v>
      </c>
      <c r="G55" s="1">
        <f t="shared" si="2"/>
        <v>4.0956961316851448E-3</v>
      </c>
      <c r="I55">
        <v>761.35</v>
      </c>
      <c r="J55">
        <v>7.46</v>
      </c>
    </row>
    <row r="56" spans="1:10" x14ac:dyDescent="0.3">
      <c r="A56">
        <v>870.16</v>
      </c>
      <c r="B56">
        <f t="shared" si="0"/>
        <v>542.80999999999995</v>
      </c>
      <c r="C56">
        <v>5.97</v>
      </c>
      <c r="D56" s="1">
        <f t="shared" si="3"/>
        <v>294190.40374329401</v>
      </c>
      <c r="E56" s="1">
        <f t="shared" si="4"/>
        <v>2763821.9491412798</v>
      </c>
      <c r="F56" s="1">
        <f t="shared" si="5"/>
        <v>542.80590098130926</v>
      </c>
      <c r="G56" s="1">
        <f t="shared" si="2"/>
        <v>4.0990186906810777E-3</v>
      </c>
      <c r="I56">
        <v>788.3</v>
      </c>
      <c r="J56">
        <v>7.35</v>
      </c>
    </row>
    <row r="57" spans="1:10" x14ac:dyDescent="0.3">
      <c r="A57">
        <v>875.06</v>
      </c>
      <c r="B57">
        <f t="shared" si="0"/>
        <v>547.70999999999992</v>
      </c>
      <c r="C57">
        <v>8.06</v>
      </c>
      <c r="D57" s="1">
        <f t="shared" si="3"/>
        <v>294194.95459081366</v>
      </c>
      <c r="E57" s="1">
        <f t="shared" si="4"/>
        <v>2763820.1327095493</v>
      </c>
      <c r="F57" s="1">
        <f t="shared" si="5"/>
        <v>547.70586397900502</v>
      </c>
      <c r="G57" s="1">
        <f t="shared" si="2"/>
        <v>4.1360209949061755E-3</v>
      </c>
      <c r="I57">
        <v>798.62</v>
      </c>
      <c r="J57">
        <v>5.26</v>
      </c>
    </row>
    <row r="58" spans="1:10" x14ac:dyDescent="0.3">
      <c r="A58">
        <v>875.08</v>
      </c>
      <c r="B58">
        <f t="shared" si="0"/>
        <v>547.73</v>
      </c>
      <c r="C58">
        <v>8.6300000000000008</v>
      </c>
      <c r="D58" s="1">
        <f t="shared" si="3"/>
        <v>294194.97316570149</v>
      </c>
      <c r="E58" s="1">
        <f t="shared" si="4"/>
        <v>2763820.1252955422</v>
      </c>
      <c r="F58" s="1">
        <f t="shared" si="5"/>
        <v>547.72586382798011</v>
      </c>
      <c r="G58" s="1">
        <f t="shared" si="2"/>
        <v>4.13617201991201E-3</v>
      </c>
      <c r="I58">
        <v>807.76</v>
      </c>
      <c r="J58">
        <v>5.22</v>
      </c>
    </row>
    <row r="59" spans="1:10" x14ac:dyDescent="0.3">
      <c r="A59">
        <v>875.42</v>
      </c>
      <c r="B59">
        <f t="shared" si="0"/>
        <v>548.06999999999994</v>
      </c>
      <c r="C59">
        <v>8.6300000000000008</v>
      </c>
      <c r="D59" s="1">
        <f t="shared" si="3"/>
        <v>294195.28893879469</v>
      </c>
      <c r="E59" s="1">
        <f t="shared" si="4"/>
        <v>2763819.9992574221</v>
      </c>
      <c r="F59" s="1">
        <f t="shared" si="5"/>
        <v>548.0658612604916</v>
      </c>
      <c r="G59" s="1">
        <f t="shared" si="2"/>
        <v>4.1387395083347656E-3</v>
      </c>
      <c r="I59">
        <v>810.97</v>
      </c>
      <c r="J59">
        <v>2.95</v>
      </c>
    </row>
    <row r="60" spans="1:10" x14ac:dyDescent="0.3">
      <c r="A60">
        <v>875.45</v>
      </c>
      <c r="B60">
        <f t="shared" si="0"/>
        <v>548.1</v>
      </c>
      <c r="C60">
        <v>8.1999999999999993</v>
      </c>
      <c r="D60" s="1">
        <f t="shared" si="3"/>
        <v>294195.31680112641</v>
      </c>
      <c r="E60" s="1">
        <f t="shared" si="4"/>
        <v>2763819.9881364116</v>
      </c>
      <c r="F60" s="1">
        <f t="shared" si="5"/>
        <v>548.09586103384083</v>
      </c>
      <c r="G60" s="1">
        <f t="shared" si="2"/>
        <v>4.1389661591892946E-3</v>
      </c>
      <c r="I60">
        <v>823.06</v>
      </c>
      <c r="J60">
        <v>2.41</v>
      </c>
    </row>
    <row r="61" spans="1:10" x14ac:dyDescent="0.3">
      <c r="A61">
        <v>879.82</v>
      </c>
      <c r="B61">
        <f t="shared" si="0"/>
        <v>552.47</v>
      </c>
      <c r="C61">
        <v>8.39</v>
      </c>
      <c r="D61" s="1">
        <f t="shared" si="3"/>
        <v>294199.37541411846</v>
      </c>
      <c r="E61" s="1">
        <f t="shared" si="4"/>
        <v>2763818.3681758679</v>
      </c>
      <c r="F61" s="1">
        <f t="shared" si="5"/>
        <v>552.46582803399394</v>
      </c>
      <c r="G61" s="1">
        <f t="shared" si="2"/>
        <v>4.171966006083494E-3</v>
      </c>
      <c r="I61">
        <v>824.5</v>
      </c>
      <c r="J61">
        <v>5.23</v>
      </c>
    </row>
    <row r="62" spans="1:10" x14ac:dyDescent="0.3">
      <c r="A62">
        <v>884.46</v>
      </c>
      <c r="B62">
        <f t="shared" si="0"/>
        <v>557.11</v>
      </c>
      <c r="C62">
        <v>9.5399999999999991</v>
      </c>
      <c r="D62" s="1">
        <f t="shared" si="3"/>
        <v>294203.68478809623</v>
      </c>
      <c r="E62" s="1">
        <f t="shared" si="4"/>
        <v>2763816.6481262292</v>
      </c>
      <c r="F62" s="1">
        <f t="shared" si="5"/>
        <v>557.10579299507845</v>
      </c>
      <c r="G62" s="1">
        <f t="shared" si="2"/>
        <v>4.2070049215681138E-3</v>
      </c>
      <c r="I62">
        <v>844.42</v>
      </c>
      <c r="J62">
        <v>5.44</v>
      </c>
    </row>
    <row r="63" spans="1:10" x14ac:dyDescent="0.3">
      <c r="A63">
        <v>889.47</v>
      </c>
      <c r="B63">
        <f t="shared" si="0"/>
        <v>562.12</v>
      </c>
      <c r="C63">
        <v>9.5399999999999991</v>
      </c>
      <c r="D63" s="1">
        <f t="shared" si="3"/>
        <v>294208.33779749897</v>
      </c>
      <c r="E63" s="1">
        <f t="shared" si="4"/>
        <v>2763814.7909174594</v>
      </c>
      <c r="F63" s="1">
        <f t="shared" si="5"/>
        <v>562.11575516225037</v>
      </c>
      <c r="G63" s="1">
        <f t="shared" si="2"/>
        <v>4.2448377496384637E-3</v>
      </c>
      <c r="I63">
        <v>847.82</v>
      </c>
      <c r="J63">
        <v>4.57</v>
      </c>
    </row>
    <row r="64" spans="1:10" x14ac:dyDescent="0.3">
      <c r="A64">
        <v>893.13</v>
      </c>
      <c r="B64">
        <f t="shared" si="0"/>
        <v>565.78</v>
      </c>
      <c r="C64">
        <v>8.67</v>
      </c>
      <c r="D64" s="1">
        <f t="shared" si="3"/>
        <v>294211.73700197286</v>
      </c>
      <c r="E64" s="1">
        <f t="shared" si="4"/>
        <v>2763813.4341541668</v>
      </c>
      <c r="F64" s="1">
        <f t="shared" si="5"/>
        <v>565.77572752380445</v>
      </c>
      <c r="G64" s="1">
        <f t="shared" si="2"/>
        <v>4.2724761955241775E-3</v>
      </c>
      <c r="I64">
        <v>855.77</v>
      </c>
      <c r="J64">
        <v>4.5599999999999996</v>
      </c>
    </row>
    <row r="65" spans="1:10" x14ac:dyDescent="0.3">
      <c r="A65">
        <v>899.23</v>
      </c>
      <c r="B65">
        <f t="shared" si="0"/>
        <v>571.88</v>
      </c>
      <c r="C65">
        <v>8.57</v>
      </c>
      <c r="D65" s="1">
        <f t="shared" si="3"/>
        <v>294217.40234276262</v>
      </c>
      <c r="E65" s="1">
        <f t="shared" si="4"/>
        <v>2763811.1728820126</v>
      </c>
      <c r="F65" s="1">
        <f t="shared" si="5"/>
        <v>571.8756814596918</v>
      </c>
      <c r="G65" s="1">
        <f t="shared" si="2"/>
        <v>4.318540308190677E-3</v>
      </c>
      <c r="I65">
        <v>858.21</v>
      </c>
      <c r="J65">
        <v>5.73</v>
      </c>
    </row>
    <row r="66" spans="1:10" x14ac:dyDescent="0.3">
      <c r="A66">
        <v>899.26</v>
      </c>
      <c r="B66">
        <f t="shared" ref="B66:B79" si="6">A66-327.35</f>
        <v>571.91</v>
      </c>
      <c r="C66">
        <v>8.94</v>
      </c>
      <c r="D66" s="1">
        <f t="shared" si="3"/>
        <v>294217.43020509434</v>
      </c>
      <c r="E66" s="1">
        <f t="shared" si="4"/>
        <v>2763811.1617610017</v>
      </c>
      <c r="F66" s="1">
        <f t="shared" ref="F66:F79" si="7">SQRT(((D66-$D$1)^2)+((E66-$E$1)^2))</f>
        <v>571.90568123321373</v>
      </c>
      <c r="G66" s="1">
        <f t="shared" ref="G66:G79" si="8">B66-F66</f>
        <v>4.3187667862412127E-3</v>
      </c>
      <c r="I66">
        <v>864.49</v>
      </c>
      <c r="J66">
        <v>5.76</v>
      </c>
    </row>
    <row r="67" spans="1:10" x14ac:dyDescent="0.3">
      <c r="A67">
        <v>899.4</v>
      </c>
      <c r="B67">
        <f t="shared" si="6"/>
        <v>572.04999999999995</v>
      </c>
      <c r="C67">
        <v>8.94</v>
      </c>
      <c r="D67" s="1">
        <f t="shared" ref="D67:D78" si="9">(((B67*($D$79-$D$1))+$B$79*$D$1)/$B$79)</f>
        <v>294217.56022930919</v>
      </c>
      <c r="E67" s="1">
        <f t="shared" ref="E67:E78" si="10">(((B67*($E$79-$E$1))+$B$79*$E$1)/$B$79)</f>
        <v>2763811.109862952</v>
      </c>
      <c r="F67" s="1">
        <f t="shared" si="7"/>
        <v>572.04568017609324</v>
      </c>
      <c r="G67" s="1">
        <f t="shared" si="8"/>
        <v>4.3198239067123723E-3</v>
      </c>
      <c r="I67">
        <v>869.72</v>
      </c>
      <c r="J67">
        <v>5.81</v>
      </c>
    </row>
    <row r="68" spans="1:10" x14ac:dyDescent="0.3">
      <c r="A68">
        <v>899.47</v>
      </c>
      <c r="B68">
        <f t="shared" si="6"/>
        <v>572.12</v>
      </c>
      <c r="C68">
        <v>8.5500000000000007</v>
      </c>
      <c r="D68" s="1">
        <f t="shared" si="9"/>
        <v>294217.62524141662</v>
      </c>
      <c r="E68" s="1">
        <f t="shared" si="10"/>
        <v>2763811.0839139274</v>
      </c>
      <c r="F68" s="1">
        <f t="shared" si="7"/>
        <v>572.11567964744665</v>
      </c>
      <c r="G68" s="1">
        <f t="shared" si="8"/>
        <v>4.3203525533499487E-3</v>
      </c>
      <c r="I68">
        <v>870.16</v>
      </c>
      <c r="J68">
        <v>5.97</v>
      </c>
    </row>
    <row r="69" spans="1:10" x14ac:dyDescent="0.3">
      <c r="A69">
        <v>900.01</v>
      </c>
      <c r="B69">
        <f t="shared" si="6"/>
        <v>572.66</v>
      </c>
      <c r="C69">
        <v>8.5500000000000007</v>
      </c>
      <c r="D69" s="1">
        <f t="shared" si="9"/>
        <v>294218.12676338817</v>
      </c>
      <c r="E69" s="1">
        <f t="shared" si="10"/>
        <v>2763810.8837357368</v>
      </c>
      <c r="F69" s="1">
        <f t="shared" si="7"/>
        <v>572.65567556959024</v>
      </c>
      <c r="G69" s="1">
        <f t="shared" si="8"/>
        <v>4.3244304097243003E-3</v>
      </c>
      <c r="I69">
        <v>875.06</v>
      </c>
      <c r="J69">
        <v>8.06</v>
      </c>
    </row>
    <row r="70" spans="1:10" x14ac:dyDescent="0.3">
      <c r="A70">
        <v>900.12</v>
      </c>
      <c r="B70">
        <f t="shared" si="6"/>
        <v>572.77</v>
      </c>
      <c r="C70">
        <v>8.6199999999999992</v>
      </c>
      <c r="D70" s="1">
        <f t="shared" si="9"/>
        <v>294218.22892527125</v>
      </c>
      <c r="E70" s="1">
        <f t="shared" si="10"/>
        <v>2763810.842958698</v>
      </c>
      <c r="F70" s="1">
        <f t="shared" si="7"/>
        <v>572.76567473889372</v>
      </c>
      <c r="G70" s="1">
        <f t="shared" si="8"/>
        <v>4.3252611062598589E-3</v>
      </c>
      <c r="I70">
        <v>875.08</v>
      </c>
      <c r="J70">
        <v>8.6300000000000008</v>
      </c>
    </row>
    <row r="71" spans="1:10" x14ac:dyDescent="0.3">
      <c r="A71">
        <v>905.25</v>
      </c>
      <c r="B71">
        <f t="shared" si="6"/>
        <v>577.9</v>
      </c>
      <c r="C71">
        <v>8.7799999999999994</v>
      </c>
      <c r="D71" s="1">
        <f t="shared" si="9"/>
        <v>294222.99338400102</v>
      </c>
      <c r="E71" s="1">
        <f t="shared" si="10"/>
        <v>2763808.9412658862</v>
      </c>
      <c r="F71" s="1">
        <f t="shared" si="7"/>
        <v>577.89563599979761</v>
      </c>
      <c r="G71" s="1">
        <f t="shared" si="8"/>
        <v>4.3640002023721536E-3</v>
      </c>
      <c r="I71">
        <v>875.42</v>
      </c>
      <c r="J71">
        <v>8.6300000000000008</v>
      </c>
    </row>
    <row r="72" spans="1:10" x14ac:dyDescent="0.3">
      <c r="A72">
        <v>905.34</v>
      </c>
      <c r="B72">
        <f t="shared" si="6"/>
        <v>577.99</v>
      </c>
      <c r="C72">
        <v>9.1300000000000008</v>
      </c>
      <c r="D72" s="1">
        <f t="shared" si="9"/>
        <v>294223.07697099628</v>
      </c>
      <c r="E72" s="1">
        <f t="shared" si="10"/>
        <v>2763808.9079028545</v>
      </c>
      <c r="F72" s="1">
        <f t="shared" si="7"/>
        <v>577.98563532012599</v>
      </c>
      <c r="G72" s="1">
        <f t="shared" si="8"/>
        <v>4.3646798740155646E-3</v>
      </c>
      <c r="I72">
        <v>875.45</v>
      </c>
      <c r="J72">
        <v>8.1999999999999993</v>
      </c>
    </row>
    <row r="73" spans="1:10" x14ac:dyDescent="0.3">
      <c r="A73">
        <v>905.43</v>
      </c>
      <c r="B73">
        <f t="shared" si="6"/>
        <v>578.07999999999993</v>
      </c>
      <c r="C73">
        <v>9.1300000000000008</v>
      </c>
      <c r="D73" s="1">
        <f t="shared" si="9"/>
        <v>294223.16055799153</v>
      </c>
      <c r="E73" s="1">
        <f t="shared" si="10"/>
        <v>2763808.8745398223</v>
      </c>
      <c r="F73" s="1">
        <f t="shared" si="7"/>
        <v>578.07563464062719</v>
      </c>
      <c r="G73" s="1">
        <f t="shared" si="8"/>
        <v>4.3653593727412954E-3</v>
      </c>
      <c r="I73">
        <v>879.82</v>
      </c>
      <c r="J73">
        <v>8.39</v>
      </c>
    </row>
    <row r="74" spans="1:10" x14ac:dyDescent="0.3">
      <c r="A74">
        <v>905.48</v>
      </c>
      <c r="B74">
        <f t="shared" si="6"/>
        <v>578.13</v>
      </c>
      <c r="C74">
        <v>8.6999999999999993</v>
      </c>
      <c r="D74" s="1">
        <f t="shared" si="9"/>
        <v>294223.20699521113</v>
      </c>
      <c r="E74" s="1">
        <f t="shared" si="10"/>
        <v>2763808.8560048048</v>
      </c>
      <c r="F74" s="1">
        <f t="shared" si="7"/>
        <v>578.12563426300551</v>
      </c>
      <c r="G74" s="1">
        <f t="shared" si="8"/>
        <v>4.3657369944867241E-3</v>
      </c>
      <c r="I74">
        <v>884.46</v>
      </c>
      <c r="J74">
        <v>9.5399999999999991</v>
      </c>
    </row>
    <row r="75" spans="1:10" x14ac:dyDescent="0.3">
      <c r="A75">
        <v>911.2</v>
      </c>
      <c r="B75">
        <f t="shared" si="6"/>
        <v>583.85</v>
      </c>
      <c r="C75">
        <v>8.76</v>
      </c>
      <c r="D75" s="1">
        <f t="shared" si="9"/>
        <v>294228.51941313205</v>
      </c>
      <c r="E75" s="1">
        <f t="shared" si="10"/>
        <v>2763806.7355987849</v>
      </c>
      <c r="F75" s="1">
        <f t="shared" si="7"/>
        <v>583.84559106843119</v>
      </c>
      <c r="G75" s="1">
        <f t="shared" si="8"/>
        <v>4.4089315688324859E-3</v>
      </c>
      <c r="I75">
        <v>889.47</v>
      </c>
      <c r="J75">
        <v>9.5399999999999991</v>
      </c>
    </row>
    <row r="76" spans="1:10" x14ac:dyDescent="0.3">
      <c r="A76">
        <v>925.7</v>
      </c>
      <c r="B76">
        <f t="shared" si="6"/>
        <v>598.35</v>
      </c>
      <c r="C76">
        <v>9</v>
      </c>
      <c r="D76" s="1">
        <f t="shared" si="9"/>
        <v>294241.98620681267</v>
      </c>
      <c r="E76" s="1">
        <f t="shared" si="10"/>
        <v>2763801.3604436633</v>
      </c>
      <c r="F76" s="1">
        <f t="shared" si="7"/>
        <v>598.34548157205927</v>
      </c>
      <c r="G76" s="1">
        <f t="shared" si="8"/>
        <v>4.5184279407521899E-3</v>
      </c>
      <c r="I76">
        <v>893.13</v>
      </c>
      <c r="J76">
        <v>8.67</v>
      </c>
    </row>
    <row r="77" spans="1:10" x14ac:dyDescent="0.3">
      <c r="A77">
        <v>941.18</v>
      </c>
      <c r="B77">
        <f t="shared" si="6"/>
        <v>613.82999999999993</v>
      </c>
      <c r="C77">
        <v>9.09</v>
      </c>
      <c r="D77" s="1">
        <f t="shared" si="9"/>
        <v>294256.36316999717</v>
      </c>
      <c r="E77" s="1">
        <f t="shared" si="10"/>
        <v>2763795.6220021956</v>
      </c>
      <c r="F77" s="1">
        <f t="shared" si="7"/>
        <v>613.82536467521754</v>
      </c>
      <c r="G77" s="1">
        <f t="shared" si="8"/>
        <v>4.6353247823844868E-3</v>
      </c>
      <c r="I77">
        <v>899.23</v>
      </c>
      <c r="J77">
        <v>8.57</v>
      </c>
    </row>
    <row r="78" spans="1:10" x14ac:dyDescent="0.3">
      <c r="A78">
        <v>955.44</v>
      </c>
      <c r="B78">
        <f t="shared" si="6"/>
        <v>628.09</v>
      </c>
      <c r="C78">
        <v>16.100000000000001</v>
      </c>
      <c r="D78" s="1">
        <f t="shared" si="9"/>
        <v>294269.60706502368</v>
      </c>
      <c r="E78" s="1">
        <f t="shared" si="10"/>
        <v>2763790.3358151591</v>
      </c>
      <c r="F78" s="1">
        <f t="shared" si="7"/>
        <v>628.08525699098254</v>
      </c>
      <c r="G78" s="1">
        <f t="shared" si="8"/>
        <v>4.7430090174884754E-3</v>
      </c>
      <c r="I78">
        <v>899.26</v>
      </c>
      <c r="J78">
        <v>8.94</v>
      </c>
    </row>
    <row r="79" spans="1:10" x14ac:dyDescent="0.3">
      <c r="A79" s="5">
        <v>955.89</v>
      </c>
      <c r="B79">
        <f t="shared" si="6"/>
        <v>628.54</v>
      </c>
      <c r="C79" s="5">
        <v>16.2</v>
      </c>
      <c r="D79" s="2">
        <v>294270.02500000002</v>
      </c>
      <c r="E79" s="2">
        <v>2763790.1690000002</v>
      </c>
      <c r="F79" s="1">
        <f t="shared" si="7"/>
        <v>628.53525359285175</v>
      </c>
      <c r="G79" s="1">
        <f t="shared" si="8"/>
        <v>4.746407148218168E-3</v>
      </c>
      <c r="I79">
        <v>899.4</v>
      </c>
      <c r="J79">
        <v>8.94</v>
      </c>
    </row>
    <row r="80" spans="1:10" x14ac:dyDescent="0.3">
      <c r="D80" s="1"/>
      <c r="E80" s="1"/>
      <c r="F80" s="1"/>
      <c r="I80">
        <v>899.47</v>
      </c>
      <c r="J80">
        <v>8.5500000000000007</v>
      </c>
    </row>
    <row r="81" spans="1:10" x14ac:dyDescent="0.3">
      <c r="D81" s="1"/>
      <c r="E81" s="1"/>
      <c r="F81" s="1"/>
      <c r="I81">
        <v>900.01</v>
      </c>
      <c r="J81">
        <v>8.5500000000000007</v>
      </c>
    </row>
    <row r="82" spans="1:10" x14ac:dyDescent="0.3">
      <c r="D82" s="1"/>
      <c r="E82" s="1"/>
      <c r="F82" s="1"/>
      <c r="I82">
        <v>900.12</v>
      </c>
      <c r="J82">
        <v>8.6199999999999992</v>
      </c>
    </row>
    <row r="83" spans="1:10" x14ac:dyDescent="0.3">
      <c r="D83" s="1"/>
      <c r="E83" s="1"/>
      <c r="F83" s="1"/>
      <c r="I83">
        <v>905.25</v>
      </c>
      <c r="J83">
        <v>8.7799999999999994</v>
      </c>
    </row>
    <row r="84" spans="1:10" x14ac:dyDescent="0.3">
      <c r="D84" s="1"/>
      <c r="E84" s="1"/>
      <c r="F84" s="1"/>
      <c r="I84">
        <v>905.34</v>
      </c>
      <c r="J84">
        <v>9.1300000000000008</v>
      </c>
    </row>
    <row r="85" spans="1:10" x14ac:dyDescent="0.3">
      <c r="D85" s="1"/>
      <c r="E85" s="1"/>
      <c r="F85" s="1"/>
      <c r="I85">
        <v>905.43</v>
      </c>
      <c r="J85">
        <v>9.1300000000000008</v>
      </c>
    </row>
    <row r="86" spans="1:10" x14ac:dyDescent="0.3">
      <c r="D86" s="1"/>
      <c r="E86" s="1"/>
      <c r="F86" s="1"/>
      <c r="I86">
        <v>905.48</v>
      </c>
      <c r="J86">
        <v>8.6999999999999993</v>
      </c>
    </row>
    <row r="87" spans="1:10" x14ac:dyDescent="0.3">
      <c r="A87" s="5"/>
      <c r="C87" s="5"/>
      <c r="D87" s="2"/>
      <c r="E87" s="2"/>
      <c r="F87" s="1"/>
      <c r="I87">
        <v>911.2</v>
      </c>
      <c r="J87">
        <v>8.76</v>
      </c>
    </row>
    <row r="88" spans="1:10" x14ac:dyDescent="0.3">
      <c r="D88" s="1"/>
      <c r="E88" s="1"/>
      <c r="F88" s="1"/>
      <c r="I88">
        <v>925.7</v>
      </c>
      <c r="J88">
        <v>9</v>
      </c>
    </row>
    <row r="89" spans="1:10" x14ac:dyDescent="0.3">
      <c r="A89" s="6"/>
      <c r="B89" s="6"/>
      <c r="C89" s="6"/>
      <c r="D89" s="7"/>
      <c r="E89" s="2"/>
      <c r="F89" s="1"/>
      <c r="I89">
        <v>941.18</v>
      </c>
      <c r="J89">
        <v>9.09</v>
      </c>
    </row>
    <row r="90" spans="1:10" x14ac:dyDescent="0.3">
      <c r="D90" s="1"/>
      <c r="E90" s="1"/>
      <c r="F90" s="1"/>
      <c r="I90">
        <v>955.44</v>
      </c>
      <c r="J90">
        <v>16.100000000000001</v>
      </c>
    </row>
    <row r="91" spans="1:10" x14ac:dyDescent="0.3">
      <c r="D91" s="1"/>
      <c r="E91" s="1"/>
      <c r="F91" s="1"/>
      <c r="I91" s="5">
        <v>955.89</v>
      </c>
      <c r="J91" s="5">
        <v>16.2</v>
      </c>
    </row>
    <row r="92" spans="1:10" x14ac:dyDescent="0.3">
      <c r="D92" s="1"/>
      <c r="E92" s="1"/>
      <c r="F92" s="1"/>
    </row>
    <row r="93" spans="1:10" x14ac:dyDescent="0.3">
      <c r="D93" s="1"/>
      <c r="E93" s="1"/>
      <c r="F93" s="1"/>
    </row>
    <row r="94" spans="1:10" x14ac:dyDescent="0.3">
      <c r="D94" s="1"/>
      <c r="E94" s="1"/>
      <c r="F94" s="1"/>
    </row>
    <row r="95" spans="1:10" x14ac:dyDescent="0.3">
      <c r="D95" s="1"/>
      <c r="E95" s="1"/>
      <c r="F95" s="1"/>
    </row>
    <row r="96" spans="1:10" x14ac:dyDescent="0.3">
      <c r="D96" s="1"/>
      <c r="E96" s="1"/>
      <c r="F96" s="1"/>
    </row>
    <row r="97" spans="4:6" x14ac:dyDescent="0.3">
      <c r="D97" s="1"/>
      <c r="E97" s="1"/>
      <c r="F97" s="1"/>
    </row>
    <row r="98" spans="4:6" x14ac:dyDescent="0.3">
      <c r="D98" s="1"/>
      <c r="E98" s="1"/>
      <c r="F98" s="1"/>
    </row>
    <row r="99" spans="4:6" x14ac:dyDescent="0.3">
      <c r="D99" s="1"/>
      <c r="E99" s="1"/>
      <c r="F99" s="1"/>
    </row>
    <row r="100" spans="4:6" x14ac:dyDescent="0.3">
      <c r="D100" s="1"/>
      <c r="E100" s="1"/>
      <c r="F100" s="1"/>
    </row>
    <row r="101" spans="4:6" x14ac:dyDescent="0.3">
      <c r="D101" s="1"/>
      <c r="E101" s="1"/>
      <c r="F101" s="1"/>
    </row>
    <row r="102" spans="4:6" x14ac:dyDescent="0.3">
      <c r="D102" s="1"/>
      <c r="E102" s="1"/>
      <c r="F102" s="1"/>
    </row>
    <row r="103" spans="4:6" x14ac:dyDescent="0.3">
      <c r="D103" s="1"/>
      <c r="E103" s="1"/>
      <c r="F103" s="1"/>
    </row>
    <row r="104" spans="4:6" x14ac:dyDescent="0.3">
      <c r="D104" s="1"/>
      <c r="E104" s="1"/>
      <c r="F104" s="1"/>
    </row>
    <row r="105" spans="4:6" x14ac:dyDescent="0.3">
      <c r="D105" s="1"/>
      <c r="E105" s="1"/>
      <c r="F105" s="1"/>
    </row>
    <row r="106" spans="4:6" x14ac:dyDescent="0.3">
      <c r="D106" s="1"/>
      <c r="E106" s="1"/>
      <c r="F106" s="1"/>
    </row>
    <row r="107" spans="4:6" x14ac:dyDescent="0.3">
      <c r="D107" s="1"/>
      <c r="E107" s="1"/>
      <c r="F107" s="1"/>
    </row>
    <row r="108" spans="4:6" x14ac:dyDescent="0.3">
      <c r="D108" s="1"/>
      <c r="E108" s="1"/>
      <c r="F108" s="1"/>
    </row>
    <row r="109" spans="4:6" x14ac:dyDescent="0.3">
      <c r="D109" s="1"/>
      <c r="E109" s="1"/>
      <c r="F109" s="1"/>
    </row>
    <row r="110" spans="4:6" x14ac:dyDescent="0.3">
      <c r="D110" s="1"/>
      <c r="E110" s="1"/>
      <c r="F110" s="1"/>
    </row>
    <row r="111" spans="4:6" x14ac:dyDescent="0.3">
      <c r="D111" s="1"/>
      <c r="E111" s="1"/>
      <c r="F111" s="1"/>
    </row>
    <row r="112" spans="4:6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53.54</v>
      </c>
      <c r="B1">
        <f>A1-53.54</f>
        <v>0</v>
      </c>
      <c r="C1" s="5">
        <v>15.73</v>
      </c>
      <c r="D1" s="2">
        <v>293922.16100000002</v>
      </c>
      <c r="E1" s="2">
        <v>2764604.75</v>
      </c>
    </row>
    <row r="2" spans="1:10" x14ac:dyDescent="0.3">
      <c r="A2">
        <v>54.2</v>
      </c>
      <c r="B2">
        <f t="shared" ref="B2:B65" si="0">A2-53.54</f>
        <v>0.66000000000000369</v>
      </c>
      <c r="C2">
        <v>15.52</v>
      </c>
      <c r="D2" s="1">
        <f>(((B2*($D$100-$D$1))+$B$100*$D$1)/$B$100)</f>
        <v>293922.74837146944</v>
      </c>
      <c r="E2" s="1">
        <f>(((B2*($E$100-$E$1))+$B$100*$E$1)/$B$100)</f>
        <v>2764604.4489984615</v>
      </c>
      <c r="F2" s="1">
        <f>SQRT(((D2-$D$1)^2)+((E2-$E$1)^2))</f>
        <v>0.66000543124899003</v>
      </c>
      <c r="G2" s="1">
        <f t="shared" ref="G2:G65" si="1">B2-F2</f>
        <v>-5.4312489863317381E-6</v>
      </c>
    </row>
    <row r="3" spans="1:10" x14ac:dyDescent="0.3">
      <c r="A3">
        <v>66.63</v>
      </c>
      <c r="B3">
        <f t="shared" si="0"/>
        <v>13.089999999999996</v>
      </c>
      <c r="C3">
        <v>9.7899999999999991</v>
      </c>
      <c r="D3" s="1">
        <f t="shared" ref="D3:D66" si="2">(((B3*($D$100-$D$1))+$B$100*$D$1)/$B$100)</f>
        <v>293933.81053414295</v>
      </c>
      <c r="E3" s="1">
        <f t="shared" ref="E3:E66" si="3">(((B3*($E$100-$E$1))+$B$100*$E$1)/$B$100)</f>
        <v>2764598.7801361508</v>
      </c>
      <c r="F3" s="1">
        <f t="shared" ref="F3:F66" si="4">SQRT(((D3-$D$1)^2)+((E3-$E$1)^2))</f>
        <v>13.090107720163527</v>
      </c>
      <c r="G3" s="1">
        <f t="shared" si="1"/>
        <v>-1.0772016353044478E-4</v>
      </c>
    </row>
    <row r="4" spans="1:10" x14ac:dyDescent="0.3">
      <c r="A4">
        <v>70.760000000000005</v>
      </c>
      <c r="B4">
        <f t="shared" si="0"/>
        <v>17.220000000000006</v>
      </c>
      <c r="C4">
        <v>9.82</v>
      </c>
      <c r="D4" s="1">
        <f t="shared" si="2"/>
        <v>293937.48605561053</v>
      </c>
      <c r="E4" s="1">
        <f t="shared" si="3"/>
        <v>2764596.8965962194</v>
      </c>
      <c r="F4" s="1">
        <f t="shared" si="4"/>
        <v>17.220141706918625</v>
      </c>
      <c r="G4" s="1">
        <f t="shared" si="1"/>
        <v>-1.4170691861892237E-4</v>
      </c>
    </row>
    <row r="5" spans="1:10" x14ac:dyDescent="0.3">
      <c r="A5">
        <v>77.66</v>
      </c>
      <c r="B5">
        <f t="shared" si="0"/>
        <v>24.119999999999997</v>
      </c>
      <c r="C5">
        <v>6.22</v>
      </c>
      <c r="D5" s="1">
        <f t="shared" si="2"/>
        <v>293943.62675733597</v>
      </c>
      <c r="E5" s="1">
        <f t="shared" si="3"/>
        <v>2764593.7497619521</v>
      </c>
      <c r="F5" s="1">
        <f t="shared" si="4"/>
        <v>24.120198488328501</v>
      </c>
      <c r="G5" s="1">
        <f t="shared" si="1"/>
        <v>-1.9848832850399845E-4</v>
      </c>
    </row>
    <row r="6" spans="1:10" x14ac:dyDescent="0.3">
      <c r="A6">
        <v>78.77</v>
      </c>
      <c r="B6">
        <f t="shared" si="0"/>
        <v>25.229999999999997</v>
      </c>
      <c r="C6">
        <v>6.32</v>
      </c>
      <c r="D6" s="1">
        <f t="shared" si="2"/>
        <v>293944.61460935266</v>
      </c>
      <c r="E6" s="1">
        <f t="shared" si="3"/>
        <v>2764593.2435320914</v>
      </c>
      <c r="F6" s="1">
        <f t="shared" si="4"/>
        <v>25.230207622869436</v>
      </c>
      <c r="G6" s="1">
        <f t="shared" si="1"/>
        <v>-2.0762286943920572E-4</v>
      </c>
    </row>
    <row r="7" spans="1:10" x14ac:dyDescent="0.3">
      <c r="A7">
        <v>85.26</v>
      </c>
      <c r="B7">
        <f t="shared" si="0"/>
        <v>31.720000000000006</v>
      </c>
      <c r="C7">
        <v>5.95</v>
      </c>
      <c r="D7" s="1">
        <f t="shared" si="2"/>
        <v>293950.39042880171</v>
      </c>
      <c r="E7" s="1">
        <f t="shared" si="3"/>
        <v>2764590.2836836283</v>
      </c>
      <c r="F7" s="1">
        <f t="shared" si="4"/>
        <v>31.720261030377333</v>
      </c>
      <c r="G7" s="1">
        <f t="shared" si="1"/>
        <v>-2.6103037732738699E-4</v>
      </c>
    </row>
    <row r="8" spans="1:10" x14ac:dyDescent="0.3">
      <c r="A8">
        <v>93.39</v>
      </c>
      <c r="B8">
        <f t="shared" si="0"/>
        <v>39.85</v>
      </c>
      <c r="C8">
        <v>5.46</v>
      </c>
      <c r="D8" s="1">
        <f t="shared" si="2"/>
        <v>293957.62577735644</v>
      </c>
      <c r="E8" s="1">
        <f t="shared" si="3"/>
        <v>2764586.5758919478</v>
      </c>
      <c r="F8" s="1">
        <f t="shared" si="4"/>
        <v>39.850327933809126</v>
      </c>
      <c r="G8" s="1">
        <f t="shared" si="1"/>
        <v>-3.2793380912465864E-4</v>
      </c>
    </row>
    <row r="9" spans="1:10" x14ac:dyDescent="0.3">
      <c r="A9">
        <v>104.79</v>
      </c>
      <c r="B9">
        <f t="shared" si="0"/>
        <v>51.250000000000007</v>
      </c>
      <c r="C9">
        <v>6.63</v>
      </c>
      <c r="D9" s="1">
        <f t="shared" si="2"/>
        <v>293967.77128455509</v>
      </c>
      <c r="E9" s="1">
        <f t="shared" si="3"/>
        <v>2764581.3767744624</v>
      </c>
      <c r="F9" s="1">
        <f t="shared" si="4"/>
        <v>51.25042174680209</v>
      </c>
      <c r="G9" s="1">
        <f t="shared" si="1"/>
        <v>-4.2174680208262316E-4</v>
      </c>
    </row>
    <row r="10" spans="1:10" x14ac:dyDescent="0.3">
      <c r="A10">
        <v>104.79</v>
      </c>
      <c r="B10">
        <f t="shared" si="0"/>
        <v>51.250000000000007</v>
      </c>
      <c r="C10">
        <v>6.63</v>
      </c>
      <c r="D10" s="1">
        <f t="shared" si="2"/>
        <v>293967.77128455509</v>
      </c>
      <c r="E10" s="1">
        <f t="shared" si="3"/>
        <v>2764581.3767744624</v>
      </c>
      <c r="F10" s="1">
        <f t="shared" si="4"/>
        <v>51.25042174680209</v>
      </c>
      <c r="G10" s="1">
        <f t="shared" si="1"/>
        <v>-4.2174680208262316E-4</v>
      </c>
    </row>
    <row r="11" spans="1:10" x14ac:dyDescent="0.3">
      <c r="A11">
        <v>114.42</v>
      </c>
      <c r="B11">
        <f t="shared" si="0"/>
        <v>60.88</v>
      </c>
      <c r="C11">
        <v>7.23</v>
      </c>
      <c r="D11" s="1">
        <f t="shared" si="2"/>
        <v>293976.34156826755</v>
      </c>
      <c r="E11" s="1">
        <f t="shared" si="3"/>
        <v>2764576.9848883757</v>
      </c>
      <c r="F11" s="1">
        <f t="shared" si="4"/>
        <v>60.8805009941657</v>
      </c>
      <c r="G11" s="1">
        <f t="shared" si="1"/>
        <v>-5.009941656979322E-4</v>
      </c>
    </row>
    <row r="12" spans="1:10" x14ac:dyDescent="0.3">
      <c r="A12">
        <v>114.42</v>
      </c>
      <c r="B12">
        <f t="shared" si="0"/>
        <v>60.88</v>
      </c>
      <c r="C12">
        <v>7.23</v>
      </c>
      <c r="D12" s="1">
        <f t="shared" si="2"/>
        <v>293976.34156826755</v>
      </c>
      <c r="E12" s="1">
        <f t="shared" si="3"/>
        <v>2764576.9848883757</v>
      </c>
      <c r="F12" s="1">
        <f t="shared" si="4"/>
        <v>60.8805009941657</v>
      </c>
      <c r="G12" s="1">
        <f t="shared" si="1"/>
        <v>-5.009941656979322E-4</v>
      </c>
    </row>
    <row r="13" spans="1:10" x14ac:dyDescent="0.3">
      <c r="A13">
        <v>123.66</v>
      </c>
      <c r="B13">
        <f t="shared" si="0"/>
        <v>70.12</v>
      </c>
      <c r="C13">
        <v>5.27</v>
      </c>
      <c r="D13" s="1">
        <f t="shared" si="2"/>
        <v>293984.56476883905</v>
      </c>
      <c r="E13" s="1">
        <f t="shared" si="3"/>
        <v>2764572.7708668355</v>
      </c>
      <c r="F13" s="1">
        <f t="shared" si="4"/>
        <v>70.120577031765492</v>
      </c>
      <c r="G13" s="1">
        <f t="shared" si="1"/>
        <v>-5.7703176548784541E-4</v>
      </c>
    </row>
    <row r="14" spans="1:10" x14ac:dyDescent="0.3">
      <c r="A14">
        <v>123.66</v>
      </c>
      <c r="B14">
        <f t="shared" si="0"/>
        <v>70.12</v>
      </c>
      <c r="C14">
        <v>5.27</v>
      </c>
      <c r="D14" s="1">
        <f t="shared" si="2"/>
        <v>293984.56476883905</v>
      </c>
      <c r="E14" s="1">
        <f t="shared" si="3"/>
        <v>2764572.7708668355</v>
      </c>
      <c r="F14" s="1">
        <f t="shared" si="4"/>
        <v>70.120577031765492</v>
      </c>
      <c r="G14" s="1">
        <f t="shared" si="1"/>
        <v>-5.7703176548784541E-4</v>
      </c>
    </row>
    <row r="15" spans="1:10" x14ac:dyDescent="0.3">
      <c r="A15">
        <v>135.83000000000001</v>
      </c>
      <c r="B15">
        <f t="shared" si="0"/>
        <v>82.29000000000002</v>
      </c>
      <c r="C15">
        <v>2.54</v>
      </c>
      <c r="D15" s="1">
        <f t="shared" si="2"/>
        <v>293995.39554275194</v>
      </c>
      <c r="E15" s="1">
        <f t="shared" si="3"/>
        <v>2764567.220580888</v>
      </c>
      <c r="F15" s="1">
        <f t="shared" si="4"/>
        <v>82.290677181367542</v>
      </c>
      <c r="G15" s="1">
        <f t="shared" si="1"/>
        <v>-6.7718136752148439E-4</v>
      </c>
    </row>
    <row r="16" spans="1:10" x14ac:dyDescent="0.3">
      <c r="A16">
        <v>141.9</v>
      </c>
      <c r="B16">
        <f t="shared" si="0"/>
        <v>88.360000000000014</v>
      </c>
      <c r="C16">
        <v>1.08</v>
      </c>
      <c r="D16" s="1">
        <f t="shared" si="2"/>
        <v>294000.79758035683</v>
      </c>
      <c r="E16" s="1">
        <f t="shared" si="3"/>
        <v>2764564.4522788585</v>
      </c>
      <c r="F16" s="1">
        <f t="shared" si="4"/>
        <v>88.360727132640207</v>
      </c>
      <c r="G16" s="1">
        <f t="shared" si="1"/>
        <v>-7.271326401934175E-4</v>
      </c>
      <c r="I16" s="5">
        <v>53.54</v>
      </c>
      <c r="J16" s="5">
        <v>15.73</v>
      </c>
    </row>
    <row r="17" spans="1:10" x14ac:dyDescent="0.3">
      <c r="A17">
        <v>141.9</v>
      </c>
      <c r="B17">
        <f t="shared" si="0"/>
        <v>88.360000000000014</v>
      </c>
      <c r="C17">
        <v>1.08</v>
      </c>
      <c r="D17" s="1">
        <f t="shared" si="2"/>
        <v>294000.79758035683</v>
      </c>
      <c r="E17" s="1">
        <f t="shared" si="3"/>
        <v>2764564.4522788585</v>
      </c>
      <c r="F17" s="1">
        <f t="shared" si="4"/>
        <v>88.360727132640207</v>
      </c>
      <c r="G17" s="1">
        <f t="shared" si="1"/>
        <v>-7.271326401934175E-4</v>
      </c>
      <c r="I17">
        <v>54.2</v>
      </c>
      <c r="J17">
        <v>15.52</v>
      </c>
    </row>
    <row r="18" spans="1:10" x14ac:dyDescent="0.3">
      <c r="A18">
        <v>147.65</v>
      </c>
      <c r="B18">
        <f t="shared" si="0"/>
        <v>94.110000000000014</v>
      </c>
      <c r="C18">
        <v>0.83</v>
      </c>
      <c r="D18" s="1">
        <f t="shared" si="2"/>
        <v>294005.91483179468</v>
      </c>
      <c r="E18" s="1">
        <f t="shared" si="3"/>
        <v>2764561.8299169689</v>
      </c>
      <c r="F18" s="1">
        <f t="shared" si="4"/>
        <v>94.110774450543929</v>
      </c>
      <c r="G18" s="1">
        <f t="shared" si="1"/>
        <v>-7.7445054391489521E-4</v>
      </c>
      <c r="I18">
        <v>66.63</v>
      </c>
      <c r="J18">
        <v>9.7899999999999991</v>
      </c>
    </row>
    <row r="19" spans="1:10" x14ac:dyDescent="0.3">
      <c r="A19">
        <v>147.65</v>
      </c>
      <c r="B19">
        <f t="shared" si="0"/>
        <v>94.110000000000014</v>
      </c>
      <c r="C19">
        <v>0.83</v>
      </c>
      <c r="D19" s="1">
        <f t="shared" si="2"/>
        <v>294005.91483179468</v>
      </c>
      <c r="E19" s="1">
        <f t="shared" si="3"/>
        <v>2764561.8299169689</v>
      </c>
      <c r="F19" s="1">
        <f t="shared" si="4"/>
        <v>94.110774450543929</v>
      </c>
      <c r="G19" s="1">
        <f t="shared" si="1"/>
        <v>-7.7445054391489521E-4</v>
      </c>
      <c r="I19">
        <v>70.760000000000005</v>
      </c>
      <c r="J19">
        <v>9.82</v>
      </c>
    </row>
    <row r="20" spans="1:10" x14ac:dyDescent="0.3">
      <c r="A20">
        <v>154.99</v>
      </c>
      <c r="B20">
        <f t="shared" si="0"/>
        <v>101.45000000000002</v>
      </c>
      <c r="C20">
        <v>0.39</v>
      </c>
      <c r="D20" s="1">
        <f t="shared" si="2"/>
        <v>294012.44711449975</v>
      </c>
      <c r="E20" s="1">
        <f t="shared" si="3"/>
        <v>2764558.4824150088</v>
      </c>
      <c r="F20" s="1">
        <f t="shared" si="4"/>
        <v>101.4508348530161</v>
      </c>
      <c r="G20" s="1">
        <f t="shared" si="1"/>
        <v>-8.3485301608732243E-4</v>
      </c>
      <c r="I20">
        <v>77.66</v>
      </c>
      <c r="J20">
        <v>6.22</v>
      </c>
    </row>
    <row r="21" spans="1:10" x14ac:dyDescent="0.3">
      <c r="A21">
        <v>155.41</v>
      </c>
      <c r="B21">
        <f t="shared" si="0"/>
        <v>101.87</v>
      </c>
      <c r="C21">
        <v>0.38</v>
      </c>
      <c r="D21" s="1">
        <f t="shared" si="2"/>
        <v>294012.82089634391</v>
      </c>
      <c r="E21" s="1">
        <f t="shared" si="3"/>
        <v>2764558.2908685752</v>
      </c>
      <c r="F21" s="1">
        <f t="shared" si="4"/>
        <v>101.87083830925134</v>
      </c>
      <c r="G21" s="1">
        <f t="shared" si="1"/>
        <v>-8.3830925133554501E-4</v>
      </c>
      <c r="I21">
        <v>78.77</v>
      </c>
      <c r="J21">
        <v>6.32</v>
      </c>
    </row>
    <row r="22" spans="1:10" x14ac:dyDescent="0.3">
      <c r="A22">
        <v>162.04</v>
      </c>
      <c r="B22">
        <f t="shared" si="0"/>
        <v>108.5</v>
      </c>
      <c r="C22">
        <v>0.2</v>
      </c>
      <c r="D22" s="1">
        <f t="shared" si="2"/>
        <v>294018.72130974097</v>
      </c>
      <c r="E22" s="1">
        <f t="shared" si="3"/>
        <v>2764555.2671713009</v>
      </c>
      <c r="F22" s="1">
        <f t="shared" si="4"/>
        <v>108.50089286880312</v>
      </c>
      <c r="G22" s="1">
        <f t="shared" si="1"/>
        <v>-8.9286880312045014E-4</v>
      </c>
      <c r="I22">
        <v>85.26</v>
      </c>
      <c r="J22">
        <v>5.95</v>
      </c>
    </row>
    <row r="23" spans="1:10" x14ac:dyDescent="0.3">
      <c r="A23">
        <v>169.41</v>
      </c>
      <c r="B23">
        <f t="shared" si="0"/>
        <v>115.87</v>
      </c>
      <c r="C23">
        <v>-0.26</v>
      </c>
      <c r="D23" s="1">
        <f t="shared" si="2"/>
        <v>294025.28029114922</v>
      </c>
      <c r="E23" s="1">
        <f t="shared" si="3"/>
        <v>2764551.9059874532</v>
      </c>
      <c r="F23" s="1">
        <f t="shared" si="4"/>
        <v>115.87095351795905</v>
      </c>
      <c r="G23" s="1">
        <f t="shared" si="1"/>
        <v>-9.5351795904718983E-4</v>
      </c>
      <c r="I23">
        <v>93.39</v>
      </c>
      <c r="J23">
        <v>5.46</v>
      </c>
    </row>
    <row r="24" spans="1:10" x14ac:dyDescent="0.3">
      <c r="A24">
        <v>177.42</v>
      </c>
      <c r="B24">
        <f t="shared" si="0"/>
        <v>123.88</v>
      </c>
      <c r="C24">
        <v>-0.63</v>
      </c>
      <c r="D24" s="1">
        <f t="shared" si="2"/>
        <v>294032.40884489141</v>
      </c>
      <c r="E24" s="1">
        <f t="shared" si="3"/>
        <v>2764548.2529233247</v>
      </c>
      <c r="F24" s="1">
        <f t="shared" si="4"/>
        <v>123.88101943417404</v>
      </c>
      <c r="G24" s="1">
        <f t="shared" si="1"/>
        <v>-1.0194341740401569E-3</v>
      </c>
      <c r="I24">
        <v>104.79</v>
      </c>
      <c r="J24">
        <v>6.63</v>
      </c>
    </row>
    <row r="25" spans="1:10" x14ac:dyDescent="0.3">
      <c r="A25">
        <v>184.7</v>
      </c>
      <c r="B25">
        <f t="shared" si="0"/>
        <v>131.16</v>
      </c>
      <c r="C25">
        <v>-0.88</v>
      </c>
      <c r="D25" s="1">
        <f t="shared" si="2"/>
        <v>294038.88773019012</v>
      </c>
      <c r="E25" s="1">
        <f t="shared" si="3"/>
        <v>2764544.9327851413</v>
      </c>
      <c r="F25" s="1">
        <f t="shared" si="4"/>
        <v>131.16107934264156</v>
      </c>
      <c r="G25" s="1">
        <f t="shared" si="1"/>
        <v>-1.079342641560288E-3</v>
      </c>
      <c r="I25">
        <v>104.79</v>
      </c>
      <c r="J25">
        <v>6.63</v>
      </c>
    </row>
    <row r="26" spans="1:10" x14ac:dyDescent="0.3">
      <c r="A26">
        <v>192.13</v>
      </c>
      <c r="B26">
        <f t="shared" si="0"/>
        <v>138.59</v>
      </c>
      <c r="C26">
        <v>-1.21</v>
      </c>
      <c r="D26" s="1">
        <f t="shared" si="2"/>
        <v>294045.50010900461</v>
      </c>
      <c r="E26" s="1">
        <f t="shared" si="3"/>
        <v>2764541.5442375168</v>
      </c>
      <c r="F26" s="1">
        <f t="shared" si="4"/>
        <v>138.59114048569856</v>
      </c>
      <c r="G26" s="1">
        <f t="shared" si="1"/>
        <v>-1.1404856985564038E-3</v>
      </c>
      <c r="I26">
        <v>114.42</v>
      </c>
      <c r="J26">
        <v>7.23</v>
      </c>
    </row>
    <row r="27" spans="1:10" x14ac:dyDescent="0.3">
      <c r="A27">
        <v>199.02</v>
      </c>
      <c r="B27">
        <f t="shared" si="0"/>
        <v>145.48000000000002</v>
      </c>
      <c r="C27">
        <v>-1.51</v>
      </c>
      <c r="D27" s="1">
        <f t="shared" si="2"/>
        <v>294051.6319111624</v>
      </c>
      <c r="E27" s="1">
        <f t="shared" si="3"/>
        <v>2764538.4019638789</v>
      </c>
      <c r="F27" s="1">
        <f t="shared" si="4"/>
        <v>145.48119718487879</v>
      </c>
      <c r="G27" s="1">
        <f t="shared" si="1"/>
        <v>-1.1971848787766248E-3</v>
      </c>
      <c r="I27">
        <v>114.42</v>
      </c>
      <c r="J27">
        <v>7.23</v>
      </c>
    </row>
    <row r="28" spans="1:10" x14ac:dyDescent="0.3">
      <c r="A28">
        <v>205.97</v>
      </c>
      <c r="B28">
        <f t="shared" si="0"/>
        <v>152.43</v>
      </c>
      <c r="C28">
        <v>-1.73</v>
      </c>
      <c r="D28" s="1">
        <f t="shared" si="2"/>
        <v>294057.81711072649</v>
      </c>
      <c r="E28" s="1">
        <f t="shared" si="3"/>
        <v>2764535.2323264647</v>
      </c>
      <c r="F28" s="1">
        <f t="shared" si="4"/>
        <v>152.43125437779952</v>
      </c>
      <c r="G28" s="1">
        <f t="shared" si="1"/>
        <v>-1.2543777995119854E-3</v>
      </c>
      <c r="I28">
        <v>123.66</v>
      </c>
      <c r="J28">
        <v>5.27</v>
      </c>
    </row>
    <row r="29" spans="1:10" x14ac:dyDescent="0.3">
      <c r="A29">
        <v>213.01</v>
      </c>
      <c r="B29">
        <f t="shared" si="0"/>
        <v>159.47</v>
      </c>
      <c r="C29">
        <v>-2.13</v>
      </c>
      <c r="D29" s="1">
        <f t="shared" si="2"/>
        <v>294064.08240639995</v>
      </c>
      <c r="E29" s="1">
        <f t="shared" si="3"/>
        <v>2764532.0216433858</v>
      </c>
      <c r="F29" s="1">
        <f t="shared" si="4"/>
        <v>159.47131231146565</v>
      </c>
      <c r="G29" s="1">
        <f t="shared" si="1"/>
        <v>-1.3123114656536927E-3</v>
      </c>
      <c r="I29">
        <v>123.66</v>
      </c>
      <c r="J29">
        <v>5.27</v>
      </c>
    </row>
    <row r="30" spans="1:10" x14ac:dyDescent="0.3">
      <c r="A30">
        <v>219.84</v>
      </c>
      <c r="B30">
        <f t="shared" si="0"/>
        <v>166.3</v>
      </c>
      <c r="C30">
        <v>-2.5099999999999998</v>
      </c>
      <c r="D30" s="1">
        <f t="shared" si="2"/>
        <v>294070.16081115144</v>
      </c>
      <c r="E30" s="1">
        <f t="shared" si="3"/>
        <v>2764528.9067335236</v>
      </c>
      <c r="F30" s="1">
        <f t="shared" si="4"/>
        <v>166.30136851711777</v>
      </c>
      <c r="G30" s="1">
        <f t="shared" si="1"/>
        <v>-1.3685171177542088E-3</v>
      </c>
      <c r="I30">
        <v>135.83000000000001</v>
      </c>
      <c r="J30">
        <v>2.54</v>
      </c>
    </row>
    <row r="31" spans="1:10" x14ac:dyDescent="0.3">
      <c r="A31">
        <v>226.56</v>
      </c>
      <c r="B31">
        <f t="shared" si="0"/>
        <v>173.02</v>
      </c>
      <c r="C31">
        <v>-2.8</v>
      </c>
      <c r="D31" s="1">
        <f t="shared" si="2"/>
        <v>294076.14132065797</v>
      </c>
      <c r="E31" s="1">
        <f t="shared" si="3"/>
        <v>2764525.841990585</v>
      </c>
      <c r="F31" s="1">
        <f t="shared" si="4"/>
        <v>173.02142381730619</v>
      </c>
      <c r="G31" s="1">
        <f t="shared" si="1"/>
        <v>-1.4238173061755788E-3</v>
      </c>
      <c r="I31">
        <v>141.9</v>
      </c>
      <c r="J31">
        <v>1.08</v>
      </c>
    </row>
    <row r="32" spans="1:10" x14ac:dyDescent="0.3">
      <c r="A32">
        <v>233.07</v>
      </c>
      <c r="B32">
        <f t="shared" si="0"/>
        <v>179.53</v>
      </c>
      <c r="C32">
        <v>-3.04</v>
      </c>
      <c r="D32" s="1">
        <f t="shared" si="2"/>
        <v>294081.93493924238</v>
      </c>
      <c r="E32" s="1">
        <f t="shared" si="3"/>
        <v>2764522.8730208632</v>
      </c>
      <c r="F32" s="1">
        <f t="shared" si="4"/>
        <v>179.53147738932515</v>
      </c>
      <c r="G32" s="1">
        <f t="shared" si="1"/>
        <v>-1.4773893251458503E-3</v>
      </c>
      <c r="I32">
        <v>141.9</v>
      </c>
      <c r="J32">
        <v>1.08</v>
      </c>
    </row>
    <row r="33" spans="1:10" x14ac:dyDescent="0.3">
      <c r="A33">
        <v>239.15</v>
      </c>
      <c r="B33">
        <f t="shared" si="0"/>
        <v>185.61</v>
      </c>
      <c r="C33">
        <v>-3.2</v>
      </c>
      <c r="D33" s="1">
        <f t="shared" si="2"/>
        <v>294087.34587641503</v>
      </c>
      <c r="E33" s="1">
        <f t="shared" si="3"/>
        <v>2764520.1001582039</v>
      </c>
      <c r="F33" s="1">
        <f t="shared" si="4"/>
        <v>185.61152742314346</v>
      </c>
      <c r="G33" s="1">
        <f t="shared" si="1"/>
        <v>-1.5274231434432295E-3</v>
      </c>
      <c r="I33">
        <v>147.65</v>
      </c>
      <c r="J33">
        <v>0.83</v>
      </c>
    </row>
    <row r="34" spans="1:10" x14ac:dyDescent="0.3">
      <c r="A34">
        <v>245.98</v>
      </c>
      <c r="B34">
        <f t="shared" si="0"/>
        <v>192.44</v>
      </c>
      <c r="C34">
        <v>-3.59</v>
      </c>
      <c r="D34" s="1">
        <f t="shared" si="2"/>
        <v>294093.4242811664</v>
      </c>
      <c r="E34" s="1">
        <f t="shared" si="3"/>
        <v>2764516.9852483422</v>
      </c>
      <c r="F34" s="1">
        <f t="shared" si="4"/>
        <v>192.44158362847958</v>
      </c>
      <c r="G34" s="1">
        <f t="shared" si="1"/>
        <v>-1.5836284795796018E-3</v>
      </c>
      <c r="I34">
        <v>147.65</v>
      </c>
      <c r="J34">
        <v>0.83</v>
      </c>
    </row>
    <row r="35" spans="1:10" x14ac:dyDescent="0.3">
      <c r="A35">
        <v>253.36</v>
      </c>
      <c r="B35">
        <f t="shared" si="0"/>
        <v>199.82000000000002</v>
      </c>
      <c r="C35">
        <v>-4.3600000000000003</v>
      </c>
      <c r="D35" s="1">
        <f t="shared" si="2"/>
        <v>294099.99216214236</v>
      </c>
      <c r="E35" s="1">
        <f t="shared" si="3"/>
        <v>2764513.6195038646</v>
      </c>
      <c r="F35" s="1">
        <f t="shared" si="4"/>
        <v>199.82164436012937</v>
      </c>
      <c r="G35" s="1">
        <f t="shared" si="1"/>
        <v>-1.644360129347433E-3</v>
      </c>
      <c r="I35">
        <v>154.99</v>
      </c>
      <c r="J35">
        <v>0.39</v>
      </c>
    </row>
    <row r="36" spans="1:10" x14ac:dyDescent="0.3">
      <c r="A36">
        <v>258.35000000000002</v>
      </c>
      <c r="B36">
        <f t="shared" si="0"/>
        <v>204.81000000000003</v>
      </c>
      <c r="C36">
        <v>-4.26</v>
      </c>
      <c r="D36" s="1">
        <f t="shared" si="2"/>
        <v>294104.43304643367</v>
      </c>
      <c r="E36" s="1">
        <f t="shared" si="3"/>
        <v>2764511.3437498077</v>
      </c>
      <c r="F36" s="1">
        <f t="shared" si="4"/>
        <v>204.81168542370546</v>
      </c>
      <c r="G36" s="1">
        <f t="shared" si="1"/>
        <v>-1.6854237054246823E-3</v>
      </c>
      <c r="I36">
        <v>155.41</v>
      </c>
      <c r="J36">
        <v>0.38</v>
      </c>
    </row>
    <row r="37" spans="1:10" x14ac:dyDescent="0.3">
      <c r="A37">
        <v>263.77999999999997</v>
      </c>
      <c r="B37">
        <f t="shared" si="0"/>
        <v>210.23999999999998</v>
      </c>
      <c r="C37">
        <v>-4.45</v>
      </c>
      <c r="D37" s="1">
        <f t="shared" si="2"/>
        <v>294109.26551170461</v>
      </c>
      <c r="E37" s="1">
        <f t="shared" si="3"/>
        <v>2764508.867328058</v>
      </c>
      <c r="F37" s="1">
        <f t="shared" si="4"/>
        <v>210.24173010834383</v>
      </c>
      <c r="G37" s="1">
        <f t="shared" si="1"/>
        <v>-1.7301083438496789E-3</v>
      </c>
      <c r="I37">
        <v>162.04</v>
      </c>
      <c r="J37">
        <v>0.2</v>
      </c>
    </row>
    <row r="38" spans="1:10" x14ac:dyDescent="0.3">
      <c r="A38">
        <v>270.91000000000003</v>
      </c>
      <c r="B38">
        <f t="shared" si="0"/>
        <v>217.37000000000003</v>
      </c>
      <c r="C38">
        <v>-1.84</v>
      </c>
      <c r="D38" s="1">
        <f t="shared" si="2"/>
        <v>294115.61090348754</v>
      </c>
      <c r="E38" s="1">
        <f t="shared" si="3"/>
        <v>2764505.6155993147</v>
      </c>
      <c r="F38" s="1">
        <f t="shared" si="4"/>
        <v>217.37178878264658</v>
      </c>
      <c r="G38" s="1">
        <f t="shared" si="1"/>
        <v>-1.788782646542586E-3</v>
      </c>
      <c r="I38">
        <v>169.41</v>
      </c>
      <c r="J38">
        <v>-0.26</v>
      </c>
    </row>
    <row r="39" spans="1:10" x14ac:dyDescent="0.3">
      <c r="A39">
        <v>274.22000000000003</v>
      </c>
      <c r="B39">
        <f t="shared" si="0"/>
        <v>220.68000000000004</v>
      </c>
      <c r="C39">
        <v>0.18</v>
      </c>
      <c r="D39" s="1">
        <f t="shared" si="2"/>
        <v>294118.55666040228</v>
      </c>
      <c r="E39" s="1">
        <f t="shared" si="3"/>
        <v>2764504.1060309927</v>
      </c>
      <c r="F39" s="1">
        <f t="shared" si="4"/>
        <v>220.68181602112116</v>
      </c>
      <c r="G39" s="1">
        <f t="shared" si="1"/>
        <v>-1.8160211211295518E-3</v>
      </c>
      <c r="I39">
        <v>177.42</v>
      </c>
      <c r="J39">
        <v>-0.63</v>
      </c>
    </row>
    <row r="40" spans="1:10" x14ac:dyDescent="0.3">
      <c r="A40">
        <v>278.82</v>
      </c>
      <c r="B40">
        <f t="shared" si="0"/>
        <v>225.28</v>
      </c>
      <c r="C40">
        <v>3.07</v>
      </c>
      <c r="D40" s="1">
        <f t="shared" si="2"/>
        <v>294122.65046155255</v>
      </c>
      <c r="E40" s="1">
        <f t="shared" si="3"/>
        <v>2764502.0081414809</v>
      </c>
      <c r="F40" s="1">
        <f t="shared" si="4"/>
        <v>225.28185387551875</v>
      </c>
      <c r="G40" s="1">
        <f t="shared" si="1"/>
        <v>-1.8538755187478273E-3</v>
      </c>
      <c r="I40">
        <v>184.7</v>
      </c>
      <c r="J40">
        <v>-0.88</v>
      </c>
    </row>
    <row r="41" spans="1:10" x14ac:dyDescent="0.3">
      <c r="A41">
        <v>287.74</v>
      </c>
      <c r="B41">
        <f t="shared" si="0"/>
        <v>234.20000000000002</v>
      </c>
      <c r="C41">
        <v>6.07</v>
      </c>
      <c r="D41" s="1">
        <f t="shared" si="2"/>
        <v>294130.58887595707</v>
      </c>
      <c r="E41" s="1">
        <f t="shared" si="3"/>
        <v>2764497.94006008</v>
      </c>
      <c r="F41" s="1">
        <f t="shared" si="4"/>
        <v>234.20192728001376</v>
      </c>
      <c r="G41" s="1">
        <f t="shared" si="1"/>
        <v>-1.927280013745758E-3</v>
      </c>
      <c r="I41">
        <v>192.13</v>
      </c>
      <c r="J41">
        <v>-1.21</v>
      </c>
    </row>
    <row r="42" spans="1:10" x14ac:dyDescent="0.3">
      <c r="A42">
        <v>296.66000000000003</v>
      </c>
      <c r="B42">
        <f t="shared" si="0"/>
        <v>243.12000000000003</v>
      </c>
      <c r="C42">
        <v>5.7</v>
      </c>
      <c r="D42" s="1">
        <f t="shared" si="2"/>
        <v>294138.52729036153</v>
      </c>
      <c r="E42" s="1">
        <f t="shared" si="3"/>
        <v>2764493.8719786792</v>
      </c>
      <c r="F42" s="1">
        <f t="shared" si="4"/>
        <v>243.12200068445696</v>
      </c>
      <c r="G42" s="1">
        <f t="shared" si="1"/>
        <v>-2.0006844569309123E-3</v>
      </c>
      <c r="I42">
        <v>199.02</v>
      </c>
      <c r="J42">
        <v>-1.51</v>
      </c>
    </row>
    <row r="43" spans="1:10" x14ac:dyDescent="0.3">
      <c r="A43">
        <v>312.39</v>
      </c>
      <c r="B43">
        <f t="shared" si="0"/>
        <v>258.84999999999997</v>
      </c>
      <c r="C43">
        <v>5.73</v>
      </c>
      <c r="D43" s="1">
        <f t="shared" si="2"/>
        <v>294152.52631038212</v>
      </c>
      <c r="E43" s="1">
        <f t="shared" si="3"/>
        <v>2764486.698108675</v>
      </c>
      <c r="F43" s="1">
        <f t="shared" si="4"/>
        <v>258.85213013004119</v>
      </c>
      <c r="G43" s="1">
        <f t="shared" si="1"/>
        <v>-2.1301300412233104E-3</v>
      </c>
      <c r="I43">
        <v>205.97</v>
      </c>
      <c r="J43">
        <v>-1.73</v>
      </c>
    </row>
    <row r="44" spans="1:10" x14ac:dyDescent="0.3">
      <c r="A44">
        <v>322.63</v>
      </c>
      <c r="B44">
        <f t="shared" si="0"/>
        <v>269.08999999999997</v>
      </c>
      <c r="C44">
        <v>5.92</v>
      </c>
      <c r="D44" s="1">
        <f t="shared" si="2"/>
        <v>294161.63946772541</v>
      </c>
      <c r="E44" s="1">
        <f t="shared" si="3"/>
        <v>2764482.0280241971</v>
      </c>
      <c r="F44" s="1">
        <f t="shared" si="4"/>
        <v>269.09221439698234</v>
      </c>
      <c r="G44" s="1">
        <f t="shared" si="1"/>
        <v>-2.2143969823673615E-3</v>
      </c>
      <c r="I44">
        <v>213.01</v>
      </c>
      <c r="J44">
        <v>-2.13</v>
      </c>
    </row>
    <row r="45" spans="1:10" x14ac:dyDescent="0.3">
      <c r="A45">
        <v>329.51</v>
      </c>
      <c r="B45">
        <f t="shared" si="0"/>
        <v>275.96999999999997</v>
      </c>
      <c r="C45">
        <v>5.16</v>
      </c>
      <c r="D45" s="1">
        <f t="shared" si="2"/>
        <v>294167.76237031538</v>
      </c>
      <c r="E45" s="1">
        <f t="shared" si="3"/>
        <v>2764478.8903111881</v>
      </c>
      <c r="F45" s="1">
        <f t="shared" si="4"/>
        <v>275.97227101398988</v>
      </c>
      <c r="G45" s="1">
        <f t="shared" si="1"/>
        <v>-2.2710139899118076E-3</v>
      </c>
      <c r="I45">
        <v>219.84</v>
      </c>
      <c r="J45">
        <v>-2.5099999999999998</v>
      </c>
    </row>
    <row r="46" spans="1:10" x14ac:dyDescent="0.3">
      <c r="A46">
        <v>339.21</v>
      </c>
      <c r="B46">
        <f t="shared" si="0"/>
        <v>285.66999999999996</v>
      </c>
      <c r="C46">
        <v>5.16</v>
      </c>
      <c r="D46" s="1">
        <f t="shared" si="2"/>
        <v>294176.39495100192</v>
      </c>
      <c r="E46" s="1">
        <f t="shared" si="3"/>
        <v>2764474.4665006963</v>
      </c>
      <c r="F46" s="1">
        <f t="shared" si="4"/>
        <v>285.67235083721488</v>
      </c>
      <c r="G46" s="1">
        <f t="shared" si="1"/>
        <v>-2.3508372149194656E-3</v>
      </c>
      <c r="I46">
        <v>226.56</v>
      </c>
      <c r="J46">
        <v>-2.8</v>
      </c>
    </row>
    <row r="47" spans="1:10" x14ac:dyDescent="0.3">
      <c r="A47">
        <v>348.45</v>
      </c>
      <c r="B47">
        <f t="shared" si="0"/>
        <v>294.90999999999997</v>
      </c>
      <c r="C47">
        <v>5.08</v>
      </c>
      <c r="D47" s="1">
        <f t="shared" si="2"/>
        <v>294184.61815157341</v>
      </c>
      <c r="E47" s="1">
        <f t="shared" si="3"/>
        <v>2764470.2524791551</v>
      </c>
      <c r="F47" s="1">
        <f t="shared" si="4"/>
        <v>294.91242687523942</v>
      </c>
      <c r="G47" s="1">
        <f t="shared" si="1"/>
        <v>-2.42687523945051E-3</v>
      </c>
      <c r="I47">
        <v>233.07</v>
      </c>
      <c r="J47">
        <v>-3.04</v>
      </c>
    </row>
    <row r="48" spans="1:10" x14ac:dyDescent="0.3">
      <c r="A48">
        <v>358.15</v>
      </c>
      <c r="B48">
        <f t="shared" si="0"/>
        <v>304.60999999999996</v>
      </c>
      <c r="C48">
        <v>5.08</v>
      </c>
      <c r="D48" s="1">
        <f t="shared" si="2"/>
        <v>294193.25073225994</v>
      </c>
      <c r="E48" s="1">
        <f t="shared" si="3"/>
        <v>2764465.8286686628</v>
      </c>
      <c r="F48" s="1">
        <f t="shared" si="4"/>
        <v>304.61250669867678</v>
      </c>
      <c r="G48" s="1">
        <f t="shared" si="1"/>
        <v>-2.5066986768251809E-3</v>
      </c>
      <c r="I48">
        <v>239.15</v>
      </c>
      <c r="J48">
        <v>-3.2</v>
      </c>
    </row>
    <row r="49" spans="1:10" x14ac:dyDescent="0.3">
      <c r="A49">
        <v>364.75</v>
      </c>
      <c r="B49">
        <f t="shared" si="0"/>
        <v>311.20999999999998</v>
      </c>
      <c r="C49">
        <v>5.09</v>
      </c>
      <c r="D49" s="1">
        <f t="shared" si="2"/>
        <v>294199.12444695382</v>
      </c>
      <c r="E49" s="1">
        <f t="shared" si="3"/>
        <v>2764462.8186532771</v>
      </c>
      <c r="F49" s="1">
        <f t="shared" si="4"/>
        <v>311.21256101112004</v>
      </c>
      <c r="G49" s="1">
        <f t="shared" si="1"/>
        <v>-2.5610111200649044E-3</v>
      </c>
      <c r="I49">
        <v>245.98</v>
      </c>
      <c r="J49">
        <v>-3.59</v>
      </c>
    </row>
    <row r="50" spans="1:10" x14ac:dyDescent="0.3">
      <c r="A50">
        <v>371.14</v>
      </c>
      <c r="B50">
        <f t="shared" si="0"/>
        <v>317.59999999999997</v>
      </c>
      <c r="C50">
        <v>4.8099999999999996</v>
      </c>
      <c r="D50" s="1">
        <f t="shared" si="2"/>
        <v>294204.81127072568</v>
      </c>
      <c r="E50" s="1">
        <f t="shared" si="3"/>
        <v>2764459.9044111078</v>
      </c>
      <c r="F50" s="1">
        <f t="shared" si="4"/>
        <v>317.60261359570984</v>
      </c>
      <c r="G50" s="1">
        <f t="shared" si="1"/>
        <v>-2.6135957098745166E-3</v>
      </c>
      <c r="I50">
        <v>253.36</v>
      </c>
      <c r="J50">
        <v>-4.3600000000000003</v>
      </c>
    </row>
    <row r="51" spans="1:10" x14ac:dyDescent="0.3">
      <c r="A51">
        <v>379.33</v>
      </c>
      <c r="B51">
        <f t="shared" si="0"/>
        <v>325.78999999999996</v>
      </c>
      <c r="C51">
        <v>4.83</v>
      </c>
      <c r="D51" s="1">
        <f t="shared" si="2"/>
        <v>294212.10001668683</v>
      </c>
      <c r="E51" s="1">
        <f t="shared" si="3"/>
        <v>2764456.1692556506</v>
      </c>
      <c r="F51" s="1">
        <f t="shared" si="4"/>
        <v>325.79268099319813</v>
      </c>
      <c r="G51" s="1">
        <f t="shared" si="1"/>
        <v>-2.6809931981688351E-3</v>
      </c>
      <c r="I51">
        <v>258.35000000000002</v>
      </c>
      <c r="J51">
        <v>-4.26</v>
      </c>
    </row>
    <row r="52" spans="1:10" x14ac:dyDescent="0.3">
      <c r="A52">
        <v>383.27</v>
      </c>
      <c r="B52">
        <f t="shared" si="0"/>
        <v>329.72999999999996</v>
      </c>
      <c r="C52">
        <v>6.2</v>
      </c>
      <c r="D52" s="1">
        <f t="shared" si="2"/>
        <v>294215.60644636769</v>
      </c>
      <c r="E52" s="1">
        <f t="shared" si="3"/>
        <v>2764454.3723676777</v>
      </c>
      <c r="F52" s="1">
        <f t="shared" si="4"/>
        <v>329.73271341613429</v>
      </c>
      <c r="G52" s="1">
        <f t="shared" si="1"/>
        <v>-2.7134161343269625E-3</v>
      </c>
      <c r="I52">
        <v>263.77999999999997</v>
      </c>
      <c r="J52">
        <v>-4.45</v>
      </c>
    </row>
    <row r="53" spans="1:10" x14ac:dyDescent="0.3">
      <c r="A53">
        <v>384.12</v>
      </c>
      <c r="B53">
        <f t="shared" si="0"/>
        <v>330.58</v>
      </c>
      <c r="C53">
        <v>5.03</v>
      </c>
      <c r="D53" s="1">
        <f t="shared" si="2"/>
        <v>294216.36290962377</v>
      </c>
      <c r="E53" s="1">
        <f t="shared" si="3"/>
        <v>2764453.9847141812</v>
      </c>
      <c r="F53" s="1">
        <f t="shared" si="4"/>
        <v>330.58272041093801</v>
      </c>
      <c r="G53" s="1">
        <f t="shared" si="1"/>
        <v>-2.7204109380249974E-3</v>
      </c>
      <c r="I53">
        <v>270.91000000000003</v>
      </c>
      <c r="J53">
        <v>-1.84</v>
      </c>
    </row>
    <row r="54" spans="1:10" x14ac:dyDescent="0.3">
      <c r="A54">
        <v>384.33</v>
      </c>
      <c r="B54">
        <f t="shared" si="0"/>
        <v>330.78999999999996</v>
      </c>
      <c r="C54">
        <v>5.9</v>
      </c>
      <c r="D54" s="1">
        <f t="shared" si="2"/>
        <v>294216.54980054585</v>
      </c>
      <c r="E54" s="1">
        <f t="shared" si="3"/>
        <v>2764453.8889409644</v>
      </c>
      <c r="F54" s="1">
        <f t="shared" si="4"/>
        <v>330.79272213905563</v>
      </c>
      <c r="G54" s="1">
        <f t="shared" si="1"/>
        <v>-2.7221390556633196E-3</v>
      </c>
      <c r="I54">
        <v>274.22000000000003</v>
      </c>
      <c r="J54">
        <v>0.18</v>
      </c>
    </row>
    <row r="55" spans="1:10" x14ac:dyDescent="0.3">
      <c r="A55">
        <v>384.36</v>
      </c>
      <c r="B55">
        <f t="shared" si="0"/>
        <v>330.82</v>
      </c>
      <c r="C55">
        <v>6.59</v>
      </c>
      <c r="D55" s="1">
        <f t="shared" si="2"/>
        <v>294216.57649924903</v>
      </c>
      <c r="E55" s="1">
        <f t="shared" si="3"/>
        <v>2764453.8752590758</v>
      </c>
      <c r="F55" s="1">
        <f t="shared" si="4"/>
        <v>330.82272238616417</v>
      </c>
      <c r="G55" s="1">
        <f t="shared" si="1"/>
        <v>-2.7223861641800795E-3</v>
      </c>
      <c r="I55">
        <v>278.82</v>
      </c>
      <c r="J55">
        <v>3.07</v>
      </c>
    </row>
    <row r="56" spans="1:10" x14ac:dyDescent="0.3">
      <c r="A56">
        <v>384.97</v>
      </c>
      <c r="B56">
        <f t="shared" si="0"/>
        <v>331.43</v>
      </c>
      <c r="C56">
        <v>6.6</v>
      </c>
      <c r="D56" s="1">
        <f t="shared" si="2"/>
        <v>294217.11937287974</v>
      </c>
      <c r="E56" s="1">
        <f t="shared" si="3"/>
        <v>2764453.5970606846</v>
      </c>
      <c r="F56" s="1">
        <f t="shared" si="4"/>
        <v>331.4327274056381</v>
      </c>
      <c r="G56" s="1">
        <f t="shared" si="1"/>
        <v>-2.7274056380974798E-3</v>
      </c>
      <c r="I56">
        <v>287.74</v>
      </c>
      <c r="J56">
        <v>6.07</v>
      </c>
    </row>
    <row r="57" spans="1:10" x14ac:dyDescent="0.3">
      <c r="A57">
        <v>385.03</v>
      </c>
      <c r="B57">
        <f t="shared" si="0"/>
        <v>331.48999999999995</v>
      </c>
      <c r="C57">
        <v>5.87</v>
      </c>
      <c r="D57" s="1">
        <f t="shared" si="2"/>
        <v>294217.1727702861</v>
      </c>
      <c r="E57" s="1">
        <f t="shared" si="3"/>
        <v>2764453.5696969079</v>
      </c>
      <c r="F57" s="1">
        <f t="shared" si="4"/>
        <v>331.49272789964277</v>
      </c>
      <c r="G57" s="1">
        <f t="shared" si="1"/>
        <v>-2.7278996428208302E-3</v>
      </c>
      <c r="I57">
        <v>296.66000000000003</v>
      </c>
      <c r="J57">
        <v>5.7</v>
      </c>
    </row>
    <row r="58" spans="1:10" x14ac:dyDescent="0.3">
      <c r="A58">
        <v>408.4</v>
      </c>
      <c r="B58">
        <f t="shared" si="0"/>
        <v>354.85999999999996</v>
      </c>
      <c r="C58">
        <v>6.02</v>
      </c>
      <c r="D58" s="1">
        <f t="shared" si="2"/>
        <v>294237.9710600432</v>
      </c>
      <c r="E58" s="1">
        <f t="shared" si="3"/>
        <v>2764442.9115060633</v>
      </c>
      <c r="F58" s="1">
        <f t="shared" si="4"/>
        <v>354.8629202159251</v>
      </c>
      <c r="G58" s="1">
        <f t="shared" si="1"/>
        <v>-2.9202159251440207E-3</v>
      </c>
      <c r="I58">
        <v>312.39</v>
      </c>
      <c r="J58">
        <v>5.73</v>
      </c>
    </row>
    <row r="59" spans="1:10" x14ac:dyDescent="0.3">
      <c r="A59">
        <v>408.43</v>
      </c>
      <c r="B59">
        <f t="shared" si="0"/>
        <v>354.89</v>
      </c>
      <c r="C59">
        <v>6.73</v>
      </c>
      <c r="D59" s="1">
        <f t="shared" si="2"/>
        <v>294237.99775874638</v>
      </c>
      <c r="E59" s="1">
        <f t="shared" si="3"/>
        <v>2764442.8978241747</v>
      </c>
      <c r="F59" s="1">
        <f t="shared" si="4"/>
        <v>354.89292046303359</v>
      </c>
      <c r="G59" s="1">
        <f t="shared" si="1"/>
        <v>-2.9204630336039372E-3</v>
      </c>
      <c r="I59">
        <v>322.63</v>
      </c>
      <c r="J59">
        <v>5.92</v>
      </c>
    </row>
    <row r="60" spans="1:10" x14ac:dyDescent="0.3">
      <c r="A60">
        <v>409.17</v>
      </c>
      <c r="B60">
        <f t="shared" si="0"/>
        <v>355.63</v>
      </c>
      <c r="C60">
        <v>6.72</v>
      </c>
      <c r="D60" s="1">
        <f t="shared" si="2"/>
        <v>294238.65632675751</v>
      </c>
      <c r="E60" s="1">
        <f t="shared" si="3"/>
        <v>2764442.5603376012</v>
      </c>
      <c r="F60" s="1">
        <f t="shared" si="4"/>
        <v>355.63292655258596</v>
      </c>
      <c r="G60" s="1">
        <f t="shared" si="1"/>
        <v>-2.9265525859614172E-3</v>
      </c>
      <c r="I60">
        <v>329.51</v>
      </c>
      <c r="J60">
        <v>5.16</v>
      </c>
    </row>
    <row r="61" spans="1:10" x14ac:dyDescent="0.3">
      <c r="A61">
        <v>409.23</v>
      </c>
      <c r="B61">
        <f t="shared" si="0"/>
        <v>355.69</v>
      </c>
      <c r="C61">
        <v>6.57</v>
      </c>
      <c r="D61" s="1">
        <f t="shared" si="2"/>
        <v>294238.70972416381</v>
      </c>
      <c r="E61" s="1">
        <f t="shared" si="3"/>
        <v>2764442.532973825</v>
      </c>
      <c r="F61" s="1">
        <f t="shared" si="4"/>
        <v>355.69292704632647</v>
      </c>
      <c r="G61" s="1">
        <f t="shared" si="1"/>
        <v>-2.9270463264765567E-3</v>
      </c>
      <c r="I61">
        <v>339.21</v>
      </c>
      <c r="J61">
        <v>5.16</v>
      </c>
    </row>
    <row r="62" spans="1:10" x14ac:dyDescent="0.3">
      <c r="A62">
        <v>434.93</v>
      </c>
      <c r="B62">
        <f t="shared" si="0"/>
        <v>381.39</v>
      </c>
      <c r="C62">
        <v>6.2</v>
      </c>
      <c r="D62" s="1">
        <f t="shared" si="2"/>
        <v>294261.5816131992</v>
      </c>
      <c r="E62" s="1">
        <f t="shared" si="3"/>
        <v>2764430.8121563359</v>
      </c>
      <c r="F62" s="1">
        <f t="shared" si="4"/>
        <v>381.39313853689015</v>
      </c>
      <c r="G62" s="1">
        <f t="shared" si="1"/>
        <v>-3.1385368901624133E-3</v>
      </c>
      <c r="I62">
        <v>348.45</v>
      </c>
      <c r="J62">
        <v>5.08</v>
      </c>
    </row>
    <row r="63" spans="1:10" x14ac:dyDescent="0.3">
      <c r="A63">
        <v>437.45</v>
      </c>
      <c r="B63">
        <f t="shared" si="0"/>
        <v>383.90999999999997</v>
      </c>
      <c r="C63">
        <v>6.18</v>
      </c>
      <c r="D63" s="1">
        <f t="shared" si="2"/>
        <v>294263.82430426416</v>
      </c>
      <c r="E63" s="1">
        <f t="shared" si="3"/>
        <v>2764429.6628777338</v>
      </c>
      <c r="F63" s="1">
        <f t="shared" si="4"/>
        <v>383.91315927451393</v>
      </c>
      <c r="G63" s="1">
        <f t="shared" si="1"/>
        <v>-3.1592745139619183E-3</v>
      </c>
      <c r="I63">
        <v>358.15</v>
      </c>
      <c r="J63">
        <v>5.08</v>
      </c>
    </row>
    <row r="64" spans="1:10" x14ac:dyDescent="0.3">
      <c r="A64">
        <v>452.62</v>
      </c>
      <c r="B64">
        <f t="shared" si="0"/>
        <v>399.08</v>
      </c>
      <c r="C64">
        <v>6.33</v>
      </c>
      <c r="D64" s="1">
        <f t="shared" si="2"/>
        <v>294277.32494849252</v>
      </c>
      <c r="E64" s="1">
        <f t="shared" si="3"/>
        <v>2764422.7444029748</v>
      </c>
      <c r="F64" s="1">
        <f t="shared" si="4"/>
        <v>399.08328411155486</v>
      </c>
      <c r="G64" s="1">
        <f t="shared" si="1"/>
        <v>-3.28411155487629E-3</v>
      </c>
      <c r="I64">
        <v>364.75</v>
      </c>
      <c r="J64">
        <v>5.09</v>
      </c>
    </row>
    <row r="65" spans="1:10" x14ac:dyDescent="0.3">
      <c r="A65">
        <v>454.59</v>
      </c>
      <c r="B65">
        <f t="shared" si="0"/>
        <v>401.04999999999995</v>
      </c>
      <c r="C65">
        <v>6.23</v>
      </c>
      <c r="D65" s="1">
        <f t="shared" si="2"/>
        <v>294279.07816333295</v>
      </c>
      <c r="E65" s="1">
        <f t="shared" si="3"/>
        <v>2764421.8459589882</v>
      </c>
      <c r="F65" s="1">
        <f t="shared" si="4"/>
        <v>401.05330032312918</v>
      </c>
      <c r="G65" s="1">
        <f t="shared" si="1"/>
        <v>-3.3003231292241253E-3</v>
      </c>
      <c r="I65">
        <v>371.14</v>
      </c>
      <c r="J65">
        <v>4.8099999999999996</v>
      </c>
    </row>
    <row r="66" spans="1:10" x14ac:dyDescent="0.3">
      <c r="A66">
        <v>457.04</v>
      </c>
      <c r="B66">
        <f t="shared" ref="B66:B79" si="5">A66-53.54</f>
        <v>403.5</v>
      </c>
      <c r="C66">
        <v>6.23</v>
      </c>
      <c r="D66" s="1">
        <f t="shared" si="2"/>
        <v>294281.25855742389</v>
      </c>
      <c r="E66" s="1">
        <f t="shared" si="3"/>
        <v>2764420.7286047917</v>
      </c>
      <c r="F66" s="1">
        <f t="shared" si="4"/>
        <v>403.50332048473098</v>
      </c>
      <c r="G66" s="1">
        <f t="shared" ref="G66:G100" si="6">B66-F66</f>
        <v>-3.3204847309775687E-3</v>
      </c>
      <c r="I66">
        <v>379.33</v>
      </c>
      <c r="J66">
        <v>4.83</v>
      </c>
    </row>
    <row r="67" spans="1:10" x14ac:dyDescent="0.3">
      <c r="A67">
        <v>458.88</v>
      </c>
      <c r="B67">
        <f t="shared" si="5"/>
        <v>405.34</v>
      </c>
      <c r="C67">
        <v>6.41</v>
      </c>
      <c r="D67" s="1">
        <f t="shared" ref="D67:D99" si="7">(((B67*($D$100-$D$1))+$B$100*$D$1)/$B$100)</f>
        <v>294282.89607788401</v>
      </c>
      <c r="E67" s="1">
        <f t="shared" ref="E67:E99" si="8">(((B67*($E$100-$E$1))+$B$100*$E$1)/$B$100)</f>
        <v>2764419.8894489869</v>
      </c>
      <c r="F67" s="1">
        <f t="shared" ref="F67:F100" si="9">SQRT(((D67-$D$1)^2)+((E67-$E$1)^2))</f>
        <v>405.34333562654285</v>
      </c>
      <c r="G67" s="1">
        <f t="shared" si="6"/>
        <v>-3.3356265428778897E-3</v>
      </c>
      <c r="I67">
        <v>383.27</v>
      </c>
      <c r="J67">
        <v>6.2</v>
      </c>
    </row>
    <row r="68" spans="1:10" x14ac:dyDescent="0.3">
      <c r="A68">
        <v>480.68</v>
      </c>
      <c r="B68">
        <f t="shared" si="5"/>
        <v>427.14</v>
      </c>
      <c r="C68">
        <v>6.42</v>
      </c>
      <c r="D68" s="1">
        <f t="shared" si="7"/>
        <v>294302.29713550938</v>
      </c>
      <c r="E68" s="1">
        <f t="shared" si="8"/>
        <v>2764409.9472769536</v>
      </c>
      <c r="F68" s="1">
        <f t="shared" si="9"/>
        <v>427.14351502308375</v>
      </c>
      <c r="G68" s="1">
        <f t="shared" si="6"/>
        <v>-3.5150230837643903E-3</v>
      </c>
      <c r="I68">
        <v>384.12</v>
      </c>
      <c r="J68">
        <v>5.03</v>
      </c>
    </row>
    <row r="69" spans="1:10" x14ac:dyDescent="0.3">
      <c r="A69">
        <v>483.23</v>
      </c>
      <c r="B69">
        <f t="shared" si="5"/>
        <v>429.69</v>
      </c>
      <c r="C69">
        <v>6.26</v>
      </c>
      <c r="D69" s="1">
        <f t="shared" si="7"/>
        <v>294304.56652527751</v>
      </c>
      <c r="E69" s="1">
        <f t="shared" si="8"/>
        <v>2764408.7843164634</v>
      </c>
      <c r="F69" s="1">
        <f t="shared" si="9"/>
        <v>429.69353600760365</v>
      </c>
      <c r="G69" s="1">
        <f t="shared" si="6"/>
        <v>-3.5360076036567989E-3</v>
      </c>
      <c r="I69">
        <v>384.33</v>
      </c>
      <c r="J69">
        <v>5.9</v>
      </c>
    </row>
    <row r="70" spans="1:10" x14ac:dyDescent="0.3">
      <c r="A70">
        <v>485.03</v>
      </c>
      <c r="B70">
        <f t="shared" si="5"/>
        <v>431.48999999999995</v>
      </c>
      <c r="C70">
        <v>6.24</v>
      </c>
      <c r="D70" s="1">
        <f t="shared" si="7"/>
        <v>294306.16844746668</v>
      </c>
      <c r="E70" s="1">
        <f t="shared" si="8"/>
        <v>2764407.9634031761</v>
      </c>
      <c r="F70" s="1">
        <f t="shared" si="9"/>
        <v>431.4935508201861</v>
      </c>
      <c r="G70" s="1">
        <f t="shared" si="6"/>
        <v>-3.5508201861489397E-3</v>
      </c>
      <c r="I70">
        <v>384.36</v>
      </c>
      <c r="J70">
        <v>6.59</v>
      </c>
    </row>
    <row r="71" spans="1:10" x14ac:dyDescent="0.3">
      <c r="A71">
        <v>487.87</v>
      </c>
      <c r="B71">
        <f t="shared" si="5"/>
        <v>434.33</v>
      </c>
      <c r="C71">
        <v>6.31</v>
      </c>
      <c r="D71" s="1">
        <f t="shared" si="7"/>
        <v>294308.69592469867</v>
      </c>
      <c r="E71" s="1">
        <f t="shared" si="8"/>
        <v>2764406.6681844341</v>
      </c>
      <c r="F71" s="1">
        <f t="shared" si="9"/>
        <v>434.3335741911788</v>
      </c>
      <c r="G71" s="1">
        <f t="shared" si="6"/>
        <v>-3.5741911788136349E-3</v>
      </c>
      <c r="I71">
        <v>384.97</v>
      </c>
      <c r="J71">
        <v>6.6</v>
      </c>
    </row>
    <row r="72" spans="1:10" x14ac:dyDescent="0.3">
      <c r="A72">
        <v>503.55</v>
      </c>
      <c r="B72">
        <f t="shared" si="5"/>
        <v>450.01</v>
      </c>
      <c r="C72">
        <v>6.79</v>
      </c>
      <c r="D72" s="1">
        <f t="shared" si="7"/>
        <v>294322.65044688055</v>
      </c>
      <c r="E72" s="1">
        <f t="shared" si="8"/>
        <v>2764399.5171175771</v>
      </c>
      <c r="F72" s="1">
        <f t="shared" si="9"/>
        <v>450.01370322498803</v>
      </c>
      <c r="G72" s="1">
        <f t="shared" si="6"/>
        <v>-3.7032249880439849E-3</v>
      </c>
      <c r="I72">
        <v>385.03</v>
      </c>
      <c r="J72">
        <v>5.87</v>
      </c>
    </row>
    <row r="73" spans="1:10" x14ac:dyDescent="0.3">
      <c r="A73">
        <v>515.66</v>
      </c>
      <c r="B73">
        <f t="shared" si="5"/>
        <v>462.11999999999995</v>
      </c>
      <c r="C73">
        <v>8.1300000000000008</v>
      </c>
      <c r="D73" s="1">
        <f t="shared" si="7"/>
        <v>294333.42782338714</v>
      </c>
      <c r="E73" s="1">
        <f t="shared" si="8"/>
        <v>2764393.9941954059</v>
      </c>
      <c r="F73" s="1">
        <f t="shared" si="9"/>
        <v>462.12380288084955</v>
      </c>
      <c r="G73" s="1">
        <f t="shared" si="6"/>
        <v>-3.802880849605117E-3</v>
      </c>
      <c r="I73">
        <v>408.4</v>
      </c>
      <c r="J73">
        <v>6.02</v>
      </c>
    </row>
    <row r="74" spans="1:10" x14ac:dyDescent="0.3">
      <c r="A74">
        <v>519.91</v>
      </c>
      <c r="B74">
        <f t="shared" si="5"/>
        <v>466.36999999999995</v>
      </c>
      <c r="C74">
        <v>8.2100000000000009</v>
      </c>
      <c r="D74" s="1">
        <f t="shared" si="7"/>
        <v>294337.21013966732</v>
      </c>
      <c r="E74" s="1">
        <f t="shared" si="8"/>
        <v>2764392.0559279225</v>
      </c>
      <c r="F74" s="1">
        <f t="shared" si="9"/>
        <v>466.37383785487327</v>
      </c>
      <c r="G74" s="1">
        <f t="shared" si="6"/>
        <v>-3.8378548733248863E-3</v>
      </c>
      <c r="I74">
        <v>408.43</v>
      </c>
      <c r="J74">
        <v>6.73</v>
      </c>
    </row>
    <row r="75" spans="1:10" x14ac:dyDescent="0.3">
      <c r="A75">
        <v>524.88</v>
      </c>
      <c r="B75">
        <f t="shared" si="5"/>
        <v>471.34</v>
      </c>
      <c r="C75">
        <v>8.39</v>
      </c>
      <c r="D75" s="1">
        <f t="shared" si="7"/>
        <v>294341.63322482322</v>
      </c>
      <c r="E75" s="1">
        <f t="shared" si="8"/>
        <v>2764389.7892951244</v>
      </c>
      <c r="F75" s="1">
        <f t="shared" si="9"/>
        <v>471.34387875388643</v>
      </c>
      <c r="G75" s="1">
        <f t="shared" si="6"/>
        <v>-3.8787538864539783E-3</v>
      </c>
      <c r="I75">
        <v>409.17</v>
      </c>
      <c r="J75">
        <v>6.72</v>
      </c>
    </row>
    <row r="76" spans="1:10" x14ac:dyDescent="0.3">
      <c r="A76">
        <v>526.80999999999995</v>
      </c>
      <c r="B76">
        <f t="shared" si="5"/>
        <v>473.26999999999992</v>
      </c>
      <c r="C76">
        <v>8.43</v>
      </c>
      <c r="D76" s="1">
        <f t="shared" si="7"/>
        <v>294343.35084139282</v>
      </c>
      <c r="E76" s="1">
        <f t="shared" si="8"/>
        <v>2764388.9090936547</v>
      </c>
      <c r="F76" s="1">
        <f t="shared" si="9"/>
        <v>473.27389463654737</v>
      </c>
      <c r="G76" s="1">
        <f t="shared" si="6"/>
        <v>-3.8946365474430422E-3</v>
      </c>
      <c r="I76">
        <v>409.23</v>
      </c>
      <c r="J76">
        <v>6.57</v>
      </c>
    </row>
    <row r="77" spans="1:10" x14ac:dyDescent="0.3">
      <c r="A77">
        <v>527.09</v>
      </c>
      <c r="B77">
        <f t="shared" si="5"/>
        <v>473.55</v>
      </c>
      <c r="C77">
        <v>8.9600000000000009</v>
      </c>
      <c r="D77" s="1">
        <f t="shared" si="7"/>
        <v>294343.60002928891</v>
      </c>
      <c r="E77" s="1">
        <f t="shared" si="8"/>
        <v>2764388.7813960323</v>
      </c>
      <c r="F77" s="1">
        <f t="shared" si="9"/>
        <v>473.55389694068691</v>
      </c>
      <c r="G77" s="1">
        <f t="shared" si="6"/>
        <v>-3.8969406869000522E-3</v>
      </c>
      <c r="I77">
        <v>434.93</v>
      </c>
      <c r="J77">
        <v>6.2</v>
      </c>
    </row>
    <row r="78" spans="1:10" x14ac:dyDescent="0.3">
      <c r="A78">
        <v>527.22</v>
      </c>
      <c r="B78">
        <f t="shared" si="5"/>
        <v>473.68</v>
      </c>
      <c r="C78">
        <v>8.9600000000000009</v>
      </c>
      <c r="D78" s="1">
        <f t="shared" si="7"/>
        <v>294343.71572366927</v>
      </c>
      <c r="E78" s="1">
        <f t="shared" si="8"/>
        <v>2764388.7221078505</v>
      </c>
      <c r="F78" s="1">
        <f t="shared" si="9"/>
        <v>473.68389801050108</v>
      </c>
      <c r="G78" s="1">
        <f t="shared" si="6"/>
        <v>-3.8980105010750776E-3</v>
      </c>
      <c r="I78">
        <v>437.45</v>
      </c>
      <c r="J78">
        <v>6.18</v>
      </c>
    </row>
    <row r="79" spans="1:10" x14ac:dyDescent="0.3">
      <c r="A79">
        <v>527.5</v>
      </c>
      <c r="B79">
        <f t="shared" si="5"/>
        <v>473.96</v>
      </c>
      <c r="C79">
        <v>8.39</v>
      </c>
      <c r="D79" s="1">
        <f t="shared" si="7"/>
        <v>294343.9649115653</v>
      </c>
      <c r="E79" s="1">
        <f t="shared" si="8"/>
        <v>2764388.5944102281</v>
      </c>
      <c r="F79" s="1">
        <f t="shared" si="9"/>
        <v>473.9639003145889</v>
      </c>
      <c r="G79" s="1">
        <f t="shared" si="6"/>
        <v>-3.9003145889182633E-3</v>
      </c>
      <c r="I79">
        <v>452.62</v>
      </c>
      <c r="J79">
        <v>6.33</v>
      </c>
    </row>
    <row r="80" spans="1:10" x14ac:dyDescent="0.3">
      <c r="A80">
        <v>535.80999999999995</v>
      </c>
      <c r="B80">
        <f>A80-53.54</f>
        <v>482.26999999999992</v>
      </c>
      <c r="C80">
        <v>8.5</v>
      </c>
      <c r="D80" s="1">
        <f t="shared" si="7"/>
        <v>294351.36045233905</v>
      </c>
      <c r="E80" s="1">
        <f t="shared" si="8"/>
        <v>2764384.8045272189</v>
      </c>
      <c r="F80" s="1">
        <f t="shared" si="9"/>
        <v>482.27396869934574</v>
      </c>
      <c r="G80" s="1">
        <f t="shared" si="6"/>
        <v>-3.9686993458190045E-3</v>
      </c>
      <c r="I80">
        <v>454.59</v>
      </c>
      <c r="J80">
        <v>6.23</v>
      </c>
    </row>
    <row r="81" spans="1:10" x14ac:dyDescent="0.3">
      <c r="A81">
        <v>535.83000000000004</v>
      </c>
      <c r="B81">
        <f t="shared" ref="B81:B100" si="10">A81-53.54</f>
        <v>482.29</v>
      </c>
      <c r="C81">
        <v>8.74</v>
      </c>
      <c r="D81" s="1">
        <f t="shared" si="7"/>
        <v>294351.37825147447</v>
      </c>
      <c r="E81" s="1">
        <f t="shared" si="8"/>
        <v>2764384.7954059602</v>
      </c>
      <c r="F81" s="1">
        <f t="shared" si="9"/>
        <v>482.29396886390862</v>
      </c>
      <c r="G81" s="1">
        <f t="shared" si="6"/>
        <v>-3.9688639085966315E-3</v>
      </c>
      <c r="I81">
        <v>457.04</v>
      </c>
      <c r="J81">
        <v>6.23</v>
      </c>
    </row>
    <row r="82" spans="1:10" x14ac:dyDescent="0.3">
      <c r="A82">
        <v>551.25</v>
      </c>
      <c r="B82">
        <f t="shared" si="10"/>
        <v>497.71</v>
      </c>
      <c r="C82">
        <v>8.9</v>
      </c>
      <c r="D82" s="1">
        <f t="shared" si="7"/>
        <v>294365.10138489574</v>
      </c>
      <c r="E82" s="1">
        <f t="shared" si="8"/>
        <v>2764377.7629154669</v>
      </c>
      <c r="F82" s="1">
        <f t="shared" si="9"/>
        <v>497.71409575819297</v>
      </c>
      <c r="G82" s="1">
        <f t="shared" si="6"/>
        <v>-4.0957581929887965E-3</v>
      </c>
      <c r="I82">
        <v>458.88</v>
      </c>
      <c r="J82">
        <v>6.41</v>
      </c>
    </row>
    <row r="83" spans="1:10" x14ac:dyDescent="0.3">
      <c r="A83">
        <v>551.26</v>
      </c>
      <c r="B83">
        <f t="shared" si="10"/>
        <v>497.71999999999997</v>
      </c>
      <c r="C83">
        <v>8.6300000000000008</v>
      </c>
      <c r="D83" s="1">
        <f t="shared" si="7"/>
        <v>294365.11028446344</v>
      </c>
      <c r="E83" s="1">
        <f t="shared" si="8"/>
        <v>2764377.7583548375</v>
      </c>
      <c r="F83" s="1">
        <f t="shared" si="9"/>
        <v>497.72409584047443</v>
      </c>
      <c r="G83" s="1">
        <f t="shared" si="6"/>
        <v>-4.0958404744628751E-3</v>
      </c>
      <c r="I83">
        <v>480.68</v>
      </c>
      <c r="J83">
        <v>6.42</v>
      </c>
    </row>
    <row r="84" spans="1:10" x14ac:dyDescent="0.3">
      <c r="A84">
        <v>559.6</v>
      </c>
      <c r="B84">
        <f t="shared" si="10"/>
        <v>506.06</v>
      </c>
      <c r="C84">
        <v>8.7100000000000009</v>
      </c>
      <c r="D84" s="1">
        <f t="shared" si="7"/>
        <v>294372.53252394032</v>
      </c>
      <c r="E84" s="1">
        <f t="shared" si="8"/>
        <v>2764373.9547899403</v>
      </c>
      <c r="F84" s="1">
        <f t="shared" si="9"/>
        <v>506.06416447207562</v>
      </c>
      <c r="G84" s="1">
        <f t="shared" si="6"/>
        <v>-4.164472075615322E-3</v>
      </c>
      <c r="I84">
        <v>483.23</v>
      </c>
      <c r="J84">
        <v>6.26</v>
      </c>
    </row>
    <row r="85" spans="1:10" x14ac:dyDescent="0.3">
      <c r="A85">
        <v>559.91999999999996</v>
      </c>
      <c r="B85">
        <f t="shared" si="10"/>
        <v>506.37999999999994</v>
      </c>
      <c r="C85">
        <v>9.31</v>
      </c>
      <c r="D85" s="1">
        <f t="shared" si="7"/>
        <v>294372.81731010729</v>
      </c>
      <c r="E85" s="1">
        <f t="shared" si="8"/>
        <v>2764373.8088498004</v>
      </c>
      <c r="F85" s="1">
        <f t="shared" si="9"/>
        <v>506.38416710539281</v>
      </c>
      <c r="G85" s="1">
        <f t="shared" si="6"/>
        <v>-4.1671053928666879E-3</v>
      </c>
      <c r="I85">
        <v>485.03</v>
      </c>
      <c r="J85">
        <v>6.24</v>
      </c>
    </row>
    <row r="86" spans="1:10" x14ac:dyDescent="0.3">
      <c r="A86">
        <v>560.02</v>
      </c>
      <c r="B86">
        <f t="shared" si="10"/>
        <v>506.47999999999996</v>
      </c>
      <c r="C86">
        <v>9.32</v>
      </c>
      <c r="D86" s="1">
        <f t="shared" si="7"/>
        <v>294372.90630578448</v>
      </c>
      <c r="E86" s="1">
        <f t="shared" si="8"/>
        <v>2764373.7632435062</v>
      </c>
      <c r="F86" s="1">
        <f t="shared" si="9"/>
        <v>506.48416792852322</v>
      </c>
      <c r="G86" s="1">
        <f t="shared" si="6"/>
        <v>-4.1679285232589791E-3</v>
      </c>
      <c r="I86">
        <v>487.87</v>
      </c>
      <c r="J86">
        <v>6.31</v>
      </c>
    </row>
    <row r="87" spans="1:10" x14ac:dyDescent="0.3">
      <c r="A87">
        <v>560.29999999999995</v>
      </c>
      <c r="B87">
        <f t="shared" si="10"/>
        <v>506.75999999999993</v>
      </c>
      <c r="C87">
        <v>8.73</v>
      </c>
      <c r="D87" s="1">
        <f t="shared" si="7"/>
        <v>294373.15549368056</v>
      </c>
      <c r="E87" s="1">
        <f t="shared" si="8"/>
        <v>2764373.6355458838</v>
      </c>
      <c r="F87" s="1">
        <f t="shared" si="9"/>
        <v>506.76417023266276</v>
      </c>
      <c r="G87" s="1">
        <f t="shared" si="6"/>
        <v>-4.170232662829676E-3</v>
      </c>
      <c r="I87">
        <v>503.55</v>
      </c>
      <c r="J87">
        <v>6.79</v>
      </c>
    </row>
    <row r="88" spans="1:10" x14ac:dyDescent="0.3">
      <c r="A88">
        <v>562.23</v>
      </c>
      <c r="B88">
        <f t="shared" si="10"/>
        <v>508.69</v>
      </c>
      <c r="C88">
        <v>8.7799999999999994</v>
      </c>
      <c r="D88" s="1">
        <f t="shared" si="7"/>
        <v>294374.87311025016</v>
      </c>
      <c r="E88" s="1">
        <f t="shared" si="8"/>
        <v>2764372.7553444151</v>
      </c>
      <c r="F88" s="1">
        <f t="shared" si="9"/>
        <v>508.69418611489891</v>
      </c>
      <c r="G88" s="1">
        <f t="shared" si="6"/>
        <v>-4.1861148989141839E-3</v>
      </c>
      <c r="I88">
        <v>515.66</v>
      </c>
      <c r="J88">
        <v>8.1300000000000008</v>
      </c>
    </row>
    <row r="89" spans="1:10" x14ac:dyDescent="0.3">
      <c r="A89">
        <v>562.45000000000005</v>
      </c>
      <c r="B89">
        <f t="shared" si="10"/>
        <v>508.91</v>
      </c>
      <c r="C89">
        <v>8.83</v>
      </c>
      <c r="D89" s="1">
        <f t="shared" si="7"/>
        <v>294375.06890073995</v>
      </c>
      <c r="E89" s="1">
        <f t="shared" si="8"/>
        <v>2764372.6550105689</v>
      </c>
      <c r="F89" s="1">
        <f t="shared" si="9"/>
        <v>508.91418792529799</v>
      </c>
      <c r="G89" s="1">
        <f t="shared" si="6"/>
        <v>-4.1879252979697412E-3</v>
      </c>
      <c r="I89">
        <v>519.91</v>
      </c>
      <c r="J89">
        <v>8.2100000000000009</v>
      </c>
    </row>
    <row r="90" spans="1:10" x14ac:dyDescent="0.3">
      <c r="A90">
        <v>563.04999999999995</v>
      </c>
      <c r="B90">
        <f t="shared" si="10"/>
        <v>509.50999999999993</v>
      </c>
      <c r="C90">
        <v>8.84</v>
      </c>
      <c r="D90" s="1">
        <f t="shared" si="7"/>
        <v>294375.60287480307</v>
      </c>
      <c r="E90" s="1">
        <f t="shared" si="8"/>
        <v>2764372.3813728066</v>
      </c>
      <c r="F90" s="1">
        <f t="shared" si="9"/>
        <v>509.51419286280645</v>
      </c>
      <c r="G90" s="1">
        <f t="shared" si="6"/>
        <v>-4.1928628065193152E-3</v>
      </c>
      <c r="I90">
        <v>524.88</v>
      </c>
      <c r="J90">
        <v>8.39</v>
      </c>
    </row>
    <row r="91" spans="1:10" x14ac:dyDescent="0.3">
      <c r="A91">
        <v>569.63</v>
      </c>
      <c r="B91">
        <f t="shared" si="10"/>
        <v>516.09</v>
      </c>
      <c r="C91">
        <v>8.81</v>
      </c>
      <c r="D91" s="1">
        <f t="shared" si="7"/>
        <v>294381.45879036153</v>
      </c>
      <c r="E91" s="1">
        <f t="shared" si="8"/>
        <v>2764369.3804786787</v>
      </c>
      <c r="F91" s="1">
        <f t="shared" si="9"/>
        <v>516.09424701111163</v>
      </c>
      <c r="G91" s="1">
        <f t="shared" si="6"/>
        <v>-4.2470111116017506E-3</v>
      </c>
      <c r="I91">
        <v>526.80999999999995</v>
      </c>
      <c r="J91">
        <v>8.43</v>
      </c>
    </row>
    <row r="92" spans="1:10" x14ac:dyDescent="0.3">
      <c r="A92">
        <v>570.24</v>
      </c>
      <c r="B92">
        <f t="shared" si="10"/>
        <v>516.70000000000005</v>
      </c>
      <c r="C92">
        <v>8.81</v>
      </c>
      <c r="D92" s="1">
        <f t="shared" si="7"/>
        <v>294382.00166399236</v>
      </c>
      <c r="E92" s="1">
        <f t="shared" si="8"/>
        <v>2764369.1022802875</v>
      </c>
      <c r="F92" s="1">
        <f t="shared" si="9"/>
        <v>516.70425203068919</v>
      </c>
      <c r="G92" s="1">
        <f t="shared" si="6"/>
        <v>-4.2520306891447035E-3</v>
      </c>
      <c r="I92">
        <v>527.09</v>
      </c>
      <c r="J92">
        <v>8.9600000000000009</v>
      </c>
    </row>
    <row r="93" spans="1:10" x14ac:dyDescent="0.3">
      <c r="A93">
        <v>573.98</v>
      </c>
      <c r="B93">
        <f t="shared" si="10"/>
        <v>520.44000000000005</v>
      </c>
      <c r="C93">
        <v>8.9499999999999993</v>
      </c>
      <c r="D93" s="1">
        <f t="shared" si="7"/>
        <v>294385.3301023189</v>
      </c>
      <c r="E93" s="1">
        <f t="shared" si="8"/>
        <v>2764367.3966049016</v>
      </c>
      <c r="F93" s="1">
        <f t="shared" si="9"/>
        <v>520.44428280805334</v>
      </c>
      <c r="G93" s="1">
        <f t="shared" si="6"/>
        <v>-4.2828080532899548E-3</v>
      </c>
      <c r="I93">
        <v>527.22</v>
      </c>
      <c r="J93">
        <v>8.9600000000000009</v>
      </c>
    </row>
    <row r="94" spans="1:10" x14ac:dyDescent="0.3">
      <c r="A94">
        <v>578.64</v>
      </c>
      <c r="B94">
        <f t="shared" si="10"/>
        <v>525.1</v>
      </c>
      <c r="C94">
        <v>9.01</v>
      </c>
      <c r="D94" s="1">
        <f t="shared" si="7"/>
        <v>294389.47730087553</v>
      </c>
      <c r="E94" s="1">
        <f t="shared" si="8"/>
        <v>2764365.2713516136</v>
      </c>
      <c r="F94" s="1">
        <f t="shared" si="9"/>
        <v>525.10432115624326</v>
      </c>
      <c r="G94" s="1">
        <f t="shared" si="6"/>
        <v>-4.3211562432361461E-3</v>
      </c>
      <c r="I94">
        <v>527.5</v>
      </c>
      <c r="J94">
        <v>8.39</v>
      </c>
    </row>
    <row r="95" spans="1:10" x14ac:dyDescent="0.3">
      <c r="A95">
        <v>579.96</v>
      </c>
      <c r="B95">
        <f t="shared" si="10"/>
        <v>526.42000000000007</v>
      </c>
      <c r="C95">
        <v>9.02</v>
      </c>
      <c r="D95" s="1">
        <f t="shared" si="7"/>
        <v>294390.65204381431</v>
      </c>
      <c r="E95" s="1">
        <f t="shared" si="8"/>
        <v>2764364.6693485365</v>
      </c>
      <c r="F95" s="1">
        <f t="shared" si="9"/>
        <v>526.42433201868948</v>
      </c>
      <c r="G95" s="1">
        <f t="shared" si="6"/>
        <v>-4.3320186894106882E-3</v>
      </c>
      <c r="I95">
        <v>535.80999999999995</v>
      </c>
      <c r="J95">
        <v>8.5</v>
      </c>
    </row>
    <row r="96" spans="1:10" x14ac:dyDescent="0.3">
      <c r="A96">
        <v>585.32000000000005</v>
      </c>
      <c r="B96">
        <f t="shared" si="10"/>
        <v>531.78000000000009</v>
      </c>
      <c r="C96">
        <v>9.1</v>
      </c>
      <c r="D96" s="1">
        <f t="shared" si="7"/>
        <v>294395.42221211118</v>
      </c>
      <c r="E96" s="1">
        <f t="shared" si="8"/>
        <v>2764362.2248511924</v>
      </c>
      <c r="F96" s="1">
        <f t="shared" si="9"/>
        <v>531.78437612725406</v>
      </c>
      <c r="G96" s="1">
        <f t="shared" si="6"/>
        <v>-4.376127253976847E-3</v>
      </c>
      <c r="I96">
        <v>535.83000000000004</v>
      </c>
      <c r="J96">
        <v>8.74</v>
      </c>
    </row>
    <row r="97" spans="1:10" x14ac:dyDescent="0.3">
      <c r="A97">
        <v>599.09</v>
      </c>
      <c r="B97">
        <f t="shared" si="10"/>
        <v>545.55000000000007</v>
      </c>
      <c r="C97">
        <v>15.66</v>
      </c>
      <c r="D97" s="1">
        <f t="shared" si="7"/>
        <v>294407.67691685894</v>
      </c>
      <c r="E97" s="1">
        <f t="shared" si="8"/>
        <v>2764355.9448645455</v>
      </c>
      <c r="F97" s="1">
        <f t="shared" si="9"/>
        <v>545.55448944344187</v>
      </c>
      <c r="G97" s="1">
        <f t="shared" si="6"/>
        <v>-4.4894434417983575E-3</v>
      </c>
      <c r="I97">
        <v>551.25</v>
      </c>
      <c r="J97">
        <v>8.9</v>
      </c>
    </row>
    <row r="98" spans="1:10" x14ac:dyDescent="0.3">
      <c r="A98">
        <v>599.11</v>
      </c>
      <c r="B98">
        <f t="shared" si="10"/>
        <v>545.57000000000005</v>
      </c>
      <c r="C98">
        <v>15.69</v>
      </c>
      <c r="D98" s="1">
        <f t="shared" si="7"/>
        <v>294407.69471599441</v>
      </c>
      <c r="E98" s="1">
        <f t="shared" si="8"/>
        <v>2764355.9357432867</v>
      </c>
      <c r="F98" s="1">
        <f t="shared" si="9"/>
        <v>545.57448960805652</v>
      </c>
      <c r="G98" s="1">
        <f t="shared" si="6"/>
        <v>-4.4896080564740259E-3</v>
      </c>
      <c r="I98">
        <v>551.26</v>
      </c>
      <c r="J98">
        <v>8.6300000000000008</v>
      </c>
    </row>
    <row r="99" spans="1:10" x14ac:dyDescent="0.3">
      <c r="A99">
        <v>599.25</v>
      </c>
      <c r="B99">
        <f t="shared" si="10"/>
        <v>545.71</v>
      </c>
      <c r="C99">
        <v>15.74</v>
      </c>
      <c r="D99" s="1">
        <f t="shared" si="7"/>
        <v>294407.81930994242</v>
      </c>
      <c r="E99" s="1">
        <f t="shared" si="8"/>
        <v>2764355.8718944755</v>
      </c>
      <c r="F99" s="1">
        <f t="shared" si="9"/>
        <v>545.71449076010038</v>
      </c>
      <c r="G99" s="1">
        <f t="shared" si="6"/>
        <v>-4.4907601003387754E-3</v>
      </c>
      <c r="I99">
        <v>559.6</v>
      </c>
      <c r="J99">
        <v>8.7100000000000009</v>
      </c>
    </row>
    <row r="100" spans="1:10" x14ac:dyDescent="0.3">
      <c r="A100" s="5">
        <v>599.48</v>
      </c>
      <c r="B100">
        <f t="shared" si="10"/>
        <v>545.94000000000005</v>
      </c>
      <c r="C100" s="5">
        <v>15.99</v>
      </c>
      <c r="D100" s="2">
        <v>294408.02399999998</v>
      </c>
      <c r="E100" s="2">
        <v>2764355.767</v>
      </c>
      <c r="F100" s="1">
        <f t="shared" si="9"/>
        <v>545.94449265283276</v>
      </c>
      <c r="G100" s="1">
        <f t="shared" si="6"/>
        <v>-4.4926528327096094E-3</v>
      </c>
      <c r="I100">
        <v>559.91999999999996</v>
      </c>
      <c r="J100">
        <v>9.31</v>
      </c>
    </row>
    <row r="101" spans="1:10" x14ac:dyDescent="0.3">
      <c r="D101" s="1"/>
      <c r="E101" s="1"/>
      <c r="F101" s="1"/>
      <c r="I101">
        <v>560.02</v>
      </c>
      <c r="J101">
        <v>9.32</v>
      </c>
    </row>
    <row r="102" spans="1:10" x14ac:dyDescent="0.3">
      <c r="D102" s="1"/>
      <c r="E102" s="1"/>
      <c r="F102" s="1"/>
      <c r="I102">
        <v>560.29999999999995</v>
      </c>
      <c r="J102">
        <v>8.73</v>
      </c>
    </row>
    <row r="103" spans="1:10" x14ac:dyDescent="0.3">
      <c r="D103" s="1"/>
      <c r="E103" s="1"/>
      <c r="F103" s="1"/>
      <c r="I103">
        <v>562.23</v>
      </c>
      <c r="J103">
        <v>8.7799999999999994</v>
      </c>
    </row>
    <row r="104" spans="1:10" x14ac:dyDescent="0.3">
      <c r="D104" s="1"/>
      <c r="E104" s="1"/>
      <c r="F104" s="1"/>
      <c r="I104">
        <v>562.45000000000005</v>
      </c>
      <c r="J104">
        <v>8.83</v>
      </c>
    </row>
    <row r="105" spans="1:10" x14ac:dyDescent="0.3">
      <c r="D105" s="1"/>
      <c r="E105" s="1"/>
      <c r="F105" s="1"/>
      <c r="I105">
        <v>563.04999999999995</v>
      </c>
      <c r="J105">
        <v>8.84</v>
      </c>
    </row>
    <row r="106" spans="1:10" x14ac:dyDescent="0.3">
      <c r="D106" s="1"/>
      <c r="E106" s="1"/>
      <c r="F106" s="1"/>
      <c r="I106">
        <v>569.63</v>
      </c>
      <c r="J106">
        <v>8.81</v>
      </c>
    </row>
    <row r="107" spans="1:10" x14ac:dyDescent="0.3">
      <c r="D107" s="1"/>
      <c r="E107" s="1"/>
      <c r="F107" s="1"/>
      <c r="I107">
        <v>570.24</v>
      </c>
      <c r="J107">
        <v>8.81</v>
      </c>
    </row>
    <row r="108" spans="1:10" x14ac:dyDescent="0.3">
      <c r="D108" s="1"/>
      <c r="E108" s="1"/>
      <c r="F108" s="1"/>
      <c r="I108">
        <v>573.98</v>
      </c>
      <c r="J108">
        <v>8.9499999999999993</v>
      </c>
    </row>
    <row r="109" spans="1:10" x14ac:dyDescent="0.3">
      <c r="D109" s="1"/>
      <c r="E109" s="1"/>
      <c r="F109" s="1"/>
      <c r="I109">
        <v>578.64</v>
      </c>
      <c r="J109">
        <v>9.01</v>
      </c>
    </row>
    <row r="110" spans="1:10" x14ac:dyDescent="0.3">
      <c r="D110" s="1"/>
      <c r="E110" s="1"/>
      <c r="F110" s="1"/>
      <c r="I110">
        <v>579.96</v>
      </c>
      <c r="J110">
        <v>9.02</v>
      </c>
    </row>
    <row r="111" spans="1:10" x14ac:dyDescent="0.3">
      <c r="D111" s="1"/>
      <c r="E111" s="1"/>
      <c r="F111" s="1"/>
      <c r="I111">
        <v>585.32000000000005</v>
      </c>
      <c r="J111">
        <v>9.1</v>
      </c>
    </row>
    <row r="112" spans="1:10" x14ac:dyDescent="0.3">
      <c r="D112" s="1"/>
      <c r="E112" s="1"/>
      <c r="F112" s="1"/>
      <c r="I112">
        <v>599.09</v>
      </c>
      <c r="J112">
        <v>15.66</v>
      </c>
    </row>
    <row r="113" spans="4:10" x14ac:dyDescent="0.3">
      <c r="D113" s="1"/>
      <c r="E113" s="1"/>
      <c r="F113" s="1"/>
      <c r="I113">
        <v>599.11</v>
      </c>
      <c r="J113">
        <v>15.69</v>
      </c>
    </row>
    <row r="114" spans="4:10" x14ac:dyDescent="0.3">
      <c r="D114" s="1"/>
      <c r="E114" s="1"/>
      <c r="F114" s="1"/>
      <c r="I114">
        <v>599.25</v>
      </c>
      <c r="J114">
        <v>15.74</v>
      </c>
    </row>
    <row r="115" spans="4:10" x14ac:dyDescent="0.3">
      <c r="D115" s="1"/>
      <c r="E115" s="1"/>
      <c r="F115" s="1"/>
      <c r="I115" s="5">
        <v>599.48</v>
      </c>
      <c r="J115" s="5">
        <v>15.99</v>
      </c>
    </row>
    <row r="116" spans="4:10" x14ac:dyDescent="0.3">
      <c r="D116" s="1"/>
      <c r="E116" s="1"/>
      <c r="F116" s="1"/>
    </row>
    <row r="117" spans="4:10" x14ac:dyDescent="0.3">
      <c r="D117" s="1"/>
      <c r="E117" s="1"/>
      <c r="F117" s="1"/>
    </row>
    <row r="118" spans="4:10" x14ac:dyDescent="0.3">
      <c r="D118" s="1"/>
      <c r="E118" s="1"/>
      <c r="F118" s="1"/>
    </row>
    <row r="119" spans="4:10" x14ac:dyDescent="0.3">
      <c r="D119" s="1"/>
      <c r="E119" s="1"/>
      <c r="F119" s="1"/>
    </row>
    <row r="120" spans="4:10" x14ac:dyDescent="0.3">
      <c r="D120" s="1"/>
      <c r="E120" s="1"/>
      <c r="F120" s="1"/>
    </row>
    <row r="121" spans="4:10" x14ac:dyDescent="0.3">
      <c r="D121" s="1"/>
      <c r="E121" s="1"/>
      <c r="F121" s="1"/>
    </row>
    <row r="122" spans="4:10" x14ac:dyDescent="0.3">
      <c r="D122" s="1"/>
      <c r="E122" s="1"/>
      <c r="F122" s="1"/>
    </row>
    <row r="123" spans="4:10" x14ac:dyDescent="0.3">
      <c r="D123" s="1"/>
      <c r="E123" s="1"/>
    </row>
    <row r="124" spans="4:10" x14ac:dyDescent="0.3">
      <c r="D124" s="1"/>
      <c r="E124" s="1"/>
    </row>
    <row r="125" spans="4:10" x14ac:dyDescent="0.3">
      <c r="D125" s="1"/>
      <c r="E125" s="1"/>
    </row>
    <row r="126" spans="4:10" x14ac:dyDescent="0.3">
      <c r="D126" s="1"/>
      <c r="E126" s="1"/>
    </row>
    <row r="127" spans="4:10" x14ac:dyDescent="0.3">
      <c r="D127" s="1"/>
      <c r="E127" s="1"/>
    </row>
    <row r="128" spans="4:10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66.73</v>
      </c>
      <c r="B1">
        <f>A1-66.73</f>
        <v>0</v>
      </c>
      <c r="C1" s="5">
        <v>14.91</v>
      </c>
      <c r="D1" s="2">
        <v>293956.73300000001</v>
      </c>
      <c r="E1" s="2">
        <v>2765253.7579999999</v>
      </c>
    </row>
    <row r="2" spans="1:7" x14ac:dyDescent="0.3">
      <c r="A2">
        <v>67.39</v>
      </c>
      <c r="B2">
        <f t="shared" ref="B2:B65" si="0">A2-66.73</f>
        <v>0.65999999999999659</v>
      </c>
      <c r="C2">
        <v>14.71</v>
      </c>
      <c r="D2" s="1">
        <f>(((B2*($D$85-$D$1))+$B$85*$D$1)/$B$85)</f>
        <v>293957.32618184155</v>
      </c>
      <c r="E2" s="1">
        <f>(((B2*($E$85-$E$1))+$B$85*$E$1)/$B$85)</f>
        <v>2765253.4686235446</v>
      </c>
      <c r="F2" s="1">
        <f>SQRT(((D2-$D$1)^2)+((E2-$E$1)^2))</f>
        <v>0.66000259851784027</v>
      </c>
      <c r="G2" s="1">
        <f t="shared" ref="G2:G65" si="1">B2-F2</f>
        <v>-2.5985178436771506E-6</v>
      </c>
    </row>
    <row r="3" spans="1:7" x14ac:dyDescent="0.3">
      <c r="A3">
        <v>80.239999999999995</v>
      </c>
      <c r="B3">
        <f t="shared" si="0"/>
        <v>13.509999999999991</v>
      </c>
      <c r="C3">
        <v>8.9499999999999993</v>
      </c>
      <c r="D3" s="1">
        <f t="shared" ref="D3:D66" si="2">(((B3*($D$85-$D$1))+$B$85*$D$1)/$B$85)</f>
        <v>293968.87525254342</v>
      </c>
      <c r="E3" s="1">
        <f t="shared" ref="E3:E66" si="3">(((B3*($E$85-$E$1))+$B$85*$E$1)/$B$85)</f>
        <v>2765247.8345516459</v>
      </c>
      <c r="F3" s="1">
        <f t="shared" ref="F3:F66" si="4">SQRT(((D3-$D$1)^2)+((E3-$E$1)^2))</f>
        <v>13.510053191260846</v>
      </c>
      <c r="G3" s="1">
        <f t="shared" si="1"/>
        <v>-5.3191260855456335E-5</v>
      </c>
    </row>
    <row r="4" spans="1:7" x14ac:dyDescent="0.3">
      <c r="A4">
        <v>84.94</v>
      </c>
      <c r="B4">
        <f t="shared" si="0"/>
        <v>18.209999999999994</v>
      </c>
      <c r="C4">
        <v>8.9</v>
      </c>
      <c r="D4" s="1">
        <f t="shared" si="2"/>
        <v>293973.09942626319</v>
      </c>
      <c r="E4" s="1">
        <f t="shared" si="3"/>
        <v>2765245.7738405233</v>
      </c>
      <c r="F4" s="1">
        <f t="shared" si="4"/>
        <v>18.210071696061309</v>
      </c>
      <c r="G4" s="1">
        <f t="shared" si="1"/>
        <v>-7.1696061315407178E-5</v>
      </c>
    </row>
    <row r="5" spans="1:7" x14ac:dyDescent="0.3">
      <c r="A5">
        <v>90.79</v>
      </c>
      <c r="B5">
        <f t="shared" si="0"/>
        <v>24.060000000000002</v>
      </c>
      <c r="C5">
        <v>5.16</v>
      </c>
      <c r="D5" s="1">
        <f t="shared" si="2"/>
        <v>293978.35717440373</v>
      </c>
      <c r="E5" s="1">
        <f t="shared" si="3"/>
        <v>2765243.2089128494</v>
      </c>
      <c r="F5" s="1">
        <f t="shared" si="4"/>
        <v>24.060094728643854</v>
      </c>
      <c r="G5" s="1">
        <f t="shared" si="1"/>
        <v>-9.472864385173807E-5</v>
      </c>
    </row>
    <row r="6" spans="1:7" x14ac:dyDescent="0.3">
      <c r="A6">
        <v>93.29</v>
      </c>
      <c r="B6">
        <f t="shared" si="0"/>
        <v>26.560000000000002</v>
      </c>
      <c r="C6">
        <v>5.32</v>
      </c>
      <c r="D6" s="1">
        <f t="shared" si="2"/>
        <v>293980.60407531849</v>
      </c>
      <c r="E6" s="1">
        <f t="shared" si="3"/>
        <v>2765242.1127899121</v>
      </c>
      <c r="F6" s="1">
        <f t="shared" si="4"/>
        <v>26.56010457149997</v>
      </c>
      <c r="G6" s="1">
        <f t="shared" si="1"/>
        <v>-1.0457149996767612E-4</v>
      </c>
    </row>
    <row r="7" spans="1:7" x14ac:dyDescent="0.3">
      <c r="A7">
        <v>97.27</v>
      </c>
      <c r="B7">
        <f t="shared" si="0"/>
        <v>30.539999999999992</v>
      </c>
      <c r="C7">
        <v>5.24</v>
      </c>
      <c r="D7" s="1">
        <f t="shared" si="2"/>
        <v>293984.18114157481</v>
      </c>
      <c r="E7" s="1">
        <f t="shared" si="3"/>
        <v>2765240.3677621954</v>
      </c>
      <c r="F7" s="1">
        <f t="shared" si="4"/>
        <v>30.540120241601258</v>
      </c>
      <c r="G7" s="1">
        <f t="shared" si="1"/>
        <v>-1.2024160126600236E-4</v>
      </c>
    </row>
    <row r="8" spans="1:7" x14ac:dyDescent="0.3">
      <c r="A8">
        <v>110.49</v>
      </c>
      <c r="B8">
        <f t="shared" si="0"/>
        <v>43.759999999999991</v>
      </c>
      <c r="C8">
        <v>3.52</v>
      </c>
      <c r="D8" s="1">
        <f t="shared" si="2"/>
        <v>293996.06275361206</v>
      </c>
      <c r="E8" s="1">
        <f t="shared" si="3"/>
        <v>2765234.5714641018</v>
      </c>
      <c r="F8" s="1">
        <f t="shared" si="4"/>
        <v>43.76017229119352</v>
      </c>
      <c r="G8" s="1">
        <f t="shared" si="1"/>
        <v>-1.7229119352890621E-4</v>
      </c>
    </row>
    <row r="9" spans="1:7" x14ac:dyDescent="0.3">
      <c r="A9">
        <v>120.81</v>
      </c>
      <c r="B9">
        <f t="shared" si="0"/>
        <v>54.08</v>
      </c>
      <c r="C9">
        <v>2.82</v>
      </c>
      <c r="D9" s="1">
        <f t="shared" si="2"/>
        <v>294005.33796058822</v>
      </c>
      <c r="E9" s="1">
        <f t="shared" si="3"/>
        <v>2765230.0466686161</v>
      </c>
      <c r="F9" s="1">
        <f t="shared" si="4"/>
        <v>54.08021292278557</v>
      </c>
      <c r="G9" s="1">
        <f t="shared" si="1"/>
        <v>-2.1292278557183408E-4</v>
      </c>
    </row>
    <row r="10" spans="1:7" x14ac:dyDescent="0.3">
      <c r="A10">
        <v>131.97</v>
      </c>
      <c r="B10">
        <f t="shared" si="0"/>
        <v>65.239999999999995</v>
      </c>
      <c r="C10">
        <v>-0.89</v>
      </c>
      <c r="D10" s="1">
        <f t="shared" si="2"/>
        <v>294015.3681262717</v>
      </c>
      <c r="E10" s="1">
        <f t="shared" si="3"/>
        <v>2765225.1535758227</v>
      </c>
      <c r="F10" s="1">
        <f t="shared" si="4"/>
        <v>65.240256861900136</v>
      </c>
      <c r="G10" s="1">
        <f t="shared" si="1"/>
        <v>-2.5686190014084787E-4</v>
      </c>
    </row>
    <row r="11" spans="1:7" x14ac:dyDescent="0.3">
      <c r="A11">
        <v>140.16</v>
      </c>
      <c r="B11">
        <f t="shared" si="0"/>
        <v>73.429999999999993</v>
      </c>
      <c r="C11">
        <v>-4.7699999999999996</v>
      </c>
      <c r="D11" s="1">
        <f t="shared" si="2"/>
        <v>294022.72897366853</v>
      </c>
      <c r="E11" s="1">
        <f t="shared" si="3"/>
        <v>2765221.5626770793</v>
      </c>
      <c r="F11" s="1">
        <f t="shared" si="4"/>
        <v>73.430289107537632</v>
      </c>
      <c r="G11" s="1">
        <f t="shared" si="1"/>
        <v>-2.8910753763966568E-4</v>
      </c>
    </row>
    <row r="12" spans="1:7" x14ac:dyDescent="0.3">
      <c r="A12">
        <v>143.97</v>
      </c>
      <c r="B12">
        <f t="shared" si="0"/>
        <v>77.239999999999995</v>
      </c>
      <c r="C12">
        <v>-6</v>
      </c>
      <c r="D12" s="1">
        <f t="shared" si="2"/>
        <v>294026.15325066261</v>
      </c>
      <c r="E12" s="1">
        <f t="shared" si="3"/>
        <v>2765219.8921857229</v>
      </c>
      <c r="F12" s="1">
        <f t="shared" si="4"/>
        <v>77.240304108029306</v>
      </c>
      <c r="G12" s="1">
        <f t="shared" si="1"/>
        <v>-3.0410802931157832E-4</v>
      </c>
    </row>
    <row r="13" spans="1:7" x14ac:dyDescent="0.3">
      <c r="A13">
        <v>146.94999999999999</v>
      </c>
      <c r="B13">
        <f t="shared" si="0"/>
        <v>80.219999999999985</v>
      </c>
      <c r="C13">
        <v>-5.96</v>
      </c>
      <c r="D13" s="1">
        <f t="shared" si="2"/>
        <v>294028.83155655296</v>
      </c>
      <c r="E13" s="1">
        <f t="shared" si="3"/>
        <v>2765218.5856071813</v>
      </c>
      <c r="F13" s="1">
        <f t="shared" si="4"/>
        <v>80.22031584085417</v>
      </c>
      <c r="G13" s="1">
        <f t="shared" si="1"/>
        <v>-3.1584085418501218E-4</v>
      </c>
    </row>
    <row r="14" spans="1:7" x14ac:dyDescent="0.3">
      <c r="A14">
        <v>152.15</v>
      </c>
      <c r="B14">
        <f t="shared" si="0"/>
        <v>85.42</v>
      </c>
      <c r="C14">
        <v>-5.44</v>
      </c>
      <c r="D14" s="1">
        <f t="shared" si="2"/>
        <v>294033.50511045568</v>
      </c>
      <c r="E14" s="1">
        <f t="shared" si="3"/>
        <v>2765216.3056714716</v>
      </c>
      <c r="F14" s="1">
        <f t="shared" si="4"/>
        <v>85.42033631406251</v>
      </c>
      <c r="G14" s="1">
        <f t="shared" si="1"/>
        <v>-3.3631406250833606E-4</v>
      </c>
    </row>
    <row r="15" spans="1:7" x14ac:dyDescent="0.3">
      <c r="A15">
        <v>156.9</v>
      </c>
      <c r="B15">
        <f t="shared" si="0"/>
        <v>90.17</v>
      </c>
      <c r="C15">
        <v>-4.8600000000000003</v>
      </c>
      <c r="D15" s="1">
        <f t="shared" si="2"/>
        <v>294037.77422219375</v>
      </c>
      <c r="E15" s="1">
        <f t="shared" si="3"/>
        <v>2765214.2230378902</v>
      </c>
      <c r="F15" s="1">
        <f t="shared" si="4"/>
        <v>90.170355015801121</v>
      </c>
      <c r="G15" s="1">
        <f t="shared" si="1"/>
        <v>-3.5501580111940712E-4</v>
      </c>
    </row>
    <row r="16" spans="1:7" x14ac:dyDescent="0.3">
      <c r="A16">
        <v>161.5</v>
      </c>
      <c r="B16">
        <f t="shared" si="0"/>
        <v>94.77</v>
      </c>
      <c r="C16">
        <v>-4.4000000000000004</v>
      </c>
      <c r="D16" s="1">
        <f t="shared" si="2"/>
        <v>294041.90851987689</v>
      </c>
      <c r="E16" s="1">
        <f t="shared" si="3"/>
        <v>2765212.2061716849</v>
      </c>
      <c r="F16" s="1">
        <f t="shared" si="4"/>
        <v>94.770373126929456</v>
      </c>
      <c r="G16" s="1">
        <f t="shared" si="1"/>
        <v>-3.7312692946045445E-4</v>
      </c>
    </row>
    <row r="17" spans="1:10" x14ac:dyDescent="0.3">
      <c r="A17">
        <v>166.44</v>
      </c>
      <c r="B17">
        <f t="shared" si="0"/>
        <v>99.71</v>
      </c>
      <c r="C17">
        <v>-4.12</v>
      </c>
      <c r="D17" s="1">
        <f t="shared" si="2"/>
        <v>294046.3483960845</v>
      </c>
      <c r="E17" s="1">
        <f t="shared" si="3"/>
        <v>2765210.0402327608</v>
      </c>
      <c r="F17" s="1">
        <f t="shared" si="4"/>
        <v>99.71039257646035</v>
      </c>
      <c r="G17" s="1">
        <f t="shared" si="1"/>
        <v>-3.9257646035650851E-4</v>
      </c>
    </row>
    <row r="18" spans="1:10" x14ac:dyDescent="0.3">
      <c r="A18">
        <v>171.5</v>
      </c>
      <c r="B18">
        <f t="shared" si="0"/>
        <v>104.77</v>
      </c>
      <c r="C18">
        <v>-3.79</v>
      </c>
      <c r="D18" s="1">
        <f t="shared" si="2"/>
        <v>294050.89612353599</v>
      </c>
      <c r="E18" s="1">
        <f t="shared" si="3"/>
        <v>2765207.8216799349</v>
      </c>
      <c r="F18" s="1">
        <f t="shared" si="4"/>
        <v>104.77041249881457</v>
      </c>
      <c r="G18" s="1">
        <f t="shared" si="1"/>
        <v>-4.1249881456906223E-4</v>
      </c>
      <c r="I18" s="5">
        <v>66.73</v>
      </c>
      <c r="J18" s="5">
        <v>14.91</v>
      </c>
    </row>
    <row r="19" spans="1:10" x14ac:dyDescent="0.3">
      <c r="A19">
        <v>177.17</v>
      </c>
      <c r="B19">
        <f t="shared" si="0"/>
        <v>110.43999999999998</v>
      </c>
      <c r="C19">
        <v>-3.38</v>
      </c>
      <c r="D19" s="1">
        <f t="shared" si="2"/>
        <v>294055.9920948107</v>
      </c>
      <c r="E19" s="1">
        <f t="shared" si="3"/>
        <v>2765205.3356731129</v>
      </c>
      <c r="F19" s="1">
        <f t="shared" si="4"/>
        <v>110.44043482254432</v>
      </c>
      <c r="G19" s="1">
        <f t="shared" si="1"/>
        <v>-4.348225443351339E-4</v>
      </c>
      <c r="I19">
        <v>67.39</v>
      </c>
      <c r="J19">
        <v>14.71</v>
      </c>
    </row>
    <row r="20" spans="1:10" x14ac:dyDescent="0.3">
      <c r="A20">
        <v>183.69</v>
      </c>
      <c r="B20">
        <f t="shared" si="0"/>
        <v>116.96</v>
      </c>
      <c r="C20">
        <v>-3.43</v>
      </c>
      <c r="D20" s="1">
        <f t="shared" si="2"/>
        <v>294061.85201239638</v>
      </c>
      <c r="E20" s="1">
        <f t="shared" si="3"/>
        <v>2765202.4769844916</v>
      </c>
      <c r="F20" s="1">
        <f t="shared" si="4"/>
        <v>116.96046049309206</v>
      </c>
      <c r="G20" s="1">
        <f t="shared" si="1"/>
        <v>-4.6049309206352973E-4</v>
      </c>
      <c r="I20">
        <v>80.239999999999995</v>
      </c>
      <c r="J20">
        <v>8.9499999999999993</v>
      </c>
    </row>
    <row r="21" spans="1:10" x14ac:dyDescent="0.3">
      <c r="A21">
        <v>190.75</v>
      </c>
      <c r="B21">
        <f t="shared" si="0"/>
        <v>124.02</v>
      </c>
      <c r="C21">
        <v>-3.36</v>
      </c>
      <c r="D21" s="1">
        <f t="shared" si="2"/>
        <v>294068.19726057968</v>
      </c>
      <c r="E21" s="1">
        <f t="shared" si="3"/>
        <v>2765199.3815333163</v>
      </c>
      <c r="F21" s="1">
        <f t="shared" si="4"/>
        <v>124.02048828948617</v>
      </c>
      <c r="G21" s="1">
        <f t="shared" si="1"/>
        <v>-4.8828948617085643E-4</v>
      </c>
      <c r="I21">
        <v>84.94</v>
      </c>
      <c r="J21">
        <v>8.9</v>
      </c>
    </row>
    <row r="22" spans="1:10" x14ac:dyDescent="0.3">
      <c r="A22">
        <v>196.34</v>
      </c>
      <c r="B22">
        <f t="shared" si="0"/>
        <v>129.61000000000001</v>
      </c>
      <c r="C22">
        <v>-3.43</v>
      </c>
      <c r="D22" s="1">
        <f t="shared" si="2"/>
        <v>294073.22133102507</v>
      </c>
      <c r="E22" s="1">
        <f t="shared" si="3"/>
        <v>2765196.930602428</v>
      </c>
      <c r="F22" s="1">
        <f t="shared" si="4"/>
        <v>129.61051029833894</v>
      </c>
      <c r="G22" s="1">
        <f t="shared" si="1"/>
        <v>-5.1029833892357601E-4</v>
      </c>
      <c r="I22">
        <v>90.79</v>
      </c>
      <c r="J22">
        <v>5.16</v>
      </c>
    </row>
    <row r="23" spans="1:10" x14ac:dyDescent="0.3">
      <c r="A23">
        <v>201.46</v>
      </c>
      <c r="B23">
        <f t="shared" si="0"/>
        <v>134.73000000000002</v>
      </c>
      <c r="C23">
        <v>-3.22</v>
      </c>
      <c r="D23" s="1">
        <f t="shared" si="2"/>
        <v>294077.82298409852</v>
      </c>
      <c r="E23" s="1">
        <f t="shared" si="3"/>
        <v>2765194.685742652</v>
      </c>
      <c r="F23" s="1">
        <f t="shared" si="4"/>
        <v>134.73053045672265</v>
      </c>
      <c r="G23" s="1">
        <f t="shared" si="1"/>
        <v>-5.3045672262896915E-4</v>
      </c>
      <c r="I23">
        <v>93.29</v>
      </c>
      <c r="J23">
        <v>5.32</v>
      </c>
    </row>
    <row r="24" spans="1:10" x14ac:dyDescent="0.3">
      <c r="A24">
        <v>208.37</v>
      </c>
      <c r="B24">
        <f t="shared" si="0"/>
        <v>141.63999999999999</v>
      </c>
      <c r="C24">
        <v>-3.02</v>
      </c>
      <c r="D24" s="1">
        <f t="shared" si="2"/>
        <v>294084.03341822693</v>
      </c>
      <c r="E24" s="1">
        <f t="shared" si="3"/>
        <v>2765191.6560588526</v>
      </c>
      <c r="F24" s="1">
        <f t="shared" si="4"/>
        <v>141.64055766276294</v>
      </c>
      <c r="G24" s="1">
        <f t="shared" si="1"/>
        <v>-5.5766276295798889E-4</v>
      </c>
      <c r="I24">
        <v>97.27</v>
      </c>
      <c r="J24">
        <v>5.24</v>
      </c>
    </row>
    <row r="25" spans="1:10" x14ac:dyDescent="0.3">
      <c r="A25">
        <v>213.53</v>
      </c>
      <c r="B25">
        <f t="shared" si="0"/>
        <v>146.80000000000001</v>
      </c>
      <c r="C25">
        <v>-2.82</v>
      </c>
      <c r="D25" s="1">
        <f t="shared" si="2"/>
        <v>294088.67102171498</v>
      </c>
      <c r="E25" s="1">
        <f t="shared" si="3"/>
        <v>2765189.3936611097</v>
      </c>
      <c r="F25" s="1">
        <f t="shared" si="4"/>
        <v>146.80057797853283</v>
      </c>
      <c r="G25" s="1">
        <f t="shared" si="1"/>
        <v>-5.779785328172693E-4</v>
      </c>
      <c r="I25">
        <v>110.49</v>
      </c>
      <c r="J25">
        <v>3.52</v>
      </c>
    </row>
    <row r="26" spans="1:10" x14ac:dyDescent="0.3">
      <c r="A26">
        <v>222.56</v>
      </c>
      <c r="B26">
        <f t="shared" si="0"/>
        <v>155.82999999999998</v>
      </c>
      <c r="C26">
        <v>-2.4700000000000002</v>
      </c>
      <c r="D26" s="1">
        <f t="shared" si="2"/>
        <v>294096.78682781913</v>
      </c>
      <c r="E26" s="1">
        <f t="shared" si="3"/>
        <v>2765185.4344650591</v>
      </c>
      <c r="F26" s="1">
        <f t="shared" si="4"/>
        <v>155.83061353148864</v>
      </c>
      <c r="G26" s="1">
        <f t="shared" si="1"/>
        <v>-6.1353148865350704E-4</v>
      </c>
      <c r="I26">
        <v>120.81</v>
      </c>
      <c r="J26">
        <v>2.82</v>
      </c>
    </row>
    <row r="27" spans="1:10" x14ac:dyDescent="0.3">
      <c r="A27">
        <v>229.15</v>
      </c>
      <c r="B27">
        <f t="shared" si="0"/>
        <v>162.42000000000002</v>
      </c>
      <c r="C27">
        <v>-2.14</v>
      </c>
      <c r="D27" s="1">
        <f t="shared" si="2"/>
        <v>294102.70965863043</v>
      </c>
      <c r="E27" s="1">
        <f t="shared" si="3"/>
        <v>2765182.5450849961</v>
      </c>
      <c r="F27" s="1">
        <f t="shared" si="4"/>
        <v>162.42063947736139</v>
      </c>
      <c r="G27" s="1">
        <f t="shared" si="1"/>
        <v>-6.3947736137492939E-4</v>
      </c>
      <c r="I27">
        <v>131.97</v>
      </c>
      <c r="J27">
        <v>-0.89</v>
      </c>
    </row>
    <row r="28" spans="1:10" x14ac:dyDescent="0.3">
      <c r="A28">
        <v>236.26</v>
      </c>
      <c r="B28">
        <f t="shared" si="0"/>
        <v>169.52999999999997</v>
      </c>
      <c r="C28">
        <v>-1.64</v>
      </c>
      <c r="D28" s="1">
        <f t="shared" si="2"/>
        <v>294109.09984483209</v>
      </c>
      <c r="E28" s="1">
        <f t="shared" si="3"/>
        <v>2765179.427711362</v>
      </c>
      <c r="F28" s="1">
        <f t="shared" si="4"/>
        <v>169.53066747074595</v>
      </c>
      <c r="G28" s="1">
        <f t="shared" si="1"/>
        <v>-6.67470745980836E-4</v>
      </c>
      <c r="I28">
        <v>140.16</v>
      </c>
      <c r="J28">
        <v>-4.7699999999999996</v>
      </c>
    </row>
    <row r="29" spans="1:10" x14ac:dyDescent="0.3">
      <c r="A29">
        <v>240.49</v>
      </c>
      <c r="B29">
        <f t="shared" si="0"/>
        <v>173.76</v>
      </c>
      <c r="C29">
        <v>-0.63</v>
      </c>
      <c r="D29" s="1">
        <f t="shared" si="2"/>
        <v>294112.90160117985</v>
      </c>
      <c r="E29" s="1">
        <f t="shared" si="3"/>
        <v>2765177.5730713517</v>
      </c>
      <c r="F29" s="1">
        <f t="shared" si="4"/>
        <v>173.76068412502502</v>
      </c>
      <c r="G29" s="1">
        <f t="shared" si="1"/>
        <v>-6.8412502503178985E-4</v>
      </c>
      <c r="I29">
        <v>143.97</v>
      </c>
      <c r="J29">
        <v>-6</v>
      </c>
    </row>
    <row r="30" spans="1:10" x14ac:dyDescent="0.3">
      <c r="A30">
        <v>242.44</v>
      </c>
      <c r="B30">
        <f t="shared" si="0"/>
        <v>175.70999999999998</v>
      </c>
      <c r="C30">
        <v>0.18</v>
      </c>
      <c r="D30" s="1">
        <f t="shared" si="2"/>
        <v>294114.65418389335</v>
      </c>
      <c r="E30" s="1">
        <f t="shared" si="3"/>
        <v>2765176.7180954604</v>
      </c>
      <c r="F30" s="1">
        <f t="shared" si="4"/>
        <v>175.71069180253511</v>
      </c>
      <c r="G30" s="1">
        <f t="shared" si="1"/>
        <v>-6.9180253512968193E-4</v>
      </c>
      <c r="I30">
        <v>146.94999999999999</v>
      </c>
      <c r="J30">
        <v>-5.96</v>
      </c>
    </row>
    <row r="31" spans="1:10" x14ac:dyDescent="0.3">
      <c r="A31">
        <v>248.91</v>
      </c>
      <c r="B31">
        <f t="shared" si="0"/>
        <v>182.18</v>
      </c>
      <c r="C31">
        <v>3.47</v>
      </c>
      <c r="D31" s="1">
        <f t="shared" si="2"/>
        <v>294120.46916346077</v>
      </c>
      <c r="E31" s="1">
        <f t="shared" si="3"/>
        <v>2765173.881329298</v>
      </c>
      <c r="F31" s="1">
        <f t="shared" si="4"/>
        <v>182.18071727619702</v>
      </c>
      <c r="G31" s="1">
        <f t="shared" si="1"/>
        <v>-7.1727619700823197E-4</v>
      </c>
      <c r="I31">
        <v>152.15</v>
      </c>
      <c r="J31">
        <v>-5.44</v>
      </c>
    </row>
    <row r="32" spans="1:10" x14ac:dyDescent="0.3">
      <c r="A32">
        <v>255.65</v>
      </c>
      <c r="B32">
        <f t="shared" si="0"/>
        <v>188.92000000000002</v>
      </c>
      <c r="C32">
        <v>5.0599999999999996</v>
      </c>
      <c r="D32" s="1">
        <f t="shared" si="2"/>
        <v>294126.52680832695</v>
      </c>
      <c r="E32" s="1">
        <f t="shared" si="3"/>
        <v>2765170.9261818589</v>
      </c>
      <c r="F32" s="1">
        <f t="shared" si="4"/>
        <v>188.92074381262771</v>
      </c>
      <c r="G32" s="1">
        <f t="shared" si="1"/>
        <v>-7.4381262768952183E-4</v>
      </c>
      <c r="I32">
        <v>156.9</v>
      </c>
      <c r="J32">
        <v>-4.8600000000000003</v>
      </c>
    </row>
    <row r="33" spans="1:10" x14ac:dyDescent="0.3">
      <c r="A33">
        <v>257.79000000000002</v>
      </c>
      <c r="B33">
        <f t="shared" si="0"/>
        <v>191.06</v>
      </c>
      <c r="C33">
        <v>8.93</v>
      </c>
      <c r="D33" s="1">
        <f t="shared" si="2"/>
        <v>294128.45015550999</v>
      </c>
      <c r="E33" s="1">
        <f t="shared" si="3"/>
        <v>2765169.9879006241</v>
      </c>
      <c r="F33" s="1">
        <f t="shared" si="4"/>
        <v>191.06075223833841</v>
      </c>
      <c r="G33" s="1">
        <f t="shared" si="1"/>
        <v>-7.5223833840709631E-4</v>
      </c>
      <c r="I33">
        <v>161.5</v>
      </c>
      <c r="J33">
        <v>-4.4000000000000004</v>
      </c>
    </row>
    <row r="34" spans="1:10" x14ac:dyDescent="0.3">
      <c r="A34">
        <v>270.64</v>
      </c>
      <c r="B34">
        <f t="shared" si="0"/>
        <v>203.90999999999997</v>
      </c>
      <c r="C34">
        <v>8.7200000000000006</v>
      </c>
      <c r="D34" s="1">
        <f t="shared" si="2"/>
        <v>294139.99922621192</v>
      </c>
      <c r="E34" s="1">
        <f t="shared" si="3"/>
        <v>2765164.3538287254</v>
      </c>
      <c r="F34" s="1">
        <f t="shared" si="4"/>
        <v>203.91080283113371</v>
      </c>
      <c r="G34" s="1">
        <f t="shared" si="1"/>
        <v>-8.0283113373980086E-4</v>
      </c>
      <c r="I34">
        <v>166.44</v>
      </c>
      <c r="J34">
        <v>-4.12</v>
      </c>
    </row>
    <row r="35" spans="1:10" x14ac:dyDescent="0.3">
      <c r="A35">
        <v>282.27</v>
      </c>
      <c r="B35">
        <f t="shared" si="0"/>
        <v>215.53999999999996</v>
      </c>
      <c r="C35">
        <v>8.86</v>
      </c>
      <c r="D35" s="1">
        <f t="shared" si="2"/>
        <v>294150.4518092674</v>
      </c>
      <c r="E35" s="1">
        <f t="shared" si="3"/>
        <v>2765159.2546648202</v>
      </c>
      <c r="F35" s="1">
        <f t="shared" si="4"/>
        <v>215.5408486205655</v>
      </c>
      <c r="G35" s="1">
        <f t="shared" si="1"/>
        <v>-8.4862056553447474E-4</v>
      </c>
      <c r="I35">
        <v>171.5</v>
      </c>
      <c r="J35">
        <v>-3.79</v>
      </c>
    </row>
    <row r="36" spans="1:10" x14ac:dyDescent="0.3">
      <c r="A36">
        <v>287.22000000000003</v>
      </c>
      <c r="B36">
        <f t="shared" si="0"/>
        <v>220.49</v>
      </c>
      <c r="C36">
        <v>9.1999999999999993</v>
      </c>
      <c r="D36" s="1">
        <f t="shared" si="2"/>
        <v>294154.90067307861</v>
      </c>
      <c r="E36" s="1">
        <f t="shared" si="3"/>
        <v>2765157.0843414036</v>
      </c>
      <c r="F36" s="1">
        <f t="shared" si="4"/>
        <v>220.49086810974791</v>
      </c>
      <c r="G36" s="1">
        <f t="shared" si="1"/>
        <v>-8.6810974789841566E-4</v>
      </c>
      <c r="I36">
        <v>177.17</v>
      </c>
      <c r="J36">
        <v>-3.38</v>
      </c>
    </row>
    <row r="37" spans="1:10" x14ac:dyDescent="0.3">
      <c r="A37">
        <v>290.49</v>
      </c>
      <c r="B37">
        <f t="shared" si="0"/>
        <v>223.76</v>
      </c>
      <c r="C37">
        <v>9.31</v>
      </c>
      <c r="D37" s="1">
        <f t="shared" si="2"/>
        <v>294157.83961947513</v>
      </c>
      <c r="E37" s="1">
        <f t="shared" si="3"/>
        <v>2765155.6506126015</v>
      </c>
      <c r="F37" s="1">
        <f t="shared" si="4"/>
        <v>223.76088098424137</v>
      </c>
      <c r="G37" s="1">
        <f t="shared" si="1"/>
        <v>-8.8098424137683651E-4</v>
      </c>
      <c r="I37">
        <v>183.69</v>
      </c>
      <c r="J37">
        <v>-3.43</v>
      </c>
    </row>
    <row r="38" spans="1:10" x14ac:dyDescent="0.3">
      <c r="A38">
        <v>305.86</v>
      </c>
      <c r="B38">
        <f t="shared" si="0"/>
        <v>239.13</v>
      </c>
      <c r="C38">
        <v>9.57</v>
      </c>
      <c r="D38" s="1">
        <f t="shared" si="2"/>
        <v>294171.65356629912</v>
      </c>
      <c r="E38" s="1">
        <f t="shared" si="3"/>
        <v>2765148.911648782</v>
      </c>
      <c r="F38" s="1">
        <f t="shared" si="4"/>
        <v>239.13094149868795</v>
      </c>
      <c r="G38" s="1">
        <f t="shared" si="1"/>
        <v>-9.4149868795057046E-4</v>
      </c>
      <c r="I38">
        <v>190.75</v>
      </c>
      <c r="J38">
        <v>-3.36</v>
      </c>
    </row>
    <row r="39" spans="1:10" x14ac:dyDescent="0.3">
      <c r="A39">
        <v>326.3</v>
      </c>
      <c r="B39">
        <f t="shared" si="0"/>
        <v>259.57</v>
      </c>
      <c r="C39">
        <v>9.56</v>
      </c>
      <c r="D39" s="1">
        <f t="shared" si="2"/>
        <v>294190.0242281782</v>
      </c>
      <c r="E39" s="1">
        <f t="shared" si="3"/>
        <v>2765139.9497476448</v>
      </c>
      <c r="F39" s="1">
        <f t="shared" si="4"/>
        <v>259.57102197473199</v>
      </c>
      <c r="G39" s="1">
        <f t="shared" si="1"/>
        <v>-1.0219747319979433E-3</v>
      </c>
      <c r="I39">
        <v>196.34</v>
      </c>
      <c r="J39">
        <v>-3.43</v>
      </c>
    </row>
    <row r="40" spans="1:10" x14ac:dyDescent="0.3">
      <c r="A40">
        <v>348.06</v>
      </c>
      <c r="B40">
        <f t="shared" si="0"/>
        <v>281.33</v>
      </c>
      <c r="C40">
        <v>9.59</v>
      </c>
      <c r="D40" s="1">
        <f t="shared" si="2"/>
        <v>294209.5812537403</v>
      </c>
      <c r="E40" s="1">
        <f t="shared" si="3"/>
        <v>2765130.4090935965</v>
      </c>
      <c r="F40" s="1">
        <f t="shared" si="4"/>
        <v>281.33110764796351</v>
      </c>
      <c r="G40" s="1">
        <f t="shared" si="1"/>
        <v>-1.1076479635221403E-3</v>
      </c>
      <c r="I40">
        <v>201.46</v>
      </c>
      <c r="J40">
        <v>-3.22</v>
      </c>
    </row>
    <row r="41" spans="1:10" x14ac:dyDescent="0.3">
      <c r="A41">
        <v>381.16</v>
      </c>
      <c r="B41">
        <f t="shared" si="0"/>
        <v>314.43</v>
      </c>
      <c r="C41">
        <v>9.91</v>
      </c>
      <c r="D41" s="1">
        <f t="shared" si="2"/>
        <v>294239.33022185182</v>
      </c>
      <c r="E41" s="1">
        <f t="shared" si="3"/>
        <v>2765115.8964259042</v>
      </c>
      <c r="F41" s="1">
        <f t="shared" si="4"/>
        <v>314.43123796865456</v>
      </c>
      <c r="G41" s="1">
        <f t="shared" si="1"/>
        <v>-1.237968654550059E-3</v>
      </c>
      <c r="I41">
        <v>208.37</v>
      </c>
      <c r="J41">
        <v>-3.02</v>
      </c>
    </row>
    <row r="42" spans="1:10" x14ac:dyDescent="0.3">
      <c r="A42">
        <v>408.37</v>
      </c>
      <c r="B42">
        <f t="shared" si="0"/>
        <v>341.64</v>
      </c>
      <c r="C42">
        <v>10.050000000000001</v>
      </c>
      <c r="D42" s="1">
        <f t="shared" si="2"/>
        <v>294263.78549140808</v>
      </c>
      <c r="E42" s="1">
        <f t="shared" si="3"/>
        <v>2765103.9662238522</v>
      </c>
      <c r="F42" s="1">
        <f t="shared" si="4"/>
        <v>341.64134509947638</v>
      </c>
      <c r="G42" s="1">
        <f t="shared" si="1"/>
        <v>-1.3450994763957169E-3</v>
      </c>
      <c r="I42">
        <v>213.53</v>
      </c>
      <c r="J42">
        <v>-2.82</v>
      </c>
    </row>
    <row r="43" spans="1:10" x14ac:dyDescent="0.3">
      <c r="A43">
        <v>432.81</v>
      </c>
      <c r="B43">
        <f t="shared" si="0"/>
        <v>366.08</v>
      </c>
      <c r="C43">
        <v>9.9600000000000009</v>
      </c>
      <c r="D43" s="1">
        <f t="shared" si="2"/>
        <v>294285.75119475083</v>
      </c>
      <c r="E43" s="1">
        <f t="shared" si="3"/>
        <v>2765093.2505260152</v>
      </c>
      <c r="F43" s="1">
        <f t="shared" si="4"/>
        <v>366.08144132426497</v>
      </c>
      <c r="G43" s="1">
        <f t="shared" si="1"/>
        <v>-1.4413242649879976E-3</v>
      </c>
      <c r="I43">
        <v>222.56</v>
      </c>
      <c r="J43">
        <v>-2.4700000000000002</v>
      </c>
    </row>
    <row r="44" spans="1:10" x14ac:dyDescent="0.3">
      <c r="A44">
        <v>444.56</v>
      </c>
      <c r="B44">
        <f t="shared" si="0"/>
        <v>377.83</v>
      </c>
      <c r="C44">
        <v>10.15</v>
      </c>
      <c r="D44" s="1">
        <f t="shared" si="2"/>
        <v>294296.31162905018</v>
      </c>
      <c r="E44" s="1">
        <f t="shared" si="3"/>
        <v>2765088.098748209</v>
      </c>
      <c r="F44" s="1">
        <f t="shared" si="4"/>
        <v>377.83148758611173</v>
      </c>
      <c r="G44" s="1">
        <f t="shared" si="1"/>
        <v>-1.4875861117502609E-3</v>
      </c>
      <c r="I44">
        <v>229.15</v>
      </c>
      <c r="J44">
        <v>-2.14</v>
      </c>
    </row>
    <row r="45" spans="1:10" x14ac:dyDescent="0.3">
      <c r="A45">
        <v>456.68</v>
      </c>
      <c r="B45">
        <f t="shared" si="0"/>
        <v>389.95</v>
      </c>
      <c r="C45">
        <v>10.039999999999999</v>
      </c>
      <c r="D45" s="1">
        <f t="shared" si="2"/>
        <v>294307.20460468502</v>
      </c>
      <c r="E45" s="1">
        <f t="shared" si="3"/>
        <v>2765082.7847442077</v>
      </c>
      <c r="F45" s="1">
        <f t="shared" si="4"/>
        <v>389.9515353049124</v>
      </c>
      <c r="G45" s="1">
        <f t="shared" si="1"/>
        <v>-1.5353049124087192E-3</v>
      </c>
      <c r="I45">
        <v>236.26</v>
      </c>
      <c r="J45">
        <v>-1.64</v>
      </c>
    </row>
    <row r="46" spans="1:10" x14ac:dyDescent="0.3">
      <c r="A46">
        <v>460.91</v>
      </c>
      <c r="B46">
        <f t="shared" si="0"/>
        <v>394.18</v>
      </c>
      <c r="C46">
        <v>9.85</v>
      </c>
      <c r="D46" s="1">
        <f t="shared" si="2"/>
        <v>294311.00636103278</v>
      </c>
      <c r="E46" s="1">
        <f t="shared" si="3"/>
        <v>2765080.9301041975</v>
      </c>
      <c r="F46" s="1">
        <f t="shared" si="4"/>
        <v>394.18155195919149</v>
      </c>
      <c r="G46" s="1">
        <f t="shared" si="1"/>
        <v>-1.5519591914880948E-3</v>
      </c>
      <c r="I46">
        <v>240.49</v>
      </c>
      <c r="J46">
        <v>-0.63</v>
      </c>
    </row>
    <row r="47" spans="1:10" x14ac:dyDescent="0.3">
      <c r="A47">
        <v>468.87</v>
      </c>
      <c r="B47">
        <f t="shared" si="0"/>
        <v>402.14</v>
      </c>
      <c r="C47">
        <v>9.8800000000000008</v>
      </c>
      <c r="D47" s="1">
        <f t="shared" si="2"/>
        <v>294318.16049354541</v>
      </c>
      <c r="E47" s="1">
        <f t="shared" si="3"/>
        <v>2765077.4400487645</v>
      </c>
      <c r="F47" s="1">
        <f t="shared" si="4"/>
        <v>402.1415832991899</v>
      </c>
      <c r="G47" s="1">
        <f t="shared" si="1"/>
        <v>-1.5832991899173976E-3</v>
      </c>
      <c r="I47">
        <v>242.44</v>
      </c>
      <c r="J47">
        <v>0.18</v>
      </c>
    </row>
    <row r="48" spans="1:10" x14ac:dyDescent="0.3">
      <c r="A48">
        <v>478.73</v>
      </c>
      <c r="B48">
        <f t="shared" si="0"/>
        <v>412</v>
      </c>
      <c r="C48">
        <v>10.039999999999999</v>
      </c>
      <c r="D48" s="1">
        <f t="shared" si="2"/>
        <v>294327.02227075322</v>
      </c>
      <c r="E48" s="1">
        <f t="shared" si="3"/>
        <v>2765073.116939899</v>
      </c>
      <c r="F48" s="1">
        <f t="shared" si="4"/>
        <v>412.00162211976021</v>
      </c>
      <c r="G48" s="1">
        <f t="shared" si="1"/>
        <v>-1.6221197602135362E-3</v>
      </c>
      <c r="I48">
        <v>248.91</v>
      </c>
      <c r="J48">
        <v>3.47</v>
      </c>
    </row>
    <row r="49" spans="1:10" x14ac:dyDescent="0.3">
      <c r="A49">
        <v>491.29</v>
      </c>
      <c r="B49">
        <f t="shared" si="0"/>
        <v>424.56</v>
      </c>
      <c r="C49">
        <v>10.28</v>
      </c>
      <c r="D49" s="1">
        <f t="shared" si="2"/>
        <v>294338.31070094899</v>
      </c>
      <c r="E49" s="1">
        <f t="shared" si="3"/>
        <v>2765067.6100182612</v>
      </c>
      <c r="F49" s="1">
        <f t="shared" si="4"/>
        <v>424.56167157068279</v>
      </c>
      <c r="G49" s="1">
        <f t="shared" si="1"/>
        <v>-1.6715706827881149E-3</v>
      </c>
      <c r="I49">
        <v>255.65</v>
      </c>
      <c r="J49">
        <v>5.0599999999999996</v>
      </c>
    </row>
    <row r="50" spans="1:10" x14ac:dyDescent="0.3">
      <c r="A50">
        <v>493.32</v>
      </c>
      <c r="B50">
        <f t="shared" si="0"/>
        <v>426.59</v>
      </c>
      <c r="C50">
        <v>10.199999999999999</v>
      </c>
      <c r="D50" s="1">
        <f t="shared" si="2"/>
        <v>294340.13518449181</v>
      </c>
      <c r="E50" s="1">
        <f t="shared" si="3"/>
        <v>2765066.7199664358</v>
      </c>
      <c r="F50" s="1">
        <f t="shared" si="4"/>
        <v>426.591679563274</v>
      </c>
      <c r="G50" s="1">
        <f t="shared" si="1"/>
        <v>-1.6795632740240762E-3</v>
      </c>
      <c r="I50">
        <v>257.79000000000002</v>
      </c>
      <c r="J50">
        <v>8.93</v>
      </c>
    </row>
    <row r="51" spans="1:10" x14ac:dyDescent="0.3">
      <c r="A51">
        <v>498.55</v>
      </c>
      <c r="B51">
        <f t="shared" si="0"/>
        <v>431.82</v>
      </c>
      <c r="C51">
        <v>10.37</v>
      </c>
      <c r="D51" s="1">
        <f t="shared" si="2"/>
        <v>294344.83570120548</v>
      </c>
      <c r="E51" s="1">
        <f t="shared" si="3"/>
        <v>2765064.4268772504</v>
      </c>
      <c r="F51" s="1">
        <f t="shared" si="4"/>
        <v>431.8217001547772</v>
      </c>
      <c r="G51" s="1">
        <f t="shared" si="1"/>
        <v>-1.7001547772110825E-3</v>
      </c>
      <c r="I51">
        <v>270.64</v>
      </c>
      <c r="J51">
        <v>8.7200000000000006</v>
      </c>
    </row>
    <row r="52" spans="1:10" x14ac:dyDescent="0.3">
      <c r="A52">
        <v>502.22</v>
      </c>
      <c r="B52">
        <f t="shared" si="0"/>
        <v>435.49</v>
      </c>
      <c r="C52">
        <v>10.38</v>
      </c>
      <c r="D52" s="1">
        <f t="shared" si="2"/>
        <v>294348.13415174838</v>
      </c>
      <c r="E52" s="1">
        <f t="shared" si="3"/>
        <v>2765062.8177687782</v>
      </c>
      <c r="F52" s="1">
        <f t="shared" si="4"/>
        <v>435.49171460426288</v>
      </c>
      <c r="G52" s="1">
        <f t="shared" si="1"/>
        <v>-1.714604262872399E-3</v>
      </c>
      <c r="I52">
        <v>282.27</v>
      </c>
      <c r="J52">
        <v>8.86</v>
      </c>
    </row>
    <row r="53" spans="1:10" x14ac:dyDescent="0.3">
      <c r="A53">
        <v>532.29</v>
      </c>
      <c r="B53">
        <f t="shared" si="0"/>
        <v>465.55999999999995</v>
      </c>
      <c r="C53">
        <v>10.34</v>
      </c>
      <c r="D53" s="1">
        <f t="shared" si="2"/>
        <v>294375.15987595113</v>
      </c>
      <c r="E53" s="1">
        <f t="shared" si="3"/>
        <v>2765049.633602086</v>
      </c>
      <c r="F53" s="1">
        <f t="shared" si="4"/>
        <v>465.56183299529039</v>
      </c>
      <c r="G53" s="1">
        <f t="shared" si="1"/>
        <v>-1.8329952904423408E-3</v>
      </c>
      <c r="I53">
        <v>287.22000000000003</v>
      </c>
      <c r="J53">
        <v>9.1999999999999993</v>
      </c>
    </row>
    <row r="54" spans="1:10" x14ac:dyDescent="0.3">
      <c r="A54">
        <v>560.34</v>
      </c>
      <c r="B54">
        <f t="shared" si="0"/>
        <v>493.61</v>
      </c>
      <c r="C54">
        <v>10.25</v>
      </c>
      <c r="D54" s="1">
        <f t="shared" si="2"/>
        <v>294400.37010421482</v>
      </c>
      <c r="E54" s="1">
        <f t="shared" si="3"/>
        <v>2765037.3351027272</v>
      </c>
      <c r="F54" s="1">
        <f t="shared" si="4"/>
        <v>493.61194343333102</v>
      </c>
      <c r="G54" s="1">
        <f t="shared" si="1"/>
        <v>-1.9434333310073271E-3</v>
      </c>
      <c r="I54">
        <v>290.49</v>
      </c>
      <c r="J54">
        <v>9.31</v>
      </c>
    </row>
    <row r="55" spans="1:10" x14ac:dyDescent="0.3">
      <c r="A55">
        <v>567.79</v>
      </c>
      <c r="B55">
        <f t="shared" si="0"/>
        <v>501.05999999999995</v>
      </c>
      <c r="C55">
        <v>9.82</v>
      </c>
      <c r="D55" s="1">
        <f t="shared" si="2"/>
        <v>294407.06586894079</v>
      </c>
      <c r="E55" s="1">
        <f t="shared" si="3"/>
        <v>2765034.0686563733</v>
      </c>
      <c r="F55" s="1">
        <f t="shared" si="4"/>
        <v>501.0619727653696</v>
      </c>
      <c r="G55" s="1">
        <f t="shared" si="1"/>
        <v>-1.9727653696577363E-3</v>
      </c>
      <c r="I55">
        <v>305.86</v>
      </c>
      <c r="J55">
        <v>9.57</v>
      </c>
    </row>
    <row r="56" spans="1:10" x14ac:dyDescent="0.3">
      <c r="A56">
        <v>574.80999999999995</v>
      </c>
      <c r="B56">
        <f t="shared" si="0"/>
        <v>508.07999999999993</v>
      </c>
      <c r="C56">
        <v>8.34</v>
      </c>
      <c r="D56" s="1">
        <f t="shared" si="2"/>
        <v>294413.37516670948</v>
      </c>
      <c r="E56" s="1">
        <f t="shared" si="3"/>
        <v>2765030.9907431649</v>
      </c>
      <c r="F56" s="1">
        <f t="shared" si="4"/>
        <v>508.08200040437754</v>
      </c>
      <c r="G56" s="1">
        <f t="shared" si="1"/>
        <v>-2.0004043776111757E-3</v>
      </c>
      <c r="I56">
        <v>326.3</v>
      </c>
      <c r="J56">
        <v>9.56</v>
      </c>
    </row>
    <row r="57" spans="1:10" x14ac:dyDescent="0.3">
      <c r="A57">
        <v>575.46</v>
      </c>
      <c r="B57">
        <f t="shared" si="0"/>
        <v>508.73</v>
      </c>
      <c r="C57">
        <v>8.3000000000000007</v>
      </c>
      <c r="D57" s="1">
        <f t="shared" si="2"/>
        <v>294413.95936094731</v>
      </c>
      <c r="E57" s="1">
        <f t="shared" si="3"/>
        <v>2765030.7057512011</v>
      </c>
      <c r="F57" s="1">
        <f t="shared" si="4"/>
        <v>508.73200296354753</v>
      </c>
      <c r="G57" s="1">
        <f t="shared" si="1"/>
        <v>-2.0029635475111718E-3</v>
      </c>
      <c r="I57">
        <v>348.06</v>
      </c>
      <c r="J57">
        <v>9.59</v>
      </c>
    </row>
    <row r="58" spans="1:10" x14ac:dyDescent="0.3">
      <c r="A58">
        <v>575.51</v>
      </c>
      <c r="B58">
        <f t="shared" si="0"/>
        <v>508.78</v>
      </c>
      <c r="C58">
        <v>8.4600000000000009</v>
      </c>
      <c r="D58" s="1">
        <f t="shared" si="2"/>
        <v>294414.00429896562</v>
      </c>
      <c r="E58" s="1">
        <f t="shared" si="3"/>
        <v>2765030.6838287427</v>
      </c>
      <c r="F58" s="1">
        <f t="shared" si="4"/>
        <v>508.78200316028153</v>
      </c>
      <c r="G58" s="1">
        <f t="shared" si="1"/>
        <v>-2.0031602815606675E-3</v>
      </c>
      <c r="I58">
        <v>381.16</v>
      </c>
      <c r="J58">
        <v>9.91</v>
      </c>
    </row>
    <row r="59" spans="1:10" x14ac:dyDescent="0.3">
      <c r="A59">
        <v>576.53</v>
      </c>
      <c r="B59">
        <f t="shared" si="0"/>
        <v>509.79999999999995</v>
      </c>
      <c r="C59">
        <v>8.48</v>
      </c>
      <c r="D59" s="1">
        <f t="shared" si="2"/>
        <v>294414.92103453883</v>
      </c>
      <c r="E59" s="1">
        <f t="shared" si="3"/>
        <v>2765030.236610584</v>
      </c>
      <c r="F59" s="1">
        <f t="shared" si="4"/>
        <v>509.80200717630083</v>
      </c>
      <c r="G59" s="1">
        <f t="shared" si="1"/>
        <v>-2.0071763008786547E-3</v>
      </c>
      <c r="I59">
        <v>408.37</v>
      </c>
      <c r="J59">
        <v>10.050000000000001</v>
      </c>
    </row>
    <row r="60" spans="1:10" x14ac:dyDescent="0.3">
      <c r="A60">
        <v>576.73</v>
      </c>
      <c r="B60">
        <f t="shared" si="0"/>
        <v>510</v>
      </c>
      <c r="C60">
        <v>8.5399999999999991</v>
      </c>
      <c r="D60" s="1">
        <f t="shared" si="2"/>
        <v>294415.10078661202</v>
      </c>
      <c r="E60" s="1">
        <f t="shared" si="3"/>
        <v>2765030.1489207488</v>
      </c>
      <c r="F60" s="1">
        <f t="shared" si="4"/>
        <v>510.00200796379693</v>
      </c>
      <c r="G60" s="1">
        <f t="shared" si="1"/>
        <v>-2.00796379692747E-3</v>
      </c>
      <c r="I60">
        <v>432.81</v>
      </c>
      <c r="J60">
        <v>9.9600000000000009</v>
      </c>
    </row>
    <row r="61" spans="1:10" x14ac:dyDescent="0.3">
      <c r="A61">
        <v>580.79</v>
      </c>
      <c r="B61">
        <f t="shared" si="0"/>
        <v>514.05999999999995</v>
      </c>
      <c r="C61">
        <v>8.5500000000000007</v>
      </c>
      <c r="D61" s="1">
        <f t="shared" si="2"/>
        <v>294418.74975369754</v>
      </c>
      <c r="E61" s="1">
        <f t="shared" si="3"/>
        <v>2765028.3688170984</v>
      </c>
      <c r="F61" s="1">
        <f t="shared" si="4"/>
        <v>514.06202394867057</v>
      </c>
      <c r="G61" s="1">
        <f t="shared" si="1"/>
        <v>-2.0239486706259413E-3</v>
      </c>
      <c r="I61">
        <v>444.56</v>
      </c>
      <c r="J61">
        <v>10.15</v>
      </c>
    </row>
    <row r="62" spans="1:10" x14ac:dyDescent="0.3">
      <c r="A62">
        <v>592.01</v>
      </c>
      <c r="B62">
        <f t="shared" si="0"/>
        <v>525.28</v>
      </c>
      <c r="C62">
        <v>8.7100000000000009</v>
      </c>
      <c r="D62" s="1">
        <f t="shared" si="2"/>
        <v>294428.83384500298</v>
      </c>
      <c r="E62" s="1">
        <f t="shared" si="3"/>
        <v>2765023.449417355</v>
      </c>
      <c r="F62" s="1">
        <f t="shared" si="4"/>
        <v>525.28206812381461</v>
      </c>
      <c r="G62" s="1">
        <f t="shared" si="1"/>
        <v>-2.0681238146380565E-3</v>
      </c>
      <c r="I62">
        <v>456.68</v>
      </c>
      <c r="J62">
        <v>10.039999999999999</v>
      </c>
    </row>
    <row r="63" spans="1:10" x14ac:dyDescent="0.3">
      <c r="A63">
        <v>608.69000000000005</v>
      </c>
      <c r="B63">
        <f t="shared" si="0"/>
        <v>541.96</v>
      </c>
      <c r="C63">
        <v>8.8699999999999992</v>
      </c>
      <c r="D63" s="1">
        <f t="shared" si="2"/>
        <v>294443.82516790635</v>
      </c>
      <c r="E63" s="1">
        <f t="shared" si="3"/>
        <v>2765016.1360851158</v>
      </c>
      <c r="F63" s="1">
        <f t="shared" si="4"/>
        <v>541.96213379615324</v>
      </c>
      <c r="G63" s="1">
        <f t="shared" si="1"/>
        <v>-2.1337961532026384E-3</v>
      </c>
      <c r="I63">
        <v>460.91</v>
      </c>
      <c r="J63">
        <v>9.85</v>
      </c>
    </row>
    <row r="64" spans="1:10" x14ac:dyDescent="0.3">
      <c r="A64">
        <v>608.78</v>
      </c>
      <c r="B64">
        <f t="shared" si="0"/>
        <v>542.04999999999995</v>
      </c>
      <c r="C64">
        <v>9.17</v>
      </c>
      <c r="D64" s="1">
        <f t="shared" si="2"/>
        <v>294443.90605633927</v>
      </c>
      <c r="E64" s="1">
        <f t="shared" si="3"/>
        <v>2765016.0966246901</v>
      </c>
      <c r="F64" s="1">
        <f t="shared" si="4"/>
        <v>542.05213415047751</v>
      </c>
      <c r="G64" s="1">
        <f t="shared" si="1"/>
        <v>-2.1341504775591602E-3</v>
      </c>
      <c r="I64">
        <v>468.87</v>
      </c>
      <c r="J64">
        <v>9.8800000000000008</v>
      </c>
    </row>
    <row r="65" spans="1:10" x14ac:dyDescent="0.3">
      <c r="A65">
        <v>612.21</v>
      </c>
      <c r="B65">
        <f t="shared" si="0"/>
        <v>545.48</v>
      </c>
      <c r="C65">
        <v>9.18</v>
      </c>
      <c r="D65" s="1">
        <f t="shared" si="2"/>
        <v>294446.98880439432</v>
      </c>
      <c r="E65" s="1">
        <f t="shared" si="3"/>
        <v>2765014.5927440198</v>
      </c>
      <c r="F65" s="1">
        <f t="shared" si="4"/>
        <v>545.4821476550286</v>
      </c>
      <c r="G65" s="1">
        <f t="shared" si="1"/>
        <v>-2.1476550285797202E-3</v>
      </c>
      <c r="I65">
        <v>478.73</v>
      </c>
      <c r="J65">
        <v>10.039999999999999</v>
      </c>
    </row>
    <row r="66" spans="1:10" x14ac:dyDescent="0.3">
      <c r="A66">
        <v>629.61</v>
      </c>
      <c r="B66">
        <f t="shared" ref="B66:B85" si="5">A66-66.73</f>
        <v>562.88</v>
      </c>
      <c r="C66">
        <v>9.0399999999999991</v>
      </c>
      <c r="D66" s="1">
        <f t="shared" si="2"/>
        <v>294462.62723476108</v>
      </c>
      <c r="E66" s="1">
        <f t="shared" si="3"/>
        <v>2765006.9637283748</v>
      </c>
      <c r="F66" s="1">
        <f t="shared" si="4"/>
        <v>562.88221616201417</v>
      </c>
      <c r="G66" s="1">
        <f t="shared" ref="G66:G85" si="6">B66-F66</f>
        <v>-2.2161620141787353E-3</v>
      </c>
      <c r="I66">
        <v>491.29</v>
      </c>
      <c r="J66">
        <v>10.28</v>
      </c>
    </row>
    <row r="67" spans="1:10" x14ac:dyDescent="0.3">
      <c r="A67">
        <v>629.69000000000005</v>
      </c>
      <c r="B67">
        <f t="shared" si="5"/>
        <v>562.96</v>
      </c>
      <c r="C67">
        <v>9.26</v>
      </c>
      <c r="D67" s="1">
        <f t="shared" ref="D67:D84" si="7">(((B67*($D$85-$D$1))+$B$85*$D$1)/$B$85)</f>
        <v>294462.69913559034</v>
      </c>
      <c r="E67" s="1">
        <f t="shared" ref="E67:E84" si="8">(((B67*($E$85-$E$1))+$B$85*$E$1)/$B$85)</f>
        <v>2765006.9286524407</v>
      </c>
      <c r="F67" s="1">
        <f t="shared" ref="F67:F85" si="9">SQRT(((D67-$D$1)^2)+((E67-$E$1)^2))</f>
        <v>562.96221647704294</v>
      </c>
      <c r="G67" s="1">
        <f t="shared" si="6"/>
        <v>-2.2164770429071723E-3</v>
      </c>
      <c r="I67">
        <v>493.32</v>
      </c>
      <c r="J67">
        <v>10.199999999999999</v>
      </c>
    </row>
    <row r="68" spans="1:10" x14ac:dyDescent="0.3">
      <c r="A68">
        <v>631.02</v>
      </c>
      <c r="B68">
        <f t="shared" si="5"/>
        <v>564.29</v>
      </c>
      <c r="C68">
        <v>9.25</v>
      </c>
      <c r="D68" s="1">
        <f t="shared" si="7"/>
        <v>294463.89448687702</v>
      </c>
      <c r="E68" s="1">
        <f t="shared" si="8"/>
        <v>2765006.3455150379</v>
      </c>
      <c r="F68" s="1">
        <f t="shared" si="9"/>
        <v>564.29222171352603</v>
      </c>
      <c r="G68" s="1">
        <f t="shared" si="6"/>
        <v>-2.2217135260689247E-3</v>
      </c>
      <c r="I68">
        <v>498.55</v>
      </c>
      <c r="J68">
        <v>10.37</v>
      </c>
    </row>
    <row r="69" spans="1:10" x14ac:dyDescent="0.3">
      <c r="A69">
        <v>631.11</v>
      </c>
      <c r="B69">
        <f t="shared" si="5"/>
        <v>564.38</v>
      </c>
      <c r="C69">
        <v>8.91</v>
      </c>
      <c r="D69" s="1">
        <f t="shared" si="7"/>
        <v>294463.97537530994</v>
      </c>
      <c r="E69" s="1">
        <f t="shared" si="8"/>
        <v>2765006.3060546122</v>
      </c>
      <c r="F69" s="1">
        <f t="shared" si="9"/>
        <v>564.38222206785031</v>
      </c>
      <c r="G69" s="1">
        <f t="shared" si="6"/>
        <v>-2.2220678503117597E-3</v>
      </c>
      <c r="I69">
        <v>502.22</v>
      </c>
      <c r="J69">
        <v>10.38</v>
      </c>
    </row>
    <row r="70" spans="1:10" x14ac:dyDescent="0.3">
      <c r="A70">
        <v>637.45000000000005</v>
      </c>
      <c r="B70">
        <f t="shared" si="5"/>
        <v>570.72</v>
      </c>
      <c r="C70">
        <v>8.99</v>
      </c>
      <c r="D70" s="1">
        <f t="shared" si="7"/>
        <v>294469.67351602978</v>
      </c>
      <c r="E70" s="1">
        <f t="shared" si="8"/>
        <v>2765003.5262868428</v>
      </c>
      <c r="F70" s="1">
        <f t="shared" si="9"/>
        <v>570.7222470295452</v>
      </c>
      <c r="G70" s="1">
        <f t="shared" si="6"/>
        <v>-2.247029545173973E-3</v>
      </c>
      <c r="I70">
        <v>532.29</v>
      </c>
      <c r="J70">
        <v>10.34</v>
      </c>
    </row>
    <row r="71" spans="1:10" x14ac:dyDescent="0.3">
      <c r="A71">
        <v>638.16999999999996</v>
      </c>
      <c r="B71">
        <f t="shared" si="5"/>
        <v>571.43999999999994</v>
      </c>
      <c r="C71">
        <v>8.59</v>
      </c>
      <c r="D71" s="1">
        <f t="shared" si="7"/>
        <v>294470.32062349323</v>
      </c>
      <c r="E71" s="1">
        <f t="shared" si="8"/>
        <v>2765003.2106034369</v>
      </c>
      <c r="F71" s="1">
        <f t="shared" si="9"/>
        <v>571.44224986424445</v>
      </c>
      <c r="G71" s="1">
        <f t="shared" si="6"/>
        <v>-2.2498642445043515E-3</v>
      </c>
      <c r="I71">
        <v>560.34</v>
      </c>
      <c r="J71">
        <v>10.25</v>
      </c>
    </row>
    <row r="72" spans="1:10" x14ac:dyDescent="0.3">
      <c r="A72">
        <v>638.9</v>
      </c>
      <c r="B72">
        <f t="shared" si="5"/>
        <v>572.16999999999996</v>
      </c>
      <c r="C72">
        <v>8.6300000000000008</v>
      </c>
      <c r="D72" s="1">
        <f t="shared" si="7"/>
        <v>294470.97671856039</v>
      </c>
      <c r="E72" s="1">
        <f t="shared" si="8"/>
        <v>2765002.890535539</v>
      </c>
      <c r="F72" s="1">
        <f t="shared" si="9"/>
        <v>572.17225273849556</v>
      </c>
      <c r="G72" s="1">
        <f t="shared" si="6"/>
        <v>-2.2527384955992602E-3</v>
      </c>
      <c r="I72">
        <v>567.79</v>
      </c>
      <c r="J72">
        <v>9.82</v>
      </c>
    </row>
    <row r="73" spans="1:10" x14ac:dyDescent="0.3">
      <c r="A73">
        <v>639.44000000000005</v>
      </c>
      <c r="B73">
        <f t="shared" si="5"/>
        <v>572.71</v>
      </c>
      <c r="C73">
        <v>8.9600000000000009</v>
      </c>
      <c r="D73" s="1">
        <f t="shared" si="7"/>
        <v>294471.46204915794</v>
      </c>
      <c r="E73" s="1">
        <f t="shared" si="8"/>
        <v>2765002.6537729842</v>
      </c>
      <c r="F73" s="1">
        <f t="shared" si="9"/>
        <v>572.71225486469791</v>
      </c>
      <c r="G73" s="1">
        <f t="shared" si="6"/>
        <v>-2.2548646978748366E-3</v>
      </c>
      <c r="I73">
        <v>574.80999999999995</v>
      </c>
      <c r="J73">
        <v>8.34</v>
      </c>
    </row>
    <row r="74" spans="1:10" x14ac:dyDescent="0.3">
      <c r="A74">
        <v>641.52</v>
      </c>
      <c r="B74">
        <f t="shared" si="5"/>
        <v>574.79</v>
      </c>
      <c r="C74">
        <v>9</v>
      </c>
      <c r="D74" s="1">
        <f t="shared" si="7"/>
        <v>294473.33147071907</v>
      </c>
      <c r="E74" s="1">
        <f t="shared" si="8"/>
        <v>2765001.7417987003</v>
      </c>
      <c r="F74" s="1">
        <f t="shared" si="9"/>
        <v>574.79226305402312</v>
      </c>
      <c r="G74" s="1">
        <f t="shared" si="6"/>
        <v>-2.2630540231602936E-3</v>
      </c>
      <c r="I74">
        <v>575.46</v>
      </c>
      <c r="J74">
        <v>8.3000000000000007</v>
      </c>
    </row>
    <row r="75" spans="1:10" x14ac:dyDescent="0.3">
      <c r="A75">
        <v>641.53</v>
      </c>
      <c r="B75">
        <f t="shared" si="5"/>
        <v>574.79999999999995</v>
      </c>
      <c r="C75">
        <v>9.41</v>
      </c>
      <c r="D75" s="1">
        <f t="shared" si="7"/>
        <v>294473.34045832267</v>
      </c>
      <c r="E75" s="1">
        <f t="shared" si="8"/>
        <v>2765001.7374142087</v>
      </c>
      <c r="F75" s="1">
        <f t="shared" si="9"/>
        <v>574.80226309326633</v>
      </c>
      <c r="G75" s="1">
        <f t="shared" si="6"/>
        <v>-2.2630932663787462E-3</v>
      </c>
      <c r="I75">
        <v>575.51</v>
      </c>
      <c r="J75">
        <v>8.4600000000000009</v>
      </c>
    </row>
    <row r="76" spans="1:10" x14ac:dyDescent="0.3">
      <c r="A76">
        <v>641.64</v>
      </c>
      <c r="B76">
        <f t="shared" si="5"/>
        <v>574.91</v>
      </c>
      <c r="C76">
        <v>9.42</v>
      </c>
      <c r="D76" s="1">
        <f t="shared" si="7"/>
        <v>294473.43932196294</v>
      </c>
      <c r="E76" s="1">
        <f t="shared" si="8"/>
        <v>2765001.6891847993</v>
      </c>
      <c r="F76" s="1">
        <f t="shared" si="9"/>
        <v>574.9122635264381</v>
      </c>
      <c r="G76" s="1">
        <f t="shared" si="6"/>
        <v>-2.263526438127883E-3</v>
      </c>
      <c r="I76">
        <v>576.53</v>
      </c>
      <c r="J76">
        <v>8.48</v>
      </c>
    </row>
    <row r="77" spans="1:10" x14ac:dyDescent="0.3">
      <c r="A77">
        <v>641.73</v>
      </c>
      <c r="B77">
        <f t="shared" si="5"/>
        <v>575</v>
      </c>
      <c r="C77">
        <v>9.15</v>
      </c>
      <c r="D77" s="1">
        <f t="shared" si="7"/>
        <v>294473.52021039586</v>
      </c>
      <c r="E77" s="1">
        <f t="shared" si="8"/>
        <v>2765001.6497243736</v>
      </c>
      <c r="F77" s="1">
        <f t="shared" si="9"/>
        <v>575.00226388076248</v>
      </c>
      <c r="G77" s="1">
        <f t="shared" si="6"/>
        <v>-2.2638807624844048E-3</v>
      </c>
      <c r="I77">
        <v>576.73</v>
      </c>
      <c r="J77">
        <v>8.5399999999999991</v>
      </c>
    </row>
    <row r="78" spans="1:10" x14ac:dyDescent="0.3">
      <c r="A78">
        <v>649.51</v>
      </c>
      <c r="B78">
        <f t="shared" si="5"/>
        <v>582.78</v>
      </c>
      <c r="C78">
        <v>9.15</v>
      </c>
      <c r="D78" s="1">
        <f t="shared" si="7"/>
        <v>294480.5125660426</v>
      </c>
      <c r="E78" s="1">
        <f t="shared" si="8"/>
        <v>2764998.238589792</v>
      </c>
      <c r="F78" s="1">
        <f t="shared" si="9"/>
        <v>582.78229451205993</v>
      </c>
      <c r="G78" s="1">
        <f t="shared" si="6"/>
        <v>-2.294512059961562E-3</v>
      </c>
      <c r="I78">
        <v>580.79</v>
      </c>
      <c r="J78">
        <v>8.5500000000000007</v>
      </c>
    </row>
    <row r="79" spans="1:10" x14ac:dyDescent="0.3">
      <c r="A79">
        <v>649.58000000000004</v>
      </c>
      <c r="B79">
        <f t="shared" si="5"/>
        <v>582.85</v>
      </c>
      <c r="C79">
        <v>9.43</v>
      </c>
      <c r="D79" s="1">
        <f t="shared" si="7"/>
        <v>294480.57547926827</v>
      </c>
      <c r="E79" s="1">
        <f t="shared" si="8"/>
        <v>2764998.20789835</v>
      </c>
      <c r="F79" s="1">
        <f t="shared" si="9"/>
        <v>582.85229478764143</v>
      </c>
      <c r="G79" s="1">
        <f t="shared" si="6"/>
        <v>-2.2947876414036728E-3</v>
      </c>
      <c r="I79">
        <v>592.01</v>
      </c>
      <c r="J79">
        <v>8.7100000000000009</v>
      </c>
    </row>
    <row r="80" spans="1:10" x14ac:dyDescent="0.3">
      <c r="A80">
        <v>649.67999999999995</v>
      </c>
      <c r="B80">
        <f t="shared" si="5"/>
        <v>582.94999999999993</v>
      </c>
      <c r="C80">
        <v>9.43</v>
      </c>
      <c r="D80" s="1">
        <f t="shared" si="7"/>
        <v>294480.66535530484</v>
      </c>
      <c r="E80" s="1">
        <f t="shared" si="8"/>
        <v>2764998.1640534322</v>
      </c>
      <c r="F80" s="1">
        <f t="shared" si="9"/>
        <v>582.95229518146539</v>
      </c>
      <c r="G80" s="1">
        <f t="shared" si="6"/>
        <v>-2.2951814654561531E-3</v>
      </c>
      <c r="I80">
        <v>608.69000000000005</v>
      </c>
      <c r="J80">
        <v>8.8699999999999992</v>
      </c>
    </row>
    <row r="81" spans="1:10" x14ac:dyDescent="0.3">
      <c r="A81">
        <v>649.71</v>
      </c>
      <c r="B81">
        <f t="shared" si="5"/>
        <v>582.98</v>
      </c>
      <c r="C81">
        <v>9.0399999999999991</v>
      </c>
      <c r="D81" s="1">
        <f t="shared" si="7"/>
        <v>294480.69231811579</v>
      </c>
      <c r="E81" s="1">
        <f t="shared" si="8"/>
        <v>2764998.1508999569</v>
      </c>
      <c r="F81" s="1">
        <f t="shared" si="9"/>
        <v>582.98229529955597</v>
      </c>
      <c r="G81" s="1">
        <f t="shared" si="6"/>
        <v>-2.2952995559535339E-3</v>
      </c>
      <c r="I81">
        <v>608.78</v>
      </c>
      <c r="J81">
        <v>9.17</v>
      </c>
    </row>
    <row r="82" spans="1:10" x14ac:dyDescent="0.3">
      <c r="A82">
        <v>650.34</v>
      </c>
      <c r="B82">
        <f t="shared" si="5"/>
        <v>583.61</v>
      </c>
      <c r="C82">
        <v>9</v>
      </c>
      <c r="D82" s="1">
        <f t="shared" si="7"/>
        <v>294481.25853714632</v>
      </c>
      <c r="E82" s="1">
        <f t="shared" si="8"/>
        <v>2764997.8746769773</v>
      </c>
      <c r="F82" s="1">
        <f t="shared" si="9"/>
        <v>583.61229777972676</v>
      </c>
      <c r="G82" s="1">
        <f t="shared" si="6"/>
        <v>-2.29777972674583E-3</v>
      </c>
      <c r="I82">
        <v>612.21</v>
      </c>
      <c r="J82">
        <v>9.18</v>
      </c>
    </row>
    <row r="83" spans="1:10" x14ac:dyDescent="0.3">
      <c r="A83">
        <v>650.69000000000005</v>
      </c>
      <c r="B83">
        <f t="shared" si="5"/>
        <v>583.96</v>
      </c>
      <c r="C83">
        <v>8.7799999999999994</v>
      </c>
      <c r="D83" s="1">
        <f t="shared" si="7"/>
        <v>294481.57310327439</v>
      </c>
      <c r="E83" s="1">
        <f t="shared" si="8"/>
        <v>2764997.7212197655</v>
      </c>
      <c r="F83" s="1">
        <f t="shared" si="9"/>
        <v>583.96229915798494</v>
      </c>
      <c r="G83" s="1">
        <f t="shared" si="6"/>
        <v>-2.2991579849076516E-3</v>
      </c>
      <c r="I83">
        <v>629.61</v>
      </c>
      <c r="J83">
        <v>9.0399999999999991</v>
      </c>
    </row>
    <row r="84" spans="1:10" x14ac:dyDescent="0.3">
      <c r="A84">
        <v>651.16</v>
      </c>
      <c r="B84">
        <f t="shared" si="5"/>
        <v>584.42999999999995</v>
      </c>
      <c r="C84">
        <v>8.7799999999999994</v>
      </c>
      <c r="D84" s="1">
        <f t="shared" si="7"/>
        <v>294481.99552064633</v>
      </c>
      <c r="E84" s="1">
        <f t="shared" si="8"/>
        <v>2764997.5151486532</v>
      </c>
      <c r="F84" s="1">
        <f t="shared" si="9"/>
        <v>584.43230100845403</v>
      </c>
      <c r="G84" s="1">
        <f t="shared" si="6"/>
        <v>-2.3010084540828757E-3</v>
      </c>
      <c r="I84">
        <v>629.69000000000005</v>
      </c>
      <c r="J84">
        <v>9.26</v>
      </c>
    </row>
    <row r="85" spans="1:10" x14ac:dyDescent="0.3">
      <c r="A85" s="5">
        <v>651.58000000000004</v>
      </c>
      <c r="B85">
        <f t="shared" si="5"/>
        <v>584.85</v>
      </c>
      <c r="C85" s="5">
        <v>9.1199999999999992</v>
      </c>
      <c r="D85" s="2">
        <v>294482.37300000002</v>
      </c>
      <c r="E85" s="2">
        <v>2764997.3309999998</v>
      </c>
      <c r="F85" s="1">
        <f t="shared" si="9"/>
        <v>584.85230266203723</v>
      </c>
      <c r="G85" s="1">
        <f t="shared" si="6"/>
        <v>-2.3026620372093021E-3</v>
      </c>
      <c r="I85">
        <v>631.02</v>
      </c>
      <c r="J85">
        <v>9.25</v>
      </c>
    </row>
    <row r="86" spans="1:10" x14ac:dyDescent="0.3">
      <c r="D86" s="1"/>
      <c r="E86" s="1"/>
      <c r="F86" s="1"/>
      <c r="I86">
        <v>631.11</v>
      </c>
      <c r="J86">
        <v>8.91</v>
      </c>
    </row>
    <row r="87" spans="1:10" x14ac:dyDescent="0.3">
      <c r="D87" s="1"/>
      <c r="E87" s="1"/>
      <c r="F87" s="1"/>
      <c r="I87">
        <v>637.45000000000005</v>
      </c>
      <c r="J87">
        <v>8.99</v>
      </c>
    </row>
    <row r="88" spans="1:10" x14ac:dyDescent="0.3">
      <c r="D88" s="1"/>
      <c r="E88" s="1"/>
      <c r="F88" s="1"/>
      <c r="I88">
        <v>638.16999999999996</v>
      </c>
      <c r="J88">
        <v>8.59</v>
      </c>
    </row>
    <row r="89" spans="1:10" x14ac:dyDescent="0.3">
      <c r="D89" s="1"/>
      <c r="E89" s="1"/>
      <c r="F89" s="1"/>
      <c r="I89">
        <v>638.9</v>
      </c>
      <c r="J89">
        <v>8.6300000000000008</v>
      </c>
    </row>
    <row r="90" spans="1:10" x14ac:dyDescent="0.3">
      <c r="D90" s="1"/>
      <c r="E90" s="1"/>
      <c r="F90" s="1"/>
      <c r="I90">
        <v>639.44000000000005</v>
      </c>
      <c r="J90">
        <v>8.9600000000000009</v>
      </c>
    </row>
    <row r="91" spans="1:10" x14ac:dyDescent="0.3">
      <c r="D91" s="1"/>
      <c r="E91" s="1"/>
      <c r="F91" s="1"/>
      <c r="I91">
        <v>641.52</v>
      </c>
      <c r="J91">
        <v>9</v>
      </c>
    </row>
    <row r="92" spans="1:10" x14ac:dyDescent="0.3">
      <c r="D92" s="1"/>
      <c r="E92" s="1"/>
      <c r="F92" s="1"/>
      <c r="I92">
        <v>641.53</v>
      </c>
      <c r="J92">
        <v>9.41</v>
      </c>
    </row>
    <row r="93" spans="1:10" x14ac:dyDescent="0.3">
      <c r="D93" s="1"/>
      <c r="E93" s="1"/>
      <c r="F93" s="1"/>
      <c r="I93">
        <v>641.64</v>
      </c>
      <c r="J93">
        <v>9.42</v>
      </c>
    </row>
    <row r="94" spans="1:10" x14ac:dyDescent="0.3">
      <c r="D94" s="1"/>
      <c r="E94" s="1"/>
      <c r="F94" s="1"/>
      <c r="I94">
        <v>641.73</v>
      </c>
      <c r="J94">
        <v>9.15</v>
      </c>
    </row>
    <row r="95" spans="1:10" x14ac:dyDescent="0.3">
      <c r="D95" s="1"/>
      <c r="E95" s="1"/>
      <c r="F95" s="1"/>
      <c r="I95">
        <v>649.51</v>
      </c>
      <c r="J95">
        <v>9.15</v>
      </c>
    </row>
    <row r="96" spans="1:10" x14ac:dyDescent="0.3">
      <c r="D96" s="1"/>
      <c r="E96" s="1"/>
      <c r="F96" s="1"/>
      <c r="I96">
        <v>649.58000000000004</v>
      </c>
      <c r="J96">
        <v>9.43</v>
      </c>
    </row>
    <row r="97" spans="1:10" x14ac:dyDescent="0.3">
      <c r="D97" s="1"/>
      <c r="E97" s="1"/>
      <c r="F97" s="1"/>
      <c r="I97">
        <v>649.67999999999995</v>
      </c>
      <c r="J97">
        <v>9.43</v>
      </c>
    </row>
    <row r="98" spans="1:10" x14ac:dyDescent="0.3">
      <c r="D98" s="1"/>
      <c r="E98" s="1"/>
      <c r="F98" s="1"/>
      <c r="I98">
        <v>649.71</v>
      </c>
      <c r="J98">
        <v>9.0399999999999991</v>
      </c>
    </row>
    <row r="99" spans="1:10" x14ac:dyDescent="0.3">
      <c r="D99" s="1"/>
      <c r="E99" s="1"/>
      <c r="F99" s="1"/>
      <c r="I99">
        <v>650.34</v>
      </c>
      <c r="J99">
        <v>9</v>
      </c>
    </row>
    <row r="100" spans="1:10" x14ac:dyDescent="0.3">
      <c r="A100" s="6"/>
      <c r="B100" s="6"/>
      <c r="C100" s="6"/>
      <c r="D100" s="7"/>
      <c r="E100" s="7"/>
      <c r="F100" s="1"/>
      <c r="I100">
        <v>650.69000000000005</v>
      </c>
      <c r="J100">
        <v>8.7799999999999994</v>
      </c>
    </row>
    <row r="101" spans="1:10" x14ac:dyDescent="0.3">
      <c r="D101" s="1"/>
      <c r="E101" s="1"/>
      <c r="F101" s="1"/>
      <c r="I101">
        <v>651.16</v>
      </c>
      <c r="J101">
        <v>8.7799999999999994</v>
      </c>
    </row>
    <row r="102" spans="1:10" x14ac:dyDescent="0.3">
      <c r="D102" s="1"/>
      <c r="E102" s="1"/>
      <c r="F102" s="1"/>
      <c r="I102" s="5">
        <v>651.58000000000004</v>
      </c>
      <c r="J102" s="5">
        <v>9.1199999999999992</v>
      </c>
    </row>
    <row r="103" spans="1:10" x14ac:dyDescent="0.3">
      <c r="D103" s="1"/>
      <c r="E103" s="1"/>
      <c r="F103" s="1"/>
    </row>
    <row r="104" spans="1:10" x14ac:dyDescent="0.3">
      <c r="D104" s="1"/>
      <c r="E104" s="1"/>
      <c r="F104" s="1"/>
    </row>
    <row r="105" spans="1:10" x14ac:dyDescent="0.3">
      <c r="D105" s="1"/>
      <c r="E105" s="1"/>
      <c r="F105" s="1"/>
    </row>
    <row r="106" spans="1:10" x14ac:dyDescent="0.3">
      <c r="D106" s="1"/>
      <c r="E106" s="1"/>
      <c r="F106" s="1"/>
    </row>
    <row r="107" spans="1:10" x14ac:dyDescent="0.3">
      <c r="D107" s="1"/>
      <c r="E107" s="1"/>
      <c r="F107" s="1"/>
    </row>
    <row r="108" spans="1:10" x14ac:dyDescent="0.3">
      <c r="D108" s="1"/>
      <c r="E108" s="1"/>
      <c r="F108" s="1"/>
    </row>
    <row r="109" spans="1:10" x14ac:dyDescent="0.3">
      <c r="D109" s="1"/>
      <c r="E109" s="1"/>
      <c r="F109" s="1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124.38</v>
      </c>
      <c r="B1">
        <f>A1-124.38</f>
        <v>0</v>
      </c>
      <c r="C1" s="5">
        <v>14.44</v>
      </c>
      <c r="D1" s="2">
        <v>293959.10700000002</v>
      </c>
      <c r="E1" s="2">
        <v>2765367.585</v>
      </c>
    </row>
    <row r="2" spans="1:7" x14ac:dyDescent="0.3">
      <c r="A2">
        <v>125.62</v>
      </c>
      <c r="B2">
        <f t="shared" ref="B2:B65" si="0">A2-124.38</f>
        <v>1.2400000000000091</v>
      </c>
      <c r="C2">
        <v>14.3</v>
      </c>
      <c r="D2" s="1">
        <f>(((B2*($D$82-$D$1))+$B$82*$D$1)/$B$82)</f>
        <v>293960.34089393087</v>
      </c>
      <c r="E2" s="1">
        <f>(((B2*($E$82-$E$1))+$B$82*$E$1)/$B$82)</f>
        <v>2765367.4620182416</v>
      </c>
      <c r="F2" s="1">
        <f>SQRT(((D2-$D$1)^2)+((E2-$E$1)^2))</f>
        <v>1.2400075586374373</v>
      </c>
      <c r="G2" s="1">
        <f t="shared" ref="G2:G65" si="1">B2-F2</f>
        <v>-7.5586374281844115E-6</v>
      </c>
    </row>
    <row r="3" spans="1:7" x14ac:dyDescent="0.3">
      <c r="A3">
        <v>137.66</v>
      </c>
      <c r="B3">
        <f t="shared" si="0"/>
        <v>13.280000000000001</v>
      </c>
      <c r="C3">
        <v>8.6199999999999992</v>
      </c>
      <c r="D3" s="1">
        <f t="shared" ref="D3:D66" si="2">(((B3*($D$82-$D$1))+$B$82*$D$1)/$B$82)</f>
        <v>293972.32160596916</v>
      </c>
      <c r="E3" s="1">
        <f t="shared" ref="E3:E66" si="3">(((B3*($E$82-$E$1))+$B$82*$E$1)/$B$82)</f>
        <v>2765366.2679050434</v>
      </c>
      <c r="F3" s="1">
        <f t="shared" ref="F3:F66" si="4">SQRT(((D3-$D$1)^2)+((E3-$E$1)^2))</f>
        <v>13.280080950214113</v>
      </c>
      <c r="G3" s="1">
        <f t="shared" si="1"/>
        <v>-8.0950214112363028E-5</v>
      </c>
    </row>
    <row r="4" spans="1:7" x14ac:dyDescent="0.3">
      <c r="A4">
        <v>141.9</v>
      </c>
      <c r="B4">
        <f t="shared" si="0"/>
        <v>17.52000000000001</v>
      </c>
      <c r="C4">
        <v>8.52</v>
      </c>
      <c r="D4" s="1">
        <f t="shared" si="2"/>
        <v>293976.54072715202</v>
      </c>
      <c r="E4" s="1">
        <f t="shared" si="3"/>
        <v>2765365.8473867737</v>
      </c>
      <c r="F4" s="1">
        <f t="shared" si="4"/>
        <v>17.520106795757115</v>
      </c>
      <c r="G4" s="1">
        <f t="shared" si="1"/>
        <v>-1.0679575710526024E-4</v>
      </c>
    </row>
    <row r="5" spans="1:7" x14ac:dyDescent="0.3">
      <c r="A5">
        <v>150.47999999999999</v>
      </c>
      <c r="B5">
        <f t="shared" si="0"/>
        <v>26.099999999999994</v>
      </c>
      <c r="C5">
        <v>3.94</v>
      </c>
      <c r="D5" s="1">
        <f t="shared" si="2"/>
        <v>293985.07847709296</v>
      </c>
      <c r="E5" s="1">
        <f t="shared" si="3"/>
        <v>2765364.9964323514</v>
      </c>
      <c r="F5" s="1">
        <f t="shared" si="4"/>
        <v>26.100159096456391</v>
      </c>
      <c r="G5" s="1">
        <f t="shared" si="1"/>
        <v>-1.5909645639666792E-4</v>
      </c>
    </row>
    <row r="6" spans="1:7" x14ac:dyDescent="0.3">
      <c r="A6">
        <v>154.91999999999999</v>
      </c>
      <c r="B6">
        <f t="shared" si="0"/>
        <v>30.539999999999992</v>
      </c>
      <c r="C6">
        <v>3.86</v>
      </c>
      <c r="D6" s="1">
        <f t="shared" si="2"/>
        <v>293989.49661342596</v>
      </c>
      <c r="E6" s="1">
        <f t="shared" si="3"/>
        <v>2765364.5560783148</v>
      </c>
      <c r="F6" s="1">
        <f t="shared" si="4"/>
        <v>30.540186161074871</v>
      </c>
      <c r="G6" s="1">
        <f t="shared" si="1"/>
        <v>-1.861610748790099E-4</v>
      </c>
    </row>
    <row r="7" spans="1:7" x14ac:dyDescent="0.3">
      <c r="A7">
        <v>156.9</v>
      </c>
      <c r="B7">
        <f t="shared" si="0"/>
        <v>32.52000000000001</v>
      </c>
      <c r="C7">
        <v>3.19</v>
      </c>
      <c r="D7" s="1">
        <f t="shared" si="2"/>
        <v>293991.46686341235</v>
      </c>
      <c r="E7" s="1">
        <f t="shared" si="3"/>
        <v>2765364.3597042179</v>
      </c>
      <c r="F7" s="1">
        <f t="shared" si="4"/>
        <v>32.520198230436002</v>
      </c>
      <c r="G7" s="1">
        <f t="shared" si="1"/>
        <v>-1.9823043599132006E-4</v>
      </c>
    </row>
    <row r="8" spans="1:7" x14ac:dyDescent="0.3">
      <c r="A8">
        <v>165.95</v>
      </c>
      <c r="B8">
        <f t="shared" si="0"/>
        <v>41.569999999999993</v>
      </c>
      <c r="C8">
        <v>2.67</v>
      </c>
      <c r="D8" s="1">
        <f t="shared" si="2"/>
        <v>294000.47229895607</v>
      </c>
      <c r="E8" s="1">
        <f t="shared" si="3"/>
        <v>2765363.462135742</v>
      </c>
      <c r="F8" s="1">
        <f t="shared" si="4"/>
        <v>41.570253396069305</v>
      </c>
      <c r="G8" s="1">
        <f t="shared" si="1"/>
        <v>-2.5339606931140679E-4</v>
      </c>
    </row>
    <row r="9" spans="1:7" x14ac:dyDescent="0.3">
      <c r="A9">
        <v>170.33</v>
      </c>
      <c r="B9">
        <f t="shared" si="0"/>
        <v>45.950000000000017</v>
      </c>
      <c r="C9">
        <v>1.92</v>
      </c>
      <c r="D9" s="1">
        <f t="shared" si="2"/>
        <v>294004.83073074406</v>
      </c>
      <c r="E9" s="1">
        <f t="shared" si="3"/>
        <v>2765363.0277324351</v>
      </c>
      <c r="F9" s="1">
        <f t="shared" si="4"/>
        <v>45.950280095017199</v>
      </c>
      <c r="G9" s="1">
        <f t="shared" si="1"/>
        <v>-2.8009501718173624E-4</v>
      </c>
    </row>
    <row r="10" spans="1:7" x14ac:dyDescent="0.3">
      <c r="A10">
        <v>173.35</v>
      </c>
      <c r="B10">
        <f t="shared" si="0"/>
        <v>48.97</v>
      </c>
      <c r="C10">
        <v>0.16</v>
      </c>
      <c r="D10" s="1">
        <f t="shared" si="2"/>
        <v>294007.83585951111</v>
      </c>
      <c r="E10" s="1">
        <f t="shared" si="3"/>
        <v>2765362.7282123473</v>
      </c>
      <c r="F10" s="1">
        <f t="shared" si="4"/>
        <v>48.970298503836176</v>
      </c>
      <c r="G10" s="1">
        <f t="shared" si="1"/>
        <v>-2.9850383617713305E-4</v>
      </c>
    </row>
    <row r="11" spans="1:7" x14ac:dyDescent="0.3">
      <c r="A11">
        <v>176.1</v>
      </c>
      <c r="B11">
        <f t="shared" si="0"/>
        <v>51.72</v>
      </c>
      <c r="C11">
        <v>-0.63</v>
      </c>
      <c r="D11" s="1">
        <f t="shared" si="2"/>
        <v>294010.57231782557</v>
      </c>
      <c r="E11" s="1">
        <f t="shared" si="3"/>
        <v>2765362.4554705452</v>
      </c>
      <c r="F11" s="1">
        <f t="shared" si="4"/>
        <v>51.720315266946898</v>
      </c>
      <c r="G11" s="1">
        <f t="shared" si="1"/>
        <v>-3.1526694689887336E-4</v>
      </c>
    </row>
    <row r="12" spans="1:7" x14ac:dyDescent="0.3">
      <c r="A12">
        <v>178.22</v>
      </c>
      <c r="B12">
        <f t="shared" si="0"/>
        <v>53.84</v>
      </c>
      <c r="C12">
        <v>-1.1000000000000001</v>
      </c>
      <c r="D12" s="1">
        <f t="shared" si="2"/>
        <v>294012.68187841697</v>
      </c>
      <c r="E12" s="1">
        <f t="shared" si="3"/>
        <v>2765362.2452114108</v>
      </c>
      <c r="F12" s="1">
        <f t="shared" si="4"/>
        <v>53.840328189643252</v>
      </c>
      <c r="G12" s="1">
        <f t="shared" si="1"/>
        <v>-3.2818964324832223E-4</v>
      </c>
    </row>
    <row r="13" spans="1:7" x14ac:dyDescent="0.3">
      <c r="A13">
        <v>183.53</v>
      </c>
      <c r="B13">
        <f t="shared" si="0"/>
        <v>59.150000000000006</v>
      </c>
      <c r="C13">
        <v>-2.5</v>
      </c>
      <c r="D13" s="1">
        <f t="shared" si="2"/>
        <v>294017.96573065314</v>
      </c>
      <c r="E13" s="1">
        <f t="shared" si="3"/>
        <v>2765361.7185717858</v>
      </c>
      <c r="F13" s="1">
        <f t="shared" si="4"/>
        <v>59.150360557554933</v>
      </c>
      <c r="G13" s="1">
        <f t="shared" si="1"/>
        <v>-3.6055755492725439E-4</v>
      </c>
    </row>
    <row r="14" spans="1:7" x14ac:dyDescent="0.3">
      <c r="A14">
        <v>189</v>
      </c>
      <c r="B14">
        <f t="shared" si="0"/>
        <v>64.62</v>
      </c>
      <c r="C14">
        <v>-2.42</v>
      </c>
      <c r="D14" s="1">
        <f t="shared" si="2"/>
        <v>294023.40879500937</v>
      </c>
      <c r="E14" s="1">
        <f t="shared" si="3"/>
        <v>2765361.1760635464</v>
      </c>
      <c r="F14" s="1">
        <f t="shared" si="4"/>
        <v>64.620393900761442</v>
      </c>
      <c r="G14" s="1">
        <f t="shared" si="1"/>
        <v>-3.9390076143774877E-4</v>
      </c>
    </row>
    <row r="15" spans="1:7" x14ac:dyDescent="0.3">
      <c r="A15">
        <v>194.57</v>
      </c>
      <c r="B15">
        <f t="shared" si="0"/>
        <v>70.19</v>
      </c>
      <c r="C15">
        <v>-2</v>
      </c>
      <c r="D15" s="1">
        <f t="shared" si="2"/>
        <v>294028.95136694075</v>
      </c>
      <c r="E15" s="1">
        <f t="shared" si="3"/>
        <v>2765360.6236374243</v>
      </c>
      <c r="F15" s="1">
        <f t="shared" si="4"/>
        <v>70.190427853523303</v>
      </c>
      <c r="G15" s="1">
        <f t="shared" si="1"/>
        <v>-4.278535233055436E-4</v>
      </c>
    </row>
    <row r="16" spans="1:7" x14ac:dyDescent="0.3">
      <c r="A16">
        <v>199.89</v>
      </c>
      <c r="B16">
        <f t="shared" si="0"/>
        <v>75.509999999999991</v>
      </c>
      <c r="C16">
        <v>-1.9</v>
      </c>
      <c r="D16" s="1">
        <f t="shared" si="2"/>
        <v>294034.24516993435</v>
      </c>
      <c r="E16" s="1">
        <f t="shared" si="3"/>
        <v>2765360.0960060111</v>
      </c>
      <c r="F16" s="1">
        <f t="shared" si="4"/>
        <v>75.510460282304805</v>
      </c>
      <c r="G16" s="1">
        <f t="shared" si="1"/>
        <v>-4.6028230481454102E-4</v>
      </c>
    </row>
    <row r="17" spans="1:10" x14ac:dyDescent="0.3">
      <c r="A17">
        <v>205.76</v>
      </c>
      <c r="B17">
        <f t="shared" si="0"/>
        <v>81.38</v>
      </c>
      <c r="C17">
        <v>-1.39</v>
      </c>
      <c r="D17" s="1">
        <f t="shared" si="2"/>
        <v>294040.08626459091</v>
      </c>
      <c r="E17" s="1">
        <f t="shared" si="3"/>
        <v>2765359.5138262371</v>
      </c>
      <c r="F17" s="1">
        <f t="shared" si="4"/>
        <v>81.380496063812558</v>
      </c>
      <c r="G17" s="1">
        <f t="shared" si="1"/>
        <v>-4.9606381256239729E-4</v>
      </c>
    </row>
    <row r="18" spans="1:10" x14ac:dyDescent="0.3">
      <c r="A18">
        <v>211.47</v>
      </c>
      <c r="B18">
        <f t="shared" si="0"/>
        <v>87.09</v>
      </c>
      <c r="C18">
        <v>-3.74</v>
      </c>
      <c r="D18" s="1">
        <f t="shared" si="2"/>
        <v>294045.7681471273</v>
      </c>
      <c r="E18" s="1">
        <f t="shared" si="3"/>
        <v>2765358.9475150774</v>
      </c>
      <c r="F18" s="1">
        <f t="shared" si="4"/>
        <v>87.090530869909642</v>
      </c>
      <c r="G18" s="1">
        <f t="shared" si="1"/>
        <v>-5.3086990963890912E-4</v>
      </c>
    </row>
    <row r="19" spans="1:10" x14ac:dyDescent="0.3">
      <c r="A19">
        <v>217.54</v>
      </c>
      <c r="B19">
        <f t="shared" si="0"/>
        <v>93.16</v>
      </c>
      <c r="C19">
        <v>-3.8</v>
      </c>
      <c r="D19" s="1">
        <f t="shared" si="2"/>
        <v>294051.80825693399</v>
      </c>
      <c r="E19" s="1">
        <f t="shared" si="3"/>
        <v>2765358.345499536</v>
      </c>
      <c r="F19" s="1">
        <f t="shared" si="4"/>
        <v>93.160567870539055</v>
      </c>
      <c r="G19" s="1">
        <f t="shared" si="1"/>
        <v>-5.6787053905793528E-4</v>
      </c>
    </row>
    <row r="20" spans="1:10" x14ac:dyDescent="0.3">
      <c r="A20">
        <v>224.34</v>
      </c>
      <c r="B20">
        <f t="shared" si="0"/>
        <v>99.960000000000008</v>
      </c>
      <c r="C20">
        <v>-4.09</v>
      </c>
      <c r="D20" s="1">
        <f t="shared" si="2"/>
        <v>294058.57477203867</v>
      </c>
      <c r="E20" s="1">
        <f t="shared" si="3"/>
        <v>2765357.6710834438</v>
      </c>
      <c r="F20" s="1">
        <f t="shared" si="4"/>
        <v>99.960609320952685</v>
      </c>
      <c r="G20" s="1">
        <f t="shared" si="1"/>
        <v>-6.0932095267673958E-4</v>
      </c>
      <c r="I20" s="5">
        <v>124.38</v>
      </c>
      <c r="J20" s="5">
        <v>14.44</v>
      </c>
    </row>
    <row r="21" spans="1:10" x14ac:dyDescent="0.3">
      <c r="A21">
        <v>229.91</v>
      </c>
      <c r="B21">
        <f t="shared" si="0"/>
        <v>105.53</v>
      </c>
      <c r="C21">
        <v>-3.51</v>
      </c>
      <c r="D21" s="1">
        <f t="shared" si="2"/>
        <v>294064.11734396999</v>
      </c>
      <c r="E21" s="1">
        <f t="shared" si="3"/>
        <v>2765357.1186573212</v>
      </c>
      <c r="F21" s="1">
        <f t="shared" si="4"/>
        <v>105.53064327370279</v>
      </c>
      <c r="G21" s="1">
        <f t="shared" si="1"/>
        <v>-6.4327370279215756E-4</v>
      </c>
      <c r="I21">
        <v>125.62</v>
      </c>
      <c r="J21">
        <v>14.3</v>
      </c>
    </row>
    <row r="22" spans="1:10" x14ac:dyDescent="0.3">
      <c r="A22">
        <v>235.21</v>
      </c>
      <c r="B22">
        <f t="shared" si="0"/>
        <v>110.83000000000001</v>
      </c>
      <c r="C22">
        <v>-2.5299999999999998</v>
      </c>
      <c r="D22" s="1">
        <f t="shared" si="2"/>
        <v>294069.39124544861</v>
      </c>
      <c r="E22" s="1">
        <f t="shared" si="3"/>
        <v>2765356.5930094845</v>
      </c>
      <c r="F22" s="1">
        <f t="shared" si="4"/>
        <v>110.83067558062882</v>
      </c>
      <c r="G22" s="1">
        <f t="shared" si="1"/>
        <v>-6.7558062880834768E-4</v>
      </c>
      <c r="I22">
        <v>137.66</v>
      </c>
      <c r="J22">
        <v>8.6199999999999992</v>
      </c>
    </row>
    <row r="23" spans="1:10" x14ac:dyDescent="0.3">
      <c r="A23">
        <v>240.2</v>
      </c>
      <c r="B23">
        <f t="shared" si="0"/>
        <v>115.82</v>
      </c>
      <c r="C23">
        <v>-3.48</v>
      </c>
      <c r="D23" s="1">
        <f t="shared" si="2"/>
        <v>294074.35667344456</v>
      </c>
      <c r="E23" s="1">
        <f t="shared" si="3"/>
        <v>2765356.0981070874</v>
      </c>
      <c r="F23" s="1">
        <f t="shared" si="4"/>
        <v>115.82070599792736</v>
      </c>
      <c r="G23" s="1">
        <f t="shared" si="1"/>
        <v>-7.0599792736913969E-4</v>
      </c>
      <c r="I23">
        <v>141.9</v>
      </c>
      <c r="J23">
        <v>8.52</v>
      </c>
    </row>
    <row r="24" spans="1:10" x14ac:dyDescent="0.3">
      <c r="A24">
        <v>245.53</v>
      </c>
      <c r="B24">
        <f t="shared" si="0"/>
        <v>121.15</v>
      </c>
      <c r="C24">
        <v>-4.5999999999999996</v>
      </c>
      <c r="D24" s="1">
        <f t="shared" si="2"/>
        <v>294079.66042719572</v>
      </c>
      <c r="E24" s="1">
        <f t="shared" si="3"/>
        <v>2765355.5694838855</v>
      </c>
      <c r="F24" s="1">
        <f t="shared" si="4"/>
        <v>121.15073848774071</v>
      </c>
      <c r="G24" s="1">
        <f t="shared" si="1"/>
        <v>-7.3848774070484069E-4</v>
      </c>
      <c r="I24">
        <v>150.47999999999999</v>
      </c>
      <c r="J24">
        <v>3.94</v>
      </c>
    </row>
    <row r="25" spans="1:10" x14ac:dyDescent="0.3">
      <c r="A25">
        <v>250.93</v>
      </c>
      <c r="B25">
        <f t="shared" si="0"/>
        <v>126.55000000000001</v>
      </c>
      <c r="C25">
        <v>-4.32</v>
      </c>
      <c r="D25" s="1">
        <f t="shared" si="2"/>
        <v>294085.03383624944</v>
      </c>
      <c r="E25" s="1">
        <f t="shared" si="3"/>
        <v>2765355.0339181656</v>
      </c>
      <c r="F25" s="1">
        <f t="shared" si="4"/>
        <v>126.55077140421034</v>
      </c>
      <c r="G25" s="1">
        <f t="shared" si="1"/>
        <v>-7.7140421032595441E-4</v>
      </c>
      <c r="I25">
        <v>154.91999999999999</v>
      </c>
      <c r="J25">
        <v>3.86</v>
      </c>
    </row>
    <row r="26" spans="1:10" x14ac:dyDescent="0.3">
      <c r="A26">
        <v>256.02999999999997</v>
      </c>
      <c r="B26">
        <f t="shared" si="0"/>
        <v>131.64999999999998</v>
      </c>
      <c r="C26">
        <v>-2.79</v>
      </c>
      <c r="D26" s="1">
        <f t="shared" si="2"/>
        <v>294090.10872257792</v>
      </c>
      <c r="E26" s="1">
        <f t="shared" si="3"/>
        <v>2765354.5281060962</v>
      </c>
      <c r="F26" s="1">
        <f t="shared" si="4"/>
        <v>131.65080249201469</v>
      </c>
      <c r="G26" s="1">
        <f t="shared" si="1"/>
        <v>-8.024920147136072E-4</v>
      </c>
      <c r="I26">
        <v>156.9</v>
      </c>
      <c r="J26">
        <v>3.19</v>
      </c>
    </row>
    <row r="27" spans="1:10" x14ac:dyDescent="0.3">
      <c r="A27">
        <v>262.41000000000003</v>
      </c>
      <c r="B27">
        <f t="shared" si="0"/>
        <v>138.03000000000003</v>
      </c>
      <c r="C27">
        <v>-0.73</v>
      </c>
      <c r="D27" s="1">
        <f t="shared" si="2"/>
        <v>294096.45730586734</v>
      </c>
      <c r="E27" s="1">
        <f t="shared" si="3"/>
        <v>2765353.8953451156</v>
      </c>
      <c r="F27" s="1">
        <f t="shared" si="4"/>
        <v>138.03084138228331</v>
      </c>
      <c r="G27" s="1">
        <f t="shared" si="1"/>
        <v>-8.413822832835649E-4</v>
      </c>
      <c r="I27">
        <v>165.95</v>
      </c>
      <c r="J27">
        <v>2.67</v>
      </c>
    </row>
    <row r="28" spans="1:10" x14ac:dyDescent="0.3">
      <c r="A28">
        <v>268.3</v>
      </c>
      <c r="B28">
        <f t="shared" si="0"/>
        <v>143.92000000000002</v>
      </c>
      <c r="C28">
        <v>-1.06</v>
      </c>
      <c r="D28" s="1">
        <f t="shared" si="2"/>
        <v>294102.31830203882</v>
      </c>
      <c r="E28" s="1">
        <f t="shared" si="3"/>
        <v>2765353.311181765</v>
      </c>
      <c r="F28" s="1">
        <f t="shared" si="4"/>
        <v>143.92087728558863</v>
      </c>
      <c r="G28" s="1">
        <f t="shared" si="1"/>
        <v>-8.772855886149955E-4</v>
      </c>
      <c r="I28">
        <v>170.33</v>
      </c>
      <c r="J28">
        <v>1.92</v>
      </c>
    </row>
    <row r="29" spans="1:10" x14ac:dyDescent="0.3">
      <c r="A29">
        <v>274.41000000000003</v>
      </c>
      <c r="B29">
        <f t="shared" si="0"/>
        <v>150.03000000000003</v>
      </c>
      <c r="C29">
        <v>-2.19</v>
      </c>
      <c r="D29" s="1">
        <f t="shared" si="2"/>
        <v>294108.39821487555</v>
      </c>
      <c r="E29" s="1">
        <f t="shared" si="3"/>
        <v>2765352.7051990703</v>
      </c>
      <c r="F29" s="1">
        <f t="shared" si="4"/>
        <v>150.03091453003316</v>
      </c>
      <c r="G29" s="1">
        <f t="shared" si="1"/>
        <v>-9.145300331283579E-4</v>
      </c>
      <c r="I29">
        <v>173.35</v>
      </c>
      <c r="J29">
        <v>0.16</v>
      </c>
    </row>
    <row r="30" spans="1:10" x14ac:dyDescent="0.3">
      <c r="A30">
        <v>280.31</v>
      </c>
      <c r="B30">
        <f t="shared" si="0"/>
        <v>155.93</v>
      </c>
      <c r="C30">
        <v>-1.19</v>
      </c>
      <c r="D30" s="1">
        <f t="shared" si="2"/>
        <v>294114.26916180458</v>
      </c>
      <c r="E30" s="1">
        <f t="shared" si="3"/>
        <v>2765352.1200439315</v>
      </c>
      <c r="F30" s="1">
        <f t="shared" si="4"/>
        <v>155.93095049432415</v>
      </c>
      <c r="G30" s="1">
        <f t="shared" si="1"/>
        <v>-9.5049432414384682E-4</v>
      </c>
      <c r="I30">
        <v>176.1</v>
      </c>
      <c r="J30">
        <v>-0.63</v>
      </c>
    </row>
    <row r="31" spans="1:10" x14ac:dyDescent="0.3">
      <c r="A31">
        <v>285.89999999999998</v>
      </c>
      <c r="B31">
        <f t="shared" si="0"/>
        <v>161.51999999999998</v>
      </c>
      <c r="C31">
        <v>-1.1100000000000001</v>
      </c>
      <c r="D31" s="1">
        <f t="shared" si="2"/>
        <v>294119.83163525094</v>
      </c>
      <c r="E31" s="1">
        <f t="shared" si="3"/>
        <v>2765351.565634232</v>
      </c>
      <c r="F31" s="1">
        <f t="shared" si="4"/>
        <v>161.52098456903386</v>
      </c>
      <c r="G31" s="1">
        <f t="shared" si="1"/>
        <v>-9.8456903387500461E-4</v>
      </c>
      <c r="I31">
        <v>178.22</v>
      </c>
      <c r="J31">
        <v>-1.1000000000000001</v>
      </c>
    </row>
    <row r="32" spans="1:10" x14ac:dyDescent="0.3">
      <c r="A32">
        <v>291.08</v>
      </c>
      <c r="B32">
        <f t="shared" si="0"/>
        <v>166.7</v>
      </c>
      <c r="C32">
        <v>0.14000000000000001</v>
      </c>
      <c r="D32" s="1">
        <f t="shared" si="2"/>
        <v>294124.98612763948</v>
      </c>
      <c r="E32" s="1">
        <f t="shared" si="3"/>
        <v>2765351.0518878559</v>
      </c>
      <c r="F32" s="1">
        <f t="shared" si="4"/>
        <v>166.70101614446841</v>
      </c>
      <c r="G32" s="1">
        <f t="shared" si="1"/>
        <v>-1.0161444684229082E-3</v>
      </c>
      <c r="I32">
        <v>183.53</v>
      </c>
      <c r="J32">
        <v>-2.5</v>
      </c>
    </row>
    <row r="33" spans="1:10" x14ac:dyDescent="0.3">
      <c r="A33">
        <v>293.85000000000002</v>
      </c>
      <c r="B33">
        <f t="shared" si="0"/>
        <v>169.47000000000003</v>
      </c>
      <c r="C33">
        <v>0.3</v>
      </c>
      <c r="D33" s="1">
        <f t="shared" si="2"/>
        <v>294127.74248746887</v>
      </c>
      <c r="E33" s="1">
        <f t="shared" si="3"/>
        <v>2765350.7771624774</v>
      </c>
      <c r="F33" s="1">
        <f t="shared" si="4"/>
        <v>169.47103302937668</v>
      </c>
      <c r="G33" s="1">
        <f t="shared" si="1"/>
        <v>-1.0330293766571685E-3</v>
      </c>
      <c r="I33">
        <v>189</v>
      </c>
      <c r="J33">
        <v>-2.42</v>
      </c>
    </row>
    <row r="34" spans="1:10" x14ac:dyDescent="0.3">
      <c r="A34">
        <v>297.44</v>
      </c>
      <c r="B34">
        <f t="shared" si="0"/>
        <v>173.06</v>
      </c>
      <c r="C34">
        <v>2.7</v>
      </c>
      <c r="D34" s="1">
        <f t="shared" si="2"/>
        <v>294131.3148094138</v>
      </c>
      <c r="E34" s="1">
        <f t="shared" si="3"/>
        <v>2765350.4211104522</v>
      </c>
      <c r="F34" s="1">
        <f t="shared" si="4"/>
        <v>173.0610549127195</v>
      </c>
      <c r="G34" s="1">
        <f t="shared" si="1"/>
        <v>-1.0549127194963148E-3</v>
      </c>
      <c r="I34">
        <v>194.57</v>
      </c>
      <c r="J34">
        <v>-2</v>
      </c>
    </row>
    <row r="35" spans="1:10" x14ac:dyDescent="0.3">
      <c r="A35">
        <v>310.87</v>
      </c>
      <c r="B35">
        <f t="shared" si="0"/>
        <v>186.49</v>
      </c>
      <c r="C35">
        <v>3.53</v>
      </c>
      <c r="D35" s="1">
        <f t="shared" si="2"/>
        <v>294144.67867674556</v>
      </c>
      <c r="E35" s="1">
        <f t="shared" si="3"/>
        <v>2765349.0891386699</v>
      </c>
      <c r="F35" s="1">
        <f t="shared" si="4"/>
        <v>186.49113677731245</v>
      </c>
      <c r="G35" s="1">
        <f t="shared" si="1"/>
        <v>-1.1367773124391078E-3</v>
      </c>
      <c r="I35">
        <v>199.89</v>
      </c>
      <c r="J35">
        <v>-1.9</v>
      </c>
    </row>
    <row r="36" spans="1:10" x14ac:dyDescent="0.3">
      <c r="A36">
        <v>326.27</v>
      </c>
      <c r="B36">
        <f t="shared" si="0"/>
        <v>201.89</v>
      </c>
      <c r="C36">
        <v>5.52</v>
      </c>
      <c r="D36" s="1">
        <f t="shared" si="2"/>
        <v>294160.00284330611</v>
      </c>
      <c r="E36" s="1">
        <f t="shared" si="3"/>
        <v>2765347.5617845785</v>
      </c>
      <c r="F36" s="1">
        <f t="shared" si="4"/>
        <v>201.89123065026908</v>
      </c>
      <c r="G36" s="1">
        <f t="shared" si="1"/>
        <v>-1.230650269093303E-3</v>
      </c>
      <c r="I36">
        <v>205.76</v>
      </c>
      <c r="J36">
        <v>-1.39</v>
      </c>
    </row>
    <row r="37" spans="1:10" x14ac:dyDescent="0.3">
      <c r="A37">
        <v>342.98</v>
      </c>
      <c r="B37">
        <f t="shared" si="0"/>
        <v>218.60000000000002</v>
      </c>
      <c r="C37">
        <v>5.96</v>
      </c>
      <c r="D37" s="1">
        <f t="shared" si="2"/>
        <v>294176.63055910013</v>
      </c>
      <c r="E37" s="1">
        <f t="shared" si="3"/>
        <v>2765345.9045062107</v>
      </c>
      <c r="F37" s="1">
        <f t="shared" si="4"/>
        <v>218.60133250857737</v>
      </c>
      <c r="G37" s="1">
        <f t="shared" si="1"/>
        <v>-1.3325085773487899E-3</v>
      </c>
      <c r="I37">
        <v>211.47</v>
      </c>
      <c r="J37">
        <v>-3.74</v>
      </c>
    </row>
    <row r="38" spans="1:10" x14ac:dyDescent="0.3">
      <c r="A38">
        <v>357.32</v>
      </c>
      <c r="B38">
        <f t="shared" si="0"/>
        <v>232.94</v>
      </c>
      <c r="C38">
        <v>7.33</v>
      </c>
      <c r="D38" s="1">
        <f t="shared" si="2"/>
        <v>294190.89994536497</v>
      </c>
      <c r="E38" s="1">
        <f t="shared" si="3"/>
        <v>2765344.4822816867</v>
      </c>
      <c r="F38" s="1">
        <f t="shared" si="4"/>
        <v>232.94141992016276</v>
      </c>
      <c r="G38" s="1">
        <f t="shared" si="1"/>
        <v>-1.4199201627604907E-3</v>
      </c>
      <c r="I38">
        <v>217.54</v>
      </c>
      <c r="J38">
        <v>-3.8</v>
      </c>
    </row>
    <row r="39" spans="1:10" x14ac:dyDescent="0.3">
      <c r="A39">
        <v>367.42</v>
      </c>
      <c r="B39">
        <f t="shared" si="0"/>
        <v>243.04000000000002</v>
      </c>
      <c r="C39">
        <v>9.02</v>
      </c>
      <c r="D39" s="1">
        <f t="shared" si="2"/>
        <v>294200.95021044684</v>
      </c>
      <c r="E39" s="1">
        <f t="shared" si="3"/>
        <v>2765343.4805754321</v>
      </c>
      <c r="F39" s="1">
        <f t="shared" si="4"/>
        <v>243.04148148613547</v>
      </c>
      <c r="G39" s="1">
        <f t="shared" si="1"/>
        <v>-1.4814861354466302E-3</v>
      </c>
      <c r="I39">
        <v>224.34</v>
      </c>
      <c r="J39">
        <v>-4.09</v>
      </c>
    </row>
    <row r="40" spans="1:10" x14ac:dyDescent="0.3">
      <c r="A40">
        <v>379.59</v>
      </c>
      <c r="B40">
        <f t="shared" si="0"/>
        <v>255.20999999999998</v>
      </c>
      <c r="C40">
        <v>8.99</v>
      </c>
      <c r="D40" s="1">
        <f t="shared" si="2"/>
        <v>294213.06028233276</v>
      </c>
      <c r="E40" s="1">
        <f t="shared" si="3"/>
        <v>2765342.2735689846</v>
      </c>
      <c r="F40" s="1">
        <f t="shared" si="4"/>
        <v>255.21155567023547</v>
      </c>
      <c r="G40" s="1">
        <f t="shared" si="1"/>
        <v>-1.5556702354899699E-3</v>
      </c>
      <c r="I40">
        <v>229.91</v>
      </c>
      <c r="J40">
        <v>-3.51</v>
      </c>
    </row>
    <row r="41" spans="1:10" x14ac:dyDescent="0.3">
      <c r="A41">
        <v>393.72</v>
      </c>
      <c r="B41">
        <f t="shared" si="0"/>
        <v>269.34000000000003</v>
      </c>
      <c r="C41">
        <v>8.9</v>
      </c>
      <c r="D41" s="1">
        <f t="shared" si="2"/>
        <v>294227.12070268998</v>
      </c>
      <c r="E41" s="1">
        <f t="shared" si="3"/>
        <v>2765340.8721720167</v>
      </c>
      <c r="F41" s="1">
        <f t="shared" si="4"/>
        <v>269.34164180172525</v>
      </c>
      <c r="G41" s="1">
        <f t="shared" si="1"/>
        <v>-1.6418017252135542E-3</v>
      </c>
      <c r="I41">
        <v>235.21</v>
      </c>
      <c r="J41">
        <v>-2.5299999999999998</v>
      </c>
    </row>
    <row r="42" spans="1:10" x14ac:dyDescent="0.3">
      <c r="A42">
        <v>407.94</v>
      </c>
      <c r="B42">
        <f t="shared" si="0"/>
        <v>283.56</v>
      </c>
      <c r="C42">
        <v>8.9499999999999993</v>
      </c>
      <c r="D42" s="1">
        <f t="shared" si="2"/>
        <v>294241.27067986474</v>
      </c>
      <c r="E42" s="1">
        <f t="shared" si="3"/>
        <v>2765339.4618489528</v>
      </c>
      <c r="F42" s="1">
        <f t="shared" si="4"/>
        <v>283.56172848186537</v>
      </c>
      <c r="G42" s="1">
        <f t="shared" si="1"/>
        <v>-1.7284818653706679E-3</v>
      </c>
      <c r="I42">
        <v>240.2</v>
      </c>
      <c r="J42">
        <v>-3.48</v>
      </c>
    </row>
    <row r="43" spans="1:10" x14ac:dyDescent="0.3">
      <c r="A43">
        <v>417.44</v>
      </c>
      <c r="B43">
        <f t="shared" si="0"/>
        <v>293.06</v>
      </c>
      <c r="C43">
        <v>9.24</v>
      </c>
      <c r="D43" s="1">
        <f t="shared" si="2"/>
        <v>294250.72389949625</v>
      </c>
      <c r="E43" s="1">
        <f t="shared" si="3"/>
        <v>2765338.5196500006</v>
      </c>
      <c r="F43" s="1">
        <f t="shared" si="4"/>
        <v>293.06178639048483</v>
      </c>
      <c r="G43" s="1">
        <f t="shared" si="1"/>
        <v>-1.7863904848240963E-3</v>
      </c>
      <c r="I43">
        <v>245.53</v>
      </c>
      <c r="J43">
        <v>-4.5999999999999996</v>
      </c>
    </row>
    <row r="44" spans="1:10" x14ac:dyDescent="0.3">
      <c r="A44">
        <v>429.29</v>
      </c>
      <c r="B44">
        <f t="shared" si="0"/>
        <v>304.91000000000003</v>
      </c>
      <c r="C44">
        <v>9.09</v>
      </c>
      <c r="D44" s="1">
        <f t="shared" si="2"/>
        <v>294262.5155471419</v>
      </c>
      <c r="E44" s="1">
        <f t="shared" si="3"/>
        <v>2765337.3443807811</v>
      </c>
      <c r="F44" s="1">
        <f t="shared" si="4"/>
        <v>304.91185862391376</v>
      </c>
      <c r="G44" s="1">
        <f t="shared" si="1"/>
        <v>-1.8586239137334815E-3</v>
      </c>
      <c r="I44">
        <v>250.93</v>
      </c>
      <c r="J44">
        <v>-4.32</v>
      </c>
    </row>
    <row r="45" spans="1:10" x14ac:dyDescent="0.3">
      <c r="A45">
        <v>437.36</v>
      </c>
      <c r="B45">
        <f t="shared" si="0"/>
        <v>312.98</v>
      </c>
      <c r="C45">
        <v>9.32</v>
      </c>
      <c r="D45" s="1">
        <f t="shared" si="2"/>
        <v>294270.54580844985</v>
      </c>
      <c r="E45" s="1">
        <f t="shared" si="3"/>
        <v>2765336.5440075658</v>
      </c>
      <c r="F45" s="1">
        <f t="shared" si="4"/>
        <v>312.98190781569014</v>
      </c>
      <c r="G45" s="1">
        <f t="shared" si="1"/>
        <v>-1.9078156901173315E-3</v>
      </c>
      <c r="I45">
        <v>256.02999999999997</v>
      </c>
      <c r="J45">
        <v>-2.79</v>
      </c>
    </row>
    <row r="46" spans="1:10" x14ac:dyDescent="0.3">
      <c r="A46">
        <v>445.51</v>
      </c>
      <c r="B46">
        <f t="shared" si="0"/>
        <v>321.13</v>
      </c>
      <c r="C46">
        <v>9.15</v>
      </c>
      <c r="D46" s="1">
        <f t="shared" si="2"/>
        <v>294278.65567581798</v>
      </c>
      <c r="E46" s="1">
        <f t="shared" si="3"/>
        <v>2765335.7357000438</v>
      </c>
      <c r="F46" s="1">
        <f t="shared" si="4"/>
        <v>321.13195749521259</v>
      </c>
      <c r="G46" s="1">
        <f t="shared" si="1"/>
        <v>-1.9574952125935852E-3</v>
      </c>
      <c r="I46">
        <v>262.41000000000003</v>
      </c>
      <c r="J46">
        <v>-0.73</v>
      </c>
    </row>
    <row r="47" spans="1:10" x14ac:dyDescent="0.3">
      <c r="A47">
        <v>459.09</v>
      </c>
      <c r="B47">
        <f t="shared" si="0"/>
        <v>334.71</v>
      </c>
      <c r="C47">
        <v>8.85</v>
      </c>
      <c r="D47" s="1">
        <f t="shared" si="2"/>
        <v>294292.16880451236</v>
      </c>
      <c r="E47" s="1">
        <f t="shared" si="3"/>
        <v>2765334.3888514359</v>
      </c>
      <c r="F47" s="1">
        <f t="shared" si="4"/>
        <v>334.71204027418429</v>
      </c>
      <c r="G47" s="1">
        <f t="shared" si="1"/>
        <v>-2.0402741843099648E-3</v>
      </c>
      <c r="I47">
        <v>268.3</v>
      </c>
      <c r="J47">
        <v>-1.06</v>
      </c>
    </row>
    <row r="48" spans="1:10" x14ac:dyDescent="0.3">
      <c r="A48">
        <v>473.09</v>
      </c>
      <c r="B48">
        <f t="shared" si="0"/>
        <v>348.71</v>
      </c>
      <c r="C48">
        <v>8.9700000000000006</v>
      </c>
      <c r="D48" s="1">
        <f t="shared" si="2"/>
        <v>294306.09986502194</v>
      </c>
      <c r="E48" s="1">
        <f t="shared" si="3"/>
        <v>2765333.0003477167</v>
      </c>
      <c r="F48" s="1">
        <f t="shared" si="4"/>
        <v>348.71212561319697</v>
      </c>
      <c r="G48" s="1">
        <f t="shared" si="1"/>
        <v>-2.125613196994891E-3</v>
      </c>
      <c r="I48">
        <v>274.41000000000003</v>
      </c>
      <c r="J48">
        <v>-2.19</v>
      </c>
    </row>
    <row r="49" spans="1:10" x14ac:dyDescent="0.3">
      <c r="A49">
        <v>492.37</v>
      </c>
      <c r="B49">
        <f t="shared" si="0"/>
        <v>367.99</v>
      </c>
      <c r="C49">
        <v>9.3000000000000007</v>
      </c>
      <c r="D49" s="1">
        <f t="shared" si="2"/>
        <v>294325.28492549516</v>
      </c>
      <c r="E49" s="1">
        <f t="shared" si="3"/>
        <v>2765331.0881797373</v>
      </c>
      <c r="F49" s="1">
        <f t="shared" si="4"/>
        <v>367.99224313728013</v>
      </c>
      <c r="G49" s="1">
        <f t="shared" si="1"/>
        <v>-2.243137280117935E-3</v>
      </c>
      <c r="I49">
        <v>280.31</v>
      </c>
      <c r="J49">
        <v>-1.19</v>
      </c>
    </row>
    <row r="50" spans="1:10" x14ac:dyDescent="0.3">
      <c r="A50">
        <v>501.6</v>
      </c>
      <c r="B50">
        <f t="shared" si="0"/>
        <v>377.22</v>
      </c>
      <c r="C50">
        <v>9.08</v>
      </c>
      <c r="D50" s="1">
        <f t="shared" si="2"/>
        <v>294334.46947467403</v>
      </c>
      <c r="E50" s="1">
        <f t="shared" si="3"/>
        <v>2765330.1727590705</v>
      </c>
      <c r="F50" s="1">
        <f t="shared" si="4"/>
        <v>377.22229940017962</v>
      </c>
      <c r="G50" s="1">
        <f t="shared" si="1"/>
        <v>-2.299400179595068E-3</v>
      </c>
      <c r="I50">
        <v>285.89999999999998</v>
      </c>
      <c r="J50">
        <v>-1.1100000000000001</v>
      </c>
    </row>
    <row r="51" spans="1:10" x14ac:dyDescent="0.3">
      <c r="A51">
        <v>514.35</v>
      </c>
      <c r="B51">
        <f t="shared" si="0"/>
        <v>389.97</v>
      </c>
      <c r="C51">
        <v>8.98</v>
      </c>
      <c r="D51" s="1">
        <f t="shared" si="2"/>
        <v>294347.15669049526</v>
      </c>
      <c r="E51" s="1">
        <f t="shared" si="3"/>
        <v>2765328.908228898</v>
      </c>
      <c r="F51" s="1">
        <f t="shared" si="4"/>
        <v>389.97237711962708</v>
      </c>
      <c r="G51" s="1">
        <f t="shared" si="1"/>
        <v>-2.3771196270558903E-3</v>
      </c>
      <c r="I51">
        <v>291.08</v>
      </c>
      <c r="J51">
        <v>0.14000000000000001</v>
      </c>
    </row>
    <row r="52" spans="1:10" x14ac:dyDescent="0.3">
      <c r="A52">
        <v>521.45000000000005</v>
      </c>
      <c r="B52">
        <f t="shared" si="0"/>
        <v>397.07000000000005</v>
      </c>
      <c r="C52">
        <v>9.11</v>
      </c>
      <c r="D52" s="1">
        <f t="shared" si="2"/>
        <v>294354.22172832518</v>
      </c>
      <c r="E52" s="1">
        <f t="shared" si="3"/>
        <v>2765328.2040591543</v>
      </c>
      <c r="F52" s="1">
        <f t="shared" si="4"/>
        <v>397.07242039879833</v>
      </c>
      <c r="G52" s="1">
        <f t="shared" si="1"/>
        <v>-2.4203987982787112E-3</v>
      </c>
      <c r="I52">
        <v>293.85000000000002</v>
      </c>
      <c r="J52">
        <v>0.3</v>
      </c>
    </row>
    <row r="53" spans="1:10" x14ac:dyDescent="0.3">
      <c r="A53">
        <v>524.32000000000005</v>
      </c>
      <c r="B53">
        <f t="shared" si="0"/>
        <v>399.94000000000005</v>
      </c>
      <c r="C53">
        <v>9.08</v>
      </c>
      <c r="D53" s="1">
        <f t="shared" si="2"/>
        <v>294357.07759572961</v>
      </c>
      <c r="E53" s="1">
        <f t="shared" si="3"/>
        <v>2765327.9194158921</v>
      </c>
      <c r="F53" s="1">
        <f t="shared" si="4"/>
        <v>399.94243789323849</v>
      </c>
      <c r="G53" s="1">
        <f t="shared" si="1"/>
        <v>-2.4378932384365726E-3</v>
      </c>
      <c r="I53">
        <v>297.44</v>
      </c>
      <c r="J53">
        <v>2.7</v>
      </c>
    </row>
    <row r="54" spans="1:10" x14ac:dyDescent="0.3">
      <c r="A54">
        <v>528.78</v>
      </c>
      <c r="B54">
        <f t="shared" si="0"/>
        <v>404.4</v>
      </c>
      <c r="C54">
        <v>9.15</v>
      </c>
      <c r="D54" s="1">
        <f t="shared" si="2"/>
        <v>294361.51563357766</v>
      </c>
      <c r="E54" s="1">
        <f t="shared" si="3"/>
        <v>2765327.4770782785</v>
      </c>
      <c r="F54" s="1">
        <f t="shared" si="4"/>
        <v>404.40246507981658</v>
      </c>
      <c r="G54" s="1">
        <f t="shared" si="1"/>
        <v>-2.4650798166021559E-3</v>
      </c>
      <c r="I54">
        <v>310.87</v>
      </c>
      <c r="J54">
        <v>3.53</v>
      </c>
    </row>
    <row r="55" spans="1:10" x14ac:dyDescent="0.3">
      <c r="A55">
        <v>530.82000000000005</v>
      </c>
      <c r="B55">
        <f t="shared" si="0"/>
        <v>406.44000000000005</v>
      </c>
      <c r="C55">
        <v>9.16</v>
      </c>
      <c r="D55" s="1">
        <f t="shared" si="2"/>
        <v>294363.54558810906</v>
      </c>
      <c r="E55" s="1">
        <f t="shared" si="3"/>
        <v>2765327.2747534509</v>
      </c>
      <c r="F55" s="1">
        <f t="shared" si="4"/>
        <v>406.44247751494066</v>
      </c>
      <c r="G55" s="1">
        <f t="shared" si="1"/>
        <v>-2.4775149406082164E-3</v>
      </c>
      <c r="I55">
        <v>326.27</v>
      </c>
      <c r="J55">
        <v>5.52</v>
      </c>
    </row>
    <row r="56" spans="1:10" x14ac:dyDescent="0.3">
      <c r="A56">
        <v>539.29999999999995</v>
      </c>
      <c r="B56">
        <f t="shared" si="0"/>
        <v>414.91999999999996</v>
      </c>
      <c r="C56">
        <v>9.24</v>
      </c>
      <c r="D56" s="1">
        <f t="shared" si="2"/>
        <v>294371.9838304749</v>
      </c>
      <c r="E56" s="1">
        <f t="shared" si="3"/>
        <v>2765326.4337169123</v>
      </c>
      <c r="F56" s="1">
        <f t="shared" si="4"/>
        <v>414.92252920605017</v>
      </c>
      <c r="G56" s="1">
        <f t="shared" si="1"/>
        <v>-2.5292060502124514E-3</v>
      </c>
      <c r="I56">
        <v>342.98</v>
      </c>
      <c r="J56">
        <v>5.96</v>
      </c>
    </row>
    <row r="57" spans="1:10" x14ac:dyDescent="0.3">
      <c r="A57">
        <v>543.08000000000004</v>
      </c>
      <c r="B57">
        <f t="shared" si="0"/>
        <v>418.70000000000005</v>
      </c>
      <c r="C57">
        <v>8.93</v>
      </c>
      <c r="D57" s="1">
        <f t="shared" si="2"/>
        <v>294375.74521681247</v>
      </c>
      <c r="E57" s="1">
        <f t="shared" si="3"/>
        <v>2765326.058820908</v>
      </c>
      <c r="F57" s="1">
        <f t="shared" si="4"/>
        <v>418.70255224758688</v>
      </c>
      <c r="G57" s="1">
        <f t="shared" si="1"/>
        <v>-2.5522475868342553E-3</v>
      </c>
      <c r="I57">
        <v>357.32</v>
      </c>
      <c r="J57">
        <v>7.33</v>
      </c>
    </row>
    <row r="58" spans="1:10" x14ac:dyDescent="0.3">
      <c r="A58">
        <v>544.39</v>
      </c>
      <c r="B58">
        <f t="shared" si="0"/>
        <v>420.01</v>
      </c>
      <c r="C58">
        <v>9.1</v>
      </c>
      <c r="D58" s="1">
        <f t="shared" si="2"/>
        <v>294377.04876604589</v>
      </c>
      <c r="E58" s="1">
        <f t="shared" si="3"/>
        <v>2765325.9288966316</v>
      </c>
      <c r="F58" s="1">
        <f t="shared" si="4"/>
        <v>420.01256023288056</v>
      </c>
      <c r="G58" s="1">
        <f t="shared" si="1"/>
        <v>-2.5602328805689467E-3</v>
      </c>
      <c r="I58">
        <v>367.42</v>
      </c>
      <c r="J58">
        <v>9.02</v>
      </c>
    </row>
    <row r="59" spans="1:10" x14ac:dyDescent="0.3">
      <c r="A59">
        <v>550.16999999999996</v>
      </c>
      <c r="B59">
        <f t="shared" si="0"/>
        <v>425.78999999999996</v>
      </c>
      <c r="C59">
        <v>9.11</v>
      </c>
      <c r="D59" s="1">
        <f t="shared" si="2"/>
        <v>294382.80030388484</v>
      </c>
      <c r="E59" s="1">
        <f t="shared" si="3"/>
        <v>2765325.355642953</v>
      </c>
      <c r="F59" s="1">
        <f t="shared" si="4"/>
        <v>425.79259546572627</v>
      </c>
      <c r="G59" s="1">
        <f t="shared" si="1"/>
        <v>-2.5954657263014269E-3</v>
      </c>
      <c r="I59">
        <v>379.59</v>
      </c>
      <c r="J59">
        <v>8.99</v>
      </c>
    </row>
    <row r="60" spans="1:10" x14ac:dyDescent="0.3">
      <c r="A60">
        <v>557.5</v>
      </c>
      <c r="B60">
        <f t="shared" si="0"/>
        <v>433.12</v>
      </c>
      <c r="C60">
        <v>8.98</v>
      </c>
      <c r="D60" s="1">
        <f t="shared" si="2"/>
        <v>294390.09420913737</v>
      </c>
      <c r="E60" s="1">
        <f t="shared" si="3"/>
        <v>2765324.6286620772</v>
      </c>
      <c r="F60" s="1">
        <f t="shared" si="4"/>
        <v>433.12264014680244</v>
      </c>
      <c r="G60" s="1">
        <f t="shared" si="1"/>
        <v>-2.6401468024346286E-3</v>
      </c>
      <c r="I60">
        <v>393.72</v>
      </c>
      <c r="J60">
        <v>8.9</v>
      </c>
    </row>
    <row r="61" spans="1:10" x14ac:dyDescent="0.3">
      <c r="A61">
        <v>577.82000000000005</v>
      </c>
      <c r="B61">
        <f t="shared" si="0"/>
        <v>453.44000000000005</v>
      </c>
      <c r="C61">
        <v>8.8800000000000008</v>
      </c>
      <c r="D61" s="1">
        <f t="shared" si="2"/>
        <v>294410.31414839131</v>
      </c>
      <c r="E61" s="1">
        <f t="shared" si="3"/>
        <v>2765322.6133481073</v>
      </c>
      <c r="F61" s="1">
        <f t="shared" si="4"/>
        <v>453.44276401035523</v>
      </c>
      <c r="G61" s="1">
        <f t="shared" si="1"/>
        <v>-2.7640103551789252E-3</v>
      </c>
      <c r="I61">
        <v>407.94</v>
      </c>
      <c r="J61">
        <v>8.9499999999999993</v>
      </c>
    </row>
    <row r="62" spans="1:10" x14ac:dyDescent="0.3">
      <c r="A62">
        <v>586.67999999999995</v>
      </c>
      <c r="B62">
        <f t="shared" si="0"/>
        <v>462.29999999999995</v>
      </c>
      <c r="C62">
        <v>9.2200000000000006</v>
      </c>
      <c r="D62" s="1">
        <f t="shared" si="2"/>
        <v>294419.13051954244</v>
      </c>
      <c r="E62" s="1">
        <f t="shared" si="3"/>
        <v>2765321.7346236105</v>
      </c>
      <c r="F62" s="1">
        <f t="shared" si="4"/>
        <v>462.30281801785253</v>
      </c>
      <c r="G62" s="1">
        <f t="shared" si="1"/>
        <v>-2.8180178525758492E-3</v>
      </c>
      <c r="I62">
        <v>417.44</v>
      </c>
      <c r="J62">
        <v>9.24</v>
      </c>
    </row>
    <row r="63" spans="1:10" x14ac:dyDescent="0.3">
      <c r="A63">
        <v>604.77</v>
      </c>
      <c r="B63">
        <f t="shared" si="0"/>
        <v>480.39</v>
      </c>
      <c r="C63">
        <v>9.1199999999999992</v>
      </c>
      <c r="D63" s="1">
        <f t="shared" si="2"/>
        <v>294437.13143987232</v>
      </c>
      <c r="E63" s="1">
        <f t="shared" si="3"/>
        <v>2765319.9404784478</v>
      </c>
      <c r="F63" s="1">
        <f t="shared" si="4"/>
        <v>480.39292828804111</v>
      </c>
      <c r="G63" s="1">
        <f t="shared" si="1"/>
        <v>-2.9282880411187762E-3</v>
      </c>
      <c r="I63">
        <v>429.29</v>
      </c>
      <c r="J63">
        <v>9.09</v>
      </c>
    </row>
    <row r="64" spans="1:10" x14ac:dyDescent="0.3">
      <c r="A64">
        <v>611.87</v>
      </c>
      <c r="B64">
        <f t="shared" si="0"/>
        <v>487.49</v>
      </c>
      <c r="C64">
        <v>9.16</v>
      </c>
      <c r="D64" s="1">
        <f t="shared" si="2"/>
        <v>294444.19647770224</v>
      </c>
      <c r="E64" s="1">
        <f t="shared" si="3"/>
        <v>2765319.2363087041</v>
      </c>
      <c r="F64" s="1">
        <f t="shared" si="4"/>
        <v>487.49297156721235</v>
      </c>
      <c r="G64" s="1">
        <f t="shared" si="1"/>
        <v>-2.971567212341597E-3</v>
      </c>
      <c r="I64">
        <v>437.36</v>
      </c>
      <c r="J64">
        <v>9.32</v>
      </c>
    </row>
    <row r="65" spans="1:10" x14ac:dyDescent="0.3">
      <c r="A65">
        <v>614.9</v>
      </c>
      <c r="B65">
        <f t="shared" si="0"/>
        <v>490.52</v>
      </c>
      <c r="C65">
        <v>9.18</v>
      </c>
      <c r="D65" s="1">
        <f t="shared" si="2"/>
        <v>294447.21155722678</v>
      </c>
      <c r="E65" s="1">
        <f t="shared" si="3"/>
        <v>2765318.935796828</v>
      </c>
      <c r="F65" s="1">
        <f t="shared" si="4"/>
        <v>490.52299003695907</v>
      </c>
      <c r="G65" s="1">
        <f t="shared" si="1"/>
        <v>-2.9900369590905029E-3</v>
      </c>
      <c r="I65">
        <v>445.51</v>
      </c>
      <c r="J65">
        <v>9.15</v>
      </c>
    </row>
    <row r="66" spans="1:10" x14ac:dyDescent="0.3">
      <c r="A66">
        <v>634.96</v>
      </c>
      <c r="B66">
        <f t="shared" ref="B66:B82" si="5">A66-124.38</f>
        <v>510.58000000000004</v>
      </c>
      <c r="C66">
        <v>9.2899999999999991</v>
      </c>
      <c r="D66" s="1">
        <f t="shared" si="2"/>
        <v>294467.17277678556</v>
      </c>
      <c r="E66" s="1">
        <f t="shared" si="3"/>
        <v>2765316.9462693557</v>
      </c>
      <c r="F66" s="1">
        <f t="shared" si="4"/>
        <v>510.58311231567342</v>
      </c>
      <c r="G66" s="1">
        <f t="shared" ref="G66:G82" si="6">B66-F66</f>
        <v>-3.1123156733769974E-3</v>
      </c>
      <c r="I66">
        <v>459.09</v>
      </c>
      <c r="J66">
        <v>8.85</v>
      </c>
    </row>
    <row r="67" spans="1:10" x14ac:dyDescent="0.3">
      <c r="A67">
        <v>649.38</v>
      </c>
      <c r="B67">
        <f t="shared" si="5"/>
        <v>525</v>
      </c>
      <c r="C67">
        <v>9.27</v>
      </c>
      <c r="D67" s="1">
        <f t="shared" ref="D67:D81" si="7">(((B67*($D$82-$D$1))+$B$82*$D$1)/$B$82)</f>
        <v>294481.52176911046</v>
      </c>
      <c r="E67" s="1">
        <f t="shared" ref="E67:E81" si="8">(((B67*($E$82-$E$1))+$B$82*$E$1)/$B$82)</f>
        <v>2765315.516110525</v>
      </c>
      <c r="F67" s="1">
        <f t="shared" ref="F67:F82" si="9">SQRT(((D67-$D$1)^2)+((E67-$E$1)^2))</f>
        <v>525.00320021488903</v>
      </c>
      <c r="G67" s="1">
        <f t="shared" si="6"/>
        <v>-3.2002148890342141E-3</v>
      </c>
      <c r="I67">
        <v>473.09</v>
      </c>
      <c r="J67">
        <v>8.9700000000000006</v>
      </c>
    </row>
    <row r="68" spans="1:10" x14ac:dyDescent="0.3">
      <c r="A68">
        <v>654.66999999999996</v>
      </c>
      <c r="B68">
        <f t="shared" si="5"/>
        <v>530.29</v>
      </c>
      <c r="C68">
        <v>9.18</v>
      </c>
      <c r="D68" s="1">
        <f t="shared" si="7"/>
        <v>294486.78571983159</v>
      </c>
      <c r="E68" s="1">
        <f t="shared" si="8"/>
        <v>2765314.9914544765</v>
      </c>
      <c r="F68" s="1">
        <f t="shared" si="9"/>
        <v>530.29323246088722</v>
      </c>
      <c r="G68" s="1">
        <f t="shared" si="6"/>
        <v>-3.232460887261368E-3</v>
      </c>
      <c r="I68">
        <v>492.37</v>
      </c>
      <c r="J68">
        <v>9.3000000000000007</v>
      </c>
    </row>
    <row r="69" spans="1:10" x14ac:dyDescent="0.3">
      <c r="A69">
        <v>662.05</v>
      </c>
      <c r="B69">
        <f t="shared" si="5"/>
        <v>537.66999999999996</v>
      </c>
      <c r="C69">
        <v>9.08</v>
      </c>
      <c r="D69" s="1">
        <f t="shared" si="7"/>
        <v>294494.1293788717</v>
      </c>
      <c r="E69" s="1">
        <f t="shared" si="8"/>
        <v>2765314.2595146587</v>
      </c>
      <c r="F69" s="1">
        <f t="shared" si="9"/>
        <v>537.6732774468104</v>
      </c>
      <c r="G69" s="1">
        <f t="shared" si="6"/>
        <v>-3.2774468104435073E-3</v>
      </c>
      <c r="I69">
        <v>501.6</v>
      </c>
      <c r="J69">
        <v>9.08</v>
      </c>
    </row>
    <row r="70" spans="1:10" x14ac:dyDescent="0.3">
      <c r="A70">
        <v>662.77</v>
      </c>
      <c r="B70">
        <f t="shared" si="5"/>
        <v>538.39</v>
      </c>
      <c r="C70">
        <v>9.1199999999999992</v>
      </c>
      <c r="D70" s="1">
        <f t="shared" si="7"/>
        <v>294494.84583341214</v>
      </c>
      <c r="E70" s="1">
        <f t="shared" si="8"/>
        <v>2765314.1881058961</v>
      </c>
      <c r="F70" s="1">
        <f t="shared" si="9"/>
        <v>538.39328183560895</v>
      </c>
      <c r="G70" s="1">
        <f t="shared" si="6"/>
        <v>-3.2818356089592271E-3</v>
      </c>
      <c r="I70">
        <v>514.35</v>
      </c>
      <c r="J70">
        <v>8.98</v>
      </c>
    </row>
    <row r="71" spans="1:10" x14ac:dyDescent="0.3">
      <c r="A71">
        <v>662.8</v>
      </c>
      <c r="B71">
        <f t="shared" si="5"/>
        <v>538.41999999999996</v>
      </c>
      <c r="C71">
        <v>9.51</v>
      </c>
      <c r="D71" s="1">
        <f t="shared" si="7"/>
        <v>294494.87568568467</v>
      </c>
      <c r="E71" s="1">
        <f t="shared" si="8"/>
        <v>2765314.185130531</v>
      </c>
      <c r="F71" s="1">
        <f t="shared" si="9"/>
        <v>538.42328201849625</v>
      </c>
      <c r="G71" s="1">
        <f t="shared" si="6"/>
        <v>-3.2820184962929488E-3</v>
      </c>
      <c r="I71">
        <v>521.45000000000005</v>
      </c>
      <c r="J71">
        <v>9.11</v>
      </c>
    </row>
    <row r="72" spans="1:10" x14ac:dyDescent="0.3">
      <c r="A72">
        <v>662.9</v>
      </c>
      <c r="B72">
        <f t="shared" si="5"/>
        <v>538.52</v>
      </c>
      <c r="C72">
        <v>9.52</v>
      </c>
      <c r="D72" s="1">
        <f t="shared" si="7"/>
        <v>294494.97519325971</v>
      </c>
      <c r="E72" s="1">
        <f t="shared" si="8"/>
        <v>2765314.1752126473</v>
      </c>
      <c r="F72" s="1">
        <f t="shared" si="9"/>
        <v>538.52328262802814</v>
      </c>
      <c r="G72" s="1">
        <f t="shared" si="6"/>
        <v>-3.2826280281597064E-3</v>
      </c>
      <c r="I72">
        <v>524.32000000000005</v>
      </c>
      <c r="J72">
        <v>9.08</v>
      </c>
    </row>
    <row r="73" spans="1:10" x14ac:dyDescent="0.3">
      <c r="A73">
        <v>662.95</v>
      </c>
      <c r="B73">
        <f t="shared" si="5"/>
        <v>538.57000000000005</v>
      </c>
      <c r="C73">
        <v>9.2100000000000009</v>
      </c>
      <c r="D73" s="1">
        <f t="shared" si="7"/>
        <v>294495.02494704729</v>
      </c>
      <c r="E73" s="1">
        <f t="shared" si="8"/>
        <v>2765314.1702537057</v>
      </c>
      <c r="F73" s="1">
        <f t="shared" si="9"/>
        <v>538.57328293282887</v>
      </c>
      <c r="G73" s="1">
        <f t="shared" si="6"/>
        <v>-3.2829328288244142E-3</v>
      </c>
      <c r="I73">
        <v>528.78</v>
      </c>
      <c r="J73">
        <v>9.15</v>
      </c>
    </row>
    <row r="74" spans="1:10" x14ac:dyDescent="0.3">
      <c r="A74">
        <v>670.84</v>
      </c>
      <c r="B74">
        <f t="shared" si="5"/>
        <v>546.46</v>
      </c>
      <c r="C74">
        <v>9.3000000000000007</v>
      </c>
      <c r="D74" s="1">
        <f t="shared" si="7"/>
        <v>294502.87609472021</v>
      </c>
      <c r="E74" s="1">
        <f t="shared" si="8"/>
        <v>2765313.3877326809</v>
      </c>
      <c r="F74" s="1">
        <f t="shared" si="9"/>
        <v>546.46333102750111</v>
      </c>
      <c r="G74" s="1">
        <f t="shared" si="6"/>
        <v>-3.331027501076278E-3</v>
      </c>
      <c r="I74">
        <v>530.82000000000005</v>
      </c>
      <c r="J74">
        <v>9.16</v>
      </c>
    </row>
    <row r="75" spans="1:10" x14ac:dyDescent="0.3">
      <c r="A75">
        <v>670.9</v>
      </c>
      <c r="B75">
        <f t="shared" si="5"/>
        <v>546.52</v>
      </c>
      <c r="C75">
        <v>9.57</v>
      </c>
      <c r="D75" s="1">
        <f t="shared" si="7"/>
        <v>294502.93579926528</v>
      </c>
      <c r="E75" s="1">
        <f t="shared" si="8"/>
        <v>2765313.3817819506</v>
      </c>
      <c r="F75" s="1">
        <f t="shared" si="9"/>
        <v>546.52333139327584</v>
      </c>
      <c r="G75" s="1">
        <f t="shared" si="6"/>
        <v>-3.3313932758574083E-3</v>
      </c>
      <c r="I75">
        <v>539.29999999999995</v>
      </c>
      <c r="J75">
        <v>9.24</v>
      </c>
    </row>
    <row r="76" spans="1:10" x14ac:dyDescent="0.3">
      <c r="A76">
        <v>671.06</v>
      </c>
      <c r="B76">
        <f t="shared" si="5"/>
        <v>546.67999999999995</v>
      </c>
      <c r="C76">
        <v>9.5500000000000007</v>
      </c>
      <c r="D76" s="1">
        <f t="shared" si="7"/>
        <v>294503.09501138533</v>
      </c>
      <c r="E76" s="1">
        <f t="shared" si="8"/>
        <v>2765313.3659133366</v>
      </c>
      <c r="F76" s="1">
        <f t="shared" si="9"/>
        <v>546.68333236852447</v>
      </c>
      <c r="G76" s="1">
        <f t="shared" si="6"/>
        <v>-3.332368524525009E-3</v>
      </c>
      <c r="I76">
        <v>543.08000000000004</v>
      </c>
      <c r="J76">
        <v>8.93</v>
      </c>
    </row>
    <row r="77" spans="1:10" x14ac:dyDescent="0.3">
      <c r="A77">
        <v>671.08</v>
      </c>
      <c r="B77">
        <f t="shared" si="5"/>
        <v>546.70000000000005</v>
      </c>
      <c r="C77">
        <v>9.56</v>
      </c>
      <c r="D77" s="1">
        <f t="shared" si="7"/>
        <v>294503.11491290038</v>
      </c>
      <c r="E77" s="1">
        <f t="shared" si="8"/>
        <v>2765313.3639297597</v>
      </c>
      <c r="F77" s="1">
        <f t="shared" si="9"/>
        <v>546.70333249048406</v>
      </c>
      <c r="G77" s="1">
        <f t="shared" si="6"/>
        <v>-3.3324904840128511E-3</v>
      </c>
      <c r="I77">
        <v>544.39</v>
      </c>
      <c r="J77">
        <v>9.1</v>
      </c>
    </row>
    <row r="78" spans="1:10" x14ac:dyDescent="0.3">
      <c r="A78">
        <v>671.39</v>
      </c>
      <c r="B78">
        <f t="shared" si="5"/>
        <v>547.01</v>
      </c>
      <c r="C78">
        <v>9.1199999999999992</v>
      </c>
      <c r="D78" s="1">
        <f t="shared" si="7"/>
        <v>294503.42338638304</v>
      </c>
      <c r="E78" s="1">
        <f t="shared" si="8"/>
        <v>2765313.3331843205</v>
      </c>
      <c r="F78" s="1">
        <f t="shared" si="9"/>
        <v>547.01333438006532</v>
      </c>
      <c r="G78" s="1">
        <f t="shared" si="6"/>
        <v>-3.3343800653256039E-3</v>
      </c>
      <c r="I78">
        <v>550.16999999999996</v>
      </c>
      <c r="J78">
        <v>9.11</v>
      </c>
    </row>
    <row r="79" spans="1:10" x14ac:dyDescent="0.3">
      <c r="A79">
        <v>672.34</v>
      </c>
      <c r="B79">
        <f t="shared" si="5"/>
        <v>547.96</v>
      </c>
      <c r="C79">
        <v>8.7899999999999991</v>
      </c>
      <c r="D79" s="1">
        <f t="shared" si="7"/>
        <v>294504.36870834621</v>
      </c>
      <c r="E79" s="1">
        <f t="shared" si="8"/>
        <v>2765313.2389644254</v>
      </c>
      <c r="F79" s="1">
        <f t="shared" si="9"/>
        <v>547.96334017093079</v>
      </c>
      <c r="G79" s="1">
        <f t="shared" si="6"/>
        <v>-3.3401709307554484E-3</v>
      </c>
      <c r="I79">
        <v>557.5</v>
      </c>
      <c r="J79">
        <v>8.98</v>
      </c>
    </row>
    <row r="80" spans="1:10" x14ac:dyDescent="0.3">
      <c r="A80">
        <v>673.15</v>
      </c>
      <c r="B80">
        <f t="shared" si="5"/>
        <v>548.77</v>
      </c>
      <c r="C80">
        <v>8.81</v>
      </c>
      <c r="D80" s="1">
        <f t="shared" si="7"/>
        <v>294505.17471970432</v>
      </c>
      <c r="E80" s="1">
        <f t="shared" si="8"/>
        <v>2765313.1586295669</v>
      </c>
      <c r="F80" s="1">
        <f t="shared" si="9"/>
        <v>548.7733451084955</v>
      </c>
      <c r="G80" s="1">
        <f t="shared" si="6"/>
        <v>-3.3451084955231636E-3</v>
      </c>
      <c r="I80">
        <v>577.82000000000005</v>
      </c>
      <c r="J80">
        <v>8.8800000000000008</v>
      </c>
    </row>
    <row r="81" spans="1:10" x14ac:dyDescent="0.3">
      <c r="A81">
        <v>673.87</v>
      </c>
      <c r="B81">
        <f t="shared" si="5"/>
        <v>549.49</v>
      </c>
      <c r="C81">
        <v>9.06</v>
      </c>
      <c r="D81" s="1">
        <f t="shared" si="7"/>
        <v>294505.89117424481</v>
      </c>
      <c r="E81" s="1">
        <f t="shared" si="8"/>
        <v>2765313.0872208043</v>
      </c>
      <c r="F81" s="1">
        <f t="shared" si="9"/>
        <v>549.49334949735191</v>
      </c>
      <c r="G81" s="1">
        <f t="shared" si="6"/>
        <v>-3.3494973519054838E-3</v>
      </c>
      <c r="I81">
        <v>586.67999999999995</v>
      </c>
      <c r="J81">
        <v>9.2200000000000006</v>
      </c>
    </row>
    <row r="82" spans="1:10" x14ac:dyDescent="0.3">
      <c r="A82" s="5">
        <v>674.21</v>
      </c>
      <c r="B82">
        <f t="shared" si="5"/>
        <v>549.83000000000004</v>
      </c>
      <c r="C82" s="5">
        <v>9.23</v>
      </c>
      <c r="D82" s="2">
        <v>294506.22950000002</v>
      </c>
      <c r="E82" s="2">
        <v>2765313.0534999999</v>
      </c>
      <c r="F82" s="1">
        <f t="shared" si="9"/>
        <v>549.83335156982059</v>
      </c>
      <c r="G82" s="1">
        <f t="shared" si="6"/>
        <v>-3.3515698205519584E-3</v>
      </c>
      <c r="I82">
        <v>604.77</v>
      </c>
      <c r="J82">
        <v>9.1199999999999992</v>
      </c>
    </row>
    <row r="83" spans="1:10" x14ac:dyDescent="0.3">
      <c r="D83" s="1"/>
      <c r="E83" s="1"/>
      <c r="F83" s="1"/>
      <c r="I83">
        <v>611.87</v>
      </c>
      <c r="J83">
        <v>9.16</v>
      </c>
    </row>
    <row r="84" spans="1:10" x14ac:dyDescent="0.3">
      <c r="D84" s="1"/>
      <c r="E84" s="1"/>
      <c r="F84" s="1"/>
      <c r="I84">
        <v>614.9</v>
      </c>
      <c r="J84">
        <v>9.18</v>
      </c>
    </row>
    <row r="85" spans="1:10" x14ac:dyDescent="0.3">
      <c r="A85" s="6"/>
      <c r="B85" s="6"/>
      <c r="C85" s="6"/>
      <c r="D85" s="7"/>
      <c r="E85" s="2"/>
      <c r="F85" s="1"/>
      <c r="I85">
        <v>634.96</v>
      </c>
      <c r="J85">
        <v>9.2899999999999991</v>
      </c>
    </row>
    <row r="86" spans="1:10" x14ac:dyDescent="0.3">
      <c r="D86" s="1"/>
      <c r="E86" s="1"/>
      <c r="F86" s="1"/>
      <c r="I86">
        <v>649.38</v>
      </c>
      <c r="J86">
        <v>9.27</v>
      </c>
    </row>
    <row r="87" spans="1:10" x14ac:dyDescent="0.3">
      <c r="D87" s="1"/>
      <c r="E87" s="1"/>
      <c r="F87" s="1"/>
      <c r="I87">
        <v>654.66999999999996</v>
      </c>
      <c r="J87">
        <v>9.18</v>
      </c>
    </row>
    <row r="88" spans="1:10" x14ac:dyDescent="0.3">
      <c r="D88" s="1"/>
      <c r="E88" s="1"/>
      <c r="F88" s="1"/>
      <c r="I88">
        <v>662.05</v>
      </c>
      <c r="J88">
        <v>9.08</v>
      </c>
    </row>
    <row r="89" spans="1:10" x14ac:dyDescent="0.3">
      <c r="D89" s="1"/>
      <c r="E89" s="1"/>
      <c r="F89" s="1"/>
      <c r="I89">
        <v>662.77</v>
      </c>
      <c r="J89">
        <v>9.1199999999999992</v>
      </c>
    </row>
    <row r="90" spans="1:10" x14ac:dyDescent="0.3">
      <c r="D90" s="1"/>
      <c r="E90" s="1"/>
      <c r="F90" s="1"/>
      <c r="I90">
        <v>662.8</v>
      </c>
      <c r="J90">
        <v>9.51</v>
      </c>
    </row>
    <row r="91" spans="1:10" x14ac:dyDescent="0.3">
      <c r="D91" s="1"/>
      <c r="E91" s="1"/>
      <c r="F91" s="1"/>
      <c r="I91">
        <v>662.9</v>
      </c>
      <c r="J91">
        <v>9.52</v>
      </c>
    </row>
    <row r="92" spans="1:10" x14ac:dyDescent="0.3">
      <c r="D92" s="1"/>
      <c r="E92" s="1"/>
      <c r="F92" s="1"/>
      <c r="I92">
        <v>662.95</v>
      </c>
      <c r="J92">
        <v>9.2100000000000009</v>
      </c>
    </row>
    <row r="93" spans="1:10" x14ac:dyDescent="0.3">
      <c r="D93" s="1"/>
      <c r="E93" s="1"/>
      <c r="F93" s="1"/>
      <c r="I93">
        <v>670.84</v>
      </c>
      <c r="J93">
        <v>9.3000000000000007</v>
      </c>
    </row>
    <row r="94" spans="1:10" x14ac:dyDescent="0.3">
      <c r="D94" s="1"/>
      <c r="E94" s="1"/>
      <c r="F94" s="1"/>
      <c r="I94">
        <v>670.9</v>
      </c>
      <c r="J94">
        <v>9.57</v>
      </c>
    </row>
    <row r="95" spans="1:10" x14ac:dyDescent="0.3">
      <c r="D95" s="1"/>
      <c r="E95" s="1"/>
      <c r="F95" s="1"/>
      <c r="I95">
        <v>671.06</v>
      </c>
      <c r="J95">
        <v>9.5500000000000007</v>
      </c>
    </row>
    <row r="96" spans="1:10" x14ac:dyDescent="0.3">
      <c r="D96" s="1"/>
      <c r="E96" s="1"/>
      <c r="F96" s="1"/>
      <c r="I96">
        <v>671.08</v>
      </c>
      <c r="J96">
        <v>9.56</v>
      </c>
    </row>
    <row r="97" spans="1:10" x14ac:dyDescent="0.3">
      <c r="D97" s="1"/>
      <c r="E97" s="1"/>
      <c r="F97" s="1"/>
      <c r="I97">
        <v>671.39</v>
      </c>
      <c r="J97">
        <v>9.1199999999999992</v>
      </c>
    </row>
    <row r="98" spans="1:10" x14ac:dyDescent="0.3">
      <c r="D98" s="1"/>
      <c r="E98" s="1"/>
      <c r="F98" s="1"/>
      <c r="I98">
        <v>672.34</v>
      </c>
      <c r="J98">
        <v>8.7899999999999991</v>
      </c>
    </row>
    <row r="99" spans="1:10" x14ac:dyDescent="0.3">
      <c r="D99" s="1"/>
      <c r="E99" s="1"/>
      <c r="F99" s="1"/>
      <c r="I99">
        <v>673.15</v>
      </c>
      <c r="J99">
        <v>8.81</v>
      </c>
    </row>
    <row r="100" spans="1:10" x14ac:dyDescent="0.3">
      <c r="A100" s="6"/>
      <c r="B100" s="6"/>
      <c r="C100" s="6"/>
      <c r="D100" s="7"/>
      <c r="E100" s="7"/>
      <c r="F100" s="1"/>
      <c r="I100">
        <v>673.87</v>
      </c>
      <c r="J100">
        <v>9.06</v>
      </c>
    </row>
    <row r="101" spans="1:10" x14ac:dyDescent="0.3">
      <c r="D101" s="1"/>
      <c r="E101" s="1"/>
      <c r="F101" s="1"/>
      <c r="I101" s="5">
        <v>674.21</v>
      </c>
      <c r="J101" s="5">
        <v>9.23</v>
      </c>
    </row>
    <row r="102" spans="1:10" x14ac:dyDescent="0.3">
      <c r="D102" s="1"/>
      <c r="E102" s="1"/>
      <c r="F102" s="1"/>
    </row>
    <row r="103" spans="1:10" x14ac:dyDescent="0.3">
      <c r="D103" s="1"/>
      <c r="E103" s="1"/>
      <c r="F103" s="1"/>
    </row>
    <row r="104" spans="1:10" x14ac:dyDescent="0.3">
      <c r="D104" s="1"/>
      <c r="E104" s="1"/>
      <c r="F104" s="1"/>
    </row>
    <row r="105" spans="1:10" x14ac:dyDescent="0.3">
      <c r="D105" s="1"/>
      <c r="E105" s="1"/>
      <c r="F105" s="1"/>
    </row>
    <row r="106" spans="1:10" x14ac:dyDescent="0.3">
      <c r="D106" s="1"/>
      <c r="E106" s="1"/>
      <c r="F106" s="1"/>
    </row>
    <row r="107" spans="1:10" x14ac:dyDescent="0.3">
      <c r="D107" s="1"/>
      <c r="E107" s="1"/>
      <c r="F107" s="1"/>
    </row>
    <row r="108" spans="1:10" x14ac:dyDescent="0.3">
      <c r="D108" s="1"/>
      <c r="E108" s="1"/>
      <c r="F108" s="1"/>
    </row>
    <row r="109" spans="1:10" x14ac:dyDescent="0.3">
      <c r="D109" s="1"/>
      <c r="E109" s="1"/>
      <c r="F109" s="1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10">
        <v>81.25</v>
      </c>
      <c r="B1">
        <f>A1-81.25</f>
        <v>0</v>
      </c>
      <c r="C1" s="10">
        <v>14.33</v>
      </c>
      <c r="D1" s="2">
        <v>293964.592</v>
      </c>
      <c r="E1" s="2">
        <v>2765615.1120000002</v>
      </c>
    </row>
    <row r="2" spans="1:10" x14ac:dyDescent="0.3">
      <c r="A2">
        <v>81.87</v>
      </c>
      <c r="B2">
        <f t="shared" ref="B2:B65" si="0">A2-81.25</f>
        <v>0.62000000000000455</v>
      </c>
      <c r="C2">
        <v>14.11</v>
      </c>
      <c r="D2" s="1">
        <f>(((B2*($D$109-$D$1))+$B$109*$D$1)/$B$109)</f>
        <v>293965.20352092944</v>
      </c>
      <c r="E2" s="1">
        <f>(((B2*($E$109-$E$1))+$B$109*$E$1)/$B$109)</f>
        <v>2765615.0097966464</v>
      </c>
      <c r="F2" s="1">
        <f>SQRT(((D2-$D$1)^2)+((E2-$E$1)^2))</f>
        <v>0.62000271988249833</v>
      </c>
      <c r="G2" s="1">
        <f t="shared" ref="G2" si="1">B2-F2</f>
        <v>-2.7198824937846311E-6</v>
      </c>
    </row>
    <row r="3" spans="1:10" x14ac:dyDescent="0.3">
      <c r="A3">
        <v>93.73</v>
      </c>
      <c r="B3">
        <f t="shared" si="0"/>
        <v>12.480000000000004</v>
      </c>
      <c r="C3">
        <v>8.16</v>
      </c>
      <c r="D3" s="1">
        <f t="shared" ref="D3:D66" si="2">(((B3*($D$109-$D$1))+$B$109*$D$1)/$B$109)</f>
        <v>293976.90132451587</v>
      </c>
      <c r="E3" s="1">
        <f t="shared" ref="E3:E66" si="3">(((B3*($E$109-$E$1))+$B$109*$E$1)/$B$109)</f>
        <v>2765613.0547453947</v>
      </c>
      <c r="F3" s="1">
        <f t="shared" ref="F3:F66" si="4">SQRT(((D3-$D$1)^2)+((E3-$E$1)^2))</f>
        <v>12.480054749423802</v>
      </c>
      <c r="G3" s="1">
        <f t="shared" ref="G3:G66" si="5">B3-F3</f>
        <v>-5.4749423798128305E-5</v>
      </c>
    </row>
    <row r="4" spans="1:10" x14ac:dyDescent="0.3">
      <c r="A4">
        <v>97.84</v>
      </c>
      <c r="B4">
        <f t="shared" si="0"/>
        <v>16.590000000000003</v>
      </c>
      <c r="C4">
        <v>8.17</v>
      </c>
      <c r="D4" s="1">
        <f t="shared" si="2"/>
        <v>293980.95511648379</v>
      </c>
      <c r="E4" s="1">
        <f t="shared" si="3"/>
        <v>2765612.3772360655</v>
      </c>
      <c r="F4" s="1">
        <f t="shared" si="4"/>
        <v>16.590072779850093</v>
      </c>
      <c r="G4" s="1">
        <f t="shared" si="5"/>
        <v>-7.2779850089688125E-5</v>
      </c>
    </row>
    <row r="5" spans="1:10" x14ac:dyDescent="0.3">
      <c r="A5">
        <v>106.65</v>
      </c>
      <c r="B5">
        <f t="shared" si="0"/>
        <v>25.400000000000006</v>
      </c>
      <c r="C5">
        <v>3.88</v>
      </c>
      <c r="D5" s="1">
        <f t="shared" si="2"/>
        <v>293989.64463162678</v>
      </c>
      <c r="E5" s="1">
        <f t="shared" si="3"/>
        <v>2765610.9249593769</v>
      </c>
      <c r="F5" s="1">
        <f t="shared" si="4"/>
        <v>25.400111429047907</v>
      </c>
      <c r="G5" s="1">
        <f t="shared" si="5"/>
        <v>-1.1142904790162333E-4</v>
      </c>
    </row>
    <row r="6" spans="1:10" x14ac:dyDescent="0.3">
      <c r="A6">
        <v>111.85</v>
      </c>
      <c r="B6">
        <f t="shared" si="0"/>
        <v>30.599999999999994</v>
      </c>
      <c r="C6">
        <v>3.9</v>
      </c>
      <c r="D6" s="1">
        <f t="shared" si="2"/>
        <v>293994.7735168417</v>
      </c>
      <c r="E6" s="1">
        <f t="shared" si="3"/>
        <v>2765610.0677699577</v>
      </c>
      <c r="F6" s="1">
        <f t="shared" si="4"/>
        <v>30.6001342413239</v>
      </c>
      <c r="G6" s="1">
        <f t="shared" si="5"/>
        <v>-1.3424132390582599E-4</v>
      </c>
    </row>
    <row r="7" spans="1:10" x14ac:dyDescent="0.3">
      <c r="A7">
        <v>113.84</v>
      </c>
      <c r="B7">
        <f t="shared" si="0"/>
        <v>32.590000000000003</v>
      </c>
      <c r="C7">
        <v>2.88</v>
      </c>
      <c r="D7" s="1">
        <f t="shared" si="2"/>
        <v>293996.73630176048</v>
      </c>
      <c r="E7" s="1">
        <f t="shared" si="3"/>
        <v>2765609.7397301607</v>
      </c>
      <c r="F7" s="1">
        <f t="shared" si="4"/>
        <v>32.590142971412355</v>
      </c>
      <c r="G7" s="1">
        <f t="shared" si="5"/>
        <v>-1.4297141235175559E-4</v>
      </c>
    </row>
    <row r="8" spans="1:10" x14ac:dyDescent="0.3">
      <c r="A8">
        <v>120.22</v>
      </c>
      <c r="B8">
        <f t="shared" si="0"/>
        <v>38.97</v>
      </c>
      <c r="C8">
        <v>2.83</v>
      </c>
      <c r="D8" s="1">
        <f t="shared" si="2"/>
        <v>294003.02904938959</v>
      </c>
      <c r="E8" s="1">
        <f t="shared" si="3"/>
        <v>2765608.6880246815</v>
      </c>
      <c r="F8" s="1">
        <f t="shared" si="4"/>
        <v>38.970170960263999</v>
      </c>
      <c r="G8" s="1">
        <f t="shared" si="5"/>
        <v>-1.7096026400054143E-4</v>
      </c>
    </row>
    <row r="9" spans="1:10" x14ac:dyDescent="0.3">
      <c r="A9">
        <v>121.97</v>
      </c>
      <c r="B9">
        <f t="shared" si="0"/>
        <v>40.72</v>
      </c>
      <c r="C9">
        <v>3.37</v>
      </c>
      <c r="D9" s="1">
        <f t="shared" si="2"/>
        <v>294004.75511652918</v>
      </c>
      <c r="E9" s="1">
        <f t="shared" si="3"/>
        <v>2765608.3995474735</v>
      </c>
      <c r="F9" s="1">
        <f t="shared" si="4"/>
        <v>40.720178637366104</v>
      </c>
      <c r="G9" s="1">
        <f t="shared" si="5"/>
        <v>-1.7863736610479464E-4</v>
      </c>
      <c r="I9" s="10">
        <v>81.25</v>
      </c>
      <c r="J9" s="10">
        <v>14.33</v>
      </c>
    </row>
    <row r="10" spans="1:10" x14ac:dyDescent="0.3">
      <c r="A10">
        <v>122.02</v>
      </c>
      <c r="B10">
        <f t="shared" si="0"/>
        <v>40.769999999999996</v>
      </c>
      <c r="C10">
        <v>3.67</v>
      </c>
      <c r="D10" s="1">
        <f t="shared" si="2"/>
        <v>294004.80443273322</v>
      </c>
      <c r="E10" s="1">
        <f t="shared" si="3"/>
        <v>2765608.3913052669</v>
      </c>
      <c r="F10" s="1">
        <f t="shared" si="4"/>
        <v>40.770178856875681</v>
      </c>
      <c r="G10" s="1">
        <f t="shared" si="5"/>
        <v>-1.7885687568508501E-4</v>
      </c>
      <c r="I10">
        <v>81.87</v>
      </c>
      <c r="J10">
        <v>14.11</v>
      </c>
    </row>
    <row r="11" spans="1:10" x14ac:dyDescent="0.3">
      <c r="A11">
        <v>126.06</v>
      </c>
      <c r="B11">
        <f t="shared" si="0"/>
        <v>44.81</v>
      </c>
      <c r="C11">
        <v>3.61</v>
      </c>
      <c r="D11" s="1">
        <f t="shared" si="2"/>
        <v>294008.78918201558</v>
      </c>
      <c r="E11" s="1">
        <f t="shared" si="3"/>
        <v>2765607.7253350262</v>
      </c>
      <c r="F11" s="1">
        <f t="shared" si="4"/>
        <v>44.810196580203232</v>
      </c>
      <c r="G11" s="1">
        <f t="shared" si="5"/>
        <v>-1.9658020323021219E-4</v>
      </c>
      <c r="I11">
        <v>93.73</v>
      </c>
      <c r="J11">
        <v>8.16</v>
      </c>
    </row>
    <row r="12" spans="1:10" x14ac:dyDescent="0.3">
      <c r="A12">
        <v>126.09</v>
      </c>
      <c r="B12">
        <f t="shared" si="0"/>
        <v>44.84</v>
      </c>
      <c r="C12">
        <v>2.72</v>
      </c>
      <c r="D12" s="1">
        <f t="shared" si="2"/>
        <v>294008.81877173792</v>
      </c>
      <c r="E12" s="1">
        <f t="shared" si="3"/>
        <v>2765607.7203897028</v>
      </c>
      <c r="F12" s="1">
        <f t="shared" si="4"/>
        <v>44.840196711721141</v>
      </c>
      <c r="G12" s="1">
        <f t="shared" si="5"/>
        <v>-1.9671172113788771E-4</v>
      </c>
      <c r="I12">
        <v>97.84</v>
      </c>
      <c r="J12">
        <v>8.17</v>
      </c>
    </row>
    <row r="13" spans="1:10" x14ac:dyDescent="0.3">
      <c r="A13">
        <v>127.42</v>
      </c>
      <c r="B13">
        <f t="shared" si="0"/>
        <v>46.17</v>
      </c>
      <c r="C13">
        <v>2.7</v>
      </c>
      <c r="D13" s="1">
        <f t="shared" si="2"/>
        <v>294010.13058276405</v>
      </c>
      <c r="E13" s="1">
        <f t="shared" si="3"/>
        <v>2765607.5011470243</v>
      </c>
      <c r="F13" s="1">
        <f t="shared" si="4"/>
        <v>46.170202546423027</v>
      </c>
      <c r="G13" s="1">
        <f t="shared" si="5"/>
        <v>-2.0254642302575121E-4</v>
      </c>
      <c r="I13">
        <v>106.65</v>
      </c>
      <c r="J13">
        <v>3.88</v>
      </c>
    </row>
    <row r="14" spans="1:10" x14ac:dyDescent="0.3">
      <c r="A14">
        <v>127.46</v>
      </c>
      <c r="B14">
        <f t="shared" si="0"/>
        <v>46.209999999999994</v>
      </c>
      <c r="C14">
        <v>1.81</v>
      </c>
      <c r="D14" s="1">
        <f t="shared" si="2"/>
        <v>294010.17003572726</v>
      </c>
      <c r="E14" s="1">
        <f t="shared" si="3"/>
        <v>2765607.49455326</v>
      </c>
      <c r="F14" s="1">
        <f t="shared" si="4"/>
        <v>46.21020272185033</v>
      </c>
      <c r="G14" s="1">
        <f t="shared" si="5"/>
        <v>-2.0272185033576307E-4</v>
      </c>
      <c r="I14">
        <v>111.85</v>
      </c>
      <c r="J14">
        <v>3.9</v>
      </c>
    </row>
    <row r="15" spans="1:10" x14ac:dyDescent="0.3">
      <c r="A15">
        <v>138.08000000000001</v>
      </c>
      <c r="B15">
        <f t="shared" si="0"/>
        <v>56.830000000000013</v>
      </c>
      <c r="C15">
        <v>1.98</v>
      </c>
      <c r="D15" s="1">
        <f t="shared" si="2"/>
        <v>294020.64479745465</v>
      </c>
      <c r="E15" s="1">
        <f t="shared" si="3"/>
        <v>2765605.7439087154</v>
      </c>
      <c r="F15" s="1">
        <f t="shared" si="4"/>
        <v>56.830249311531169</v>
      </c>
      <c r="G15" s="1">
        <f t="shared" si="5"/>
        <v>-2.4931153115659299E-4</v>
      </c>
      <c r="I15">
        <v>113.84</v>
      </c>
      <c r="J15">
        <v>2.88</v>
      </c>
    </row>
    <row r="16" spans="1:10" x14ac:dyDescent="0.3">
      <c r="A16">
        <v>140.19</v>
      </c>
      <c r="B16">
        <f t="shared" si="0"/>
        <v>58.94</v>
      </c>
      <c r="C16">
        <v>0.08</v>
      </c>
      <c r="D16" s="1">
        <f t="shared" si="2"/>
        <v>294022.72594126308</v>
      </c>
      <c r="E16" s="1">
        <f t="shared" si="3"/>
        <v>2765605.3960876246</v>
      </c>
      <c r="F16" s="1">
        <f t="shared" si="4"/>
        <v>58.940258568055079</v>
      </c>
      <c r="G16" s="1">
        <f t="shared" si="5"/>
        <v>-2.5856805508084335E-4</v>
      </c>
      <c r="I16">
        <v>120.22</v>
      </c>
      <c r="J16">
        <v>2.83</v>
      </c>
    </row>
    <row r="17" spans="1:10" x14ac:dyDescent="0.3">
      <c r="A17">
        <v>148.29</v>
      </c>
      <c r="B17">
        <f t="shared" si="0"/>
        <v>67.039999999999992</v>
      </c>
      <c r="C17">
        <v>-1.89</v>
      </c>
      <c r="D17" s="1">
        <f t="shared" si="2"/>
        <v>294030.71516630938</v>
      </c>
      <c r="E17" s="1">
        <f t="shared" si="3"/>
        <v>2765604.0608502603</v>
      </c>
      <c r="F17" s="1">
        <f t="shared" si="4"/>
        <v>67.040294102510259</v>
      </c>
      <c r="G17" s="1">
        <f t="shared" si="5"/>
        <v>-2.9410251026718015E-4</v>
      </c>
      <c r="I17">
        <v>121.97</v>
      </c>
      <c r="J17">
        <v>3.37</v>
      </c>
    </row>
    <row r="18" spans="1:10" x14ac:dyDescent="0.3">
      <c r="A18">
        <v>153.61000000000001</v>
      </c>
      <c r="B18">
        <f t="shared" si="0"/>
        <v>72.360000000000014</v>
      </c>
      <c r="C18">
        <v>-2.35</v>
      </c>
      <c r="D18" s="1">
        <f t="shared" si="2"/>
        <v>294035.96241041383</v>
      </c>
      <c r="E18" s="1">
        <f t="shared" si="3"/>
        <v>2765603.1838795468</v>
      </c>
      <c r="F18" s="1">
        <f t="shared" si="4"/>
        <v>72.360317441183639</v>
      </c>
      <c r="G18" s="1">
        <f t="shared" si="5"/>
        <v>-3.1744118362553309E-4</v>
      </c>
      <c r="I18">
        <v>122.02</v>
      </c>
      <c r="J18">
        <v>3.67</v>
      </c>
    </row>
    <row r="19" spans="1:10" x14ac:dyDescent="0.3">
      <c r="A19">
        <v>160.66</v>
      </c>
      <c r="B19">
        <f t="shared" si="0"/>
        <v>79.41</v>
      </c>
      <c r="C19">
        <v>-3.08</v>
      </c>
      <c r="D19" s="1">
        <f t="shared" si="2"/>
        <v>294042.91599517642</v>
      </c>
      <c r="E19" s="1">
        <f t="shared" si="3"/>
        <v>2765602.0217285077</v>
      </c>
      <c r="F19" s="1">
        <f t="shared" si="4"/>
        <v>79.410348369350615</v>
      </c>
      <c r="G19" s="1">
        <f t="shared" si="5"/>
        <v>-3.4836935061832719E-4</v>
      </c>
      <c r="I19">
        <v>126.06</v>
      </c>
      <c r="J19">
        <v>3.61</v>
      </c>
    </row>
    <row r="20" spans="1:10" x14ac:dyDescent="0.3">
      <c r="A20">
        <v>165.82</v>
      </c>
      <c r="B20">
        <f t="shared" si="0"/>
        <v>84.57</v>
      </c>
      <c r="C20">
        <v>-3.79</v>
      </c>
      <c r="D20" s="1">
        <f t="shared" si="2"/>
        <v>294048.00542742817</v>
      </c>
      <c r="E20" s="1">
        <f t="shared" si="3"/>
        <v>2765601.1711328537</v>
      </c>
      <c r="F20" s="1">
        <f t="shared" si="4"/>
        <v>84.570371006103187</v>
      </c>
      <c r="G20" s="1">
        <f t="shared" si="5"/>
        <v>-3.7100610319384941E-4</v>
      </c>
      <c r="I20">
        <v>126.09</v>
      </c>
      <c r="J20">
        <v>2.72</v>
      </c>
    </row>
    <row r="21" spans="1:10" x14ac:dyDescent="0.3">
      <c r="A21">
        <v>171.64</v>
      </c>
      <c r="B21">
        <f t="shared" si="0"/>
        <v>90.389999999999986</v>
      </c>
      <c r="C21">
        <v>-4.8099999999999996</v>
      </c>
      <c r="D21" s="1">
        <f t="shared" si="2"/>
        <v>294053.74583357258</v>
      </c>
      <c r="E21" s="1">
        <f t="shared" si="3"/>
        <v>2765600.2117400803</v>
      </c>
      <c r="F21" s="1">
        <f t="shared" si="4"/>
        <v>90.390396538395848</v>
      </c>
      <c r="G21" s="1">
        <f t="shared" si="5"/>
        <v>-3.9653839586151207E-4</v>
      </c>
      <c r="I21">
        <v>127.42</v>
      </c>
      <c r="J21">
        <v>2.7</v>
      </c>
    </row>
    <row r="22" spans="1:10" x14ac:dyDescent="0.3">
      <c r="A22">
        <v>177.79</v>
      </c>
      <c r="B22">
        <f t="shared" si="0"/>
        <v>96.539999999999992</v>
      </c>
      <c r="C22">
        <v>-5.75</v>
      </c>
      <c r="D22" s="1">
        <f t="shared" si="2"/>
        <v>294059.81172666326</v>
      </c>
      <c r="E22" s="1">
        <f t="shared" si="3"/>
        <v>2765599.1979487482</v>
      </c>
      <c r="F22" s="1">
        <f t="shared" si="4"/>
        <v>96.540423518209238</v>
      </c>
      <c r="G22" s="1">
        <f t="shared" si="5"/>
        <v>-4.2351820924579897E-4</v>
      </c>
      <c r="I22">
        <v>127.46</v>
      </c>
      <c r="J22">
        <v>1.81</v>
      </c>
    </row>
    <row r="23" spans="1:10" x14ac:dyDescent="0.3">
      <c r="A23">
        <v>184.08</v>
      </c>
      <c r="B23">
        <f t="shared" si="0"/>
        <v>102.83000000000001</v>
      </c>
      <c r="C23">
        <v>-6.11</v>
      </c>
      <c r="D23" s="1">
        <f t="shared" si="2"/>
        <v>294066.01570512517</v>
      </c>
      <c r="E23" s="1">
        <f t="shared" si="3"/>
        <v>2765598.16107924</v>
      </c>
      <c r="F23" s="1">
        <f t="shared" si="4"/>
        <v>102.83045111218141</v>
      </c>
      <c r="G23" s="1">
        <f t="shared" si="5"/>
        <v>-4.5111218139481934E-4</v>
      </c>
      <c r="I23">
        <v>138.08000000000001</v>
      </c>
      <c r="J23">
        <v>1.98</v>
      </c>
    </row>
    <row r="24" spans="1:10" x14ac:dyDescent="0.3">
      <c r="A24">
        <v>190.55</v>
      </c>
      <c r="B24">
        <f t="shared" si="0"/>
        <v>109.30000000000001</v>
      </c>
      <c r="C24">
        <v>-6.33</v>
      </c>
      <c r="D24" s="1">
        <f t="shared" si="2"/>
        <v>294072.39722192142</v>
      </c>
      <c r="E24" s="1">
        <f t="shared" si="3"/>
        <v>2765597.0945377895</v>
      </c>
      <c r="F24" s="1">
        <f t="shared" si="4"/>
        <v>109.30047949593188</v>
      </c>
      <c r="G24" s="1">
        <f t="shared" si="5"/>
        <v>-4.7949593187013306E-4</v>
      </c>
      <c r="I24">
        <v>140.19</v>
      </c>
      <c r="J24">
        <v>0.08</v>
      </c>
    </row>
    <row r="25" spans="1:10" x14ac:dyDescent="0.3">
      <c r="A25">
        <v>196.67</v>
      </c>
      <c r="B25">
        <f t="shared" si="0"/>
        <v>115.41999999999999</v>
      </c>
      <c r="C25">
        <v>-6.33</v>
      </c>
      <c r="D25" s="1">
        <f t="shared" si="2"/>
        <v>294078.43352528982</v>
      </c>
      <c r="E25" s="1">
        <f t="shared" si="3"/>
        <v>2765596.0856917808</v>
      </c>
      <c r="F25" s="1">
        <f t="shared" si="4"/>
        <v>115.42050634428477</v>
      </c>
      <c r="G25" s="1">
        <f t="shared" si="5"/>
        <v>-5.0634428478701921E-4</v>
      </c>
      <c r="I25">
        <v>148.29</v>
      </c>
      <c r="J25">
        <v>-1.89</v>
      </c>
    </row>
    <row r="26" spans="1:10" x14ac:dyDescent="0.3">
      <c r="A26">
        <v>202</v>
      </c>
      <c r="B26">
        <f t="shared" si="0"/>
        <v>120.75</v>
      </c>
      <c r="C26">
        <v>-6.29</v>
      </c>
      <c r="D26" s="1">
        <f t="shared" si="2"/>
        <v>294083.69063263509</v>
      </c>
      <c r="E26" s="1">
        <f t="shared" si="3"/>
        <v>2765595.2070726263</v>
      </c>
      <c r="F26" s="1">
        <f t="shared" si="4"/>
        <v>120.75052972681014</v>
      </c>
      <c r="G26" s="1">
        <f t="shared" si="5"/>
        <v>-5.2972681014296086E-4</v>
      </c>
      <c r="I26">
        <v>153.61000000000001</v>
      </c>
      <c r="J26">
        <v>-2.35</v>
      </c>
    </row>
    <row r="27" spans="1:10" x14ac:dyDescent="0.3">
      <c r="A27">
        <v>207.46</v>
      </c>
      <c r="B27">
        <f t="shared" si="0"/>
        <v>126.21000000000001</v>
      </c>
      <c r="C27">
        <v>-6.2</v>
      </c>
      <c r="D27" s="1">
        <f t="shared" si="2"/>
        <v>294089.07596211077</v>
      </c>
      <c r="E27" s="1">
        <f t="shared" si="3"/>
        <v>2765594.3070237366</v>
      </c>
      <c r="F27" s="1">
        <f t="shared" si="4"/>
        <v>126.2105536796423</v>
      </c>
      <c r="G27" s="1">
        <f t="shared" si="5"/>
        <v>-5.5367964229446898E-4</v>
      </c>
      <c r="I27">
        <v>160.66</v>
      </c>
      <c r="J27">
        <v>-3.08</v>
      </c>
    </row>
    <row r="28" spans="1:10" x14ac:dyDescent="0.3">
      <c r="A28">
        <v>212.34</v>
      </c>
      <c r="B28">
        <f t="shared" si="0"/>
        <v>131.09</v>
      </c>
      <c r="C28">
        <v>-6.05</v>
      </c>
      <c r="D28" s="1">
        <f t="shared" si="2"/>
        <v>294093.88922362012</v>
      </c>
      <c r="E28" s="1">
        <f t="shared" si="3"/>
        <v>2765593.502584436</v>
      </c>
      <c r="F28" s="1">
        <f t="shared" si="4"/>
        <v>131.09057508798119</v>
      </c>
      <c r="G28" s="1">
        <f t="shared" si="5"/>
        <v>-5.7508798118988125E-4</v>
      </c>
      <c r="I28">
        <v>165.82</v>
      </c>
      <c r="J28">
        <v>-3.79</v>
      </c>
    </row>
    <row r="29" spans="1:10" x14ac:dyDescent="0.3">
      <c r="A29">
        <v>216.85</v>
      </c>
      <c r="B29">
        <f t="shared" si="0"/>
        <v>135.6</v>
      </c>
      <c r="C29">
        <v>-5.92</v>
      </c>
      <c r="D29" s="1">
        <f t="shared" si="2"/>
        <v>294098.33754521998</v>
      </c>
      <c r="E29" s="1">
        <f t="shared" si="3"/>
        <v>2765592.7591374591</v>
      </c>
      <c r="F29" s="1">
        <f t="shared" si="4"/>
        <v>135.60059487321854</v>
      </c>
      <c r="G29" s="1">
        <f t="shared" si="5"/>
        <v>-5.9487321854589936E-4</v>
      </c>
      <c r="I29">
        <v>171.64</v>
      </c>
      <c r="J29">
        <v>-4.8099999999999996</v>
      </c>
    </row>
    <row r="30" spans="1:10" x14ac:dyDescent="0.3">
      <c r="A30">
        <v>223.24</v>
      </c>
      <c r="B30">
        <f t="shared" si="0"/>
        <v>141.99</v>
      </c>
      <c r="C30">
        <v>-4.53</v>
      </c>
      <c r="D30" s="1">
        <f t="shared" si="2"/>
        <v>294104.64015608991</v>
      </c>
      <c r="E30" s="1">
        <f t="shared" si="3"/>
        <v>2765591.7057835385</v>
      </c>
      <c r="F30" s="1">
        <f t="shared" si="4"/>
        <v>141.99062290599895</v>
      </c>
      <c r="G30" s="1">
        <f t="shared" si="5"/>
        <v>-6.2290599893799481E-4</v>
      </c>
      <c r="I30">
        <v>177.79</v>
      </c>
      <c r="J30">
        <v>-5.75</v>
      </c>
    </row>
    <row r="31" spans="1:10" x14ac:dyDescent="0.3">
      <c r="A31">
        <v>228.89</v>
      </c>
      <c r="B31">
        <f t="shared" si="0"/>
        <v>147.63999999999999</v>
      </c>
      <c r="C31">
        <v>-2.77</v>
      </c>
      <c r="D31" s="1">
        <f t="shared" si="2"/>
        <v>294110.21288714075</v>
      </c>
      <c r="E31" s="1">
        <f t="shared" si="3"/>
        <v>2765590.774414266</v>
      </c>
      <c r="F31" s="1">
        <f t="shared" si="4"/>
        <v>147.64064769238465</v>
      </c>
      <c r="G31" s="1">
        <f t="shared" si="5"/>
        <v>-6.4769238466055867E-4</v>
      </c>
      <c r="I31">
        <v>184.08</v>
      </c>
      <c r="J31">
        <v>-6.11</v>
      </c>
    </row>
    <row r="32" spans="1:10" x14ac:dyDescent="0.3">
      <c r="A32">
        <v>235.26</v>
      </c>
      <c r="B32">
        <f t="shared" si="0"/>
        <v>154.01</v>
      </c>
      <c r="C32">
        <v>-2.21</v>
      </c>
      <c r="D32" s="1">
        <f t="shared" si="2"/>
        <v>294116.49577152904</v>
      </c>
      <c r="E32" s="1">
        <f t="shared" si="3"/>
        <v>2765589.7243572278</v>
      </c>
      <c r="F32" s="1">
        <f t="shared" si="4"/>
        <v>154.01067563738431</v>
      </c>
      <c r="G32" s="1">
        <f t="shared" si="5"/>
        <v>-6.7563738431886122E-4</v>
      </c>
      <c r="I32">
        <v>190.55</v>
      </c>
      <c r="J32">
        <v>-6.33</v>
      </c>
    </row>
    <row r="33" spans="1:10" x14ac:dyDescent="0.3">
      <c r="A33">
        <v>241.25</v>
      </c>
      <c r="B33">
        <f t="shared" si="0"/>
        <v>160</v>
      </c>
      <c r="C33">
        <v>-2.02</v>
      </c>
      <c r="D33" s="1">
        <f t="shared" si="2"/>
        <v>294122.40385276702</v>
      </c>
      <c r="E33" s="1">
        <f t="shared" si="3"/>
        <v>2765588.7369409543</v>
      </c>
      <c r="F33" s="1">
        <f t="shared" si="4"/>
        <v>160.0007019154304</v>
      </c>
      <c r="G33" s="1">
        <f t="shared" si="5"/>
        <v>-7.0191543039754833E-4</v>
      </c>
      <c r="I33">
        <v>196.67</v>
      </c>
      <c r="J33">
        <v>-6.33</v>
      </c>
    </row>
    <row r="34" spans="1:10" x14ac:dyDescent="0.3">
      <c r="A34">
        <v>246.47</v>
      </c>
      <c r="B34">
        <f t="shared" si="0"/>
        <v>165.22</v>
      </c>
      <c r="C34">
        <v>-1.05</v>
      </c>
      <c r="D34" s="1">
        <f t="shared" si="2"/>
        <v>294127.55246446352</v>
      </c>
      <c r="E34" s="1">
        <f t="shared" si="3"/>
        <v>2765587.8764546532</v>
      </c>
      <c r="F34" s="1">
        <f t="shared" si="4"/>
        <v>165.22072481535295</v>
      </c>
      <c r="G34" s="1">
        <f t="shared" si="5"/>
        <v>-7.2481535295310096E-4</v>
      </c>
      <c r="I34">
        <v>202</v>
      </c>
      <c r="J34">
        <v>-6.29</v>
      </c>
    </row>
    <row r="35" spans="1:10" x14ac:dyDescent="0.3">
      <c r="A35">
        <v>251.21</v>
      </c>
      <c r="B35">
        <f t="shared" si="0"/>
        <v>169.96</v>
      </c>
      <c r="C35">
        <v>-0.18</v>
      </c>
      <c r="D35" s="1">
        <f t="shared" si="2"/>
        <v>294132.22764060169</v>
      </c>
      <c r="E35" s="1">
        <f t="shared" si="3"/>
        <v>2765587.0950935287</v>
      </c>
      <c r="F35" s="1">
        <f t="shared" si="4"/>
        <v>169.9607456095905</v>
      </c>
      <c r="G35" s="1">
        <f t="shared" si="5"/>
        <v>-7.456095904956328E-4</v>
      </c>
      <c r="I35">
        <v>207.46</v>
      </c>
      <c r="J35">
        <v>-6.2</v>
      </c>
    </row>
    <row r="36" spans="1:10" x14ac:dyDescent="0.3">
      <c r="A36">
        <v>254.48</v>
      </c>
      <c r="B36">
        <f t="shared" si="0"/>
        <v>173.23</v>
      </c>
      <c r="C36">
        <v>1.37</v>
      </c>
      <c r="D36" s="1">
        <f t="shared" si="2"/>
        <v>294135.45292034262</v>
      </c>
      <c r="E36" s="1">
        <f t="shared" si="3"/>
        <v>2765586.5560532599</v>
      </c>
      <c r="F36" s="1">
        <f t="shared" si="4"/>
        <v>173.23075995492866</v>
      </c>
      <c r="G36" s="1">
        <f t="shared" si="5"/>
        <v>-7.59954928668094E-4</v>
      </c>
      <c r="I36">
        <v>212.34</v>
      </c>
      <c r="J36">
        <v>-6.05</v>
      </c>
    </row>
    <row r="37" spans="1:10" x14ac:dyDescent="0.3">
      <c r="A37">
        <v>259.27999999999997</v>
      </c>
      <c r="B37">
        <f t="shared" si="0"/>
        <v>178.02999999999997</v>
      </c>
      <c r="C37">
        <v>7.18</v>
      </c>
      <c r="D37" s="1">
        <f t="shared" si="2"/>
        <v>294140.18727592565</v>
      </c>
      <c r="E37" s="1">
        <f t="shared" si="3"/>
        <v>2765585.7648014883</v>
      </c>
      <c r="F37" s="1">
        <f t="shared" si="4"/>
        <v>178.03078101245103</v>
      </c>
      <c r="G37" s="1">
        <f t="shared" si="5"/>
        <v>-7.8101245105699491E-4</v>
      </c>
      <c r="I37">
        <v>216.85</v>
      </c>
      <c r="J37">
        <v>-5.92</v>
      </c>
    </row>
    <row r="38" spans="1:10" x14ac:dyDescent="0.3">
      <c r="A38">
        <v>268.47000000000003</v>
      </c>
      <c r="B38">
        <f t="shared" si="0"/>
        <v>187.22000000000003</v>
      </c>
      <c r="C38">
        <v>7.26</v>
      </c>
      <c r="D38" s="1">
        <f t="shared" si="2"/>
        <v>294149.25159421895</v>
      </c>
      <c r="E38" s="1">
        <f t="shared" si="3"/>
        <v>2765584.2498840345</v>
      </c>
      <c r="F38" s="1">
        <f t="shared" si="4"/>
        <v>187.22082132867914</v>
      </c>
      <c r="G38" s="1">
        <f t="shared" si="5"/>
        <v>-8.2132867910900131E-4</v>
      </c>
      <c r="I38">
        <v>223.24</v>
      </c>
      <c r="J38">
        <v>-4.53</v>
      </c>
    </row>
    <row r="39" spans="1:10" x14ac:dyDescent="0.3">
      <c r="A39">
        <v>276.83</v>
      </c>
      <c r="B39">
        <f t="shared" si="0"/>
        <v>195.57999999999998</v>
      </c>
      <c r="C39">
        <v>7.42</v>
      </c>
      <c r="D39" s="1">
        <f t="shared" si="2"/>
        <v>294157.49726352608</v>
      </c>
      <c r="E39" s="1">
        <f t="shared" si="3"/>
        <v>2765582.8717871988</v>
      </c>
      <c r="F39" s="1">
        <f t="shared" si="4"/>
        <v>195.58085800390143</v>
      </c>
      <c r="G39" s="1">
        <f t="shared" si="5"/>
        <v>-8.5800390144186167E-4</v>
      </c>
      <c r="I39">
        <v>228.89</v>
      </c>
      <c r="J39">
        <v>-2.77</v>
      </c>
    </row>
    <row r="40" spans="1:10" x14ac:dyDescent="0.3">
      <c r="A40">
        <v>280.38</v>
      </c>
      <c r="B40">
        <f t="shared" si="0"/>
        <v>199.13</v>
      </c>
      <c r="C40">
        <v>7.48</v>
      </c>
      <c r="D40" s="1">
        <f t="shared" si="2"/>
        <v>294160.9987140093</v>
      </c>
      <c r="E40" s="1">
        <f t="shared" si="3"/>
        <v>2765582.2865905766</v>
      </c>
      <c r="F40" s="1">
        <f t="shared" si="4"/>
        <v>199.13087357753847</v>
      </c>
      <c r="G40" s="1">
        <f t="shared" si="5"/>
        <v>-8.7357753847072672E-4</v>
      </c>
      <c r="I40">
        <v>235.26</v>
      </c>
      <c r="J40">
        <v>-2.21</v>
      </c>
    </row>
    <row r="41" spans="1:10" x14ac:dyDescent="0.3">
      <c r="A41">
        <v>285.51</v>
      </c>
      <c r="B41">
        <f t="shared" si="0"/>
        <v>204.26</v>
      </c>
      <c r="C41">
        <v>6.69</v>
      </c>
      <c r="D41" s="1">
        <f t="shared" si="2"/>
        <v>294166.05855653866</v>
      </c>
      <c r="E41" s="1">
        <f t="shared" si="3"/>
        <v>2765581.440940246</v>
      </c>
      <c r="F41" s="1">
        <f t="shared" si="4"/>
        <v>204.2608960827157</v>
      </c>
      <c r="G41" s="1">
        <f t="shared" si="5"/>
        <v>-8.9608271571250953E-4</v>
      </c>
      <c r="I41">
        <v>241.25</v>
      </c>
      <c r="J41">
        <v>-2.02</v>
      </c>
    </row>
    <row r="42" spans="1:10" x14ac:dyDescent="0.3">
      <c r="A42">
        <v>291.08999999999997</v>
      </c>
      <c r="B42">
        <f t="shared" si="0"/>
        <v>209.83999999999997</v>
      </c>
      <c r="C42">
        <v>6.26</v>
      </c>
      <c r="D42" s="1">
        <f t="shared" si="2"/>
        <v>294171.56224490394</v>
      </c>
      <c r="E42" s="1">
        <f t="shared" si="3"/>
        <v>2765580.5211100616</v>
      </c>
      <c r="F42" s="1">
        <f t="shared" si="4"/>
        <v>209.84092056207942</v>
      </c>
      <c r="G42" s="1">
        <f t="shared" si="5"/>
        <v>-9.2056207944324342E-4</v>
      </c>
      <c r="I42">
        <v>246.47</v>
      </c>
      <c r="J42">
        <v>-1.05</v>
      </c>
    </row>
    <row r="43" spans="1:10" x14ac:dyDescent="0.3">
      <c r="A43">
        <v>297.95999999999998</v>
      </c>
      <c r="B43">
        <f t="shared" si="0"/>
        <v>216.70999999999998</v>
      </c>
      <c r="C43">
        <v>6.28</v>
      </c>
      <c r="D43" s="1">
        <f t="shared" si="2"/>
        <v>294178.33829133207</v>
      </c>
      <c r="E43" s="1">
        <f t="shared" si="3"/>
        <v>2765579.3886309639</v>
      </c>
      <c r="F43" s="1">
        <f t="shared" si="4"/>
        <v>216.71095070050677</v>
      </c>
      <c r="G43" s="1">
        <f t="shared" si="5"/>
        <v>-9.5070050679169071E-4</v>
      </c>
      <c r="I43">
        <v>251.21</v>
      </c>
      <c r="J43">
        <v>-0.18</v>
      </c>
    </row>
    <row r="44" spans="1:10" x14ac:dyDescent="0.3">
      <c r="A44">
        <v>306.89</v>
      </c>
      <c r="B44">
        <f t="shared" si="0"/>
        <v>225.64</v>
      </c>
      <c r="C44">
        <v>6.45</v>
      </c>
      <c r="D44" s="1">
        <f t="shared" si="2"/>
        <v>294187.14616536465</v>
      </c>
      <c r="E44" s="1">
        <f t="shared" si="3"/>
        <v>2765577.916572981</v>
      </c>
      <c r="F44" s="1">
        <f t="shared" si="4"/>
        <v>225.64098987615938</v>
      </c>
      <c r="G44" s="1">
        <f t="shared" si="5"/>
        <v>-9.8987615939449825E-4</v>
      </c>
      <c r="I44">
        <v>254.48</v>
      </c>
      <c r="J44">
        <v>1.37</v>
      </c>
    </row>
    <row r="45" spans="1:10" x14ac:dyDescent="0.3">
      <c r="A45">
        <v>314.07</v>
      </c>
      <c r="B45">
        <f t="shared" si="0"/>
        <v>232.82</v>
      </c>
      <c r="C45">
        <v>7.49</v>
      </c>
      <c r="D45" s="1">
        <f t="shared" si="2"/>
        <v>294194.22797225753</v>
      </c>
      <c r="E45" s="1">
        <f t="shared" si="3"/>
        <v>2765576.7329922062</v>
      </c>
      <c r="F45" s="1">
        <f t="shared" si="4"/>
        <v>232.82102137459506</v>
      </c>
      <c r="G45" s="1">
        <f t="shared" si="5"/>
        <v>-1.0213745950693465E-3</v>
      </c>
      <c r="I45">
        <v>259.27999999999997</v>
      </c>
      <c r="J45">
        <v>7.18</v>
      </c>
    </row>
    <row r="46" spans="1:10" x14ac:dyDescent="0.3">
      <c r="A46">
        <v>321.31</v>
      </c>
      <c r="B46">
        <f t="shared" si="0"/>
        <v>240.06</v>
      </c>
      <c r="C46">
        <v>7.52</v>
      </c>
      <c r="D46" s="1">
        <f t="shared" si="2"/>
        <v>294201.36895859527</v>
      </c>
      <c r="E46" s="1">
        <f t="shared" si="3"/>
        <v>2765575.5395207847</v>
      </c>
      <c r="F46" s="1">
        <f t="shared" si="4"/>
        <v>240.06105313623883</v>
      </c>
      <c r="G46" s="1">
        <f t="shared" si="5"/>
        <v>-1.0531362388235266E-3</v>
      </c>
      <c r="I46">
        <v>268.47000000000003</v>
      </c>
      <c r="J46">
        <v>7.26</v>
      </c>
    </row>
    <row r="47" spans="1:10" x14ac:dyDescent="0.3">
      <c r="A47">
        <v>325.7</v>
      </c>
      <c r="B47">
        <f t="shared" si="0"/>
        <v>244.45</v>
      </c>
      <c r="C47">
        <v>6.43</v>
      </c>
      <c r="D47" s="1">
        <f t="shared" si="2"/>
        <v>294205.69892130553</v>
      </c>
      <c r="E47" s="1">
        <f t="shared" si="3"/>
        <v>2765574.8158551017</v>
      </c>
      <c r="F47" s="1">
        <f t="shared" si="4"/>
        <v>244.45107239509815</v>
      </c>
      <c r="G47" s="1">
        <f t="shared" si="5"/>
        <v>-1.072395098162815E-3</v>
      </c>
      <c r="I47">
        <v>276.83</v>
      </c>
      <c r="J47">
        <v>7.42</v>
      </c>
    </row>
    <row r="48" spans="1:10" x14ac:dyDescent="0.3">
      <c r="A48">
        <v>350.77</v>
      </c>
      <c r="B48">
        <f t="shared" si="0"/>
        <v>269.52</v>
      </c>
      <c r="C48">
        <v>6.25</v>
      </c>
      <c r="D48" s="1">
        <f t="shared" si="2"/>
        <v>294230.42606598599</v>
      </c>
      <c r="E48" s="1">
        <f t="shared" si="3"/>
        <v>2765570.6832130379</v>
      </c>
      <c r="F48" s="1">
        <f t="shared" si="4"/>
        <v>269.5211823764144</v>
      </c>
      <c r="G48" s="1">
        <f t="shared" si="5"/>
        <v>-1.1823764144196502E-3</v>
      </c>
      <c r="I48">
        <v>280.38</v>
      </c>
      <c r="J48">
        <v>7.48</v>
      </c>
    </row>
    <row r="49" spans="1:10" x14ac:dyDescent="0.3">
      <c r="A49">
        <v>355.23</v>
      </c>
      <c r="B49">
        <f t="shared" si="0"/>
        <v>273.98</v>
      </c>
      <c r="C49">
        <v>7.45</v>
      </c>
      <c r="D49" s="1">
        <f t="shared" si="2"/>
        <v>294234.82507138187</v>
      </c>
      <c r="E49" s="1">
        <f t="shared" si="3"/>
        <v>2765569.9480082667</v>
      </c>
      <c r="F49" s="1">
        <f t="shared" si="4"/>
        <v>273.9812019423531</v>
      </c>
      <c r="G49" s="1">
        <f t="shared" si="5"/>
        <v>-1.2019423530773565E-3</v>
      </c>
      <c r="I49">
        <v>285.51</v>
      </c>
      <c r="J49">
        <v>6.69</v>
      </c>
    </row>
    <row r="50" spans="1:10" x14ac:dyDescent="0.3">
      <c r="A50">
        <v>364.81</v>
      </c>
      <c r="B50">
        <f t="shared" si="0"/>
        <v>283.56</v>
      </c>
      <c r="C50">
        <v>7.44</v>
      </c>
      <c r="D50" s="1">
        <f t="shared" si="2"/>
        <v>294244.27405606629</v>
      </c>
      <c r="E50" s="1">
        <f t="shared" si="3"/>
        <v>2765568.3688016064</v>
      </c>
      <c r="F50" s="1">
        <f t="shared" si="4"/>
        <v>283.56124396954027</v>
      </c>
      <c r="G50" s="1">
        <f t="shared" si="5"/>
        <v>-1.2439695402690631E-3</v>
      </c>
      <c r="I50">
        <v>291.08999999999997</v>
      </c>
      <c r="J50">
        <v>6.26</v>
      </c>
    </row>
    <row r="51" spans="1:10" x14ac:dyDescent="0.3">
      <c r="A51">
        <v>368.88</v>
      </c>
      <c r="B51">
        <f t="shared" si="0"/>
        <v>287.63</v>
      </c>
      <c r="C51">
        <v>6.53</v>
      </c>
      <c r="D51" s="1">
        <f t="shared" si="2"/>
        <v>294248.28839507105</v>
      </c>
      <c r="E51" s="1">
        <f t="shared" si="3"/>
        <v>2765567.6978860418</v>
      </c>
      <c r="F51" s="1">
        <f t="shared" si="4"/>
        <v>287.63126182451992</v>
      </c>
      <c r="G51" s="1">
        <f t="shared" si="5"/>
        <v>-1.2618245199291778E-3</v>
      </c>
      <c r="I51">
        <v>297.95999999999998</v>
      </c>
      <c r="J51">
        <v>6.28</v>
      </c>
    </row>
    <row r="52" spans="1:10" x14ac:dyDescent="0.3">
      <c r="A52">
        <v>376.37</v>
      </c>
      <c r="B52">
        <f t="shared" si="0"/>
        <v>295.12</v>
      </c>
      <c r="C52">
        <v>6.33</v>
      </c>
      <c r="D52" s="1">
        <f t="shared" si="2"/>
        <v>294255.67596242868</v>
      </c>
      <c r="E52" s="1">
        <f t="shared" si="3"/>
        <v>2765566.4632035904</v>
      </c>
      <c r="F52" s="1">
        <f t="shared" si="4"/>
        <v>295.1212946828872</v>
      </c>
      <c r="G52" s="1">
        <f t="shared" si="5"/>
        <v>-1.2946828871918115E-3</v>
      </c>
      <c r="I52">
        <v>306.89</v>
      </c>
      <c r="J52">
        <v>6.45</v>
      </c>
    </row>
    <row r="53" spans="1:10" x14ac:dyDescent="0.3">
      <c r="A53">
        <v>387.87</v>
      </c>
      <c r="B53">
        <f t="shared" si="0"/>
        <v>306.62</v>
      </c>
      <c r="C53">
        <v>6.49</v>
      </c>
      <c r="D53" s="1">
        <f t="shared" si="2"/>
        <v>294267.01868934633</v>
      </c>
      <c r="E53" s="1">
        <f t="shared" si="3"/>
        <v>2765564.5674962215</v>
      </c>
      <c r="F53" s="1">
        <f t="shared" si="4"/>
        <v>306.62134513306404</v>
      </c>
      <c r="G53" s="1">
        <f t="shared" si="5"/>
        <v>-1.3451330640350534E-3</v>
      </c>
      <c r="I53">
        <v>314.07</v>
      </c>
      <c r="J53">
        <v>7.49</v>
      </c>
    </row>
    <row r="54" spans="1:10" x14ac:dyDescent="0.3">
      <c r="A54">
        <v>415.51</v>
      </c>
      <c r="B54">
        <f t="shared" si="0"/>
        <v>334.26</v>
      </c>
      <c r="C54">
        <v>6.38</v>
      </c>
      <c r="D54" s="1">
        <f t="shared" si="2"/>
        <v>294294.28068691184</v>
      </c>
      <c r="E54" s="1">
        <f t="shared" si="3"/>
        <v>2765560.0112047712</v>
      </c>
      <c r="F54" s="1">
        <f t="shared" si="4"/>
        <v>334.26146638898138</v>
      </c>
      <c r="G54" s="1">
        <f t="shared" si="5"/>
        <v>-1.4663889813846254E-3</v>
      </c>
      <c r="I54">
        <v>321.31</v>
      </c>
      <c r="J54">
        <v>7.52</v>
      </c>
    </row>
    <row r="55" spans="1:10" x14ac:dyDescent="0.3">
      <c r="A55">
        <v>427.6</v>
      </c>
      <c r="B55">
        <f t="shared" si="0"/>
        <v>346.35</v>
      </c>
      <c r="C55">
        <v>6.66</v>
      </c>
      <c r="D55" s="1">
        <f t="shared" si="2"/>
        <v>294306.20534503652</v>
      </c>
      <c r="E55" s="1">
        <f t="shared" si="3"/>
        <v>2765558.0182393719</v>
      </c>
      <c r="F55" s="1">
        <f t="shared" si="4"/>
        <v>346.35151942746546</v>
      </c>
      <c r="G55" s="1">
        <f t="shared" si="5"/>
        <v>-1.5194274654390938E-3</v>
      </c>
      <c r="I55">
        <v>325.7</v>
      </c>
      <c r="J55">
        <v>6.43</v>
      </c>
    </row>
    <row r="56" spans="1:10" x14ac:dyDescent="0.3">
      <c r="A56">
        <v>445.17</v>
      </c>
      <c r="B56">
        <f t="shared" si="0"/>
        <v>363.92</v>
      </c>
      <c r="C56">
        <v>6.48</v>
      </c>
      <c r="D56" s="1">
        <f t="shared" si="2"/>
        <v>294323.53505911853</v>
      </c>
      <c r="E56" s="1">
        <f t="shared" si="3"/>
        <v>2765555.1219282006</v>
      </c>
      <c r="F56" s="1">
        <f t="shared" si="4"/>
        <v>363.92159650656248</v>
      </c>
      <c r="G56" s="1">
        <f t="shared" si="5"/>
        <v>-1.5965065624641284E-3</v>
      </c>
      <c r="I56">
        <v>350.77</v>
      </c>
      <c r="J56">
        <v>6.25</v>
      </c>
    </row>
    <row r="57" spans="1:10" x14ac:dyDescent="0.3">
      <c r="A57">
        <v>454.87</v>
      </c>
      <c r="B57">
        <f t="shared" si="0"/>
        <v>373.62</v>
      </c>
      <c r="C57">
        <v>8.16</v>
      </c>
      <c r="D57" s="1">
        <f t="shared" si="2"/>
        <v>294333.10240269249</v>
      </c>
      <c r="E57" s="1">
        <f t="shared" si="3"/>
        <v>2765553.5229402459</v>
      </c>
      <c r="F57" s="1">
        <f t="shared" si="4"/>
        <v>373.621639060147</v>
      </c>
      <c r="G57" s="1">
        <f t="shared" si="5"/>
        <v>-1.6390601469993271E-3</v>
      </c>
      <c r="I57">
        <v>355.23</v>
      </c>
      <c r="J57">
        <v>7.45</v>
      </c>
    </row>
    <row r="58" spans="1:10" x14ac:dyDescent="0.3">
      <c r="A58">
        <v>467.43</v>
      </c>
      <c r="B58">
        <f t="shared" si="0"/>
        <v>386.18</v>
      </c>
      <c r="C58">
        <v>8.1300000000000008</v>
      </c>
      <c r="D58" s="1">
        <f t="shared" si="2"/>
        <v>294345.49063313473</v>
      </c>
      <c r="E58" s="1">
        <f t="shared" si="3"/>
        <v>2765551.4524981105</v>
      </c>
      <c r="F58" s="1">
        <f t="shared" si="4"/>
        <v>386.18169416059834</v>
      </c>
      <c r="G58" s="1">
        <f t="shared" si="5"/>
        <v>-1.6941605983333829E-3</v>
      </c>
      <c r="I58">
        <v>364.81</v>
      </c>
      <c r="J58">
        <v>7.44</v>
      </c>
    </row>
    <row r="59" spans="1:10" x14ac:dyDescent="0.3">
      <c r="A59">
        <v>473.8</v>
      </c>
      <c r="B59">
        <f t="shared" si="0"/>
        <v>392.55</v>
      </c>
      <c r="C59">
        <v>9.01</v>
      </c>
      <c r="D59" s="1">
        <f t="shared" si="2"/>
        <v>294351.77351752302</v>
      </c>
      <c r="E59" s="1">
        <f t="shared" si="3"/>
        <v>2765550.4024410727</v>
      </c>
      <c r="F59" s="1">
        <f t="shared" si="4"/>
        <v>392.55172210552121</v>
      </c>
      <c r="G59" s="1">
        <f t="shared" si="5"/>
        <v>-1.7221055211962266E-3</v>
      </c>
      <c r="I59">
        <v>368.88</v>
      </c>
      <c r="J59">
        <v>6.53</v>
      </c>
    </row>
    <row r="60" spans="1:10" x14ac:dyDescent="0.3">
      <c r="A60">
        <v>478.11</v>
      </c>
      <c r="B60">
        <f t="shared" si="0"/>
        <v>396.86</v>
      </c>
      <c r="C60">
        <v>9.83</v>
      </c>
      <c r="D60" s="1">
        <f t="shared" si="2"/>
        <v>294356.02457430691</v>
      </c>
      <c r="E60" s="1">
        <f t="shared" si="3"/>
        <v>2765549.6919629197</v>
      </c>
      <c r="F60" s="1">
        <f t="shared" si="4"/>
        <v>396.86174101335303</v>
      </c>
      <c r="G60" s="1">
        <f t="shared" si="5"/>
        <v>-1.741013353012022E-3</v>
      </c>
      <c r="I60">
        <v>376.37</v>
      </c>
      <c r="J60">
        <v>6.33</v>
      </c>
    </row>
    <row r="61" spans="1:10" x14ac:dyDescent="0.3">
      <c r="A61">
        <v>478.8</v>
      </c>
      <c r="B61">
        <f t="shared" si="0"/>
        <v>397.55</v>
      </c>
      <c r="C61">
        <v>10.54</v>
      </c>
      <c r="D61" s="1">
        <f t="shared" si="2"/>
        <v>294356.70513792196</v>
      </c>
      <c r="E61" s="1">
        <f t="shared" si="3"/>
        <v>2765549.5782204773</v>
      </c>
      <c r="F61" s="1">
        <f t="shared" si="4"/>
        <v>397.55174404039167</v>
      </c>
      <c r="G61" s="1">
        <f t="shared" si="5"/>
        <v>-1.7440403916566538E-3</v>
      </c>
      <c r="I61">
        <v>387.87</v>
      </c>
      <c r="J61">
        <v>6.49</v>
      </c>
    </row>
    <row r="62" spans="1:10" x14ac:dyDescent="0.3">
      <c r="A62">
        <v>479.41</v>
      </c>
      <c r="B62">
        <f t="shared" si="0"/>
        <v>398.16</v>
      </c>
      <c r="C62">
        <v>10.54</v>
      </c>
      <c r="D62" s="1">
        <f t="shared" si="2"/>
        <v>294357.30679561064</v>
      </c>
      <c r="E62" s="1">
        <f t="shared" si="3"/>
        <v>2765549.4776655645</v>
      </c>
      <c r="F62" s="1">
        <f t="shared" si="4"/>
        <v>398.16174671647957</v>
      </c>
      <c r="G62" s="1">
        <f t="shared" si="5"/>
        <v>-1.7467164795448298E-3</v>
      </c>
      <c r="I62">
        <v>415.51</v>
      </c>
      <c r="J62">
        <v>6.38</v>
      </c>
    </row>
    <row r="63" spans="1:10" x14ac:dyDescent="0.3">
      <c r="A63">
        <v>482.2</v>
      </c>
      <c r="B63">
        <f t="shared" si="0"/>
        <v>400.95</v>
      </c>
      <c r="C63">
        <v>8.8000000000000007</v>
      </c>
      <c r="D63" s="1">
        <f t="shared" si="2"/>
        <v>294360.05863979325</v>
      </c>
      <c r="E63" s="1">
        <f t="shared" si="3"/>
        <v>2765549.0177504723</v>
      </c>
      <c r="F63" s="1">
        <f t="shared" si="4"/>
        <v>400.95175895613272</v>
      </c>
      <c r="G63" s="1">
        <f t="shared" si="5"/>
        <v>-1.7589561327326919E-3</v>
      </c>
      <c r="I63">
        <v>427.6</v>
      </c>
      <c r="J63">
        <v>6.66</v>
      </c>
    </row>
    <row r="64" spans="1:10" x14ac:dyDescent="0.3">
      <c r="A64">
        <v>483.53</v>
      </c>
      <c r="B64">
        <f t="shared" si="0"/>
        <v>402.28</v>
      </c>
      <c r="C64">
        <v>8.8000000000000007</v>
      </c>
      <c r="D64" s="1">
        <f t="shared" si="2"/>
        <v>294361.37045081938</v>
      </c>
      <c r="E64" s="1">
        <f t="shared" si="3"/>
        <v>2765548.7985077943</v>
      </c>
      <c r="F64" s="1">
        <f t="shared" si="4"/>
        <v>402.28176479075785</v>
      </c>
      <c r="G64" s="1">
        <f t="shared" si="5"/>
        <v>-1.7647907578748345E-3</v>
      </c>
      <c r="I64">
        <v>445.17</v>
      </c>
      <c r="J64">
        <v>6.48</v>
      </c>
    </row>
    <row r="65" spans="1:10" x14ac:dyDescent="0.3">
      <c r="A65">
        <v>485.77</v>
      </c>
      <c r="B65">
        <f t="shared" si="0"/>
        <v>404.52</v>
      </c>
      <c r="C65">
        <v>9.5399999999999991</v>
      </c>
      <c r="D65" s="1">
        <f t="shared" si="2"/>
        <v>294363.57981675811</v>
      </c>
      <c r="E65" s="1">
        <f t="shared" si="3"/>
        <v>2765548.4292569677</v>
      </c>
      <c r="F65" s="1">
        <f t="shared" si="4"/>
        <v>404.52177461755053</v>
      </c>
      <c r="G65" s="1">
        <f t="shared" si="5"/>
        <v>-1.7746175505521933E-3</v>
      </c>
      <c r="I65">
        <v>454.87</v>
      </c>
      <c r="J65">
        <v>8.16</v>
      </c>
    </row>
    <row r="66" spans="1:10" x14ac:dyDescent="0.3">
      <c r="A66">
        <v>496.27</v>
      </c>
      <c r="B66">
        <f t="shared" ref="B66:B109" si="6">A66-81.25</f>
        <v>415.02</v>
      </c>
      <c r="C66">
        <v>9.52</v>
      </c>
      <c r="D66" s="1">
        <f t="shared" si="2"/>
        <v>294373.93621959595</v>
      </c>
      <c r="E66" s="1">
        <f t="shared" si="3"/>
        <v>2765546.6983937179</v>
      </c>
      <c r="F66" s="1">
        <f t="shared" si="4"/>
        <v>415.02182068075717</v>
      </c>
      <c r="G66" s="1">
        <f t="shared" si="5"/>
        <v>-1.8206807571914396E-3</v>
      </c>
      <c r="I66">
        <v>467.43</v>
      </c>
      <c r="J66">
        <v>8.1300000000000008</v>
      </c>
    </row>
    <row r="67" spans="1:10" x14ac:dyDescent="0.3">
      <c r="A67">
        <v>499.36</v>
      </c>
      <c r="B67">
        <f t="shared" si="6"/>
        <v>418.11</v>
      </c>
      <c r="C67">
        <v>10.24</v>
      </c>
      <c r="D67" s="1">
        <f t="shared" ref="D67:D108" si="7">(((B67*($D$109-$D$1))+$B$109*$D$1)/$B$109)</f>
        <v>294376.98396100255</v>
      </c>
      <c r="E67" s="1">
        <f t="shared" ref="E67:E108" si="8">(((B67*($E$109-$E$1))+$B$109*$E$1)/$B$109)</f>
        <v>2765546.1890253904</v>
      </c>
      <c r="F67" s="1">
        <f t="shared" ref="F67:F109" si="9">SQRT(((D67-$D$1)^2)+((E67-$E$1)^2))</f>
        <v>418.1118342364706</v>
      </c>
      <c r="G67" s="1">
        <f t="shared" ref="G67:G109" si="10">B67-F67</f>
        <v>-1.8342364705858927E-3</v>
      </c>
      <c r="I67">
        <v>473.8</v>
      </c>
      <c r="J67">
        <v>9.01</v>
      </c>
    </row>
    <row r="68" spans="1:10" x14ac:dyDescent="0.3">
      <c r="A68">
        <v>500.71</v>
      </c>
      <c r="B68">
        <f t="shared" si="6"/>
        <v>419.46</v>
      </c>
      <c r="C68">
        <v>10.24</v>
      </c>
      <c r="D68" s="1">
        <f t="shared" si="7"/>
        <v>294378.31549851026</v>
      </c>
      <c r="E68" s="1">
        <f t="shared" si="8"/>
        <v>2765545.9664858296</v>
      </c>
      <c r="F68" s="1">
        <f t="shared" si="9"/>
        <v>419.46184015889582</v>
      </c>
      <c r="G68" s="1">
        <f t="shared" si="10"/>
        <v>-1.840158895845434E-3</v>
      </c>
      <c r="I68">
        <v>478.11</v>
      </c>
      <c r="J68">
        <v>9.83</v>
      </c>
    </row>
    <row r="69" spans="1:10" x14ac:dyDescent="0.3">
      <c r="A69">
        <v>508.05</v>
      </c>
      <c r="B69">
        <f t="shared" si="6"/>
        <v>426.8</v>
      </c>
      <c r="C69">
        <v>9.94</v>
      </c>
      <c r="D69" s="1">
        <f t="shared" si="7"/>
        <v>294385.55511725589</v>
      </c>
      <c r="E69" s="1">
        <f t="shared" si="8"/>
        <v>2765544.7565299957</v>
      </c>
      <c r="F69" s="1">
        <f t="shared" si="9"/>
        <v>426.80187235923296</v>
      </c>
      <c r="G69" s="1">
        <f t="shared" si="10"/>
        <v>-1.8723592329479288E-3</v>
      </c>
      <c r="I69">
        <v>478.8</v>
      </c>
      <c r="J69">
        <v>10.54</v>
      </c>
    </row>
    <row r="70" spans="1:10" x14ac:dyDescent="0.3">
      <c r="A70">
        <v>517.73</v>
      </c>
      <c r="B70">
        <f t="shared" si="6"/>
        <v>436.48</v>
      </c>
      <c r="C70">
        <v>9.89</v>
      </c>
      <c r="D70" s="1">
        <f t="shared" si="7"/>
        <v>294395.10273434833</v>
      </c>
      <c r="E70" s="1">
        <f t="shared" si="8"/>
        <v>2765543.160838923</v>
      </c>
      <c r="F70" s="1">
        <f t="shared" si="9"/>
        <v>436.48191482522839</v>
      </c>
      <c r="G70" s="1">
        <f t="shared" si="10"/>
        <v>-1.9148252283684997E-3</v>
      </c>
      <c r="I70">
        <v>479.41</v>
      </c>
      <c r="J70">
        <v>10.54</v>
      </c>
    </row>
    <row r="71" spans="1:10" x14ac:dyDescent="0.3">
      <c r="A71">
        <v>518.71</v>
      </c>
      <c r="B71">
        <f t="shared" si="6"/>
        <v>437.46000000000004</v>
      </c>
      <c r="C71">
        <v>9.99</v>
      </c>
      <c r="D71" s="1">
        <f t="shared" si="7"/>
        <v>294396.06933194649</v>
      </c>
      <c r="E71" s="1">
        <f t="shared" si="8"/>
        <v>2765542.9992916868</v>
      </c>
      <c r="F71" s="1">
        <f t="shared" si="9"/>
        <v>437.46191912434108</v>
      </c>
      <c r="G71" s="1">
        <f t="shared" si="10"/>
        <v>-1.9191243410432435E-3</v>
      </c>
      <c r="I71">
        <v>482.2</v>
      </c>
      <c r="J71">
        <v>8.8000000000000007</v>
      </c>
    </row>
    <row r="72" spans="1:10" x14ac:dyDescent="0.3">
      <c r="A72">
        <v>522.85</v>
      </c>
      <c r="B72">
        <f t="shared" si="6"/>
        <v>441.6</v>
      </c>
      <c r="C72">
        <v>9.7799999999999994</v>
      </c>
      <c r="D72" s="1">
        <f t="shared" si="7"/>
        <v>294400.15271363687</v>
      </c>
      <c r="E72" s="1">
        <f t="shared" si="8"/>
        <v>2765542.3168370337</v>
      </c>
      <c r="F72" s="1">
        <f t="shared" si="9"/>
        <v>441.60193728647687</v>
      </c>
      <c r="G72" s="1">
        <f t="shared" si="10"/>
        <v>-1.9372864768456566E-3</v>
      </c>
      <c r="I72">
        <v>483.53</v>
      </c>
      <c r="J72">
        <v>8.8000000000000007</v>
      </c>
    </row>
    <row r="73" spans="1:10" x14ac:dyDescent="0.3">
      <c r="A73">
        <v>542.67999999999995</v>
      </c>
      <c r="B73">
        <f t="shared" si="6"/>
        <v>461.42999999999995</v>
      </c>
      <c r="C73">
        <v>9.07</v>
      </c>
      <c r="D73" s="1">
        <f t="shared" si="7"/>
        <v>294419.71152013919</v>
      </c>
      <c r="E73" s="1">
        <f t="shared" si="8"/>
        <v>2765539.0479781535</v>
      </c>
      <c r="F73" s="1">
        <f t="shared" si="9"/>
        <v>461.43202428008982</v>
      </c>
      <c r="G73" s="1">
        <f t="shared" si="10"/>
        <v>-2.0242800898699898E-3</v>
      </c>
      <c r="I73">
        <v>485.77</v>
      </c>
      <c r="J73">
        <v>9.5399999999999991</v>
      </c>
    </row>
    <row r="74" spans="1:10" x14ac:dyDescent="0.3">
      <c r="A74">
        <v>544</v>
      </c>
      <c r="B74">
        <f t="shared" si="6"/>
        <v>462.75</v>
      </c>
      <c r="C74">
        <v>8.49</v>
      </c>
      <c r="D74" s="1">
        <f t="shared" si="7"/>
        <v>294421.01346792449</v>
      </c>
      <c r="E74" s="1">
        <f t="shared" si="8"/>
        <v>2765538.8303839164</v>
      </c>
      <c r="F74" s="1">
        <f t="shared" si="9"/>
        <v>462.75203007086299</v>
      </c>
      <c r="G74" s="1">
        <f t="shared" si="10"/>
        <v>-2.0300708629861219E-3</v>
      </c>
      <c r="I74">
        <v>496.27</v>
      </c>
      <c r="J74">
        <v>9.52</v>
      </c>
    </row>
    <row r="75" spans="1:10" x14ac:dyDescent="0.3">
      <c r="A75">
        <v>544.53</v>
      </c>
      <c r="B75">
        <f t="shared" si="6"/>
        <v>463.28</v>
      </c>
      <c r="C75">
        <v>8.57</v>
      </c>
      <c r="D75" s="1">
        <f t="shared" si="7"/>
        <v>294421.53621968679</v>
      </c>
      <c r="E75" s="1">
        <f t="shared" si="8"/>
        <v>2765538.7430165331</v>
      </c>
      <c r="F75" s="1">
        <f t="shared" si="9"/>
        <v>463.28203239600015</v>
      </c>
      <c r="G75" s="1">
        <f t="shared" si="10"/>
        <v>-2.0323960001746855E-3</v>
      </c>
      <c r="I75">
        <v>499.36</v>
      </c>
      <c r="J75">
        <v>10.24</v>
      </c>
    </row>
    <row r="76" spans="1:10" x14ac:dyDescent="0.3">
      <c r="A76">
        <v>544.72</v>
      </c>
      <c r="B76">
        <f t="shared" si="6"/>
        <v>463.47</v>
      </c>
      <c r="C76">
        <v>8.83</v>
      </c>
      <c r="D76" s="1">
        <f t="shared" si="7"/>
        <v>294421.723621262</v>
      </c>
      <c r="E76" s="1">
        <f t="shared" si="8"/>
        <v>2765538.7116961507</v>
      </c>
      <c r="F76" s="1">
        <f t="shared" si="9"/>
        <v>463.47203322953436</v>
      </c>
      <c r="G76" s="1">
        <f t="shared" si="10"/>
        <v>-2.0332295343337137E-3</v>
      </c>
      <c r="I76">
        <v>500.71</v>
      </c>
      <c r="J76">
        <v>10.24</v>
      </c>
    </row>
    <row r="77" spans="1:10" x14ac:dyDescent="0.3">
      <c r="A77">
        <v>545.9</v>
      </c>
      <c r="B77">
        <f t="shared" si="6"/>
        <v>464.65</v>
      </c>
      <c r="C77">
        <v>8.91</v>
      </c>
      <c r="D77" s="1">
        <f t="shared" si="7"/>
        <v>294422.88748367614</v>
      </c>
      <c r="E77" s="1">
        <f t="shared" si="8"/>
        <v>2765538.5171800898</v>
      </c>
      <c r="F77" s="1">
        <f t="shared" si="9"/>
        <v>464.65203840620609</v>
      </c>
      <c r="G77" s="1">
        <f t="shared" si="10"/>
        <v>-2.0384062061111763E-3</v>
      </c>
      <c r="I77">
        <v>508.05</v>
      </c>
      <c r="J77">
        <v>9.94</v>
      </c>
    </row>
    <row r="78" spans="1:10" x14ac:dyDescent="0.3">
      <c r="A78">
        <v>551.9</v>
      </c>
      <c r="B78">
        <f t="shared" si="6"/>
        <v>470.65</v>
      </c>
      <c r="C78">
        <v>8.9</v>
      </c>
      <c r="D78" s="1">
        <f t="shared" si="7"/>
        <v>294428.80542815488</v>
      </c>
      <c r="E78" s="1">
        <f t="shared" si="8"/>
        <v>2765537.5281153759</v>
      </c>
      <c r="F78" s="1">
        <f t="shared" si="9"/>
        <v>470.65206472797001</v>
      </c>
      <c r="G78" s="1">
        <f t="shared" si="10"/>
        <v>-2.0647279700369836E-3</v>
      </c>
      <c r="I78">
        <v>517.73</v>
      </c>
      <c r="J78">
        <v>9.89</v>
      </c>
    </row>
    <row r="79" spans="1:10" x14ac:dyDescent="0.3">
      <c r="A79">
        <v>552.67999999999995</v>
      </c>
      <c r="B79">
        <f t="shared" si="6"/>
        <v>471.42999999999995</v>
      </c>
      <c r="C79">
        <v>8.61</v>
      </c>
      <c r="D79" s="1">
        <f t="shared" si="7"/>
        <v>294429.57476093713</v>
      </c>
      <c r="E79" s="1">
        <f t="shared" si="8"/>
        <v>2765537.3995369631</v>
      </c>
      <c r="F79" s="1">
        <f t="shared" si="9"/>
        <v>471.43206814981141</v>
      </c>
      <c r="G79" s="1">
        <f t="shared" si="10"/>
        <v>-2.0681498114640817E-3</v>
      </c>
      <c r="I79">
        <v>518.71</v>
      </c>
      <c r="J79">
        <v>9.99</v>
      </c>
    </row>
    <row r="80" spans="1:10" x14ac:dyDescent="0.3">
      <c r="A80">
        <v>553.23</v>
      </c>
      <c r="B80">
        <f t="shared" si="6"/>
        <v>471.98</v>
      </c>
      <c r="C80">
        <v>8.66</v>
      </c>
      <c r="D80" s="1">
        <f t="shared" si="7"/>
        <v>294430.11723918101</v>
      </c>
      <c r="E80" s="1">
        <f t="shared" si="8"/>
        <v>2765537.3088726974</v>
      </c>
      <c r="F80" s="1">
        <f t="shared" si="9"/>
        <v>471.98207056267194</v>
      </c>
      <c r="G80" s="1">
        <f t="shared" si="10"/>
        <v>-2.0705626719177417E-3</v>
      </c>
      <c r="I80">
        <v>522.85</v>
      </c>
      <c r="J80">
        <v>9.7799999999999994</v>
      </c>
    </row>
    <row r="81" spans="1:10" x14ac:dyDescent="0.3">
      <c r="A81">
        <v>560.33000000000004</v>
      </c>
      <c r="B81">
        <f t="shared" si="6"/>
        <v>479.08000000000004</v>
      </c>
      <c r="C81">
        <v>8.84</v>
      </c>
      <c r="D81" s="1">
        <f t="shared" si="7"/>
        <v>294437.12014014751</v>
      </c>
      <c r="E81" s="1">
        <f t="shared" si="8"/>
        <v>2765536.1384794526</v>
      </c>
      <c r="F81" s="1">
        <f t="shared" si="9"/>
        <v>479.08210171008011</v>
      </c>
      <c r="G81" s="1">
        <f t="shared" si="10"/>
        <v>-2.1017100800690969E-3</v>
      </c>
      <c r="I81">
        <v>542.67999999999995</v>
      </c>
      <c r="J81">
        <v>9.07</v>
      </c>
    </row>
    <row r="82" spans="1:10" x14ac:dyDescent="0.3">
      <c r="A82">
        <v>565.32000000000005</v>
      </c>
      <c r="B82">
        <f t="shared" si="6"/>
        <v>484.07000000000005</v>
      </c>
      <c r="C82">
        <v>9.11</v>
      </c>
      <c r="D82" s="1">
        <f t="shared" si="7"/>
        <v>294442.04189730575</v>
      </c>
      <c r="E82" s="1">
        <f t="shared" si="8"/>
        <v>2765535.3159072986</v>
      </c>
      <c r="F82" s="1">
        <f t="shared" si="9"/>
        <v>484.07212360113664</v>
      </c>
      <c r="G82" s="1">
        <f t="shared" si="10"/>
        <v>-2.1236011365886043E-3</v>
      </c>
      <c r="I82">
        <v>544</v>
      </c>
      <c r="J82">
        <v>8.49</v>
      </c>
    </row>
    <row r="83" spans="1:10" x14ac:dyDescent="0.3">
      <c r="A83">
        <v>568.38</v>
      </c>
      <c r="B83">
        <f t="shared" si="6"/>
        <v>487.13</v>
      </c>
      <c r="C83">
        <v>9.17</v>
      </c>
      <c r="D83" s="1">
        <f t="shared" si="7"/>
        <v>294445.06004898989</v>
      </c>
      <c r="E83" s="1">
        <f t="shared" si="8"/>
        <v>2765534.811484294</v>
      </c>
      <c r="F83" s="1">
        <f t="shared" si="9"/>
        <v>487.13213702529407</v>
      </c>
      <c r="G83" s="1">
        <f t="shared" si="10"/>
        <v>-2.1370252940755563E-3</v>
      </c>
      <c r="I83">
        <v>544.53</v>
      </c>
      <c r="J83">
        <v>8.57</v>
      </c>
    </row>
    <row r="84" spans="1:10" x14ac:dyDescent="0.3">
      <c r="A84">
        <v>568.45000000000005</v>
      </c>
      <c r="B84">
        <f t="shared" si="6"/>
        <v>487.20000000000005</v>
      </c>
      <c r="C84">
        <v>9.4</v>
      </c>
      <c r="D84" s="1">
        <f t="shared" si="7"/>
        <v>294445.12909167545</v>
      </c>
      <c r="E84" s="1">
        <f t="shared" si="8"/>
        <v>2765534.7999452055</v>
      </c>
      <c r="F84" s="1">
        <f t="shared" si="9"/>
        <v>487.20213733239279</v>
      </c>
      <c r="G84" s="1">
        <f t="shared" si="10"/>
        <v>-2.1373323927491583E-3</v>
      </c>
      <c r="I84">
        <v>544.72</v>
      </c>
      <c r="J84">
        <v>8.83</v>
      </c>
    </row>
    <row r="85" spans="1:10" x14ac:dyDescent="0.3">
      <c r="A85">
        <v>570.74</v>
      </c>
      <c r="B85">
        <f t="shared" si="6"/>
        <v>489.49</v>
      </c>
      <c r="C85">
        <v>9.41</v>
      </c>
      <c r="D85" s="1">
        <f t="shared" si="7"/>
        <v>294447.38777381822</v>
      </c>
      <c r="E85" s="1">
        <f t="shared" si="8"/>
        <v>2765534.4224521727</v>
      </c>
      <c r="F85" s="1">
        <f t="shared" si="9"/>
        <v>489.49214737861826</v>
      </c>
      <c r="G85" s="1">
        <f t="shared" si="10"/>
        <v>-2.1473786182468757E-3</v>
      </c>
      <c r="I85">
        <v>545.9</v>
      </c>
      <c r="J85">
        <v>8.91</v>
      </c>
    </row>
    <row r="86" spans="1:10" x14ac:dyDescent="0.3">
      <c r="A86">
        <v>570.79999999999995</v>
      </c>
      <c r="B86">
        <f t="shared" si="6"/>
        <v>489.54999999999995</v>
      </c>
      <c r="C86">
        <v>9.3000000000000007</v>
      </c>
      <c r="D86" s="1">
        <f t="shared" si="7"/>
        <v>294447.44695326296</v>
      </c>
      <c r="E86" s="1">
        <f t="shared" si="8"/>
        <v>2765534.4125615261</v>
      </c>
      <c r="F86" s="1">
        <f t="shared" si="9"/>
        <v>489.55214764171149</v>
      </c>
      <c r="G86" s="1">
        <f t="shared" si="10"/>
        <v>-2.1476417115309232E-3</v>
      </c>
      <c r="I86">
        <v>551.9</v>
      </c>
      <c r="J86">
        <v>8.9</v>
      </c>
    </row>
    <row r="87" spans="1:10" x14ac:dyDescent="0.3">
      <c r="A87">
        <v>577.03</v>
      </c>
      <c r="B87">
        <f t="shared" si="6"/>
        <v>495.78</v>
      </c>
      <c r="C87">
        <v>9.42</v>
      </c>
      <c r="D87" s="1">
        <f t="shared" si="7"/>
        <v>294453.59175228013</v>
      </c>
      <c r="E87" s="1">
        <f t="shared" si="8"/>
        <v>2765533.3855826645</v>
      </c>
      <c r="F87" s="1">
        <f t="shared" si="9"/>
        <v>495.78217497259044</v>
      </c>
      <c r="G87" s="1">
        <f t="shared" si="10"/>
        <v>-2.1749725904669504E-3</v>
      </c>
      <c r="I87">
        <v>552.67999999999995</v>
      </c>
      <c r="J87">
        <v>8.61</v>
      </c>
    </row>
    <row r="88" spans="1:10" x14ac:dyDescent="0.3">
      <c r="A88">
        <v>583.27</v>
      </c>
      <c r="B88">
        <f t="shared" si="6"/>
        <v>502.02</v>
      </c>
      <c r="C88">
        <v>9.5</v>
      </c>
      <c r="D88" s="1">
        <f t="shared" si="7"/>
        <v>294459.74641453801</v>
      </c>
      <c r="E88" s="1">
        <f t="shared" si="8"/>
        <v>2765532.3569553616</v>
      </c>
      <c r="F88" s="1">
        <f t="shared" si="9"/>
        <v>502.02220234728333</v>
      </c>
      <c r="G88" s="1">
        <f t="shared" si="10"/>
        <v>-2.2023472833438973E-3</v>
      </c>
      <c r="I88">
        <v>553.23</v>
      </c>
      <c r="J88">
        <v>8.66</v>
      </c>
    </row>
    <row r="89" spans="1:10" x14ac:dyDescent="0.3">
      <c r="A89">
        <v>589.4</v>
      </c>
      <c r="B89">
        <f t="shared" si="6"/>
        <v>508.15</v>
      </c>
      <c r="C89">
        <v>9.51</v>
      </c>
      <c r="D89" s="1">
        <f t="shared" si="7"/>
        <v>294465.79258114717</v>
      </c>
      <c r="E89" s="1">
        <f t="shared" si="8"/>
        <v>2765531.3464609119</v>
      </c>
      <c r="F89" s="1">
        <f t="shared" si="9"/>
        <v>508.15222923943082</v>
      </c>
      <c r="G89" s="1">
        <f t="shared" si="10"/>
        <v>-2.2292394308465191E-3</v>
      </c>
      <c r="I89">
        <v>560.33000000000004</v>
      </c>
      <c r="J89">
        <v>8.84</v>
      </c>
    </row>
    <row r="90" spans="1:10" x14ac:dyDescent="0.3">
      <c r="A90">
        <v>589.45000000000005</v>
      </c>
      <c r="B90">
        <f t="shared" si="6"/>
        <v>508.20000000000005</v>
      </c>
      <c r="C90">
        <v>9.65</v>
      </c>
      <c r="D90" s="1">
        <f t="shared" si="7"/>
        <v>294465.84189735114</v>
      </c>
      <c r="E90" s="1">
        <f t="shared" si="8"/>
        <v>2765531.3382187062</v>
      </c>
      <c r="F90" s="1">
        <f t="shared" si="9"/>
        <v>508.20222945872945</v>
      </c>
      <c r="G90" s="1">
        <f t="shared" si="10"/>
        <v>-2.2294587294027224E-3</v>
      </c>
      <c r="I90">
        <v>565.32000000000005</v>
      </c>
      <c r="J90">
        <v>9.11</v>
      </c>
    </row>
    <row r="91" spans="1:10" x14ac:dyDescent="0.3">
      <c r="A91">
        <v>590.70000000000005</v>
      </c>
      <c r="B91">
        <f t="shared" si="6"/>
        <v>509.45000000000005</v>
      </c>
      <c r="C91">
        <v>9.67</v>
      </c>
      <c r="D91" s="1">
        <f t="shared" si="7"/>
        <v>294467.07480245089</v>
      </c>
      <c r="E91" s="1">
        <f t="shared" si="8"/>
        <v>2765531.1321635572</v>
      </c>
      <c r="F91" s="1">
        <f t="shared" si="9"/>
        <v>509.45223494248057</v>
      </c>
      <c r="G91" s="1">
        <f t="shared" si="10"/>
        <v>-2.2349424805270246E-3</v>
      </c>
      <c r="I91">
        <v>568.38</v>
      </c>
      <c r="J91">
        <v>9.17</v>
      </c>
    </row>
    <row r="92" spans="1:10" x14ac:dyDescent="0.3">
      <c r="A92">
        <v>590.77</v>
      </c>
      <c r="B92">
        <f t="shared" si="6"/>
        <v>509.52</v>
      </c>
      <c r="C92">
        <v>9.5399999999999991</v>
      </c>
      <c r="D92" s="1">
        <f t="shared" si="7"/>
        <v>294467.14384513645</v>
      </c>
      <c r="E92" s="1">
        <f t="shared" si="8"/>
        <v>2765531.1206244687</v>
      </c>
      <c r="F92" s="1">
        <f t="shared" si="9"/>
        <v>509.5222352495793</v>
      </c>
      <c r="G92" s="1">
        <f t="shared" si="10"/>
        <v>-2.2352495793143135E-3</v>
      </c>
      <c r="I92">
        <v>568.45000000000005</v>
      </c>
      <c r="J92">
        <v>9.4</v>
      </c>
    </row>
    <row r="93" spans="1:10" x14ac:dyDescent="0.3">
      <c r="A93">
        <v>596.88</v>
      </c>
      <c r="B93">
        <f t="shared" si="6"/>
        <v>515.63</v>
      </c>
      <c r="C93">
        <v>9.4600000000000009</v>
      </c>
      <c r="D93" s="1">
        <f t="shared" si="7"/>
        <v>294473.17028526403</v>
      </c>
      <c r="E93" s="1">
        <f t="shared" si="8"/>
        <v>2765530.1134269014</v>
      </c>
      <c r="F93" s="1">
        <f t="shared" si="9"/>
        <v>515.63226205400349</v>
      </c>
      <c r="G93" s="1">
        <f t="shared" si="10"/>
        <v>-2.2620540034949954E-3</v>
      </c>
      <c r="I93">
        <v>570.74</v>
      </c>
      <c r="J93">
        <v>9.41</v>
      </c>
    </row>
    <row r="94" spans="1:10" x14ac:dyDescent="0.3">
      <c r="A94">
        <v>603.09</v>
      </c>
      <c r="B94">
        <f t="shared" si="6"/>
        <v>521.84</v>
      </c>
      <c r="C94">
        <v>9.44</v>
      </c>
      <c r="D94" s="1">
        <f t="shared" si="7"/>
        <v>294479.29535779951</v>
      </c>
      <c r="E94" s="1">
        <f t="shared" si="8"/>
        <v>2765529.0897449222</v>
      </c>
      <c r="F94" s="1">
        <f t="shared" si="9"/>
        <v>521.84228929704432</v>
      </c>
      <c r="G94" s="1">
        <f t="shared" si="10"/>
        <v>-2.2892970442853766E-3</v>
      </c>
      <c r="I94">
        <v>570.79999999999995</v>
      </c>
      <c r="J94">
        <v>9.3000000000000007</v>
      </c>
    </row>
    <row r="95" spans="1:10" x14ac:dyDescent="0.3">
      <c r="A95">
        <v>609.32000000000005</v>
      </c>
      <c r="B95">
        <f t="shared" si="6"/>
        <v>528.07000000000005</v>
      </c>
      <c r="C95">
        <v>9.32</v>
      </c>
      <c r="D95" s="1">
        <f t="shared" si="7"/>
        <v>294485.44015681662</v>
      </c>
      <c r="E95" s="1">
        <f t="shared" si="8"/>
        <v>2765528.0627660612</v>
      </c>
      <c r="F95" s="1">
        <f t="shared" si="9"/>
        <v>528.07231662778906</v>
      </c>
      <c r="G95" s="1">
        <f t="shared" si="10"/>
        <v>-2.3166277890140918E-3</v>
      </c>
      <c r="I95">
        <v>577.03</v>
      </c>
      <c r="J95">
        <v>9.42</v>
      </c>
    </row>
    <row r="96" spans="1:10" x14ac:dyDescent="0.3">
      <c r="A96">
        <v>609.4</v>
      </c>
      <c r="B96">
        <f t="shared" si="6"/>
        <v>528.15</v>
      </c>
      <c r="C96">
        <v>9.51</v>
      </c>
      <c r="D96" s="1">
        <f t="shared" si="7"/>
        <v>294485.519062743</v>
      </c>
      <c r="E96" s="1">
        <f t="shared" si="8"/>
        <v>2765528.0495785312</v>
      </c>
      <c r="F96" s="1">
        <f t="shared" si="9"/>
        <v>528.15231697881654</v>
      </c>
      <c r="G96" s="1">
        <f t="shared" si="10"/>
        <v>-2.3169788165660066E-3</v>
      </c>
      <c r="I96">
        <v>583.27</v>
      </c>
      <c r="J96">
        <v>9.5</v>
      </c>
    </row>
    <row r="97" spans="1:10" x14ac:dyDescent="0.3">
      <c r="A97">
        <v>609.52</v>
      </c>
      <c r="B97">
        <f t="shared" si="6"/>
        <v>528.27</v>
      </c>
      <c r="C97">
        <v>9.52</v>
      </c>
      <c r="D97" s="1">
        <f t="shared" si="7"/>
        <v>294485.63742163259</v>
      </c>
      <c r="E97" s="1">
        <f t="shared" si="8"/>
        <v>2765528.0297972369</v>
      </c>
      <c r="F97" s="1">
        <f t="shared" si="9"/>
        <v>528.2723175052713</v>
      </c>
      <c r="G97" s="1">
        <f t="shared" si="10"/>
        <v>-2.3175052713213518E-3</v>
      </c>
      <c r="I97">
        <v>589.4</v>
      </c>
      <c r="J97">
        <v>9.51</v>
      </c>
    </row>
    <row r="98" spans="1:10" x14ac:dyDescent="0.3">
      <c r="A98">
        <v>611.22</v>
      </c>
      <c r="B98">
        <f t="shared" si="6"/>
        <v>529.97</v>
      </c>
      <c r="C98">
        <v>9.48</v>
      </c>
      <c r="D98" s="1">
        <f t="shared" si="7"/>
        <v>294487.31417256827</v>
      </c>
      <c r="E98" s="1">
        <f t="shared" si="8"/>
        <v>2765527.7495622346</v>
      </c>
      <c r="F98" s="1">
        <f t="shared" si="9"/>
        <v>529.97232496313222</v>
      </c>
      <c r="G98" s="1">
        <f t="shared" si="10"/>
        <v>-2.3249631321959896E-3</v>
      </c>
      <c r="I98">
        <v>589.45000000000005</v>
      </c>
      <c r="J98">
        <v>9.65</v>
      </c>
    </row>
    <row r="99" spans="1:10" x14ac:dyDescent="0.3">
      <c r="A99">
        <v>612.97</v>
      </c>
      <c r="B99">
        <f t="shared" si="6"/>
        <v>531.72</v>
      </c>
      <c r="C99">
        <v>8.67</v>
      </c>
      <c r="D99" s="1">
        <f t="shared" si="7"/>
        <v>294489.04023970786</v>
      </c>
      <c r="E99" s="1">
        <f t="shared" si="8"/>
        <v>2765527.4610850262</v>
      </c>
      <c r="F99" s="1">
        <f t="shared" si="9"/>
        <v>531.72233264031104</v>
      </c>
      <c r="G99" s="1">
        <f t="shared" si="10"/>
        <v>-2.3326403110104366E-3</v>
      </c>
      <c r="I99">
        <v>590.70000000000005</v>
      </c>
      <c r="J99">
        <v>9.67</v>
      </c>
    </row>
    <row r="100" spans="1:10" x14ac:dyDescent="0.3">
      <c r="A100">
        <v>613.52</v>
      </c>
      <c r="B100">
        <f t="shared" si="6"/>
        <v>532.27</v>
      </c>
      <c r="C100">
        <v>8.67</v>
      </c>
      <c r="D100" s="1">
        <f t="shared" si="7"/>
        <v>294489.58271795174</v>
      </c>
      <c r="E100" s="1">
        <f t="shared" si="8"/>
        <v>2765527.3704207605</v>
      </c>
      <c r="F100" s="1">
        <f t="shared" si="9"/>
        <v>532.27233505317156</v>
      </c>
      <c r="G100" s="1">
        <f t="shared" si="10"/>
        <v>-2.3350531715777834E-3</v>
      </c>
      <c r="I100">
        <v>590.77</v>
      </c>
      <c r="J100">
        <v>9.5399999999999991</v>
      </c>
    </row>
    <row r="101" spans="1:10" x14ac:dyDescent="0.3">
      <c r="A101">
        <v>614.55999999999995</v>
      </c>
      <c r="B101">
        <f t="shared" si="6"/>
        <v>533.30999999999995</v>
      </c>
      <c r="C101">
        <v>9.07</v>
      </c>
      <c r="D101" s="1">
        <f t="shared" si="7"/>
        <v>294490.60849499475</v>
      </c>
      <c r="E101" s="1">
        <f t="shared" si="8"/>
        <v>2765527.1989828772</v>
      </c>
      <c r="F101" s="1">
        <f t="shared" si="9"/>
        <v>533.31233961556904</v>
      </c>
      <c r="G101" s="1">
        <f t="shared" si="10"/>
        <v>-2.3396155690988962E-3</v>
      </c>
      <c r="I101">
        <v>596.88</v>
      </c>
      <c r="J101">
        <v>9.4600000000000009</v>
      </c>
    </row>
    <row r="102" spans="1:10" x14ac:dyDescent="0.3">
      <c r="A102">
        <v>614.55999999999995</v>
      </c>
      <c r="B102">
        <f t="shared" si="6"/>
        <v>533.30999999999995</v>
      </c>
      <c r="C102">
        <v>9.08</v>
      </c>
      <c r="D102" s="1">
        <f t="shared" si="7"/>
        <v>294490.60849499475</v>
      </c>
      <c r="E102" s="1">
        <f t="shared" si="8"/>
        <v>2765527.1989828772</v>
      </c>
      <c r="F102" s="1">
        <f t="shared" si="9"/>
        <v>533.31233961556904</v>
      </c>
      <c r="G102" s="1">
        <f t="shared" si="10"/>
        <v>-2.3396155690988962E-3</v>
      </c>
      <c r="I102">
        <v>603.09</v>
      </c>
      <c r="J102">
        <v>9.44</v>
      </c>
    </row>
    <row r="103" spans="1:10" x14ac:dyDescent="0.3">
      <c r="A103">
        <v>619.02</v>
      </c>
      <c r="B103">
        <f t="shared" si="6"/>
        <v>537.77</v>
      </c>
      <c r="C103">
        <v>9.33</v>
      </c>
      <c r="D103" s="1">
        <f t="shared" si="7"/>
        <v>294495.00750039058</v>
      </c>
      <c r="E103" s="1">
        <f t="shared" si="8"/>
        <v>2765526.463778106</v>
      </c>
      <c r="F103" s="1">
        <f t="shared" si="9"/>
        <v>537.77235918145038</v>
      </c>
      <c r="G103" s="1">
        <f t="shared" si="10"/>
        <v>-2.3591814504015929E-3</v>
      </c>
      <c r="I103">
        <v>609.32000000000005</v>
      </c>
      <c r="J103">
        <v>9.32</v>
      </c>
    </row>
    <row r="104" spans="1:10" x14ac:dyDescent="0.3">
      <c r="A104">
        <v>626.98</v>
      </c>
      <c r="B104">
        <f t="shared" si="6"/>
        <v>545.73</v>
      </c>
      <c r="C104">
        <v>9.2899999999999991</v>
      </c>
      <c r="D104" s="1">
        <f t="shared" si="7"/>
        <v>294502.85864006577</v>
      </c>
      <c r="E104" s="1">
        <f t="shared" si="8"/>
        <v>2765525.1516189189</v>
      </c>
      <c r="F104" s="1">
        <f t="shared" si="9"/>
        <v>545.73239410170811</v>
      </c>
      <c r="G104" s="1">
        <f t="shared" si="10"/>
        <v>-2.3941017080915117E-3</v>
      </c>
      <c r="I104">
        <v>609.4</v>
      </c>
      <c r="J104">
        <v>9.51</v>
      </c>
    </row>
    <row r="105" spans="1:10" x14ac:dyDescent="0.3">
      <c r="A105">
        <v>627.04</v>
      </c>
      <c r="B105">
        <f t="shared" si="6"/>
        <v>545.79</v>
      </c>
      <c r="C105">
        <v>9.67</v>
      </c>
      <c r="D105" s="1">
        <f t="shared" si="7"/>
        <v>294502.91781951056</v>
      </c>
      <c r="E105" s="1">
        <f t="shared" si="8"/>
        <v>2765525.1417282717</v>
      </c>
      <c r="F105" s="1">
        <f t="shared" si="9"/>
        <v>545.79239436493549</v>
      </c>
      <c r="G105" s="1">
        <f t="shared" si="10"/>
        <v>-2.3943649355260277E-3</v>
      </c>
      <c r="I105">
        <v>609.52</v>
      </c>
      <c r="J105">
        <v>9.52</v>
      </c>
    </row>
    <row r="106" spans="1:10" x14ac:dyDescent="0.3">
      <c r="A106">
        <v>627.16999999999996</v>
      </c>
      <c r="B106">
        <f t="shared" si="6"/>
        <v>545.91999999999996</v>
      </c>
      <c r="C106">
        <v>9.68</v>
      </c>
      <c r="D106" s="1">
        <f t="shared" si="7"/>
        <v>294503.04604164092</v>
      </c>
      <c r="E106" s="1">
        <f t="shared" si="8"/>
        <v>2765525.120298536</v>
      </c>
      <c r="F106" s="1">
        <f t="shared" si="9"/>
        <v>545.92239493526165</v>
      </c>
      <c r="G106" s="1">
        <f t="shared" si="10"/>
        <v>-2.3949352616909891E-3</v>
      </c>
      <c r="I106">
        <v>611.22</v>
      </c>
      <c r="J106">
        <v>9.48</v>
      </c>
    </row>
    <row r="107" spans="1:10" x14ac:dyDescent="0.3">
      <c r="A107">
        <v>627.21</v>
      </c>
      <c r="B107">
        <f t="shared" si="6"/>
        <v>545.96</v>
      </c>
      <c r="C107">
        <v>9.3000000000000007</v>
      </c>
      <c r="D107" s="1">
        <f t="shared" si="7"/>
        <v>294503.08549460414</v>
      </c>
      <c r="E107" s="1">
        <f t="shared" si="8"/>
        <v>2765525.1137047713</v>
      </c>
      <c r="F107" s="1">
        <f t="shared" si="9"/>
        <v>545.96239511076567</v>
      </c>
      <c r="G107" s="1">
        <f t="shared" si="10"/>
        <v>-2.395110765633035E-3</v>
      </c>
      <c r="I107">
        <v>612.97</v>
      </c>
      <c r="J107">
        <v>8.67</v>
      </c>
    </row>
    <row r="108" spans="1:10" x14ac:dyDescent="0.3">
      <c r="A108">
        <v>630.38</v>
      </c>
      <c r="B108">
        <f t="shared" si="6"/>
        <v>549.13</v>
      </c>
      <c r="C108">
        <v>9.31</v>
      </c>
      <c r="D108" s="1">
        <f t="shared" si="7"/>
        <v>294506.21214193705</v>
      </c>
      <c r="E108" s="1">
        <f t="shared" si="8"/>
        <v>2765524.5911489138</v>
      </c>
      <c r="F108" s="1">
        <f t="shared" si="9"/>
        <v>549.13240901744916</v>
      </c>
      <c r="G108" s="1">
        <f t="shared" si="10"/>
        <v>-2.4090174491675498E-3</v>
      </c>
      <c r="I108">
        <v>613.52</v>
      </c>
      <c r="J108">
        <v>8.67</v>
      </c>
    </row>
    <row r="109" spans="1:10" x14ac:dyDescent="0.3">
      <c r="A109" s="5">
        <v>631.66999999999996</v>
      </c>
      <c r="B109">
        <f t="shared" si="6"/>
        <v>550.41999999999996</v>
      </c>
      <c r="C109" s="5">
        <v>9.5</v>
      </c>
      <c r="D109" s="2">
        <v>294507.48450000002</v>
      </c>
      <c r="E109" s="2">
        <v>2765524.3785000001</v>
      </c>
      <c r="F109" s="1">
        <f t="shared" si="9"/>
        <v>550.42241467670431</v>
      </c>
      <c r="G109" s="1">
        <f t="shared" si="10"/>
        <v>-2.4146767043475847E-3</v>
      </c>
      <c r="I109">
        <v>614.55999999999995</v>
      </c>
      <c r="J109">
        <v>9.07</v>
      </c>
    </row>
    <row r="110" spans="1:10" x14ac:dyDescent="0.3">
      <c r="D110" s="1"/>
      <c r="E110" s="1"/>
      <c r="F110" s="1"/>
      <c r="I110">
        <v>614.55999999999995</v>
      </c>
      <c r="J110">
        <v>9.08</v>
      </c>
    </row>
    <row r="111" spans="1:10" x14ac:dyDescent="0.3">
      <c r="D111" s="1"/>
      <c r="E111" s="1"/>
      <c r="F111" s="1"/>
      <c r="I111">
        <v>619.02</v>
      </c>
      <c r="J111">
        <v>9.33</v>
      </c>
    </row>
    <row r="112" spans="1:10" x14ac:dyDescent="0.3">
      <c r="D112" s="1"/>
      <c r="E112" s="1"/>
      <c r="F112" s="1"/>
      <c r="I112">
        <v>626.98</v>
      </c>
      <c r="J112">
        <v>9.2899999999999991</v>
      </c>
    </row>
    <row r="113" spans="4:10" x14ac:dyDescent="0.3">
      <c r="D113" s="1"/>
      <c r="E113" s="1"/>
      <c r="F113" s="1"/>
      <c r="I113">
        <v>627.04</v>
      </c>
      <c r="J113">
        <v>9.67</v>
      </c>
    </row>
    <row r="114" spans="4:10" x14ac:dyDescent="0.3">
      <c r="D114" s="1"/>
      <c r="E114" s="1"/>
      <c r="F114" s="1"/>
      <c r="I114">
        <v>627.16999999999996</v>
      </c>
      <c r="J114">
        <v>9.68</v>
      </c>
    </row>
    <row r="115" spans="4:10" x14ac:dyDescent="0.3">
      <c r="D115" s="1"/>
      <c r="E115" s="1"/>
      <c r="F115" s="1"/>
      <c r="I115">
        <v>627.21</v>
      </c>
      <c r="J115">
        <v>9.3000000000000007</v>
      </c>
    </row>
    <row r="116" spans="4:10" x14ac:dyDescent="0.3">
      <c r="D116" s="1"/>
      <c r="E116" s="1"/>
      <c r="F116" s="1"/>
      <c r="I116">
        <v>630.38</v>
      </c>
      <c r="J116">
        <v>9.31</v>
      </c>
    </row>
    <row r="117" spans="4:10" x14ac:dyDescent="0.3">
      <c r="D117" s="1"/>
      <c r="E117" s="1"/>
      <c r="F117" s="1"/>
      <c r="I117" s="5">
        <v>631.66999999999996</v>
      </c>
      <c r="J117" s="5">
        <v>9.5</v>
      </c>
    </row>
    <row r="118" spans="4:10" x14ac:dyDescent="0.3">
      <c r="D118" s="1"/>
      <c r="E118" s="1"/>
      <c r="F118" s="1"/>
    </row>
    <row r="119" spans="4:10" x14ac:dyDescent="0.3">
      <c r="D119" s="1"/>
      <c r="E119" s="1"/>
      <c r="F119" s="1"/>
    </row>
    <row r="120" spans="4:10" x14ac:dyDescent="0.3">
      <c r="D120" s="1"/>
      <c r="E120" s="1"/>
      <c r="F120" s="1"/>
    </row>
    <row r="121" spans="4:10" x14ac:dyDescent="0.3">
      <c r="D121" s="1"/>
      <c r="E121" s="1"/>
      <c r="F121" s="1"/>
    </row>
    <row r="122" spans="4:10" x14ac:dyDescent="0.3">
      <c r="D122" s="1"/>
      <c r="E122" s="1"/>
      <c r="F122" s="1"/>
    </row>
    <row r="123" spans="4:10" x14ac:dyDescent="0.3">
      <c r="D123" s="1"/>
      <c r="E123" s="1"/>
    </row>
    <row r="124" spans="4:10" x14ac:dyDescent="0.3">
      <c r="D124" s="1"/>
      <c r="E124" s="1"/>
    </row>
    <row r="125" spans="4:10" x14ac:dyDescent="0.3">
      <c r="D125" s="1"/>
      <c r="E125" s="1"/>
    </row>
    <row r="126" spans="4:10" x14ac:dyDescent="0.3">
      <c r="D126" s="1"/>
      <c r="E126" s="1"/>
    </row>
    <row r="127" spans="4:10" x14ac:dyDescent="0.3">
      <c r="D127" s="1"/>
      <c r="E127" s="1"/>
    </row>
    <row r="128" spans="4:10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activeCell="F2" sqref="F2:G90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212.02</v>
      </c>
      <c r="B1">
        <f>A1-212.02</f>
        <v>0</v>
      </c>
      <c r="C1" s="5">
        <v>13.45</v>
      </c>
      <c r="D1" s="2">
        <v>293977.41399999999</v>
      </c>
      <c r="E1" s="2">
        <v>2765955.9929999998</v>
      </c>
    </row>
    <row r="2" spans="1:7" x14ac:dyDescent="0.3">
      <c r="A2">
        <v>212.34</v>
      </c>
      <c r="B2">
        <f t="shared" ref="B2:B65" si="0">A2-212.02</f>
        <v>0.31999999999999318</v>
      </c>
      <c r="C2">
        <v>14.69</v>
      </c>
      <c r="D2" s="1">
        <f>(((B2*($D$90-$D$1))+$B$90*$D$1)/$B$90)</f>
        <v>293977.73355788243</v>
      </c>
      <c r="E2" s="1">
        <f>(((B2*($E$90-$E$1))+$B$90*$E$1)/$B$90)</f>
        <v>2765955.9761910639</v>
      </c>
      <c r="F2" s="1">
        <f>SQRT(((D2-$D$1)^2)+((E2-$E$1)^2))</f>
        <v>0.31999965711628864</v>
      </c>
      <c r="G2" s="1">
        <f t="shared" ref="G2" si="1">B2-F2</f>
        <v>3.4288370454049755E-7</v>
      </c>
    </row>
    <row r="3" spans="1:7" x14ac:dyDescent="0.3">
      <c r="A3">
        <v>212.54</v>
      </c>
      <c r="B3">
        <f t="shared" si="0"/>
        <v>0.51999999999998181</v>
      </c>
      <c r="C3">
        <v>14.69</v>
      </c>
      <c r="D3" s="1">
        <f t="shared" ref="D3:D66" si="2">(((B3*($D$90-$D$1))+$B$90*$D$1)/$B$90)</f>
        <v>293977.93328155892</v>
      </c>
      <c r="E3" s="1">
        <f t="shared" ref="E3:E66" si="3">(((B3*($E$90-$E$1))+$B$90*$E$1)/$B$90)</f>
        <v>2765955.9656854789</v>
      </c>
      <c r="F3" s="1">
        <f t="shared" ref="F3:F66" si="4">SQRT(((D3-$D$1)^2)+((E3-$E$1)^2))</f>
        <v>0.51999944278069699</v>
      </c>
      <c r="G3" s="1">
        <f t="shared" ref="G3:G66" si="5">B3-F3</f>
        <v>5.5721928482466154E-7</v>
      </c>
    </row>
    <row r="4" spans="1:7" x14ac:dyDescent="0.3">
      <c r="A4">
        <v>212.58</v>
      </c>
      <c r="B4">
        <f t="shared" si="0"/>
        <v>0.56000000000000227</v>
      </c>
      <c r="C4">
        <v>13.4</v>
      </c>
      <c r="D4" s="1">
        <f t="shared" si="2"/>
        <v>293977.97322629421</v>
      </c>
      <c r="E4" s="1">
        <f t="shared" si="3"/>
        <v>2765955.9635843616</v>
      </c>
      <c r="F4" s="1">
        <f t="shared" si="4"/>
        <v>0.55999939992825487</v>
      </c>
      <c r="G4" s="1">
        <f t="shared" si="5"/>
        <v>6.0007174740306368E-7</v>
      </c>
    </row>
    <row r="5" spans="1:7" x14ac:dyDescent="0.3">
      <c r="A5">
        <v>223.29</v>
      </c>
      <c r="B5">
        <f t="shared" si="0"/>
        <v>11.269999999999982</v>
      </c>
      <c r="C5">
        <v>8.34</v>
      </c>
      <c r="D5" s="1">
        <f t="shared" si="2"/>
        <v>293988.66842917085</v>
      </c>
      <c r="E5" s="1">
        <f t="shared" si="3"/>
        <v>2765955.4010102814</v>
      </c>
      <c r="F5" s="1">
        <f t="shared" si="4"/>
        <v>11.269987923179453</v>
      </c>
      <c r="G5" s="1">
        <f t="shared" si="5"/>
        <v>1.2076820528506005E-5</v>
      </c>
    </row>
    <row r="6" spans="1:7" x14ac:dyDescent="0.3">
      <c r="A6">
        <v>229.04</v>
      </c>
      <c r="B6">
        <f t="shared" si="0"/>
        <v>17.019999999999982</v>
      </c>
      <c r="C6">
        <v>7.48</v>
      </c>
      <c r="D6" s="1">
        <f t="shared" si="2"/>
        <v>293994.41048487026</v>
      </c>
      <c r="E6" s="1">
        <f t="shared" si="3"/>
        <v>2765955.0989747113</v>
      </c>
      <c r="F6" s="1">
        <f t="shared" si="4"/>
        <v>17.019981761496933</v>
      </c>
      <c r="G6" s="1">
        <f t="shared" si="5"/>
        <v>1.8238503049161636E-5</v>
      </c>
    </row>
    <row r="7" spans="1:7" x14ac:dyDescent="0.3">
      <c r="A7">
        <v>234.4</v>
      </c>
      <c r="B7">
        <f t="shared" si="0"/>
        <v>22.379999999999995</v>
      </c>
      <c r="C7">
        <v>4.66</v>
      </c>
      <c r="D7" s="1">
        <f t="shared" si="2"/>
        <v>293999.76307940047</v>
      </c>
      <c r="E7" s="1">
        <f t="shared" si="3"/>
        <v>2765954.8174250312</v>
      </c>
      <c r="F7" s="1">
        <f t="shared" si="4"/>
        <v>22.379976017759468</v>
      </c>
      <c r="G7" s="1">
        <f t="shared" si="5"/>
        <v>2.3982240527686827E-5</v>
      </c>
    </row>
    <row r="8" spans="1:7" x14ac:dyDescent="0.3">
      <c r="A8">
        <v>242.03</v>
      </c>
      <c r="B8">
        <f t="shared" si="0"/>
        <v>30.009999999999991</v>
      </c>
      <c r="C8">
        <v>3.93</v>
      </c>
      <c r="D8" s="1">
        <f t="shared" si="2"/>
        <v>294007.38253765902</v>
      </c>
      <c r="E8" s="1">
        <f t="shared" si="3"/>
        <v>2765954.4166369615</v>
      </c>
      <c r="F8" s="1">
        <f t="shared" si="4"/>
        <v>30.00996784152612</v>
      </c>
      <c r="G8" s="1">
        <f t="shared" si="5"/>
        <v>3.2158473871390925E-5</v>
      </c>
    </row>
    <row r="9" spans="1:7" x14ac:dyDescent="0.3">
      <c r="A9">
        <v>246.68</v>
      </c>
      <c r="B9">
        <f t="shared" si="0"/>
        <v>34.659999999999997</v>
      </c>
      <c r="C9">
        <v>3.59</v>
      </c>
      <c r="D9" s="1">
        <f t="shared" si="2"/>
        <v>294012.02611313772</v>
      </c>
      <c r="E9" s="1">
        <f t="shared" si="3"/>
        <v>2765954.1723821089</v>
      </c>
      <c r="F9" s="1">
        <f t="shared" si="4"/>
        <v>34.659962858660293</v>
      </c>
      <c r="G9" s="1">
        <f t="shared" si="5"/>
        <v>3.7141339703339327E-5</v>
      </c>
    </row>
    <row r="10" spans="1:7" x14ac:dyDescent="0.3">
      <c r="A10">
        <v>252.48</v>
      </c>
      <c r="B10">
        <f t="shared" si="0"/>
        <v>40.45999999999998</v>
      </c>
      <c r="C10">
        <v>3.06</v>
      </c>
      <c r="D10" s="1">
        <f t="shared" si="2"/>
        <v>294017.8180997562</v>
      </c>
      <c r="E10" s="1">
        <f t="shared" si="3"/>
        <v>2765953.867720142</v>
      </c>
      <c r="F10" s="1">
        <f t="shared" si="4"/>
        <v>40.459956643374738</v>
      </c>
      <c r="G10" s="1">
        <f t="shared" si="5"/>
        <v>4.3356625241131042E-5</v>
      </c>
    </row>
    <row r="11" spans="1:7" x14ac:dyDescent="0.3">
      <c r="A11">
        <v>260.60000000000002</v>
      </c>
      <c r="B11">
        <f t="shared" si="0"/>
        <v>48.580000000000013</v>
      </c>
      <c r="C11">
        <v>1.96</v>
      </c>
      <c r="D11" s="1">
        <f t="shared" si="2"/>
        <v>294025.92688102217</v>
      </c>
      <c r="E11" s="1">
        <f t="shared" si="3"/>
        <v>2765953.4411933883</v>
      </c>
      <c r="F11" s="1">
        <f t="shared" si="4"/>
        <v>48.579947942072863</v>
      </c>
      <c r="G11" s="1">
        <f t="shared" si="5"/>
        <v>5.2057927149462557E-5</v>
      </c>
    </row>
    <row r="12" spans="1:7" x14ac:dyDescent="0.3">
      <c r="A12">
        <v>269.18</v>
      </c>
      <c r="B12">
        <f t="shared" si="0"/>
        <v>57.16</v>
      </c>
      <c r="C12">
        <v>-1.53</v>
      </c>
      <c r="D12" s="1">
        <f t="shared" si="2"/>
        <v>294034.49502674403</v>
      </c>
      <c r="E12" s="1">
        <f t="shared" si="3"/>
        <v>2765952.9905037894</v>
      </c>
      <c r="F12" s="1">
        <f t="shared" si="4"/>
        <v>57.159938747755383</v>
      </c>
      <c r="G12" s="1">
        <f t="shared" si="5"/>
        <v>6.1252244613285711E-5</v>
      </c>
    </row>
    <row r="13" spans="1:7" x14ac:dyDescent="0.3">
      <c r="A13">
        <v>271.94</v>
      </c>
      <c r="B13">
        <f t="shared" si="0"/>
        <v>59.919999999999987</v>
      </c>
      <c r="C13">
        <v>-3.9</v>
      </c>
      <c r="D13" s="1">
        <f t="shared" si="2"/>
        <v>294037.25121347973</v>
      </c>
      <c r="E13" s="1">
        <f t="shared" si="3"/>
        <v>2765952.8455267157</v>
      </c>
      <c r="F13" s="1">
        <f t="shared" si="4"/>
        <v>59.919935790132847</v>
      </c>
      <c r="G13" s="1">
        <f t="shared" si="5"/>
        <v>6.4209867140618826E-5</v>
      </c>
    </row>
    <row r="14" spans="1:7" x14ac:dyDescent="0.3">
      <c r="A14">
        <v>277.77999999999997</v>
      </c>
      <c r="B14">
        <f t="shared" si="0"/>
        <v>65.759999999999962</v>
      </c>
      <c r="C14">
        <v>-4.34</v>
      </c>
      <c r="D14" s="1">
        <f t="shared" si="2"/>
        <v>294043.08314483362</v>
      </c>
      <c r="E14" s="1">
        <f t="shared" si="3"/>
        <v>2765952.5387636321</v>
      </c>
      <c r="F14" s="1">
        <f t="shared" si="4"/>
        <v>65.759929532086645</v>
      </c>
      <c r="G14" s="1">
        <f t="shared" si="5"/>
        <v>7.0467913317884268E-5</v>
      </c>
    </row>
    <row r="15" spans="1:7" x14ac:dyDescent="0.3">
      <c r="A15">
        <v>283.67</v>
      </c>
      <c r="B15">
        <f t="shared" si="0"/>
        <v>71.650000000000006</v>
      </c>
      <c r="C15">
        <v>-3.33</v>
      </c>
      <c r="D15" s="1">
        <f t="shared" si="2"/>
        <v>294048.96500710654</v>
      </c>
      <c r="E15" s="1">
        <f t="shared" si="3"/>
        <v>2765952.2293741517</v>
      </c>
      <c r="F15" s="1">
        <f t="shared" si="4"/>
        <v>71.649923220379279</v>
      </c>
      <c r="G15" s="1">
        <f t="shared" si="5"/>
        <v>7.6779620727052134E-5</v>
      </c>
    </row>
    <row r="16" spans="1:7" x14ac:dyDescent="0.3">
      <c r="A16">
        <v>289.92</v>
      </c>
      <c r="B16">
        <f t="shared" si="0"/>
        <v>77.900000000000006</v>
      </c>
      <c r="C16">
        <v>-3</v>
      </c>
      <c r="D16" s="1">
        <f t="shared" si="2"/>
        <v>294055.20637199719</v>
      </c>
      <c r="E16" s="1">
        <f t="shared" si="3"/>
        <v>2765951.9010746186</v>
      </c>
      <c r="F16" s="1">
        <f t="shared" si="4"/>
        <v>77.899916522911312</v>
      </c>
      <c r="G16" s="1">
        <f t="shared" si="5"/>
        <v>8.347708869393955E-5</v>
      </c>
    </row>
    <row r="17" spans="1:10" x14ac:dyDescent="0.3">
      <c r="A17">
        <v>296.01</v>
      </c>
      <c r="B17">
        <f t="shared" si="0"/>
        <v>83.989999999999981</v>
      </c>
      <c r="C17">
        <v>-2.78</v>
      </c>
      <c r="D17" s="1">
        <f t="shared" si="2"/>
        <v>294061.28795794665</v>
      </c>
      <c r="E17" s="1">
        <f t="shared" si="3"/>
        <v>2765951.5811795536</v>
      </c>
      <c r="F17" s="1">
        <f t="shared" si="4"/>
        <v>83.989909996902028</v>
      </c>
      <c r="G17" s="1">
        <f t="shared" si="5"/>
        <v>9.0003097952262578E-5</v>
      </c>
    </row>
    <row r="18" spans="1:10" x14ac:dyDescent="0.3">
      <c r="A18">
        <v>301.02</v>
      </c>
      <c r="B18">
        <f t="shared" si="0"/>
        <v>88.999999999999972</v>
      </c>
      <c r="C18">
        <v>-2.64</v>
      </c>
      <c r="D18" s="1">
        <f t="shared" si="2"/>
        <v>294066.29103604303</v>
      </c>
      <c r="E18" s="1">
        <f t="shared" si="3"/>
        <v>2765951.3180146478</v>
      </c>
      <c r="F18" s="1">
        <f t="shared" si="4"/>
        <v>88.999904628241922</v>
      </c>
      <c r="G18" s="1">
        <f t="shared" si="5"/>
        <v>9.5371758050077915E-5</v>
      </c>
    </row>
    <row r="19" spans="1:10" x14ac:dyDescent="0.3">
      <c r="A19">
        <v>306.24</v>
      </c>
      <c r="B19">
        <f t="shared" si="0"/>
        <v>94.22</v>
      </c>
      <c r="C19">
        <v>-2.5299999999999998</v>
      </c>
      <c r="D19" s="1">
        <f t="shared" si="2"/>
        <v>294071.50382399972</v>
      </c>
      <c r="E19" s="1">
        <f t="shared" si="3"/>
        <v>2765951.0438188775</v>
      </c>
      <c r="F19" s="1">
        <f t="shared" si="4"/>
        <v>94.219899034553748</v>
      </c>
      <c r="G19" s="1">
        <f t="shared" si="5"/>
        <v>1.0096544625071147E-4</v>
      </c>
      <c r="I19" s="5">
        <v>212.02</v>
      </c>
      <c r="J19" s="5">
        <v>13.45</v>
      </c>
    </row>
    <row r="20" spans="1:10" x14ac:dyDescent="0.3">
      <c r="A20">
        <v>311.41000000000003</v>
      </c>
      <c r="B20">
        <f t="shared" si="0"/>
        <v>99.390000000000015</v>
      </c>
      <c r="C20">
        <v>-2.2999999999999998</v>
      </c>
      <c r="D20" s="1">
        <f t="shared" si="2"/>
        <v>294076.66668103723</v>
      </c>
      <c r="E20" s="1">
        <f t="shared" si="3"/>
        <v>2765950.7722495035</v>
      </c>
      <c r="F20" s="1">
        <f t="shared" si="4"/>
        <v>99.389893494376821</v>
      </c>
      <c r="G20" s="1">
        <f t="shared" si="5"/>
        <v>1.0650562319369783E-4</v>
      </c>
      <c r="I20">
        <v>212.34</v>
      </c>
      <c r="J20">
        <v>14.69</v>
      </c>
    </row>
    <row r="21" spans="1:10" x14ac:dyDescent="0.3">
      <c r="A21">
        <v>316.60000000000002</v>
      </c>
      <c r="B21">
        <f t="shared" si="0"/>
        <v>104.58000000000001</v>
      </c>
      <c r="C21">
        <v>-2.31</v>
      </c>
      <c r="D21" s="1">
        <f t="shared" si="2"/>
        <v>294081.84951044247</v>
      </c>
      <c r="E21" s="1">
        <f t="shared" si="3"/>
        <v>2765950.4996295716</v>
      </c>
      <c r="F21" s="1">
        <f t="shared" si="4"/>
        <v>104.57988793282418</v>
      </c>
      <c r="G21" s="1">
        <f t="shared" si="5"/>
        <v>1.1206717583434056E-4</v>
      </c>
      <c r="I21">
        <v>212.54</v>
      </c>
      <c r="J21">
        <v>14.69</v>
      </c>
    </row>
    <row r="22" spans="1:10" x14ac:dyDescent="0.3">
      <c r="A22">
        <v>322.41000000000003</v>
      </c>
      <c r="B22">
        <f t="shared" si="0"/>
        <v>110.39000000000001</v>
      </c>
      <c r="C22">
        <v>-2.06</v>
      </c>
      <c r="D22" s="1">
        <f t="shared" si="2"/>
        <v>294087.65148324484</v>
      </c>
      <c r="E22" s="1">
        <f t="shared" si="3"/>
        <v>2765950.1944423253</v>
      </c>
      <c r="F22" s="1">
        <f t="shared" si="4"/>
        <v>110.38988170690429</v>
      </c>
      <c r="G22" s="1">
        <f t="shared" si="5"/>
        <v>1.1829309572419788E-4</v>
      </c>
      <c r="I22">
        <v>212.58</v>
      </c>
      <c r="J22">
        <v>13.4</v>
      </c>
    </row>
    <row r="23" spans="1:10" x14ac:dyDescent="0.3">
      <c r="A23">
        <v>328.06</v>
      </c>
      <c r="B23">
        <f t="shared" si="0"/>
        <v>116.03999999999999</v>
      </c>
      <c r="C23">
        <v>-2.21</v>
      </c>
      <c r="D23" s="1">
        <f t="shared" si="2"/>
        <v>294093.29367710598</v>
      </c>
      <c r="E23" s="1">
        <f t="shared" si="3"/>
        <v>2765949.8976595472</v>
      </c>
      <c r="F23" s="1">
        <f t="shared" si="4"/>
        <v>116.03987565238496</v>
      </c>
      <c r="G23" s="1">
        <f t="shared" si="5"/>
        <v>1.243476150278866E-4</v>
      </c>
      <c r="I23">
        <v>223.29</v>
      </c>
      <c r="J23">
        <v>8.34</v>
      </c>
    </row>
    <row r="24" spans="1:10" x14ac:dyDescent="0.3">
      <c r="A24">
        <v>333.8</v>
      </c>
      <c r="B24">
        <f t="shared" si="0"/>
        <v>121.78</v>
      </c>
      <c r="C24">
        <v>-2.11</v>
      </c>
      <c r="D24" s="1">
        <f t="shared" si="2"/>
        <v>294099.0257466216</v>
      </c>
      <c r="E24" s="1">
        <f t="shared" si="3"/>
        <v>2765949.5961492565</v>
      </c>
      <c r="F24" s="1">
        <f t="shared" si="4"/>
        <v>121.77986950145304</v>
      </c>
      <c r="G24" s="1">
        <f t="shared" si="5"/>
        <v>1.3049854696589591E-4</v>
      </c>
      <c r="I24">
        <v>229.04</v>
      </c>
      <c r="J24">
        <v>7.48</v>
      </c>
    </row>
    <row r="25" spans="1:10" x14ac:dyDescent="0.3">
      <c r="A25">
        <v>339.16</v>
      </c>
      <c r="B25">
        <f t="shared" si="0"/>
        <v>127.14000000000001</v>
      </c>
      <c r="C25">
        <v>-2.0099999999999998</v>
      </c>
      <c r="D25" s="1">
        <f t="shared" si="2"/>
        <v>294104.37834115181</v>
      </c>
      <c r="E25" s="1">
        <f t="shared" si="3"/>
        <v>2765949.3145995764</v>
      </c>
      <c r="F25" s="1">
        <f t="shared" si="4"/>
        <v>127.13986375771557</v>
      </c>
      <c r="G25" s="1">
        <f t="shared" si="5"/>
        <v>1.3624228444086839E-4</v>
      </c>
      <c r="I25">
        <v>234.4</v>
      </c>
      <c r="J25">
        <v>4.66</v>
      </c>
    </row>
    <row r="26" spans="1:10" x14ac:dyDescent="0.3">
      <c r="A26">
        <v>344.69</v>
      </c>
      <c r="B26">
        <f t="shared" si="0"/>
        <v>132.66999999999999</v>
      </c>
      <c r="C26">
        <v>-2.1</v>
      </c>
      <c r="D26" s="1">
        <f t="shared" si="2"/>
        <v>294109.90070080711</v>
      </c>
      <c r="E26" s="1">
        <f t="shared" si="3"/>
        <v>2765949.0241201497</v>
      </c>
      <c r="F26" s="1">
        <f t="shared" si="4"/>
        <v>132.66985783183617</v>
      </c>
      <c r="G26" s="1">
        <f t="shared" si="5"/>
        <v>1.4216816381917852E-4</v>
      </c>
      <c r="I26">
        <v>242.03</v>
      </c>
      <c r="J26">
        <v>3.93</v>
      </c>
    </row>
    <row r="27" spans="1:10" x14ac:dyDescent="0.3">
      <c r="A27">
        <v>352.41</v>
      </c>
      <c r="B27">
        <f t="shared" si="0"/>
        <v>140.39000000000001</v>
      </c>
      <c r="C27">
        <v>-2.29</v>
      </c>
      <c r="D27" s="1">
        <f t="shared" si="2"/>
        <v>294117.61003472004</v>
      </c>
      <c r="E27" s="1">
        <f t="shared" si="3"/>
        <v>2765948.6186045664</v>
      </c>
      <c r="F27" s="1">
        <f t="shared" si="4"/>
        <v>140.38984955912287</v>
      </c>
      <c r="G27" s="1">
        <f t="shared" si="5"/>
        <v>1.5044087714954912E-4</v>
      </c>
      <c r="I27">
        <v>246.68</v>
      </c>
      <c r="J27">
        <v>3.59</v>
      </c>
    </row>
    <row r="28" spans="1:10" x14ac:dyDescent="0.3">
      <c r="A28">
        <v>358.01</v>
      </c>
      <c r="B28">
        <f t="shared" si="0"/>
        <v>145.98999999999998</v>
      </c>
      <c r="C28">
        <v>-2.11</v>
      </c>
      <c r="D28" s="1">
        <f t="shared" si="2"/>
        <v>294123.20229766204</v>
      </c>
      <c r="E28" s="1">
        <f t="shared" si="3"/>
        <v>2765948.3244481846</v>
      </c>
      <c r="F28" s="1">
        <f t="shared" si="4"/>
        <v>145.98984355817291</v>
      </c>
      <c r="G28" s="1">
        <f t="shared" si="5"/>
        <v>1.5644182707319487E-4</v>
      </c>
      <c r="I28">
        <v>252.48</v>
      </c>
      <c r="J28">
        <v>3.06</v>
      </c>
    </row>
    <row r="29" spans="1:10" x14ac:dyDescent="0.3">
      <c r="A29">
        <v>364.89</v>
      </c>
      <c r="B29">
        <f t="shared" si="0"/>
        <v>152.86999999999998</v>
      </c>
      <c r="C29">
        <v>-2.2200000000000002</v>
      </c>
      <c r="D29" s="1">
        <f t="shared" si="2"/>
        <v>294130.07279213367</v>
      </c>
      <c r="E29" s="1">
        <f t="shared" si="3"/>
        <v>2765947.9630560582</v>
      </c>
      <c r="F29" s="1">
        <f t="shared" si="4"/>
        <v>152.86983618562078</v>
      </c>
      <c r="G29" s="1">
        <f t="shared" si="5"/>
        <v>1.6381437919221753E-4</v>
      </c>
      <c r="I29">
        <v>260.60000000000002</v>
      </c>
      <c r="J29">
        <v>1.96</v>
      </c>
    </row>
    <row r="30" spans="1:10" x14ac:dyDescent="0.3">
      <c r="A30">
        <v>368.14</v>
      </c>
      <c r="B30">
        <f t="shared" si="0"/>
        <v>156.11999999999998</v>
      </c>
      <c r="C30">
        <v>-2.09</v>
      </c>
      <c r="D30" s="1">
        <f t="shared" si="2"/>
        <v>294133.31830187683</v>
      </c>
      <c r="E30" s="1">
        <f t="shared" si="3"/>
        <v>2765947.7923403014</v>
      </c>
      <c r="F30" s="1">
        <f t="shared" si="4"/>
        <v>156.11983270293891</v>
      </c>
      <c r="G30" s="1">
        <f t="shared" si="5"/>
        <v>1.6729706106843878E-4</v>
      </c>
      <c r="I30">
        <v>269.18</v>
      </c>
      <c r="J30">
        <v>-1.53</v>
      </c>
    </row>
    <row r="31" spans="1:10" x14ac:dyDescent="0.3">
      <c r="A31">
        <v>373.69</v>
      </c>
      <c r="B31">
        <f t="shared" si="0"/>
        <v>161.66999999999999</v>
      </c>
      <c r="C31">
        <v>-1.86</v>
      </c>
      <c r="D31" s="1">
        <f t="shared" si="2"/>
        <v>294138.86063389975</v>
      </c>
      <c r="E31" s="1">
        <f t="shared" si="3"/>
        <v>2765947.5008103158</v>
      </c>
      <c r="F31" s="1">
        <f t="shared" si="4"/>
        <v>161.66982675561644</v>
      </c>
      <c r="G31" s="1">
        <f t="shared" si="5"/>
        <v>1.7324438354648919E-4</v>
      </c>
      <c r="I31">
        <v>271.94</v>
      </c>
      <c r="J31">
        <v>-3.9</v>
      </c>
    </row>
    <row r="32" spans="1:10" x14ac:dyDescent="0.3">
      <c r="A32">
        <v>380.29</v>
      </c>
      <c r="B32">
        <f t="shared" si="0"/>
        <v>168.27</v>
      </c>
      <c r="C32">
        <v>-1.9</v>
      </c>
      <c r="D32" s="1">
        <f t="shared" si="2"/>
        <v>294145.4515152243</v>
      </c>
      <c r="E32" s="1">
        <f t="shared" si="3"/>
        <v>2765947.1541260085</v>
      </c>
      <c r="F32" s="1">
        <f t="shared" si="4"/>
        <v>168.26981968312924</v>
      </c>
      <c r="G32" s="1">
        <f t="shared" si="5"/>
        <v>1.8031687076813796E-4</v>
      </c>
      <c r="I32">
        <v>277.77999999999997</v>
      </c>
      <c r="J32">
        <v>-4.34</v>
      </c>
    </row>
    <row r="33" spans="1:10" x14ac:dyDescent="0.3">
      <c r="A33">
        <v>384.85</v>
      </c>
      <c r="B33">
        <f t="shared" si="0"/>
        <v>172.83</v>
      </c>
      <c r="C33">
        <v>-2.02</v>
      </c>
      <c r="D33" s="1">
        <f t="shared" si="2"/>
        <v>294150.0052150485</v>
      </c>
      <c r="E33" s="1">
        <f t="shared" si="3"/>
        <v>2765946.9145986694</v>
      </c>
      <c r="F33" s="1">
        <f t="shared" si="4"/>
        <v>172.82981479662709</v>
      </c>
      <c r="G33" s="1">
        <f t="shared" si="5"/>
        <v>1.8520337292216027E-4</v>
      </c>
      <c r="I33">
        <v>283.67</v>
      </c>
      <c r="J33">
        <v>-3.33</v>
      </c>
    </row>
    <row r="34" spans="1:10" x14ac:dyDescent="0.3">
      <c r="A34">
        <v>390.18</v>
      </c>
      <c r="B34">
        <f t="shared" si="0"/>
        <v>178.16</v>
      </c>
      <c r="C34">
        <v>-2.31</v>
      </c>
      <c r="D34" s="1">
        <f t="shared" si="2"/>
        <v>294155.32785102725</v>
      </c>
      <c r="E34" s="1">
        <f t="shared" si="3"/>
        <v>2765946.6346248277</v>
      </c>
      <c r="F34" s="1">
        <f t="shared" si="4"/>
        <v>178.15980908502513</v>
      </c>
      <c r="G34" s="1">
        <f t="shared" si="5"/>
        <v>1.9091497486556364E-4</v>
      </c>
      <c r="I34">
        <v>289.92</v>
      </c>
      <c r="J34">
        <v>-3</v>
      </c>
    </row>
    <row r="35" spans="1:10" x14ac:dyDescent="0.3">
      <c r="A35">
        <v>396.93</v>
      </c>
      <c r="B35">
        <f t="shared" si="0"/>
        <v>184.91</v>
      </c>
      <c r="C35">
        <v>-0.9</v>
      </c>
      <c r="D35" s="1">
        <f t="shared" si="2"/>
        <v>294162.06852510915</v>
      </c>
      <c r="E35" s="1">
        <f t="shared" si="3"/>
        <v>2765946.2800613316</v>
      </c>
      <c r="F35" s="1">
        <f t="shared" si="4"/>
        <v>184.90980185177173</v>
      </c>
      <c r="G35" s="1">
        <f t="shared" si="5"/>
        <v>1.9814822826447198E-4</v>
      </c>
      <c r="I35">
        <v>296.01</v>
      </c>
      <c r="J35">
        <v>-2.78</v>
      </c>
    </row>
    <row r="36" spans="1:10" x14ac:dyDescent="0.3">
      <c r="A36">
        <v>401.39</v>
      </c>
      <c r="B36">
        <f t="shared" si="0"/>
        <v>189.36999999999998</v>
      </c>
      <c r="C36">
        <v>0.17</v>
      </c>
      <c r="D36" s="1">
        <f t="shared" si="2"/>
        <v>294166.5223630952</v>
      </c>
      <c r="E36" s="1">
        <f t="shared" si="3"/>
        <v>2765946.0457867845</v>
      </c>
      <c r="F36" s="1">
        <f t="shared" si="4"/>
        <v>189.36979707254901</v>
      </c>
      <c r="G36" s="1">
        <f t="shared" si="5"/>
        <v>2.0292745097094667E-4</v>
      </c>
      <c r="I36">
        <v>301.02</v>
      </c>
      <c r="J36">
        <v>-2.64</v>
      </c>
    </row>
    <row r="37" spans="1:10" x14ac:dyDescent="0.3">
      <c r="A37">
        <v>405.66</v>
      </c>
      <c r="B37">
        <f t="shared" si="0"/>
        <v>193.64000000000001</v>
      </c>
      <c r="C37">
        <v>4.0199999999999996</v>
      </c>
      <c r="D37" s="1">
        <f t="shared" si="2"/>
        <v>294170.78646358848</v>
      </c>
      <c r="E37" s="1">
        <f t="shared" si="3"/>
        <v>2765945.8214925439</v>
      </c>
      <c r="F37" s="1">
        <f t="shared" si="4"/>
        <v>193.63979249680426</v>
      </c>
      <c r="G37" s="1">
        <f t="shared" si="5"/>
        <v>2.075031957531337E-4</v>
      </c>
      <c r="I37">
        <v>306.24</v>
      </c>
      <c r="J37">
        <v>-2.5299999999999998</v>
      </c>
    </row>
    <row r="38" spans="1:10" x14ac:dyDescent="0.3">
      <c r="A38">
        <v>410.17</v>
      </c>
      <c r="B38">
        <f t="shared" si="0"/>
        <v>198.15</v>
      </c>
      <c r="C38">
        <v>6.04</v>
      </c>
      <c r="D38" s="1">
        <f t="shared" si="2"/>
        <v>294175.29023249354</v>
      </c>
      <c r="E38" s="1">
        <f t="shared" si="3"/>
        <v>2765945.5845916006</v>
      </c>
      <c r="F38" s="1">
        <f t="shared" si="4"/>
        <v>198.14978766389595</v>
      </c>
      <c r="G38" s="1">
        <f t="shared" si="5"/>
        <v>2.1233610405602121E-4</v>
      </c>
      <c r="I38">
        <v>311.41000000000003</v>
      </c>
      <c r="J38">
        <v>-2.2999999999999998</v>
      </c>
    </row>
    <row r="39" spans="1:10" x14ac:dyDescent="0.3">
      <c r="A39">
        <v>414.43</v>
      </c>
      <c r="B39">
        <f t="shared" si="0"/>
        <v>202.41</v>
      </c>
      <c r="C39">
        <v>8.17</v>
      </c>
      <c r="D39" s="1">
        <f t="shared" si="2"/>
        <v>294179.54434680304</v>
      </c>
      <c r="E39" s="1">
        <f t="shared" si="3"/>
        <v>2765945.360822639</v>
      </c>
      <c r="F39" s="1">
        <f t="shared" si="4"/>
        <v>202.40978309892623</v>
      </c>
      <c r="G39" s="1">
        <f t="shared" si="5"/>
        <v>2.1690107377025925E-4</v>
      </c>
      <c r="I39">
        <v>316.60000000000002</v>
      </c>
      <c r="J39">
        <v>-2.31</v>
      </c>
    </row>
    <row r="40" spans="1:10" x14ac:dyDescent="0.3">
      <c r="A40">
        <v>422.5</v>
      </c>
      <c r="B40">
        <f t="shared" si="0"/>
        <v>210.48</v>
      </c>
      <c r="C40">
        <v>7.94</v>
      </c>
      <c r="D40" s="1">
        <f t="shared" si="2"/>
        <v>294187.60319714987</v>
      </c>
      <c r="E40" s="1">
        <f t="shared" si="3"/>
        <v>2765944.936922282</v>
      </c>
      <c r="F40" s="1">
        <f t="shared" si="4"/>
        <v>210.47977445116928</v>
      </c>
      <c r="G40" s="1">
        <f t="shared" si="5"/>
        <v>2.2554883071279619E-4</v>
      </c>
      <c r="I40">
        <v>322.41000000000003</v>
      </c>
      <c r="J40">
        <v>-2.06</v>
      </c>
    </row>
    <row r="41" spans="1:10" x14ac:dyDescent="0.3">
      <c r="A41">
        <v>430.93</v>
      </c>
      <c r="B41">
        <f t="shared" si="0"/>
        <v>218.91</v>
      </c>
      <c r="C41">
        <v>6.84</v>
      </c>
      <c r="D41" s="1">
        <f t="shared" si="2"/>
        <v>294196.02155011438</v>
      </c>
      <c r="E41" s="1">
        <f t="shared" si="3"/>
        <v>2765944.4941118713</v>
      </c>
      <c r="F41" s="1">
        <f t="shared" si="4"/>
        <v>218.90976541764249</v>
      </c>
      <c r="G41" s="1">
        <f t="shared" si="5"/>
        <v>2.3458235750695167E-4</v>
      </c>
      <c r="I41">
        <v>328.06</v>
      </c>
      <c r="J41">
        <v>-2.21</v>
      </c>
    </row>
    <row r="42" spans="1:10" x14ac:dyDescent="0.3">
      <c r="A42">
        <v>448.04</v>
      </c>
      <c r="B42">
        <f t="shared" si="0"/>
        <v>236.02</v>
      </c>
      <c r="C42">
        <v>6.38</v>
      </c>
      <c r="D42" s="1">
        <f t="shared" si="2"/>
        <v>294213.10791063908</v>
      </c>
      <c r="E42" s="1">
        <f t="shared" si="3"/>
        <v>2765943.5953590693</v>
      </c>
      <c r="F42" s="1">
        <f t="shared" si="4"/>
        <v>236.0197470827176</v>
      </c>
      <c r="G42" s="1">
        <f t="shared" si="5"/>
        <v>2.5291728240972589E-4</v>
      </c>
      <c r="I42">
        <v>333.8</v>
      </c>
      <c r="J42">
        <v>-2.11</v>
      </c>
    </row>
    <row r="43" spans="1:10" x14ac:dyDescent="0.3">
      <c r="A43">
        <v>465.9</v>
      </c>
      <c r="B43">
        <f t="shared" si="0"/>
        <v>253.87999999999997</v>
      </c>
      <c r="C43">
        <v>6.69</v>
      </c>
      <c r="D43" s="1">
        <f t="shared" si="2"/>
        <v>294230.9432349506</v>
      </c>
      <c r="E43" s="1">
        <f t="shared" si="3"/>
        <v>2765942.6572103235</v>
      </c>
      <c r="F43" s="1">
        <f t="shared" si="4"/>
        <v>253.87972794401972</v>
      </c>
      <c r="G43" s="1">
        <f t="shared" si="5"/>
        <v>2.7205598024693245E-4</v>
      </c>
      <c r="I43">
        <v>339.16</v>
      </c>
      <c r="J43">
        <v>-2.0099999999999998</v>
      </c>
    </row>
    <row r="44" spans="1:10" x14ac:dyDescent="0.3">
      <c r="A44">
        <v>484.4</v>
      </c>
      <c r="B44">
        <f t="shared" si="0"/>
        <v>272.38</v>
      </c>
      <c r="C44">
        <v>7.47</v>
      </c>
      <c r="D44" s="1">
        <f t="shared" si="2"/>
        <v>294249.41767502698</v>
      </c>
      <c r="E44" s="1">
        <f t="shared" si="3"/>
        <v>2765941.6854437054</v>
      </c>
      <c r="F44" s="1">
        <f t="shared" si="4"/>
        <v>272.37970811957888</v>
      </c>
      <c r="G44" s="1">
        <f t="shared" si="5"/>
        <v>2.918804211162751E-4</v>
      </c>
      <c r="I44">
        <v>344.69</v>
      </c>
      <c r="J44">
        <v>-2.1</v>
      </c>
    </row>
    <row r="45" spans="1:10" x14ac:dyDescent="0.3">
      <c r="A45">
        <v>494.04</v>
      </c>
      <c r="B45">
        <f t="shared" si="0"/>
        <v>282.02</v>
      </c>
      <c r="C45">
        <v>7.26</v>
      </c>
      <c r="D45" s="1">
        <f t="shared" si="2"/>
        <v>294259.04435623431</v>
      </c>
      <c r="E45" s="1">
        <f t="shared" si="3"/>
        <v>2765941.1790745053</v>
      </c>
      <c r="F45" s="1">
        <f t="shared" si="4"/>
        <v>282.01969778940423</v>
      </c>
      <c r="G45" s="1">
        <f t="shared" si="5"/>
        <v>3.0221059574842002E-4</v>
      </c>
      <c r="I45">
        <v>352.41</v>
      </c>
      <c r="J45">
        <v>-2.29</v>
      </c>
    </row>
    <row r="46" spans="1:10" x14ac:dyDescent="0.3">
      <c r="A46">
        <v>497.92</v>
      </c>
      <c r="B46">
        <f t="shared" si="0"/>
        <v>285.89999999999998</v>
      </c>
      <c r="C46">
        <v>6.06</v>
      </c>
      <c r="D46" s="1">
        <f t="shared" si="2"/>
        <v>294262.91899555846</v>
      </c>
      <c r="E46" s="1">
        <f t="shared" si="3"/>
        <v>2765940.9752661553</v>
      </c>
      <c r="F46" s="1">
        <f t="shared" si="4"/>
        <v>285.89969363163817</v>
      </c>
      <c r="G46" s="1">
        <f t="shared" si="5"/>
        <v>3.0636836180519822E-4</v>
      </c>
      <c r="I46">
        <v>358.01</v>
      </c>
      <c r="J46">
        <v>-2.11</v>
      </c>
    </row>
    <row r="47" spans="1:10" x14ac:dyDescent="0.3">
      <c r="A47">
        <v>512.03</v>
      </c>
      <c r="B47">
        <f t="shared" si="0"/>
        <v>300.01</v>
      </c>
      <c r="C47">
        <v>3.57</v>
      </c>
      <c r="D47" s="1">
        <f t="shared" si="2"/>
        <v>294277.00950093562</v>
      </c>
      <c r="E47" s="1">
        <f t="shared" si="3"/>
        <v>2765940.2340971292</v>
      </c>
      <c r="F47" s="1">
        <f t="shared" si="4"/>
        <v>300.00967851146578</v>
      </c>
      <c r="G47" s="1">
        <f t="shared" si="5"/>
        <v>3.2148853421176682E-4</v>
      </c>
      <c r="I47">
        <v>364.89</v>
      </c>
      <c r="J47">
        <v>-2.2200000000000002</v>
      </c>
    </row>
    <row r="48" spans="1:10" x14ac:dyDescent="0.3">
      <c r="A48">
        <v>521.47</v>
      </c>
      <c r="B48">
        <f t="shared" si="0"/>
        <v>309.45000000000005</v>
      </c>
      <c r="C48">
        <v>3.28</v>
      </c>
      <c r="D48" s="1">
        <f t="shared" si="2"/>
        <v>294286.43645846646</v>
      </c>
      <c r="E48" s="1">
        <f t="shared" si="3"/>
        <v>2765939.7382335141</v>
      </c>
      <c r="F48" s="1">
        <f t="shared" si="4"/>
        <v>309.44966839562665</v>
      </c>
      <c r="G48" s="1">
        <f t="shared" si="5"/>
        <v>3.3160437340029603E-4</v>
      </c>
      <c r="I48">
        <v>368.14</v>
      </c>
      <c r="J48">
        <v>-2.09</v>
      </c>
    </row>
    <row r="49" spans="1:10" x14ac:dyDescent="0.3">
      <c r="A49">
        <v>527.05999999999995</v>
      </c>
      <c r="B49">
        <f t="shared" si="0"/>
        <v>315.03999999999996</v>
      </c>
      <c r="C49">
        <v>6.09</v>
      </c>
      <c r="D49" s="1">
        <f t="shared" si="2"/>
        <v>294292.01873522467</v>
      </c>
      <c r="E49" s="1">
        <f t="shared" si="3"/>
        <v>2765939.4446024117</v>
      </c>
      <c r="F49" s="1">
        <f t="shared" si="4"/>
        <v>315.03966240542729</v>
      </c>
      <c r="G49" s="1">
        <f t="shared" si="5"/>
        <v>3.3759457267024118E-4</v>
      </c>
      <c r="I49">
        <v>373.69</v>
      </c>
      <c r="J49">
        <v>-1.86</v>
      </c>
    </row>
    <row r="50" spans="1:10" x14ac:dyDescent="0.3">
      <c r="A50">
        <v>531.94000000000005</v>
      </c>
      <c r="B50">
        <f t="shared" si="0"/>
        <v>319.92000000000007</v>
      </c>
      <c r="C50">
        <v>6.26</v>
      </c>
      <c r="D50" s="1">
        <f t="shared" si="2"/>
        <v>294296.89199293131</v>
      </c>
      <c r="E50" s="1">
        <f t="shared" si="3"/>
        <v>2765939.1882661367</v>
      </c>
      <c r="F50" s="1">
        <f t="shared" si="4"/>
        <v>319.91965717604143</v>
      </c>
      <c r="G50" s="1">
        <f t="shared" si="5"/>
        <v>3.4282395864693171E-4</v>
      </c>
      <c r="I50">
        <v>380.29</v>
      </c>
      <c r="J50">
        <v>-1.9</v>
      </c>
    </row>
    <row r="51" spans="1:10" x14ac:dyDescent="0.3">
      <c r="A51">
        <v>541.84</v>
      </c>
      <c r="B51">
        <f t="shared" si="0"/>
        <v>329.82000000000005</v>
      </c>
      <c r="C51">
        <v>5.85</v>
      </c>
      <c r="D51" s="1">
        <f t="shared" si="2"/>
        <v>294306.77831491811</v>
      </c>
      <c r="E51" s="1">
        <f t="shared" si="3"/>
        <v>2765938.6682396759</v>
      </c>
      <c r="F51" s="1">
        <f t="shared" si="4"/>
        <v>329.81964656726933</v>
      </c>
      <c r="G51" s="1">
        <f t="shared" si="5"/>
        <v>3.5343273071930525E-4</v>
      </c>
      <c r="I51">
        <v>384.85</v>
      </c>
      <c r="J51">
        <v>-2.02</v>
      </c>
    </row>
    <row r="52" spans="1:10" x14ac:dyDescent="0.3">
      <c r="A52">
        <v>550.79</v>
      </c>
      <c r="B52">
        <f t="shared" si="0"/>
        <v>338.77</v>
      </c>
      <c r="C52">
        <v>6.79</v>
      </c>
      <c r="D52" s="1">
        <f t="shared" si="2"/>
        <v>294315.71594944154</v>
      </c>
      <c r="E52" s="1">
        <f t="shared" si="3"/>
        <v>2765938.1981147444</v>
      </c>
      <c r="F52" s="1">
        <f t="shared" si="4"/>
        <v>338.76963697652326</v>
      </c>
      <c r="G52" s="1">
        <f t="shared" si="5"/>
        <v>3.6302347672290125E-4</v>
      </c>
      <c r="I52">
        <v>390.18</v>
      </c>
      <c r="J52">
        <v>-2.31</v>
      </c>
    </row>
    <row r="53" spans="1:10" x14ac:dyDescent="0.3">
      <c r="A53">
        <v>554.9</v>
      </c>
      <c r="B53">
        <f t="shared" si="0"/>
        <v>342.88</v>
      </c>
      <c r="C53">
        <v>8.36</v>
      </c>
      <c r="D53" s="1">
        <f t="shared" si="2"/>
        <v>294319.82027099363</v>
      </c>
      <c r="E53" s="1">
        <f t="shared" si="3"/>
        <v>2765937.9822249715</v>
      </c>
      <c r="F53" s="1">
        <f t="shared" si="4"/>
        <v>342.87963257226164</v>
      </c>
      <c r="G53" s="1">
        <f t="shared" si="5"/>
        <v>3.6742773835385378E-4</v>
      </c>
      <c r="I53">
        <v>396.93</v>
      </c>
      <c r="J53">
        <v>-0.9</v>
      </c>
    </row>
    <row r="54" spans="1:10" x14ac:dyDescent="0.3">
      <c r="A54">
        <v>556.75</v>
      </c>
      <c r="B54">
        <f t="shared" si="0"/>
        <v>344.73</v>
      </c>
      <c r="C54">
        <v>8.43</v>
      </c>
      <c r="D54" s="1">
        <f t="shared" si="2"/>
        <v>294321.66771500127</v>
      </c>
      <c r="E54" s="1">
        <f t="shared" si="3"/>
        <v>2765937.8850483093</v>
      </c>
      <c r="F54" s="1">
        <f t="shared" si="4"/>
        <v>344.72963058983714</v>
      </c>
      <c r="G54" s="1">
        <f t="shared" si="5"/>
        <v>3.6941016287528328E-4</v>
      </c>
      <c r="I54">
        <v>401.39</v>
      </c>
      <c r="J54">
        <v>0.17</v>
      </c>
    </row>
    <row r="55" spans="1:10" x14ac:dyDescent="0.3">
      <c r="A55">
        <v>567.66</v>
      </c>
      <c r="B55">
        <f t="shared" si="0"/>
        <v>355.64</v>
      </c>
      <c r="C55">
        <v>8.33</v>
      </c>
      <c r="D55" s="1">
        <f t="shared" si="2"/>
        <v>294332.56264155445</v>
      </c>
      <c r="E55" s="1">
        <f t="shared" si="3"/>
        <v>2765937.3119686441</v>
      </c>
      <c r="F55" s="1">
        <f t="shared" si="4"/>
        <v>355.63961889881085</v>
      </c>
      <c r="G55" s="1">
        <f t="shared" si="5"/>
        <v>3.8110118913436963E-4</v>
      </c>
      <c r="I55">
        <v>405.66</v>
      </c>
      <c r="J55">
        <v>4.0199999999999996</v>
      </c>
    </row>
    <row r="56" spans="1:10" x14ac:dyDescent="0.3">
      <c r="A56">
        <v>576.88</v>
      </c>
      <c r="B56">
        <f t="shared" si="0"/>
        <v>364.86</v>
      </c>
      <c r="C56">
        <v>6.59</v>
      </c>
      <c r="D56" s="1">
        <f t="shared" si="2"/>
        <v>294341.76990304113</v>
      </c>
      <c r="E56" s="1">
        <f t="shared" si="3"/>
        <v>2765936.827661173</v>
      </c>
      <c r="F56" s="1">
        <f t="shared" si="4"/>
        <v>364.85960901869225</v>
      </c>
      <c r="G56" s="1">
        <f t="shared" si="5"/>
        <v>3.9098130775983009E-4</v>
      </c>
      <c r="I56">
        <v>410.17</v>
      </c>
      <c r="J56">
        <v>6.04</v>
      </c>
    </row>
    <row r="57" spans="1:10" x14ac:dyDescent="0.3">
      <c r="A57">
        <v>591.71</v>
      </c>
      <c r="B57">
        <f t="shared" si="0"/>
        <v>379.69000000000005</v>
      </c>
      <c r="C57">
        <v>6.2</v>
      </c>
      <c r="D57" s="1">
        <f t="shared" si="2"/>
        <v>294356.5794136537</v>
      </c>
      <c r="E57" s="1">
        <f t="shared" si="3"/>
        <v>2765936.0486720409</v>
      </c>
      <c r="F57" s="1">
        <f t="shared" si="4"/>
        <v>379.68959312696495</v>
      </c>
      <c r="G57" s="1">
        <f t="shared" si="5"/>
        <v>4.0687303510367201E-4</v>
      </c>
      <c r="I57">
        <v>414.43</v>
      </c>
      <c r="J57">
        <v>8.17</v>
      </c>
    </row>
    <row r="58" spans="1:10" x14ac:dyDescent="0.3">
      <c r="A58">
        <v>604.66</v>
      </c>
      <c r="B58">
        <f t="shared" si="0"/>
        <v>392.64</v>
      </c>
      <c r="C58">
        <v>6.3</v>
      </c>
      <c r="D58" s="1">
        <f t="shared" si="2"/>
        <v>294369.51152170711</v>
      </c>
      <c r="E58" s="1">
        <f t="shared" si="3"/>
        <v>2765935.3684354085</v>
      </c>
      <c r="F58" s="1">
        <f t="shared" si="4"/>
        <v>392.63957924978848</v>
      </c>
      <c r="G58" s="1">
        <f t="shared" si="5"/>
        <v>4.207502115036732E-4</v>
      </c>
      <c r="I58">
        <v>422.5</v>
      </c>
      <c r="J58">
        <v>7.94</v>
      </c>
    </row>
    <row r="59" spans="1:10" x14ac:dyDescent="0.3">
      <c r="A59">
        <v>620.37</v>
      </c>
      <c r="B59">
        <f t="shared" si="0"/>
        <v>408.35</v>
      </c>
      <c r="C59">
        <v>6.42</v>
      </c>
      <c r="D59" s="1">
        <f t="shared" si="2"/>
        <v>294385.19981649634</v>
      </c>
      <c r="E59" s="1">
        <f t="shared" si="3"/>
        <v>2765934.5432217019</v>
      </c>
      <c r="F59" s="1">
        <f t="shared" si="4"/>
        <v>408.34956241513015</v>
      </c>
      <c r="G59" s="1">
        <f t="shared" si="5"/>
        <v>4.3758486987144352E-4</v>
      </c>
      <c r="I59">
        <v>430.93</v>
      </c>
      <c r="J59">
        <v>6.84</v>
      </c>
    </row>
    <row r="60" spans="1:10" x14ac:dyDescent="0.3">
      <c r="A60">
        <v>633.86</v>
      </c>
      <c r="B60">
        <f t="shared" si="0"/>
        <v>421.84000000000003</v>
      </c>
      <c r="C60">
        <v>6.65</v>
      </c>
      <c r="D60" s="1">
        <f t="shared" si="2"/>
        <v>294398.6711784763</v>
      </c>
      <c r="E60" s="1">
        <f t="shared" si="3"/>
        <v>2765933.8346199892</v>
      </c>
      <c r="F60" s="1">
        <f t="shared" si="4"/>
        <v>421.83954795931572</v>
      </c>
      <c r="G60" s="1">
        <f t="shared" si="5"/>
        <v>4.5204068430848565E-4</v>
      </c>
      <c r="I60">
        <v>448.04</v>
      </c>
      <c r="J60">
        <v>6.38</v>
      </c>
    </row>
    <row r="61" spans="1:10" x14ac:dyDescent="0.3">
      <c r="A61">
        <v>639.29</v>
      </c>
      <c r="B61">
        <f t="shared" si="0"/>
        <v>427.27</v>
      </c>
      <c r="C61">
        <v>7.98</v>
      </c>
      <c r="D61" s="1">
        <f t="shared" si="2"/>
        <v>294404.09367629327</v>
      </c>
      <c r="E61" s="1">
        <f t="shared" si="3"/>
        <v>2765933.5493933549</v>
      </c>
      <c r="F61" s="1">
        <f t="shared" si="4"/>
        <v>427.26954214051693</v>
      </c>
      <c r="G61" s="1">
        <f t="shared" si="5"/>
        <v>4.5785948304910562E-4</v>
      </c>
      <c r="I61">
        <v>465.9</v>
      </c>
      <c r="J61">
        <v>6.69</v>
      </c>
    </row>
    <row r="62" spans="1:10" x14ac:dyDescent="0.3">
      <c r="A62">
        <v>643.16999999999996</v>
      </c>
      <c r="B62">
        <f t="shared" si="0"/>
        <v>431.15</v>
      </c>
      <c r="C62">
        <v>8.06</v>
      </c>
      <c r="D62" s="1">
        <f t="shared" si="2"/>
        <v>294407.96831561741</v>
      </c>
      <c r="E62" s="1">
        <f t="shared" si="3"/>
        <v>2765933.3455850049</v>
      </c>
      <c r="F62" s="1">
        <f t="shared" si="4"/>
        <v>431.14953798275093</v>
      </c>
      <c r="G62" s="1">
        <f t="shared" si="5"/>
        <v>4.620172490490404E-4</v>
      </c>
      <c r="I62">
        <v>484.4</v>
      </c>
      <c r="J62">
        <v>7.47</v>
      </c>
    </row>
    <row r="63" spans="1:10" x14ac:dyDescent="0.3">
      <c r="A63">
        <v>644.41</v>
      </c>
      <c r="B63">
        <f t="shared" si="0"/>
        <v>432.39</v>
      </c>
      <c r="C63">
        <v>8.44</v>
      </c>
      <c r="D63" s="1">
        <f t="shared" si="2"/>
        <v>294409.20660241175</v>
      </c>
      <c r="E63" s="1">
        <f t="shared" si="3"/>
        <v>2765933.2804503776</v>
      </c>
      <c r="F63" s="1">
        <f t="shared" si="4"/>
        <v>432.38953665400118</v>
      </c>
      <c r="G63" s="1">
        <f t="shared" si="5"/>
        <v>4.6334599880992755E-4</v>
      </c>
      <c r="I63">
        <v>494.04</v>
      </c>
      <c r="J63">
        <v>7.26</v>
      </c>
    </row>
    <row r="64" spans="1:10" x14ac:dyDescent="0.3">
      <c r="A64">
        <v>647.92999999999995</v>
      </c>
      <c r="B64">
        <f t="shared" si="0"/>
        <v>435.90999999999997</v>
      </c>
      <c r="C64">
        <v>8.44</v>
      </c>
      <c r="D64" s="1">
        <f t="shared" si="2"/>
        <v>294412.72173911816</v>
      </c>
      <c r="E64" s="1">
        <f t="shared" si="3"/>
        <v>2765933.0955520803</v>
      </c>
      <c r="F64" s="1">
        <f t="shared" si="4"/>
        <v>435.90953288199574</v>
      </c>
      <c r="G64" s="1">
        <f t="shared" si="5"/>
        <v>4.6711800422372107E-4</v>
      </c>
      <c r="I64">
        <v>497.92</v>
      </c>
      <c r="J64">
        <v>6.06</v>
      </c>
    </row>
    <row r="65" spans="1:10" x14ac:dyDescent="0.3">
      <c r="A65">
        <v>649.97</v>
      </c>
      <c r="B65">
        <f t="shared" si="0"/>
        <v>437.95000000000005</v>
      </c>
      <c r="C65">
        <v>8.15</v>
      </c>
      <c r="D65" s="1">
        <f t="shared" si="2"/>
        <v>294414.75892061845</v>
      </c>
      <c r="E65" s="1">
        <f t="shared" si="3"/>
        <v>2765932.9883951126</v>
      </c>
      <c r="F65" s="1">
        <f t="shared" si="4"/>
        <v>437.94953069592816</v>
      </c>
      <c r="G65" s="1">
        <f t="shared" si="5"/>
        <v>4.6930407188483514E-4</v>
      </c>
      <c r="I65">
        <v>512.03</v>
      </c>
      <c r="J65">
        <v>3.57</v>
      </c>
    </row>
    <row r="66" spans="1:10" x14ac:dyDescent="0.3">
      <c r="A66">
        <v>661.55</v>
      </c>
      <c r="B66">
        <f t="shared" ref="B66:B90" si="6">A66-212.02</f>
        <v>449.53</v>
      </c>
      <c r="C66">
        <v>7.94</v>
      </c>
      <c r="D66" s="1">
        <f t="shared" si="2"/>
        <v>294426.32292148791</v>
      </c>
      <c r="E66" s="1">
        <f t="shared" si="3"/>
        <v>2765932.3801217377</v>
      </c>
      <c r="F66" s="1">
        <f t="shared" si="4"/>
        <v>449.52951828691636</v>
      </c>
      <c r="G66" s="1">
        <f t="shared" si="5"/>
        <v>4.8171308361588672E-4</v>
      </c>
      <c r="I66">
        <v>521.47</v>
      </c>
      <c r="J66">
        <v>3.28</v>
      </c>
    </row>
    <row r="67" spans="1:10" x14ac:dyDescent="0.3">
      <c r="A67">
        <v>662.51</v>
      </c>
      <c r="B67">
        <f t="shared" si="6"/>
        <v>450.49</v>
      </c>
      <c r="C67">
        <v>7.97</v>
      </c>
      <c r="D67" s="1">
        <f t="shared" ref="D67:D89" si="7">(((B67*($D$90-$D$1))+$B$90*$D$1)/$B$90)</f>
        <v>294427.28159513511</v>
      </c>
      <c r="E67" s="1">
        <f t="shared" ref="E67:E89" si="8">(((B67*($E$90-$E$1))+$B$90*$E$1)/$B$90)</f>
        <v>2765932.3296949295</v>
      </c>
      <c r="F67" s="1">
        <f t="shared" ref="F67:F90" si="9">SQRT(((D67-$D$1)^2)+((E67-$E$1)^2))</f>
        <v>450.48951725817341</v>
      </c>
      <c r="G67" s="1">
        <f t="shared" ref="G67:G90" si="10">B67-F67</f>
        <v>4.8274182660179576E-4</v>
      </c>
      <c r="I67">
        <v>527.05999999999995</v>
      </c>
      <c r="J67">
        <v>6.09</v>
      </c>
    </row>
    <row r="68" spans="1:10" x14ac:dyDescent="0.3">
      <c r="A68">
        <v>666.44</v>
      </c>
      <c r="B68">
        <f t="shared" si="6"/>
        <v>454.42000000000007</v>
      </c>
      <c r="C68">
        <v>8.01</v>
      </c>
      <c r="D68" s="1">
        <f t="shared" si="7"/>
        <v>294431.20616537833</v>
      </c>
      <c r="E68" s="1">
        <f t="shared" si="8"/>
        <v>2765932.1232601828</v>
      </c>
      <c r="F68" s="1">
        <f t="shared" si="9"/>
        <v>454.41951304680435</v>
      </c>
      <c r="G68" s="1">
        <f t="shared" si="10"/>
        <v>4.8695319571834261E-4</v>
      </c>
      <c r="I68">
        <v>531.94000000000005</v>
      </c>
      <c r="J68">
        <v>6.26</v>
      </c>
    </row>
    <row r="69" spans="1:10" x14ac:dyDescent="0.3">
      <c r="A69">
        <v>669.53</v>
      </c>
      <c r="B69">
        <f t="shared" si="6"/>
        <v>457.51</v>
      </c>
      <c r="C69">
        <v>7.99</v>
      </c>
      <c r="D69" s="1">
        <f t="shared" si="7"/>
        <v>294434.29189618031</v>
      </c>
      <c r="E69" s="1">
        <f t="shared" si="8"/>
        <v>2765931.9609488938</v>
      </c>
      <c r="F69" s="1">
        <f t="shared" si="9"/>
        <v>457.5095097356056</v>
      </c>
      <c r="G69" s="1">
        <f t="shared" si="10"/>
        <v>4.9026439438648595E-4</v>
      </c>
      <c r="I69">
        <v>541.84</v>
      </c>
      <c r="J69">
        <v>5.85</v>
      </c>
    </row>
    <row r="70" spans="1:10" x14ac:dyDescent="0.3">
      <c r="A70">
        <v>688.19</v>
      </c>
      <c r="B70">
        <f t="shared" si="6"/>
        <v>476.17000000000007</v>
      </c>
      <c r="C70">
        <v>8.52</v>
      </c>
      <c r="D70" s="1">
        <f t="shared" si="7"/>
        <v>294452.92611519783</v>
      </c>
      <c r="E70" s="1">
        <f t="shared" si="8"/>
        <v>2765930.9807778075</v>
      </c>
      <c r="F70" s="1">
        <f t="shared" si="9"/>
        <v>476.16948973964799</v>
      </c>
      <c r="G70" s="1">
        <f t="shared" si="10"/>
        <v>5.1026035208678877E-4</v>
      </c>
      <c r="I70">
        <v>550.79</v>
      </c>
      <c r="J70">
        <v>6.79</v>
      </c>
    </row>
    <row r="71" spans="1:10" x14ac:dyDescent="0.3">
      <c r="A71">
        <v>691.05</v>
      </c>
      <c r="B71">
        <f t="shared" si="6"/>
        <v>479.03</v>
      </c>
      <c r="C71">
        <v>8.5500000000000007</v>
      </c>
      <c r="D71" s="1">
        <f t="shared" si="7"/>
        <v>294455.7821637718</v>
      </c>
      <c r="E71" s="1">
        <f t="shared" si="8"/>
        <v>2765930.8305479409</v>
      </c>
      <c r="F71" s="1">
        <f t="shared" si="9"/>
        <v>479.0294866749112</v>
      </c>
      <c r="G71" s="1">
        <f t="shared" si="10"/>
        <v>5.1332508877521832E-4</v>
      </c>
      <c r="I71">
        <v>554.9</v>
      </c>
      <c r="J71">
        <v>8.36</v>
      </c>
    </row>
    <row r="72" spans="1:10" x14ac:dyDescent="0.3">
      <c r="A72">
        <v>691.66</v>
      </c>
      <c r="B72">
        <f t="shared" si="6"/>
        <v>479.64</v>
      </c>
      <c r="C72">
        <v>8.58</v>
      </c>
      <c r="D72" s="1">
        <f t="shared" si="7"/>
        <v>294456.39132098516</v>
      </c>
      <c r="E72" s="1">
        <f t="shared" si="8"/>
        <v>2765930.7985059065</v>
      </c>
      <c r="F72" s="1">
        <f t="shared" si="9"/>
        <v>479.63948602127005</v>
      </c>
      <c r="G72" s="1">
        <f t="shared" si="10"/>
        <v>5.1397872994130012E-4</v>
      </c>
      <c r="I72">
        <v>556.75</v>
      </c>
      <c r="J72">
        <v>8.43</v>
      </c>
    </row>
    <row r="73" spans="1:10" x14ac:dyDescent="0.3">
      <c r="A73">
        <v>693.67</v>
      </c>
      <c r="B73">
        <f t="shared" si="6"/>
        <v>481.65</v>
      </c>
      <c r="C73">
        <v>8.6</v>
      </c>
      <c r="D73" s="1">
        <f t="shared" si="7"/>
        <v>294458.39854393399</v>
      </c>
      <c r="E73" s="1">
        <f t="shared" si="8"/>
        <v>2765930.692924777</v>
      </c>
      <c r="F73" s="1">
        <f t="shared" si="9"/>
        <v>481.64948386733795</v>
      </c>
      <c r="G73" s="1">
        <f t="shared" si="10"/>
        <v>5.1613266202821251E-4</v>
      </c>
      <c r="I73">
        <v>567.66</v>
      </c>
      <c r="J73">
        <v>8.33</v>
      </c>
    </row>
    <row r="74" spans="1:10" x14ac:dyDescent="0.3">
      <c r="A74">
        <v>706.52</v>
      </c>
      <c r="B74">
        <f t="shared" si="6"/>
        <v>494.5</v>
      </c>
      <c r="C74">
        <v>8.75</v>
      </c>
      <c r="D74" s="1">
        <f t="shared" si="7"/>
        <v>294471.23079014919</v>
      </c>
      <c r="E74" s="1">
        <f t="shared" si="8"/>
        <v>2765930.0179409366</v>
      </c>
      <c r="F74" s="1">
        <f t="shared" si="9"/>
        <v>494.49947009738275</v>
      </c>
      <c r="G74" s="1">
        <f t="shared" si="10"/>
        <v>5.299026172451704E-4</v>
      </c>
      <c r="I74">
        <v>576.88</v>
      </c>
      <c r="J74">
        <v>6.59</v>
      </c>
    </row>
    <row r="75" spans="1:10" x14ac:dyDescent="0.3">
      <c r="A75">
        <v>712.53</v>
      </c>
      <c r="B75">
        <f t="shared" si="6"/>
        <v>500.51</v>
      </c>
      <c r="C75">
        <v>8.8000000000000007</v>
      </c>
      <c r="D75" s="1">
        <f t="shared" si="7"/>
        <v>294477.23248662805</v>
      </c>
      <c r="E75" s="1">
        <f t="shared" si="8"/>
        <v>2765929.7022481058</v>
      </c>
      <c r="F75" s="1">
        <f t="shared" si="9"/>
        <v>500.5094636571028</v>
      </c>
      <c r="G75" s="1">
        <f t="shared" si="10"/>
        <v>5.363428971918438E-4</v>
      </c>
      <c r="I75">
        <v>591.71</v>
      </c>
      <c r="J75">
        <v>6.2</v>
      </c>
    </row>
    <row r="76" spans="1:10" x14ac:dyDescent="0.3">
      <c r="A76">
        <v>726.36</v>
      </c>
      <c r="B76">
        <f t="shared" si="6"/>
        <v>514.34</v>
      </c>
      <c r="C76">
        <v>9.1</v>
      </c>
      <c r="D76" s="1">
        <f t="shared" si="7"/>
        <v>294491.04337885813</v>
      </c>
      <c r="E76" s="1">
        <f t="shared" si="8"/>
        <v>2765928.9757868988</v>
      </c>
      <c r="F76" s="1">
        <f t="shared" si="9"/>
        <v>514.3394488369953</v>
      </c>
      <c r="G76" s="1">
        <f t="shared" si="10"/>
        <v>5.5116300472946023E-4</v>
      </c>
      <c r="I76">
        <v>604.66</v>
      </c>
      <c r="J76">
        <v>6.3</v>
      </c>
    </row>
    <row r="77" spans="1:10" x14ac:dyDescent="0.3">
      <c r="A77">
        <v>727.42</v>
      </c>
      <c r="B77">
        <f t="shared" si="6"/>
        <v>515.4</v>
      </c>
      <c r="C77">
        <v>8.59</v>
      </c>
      <c r="D77" s="1">
        <f t="shared" si="7"/>
        <v>294492.10191434354</v>
      </c>
      <c r="E77" s="1">
        <f t="shared" si="8"/>
        <v>2765928.9201072976</v>
      </c>
      <c r="F77" s="1">
        <f t="shared" si="9"/>
        <v>515.39944770108002</v>
      </c>
      <c r="G77" s="1">
        <f t="shared" si="10"/>
        <v>5.5229891995622893E-4</v>
      </c>
      <c r="I77">
        <v>620.37</v>
      </c>
      <c r="J77">
        <v>6.42</v>
      </c>
    </row>
    <row r="78" spans="1:10" x14ac:dyDescent="0.3">
      <c r="A78">
        <v>727.87</v>
      </c>
      <c r="B78">
        <f t="shared" si="6"/>
        <v>515.85</v>
      </c>
      <c r="C78">
        <v>8.59</v>
      </c>
      <c r="D78" s="1">
        <f t="shared" si="7"/>
        <v>294492.55129261571</v>
      </c>
      <c r="E78" s="1">
        <f t="shared" si="8"/>
        <v>2765928.8964697313</v>
      </c>
      <c r="F78" s="1">
        <f t="shared" si="9"/>
        <v>515.84944721889758</v>
      </c>
      <c r="G78" s="1">
        <f t="shared" si="10"/>
        <v>5.5278110244216805E-4</v>
      </c>
      <c r="I78">
        <v>633.86</v>
      </c>
      <c r="J78">
        <v>6.65</v>
      </c>
    </row>
    <row r="79" spans="1:10" x14ac:dyDescent="0.3">
      <c r="A79">
        <v>729</v>
      </c>
      <c r="B79">
        <f t="shared" si="6"/>
        <v>516.98</v>
      </c>
      <c r="C79">
        <v>8.85</v>
      </c>
      <c r="D79" s="1">
        <f t="shared" si="7"/>
        <v>294493.67973138794</v>
      </c>
      <c r="E79" s="1">
        <f t="shared" si="8"/>
        <v>2765928.837113176</v>
      </c>
      <c r="F79" s="1">
        <f t="shared" si="9"/>
        <v>516.97944600797905</v>
      </c>
      <c r="G79" s="1">
        <f t="shared" si="10"/>
        <v>5.5399202096850786E-4</v>
      </c>
      <c r="I79">
        <v>639.29</v>
      </c>
      <c r="J79">
        <v>7.98</v>
      </c>
    </row>
    <row r="80" spans="1:10" x14ac:dyDescent="0.3">
      <c r="A80">
        <v>729.09</v>
      </c>
      <c r="B80">
        <f t="shared" si="6"/>
        <v>517.07000000000005</v>
      </c>
      <c r="C80">
        <v>9.11</v>
      </c>
      <c r="D80" s="1">
        <f t="shared" si="7"/>
        <v>294493.76960704237</v>
      </c>
      <c r="E80" s="1">
        <f t="shared" si="8"/>
        <v>2765928.8323856625</v>
      </c>
      <c r="F80" s="1">
        <f t="shared" si="9"/>
        <v>517.06944591155718</v>
      </c>
      <c r="G80" s="1">
        <f t="shared" si="10"/>
        <v>5.5408844286830572E-4</v>
      </c>
      <c r="I80">
        <v>643.16999999999996</v>
      </c>
      <c r="J80">
        <v>8.06</v>
      </c>
    </row>
    <row r="81" spans="1:10" x14ac:dyDescent="0.3">
      <c r="A81">
        <v>732.49</v>
      </c>
      <c r="B81">
        <f t="shared" si="6"/>
        <v>520.47</v>
      </c>
      <c r="C81">
        <v>9.16</v>
      </c>
      <c r="D81" s="1">
        <f t="shared" si="7"/>
        <v>294497.16490954283</v>
      </c>
      <c r="E81" s="1">
        <f t="shared" si="8"/>
        <v>2765928.6537907165</v>
      </c>
      <c r="F81" s="1">
        <f t="shared" si="9"/>
        <v>520.46944226807545</v>
      </c>
      <c r="G81" s="1">
        <f t="shared" si="10"/>
        <v>5.5773192457309051E-4</v>
      </c>
      <c r="I81">
        <v>644.41</v>
      </c>
      <c r="J81">
        <v>8.44</v>
      </c>
    </row>
    <row r="82" spans="1:10" x14ac:dyDescent="0.3">
      <c r="A82">
        <v>732.52</v>
      </c>
      <c r="B82">
        <f t="shared" si="6"/>
        <v>520.5</v>
      </c>
      <c r="C82">
        <v>9.56</v>
      </c>
      <c r="D82" s="1">
        <f t="shared" si="7"/>
        <v>294497.19486809435</v>
      </c>
      <c r="E82" s="1">
        <f t="shared" si="8"/>
        <v>2765928.6522148787</v>
      </c>
      <c r="F82" s="1">
        <f t="shared" si="9"/>
        <v>520.49944223597356</v>
      </c>
      <c r="G82" s="1">
        <f t="shared" si="10"/>
        <v>5.577640264391448E-4</v>
      </c>
      <c r="I82">
        <v>647.92999999999995</v>
      </c>
      <c r="J82">
        <v>8.44</v>
      </c>
    </row>
    <row r="83" spans="1:10" x14ac:dyDescent="0.3">
      <c r="A83">
        <v>732.63</v>
      </c>
      <c r="B83">
        <f t="shared" si="6"/>
        <v>520.61</v>
      </c>
      <c r="C83">
        <v>9.58</v>
      </c>
      <c r="D83" s="1">
        <f t="shared" si="7"/>
        <v>294497.3047161164</v>
      </c>
      <c r="E83" s="1">
        <f t="shared" si="8"/>
        <v>2765928.6464368072</v>
      </c>
      <c r="F83" s="1">
        <f t="shared" si="9"/>
        <v>520.60944211805986</v>
      </c>
      <c r="G83" s="1">
        <f t="shared" si="10"/>
        <v>5.5788194015349291E-4</v>
      </c>
      <c r="I83">
        <v>649.97</v>
      </c>
      <c r="J83">
        <v>8.15</v>
      </c>
    </row>
    <row r="84" spans="1:10" x14ac:dyDescent="0.3">
      <c r="A84">
        <v>732.71</v>
      </c>
      <c r="B84">
        <f t="shared" si="6"/>
        <v>520.69000000000005</v>
      </c>
      <c r="C84">
        <v>9.27</v>
      </c>
      <c r="D84" s="1">
        <f t="shared" si="7"/>
        <v>294497.38460558699</v>
      </c>
      <c r="E84" s="1">
        <f t="shared" si="8"/>
        <v>2765928.6422345727</v>
      </c>
      <c r="F84" s="1">
        <f t="shared" si="9"/>
        <v>520.68944203235492</v>
      </c>
      <c r="G84" s="1">
        <f t="shared" si="10"/>
        <v>5.5796764513615926E-4</v>
      </c>
      <c r="I84">
        <v>661.55</v>
      </c>
      <c r="J84">
        <v>7.94</v>
      </c>
    </row>
    <row r="85" spans="1:10" x14ac:dyDescent="0.3">
      <c r="A85">
        <v>737.08</v>
      </c>
      <c r="B85">
        <f t="shared" si="6"/>
        <v>525.06000000000006</v>
      </c>
      <c r="C85">
        <v>9.25</v>
      </c>
      <c r="D85" s="1">
        <f t="shared" si="7"/>
        <v>294501.74856791855</v>
      </c>
      <c r="E85" s="1">
        <f t="shared" si="8"/>
        <v>2765928.4126875391</v>
      </c>
      <c r="F85" s="1">
        <f t="shared" si="9"/>
        <v>525.05943734949597</v>
      </c>
      <c r="G85" s="1">
        <f t="shared" si="10"/>
        <v>5.6265050409365358E-4</v>
      </c>
      <c r="I85">
        <v>662.51</v>
      </c>
      <c r="J85">
        <v>7.97</v>
      </c>
    </row>
    <row r="86" spans="1:10" x14ac:dyDescent="0.3">
      <c r="A86">
        <v>737.96</v>
      </c>
      <c r="B86">
        <f t="shared" si="6"/>
        <v>525.94000000000005</v>
      </c>
      <c r="C86">
        <v>9.09</v>
      </c>
      <c r="D86" s="1">
        <f t="shared" si="7"/>
        <v>294502.62735209515</v>
      </c>
      <c r="E86" s="1">
        <f t="shared" si="8"/>
        <v>2765928.366462965</v>
      </c>
      <c r="F86" s="1">
        <f t="shared" si="9"/>
        <v>525.93943640648229</v>
      </c>
      <c r="G86" s="1">
        <f t="shared" si="10"/>
        <v>5.63593517767913E-4</v>
      </c>
      <c r="I86">
        <v>666.44</v>
      </c>
      <c r="J86">
        <v>8.01</v>
      </c>
    </row>
    <row r="87" spans="1:10" x14ac:dyDescent="0.3">
      <c r="A87">
        <v>738.76</v>
      </c>
      <c r="B87">
        <f t="shared" si="6"/>
        <v>526.74</v>
      </c>
      <c r="C87">
        <v>8.76</v>
      </c>
      <c r="D87" s="1">
        <f t="shared" si="7"/>
        <v>294503.42624680122</v>
      </c>
      <c r="E87" s="1">
        <f t="shared" si="8"/>
        <v>2765928.324440625</v>
      </c>
      <c r="F87" s="1">
        <f t="shared" si="9"/>
        <v>526.7394355492562</v>
      </c>
      <c r="G87" s="1">
        <f t="shared" si="10"/>
        <v>5.6445074380917504E-4</v>
      </c>
      <c r="I87">
        <v>669.53</v>
      </c>
      <c r="J87">
        <v>7.99</v>
      </c>
    </row>
    <row r="88" spans="1:10" x14ac:dyDescent="0.3">
      <c r="A88">
        <v>739.4</v>
      </c>
      <c r="B88">
        <f t="shared" si="6"/>
        <v>527.38</v>
      </c>
      <c r="C88">
        <v>8.76</v>
      </c>
      <c r="D88" s="1">
        <f t="shared" si="7"/>
        <v>294504.06536256598</v>
      </c>
      <c r="E88" s="1">
        <f t="shared" si="8"/>
        <v>2765928.2908227528</v>
      </c>
      <c r="F88" s="1">
        <f t="shared" si="9"/>
        <v>527.37943486339702</v>
      </c>
      <c r="G88" s="1">
        <f t="shared" si="10"/>
        <v>5.6513660297241586E-4</v>
      </c>
      <c r="I88">
        <v>688.19</v>
      </c>
      <c r="J88">
        <v>8.52</v>
      </c>
    </row>
    <row r="89" spans="1:10" x14ac:dyDescent="0.3">
      <c r="A89">
        <v>740.57</v>
      </c>
      <c r="B89">
        <f t="shared" si="6"/>
        <v>528.55000000000007</v>
      </c>
      <c r="C89">
        <v>9.23</v>
      </c>
      <c r="D89" s="1">
        <f t="shared" si="7"/>
        <v>294505.2337460735</v>
      </c>
      <c r="E89" s="1">
        <f t="shared" si="8"/>
        <v>2765928.2293650801</v>
      </c>
      <c r="F89" s="1">
        <f t="shared" si="9"/>
        <v>528.54943360962602</v>
      </c>
      <c r="G89" s="1">
        <f t="shared" si="10"/>
        <v>5.6639037404693227E-4</v>
      </c>
      <c r="I89">
        <v>691.05</v>
      </c>
      <c r="J89">
        <v>8.5500000000000007</v>
      </c>
    </row>
    <row r="90" spans="1:10" x14ac:dyDescent="0.3">
      <c r="A90" s="5">
        <v>741.11</v>
      </c>
      <c r="B90">
        <f t="shared" si="6"/>
        <v>529.09</v>
      </c>
      <c r="C90" s="5">
        <v>9.31</v>
      </c>
      <c r="D90" s="2">
        <v>294505.77300000004</v>
      </c>
      <c r="E90" s="2">
        <v>2765928.2010000004</v>
      </c>
      <c r="F90" s="1">
        <f t="shared" si="9"/>
        <v>529.08943303096362</v>
      </c>
      <c r="G90" s="1">
        <f t="shared" si="10"/>
        <v>5.6696903641295648E-4</v>
      </c>
      <c r="I90">
        <v>691.66</v>
      </c>
      <c r="J90">
        <v>8.58</v>
      </c>
    </row>
    <row r="91" spans="1:10" x14ac:dyDescent="0.3">
      <c r="A91" s="6"/>
      <c r="B91" s="6"/>
      <c r="C91" s="6"/>
      <c r="D91" s="8"/>
      <c r="E91" s="8"/>
      <c r="F91" s="8"/>
      <c r="G91" s="8"/>
      <c r="I91">
        <v>693.67</v>
      </c>
      <c r="J91">
        <v>8.6</v>
      </c>
    </row>
    <row r="92" spans="1:10" x14ac:dyDescent="0.3">
      <c r="A92" s="6"/>
      <c r="B92" s="6"/>
      <c r="C92" s="6"/>
      <c r="D92" s="8"/>
      <c r="E92" s="8"/>
      <c r="F92" s="8"/>
      <c r="G92" s="8"/>
      <c r="I92">
        <v>706.52</v>
      </c>
      <c r="J92">
        <v>8.75</v>
      </c>
    </row>
    <row r="93" spans="1:10" x14ac:dyDescent="0.3">
      <c r="A93" s="6"/>
      <c r="B93" s="6"/>
      <c r="C93" s="6"/>
      <c r="D93" s="8"/>
      <c r="E93" s="8"/>
      <c r="F93" s="8"/>
      <c r="G93" s="8"/>
      <c r="I93">
        <v>712.53</v>
      </c>
      <c r="J93">
        <v>8.8000000000000007</v>
      </c>
    </row>
    <row r="94" spans="1:10" x14ac:dyDescent="0.3">
      <c r="A94" s="6"/>
      <c r="B94" s="6"/>
      <c r="C94" s="6"/>
      <c r="D94" s="8"/>
      <c r="E94" s="8"/>
      <c r="F94" s="8"/>
      <c r="G94" s="8"/>
      <c r="I94">
        <v>726.36</v>
      </c>
      <c r="J94">
        <v>9.1</v>
      </c>
    </row>
    <row r="95" spans="1:10" x14ac:dyDescent="0.3">
      <c r="A95" s="6"/>
      <c r="B95" s="6"/>
      <c r="C95" s="6"/>
      <c r="D95" s="8"/>
      <c r="E95" s="8"/>
      <c r="F95" s="8"/>
      <c r="G95" s="8"/>
      <c r="I95">
        <v>727.42</v>
      </c>
      <c r="J95">
        <v>8.59</v>
      </c>
    </row>
    <row r="96" spans="1:10" x14ac:dyDescent="0.3">
      <c r="A96" s="6"/>
      <c r="B96" s="6"/>
      <c r="C96" s="6"/>
      <c r="D96" s="8"/>
      <c r="E96" s="8"/>
      <c r="F96" s="8"/>
      <c r="G96" s="8"/>
      <c r="I96">
        <v>727.87</v>
      </c>
      <c r="J96">
        <v>8.59</v>
      </c>
    </row>
    <row r="97" spans="1:10" x14ac:dyDescent="0.3">
      <c r="A97" s="6"/>
      <c r="B97" s="6"/>
      <c r="C97" s="6"/>
      <c r="D97" s="8"/>
      <c r="E97" s="8"/>
      <c r="F97" s="8"/>
      <c r="G97" s="8"/>
      <c r="I97">
        <v>729</v>
      </c>
      <c r="J97">
        <v>8.85</v>
      </c>
    </row>
    <row r="98" spans="1:10" x14ac:dyDescent="0.3">
      <c r="A98" s="6"/>
      <c r="B98" s="6"/>
      <c r="C98" s="6"/>
      <c r="D98" s="8"/>
      <c r="E98" s="8"/>
      <c r="F98" s="8"/>
      <c r="G98" s="8"/>
      <c r="I98">
        <v>729.09</v>
      </c>
      <c r="J98">
        <v>9.11</v>
      </c>
    </row>
    <row r="99" spans="1:10" x14ac:dyDescent="0.3">
      <c r="A99" s="6"/>
      <c r="B99" s="6"/>
      <c r="C99" s="6"/>
      <c r="D99" s="8"/>
      <c r="E99" s="8"/>
      <c r="F99" s="8"/>
      <c r="G99" s="8"/>
      <c r="I99">
        <v>732.49</v>
      </c>
      <c r="J99">
        <v>9.16</v>
      </c>
    </row>
    <row r="100" spans="1:10" x14ac:dyDescent="0.3">
      <c r="A100" s="6"/>
      <c r="B100" s="6"/>
      <c r="C100" s="6"/>
      <c r="D100" s="8"/>
      <c r="E100" s="8"/>
      <c r="F100" s="8"/>
      <c r="G100" s="8"/>
      <c r="I100">
        <v>732.52</v>
      </c>
      <c r="J100">
        <v>9.56</v>
      </c>
    </row>
    <row r="101" spans="1:10" x14ac:dyDescent="0.3">
      <c r="A101" s="6"/>
      <c r="B101" s="6"/>
      <c r="C101" s="6"/>
      <c r="D101" s="8"/>
      <c r="E101" s="8"/>
      <c r="F101" s="8"/>
      <c r="G101" s="8"/>
      <c r="I101">
        <v>732.63</v>
      </c>
      <c r="J101">
        <v>9.58</v>
      </c>
    </row>
    <row r="102" spans="1:10" x14ac:dyDescent="0.3">
      <c r="A102" s="6"/>
      <c r="B102" s="6"/>
      <c r="C102" s="6"/>
      <c r="D102" s="8"/>
      <c r="E102" s="8"/>
      <c r="F102" s="8"/>
      <c r="G102" s="8"/>
      <c r="I102">
        <v>732.71</v>
      </c>
      <c r="J102">
        <v>9.27</v>
      </c>
    </row>
    <row r="103" spans="1:10" x14ac:dyDescent="0.3">
      <c r="A103" s="6"/>
      <c r="B103" s="6"/>
      <c r="C103" s="6"/>
      <c r="D103" s="8"/>
      <c r="E103" s="8"/>
      <c r="F103" s="8"/>
      <c r="G103" s="8"/>
      <c r="I103">
        <v>737.08</v>
      </c>
      <c r="J103">
        <v>9.25</v>
      </c>
    </row>
    <row r="104" spans="1:10" x14ac:dyDescent="0.3">
      <c r="A104" s="6"/>
      <c r="B104" s="6"/>
      <c r="C104" s="6"/>
      <c r="D104" s="8"/>
      <c r="E104" s="8"/>
      <c r="F104" s="8"/>
      <c r="G104" s="8"/>
      <c r="I104">
        <v>737.96</v>
      </c>
      <c r="J104">
        <v>9.09</v>
      </c>
    </row>
    <row r="105" spans="1:10" x14ac:dyDescent="0.3">
      <c r="A105" s="6"/>
      <c r="B105" s="6"/>
      <c r="C105" s="6"/>
      <c r="D105" s="8"/>
      <c r="E105" s="8"/>
      <c r="F105" s="8"/>
      <c r="G105" s="8"/>
      <c r="I105">
        <v>738.76</v>
      </c>
      <c r="J105">
        <v>8.76</v>
      </c>
    </row>
    <row r="106" spans="1:10" x14ac:dyDescent="0.3">
      <c r="A106" s="6"/>
      <c r="B106" s="6"/>
      <c r="C106" s="6"/>
      <c r="D106" s="8"/>
      <c r="E106" s="8"/>
      <c r="F106" s="8"/>
      <c r="G106" s="8"/>
      <c r="I106">
        <v>739.4</v>
      </c>
      <c r="J106">
        <v>8.76</v>
      </c>
    </row>
    <row r="107" spans="1:10" x14ac:dyDescent="0.3">
      <c r="A107" s="6"/>
      <c r="B107" s="6"/>
      <c r="C107" s="6"/>
      <c r="D107" s="8"/>
      <c r="E107" s="8"/>
      <c r="F107" s="8"/>
      <c r="G107" s="8"/>
      <c r="I107">
        <v>740.57</v>
      </c>
      <c r="J107">
        <v>9.23</v>
      </c>
    </row>
    <row r="108" spans="1:10" x14ac:dyDescent="0.3">
      <c r="A108" s="6"/>
      <c r="B108" s="6"/>
      <c r="C108" s="6"/>
      <c r="D108" s="8"/>
      <c r="E108" s="8"/>
      <c r="F108" s="8"/>
      <c r="G108" s="8"/>
      <c r="I108" s="5">
        <v>741.11</v>
      </c>
      <c r="J108" s="5">
        <v>9.31</v>
      </c>
    </row>
    <row r="109" spans="1:10" x14ac:dyDescent="0.3">
      <c r="A109" s="6"/>
      <c r="B109" s="6"/>
      <c r="C109" s="6"/>
      <c r="D109" s="7"/>
      <c r="E109" s="7"/>
      <c r="F109" s="8"/>
      <c r="G109" s="8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65.5</v>
      </c>
      <c r="B1">
        <f>A1-65.5</f>
        <v>0</v>
      </c>
      <c r="C1" s="5">
        <v>6.17</v>
      </c>
      <c r="D1" s="2">
        <v>294032.98</v>
      </c>
      <c r="E1" s="2">
        <v>2766421.17</v>
      </c>
    </row>
    <row r="2" spans="1:7" x14ac:dyDescent="0.3">
      <c r="A2">
        <v>65.8</v>
      </c>
      <c r="B2">
        <f t="shared" ref="B2:B65" si="0">A2-65.5</f>
        <v>0.29999999999999716</v>
      </c>
      <c r="C2">
        <v>6.22</v>
      </c>
      <c r="D2" s="1">
        <f>(((B2*($D$72-$D$1))+$B$72*$D$1)/$B$72)</f>
        <v>294033.27856665937</v>
      </c>
      <c r="E2" s="1">
        <f>(((B2*($E$72-$E$1))+$B$72*$E$1)/$B$72)</f>
        <v>2766421.1407108754</v>
      </c>
      <c r="F2" s="1">
        <f>SQRT(((D2-$D$1)^2)+((E2-$E$1)^2))</f>
        <v>0.29999983819063636</v>
      </c>
      <c r="G2" s="1">
        <f t="shared" ref="G2" si="1">B2-F2</f>
        <v>1.6180936079912556E-7</v>
      </c>
    </row>
    <row r="3" spans="1:7" x14ac:dyDescent="0.3">
      <c r="A3">
        <v>65.89</v>
      </c>
      <c r="B3">
        <f t="shared" si="0"/>
        <v>0.39000000000000057</v>
      </c>
      <c r="C3">
        <v>6.17</v>
      </c>
      <c r="D3" s="1">
        <f t="shared" ref="D3:D66" si="2">(((B3*($D$72-$D$1))+$B$72*$D$1)/$B$72)</f>
        <v>294033.36813665717</v>
      </c>
      <c r="E3" s="1">
        <f t="shared" ref="E3:E66" si="3">(((B3*($E$72-$E$1))+$B$72*$E$1)/$B$72)</f>
        <v>2766421.1319241375</v>
      </c>
      <c r="F3" s="1">
        <f t="shared" ref="F3:F66" si="4">SQRT(((D3-$D$1)^2)+((E3-$E$1)^2))</f>
        <v>0.38999978968500365</v>
      </c>
      <c r="G3" s="1">
        <f t="shared" ref="G3:G66" si="5">B3-F3</f>
        <v>2.1031499691792632E-7</v>
      </c>
    </row>
    <row r="4" spans="1:7" x14ac:dyDescent="0.3">
      <c r="A4">
        <v>66.45</v>
      </c>
      <c r="B4">
        <f t="shared" si="0"/>
        <v>0.95000000000000284</v>
      </c>
      <c r="C4">
        <v>5.08</v>
      </c>
      <c r="D4" s="1">
        <f t="shared" si="2"/>
        <v>294033.92546108807</v>
      </c>
      <c r="E4" s="1">
        <f t="shared" si="3"/>
        <v>2766421.0772511046</v>
      </c>
      <c r="F4" s="1">
        <f t="shared" si="4"/>
        <v>0.94999948772357201</v>
      </c>
      <c r="G4" s="1">
        <f t="shared" si="5"/>
        <v>5.1227643083073815E-7</v>
      </c>
    </row>
    <row r="5" spans="1:7" x14ac:dyDescent="0.3">
      <c r="A5">
        <v>75.569999999999993</v>
      </c>
      <c r="B5">
        <f t="shared" si="0"/>
        <v>10.069999999999993</v>
      </c>
      <c r="C5">
        <v>0.96</v>
      </c>
      <c r="D5" s="1">
        <f t="shared" si="2"/>
        <v>294043.00188753387</v>
      </c>
      <c r="E5" s="1">
        <f t="shared" si="3"/>
        <v>2766420.1868617083</v>
      </c>
      <c r="F5" s="1">
        <f t="shared" si="4"/>
        <v>10.06999457012871</v>
      </c>
      <c r="G5" s="1">
        <f t="shared" si="5"/>
        <v>5.4298712832689944E-6</v>
      </c>
    </row>
    <row r="6" spans="1:7" x14ac:dyDescent="0.3">
      <c r="A6">
        <v>79.900000000000006</v>
      </c>
      <c r="B6">
        <f t="shared" si="0"/>
        <v>14.400000000000006</v>
      </c>
      <c r="C6">
        <v>0.48</v>
      </c>
      <c r="D6" s="1">
        <f t="shared" si="2"/>
        <v>294047.31119965127</v>
      </c>
      <c r="E6" s="1">
        <f t="shared" si="3"/>
        <v>2766419.7641220056</v>
      </c>
      <c r="F6" s="1">
        <f t="shared" si="4"/>
        <v>14.399992235424428</v>
      </c>
      <c r="G6" s="1">
        <f t="shared" si="5"/>
        <v>7.7645755780508807E-6</v>
      </c>
    </row>
    <row r="7" spans="1:7" x14ac:dyDescent="0.3">
      <c r="A7">
        <v>88.53</v>
      </c>
      <c r="B7">
        <f t="shared" si="0"/>
        <v>23.03</v>
      </c>
      <c r="C7">
        <v>0.64</v>
      </c>
      <c r="D7" s="1">
        <f t="shared" si="2"/>
        <v>294055.89996722003</v>
      </c>
      <c r="E7" s="1">
        <f t="shared" si="3"/>
        <v>2766418.9215715136</v>
      </c>
      <c r="F7" s="1">
        <f t="shared" si="4"/>
        <v>23.029987581977625</v>
      </c>
      <c r="G7" s="1">
        <f t="shared" si="5"/>
        <v>1.2418022375726423E-5</v>
      </c>
    </row>
    <row r="8" spans="1:7" x14ac:dyDescent="0.3">
      <c r="A8">
        <v>90.23</v>
      </c>
      <c r="B8">
        <f t="shared" si="0"/>
        <v>24.730000000000004</v>
      </c>
      <c r="C8">
        <v>0.61</v>
      </c>
      <c r="D8" s="1">
        <f t="shared" si="2"/>
        <v>294057.59184495668</v>
      </c>
      <c r="E8" s="1">
        <f t="shared" si="3"/>
        <v>2766418.7555998056</v>
      </c>
      <c r="F8" s="1">
        <f t="shared" si="4"/>
        <v>24.729986665401071</v>
      </c>
      <c r="G8" s="1">
        <f t="shared" si="5"/>
        <v>1.3334598932601693E-5</v>
      </c>
    </row>
    <row r="9" spans="1:7" x14ac:dyDescent="0.3">
      <c r="A9">
        <v>97.55</v>
      </c>
      <c r="B9">
        <f t="shared" si="0"/>
        <v>32.049999999999997</v>
      </c>
      <c r="C9">
        <v>0.2</v>
      </c>
      <c r="D9" s="1">
        <f t="shared" si="2"/>
        <v>294064.87687144609</v>
      </c>
      <c r="E9" s="1">
        <f t="shared" si="3"/>
        <v>2766418.0409451583</v>
      </c>
      <c r="F9" s="1">
        <f t="shared" si="4"/>
        <v>32.049982718422605</v>
      </c>
      <c r="G9" s="1">
        <f t="shared" si="5"/>
        <v>1.7281577392225245E-5</v>
      </c>
    </row>
    <row r="10" spans="1:7" x14ac:dyDescent="0.3">
      <c r="A10">
        <v>107.3</v>
      </c>
      <c r="B10">
        <f t="shared" si="0"/>
        <v>41.8</v>
      </c>
      <c r="C10">
        <v>-0.1</v>
      </c>
      <c r="D10" s="1">
        <f t="shared" si="2"/>
        <v>294074.58028787666</v>
      </c>
      <c r="E10" s="1">
        <f t="shared" si="3"/>
        <v>2766417.0890486003</v>
      </c>
      <c r="F10" s="1">
        <f t="shared" si="4"/>
        <v>41.799977461098408</v>
      </c>
      <c r="G10" s="1">
        <f t="shared" si="5"/>
        <v>2.2538901589541638E-5</v>
      </c>
    </row>
    <row r="11" spans="1:7" x14ac:dyDescent="0.3">
      <c r="A11">
        <v>118.3</v>
      </c>
      <c r="B11">
        <f t="shared" si="0"/>
        <v>52.8</v>
      </c>
      <c r="C11">
        <v>-0.22</v>
      </c>
      <c r="D11" s="1">
        <f t="shared" si="2"/>
        <v>294085.5277320547</v>
      </c>
      <c r="E11" s="1">
        <f t="shared" si="3"/>
        <v>2766416.0151140215</v>
      </c>
      <c r="F11" s="1">
        <f t="shared" si="4"/>
        <v>52.799971529779334</v>
      </c>
      <c r="G11" s="1">
        <f t="shared" si="5"/>
        <v>2.8470220662768497E-5</v>
      </c>
    </row>
    <row r="12" spans="1:7" x14ac:dyDescent="0.3">
      <c r="A12">
        <v>132.94</v>
      </c>
      <c r="B12">
        <f t="shared" si="0"/>
        <v>67.44</v>
      </c>
      <c r="C12">
        <v>0.47</v>
      </c>
      <c r="D12" s="1">
        <f t="shared" si="2"/>
        <v>294100.09778503352</v>
      </c>
      <c r="E12" s="1">
        <f t="shared" si="3"/>
        <v>2766414.5858047269</v>
      </c>
      <c r="F12" s="1">
        <f t="shared" si="4"/>
        <v>67.439963635822423</v>
      </c>
      <c r="G12" s="1">
        <f t="shared" si="5"/>
        <v>3.6364177574910173E-5</v>
      </c>
    </row>
    <row r="13" spans="1:7" x14ac:dyDescent="0.3">
      <c r="A13">
        <v>153.66999999999999</v>
      </c>
      <c r="B13">
        <f t="shared" si="0"/>
        <v>88.169999999999987</v>
      </c>
      <c r="C13">
        <v>0.01</v>
      </c>
      <c r="D13" s="1">
        <f t="shared" si="2"/>
        <v>294120.72874119825</v>
      </c>
      <c r="E13" s="1">
        <f t="shared" si="3"/>
        <v>2766412.5619261982</v>
      </c>
      <c r="F13" s="1">
        <f t="shared" si="4"/>
        <v>88.169952458065723</v>
      </c>
      <c r="G13" s="1">
        <f t="shared" si="5"/>
        <v>4.7541934264927477E-5</v>
      </c>
    </row>
    <row r="14" spans="1:7" x14ac:dyDescent="0.3">
      <c r="A14">
        <v>163.51</v>
      </c>
      <c r="B14">
        <f t="shared" si="0"/>
        <v>98.009999999999991</v>
      </c>
      <c r="C14">
        <v>-0.4</v>
      </c>
      <c r="D14" s="1">
        <f t="shared" si="2"/>
        <v>294130.52172762662</v>
      </c>
      <c r="E14" s="1">
        <f t="shared" si="3"/>
        <v>2766411.6012429022</v>
      </c>
      <c r="F14" s="1">
        <f t="shared" si="4"/>
        <v>98.009947152235881</v>
      </c>
      <c r="G14" s="1">
        <f t="shared" si="5"/>
        <v>5.2847764109742457E-5</v>
      </c>
    </row>
    <row r="15" spans="1:7" x14ac:dyDescent="0.3">
      <c r="A15">
        <v>172.28</v>
      </c>
      <c r="B15">
        <f t="shared" si="0"/>
        <v>106.78</v>
      </c>
      <c r="C15">
        <v>-0.43</v>
      </c>
      <c r="D15" s="1">
        <f t="shared" si="2"/>
        <v>294139.2498263031</v>
      </c>
      <c r="E15" s="1">
        <f t="shared" si="3"/>
        <v>2766410.7450241516</v>
      </c>
      <c r="F15" s="1">
        <f t="shared" si="4"/>
        <v>106.77994242334418</v>
      </c>
      <c r="G15" s="1">
        <f t="shared" si="5"/>
        <v>5.7576655819957523E-5</v>
      </c>
    </row>
    <row r="16" spans="1:7" x14ac:dyDescent="0.3">
      <c r="A16">
        <v>183.16</v>
      </c>
      <c r="B16">
        <f t="shared" si="0"/>
        <v>117.66</v>
      </c>
      <c r="C16">
        <v>-0.62</v>
      </c>
      <c r="D16" s="1">
        <f t="shared" si="2"/>
        <v>294150.07784381747</v>
      </c>
      <c r="E16" s="1">
        <f t="shared" si="3"/>
        <v>2766409.6828052225</v>
      </c>
      <c r="F16" s="1">
        <f t="shared" si="4"/>
        <v>117.65993655684815</v>
      </c>
      <c r="G16" s="1">
        <f t="shared" si="5"/>
        <v>6.3443151844921886E-5</v>
      </c>
    </row>
    <row r="17" spans="1:10" x14ac:dyDescent="0.3">
      <c r="A17">
        <v>191.87</v>
      </c>
      <c r="B17">
        <f t="shared" si="0"/>
        <v>126.37</v>
      </c>
      <c r="C17">
        <v>-0.6</v>
      </c>
      <c r="D17" s="1">
        <f t="shared" si="2"/>
        <v>294158.74622916215</v>
      </c>
      <c r="E17" s="1">
        <f t="shared" si="3"/>
        <v>2766408.8324442967</v>
      </c>
      <c r="F17" s="1">
        <f t="shared" si="4"/>
        <v>126.36993186039693</v>
      </c>
      <c r="G17" s="1">
        <f t="shared" si="5"/>
        <v>6.8139603072836508E-5</v>
      </c>
    </row>
    <row r="18" spans="1:10" x14ac:dyDescent="0.3">
      <c r="A18">
        <v>199.53</v>
      </c>
      <c r="B18">
        <f t="shared" si="0"/>
        <v>134.03</v>
      </c>
      <c r="C18">
        <v>-0.96</v>
      </c>
      <c r="D18" s="1">
        <f t="shared" si="2"/>
        <v>294166.36963119882</v>
      </c>
      <c r="E18" s="1">
        <f t="shared" si="3"/>
        <v>2766408.0845953082</v>
      </c>
      <c r="F18" s="1">
        <f t="shared" si="4"/>
        <v>134.02992772999727</v>
      </c>
      <c r="G18" s="1">
        <f t="shared" si="5"/>
        <v>7.227000273246631E-5</v>
      </c>
      <c r="I18" s="5">
        <v>65.5</v>
      </c>
      <c r="J18" s="5">
        <v>6.17</v>
      </c>
    </row>
    <row r="19" spans="1:10" x14ac:dyDescent="0.3">
      <c r="A19">
        <v>208.26</v>
      </c>
      <c r="B19">
        <f t="shared" si="0"/>
        <v>142.76</v>
      </c>
      <c r="C19">
        <v>-1.17</v>
      </c>
      <c r="D19" s="1">
        <f t="shared" si="2"/>
        <v>294175.05792098743</v>
      </c>
      <c r="E19" s="1">
        <f t="shared" si="3"/>
        <v>2766407.2322817743</v>
      </c>
      <c r="F19" s="1">
        <f t="shared" si="4"/>
        <v>142.7599230227174</v>
      </c>
      <c r="G19" s="1">
        <f t="shared" si="5"/>
        <v>7.6977282589041351E-5</v>
      </c>
      <c r="I19">
        <v>65.8</v>
      </c>
      <c r="J19">
        <v>6.22</v>
      </c>
    </row>
    <row r="20" spans="1:10" x14ac:dyDescent="0.3">
      <c r="A20">
        <v>216.67</v>
      </c>
      <c r="B20">
        <f t="shared" si="0"/>
        <v>151.16999999999999</v>
      </c>
      <c r="C20">
        <v>-0.28000000000000003</v>
      </c>
      <c r="D20" s="1">
        <f t="shared" si="2"/>
        <v>294183.42773967265</v>
      </c>
      <c r="E20" s="1">
        <f t="shared" si="3"/>
        <v>2766406.4112099735</v>
      </c>
      <c r="F20" s="1">
        <f t="shared" si="4"/>
        <v>151.16991848797215</v>
      </c>
      <c r="G20" s="1">
        <f t="shared" si="5"/>
        <v>8.1512027833241518E-5</v>
      </c>
      <c r="I20">
        <v>65.89</v>
      </c>
      <c r="J20">
        <v>6.17</v>
      </c>
    </row>
    <row r="21" spans="1:10" x14ac:dyDescent="0.3">
      <c r="A21">
        <v>223.42</v>
      </c>
      <c r="B21">
        <f t="shared" si="0"/>
        <v>157.91999999999999</v>
      </c>
      <c r="C21">
        <v>-0.23</v>
      </c>
      <c r="D21" s="1">
        <f t="shared" si="2"/>
        <v>294190.14548950922</v>
      </c>
      <c r="E21" s="1">
        <f t="shared" si="3"/>
        <v>2766405.7522046641</v>
      </c>
      <c r="F21" s="1">
        <f t="shared" si="4"/>
        <v>157.91991484830749</v>
      </c>
      <c r="G21" s="1">
        <f t="shared" si="5"/>
        <v>8.5151692502449805E-5</v>
      </c>
      <c r="I21">
        <v>66.45</v>
      </c>
      <c r="J21">
        <v>5.08</v>
      </c>
    </row>
    <row r="22" spans="1:10" x14ac:dyDescent="0.3">
      <c r="A22">
        <v>235.45</v>
      </c>
      <c r="B22">
        <f t="shared" si="0"/>
        <v>169.95</v>
      </c>
      <c r="C22">
        <v>-0.77</v>
      </c>
      <c r="D22" s="1">
        <f t="shared" si="2"/>
        <v>294202.11801255122</v>
      </c>
      <c r="E22" s="1">
        <f t="shared" si="3"/>
        <v>2766404.5777107561</v>
      </c>
      <c r="F22" s="1">
        <f t="shared" si="4"/>
        <v>169.94990836164965</v>
      </c>
      <c r="G22" s="1">
        <f t="shared" si="5"/>
        <v>9.1638350340872421E-5</v>
      </c>
      <c r="I22">
        <v>75.569999999999993</v>
      </c>
      <c r="J22">
        <v>0.96</v>
      </c>
    </row>
    <row r="23" spans="1:10" x14ac:dyDescent="0.3">
      <c r="A23">
        <v>249.84</v>
      </c>
      <c r="B23">
        <f t="shared" si="0"/>
        <v>184.34</v>
      </c>
      <c r="C23">
        <v>-0.33</v>
      </c>
      <c r="D23" s="1">
        <f t="shared" si="2"/>
        <v>294216.43925998051</v>
      </c>
      <c r="E23" s="1">
        <f t="shared" si="3"/>
        <v>2766403.1728090663</v>
      </c>
      <c r="F23" s="1">
        <f t="shared" si="4"/>
        <v>184.33990060241399</v>
      </c>
      <c r="G23" s="1">
        <f t="shared" si="5"/>
        <v>9.9397586012628381E-5</v>
      </c>
      <c r="I23">
        <v>79.900000000000006</v>
      </c>
      <c r="J23">
        <v>0.48</v>
      </c>
    </row>
    <row r="24" spans="1:10" x14ac:dyDescent="0.3">
      <c r="A24">
        <v>270.41000000000003</v>
      </c>
      <c r="B24">
        <f t="shared" si="0"/>
        <v>204.91000000000003</v>
      </c>
      <c r="C24">
        <v>-0.68</v>
      </c>
      <c r="D24" s="1">
        <f t="shared" si="2"/>
        <v>294236.91098059353</v>
      </c>
      <c r="E24" s="1">
        <f t="shared" si="3"/>
        <v>2766401.1645514034</v>
      </c>
      <c r="F24" s="1">
        <f t="shared" si="4"/>
        <v>204.90988951096381</v>
      </c>
      <c r="G24" s="1">
        <f t="shared" si="5"/>
        <v>1.104890362171318E-4</v>
      </c>
      <c r="I24">
        <v>88.53</v>
      </c>
      <c r="J24">
        <v>0.64</v>
      </c>
    </row>
    <row r="25" spans="1:10" x14ac:dyDescent="0.3">
      <c r="A25">
        <v>285.76</v>
      </c>
      <c r="B25">
        <f t="shared" si="0"/>
        <v>220.26</v>
      </c>
      <c r="C25">
        <v>-0.24</v>
      </c>
      <c r="D25" s="1">
        <f t="shared" si="2"/>
        <v>294252.18764133297</v>
      </c>
      <c r="E25" s="1">
        <f t="shared" si="3"/>
        <v>2766399.6659245142</v>
      </c>
      <c r="F25" s="1">
        <f t="shared" si="4"/>
        <v>220.25988123412429</v>
      </c>
      <c r="G25" s="1">
        <f t="shared" si="5"/>
        <v>1.1876587569759067E-4</v>
      </c>
      <c r="I25">
        <v>90.23</v>
      </c>
      <c r="J25">
        <v>0.61</v>
      </c>
    </row>
    <row r="26" spans="1:10" x14ac:dyDescent="0.3">
      <c r="A26">
        <v>297.77999999999997</v>
      </c>
      <c r="B26">
        <f t="shared" si="0"/>
        <v>232.27999999999997</v>
      </c>
      <c r="C26">
        <v>-1.21</v>
      </c>
      <c r="D26" s="1">
        <f t="shared" si="2"/>
        <v>294264.15021215304</v>
      </c>
      <c r="E26" s="1">
        <f t="shared" si="3"/>
        <v>2766398.4924069108</v>
      </c>
      <c r="F26" s="1">
        <f t="shared" si="4"/>
        <v>232.27987475286426</v>
      </c>
      <c r="G26" s="1">
        <f t="shared" si="5"/>
        <v>1.2524713571337998E-4</v>
      </c>
      <c r="I26">
        <v>97.55</v>
      </c>
      <c r="J26">
        <v>0.2</v>
      </c>
    </row>
    <row r="27" spans="1:10" x14ac:dyDescent="0.3">
      <c r="A27">
        <v>300.49</v>
      </c>
      <c r="B27">
        <f t="shared" si="0"/>
        <v>234.99</v>
      </c>
      <c r="C27">
        <v>-3.86</v>
      </c>
      <c r="D27" s="1">
        <f t="shared" si="2"/>
        <v>294266.84726430959</v>
      </c>
      <c r="E27" s="1">
        <f t="shared" si="3"/>
        <v>2766398.2278284826</v>
      </c>
      <c r="F27" s="1">
        <f t="shared" si="4"/>
        <v>234.9898732915708</v>
      </c>
      <c r="G27" s="1">
        <f t="shared" si="5"/>
        <v>1.2670842920670111E-4</v>
      </c>
      <c r="I27">
        <v>107.3</v>
      </c>
      <c r="J27">
        <v>-0.1</v>
      </c>
    </row>
    <row r="28" spans="1:10" x14ac:dyDescent="0.3">
      <c r="A28">
        <v>301.63</v>
      </c>
      <c r="B28">
        <f t="shared" si="0"/>
        <v>236.13</v>
      </c>
      <c r="C28">
        <v>-3.9</v>
      </c>
      <c r="D28" s="1">
        <f t="shared" si="2"/>
        <v>294267.98181761533</v>
      </c>
      <c r="E28" s="1">
        <f t="shared" si="3"/>
        <v>2766398.1165298079</v>
      </c>
      <c r="F28" s="1">
        <f t="shared" si="4"/>
        <v>236.12987267691022</v>
      </c>
      <c r="G28" s="1">
        <f t="shared" si="5"/>
        <v>1.2732308977092544E-4</v>
      </c>
      <c r="I28">
        <v>118.3</v>
      </c>
      <c r="J28">
        <v>-0.22</v>
      </c>
    </row>
    <row r="29" spans="1:10" x14ac:dyDescent="0.3">
      <c r="A29">
        <v>309.82</v>
      </c>
      <c r="B29">
        <f t="shared" si="0"/>
        <v>244.32</v>
      </c>
      <c r="C29">
        <v>-3.58</v>
      </c>
      <c r="D29" s="1">
        <f t="shared" si="2"/>
        <v>294276.13268741703</v>
      </c>
      <c r="E29" s="1">
        <f t="shared" si="3"/>
        <v>2766397.3169366987</v>
      </c>
      <c r="F29" s="1">
        <f t="shared" si="4"/>
        <v>244.31986826082107</v>
      </c>
      <c r="G29" s="1">
        <f t="shared" si="5"/>
        <v>1.3173917892572717E-4</v>
      </c>
      <c r="I29">
        <v>132.94</v>
      </c>
      <c r="J29">
        <v>0.47</v>
      </c>
    </row>
    <row r="30" spans="1:10" x14ac:dyDescent="0.3">
      <c r="A30">
        <v>312.57</v>
      </c>
      <c r="B30">
        <f t="shared" si="0"/>
        <v>247.07</v>
      </c>
      <c r="C30">
        <v>-3.07</v>
      </c>
      <c r="D30" s="1">
        <f t="shared" si="2"/>
        <v>294278.86954846152</v>
      </c>
      <c r="E30" s="1">
        <f t="shared" si="3"/>
        <v>2766397.0484530544</v>
      </c>
      <c r="F30" s="1">
        <f t="shared" si="4"/>
        <v>247.06986677792824</v>
      </c>
      <c r="G30" s="1">
        <f t="shared" si="5"/>
        <v>1.3322207175292533E-4</v>
      </c>
      <c r="I30">
        <v>153.66999999999999</v>
      </c>
      <c r="J30">
        <v>0.01</v>
      </c>
    </row>
    <row r="31" spans="1:10" x14ac:dyDescent="0.3">
      <c r="A31">
        <v>317.99</v>
      </c>
      <c r="B31">
        <f t="shared" si="0"/>
        <v>252.49</v>
      </c>
      <c r="C31">
        <v>-2.4700000000000002</v>
      </c>
      <c r="D31" s="1">
        <f t="shared" si="2"/>
        <v>294284.26365277468</v>
      </c>
      <c r="E31" s="1">
        <f t="shared" si="3"/>
        <v>2766396.5192961982</v>
      </c>
      <c r="F31" s="1">
        <f t="shared" si="4"/>
        <v>252.48986385539922</v>
      </c>
      <c r="G31" s="1">
        <f t="shared" si="5"/>
        <v>1.3614460078770207E-4</v>
      </c>
      <c r="I31">
        <v>163.51</v>
      </c>
      <c r="J31">
        <v>-0.4</v>
      </c>
    </row>
    <row r="32" spans="1:10" x14ac:dyDescent="0.3">
      <c r="A32">
        <v>323.67</v>
      </c>
      <c r="B32">
        <f t="shared" si="0"/>
        <v>258.17</v>
      </c>
      <c r="C32">
        <v>-0.8</v>
      </c>
      <c r="D32" s="1">
        <f t="shared" si="2"/>
        <v>294289.91651485942</v>
      </c>
      <c r="E32" s="1">
        <f t="shared" si="3"/>
        <v>2766395.9647554331</v>
      </c>
      <c r="F32" s="1">
        <f t="shared" si="4"/>
        <v>258.16986079282157</v>
      </c>
      <c r="G32" s="1">
        <f t="shared" si="5"/>
        <v>1.3920717844939645E-4</v>
      </c>
      <c r="I32">
        <v>172.28</v>
      </c>
      <c r="J32">
        <v>-0.43</v>
      </c>
    </row>
    <row r="33" spans="1:10" x14ac:dyDescent="0.3">
      <c r="A33">
        <v>331.6</v>
      </c>
      <c r="B33">
        <f t="shared" si="0"/>
        <v>266.10000000000002</v>
      </c>
      <c r="C33">
        <v>-0.22</v>
      </c>
      <c r="D33" s="1">
        <f t="shared" si="2"/>
        <v>294297.8086268896</v>
      </c>
      <c r="E33" s="1">
        <f t="shared" si="3"/>
        <v>2766395.1905462327</v>
      </c>
      <c r="F33" s="1">
        <f t="shared" si="4"/>
        <v>266.09985651683905</v>
      </c>
      <c r="G33" s="1">
        <f t="shared" si="5"/>
        <v>1.4348316096857161E-4</v>
      </c>
      <c r="I33">
        <v>183.16</v>
      </c>
      <c r="J33">
        <v>-0.62</v>
      </c>
    </row>
    <row r="34" spans="1:10" x14ac:dyDescent="0.3">
      <c r="A34">
        <v>337.98</v>
      </c>
      <c r="B34">
        <f t="shared" si="0"/>
        <v>272.48</v>
      </c>
      <c r="C34">
        <v>-3.31</v>
      </c>
      <c r="D34" s="1">
        <f t="shared" si="2"/>
        <v>294304.15814451291</v>
      </c>
      <c r="E34" s="1">
        <f t="shared" si="3"/>
        <v>2766394.5676641767</v>
      </c>
      <c r="F34" s="1">
        <f t="shared" si="4"/>
        <v>272.47985307675162</v>
      </c>
      <c r="G34" s="1">
        <f t="shared" si="5"/>
        <v>1.469232483941596E-4</v>
      </c>
      <c r="I34">
        <v>191.87</v>
      </c>
      <c r="J34">
        <v>-0.6</v>
      </c>
    </row>
    <row r="35" spans="1:10" x14ac:dyDescent="0.3">
      <c r="A35">
        <v>345.57</v>
      </c>
      <c r="B35">
        <f t="shared" si="0"/>
        <v>280.07</v>
      </c>
      <c r="C35">
        <v>-4.49</v>
      </c>
      <c r="D35" s="1">
        <f t="shared" si="2"/>
        <v>294311.71188099578</v>
      </c>
      <c r="E35" s="1">
        <f t="shared" si="3"/>
        <v>2766393.8266493175</v>
      </c>
      <c r="F35" s="1">
        <f t="shared" si="4"/>
        <v>280.06984898413236</v>
      </c>
      <c r="G35" s="1">
        <f t="shared" si="5"/>
        <v>1.510158676296669E-4</v>
      </c>
      <c r="I35">
        <v>199.53</v>
      </c>
      <c r="J35">
        <v>-0.96</v>
      </c>
    </row>
    <row r="36" spans="1:10" x14ac:dyDescent="0.3">
      <c r="A36">
        <v>357.52</v>
      </c>
      <c r="B36">
        <f t="shared" si="0"/>
        <v>292.02</v>
      </c>
      <c r="C36">
        <v>-1.99</v>
      </c>
      <c r="D36" s="1">
        <f t="shared" si="2"/>
        <v>294323.60478626192</v>
      </c>
      <c r="E36" s="1">
        <f t="shared" si="3"/>
        <v>2766392.659965843</v>
      </c>
      <c r="F36" s="1">
        <f t="shared" si="4"/>
        <v>292.01984254058232</v>
      </c>
      <c r="G36" s="1">
        <f t="shared" si="5"/>
        <v>1.5745941766454052E-4</v>
      </c>
      <c r="I36">
        <v>208.26</v>
      </c>
      <c r="J36">
        <v>-1.17</v>
      </c>
    </row>
    <row r="37" spans="1:10" x14ac:dyDescent="0.3">
      <c r="A37">
        <v>362.8</v>
      </c>
      <c r="B37">
        <f t="shared" si="0"/>
        <v>297.3</v>
      </c>
      <c r="C37">
        <v>0.1</v>
      </c>
      <c r="D37" s="1">
        <f t="shared" si="2"/>
        <v>294328.85955946747</v>
      </c>
      <c r="E37" s="1">
        <f t="shared" si="3"/>
        <v>2766392.1444772454</v>
      </c>
      <c r="F37" s="1">
        <f t="shared" si="4"/>
        <v>297.2998396936141</v>
      </c>
      <c r="G37" s="1">
        <f t="shared" si="5"/>
        <v>1.6030638590791568E-4</v>
      </c>
      <c r="I37">
        <v>216.67</v>
      </c>
      <c r="J37">
        <v>-0.28000000000000003</v>
      </c>
    </row>
    <row r="38" spans="1:10" x14ac:dyDescent="0.3">
      <c r="A38">
        <v>368.21</v>
      </c>
      <c r="B38">
        <f t="shared" si="0"/>
        <v>302.70999999999998</v>
      </c>
      <c r="C38">
        <v>1.78</v>
      </c>
      <c r="D38" s="1">
        <f t="shared" si="2"/>
        <v>294334.24371155864</v>
      </c>
      <c r="E38" s="1">
        <f t="shared" si="3"/>
        <v>2766391.6162966937</v>
      </c>
      <c r="F38" s="1">
        <f t="shared" si="4"/>
        <v>302.70983677642499</v>
      </c>
      <c r="G38" s="1">
        <f t="shared" si="5"/>
        <v>1.6322357498665951E-4</v>
      </c>
      <c r="I38">
        <v>223.42</v>
      </c>
      <c r="J38">
        <v>-0.23</v>
      </c>
    </row>
    <row r="39" spans="1:10" x14ac:dyDescent="0.3">
      <c r="A39">
        <v>370.03</v>
      </c>
      <c r="B39">
        <f t="shared" si="0"/>
        <v>304.52999999999997</v>
      </c>
      <c r="C39">
        <v>2.1</v>
      </c>
      <c r="D39" s="1">
        <f t="shared" si="2"/>
        <v>294336.05501595902</v>
      </c>
      <c r="E39" s="1">
        <f t="shared" si="3"/>
        <v>2766391.4386093356</v>
      </c>
      <c r="F39" s="1">
        <f t="shared" si="4"/>
        <v>304.52983579512875</v>
      </c>
      <c r="G39" s="1">
        <f t="shared" si="5"/>
        <v>1.642048712255928E-4</v>
      </c>
      <c r="I39">
        <v>235.45</v>
      </c>
      <c r="J39">
        <v>-0.77</v>
      </c>
    </row>
    <row r="40" spans="1:10" x14ac:dyDescent="0.3">
      <c r="A40">
        <v>378.3</v>
      </c>
      <c r="B40">
        <f t="shared" si="0"/>
        <v>312.8</v>
      </c>
      <c r="C40">
        <v>5.67</v>
      </c>
      <c r="D40" s="1">
        <f t="shared" si="2"/>
        <v>294344.28550353652</v>
      </c>
      <c r="E40" s="1">
        <f t="shared" si="3"/>
        <v>2766390.631205793</v>
      </c>
      <c r="F40" s="1">
        <f t="shared" si="4"/>
        <v>312.79983133587388</v>
      </c>
      <c r="G40" s="1">
        <f t="shared" si="5"/>
        <v>1.6866412613580906E-4</v>
      </c>
      <c r="I40">
        <v>249.84</v>
      </c>
      <c r="J40">
        <v>-0.33</v>
      </c>
    </row>
    <row r="41" spans="1:10" x14ac:dyDescent="0.3">
      <c r="A41">
        <v>380.8</v>
      </c>
      <c r="B41">
        <f t="shared" si="0"/>
        <v>315.3</v>
      </c>
      <c r="C41">
        <v>7.26</v>
      </c>
      <c r="D41" s="1">
        <f t="shared" si="2"/>
        <v>294346.77355903154</v>
      </c>
      <c r="E41" s="1">
        <f t="shared" si="3"/>
        <v>2766390.3871297524</v>
      </c>
      <c r="F41" s="1">
        <f t="shared" si="4"/>
        <v>315.29982998785118</v>
      </c>
      <c r="G41" s="1">
        <f t="shared" si="5"/>
        <v>1.7001214882839122E-4</v>
      </c>
      <c r="I41">
        <v>270.41000000000003</v>
      </c>
      <c r="J41">
        <v>-0.68</v>
      </c>
    </row>
    <row r="42" spans="1:10" x14ac:dyDescent="0.3">
      <c r="A42">
        <v>383.49</v>
      </c>
      <c r="B42">
        <f t="shared" si="0"/>
        <v>317.99</v>
      </c>
      <c r="C42">
        <v>7.3</v>
      </c>
      <c r="D42" s="1">
        <f t="shared" si="2"/>
        <v>294349.45070674416</v>
      </c>
      <c r="E42" s="1">
        <f t="shared" si="3"/>
        <v>2766390.1245039324</v>
      </c>
      <c r="F42" s="1">
        <f t="shared" si="4"/>
        <v>317.98982853738636</v>
      </c>
      <c r="G42" s="1">
        <f t="shared" si="5"/>
        <v>1.7146261365041937E-4</v>
      </c>
      <c r="I42">
        <v>285.76</v>
      </c>
      <c r="J42">
        <v>-0.24</v>
      </c>
    </row>
    <row r="43" spans="1:10" x14ac:dyDescent="0.3">
      <c r="A43">
        <v>394.05</v>
      </c>
      <c r="B43">
        <f t="shared" si="0"/>
        <v>328.55</v>
      </c>
      <c r="C43">
        <v>7</v>
      </c>
      <c r="D43" s="1">
        <f t="shared" si="2"/>
        <v>294359.96025315515</v>
      </c>
      <c r="E43" s="1">
        <f t="shared" si="3"/>
        <v>2766389.0935267368</v>
      </c>
      <c r="F43" s="1">
        <f t="shared" si="4"/>
        <v>328.54982284337945</v>
      </c>
      <c r="G43" s="1">
        <f t="shared" si="5"/>
        <v>1.7715662056616566E-4</v>
      </c>
      <c r="I43">
        <v>297.77999999999997</v>
      </c>
      <c r="J43">
        <v>-1.21</v>
      </c>
    </row>
    <row r="44" spans="1:10" x14ac:dyDescent="0.3">
      <c r="A44">
        <v>403.46</v>
      </c>
      <c r="B44">
        <f t="shared" si="0"/>
        <v>337.96</v>
      </c>
      <c r="C44">
        <v>7.02</v>
      </c>
      <c r="D44" s="1">
        <f t="shared" si="2"/>
        <v>294369.3252940384</v>
      </c>
      <c r="E44" s="1">
        <f t="shared" si="3"/>
        <v>2766388.17482452</v>
      </c>
      <c r="F44" s="1">
        <f t="shared" si="4"/>
        <v>337.95981776941852</v>
      </c>
      <c r="G44" s="1">
        <f t="shared" si="5"/>
        <v>1.8223058145849791E-4</v>
      </c>
      <c r="I44">
        <v>300.49</v>
      </c>
      <c r="J44">
        <v>-3.86</v>
      </c>
    </row>
    <row r="45" spans="1:10" x14ac:dyDescent="0.3">
      <c r="A45">
        <v>413.54</v>
      </c>
      <c r="B45">
        <f t="shared" si="0"/>
        <v>348.04</v>
      </c>
      <c r="C45">
        <v>7.25</v>
      </c>
      <c r="D45" s="1">
        <f t="shared" si="2"/>
        <v>294379.35713379434</v>
      </c>
      <c r="E45" s="1">
        <f t="shared" si="3"/>
        <v>2766387.1907099239</v>
      </c>
      <c r="F45" s="1">
        <f t="shared" si="4"/>
        <v>348.03981233426526</v>
      </c>
      <c r="G45" s="1">
        <f t="shared" si="5"/>
        <v>1.8766573475659243E-4</v>
      </c>
      <c r="I45">
        <v>301.63</v>
      </c>
      <c r="J45">
        <v>-3.9</v>
      </c>
    </row>
    <row r="46" spans="1:10" x14ac:dyDescent="0.3">
      <c r="A46">
        <v>419.36</v>
      </c>
      <c r="B46">
        <f t="shared" si="0"/>
        <v>353.86</v>
      </c>
      <c r="C46">
        <v>8.1</v>
      </c>
      <c r="D46" s="1">
        <f t="shared" si="2"/>
        <v>294385.14932698669</v>
      </c>
      <c r="E46" s="1">
        <f t="shared" si="3"/>
        <v>2766386.6225009011</v>
      </c>
      <c r="F46" s="1">
        <f t="shared" si="4"/>
        <v>353.85980919603594</v>
      </c>
      <c r="G46" s="1">
        <f t="shared" si="5"/>
        <v>1.9080396407389344E-4</v>
      </c>
      <c r="I46">
        <v>309.82</v>
      </c>
      <c r="J46">
        <v>-3.58</v>
      </c>
    </row>
    <row r="47" spans="1:10" x14ac:dyDescent="0.3">
      <c r="A47">
        <v>427.92</v>
      </c>
      <c r="B47">
        <f t="shared" si="0"/>
        <v>362.42</v>
      </c>
      <c r="C47">
        <v>8.1</v>
      </c>
      <c r="D47" s="1">
        <f t="shared" si="2"/>
        <v>294393.66842900164</v>
      </c>
      <c r="E47" s="1">
        <f t="shared" si="3"/>
        <v>2766385.7867845381</v>
      </c>
      <c r="F47" s="1">
        <f t="shared" si="4"/>
        <v>362.41980458041496</v>
      </c>
      <c r="G47" s="1">
        <f t="shared" si="5"/>
        <v>1.9541958505442381E-4</v>
      </c>
      <c r="I47">
        <v>312.57</v>
      </c>
      <c r="J47">
        <v>-3.07</v>
      </c>
    </row>
    <row r="48" spans="1:10" x14ac:dyDescent="0.3">
      <c r="A48">
        <v>429.56</v>
      </c>
      <c r="B48">
        <f t="shared" si="0"/>
        <v>364.06</v>
      </c>
      <c r="C48">
        <v>7.79</v>
      </c>
      <c r="D48" s="1">
        <f t="shared" si="2"/>
        <v>294395.30059340637</v>
      </c>
      <c r="E48" s="1">
        <f t="shared" si="3"/>
        <v>2766385.6266706558</v>
      </c>
      <c r="F48" s="1">
        <f t="shared" si="4"/>
        <v>364.05980369607204</v>
      </c>
      <c r="G48" s="1">
        <f t="shared" si="5"/>
        <v>1.963039279644363E-4</v>
      </c>
      <c r="I48">
        <v>317.99</v>
      </c>
      <c r="J48">
        <v>-2.4700000000000002</v>
      </c>
    </row>
    <row r="49" spans="1:10" x14ac:dyDescent="0.3">
      <c r="A49">
        <v>429.62</v>
      </c>
      <c r="B49">
        <f t="shared" si="0"/>
        <v>364.12</v>
      </c>
      <c r="C49">
        <v>7.66</v>
      </c>
      <c r="D49" s="1">
        <f t="shared" si="2"/>
        <v>294395.36030673824</v>
      </c>
      <c r="E49" s="1">
        <f t="shared" si="3"/>
        <v>2766385.6208128305</v>
      </c>
      <c r="F49" s="1">
        <f t="shared" si="4"/>
        <v>364.11980366373501</v>
      </c>
      <c r="G49" s="1">
        <f t="shared" si="5"/>
        <v>1.9633626499171442E-4</v>
      </c>
      <c r="I49">
        <v>323.67</v>
      </c>
      <c r="J49">
        <v>-0.8</v>
      </c>
    </row>
    <row r="50" spans="1:10" x14ac:dyDescent="0.3">
      <c r="A50">
        <v>435.27</v>
      </c>
      <c r="B50">
        <f t="shared" si="0"/>
        <v>369.77</v>
      </c>
      <c r="C50">
        <v>7.24</v>
      </c>
      <c r="D50" s="1">
        <f t="shared" si="2"/>
        <v>294400.98331215698</v>
      </c>
      <c r="E50" s="1">
        <f t="shared" si="3"/>
        <v>2766385.0692009791</v>
      </c>
      <c r="F50" s="1">
        <f t="shared" si="4"/>
        <v>369.76980061717705</v>
      </c>
      <c r="G50" s="1">
        <f t="shared" si="5"/>
        <v>1.993828229274186E-4</v>
      </c>
      <c r="I50">
        <v>331.6</v>
      </c>
      <c r="J50">
        <v>-0.22</v>
      </c>
    </row>
    <row r="51" spans="1:10" x14ac:dyDescent="0.3">
      <c r="A51">
        <v>441.07</v>
      </c>
      <c r="B51">
        <f t="shared" si="0"/>
        <v>375.57</v>
      </c>
      <c r="C51">
        <v>7.33</v>
      </c>
      <c r="D51" s="1">
        <f t="shared" si="2"/>
        <v>294406.7556009054</v>
      </c>
      <c r="E51" s="1">
        <f t="shared" si="3"/>
        <v>2766384.5029445644</v>
      </c>
      <c r="F51" s="1">
        <f t="shared" si="4"/>
        <v>375.56979748977631</v>
      </c>
      <c r="G51" s="1">
        <f t="shared" si="5"/>
        <v>2.0251022368711347E-4</v>
      </c>
      <c r="I51">
        <v>337.98</v>
      </c>
      <c r="J51">
        <v>-3.31</v>
      </c>
    </row>
    <row r="52" spans="1:10" x14ac:dyDescent="0.3">
      <c r="A52">
        <v>447.57</v>
      </c>
      <c r="B52">
        <f t="shared" si="0"/>
        <v>382.07</v>
      </c>
      <c r="C52">
        <v>7.45</v>
      </c>
      <c r="D52" s="1">
        <f t="shared" si="2"/>
        <v>294413.22454519244</v>
      </c>
      <c r="E52" s="1">
        <f t="shared" si="3"/>
        <v>2766383.8683468588</v>
      </c>
      <c r="F52" s="1">
        <f t="shared" si="4"/>
        <v>382.06979398492382</v>
      </c>
      <c r="G52" s="1">
        <f t="shared" si="5"/>
        <v>2.0601507617357129E-4</v>
      </c>
      <c r="I52">
        <v>345.57</v>
      </c>
      <c r="J52">
        <v>-4.49</v>
      </c>
    </row>
    <row r="53" spans="1:10" x14ac:dyDescent="0.3">
      <c r="A53">
        <v>460.14</v>
      </c>
      <c r="B53">
        <f t="shared" si="0"/>
        <v>394.64</v>
      </c>
      <c r="C53">
        <v>7.73</v>
      </c>
      <c r="D53" s="1">
        <f t="shared" si="2"/>
        <v>294425.73448822141</v>
      </c>
      <c r="E53" s="1">
        <f t="shared" si="3"/>
        <v>2766382.6411325266</v>
      </c>
      <c r="F53" s="1">
        <f t="shared" si="4"/>
        <v>394.63978720708775</v>
      </c>
      <c r="G53" s="1">
        <f t="shared" si="5"/>
        <v>2.1279291223663677E-4</v>
      </c>
      <c r="I53">
        <v>357.52</v>
      </c>
      <c r="J53">
        <v>-1.99</v>
      </c>
    </row>
    <row r="54" spans="1:10" x14ac:dyDescent="0.3">
      <c r="A54">
        <v>479.34</v>
      </c>
      <c r="B54">
        <f t="shared" si="0"/>
        <v>413.84</v>
      </c>
      <c r="C54">
        <v>8.1300000000000008</v>
      </c>
      <c r="D54" s="1">
        <f t="shared" si="2"/>
        <v>294444.84275442315</v>
      </c>
      <c r="E54" s="1">
        <f t="shared" si="3"/>
        <v>2766380.7666285341</v>
      </c>
      <c r="F54" s="1">
        <f t="shared" si="4"/>
        <v>413.83977685433962</v>
      </c>
      <c r="G54" s="1">
        <f t="shared" si="5"/>
        <v>2.2314566035674943E-4</v>
      </c>
      <c r="I54">
        <v>362.8</v>
      </c>
      <c r="J54">
        <v>0.1</v>
      </c>
    </row>
    <row r="55" spans="1:10" x14ac:dyDescent="0.3">
      <c r="A55">
        <v>489.47</v>
      </c>
      <c r="B55">
        <f t="shared" si="0"/>
        <v>423.97</v>
      </c>
      <c r="C55">
        <v>8.34</v>
      </c>
      <c r="D55" s="1">
        <f t="shared" si="2"/>
        <v>294454.92435528897</v>
      </c>
      <c r="E55" s="1">
        <f t="shared" si="3"/>
        <v>2766379.7776324176</v>
      </c>
      <c r="F55" s="1">
        <f t="shared" si="4"/>
        <v>423.96977139214368</v>
      </c>
      <c r="G55" s="1">
        <f t="shared" si="5"/>
        <v>2.2860785634293279E-4</v>
      </c>
      <c r="I55">
        <v>368.21</v>
      </c>
      <c r="J55">
        <v>1.78</v>
      </c>
    </row>
    <row r="56" spans="1:10" x14ac:dyDescent="0.3">
      <c r="A56">
        <v>490.72</v>
      </c>
      <c r="B56">
        <f t="shared" si="0"/>
        <v>425.22</v>
      </c>
      <c r="C56">
        <v>8.32</v>
      </c>
      <c r="D56" s="1">
        <f t="shared" si="2"/>
        <v>294456.16838303645</v>
      </c>
      <c r="E56" s="1">
        <f t="shared" si="3"/>
        <v>2766379.6555943969</v>
      </c>
      <c r="F56" s="1">
        <f t="shared" si="4"/>
        <v>425.21977071814882</v>
      </c>
      <c r="G56" s="1">
        <f t="shared" si="5"/>
        <v>2.292818512046324E-4</v>
      </c>
      <c r="I56">
        <v>370.03</v>
      </c>
      <c r="J56">
        <v>2.1</v>
      </c>
    </row>
    <row r="57" spans="1:10" x14ac:dyDescent="0.3">
      <c r="A57">
        <v>491.75</v>
      </c>
      <c r="B57">
        <f t="shared" si="0"/>
        <v>426.25</v>
      </c>
      <c r="C57">
        <v>8.33</v>
      </c>
      <c r="D57" s="1">
        <f t="shared" si="2"/>
        <v>294457.19346190046</v>
      </c>
      <c r="E57" s="1">
        <f t="shared" si="3"/>
        <v>2766379.5550350682</v>
      </c>
      <c r="F57" s="1">
        <f t="shared" si="4"/>
        <v>426.24977016282253</v>
      </c>
      <c r="G57" s="1">
        <f t="shared" si="5"/>
        <v>2.2983717747138144E-4</v>
      </c>
      <c r="I57">
        <v>378.3</v>
      </c>
      <c r="J57">
        <v>5.67</v>
      </c>
    </row>
    <row r="58" spans="1:10" x14ac:dyDescent="0.3">
      <c r="A58">
        <v>491.8</v>
      </c>
      <c r="B58">
        <f t="shared" si="0"/>
        <v>426.3</v>
      </c>
      <c r="C58">
        <v>8.3699999999999992</v>
      </c>
      <c r="D58" s="1">
        <f t="shared" si="2"/>
        <v>294457.24322301033</v>
      </c>
      <c r="E58" s="1">
        <f t="shared" si="3"/>
        <v>2766379.5501535474</v>
      </c>
      <c r="F58" s="1">
        <f t="shared" si="4"/>
        <v>426.29977013582533</v>
      </c>
      <c r="G58" s="1">
        <f t="shared" si="5"/>
        <v>2.2986417468473519E-4</v>
      </c>
      <c r="I58">
        <v>380.8</v>
      </c>
      <c r="J58">
        <v>7.26</v>
      </c>
    </row>
    <row r="59" spans="1:10" x14ac:dyDescent="0.3">
      <c r="A59">
        <v>496.09</v>
      </c>
      <c r="B59">
        <f t="shared" si="0"/>
        <v>430.59</v>
      </c>
      <c r="C59">
        <v>8.4499999999999993</v>
      </c>
      <c r="D59" s="1">
        <f t="shared" si="2"/>
        <v>294461.51272623974</v>
      </c>
      <c r="E59" s="1">
        <f t="shared" si="3"/>
        <v>2766379.1313190614</v>
      </c>
      <c r="F59" s="1">
        <f t="shared" si="4"/>
        <v>430.58976782261703</v>
      </c>
      <c r="G59" s="1">
        <f t="shared" si="5"/>
        <v>2.3217738294079027E-4</v>
      </c>
      <c r="I59">
        <v>383.49</v>
      </c>
      <c r="J59">
        <v>7.3</v>
      </c>
    </row>
    <row r="60" spans="1:10" x14ac:dyDescent="0.3">
      <c r="A60">
        <v>511.71</v>
      </c>
      <c r="B60">
        <f t="shared" si="0"/>
        <v>446.21</v>
      </c>
      <c r="C60">
        <v>8.7200000000000006</v>
      </c>
      <c r="D60" s="1">
        <f t="shared" si="2"/>
        <v>294477.05809697259</v>
      </c>
      <c r="E60" s="1">
        <f t="shared" si="3"/>
        <v>2766377.6063319598</v>
      </c>
      <c r="F60" s="1">
        <f t="shared" si="4"/>
        <v>446.20975940012426</v>
      </c>
      <c r="G60" s="1">
        <f t="shared" si="5"/>
        <v>2.4059987572400132E-4</v>
      </c>
      <c r="I60">
        <v>394.05</v>
      </c>
      <c r="J60">
        <v>7</v>
      </c>
    </row>
    <row r="61" spans="1:10" x14ac:dyDescent="0.3">
      <c r="A61">
        <v>534.84</v>
      </c>
      <c r="B61">
        <f t="shared" si="0"/>
        <v>469.34000000000003</v>
      </c>
      <c r="C61">
        <v>9.0399999999999991</v>
      </c>
      <c r="D61" s="1">
        <f t="shared" si="2"/>
        <v>294500.07758641255</v>
      </c>
      <c r="E61" s="1">
        <f t="shared" si="3"/>
        <v>2766375.3481404316</v>
      </c>
      <c r="F61" s="1">
        <f t="shared" si="4"/>
        <v>469.33974692832669</v>
      </c>
      <c r="G61" s="1">
        <f t="shared" si="5"/>
        <v>2.5307167334176484E-4</v>
      </c>
      <c r="I61">
        <v>403.46</v>
      </c>
      <c r="J61">
        <v>7.02</v>
      </c>
    </row>
    <row r="62" spans="1:10" x14ac:dyDescent="0.3">
      <c r="A62">
        <v>549.26</v>
      </c>
      <c r="B62">
        <f t="shared" si="0"/>
        <v>483.76</v>
      </c>
      <c r="C62">
        <v>9.08</v>
      </c>
      <c r="D62" s="1">
        <f t="shared" si="2"/>
        <v>294514.42869050778</v>
      </c>
      <c r="E62" s="1">
        <f t="shared" si="3"/>
        <v>2766373.9403098291</v>
      </c>
      <c r="F62" s="1">
        <f t="shared" si="4"/>
        <v>483.75973915292252</v>
      </c>
      <c r="G62" s="1">
        <f t="shared" si="5"/>
        <v>2.6084707747031644E-4</v>
      </c>
      <c r="I62">
        <v>413.54</v>
      </c>
      <c r="J62">
        <v>7.25</v>
      </c>
    </row>
    <row r="63" spans="1:10" x14ac:dyDescent="0.3">
      <c r="A63">
        <v>550.39</v>
      </c>
      <c r="B63">
        <f t="shared" si="0"/>
        <v>484.89</v>
      </c>
      <c r="C63">
        <v>9.06</v>
      </c>
      <c r="D63" s="1">
        <f t="shared" si="2"/>
        <v>294515.55329159152</v>
      </c>
      <c r="E63" s="1">
        <f t="shared" si="3"/>
        <v>2766373.8299874589</v>
      </c>
      <c r="F63" s="1">
        <f t="shared" si="4"/>
        <v>484.88973854360182</v>
      </c>
      <c r="G63" s="1">
        <f t="shared" si="5"/>
        <v>2.6145639816377297E-4</v>
      </c>
      <c r="I63">
        <v>419.36</v>
      </c>
      <c r="J63">
        <v>8.1</v>
      </c>
    </row>
    <row r="64" spans="1:10" x14ac:dyDescent="0.3">
      <c r="A64">
        <v>560.25</v>
      </c>
      <c r="B64">
        <f t="shared" si="0"/>
        <v>494.75</v>
      </c>
      <c r="C64">
        <v>9.19</v>
      </c>
      <c r="D64" s="1">
        <f t="shared" si="2"/>
        <v>294525.36618246388</v>
      </c>
      <c r="E64" s="1">
        <f t="shared" si="3"/>
        <v>2766372.8673515543</v>
      </c>
      <c r="F64" s="1">
        <f t="shared" si="4"/>
        <v>494.7497332270467</v>
      </c>
      <c r="G64" s="1">
        <f t="shared" si="5"/>
        <v>2.6677295329591288E-4</v>
      </c>
      <c r="I64">
        <v>427.92</v>
      </c>
      <c r="J64">
        <v>8.1</v>
      </c>
    </row>
    <row r="65" spans="1:10" x14ac:dyDescent="0.3">
      <c r="A65">
        <v>560.29</v>
      </c>
      <c r="B65">
        <f t="shared" si="0"/>
        <v>494.78999999999996</v>
      </c>
      <c r="C65">
        <v>9.6199999999999992</v>
      </c>
      <c r="D65" s="1">
        <f t="shared" si="2"/>
        <v>294525.40599135181</v>
      </c>
      <c r="E65" s="1">
        <f t="shared" si="3"/>
        <v>2766372.8634463376</v>
      </c>
      <c r="F65" s="1">
        <f t="shared" si="4"/>
        <v>494.78973320549284</v>
      </c>
      <c r="G65" s="1">
        <f t="shared" si="5"/>
        <v>2.6679450712663311E-4</v>
      </c>
      <c r="I65">
        <v>429.56</v>
      </c>
      <c r="J65">
        <v>7.79</v>
      </c>
    </row>
    <row r="66" spans="1:10" x14ac:dyDescent="0.3">
      <c r="A66">
        <v>560.41</v>
      </c>
      <c r="B66">
        <f t="shared" ref="B66:B72" si="6">A66-65.5</f>
        <v>494.90999999999997</v>
      </c>
      <c r="C66">
        <v>9.6199999999999992</v>
      </c>
      <c r="D66" s="1">
        <f t="shared" si="2"/>
        <v>294525.52541801555</v>
      </c>
      <c r="E66" s="1">
        <f t="shared" si="3"/>
        <v>2766372.8517306875</v>
      </c>
      <c r="F66" s="1">
        <f t="shared" si="4"/>
        <v>494.9097331407732</v>
      </c>
      <c r="G66" s="1">
        <f t="shared" si="5"/>
        <v>2.6685922676961127E-4</v>
      </c>
      <c r="I66">
        <v>429.62</v>
      </c>
      <c r="J66">
        <v>7.66</v>
      </c>
    </row>
    <row r="67" spans="1:10" x14ac:dyDescent="0.3">
      <c r="A67">
        <v>560.51</v>
      </c>
      <c r="B67">
        <f t="shared" si="6"/>
        <v>495.01</v>
      </c>
      <c r="C67">
        <v>9.2799999999999994</v>
      </c>
      <c r="D67" s="1">
        <f t="shared" ref="D67:D70" si="7">(((B67*($D$72-$D$1))+$B$72*$D$1)/$B$72)</f>
        <v>294525.62494023534</v>
      </c>
      <c r="E67" s="1">
        <f t="shared" ref="E67:E70" si="8">(((B67*($E$72-$E$1))+$B$72*$E$1)/$B$72)</f>
        <v>2766372.841967646</v>
      </c>
      <c r="F67" s="1">
        <f t="shared" ref="F67:F72" si="9">SQRT(((D67-$D$1)^2)+((E67-$E$1)^2))</f>
        <v>495.00973308683672</v>
      </c>
      <c r="G67" s="1">
        <f t="shared" ref="G67:G72" si="10">B67-F67</f>
        <v>2.6691316327287495E-4</v>
      </c>
      <c r="I67">
        <v>435.27</v>
      </c>
      <c r="J67">
        <v>7.24</v>
      </c>
    </row>
    <row r="68" spans="1:10" x14ac:dyDescent="0.3">
      <c r="A68">
        <v>564.91</v>
      </c>
      <c r="B68">
        <f t="shared" si="6"/>
        <v>499.40999999999997</v>
      </c>
      <c r="C68">
        <v>9.3000000000000007</v>
      </c>
      <c r="D68" s="1">
        <f t="shared" si="7"/>
        <v>294530.00391790661</v>
      </c>
      <c r="E68" s="1">
        <f t="shared" si="8"/>
        <v>2766372.4123938144</v>
      </c>
      <c r="F68" s="1">
        <f t="shared" si="9"/>
        <v>499.40973071436451</v>
      </c>
      <c r="G68" s="1">
        <f t="shared" si="10"/>
        <v>2.6928563545425277E-4</v>
      </c>
      <c r="I68">
        <v>441.07</v>
      </c>
      <c r="J68">
        <v>7.33</v>
      </c>
    </row>
    <row r="69" spans="1:10" x14ac:dyDescent="0.3">
      <c r="A69">
        <v>565</v>
      </c>
      <c r="B69">
        <f t="shared" si="6"/>
        <v>499.5</v>
      </c>
      <c r="C69">
        <v>9.44</v>
      </c>
      <c r="D69" s="1">
        <f t="shared" si="7"/>
        <v>294530.09348790447</v>
      </c>
      <c r="E69" s="1">
        <f t="shared" si="8"/>
        <v>2766372.4036070774</v>
      </c>
      <c r="F69" s="1">
        <f t="shared" si="9"/>
        <v>499.49973066582589</v>
      </c>
      <c r="G69" s="1">
        <f t="shared" si="10"/>
        <v>2.6933417410646143E-4</v>
      </c>
      <c r="I69">
        <v>447.57</v>
      </c>
      <c r="J69">
        <v>7.45</v>
      </c>
    </row>
    <row r="70" spans="1:10" x14ac:dyDescent="0.3">
      <c r="A70">
        <v>565.12</v>
      </c>
      <c r="B70">
        <f t="shared" si="6"/>
        <v>499.62</v>
      </c>
      <c r="C70">
        <v>9.44</v>
      </c>
      <c r="D70" s="1">
        <f t="shared" si="7"/>
        <v>294530.2129145682</v>
      </c>
      <c r="E70" s="1">
        <f t="shared" si="8"/>
        <v>2766372.3918914269</v>
      </c>
      <c r="F70" s="1">
        <f t="shared" si="9"/>
        <v>499.61973060115167</v>
      </c>
      <c r="G70" s="1">
        <f t="shared" si="10"/>
        <v>2.6939884833154792E-4</v>
      </c>
      <c r="I70">
        <v>460.14</v>
      </c>
      <c r="J70">
        <v>7.73</v>
      </c>
    </row>
    <row r="71" spans="1:10" x14ac:dyDescent="0.3">
      <c r="A71">
        <v>565.14</v>
      </c>
      <c r="B71">
        <f t="shared" si="6"/>
        <v>499.64</v>
      </c>
      <c r="C71">
        <v>9.24</v>
      </c>
      <c r="D71" s="1">
        <f t="shared" ref="D71" si="11">(((B71*($D$72-$D$1))+$B$72*$D$1)/$B$72)</f>
        <v>294530.23281901219</v>
      </c>
      <c r="E71" s="1">
        <f t="shared" ref="E71" si="12">(((B71*($E$72-$E$1))+$B$72*$E$1)/$B$72)</f>
        <v>2766372.3899388188</v>
      </c>
      <c r="F71" s="1">
        <f t="shared" si="9"/>
        <v>499.63973059038096</v>
      </c>
      <c r="G71" s="1">
        <f t="shared" si="10"/>
        <v>2.6940961902255367E-4</v>
      </c>
      <c r="I71">
        <v>479.34</v>
      </c>
      <c r="J71">
        <v>8.1300000000000008</v>
      </c>
    </row>
    <row r="72" spans="1:10" x14ac:dyDescent="0.3">
      <c r="A72" s="5">
        <v>570.23</v>
      </c>
      <c r="B72">
        <f t="shared" si="6"/>
        <v>504.73</v>
      </c>
      <c r="C72" s="5">
        <v>9.18</v>
      </c>
      <c r="D72" s="2">
        <v>294535.29850000003</v>
      </c>
      <c r="E72" s="2">
        <v>2766371.8930000002</v>
      </c>
      <c r="F72" s="1">
        <f t="shared" si="9"/>
        <v>504.72972784578445</v>
      </c>
      <c r="G72" s="1">
        <f t="shared" si="10"/>
        <v>2.7215421556547881E-4</v>
      </c>
      <c r="I72">
        <v>489.47</v>
      </c>
      <c r="J72">
        <v>8.34</v>
      </c>
    </row>
    <row r="73" spans="1:10" x14ac:dyDescent="0.3">
      <c r="A73" s="6"/>
      <c r="B73" s="6"/>
      <c r="C73" s="6"/>
      <c r="D73" s="8"/>
      <c r="E73" s="8"/>
      <c r="F73" s="8"/>
      <c r="G73" s="8"/>
      <c r="I73">
        <v>490.72</v>
      </c>
      <c r="J73">
        <v>8.32</v>
      </c>
    </row>
    <row r="74" spans="1:10" x14ac:dyDescent="0.3">
      <c r="A74" s="6"/>
      <c r="B74" s="6"/>
      <c r="C74" s="6"/>
      <c r="D74" s="8"/>
      <c r="E74" s="8"/>
      <c r="F74" s="8"/>
      <c r="G74" s="8"/>
      <c r="I74">
        <v>491.75</v>
      </c>
      <c r="J74">
        <v>8.33</v>
      </c>
    </row>
    <row r="75" spans="1:10" x14ac:dyDescent="0.3">
      <c r="A75" s="6"/>
      <c r="B75" s="6"/>
      <c r="C75" s="6"/>
      <c r="D75" s="8"/>
      <c r="E75" s="8"/>
      <c r="F75" s="8"/>
      <c r="G75" s="8"/>
      <c r="I75">
        <v>491.8</v>
      </c>
      <c r="J75">
        <v>8.3699999999999992</v>
      </c>
    </row>
    <row r="76" spans="1:10" x14ac:dyDescent="0.3">
      <c r="A76" s="6"/>
      <c r="B76" s="6"/>
      <c r="C76" s="6"/>
      <c r="D76" s="8"/>
      <c r="E76" s="8"/>
      <c r="F76" s="8"/>
      <c r="G76" s="8"/>
      <c r="I76">
        <v>496.09</v>
      </c>
      <c r="J76">
        <v>8.4499999999999993</v>
      </c>
    </row>
    <row r="77" spans="1:10" x14ac:dyDescent="0.3">
      <c r="A77" s="6"/>
      <c r="B77" s="6"/>
      <c r="C77" s="6"/>
      <c r="D77" s="8"/>
      <c r="E77" s="8"/>
      <c r="F77" s="8"/>
      <c r="G77" s="8"/>
      <c r="I77">
        <v>511.71</v>
      </c>
      <c r="J77">
        <v>8.7200000000000006</v>
      </c>
    </row>
    <row r="78" spans="1:10" x14ac:dyDescent="0.3">
      <c r="A78" s="6"/>
      <c r="B78" s="6"/>
      <c r="C78" s="6"/>
      <c r="D78" s="8"/>
      <c r="E78" s="8"/>
      <c r="F78" s="8"/>
      <c r="G78" s="8"/>
      <c r="I78">
        <v>534.84</v>
      </c>
      <c r="J78">
        <v>9.0399999999999991</v>
      </c>
    </row>
    <row r="79" spans="1:10" x14ac:dyDescent="0.3">
      <c r="A79" s="6"/>
      <c r="B79" s="6"/>
      <c r="C79" s="6"/>
      <c r="D79" s="8"/>
      <c r="E79" s="8"/>
      <c r="F79" s="8"/>
      <c r="G79" s="8"/>
      <c r="I79">
        <v>549.26</v>
      </c>
      <c r="J79">
        <v>9.08</v>
      </c>
    </row>
    <row r="80" spans="1:10" x14ac:dyDescent="0.3">
      <c r="A80" s="6"/>
      <c r="B80" s="6"/>
      <c r="C80" s="6"/>
      <c r="D80" s="8"/>
      <c r="E80" s="8"/>
      <c r="F80" s="8"/>
      <c r="G80" s="8"/>
      <c r="I80">
        <v>550.39</v>
      </c>
      <c r="J80">
        <v>9.06</v>
      </c>
    </row>
    <row r="81" spans="1:10" x14ac:dyDescent="0.3">
      <c r="A81" s="6"/>
      <c r="B81" s="6"/>
      <c r="C81" s="6"/>
      <c r="D81" s="8"/>
      <c r="E81" s="8"/>
      <c r="F81" s="8"/>
      <c r="G81" s="8"/>
      <c r="I81">
        <v>560.25</v>
      </c>
      <c r="J81">
        <v>9.19</v>
      </c>
    </row>
    <row r="82" spans="1:10" x14ac:dyDescent="0.3">
      <c r="A82" s="6"/>
      <c r="B82" s="6"/>
      <c r="C82" s="6"/>
      <c r="D82" s="8"/>
      <c r="E82" s="8"/>
      <c r="F82" s="8"/>
      <c r="G82" s="8"/>
      <c r="I82">
        <v>560.29</v>
      </c>
      <c r="J82">
        <v>9.6199999999999992</v>
      </c>
    </row>
    <row r="83" spans="1:10" x14ac:dyDescent="0.3">
      <c r="A83" s="6"/>
      <c r="B83" s="6"/>
      <c r="C83" s="6"/>
      <c r="D83" s="8"/>
      <c r="E83" s="8"/>
      <c r="F83" s="8"/>
      <c r="G83" s="8"/>
      <c r="I83">
        <v>560.41</v>
      </c>
      <c r="J83">
        <v>9.6199999999999992</v>
      </c>
    </row>
    <row r="84" spans="1:10" x14ac:dyDescent="0.3">
      <c r="A84" s="6"/>
      <c r="B84" s="6"/>
      <c r="C84" s="6"/>
      <c r="D84" s="8"/>
      <c r="E84" s="8"/>
      <c r="F84" s="8"/>
      <c r="G84" s="8"/>
      <c r="I84">
        <v>560.51</v>
      </c>
      <c r="J84">
        <v>9.2799999999999994</v>
      </c>
    </row>
    <row r="85" spans="1:10" x14ac:dyDescent="0.3">
      <c r="A85" s="6"/>
      <c r="B85" s="6"/>
      <c r="C85" s="6"/>
      <c r="D85" s="8"/>
      <c r="E85" s="8"/>
      <c r="F85" s="8"/>
      <c r="G85" s="8"/>
      <c r="I85">
        <v>564.91</v>
      </c>
      <c r="J85">
        <v>9.3000000000000007</v>
      </c>
    </row>
    <row r="86" spans="1:10" x14ac:dyDescent="0.3">
      <c r="A86" s="6"/>
      <c r="B86" s="6"/>
      <c r="C86" s="6"/>
      <c r="D86" s="8"/>
      <c r="E86" s="8"/>
      <c r="F86" s="8"/>
      <c r="G86" s="8"/>
      <c r="I86">
        <v>565</v>
      </c>
      <c r="J86">
        <v>9.44</v>
      </c>
    </row>
    <row r="87" spans="1:10" x14ac:dyDescent="0.3">
      <c r="A87" s="6"/>
      <c r="B87" s="6"/>
      <c r="C87" s="6"/>
      <c r="D87" s="8"/>
      <c r="E87" s="8"/>
      <c r="F87" s="8"/>
      <c r="G87" s="8"/>
      <c r="I87">
        <v>565.12</v>
      </c>
      <c r="J87">
        <v>9.44</v>
      </c>
    </row>
    <row r="88" spans="1:10" x14ac:dyDescent="0.3">
      <c r="A88" s="6"/>
      <c r="B88" s="6"/>
      <c r="C88" s="6"/>
      <c r="D88" s="8"/>
      <c r="E88" s="8"/>
      <c r="F88" s="8"/>
      <c r="G88" s="8"/>
      <c r="I88">
        <v>565.14</v>
      </c>
      <c r="J88">
        <v>9.24</v>
      </c>
    </row>
    <row r="89" spans="1:10" x14ac:dyDescent="0.3">
      <c r="A89" s="6"/>
      <c r="B89" s="6"/>
      <c r="C89" s="6"/>
      <c r="D89" s="8"/>
      <c r="E89" s="8"/>
      <c r="F89" s="8"/>
      <c r="G89" s="8"/>
      <c r="I89" s="5">
        <v>570.23</v>
      </c>
      <c r="J89" s="5">
        <v>9.18</v>
      </c>
    </row>
    <row r="90" spans="1:10" x14ac:dyDescent="0.3">
      <c r="A90" s="6"/>
      <c r="B90" s="6"/>
      <c r="C90" s="6"/>
      <c r="D90" s="7"/>
      <c r="E90" s="7"/>
      <c r="F90" s="8"/>
      <c r="G90" s="8"/>
    </row>
    <row r="91" spans="1:10" x14ac:dyDescent="0.3">
      <c r="A91" s="6"/>
      <c r="B91" s="6"/>
      <c r="C91" s="6"/>
      <c r="D91" s="8"/>
      <c r="E91" s="8"/>
      <c r="F91" s="8"/>
      <c r="G91" s="8"/>
    </row>
    <row r="92" spans="1:10" x14ac:dyDescent="0.3">
      <c r="A92" s="6"/>
      <c r="B92" s="6"/>
      <c r="C92" s="6"/>
      <c r="D92" s="8"/>
      <c r="E92" s="8"/>
      <c r="F92" s="8"/>
      <c r="G92" s="8"/>
    </row>
    <row r="93" spans="1:10" x14ac:dyDescent="0.3">
      <c r="A93" s="6"/>
      <c r="B93" s="6"/>
      <c r="C93" s="6"/>
      <c r="D93" s="8"/>
      <c r="E93" s="8"/>
      <c r="F93" s="8"/>
      <c r="G93" s="8"/>
    </row>
    <row r="94" spans="1:10" x14ac:dyDescent="0.3">
      <c r="A94" s="6"/>
      <c r="B94" s="6"/>
      <c r="C94" s="6"/>
      <c r="D94" s="8"/>
      <c r="E94" s="8"/>
      <c r="F94" s="8"/>
      <c r="G94" s="8"/>
    </row>
    <row r="95" spans="1:10" x14ac:dyDescent="0.3">
      <c r="A95" s="6"/>
      <c r="B95" s="6"/>
      <c r="C95" s="6"/>
      <c r="D95" s="8"/>
      <c r="E95" s="8"/>
      <c r="F95" s="8"/>
      <c r="G95" s="8"/>
    </row>
    <row r="96" spans="1:10" x14ac:dyDescent="0.3">
      <c r="A96" s="6"/>
      <c r="B96" s="6"/>
      <c r="C96" s="6"/>
      <c r="D96" s="8"/>
      <c r="E96" s="8"/>
      <c r="F96" s="8"/>
      <c r="G96" s="8"/>
    </row>
    <row r="97" spans="1:7" x14ac:dyDescent="0.3">
      <c r="A97" s="6"/>
      <c r="B97" s="6"/>
      <c r="C97" s="6"/>
      <c r="D97" s="8"/>
      <c r="E97" s="8"/>
      <c r="F97" s="8"/>
      <c r="G97" s="8"/>
    </row>
    <row r="98" spans="1:7" x14ac:dyDescent="0.3">
      <c r="A98" s="6"/>
      <c r="B98" s="6"/>
      <c r="C98" s="6"/>
      <c r="D98" s="8"/>
      <c r="E98" s="8"/>
      <c r="F98" s="8"/>
      <c r="G98" s="8"/>
    </row>
    <row r="99" spans="1:7" x14ac:dyDescent="0.3">
      <c r="A99" s="6"/>
      <c r="B99" s="6"/>
      <c r="C99" s="6"/>
      <c r="D99" s="8"/>
      <c r="E99" s="8"/>
      <c r="F99" s="8"/>
      <c r="G99" s="8"/>
    </row>
    <row r="100" spans="1:7" x14ac:dyDescent="0.3">
      <c r="A100" s="6"/>
      <c r="B100" s="6"/>
      <c r="C100" s="6"/>
      <c r="D100" s="8"/>
      <c r="E100" s="8"/>
      <c r="F100" s="8"/>
      <c r="G100" s="8"/>
    </row>
    <row r="101" spans="1:7" x14ac:dyDescent="0.3">
      <c r="A101" s="6"/>
      <c r="B101" s="6"/>
      <c r="C101" s="6"/>
      <c r="D101" s="8"/>
      <c r="E101" s="8"/>
      <c r="F101" s="8"/>
      <c r="G101" s="8"/>
    </row>
    <row r="102" spans="1:7" x14ac:dyDescent="0.3">
      <c r="A102" s="6"/>
      <c r="B102" s="6"/>
      <c r="C102" s="6"/>
      <c r="D102" s="8"/>
      <c r="E102" s="8"/>
      <c r="F102" s="8"/>
      <c r="G102" s="8"/>
    </row>
    <row r="103" spans="1:7" x14ac:dyDescent="0.3">
      <c r="A103" s="6"/>
      <c r="B103" s="6"/>
      <c r="C103" s="6"/>
      <c r="D103" s="8"/>
      <c r="E103" s="8"/>
      <c r="F103" s="8"/>
      <c r="G103" s="8"/>
    </row>
    <row r="104" spans="1:7" x14ac:dyDescent="0.3">
      <c r="A104" s="6"/>
      <c r="B104" s="6"/>
      <c r="C104" s="6"/>
      <c r="D104" s="8"/>
      <c r="E104" s="8"/>
      <c r="F104" s="8"/>
      <c r="G104" s="8"/>
    </row>
    <row r="105" spans="1:7" x14ac:dyDescent="0.3">
      <c r="A105" s="6"/>
      <c r="B105" s="6"/>
      <c r="C105" s="6"/>
      <c r="D105" s="8"/>
      <c r="E105" s="8"/>
      <c r="F105" s="8"/>
      <c r="G105" s="8"/>
    </row>
    <row r="106" spans="1:7" x14ac:dyDescent="0.3">
      <c r="A106" s="6"/>
      <c r="B106" s="6"/>
      <c r="C106" s="6"/>
      <c r="D106" s="8"/>
      <c r="E106" s="8"/>
      <c r="F106" s="8"/>
      <c r="G106" s="8"/>
    </row>
    <row r="107" spans="1:7" x14ac:dyDescent="0.3">
      <c r="A107" s="6"/>
      <c r="B107" s="6"/>
      <c r="C107" s="6"/>
      <c r="D107" s="8"/>
      <c r="E107" s="8"/>
      <c r="F107" s="8"/>
      <c r="G107" s="8"/>
    </row>
    <row r="108" spans="1:7" x14ac:dyDescent="0.3">
      <c r="A108" s="6"/>
      <c r="B108" s="6"/>
      <c r="C108" s="6"/>
      <c r="D108" s="8"/>
      <c r="E108" s="8"/>
      <c r="F108" s="8"/>
      <c r="G108" s="8"/>
    </row>
    <row r="109" spans="1:7" x14ac:dyDescent="0.3">
      <c r="A109" s="6"/>
      <c r="B109" s="6"/>
      <c r="C109" s="6"/>
      <c r="D109" s="7"/>
      <c r="E109" s="7"/>
      <c r="F109" s="8"/>
      <c r="G109" s="8"/>
    </row>
    <row r="110" spans="1:7" x14ac:dyDescent="0.3">
      <c r="D110" s="1"/>
      <c r="E110" s="1"/>
      <c r="F110" s="1"/>
    </row>
    <row r="111" spans="1:7" x14ac:dyDescent="0.3">
      <c r="D111" s="1"/>
      <c r="E111" s="1"/>
      <c r="F111" s="1"/>
    </row>
    <row r="112" spans="1:7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57.63</v>
      </c>
      <c r="B1">
        <f>A1-57.63</f>
        <v>0</v>
      </c>
      <c r="C1" s="5">
        <v>6.35</v>
      </c>
      <c r="D1" s="2">
        <v>294024.43800000002</v>
      </c>
      <c r="E1" s="2">
        <v>2766503.4759999998</v>
      </c>
    </row>
    <row r="2" spans="1:10" x14ac:dyDescent="0.3">
      <c r="A2">
        <v>57.71</v>
      </c>
      <c r="B2">
        <f t="shared" ref="B2:B65" si="0">A2-57.63</f>
        <v>7.9999999999998295E-2</v>
      </c>
      <c r="C2">
        <v>6.36</v>
      </c>
      <c r="D2" s="1">
        <f>(((B2*($D$93-$D$1))+$B$93*$D$1)/$B$93)</f>
        <v>294024.51749217557</v>
      </c>
      <c r="E2" s="1">
        <f>(((B2*($E$93-$E$1))+$B$93*$E$1)/$B$93)</f>
        <v>2766503.4669980821</v>
      </c>
      <c r="F2" s="1">
        <f>SQRT(((D2-$D$1)^2)+((E2-$E$1)^2))</f>
        <v>8.0000253090251397E-2</v>
      </c>
      <c r="G2" s="1">
        <f t="shared" ref="G2" si="1">B2-F2</f>
        <v>-2.5309025310227273E-7</v>
      </c>
    </row>
    <row r="3" spans="1:10" x14ac:dyDescent="0.3">
      <c r="A3">
        <v>57.77</v>
      </c>
      <c r="B3">
        <f t="shared" si="0"/>
        <v>0.14000000000000057</v>
      </c>
      <c r="C3">
        <v>6.23</v>
      </c>
      <c r="D3" s="1">
        <f t="shared" ref="D3:D66" si="2">(((B3*($D$93-$D$1))+$B$93*$D$1)/$B$93)</f>
        <v>294024.57711130718</v>
      </c>
      <c r="E3" s="1">
        <f t="shared" ref="E3:E66" si="3">(((B3*($E$93-$E$1))+$B$93*$E$1)/$B$93)</f>
        <v>2766503.4602466435</v>
      </c>
      <c r="F3" s="1">
        <f t="shared" ref="F3:F66" si="4">SQRT(((D3-$D$1)^2)+((E3-$E$1)^2))</f>
        <v>0.14000044290385988</v>
      </c>
      <c r="G3" s="1">
        <f t="shared" ref="G3:G66" si="5">B3-F3</f>
        <v>-4.4290385931011755E-7</v>
      </c>
    </row>
    <row r="4" spans="1:10" x14ac:dyDescent="0.3">
      <c r="A4">
        <v>67.78</v>
      </c>
      <c r="B4">
        <f t="shared" si="0"/>
        <v>10.149999999999999</v>
      </c>
      <c r="C4">
        <v>6.21</v>
      </c>
      <c r="D4" s="1">
        <f t="shared" si="2"/>
        <v>294034.52356976835</v>
      </c>
      <c r="E4" s="1">
        <f t="shared" si="3"/>
        <v>2766502.3338816832</v>
      </c>
      <c r="F4" s="1">
        <f t="shared" si="4"/>
        <v>10.150032108371365</v>
      </c>
      <c r="G4" s="1">
        <f t="shared" si="5"/>
        <v>-3.2108371366135202E-5</v>
      </c>
    </row>
    <row r="5" spans="1:10" x14ac:dyDescent="0.3">
      <c r="A5">
        <v>67.84</v>
      </c>
      <c r="B5">
        <f t="shared" si="0"/>
        <v>10.210000000000001</v>
      </c>
      <c r="C5">
        <v>6.16</v>
      </c>
      <c r="D5" s="1">
        <f t="shared" si="2"/>
        <v>294034.58318890003</v>
      </c>
      <c r="E5" s="1">
        <f t="shared" si="3"/>
        <v>2766502.327130245</v>
      </c>
      <c r="F5" s="1">
        <f t="shared" si="4"/>
        <v>10.210032298190413</v>
      </c>
      <c r="G5" s="1">
        <f t="shared" si="5"/>
        <v>-3.2298190411950145E-5</v>
      </c>
    </row>
    <row r="6" spans="1:10" x14ac:dyDescent="0.3">
      <c r="A6">
        <v>67.959999999999994</v>
      </c>
      <c r="B6">
        <f t="shared" si="0"/>
        <v>10.329999999999991</v>
      </c>
      <c r="C6">
        <v>6.15</v>
      </c>
      <c r="D6" s="1">
        <f t="shared" si="2"/>
        <v>294034.70242716331</v>
      </c>
      <c r="E6" s="1">
        <f t="shared" si="3"/>
        <v>2766502.3136273683</v>
      </c>
      <c r="F6" s="1">
        <f t="shared" si="4"/>
        <v>10.33003267782307</v>
      </c>
      <c r="G6" s="1">
        <f t="shared" si="5"/>
        <v>-3.2677823078586243E-5</v>
      </c>
      <c r="I6" s="5">
        <v>57.63</v>
      </c>
      <c r="J6" s="5">
        <v>6.35</v>
      </c>
    </row>
    <row r="7" spans="1:10" x14ac:dyDescent="0.3">
      <c r="A7">
        <v>68</v>
      </c>
      <c r="B7">
        <f t="shared" si="0"/>
        <v>10.369999999999997</v>
      </c>
      <c r="C7">
        <v>6.2</v>
      </c>
      <c r="D7" s="1">
        <f t="shared" si="2"/>
        <v>294034.74217325106</v>
      </c>
      <c r="E7" s="1">
        <f t="shared" si="3"/>
        <v>2766502.3091264092</v>
      </c>
      <c r="F7" s="1">
        <f t="shared" si="4"/>
        <v>10.370032804365476</v>
      </c>
      <c r="G7" s="1">
        <f t="shared" si="5"/>
        <v>-3.2804365478256159E-5</v>
      </c>
      <c r="I7">
        <v>57.71</v>
      </c>
      <c r="J7">
        <v>6.36</v>
      </c>
    </row>
    <row r="8" spans="1:10" x14ac:dyDescent="0.3">
      <c r="A8">
        <v>68.17</v>
      </c>
      <c r="B8">
        <f t="shared" si="0"/>
        <v>10.54</v>
      </c>
      <c r="C8">
        <v>5.91</v>
      </c>
      <c r="D8" s="1">
        <f t="shared" si="2"/>
        <v>294034.91109412402</v>
      </c>
      <c r="E8" s="1">
        <f t="shared" si="3"/>
        <v>2766502.2899973341</v>
      </c>
      <c r="F8" s="1">
        <f t="shared" si="4"/>
        <v>10.540033342123742</v>
      </c>
      <c r="G8" s="1">
        <f t="shared" si="5"/>
        <v>-3.3342123742841068E-5</v>
      </c>
      <c r="I8">
        <v>57.77</v>
      </c>
      <c r="J8">
        <v>6.23</v>
      </c>
    </row>
    <row r="9" spans="1:10" x14ac:dyDescent="0.3">
      <c r="A9">
        <v>68.180000000000007</v>
      </c>
      <c r="B9">
        <f t="shared" si="0"/>
        <v>10.550000000000004</v>
      </c>
      <c r="C9">
        <v>5.94</v>
      </c>
      <c r="D9" s="1">
        <f t="shared" si="2"/>
        <v>294034.92103064596</v>
      </c>
      <c r="E9" s="1">
        <f t="shared" si="3"/>
        <v>2766502.2888720944</v>
      </c>
      <c r="F9" s="1">
        <f t="shared" si="4"/>
        <v>10.550033373759343</v>
      </c>
      <c r="G9" s="1">
        <f t="shared" si="5"/>
        <v>-3.3373759338317655E-5</v>
      </c>
      <c r="I9">
        <v>67.78</v>
      </c>
      <c r="J9">
        <v>6.21</v>
      </c>
    </row>
    <row r="10" spans="1:10" x14ac:dyDescent="0.3">
      <c r="A10">
        <v>73.91</v>
      </c>
      <c r="B10">
        <f t="shared" si="0"/>
        <v>16.279999999999994</v>
      </c>
      <c r="C10">
        <v>5.57</v>
      </c>
      <c r="D10" s="1">
        <f t="shared" si="2"/>
        <v>294040.61465771712</v>
      </c>
      <c r="E10" s="1">
        <f t="shared" si="3"/>
        <v>2766501.6441097343</v>
      </c>
      <c r="F10" s="1">
        <f t="shared" si="4"/>
        <v>16.280051499938764</v>
      </c>
      <c r="G10" s="1">
        <f t="shared" si="5"/>
        <v>-5.1499938770405151E-5</v>
      </c>
      <c r="I10">
        <v>67.84</v>
      </c>
      <c r="J10">
        <v>6.16</v>
      </c>
    </row>
    <row r="11" spans="1:10" x14ac:dyDescent="0.3">
      <c r="A11">
        <v>86.06</v>
      </c>
      <c r="B11">
        <f t="shared" si="0"/>
        <v>28.43</v>
      </c>
      <c r="C11">
        <v>1.07</v>
      </c>
      <c r="D11" s="1">
        <f t="shared" si="2"/>
        <v>294052.68753187335</v>
      </c>
      <c r="E11" s="1">
        <f t="shared" si="3"/>
        <v>2766500.2769434736</v>
      </c>
      <c r="F11" s="1">
        <f t="shared" si="4"/>
        <v>28.430089935134347</v>
      </c>
      <c r="G11" s="1">
        <f t="shared" si="5"/>
        <v>-8.9935134347740586E-5</v>
      </c>
      <c r="I11">
        <v>67.959999999999994</v>
      </c>
      <c r="J11">
        <v>6.15</v>
      </c>
    </row>
    <row r="12" spans="1:10" x14ac:dyDescent="0.3">
      <c r="A12">
        <v>92.54</v>
      </c>
      <c r="B12">
        <f t="shared" si="0"/>
        <v>34.910000000000004</v>
      </c>
      <c r="C12">
        <v>0.4</v>
      </c>
      <c r="D12" s="1">
        <f t="shared" si="2"/>
        <v>294059.12639808998</v>
      </c>
      <c r="E12" s="1">
        <f t="shared" si="3"/>
        <v>2766499.5477881343</v>
      </c>
      <c r="F12" s="1">
        <f t="shared" si="4"/>
        <v>34.910110433906276</v>
      </c>
      <c r="G12" s="1">
        <f t="shared" si="5"/>
        <v>-1.1043390627207827E-4</v>
      </c>
      <c r="I12">
        <v>68</v>
      </c>
      <c r="J12">
        <v>6.2</v>
      </c>
    </row>
    <row r="13" spans="1:10" x14ac:dyDescent="0.3">
      <c r="A13">
        <v>95.9</v>
      </c>
      <c r="B13">
        <f t="shared" si="0"/>
        <v>38.270000000000003</v>
      </c>
      <c r="C13">
        <v>0.45</v>
      </c>
      <c r="D13" s="1">
        <f t="shared" si="2"/>
        <v>294062.46506946156</v>
      </c>
      <c r="E13" s="1">
        <f t="shared" si="3"/>
        <v>2766499.1697075884</v>
      </c>
      <c r="F13" s="1">
        <f t="shared" si="4"/>
        <v>38.270121062843586</v>
      </c>
      <c r="G13" s="1">
        <f t="shared" si="5"/>
        <v>-1.2106284358281982E-4</v>
      </c>
      <c r="I13">
        <v>68.17</v>
      </c>
      <c r="J13">
        <v>5.91</v>
      </c>
    </row>
    <row r="14" spans="1:10" x14ac:dyDescent="0.3">
      <c r="A14">
        <v>99.68</v>
      </c>
      <c r="B14">
        <f t="shared" si="0"/>
        <v>42.050000000000004</v>
      </c>
      <c r="C14">
        <v>0.38</v>
      </c>
      <c r="D14" s="1">
        <f t="shared" si="2"/>
        <v>294066.22107475455</v>
      </c>
      <c r="E14" s="1">
        <f t="shared" si="3"/>
        <v>2766498.7443669741</v>
      </c>
      <c r="F14" s="1">
        <f t="shared" si="4"/>
        <v>42.050133020382233</v>
      </c>
      <c r="G14" s="1">
        <f t="shared" si="5"/>
        <v>-1.3302038222917645E-4</v>
      </c>
      <c r="I14">
        <v>68.180000000000007</v>
      </c>
      <c r="J14">
        <v>5.94</v>
      </c>
    </row>
    <row r="15" spans="1:10" x14ac:dyDescent="0.3">
      <c r="A15">
        <v>104.82</v>
      </c>
      <c r="B15">
        <f t="shared" si="0"/>
        <v>47.189999999999991</v>
      </c>
      <c r="C15">
        <v>-0.46</v>
      </c>
      <c r="D15" s="1">
        <f t="shared" si="2"/>
        <v>294071.32844703132</v>
      </c>
      <c r="E15" s="1">
        <f t="shared" si="3"/>
        <v>2766498.1659937575</v>
      </c>
      <c r="F15" s="1">
        <f t="shared" si="4"/>
        <v>47.190149280202043</v>
      </c>
      <c r="G15" s="1">
        <f t="shared" si="5"/>
        <v>-1.4928020205218218E-4</v>
      </c>
      <c r="I15">
        <v>73.91</v>
      </c>
      <c r="J15">
        <v>5.57</v>
      </c>
    </row>
    <row r="16" spans="1:10" x14ac:dyDescent="0.3">
      <c r="A16">
        <v>112.02</v>
      </c>
      <c r="B16">
        <f t="shared" si="0"/>
        <v>54.389999999999993</v>
      </c>
      <c r="C16">
        <v>-0.81</v>
      </c>
      <c r="D16" s="1">
        <f t="shared" si="2"/>
        <v>294078.48274282762</v>
      </c>
      <c r="E16" s="1">
        <f t="shared" si="3"/>
        <v>2766497.3558211583</v>
      </c>
      <c r="F16" s="1">
        <f t="shared" si="4"/>
        <v>54.390172056659686</v>
      </c>
      <c r="G16" s="1">
        <f t="shared" si="5"/>
        <v>-1.7205665969299844E-4</v>
      </c>
      <c r="I16">
        <v>86.06</v>
      </c>
      <c r="J16">
        <v>1.07</v>
      </c>
    </row>
    <row r="17" spans="1:10" x14ac:dyDescent="0.3">
      <c r="A17">
        <v>117.45</v>
      </c>
      <c r="B17">
        <f t="shared" si="0"/>
        <v>59.82</v>
      </c>
      <c r="C17">
        <v>-1.1599999999999999</v>
      </c>
      <c r="D17" s="1">
        <f t="shared" si="2"/>
        <v>294083.87827424059</v>
      </c>
      <c r="E17" s="1">
        <f t="shared" si="3"/>
        <v>2766496.7448159899</v>
      </c>
      <c r="F17" s="1">
        <f t="shared" si="4"/>
        <v>59.820189233812577</v>
      </c>
      <c r="G17" s="1">
        <f t="shared" si="5"/>
        <v>-1.8923381257707206E-4</v>
      </c>
      <c r="I17">
        <v>92.54</v>
      </c>
      <c r="J17">
        <v>0.4</v>
      </c>
    </row>
    <row r="18" spans="1:10" x14ac:dyDescent="0.3">
      <c r="A18">
        <v>122.33</v>
      </c>
      <c r="B18">
        <f t="shared" si="0"/>
        <v>64.699999999999989</v>
      </c>
      <c r="C18">
        <v>-1.26</v>
      </c>
      <c r="D18" s="1">
        <f t="shared" si="2"/>
        <v>294088.72729694698</v>
      </c>
      <c r="E18" s="1">
        <f t="shared" si="3"/>
        <v>2766496.1956990063</v>
      </c>
      <c r="F18" s="1">
        <f t="shared" si="4"/>
        <v>64.700204671153713</v>
      </c>
      <c r="G18" s="1">
        <f t="shared" si="5"/>
        <v>-2.0467115372468925E-4</v>
      </c>
      <c r="I18">
        <v>95.9</v>
      </c>
      <c r="J18">
        <v>0.45</v>
      </c>
    </row>
    <row r="19" spans="1:10" x14ac:dyDescent="0.3">
      <c r="A19">
        <v>127.76</v>
      </c>
      <c r="B19">
        <f t="shared" si="0"/>
        <v>70.13</v>
      </c>
      <c r="C19">
        <v>-0.93</v>
      </c>
      <c r="D19" s="1">
        <f t="shared" si="2"/>
        <v>294094.12282835995</v>
      </c>
      <c r="E19" s="1">
        <f t="shared" si="3"/>
        <v>2766495.5846938379</v>
      </c>
      <c r="F19" s="1">
        <f t="shared" si="4"/>
        <v>70.130221848306604</v>
      </c>
      <c r="G19" s="1">
        <f t="shared" si="5"/>
        <v>-2.2184830660876287E-4</v>
      </c>
      <c r="I19">
        <v>99.68</v>
      </c>
      <c r="J19">
        <v>0.38</v>
      </c>
    </row>
    <row r="20" spans="1:10" x14ac:dyDescent="0.3">
      <c r="A20">
        <v>133.82</v>
      </c>
      <c r="B20">
        <f t="shared" si="0"/>
        <v>76.19</v>
      </c>
      <c r="C20">
        <v>-0.9</v>
      </c>
      <c r="D20" s="1">
        <f t="shared" si="2"/>
        <v>294100.14436065516</v>
      </c>
      <c r="E20" s="1">
        <f t="shared" si="3"/>
        <v>2766494.902798567</v>
      </c>
      <c r="F20" s="1">
        <f t="shared" si="4"/>
        <v>76.190241018477195</v>
      </c>
      <c r="G20" s="1">
        <f t="shared" si="5"/>
        <v>-2.4101847719748548E-4</v>
      </c>
      <c r="I20">
        <v>104.82</v>
      </c>
      <c r="J20">
        <v>-0.46</v>
      </c>
    </row>
    <row r="21" spans="1:10" x14ac:dyDescent="0.3">
      <c r="A21">
        <v>139.19</v>
      </c>
      <c r="B21">
        <f t="shared" si="0"/>
        <v>81.56</v>
      </c>
      <c r="C21">
        <v>-0.88</v>
      </c>
      <c r="D21" s="1">
        <f t="shared" si="2"/>
        <v>294105.48027293652</v>
      </c>
      <c r="E21" s="1">
        <f t="shared" si="3"/>
        <v>2766494.2985448372</v>
      </c>
      <c r="F21" s="1">
        <f t="shared" si="4"/>
        <v>81.560258005816479</v>
      </c>
      <c r="G21" s="1">
        <f t="shared" si="5"/>
        <v>-2.5800581647672516E-4</v>
      </c>
      <c r="I21">
        <v>112.02</v>
      </c>
      <c r="J21">
        <v>-0.81</v>
      </c>
    </row>
    <row r="22" spans="1:10" x14ac:dyDescent="0.3">
      <c r="A22">
        <v>144.47</v>
      </c>
      <c r="B22">
        <f t="shared" si="0"/>
        <v>86.84</v>
      </c>
      <c r="C22">
        <v>-1.1499999999999999</v>
      </c>
      <c r="D22" s="1">
        <f t="shared" si="2"/>
        <v>294110.72675652039</v>
      </c>
      <c r="E22" s="1">
        <f t="shared" si="3"/>
        <v>2766493.7044182643</v>
      </c>
      <c r="F22" s="1">
        <f t="shared" si="4"/>
        <v>86.840274708482312</v>
      </c>
      <c r="G22" s="1">
        <f t="shared" si="5"/>
        <v>-2.7470848230848333E-4</v>
      </c>
      <c r="I22">
        <v>117.45</v>
      </c>
      <c r="J22">
        <v>-1.1599999999999999</v>
      </c>
    </row>
    <row r="23" spans="1:10" x14ac:dyDescent="0.3">
      <c r="A23">
        <v>149.22</v>
      </c>
      <c r="B23">
        <f t="shared" si="0"/>
        <v>91.59</v>
      </c>
      <c r="C23">
        <v>-1.48</v>
      </c>
      <c r="D23" s="1">
        <f t="shared" si="2"/>
        <v>294115.44660444156</v>
      </c>
      <c r="E23" s="1">
        <f t="shared" si="3"/>
        <v>2766493.1699293973</v>
      </c>
      <c r="F23" s="1">
        <f t="shared" si="4"/>
        <v>91.590289734555199</v>
      </c>
      <c r="G23" s="1">
        <f t="shared" si="5"/>
        <v>-2.8973455519576419E-4</v>
      </c>
      <c r="I23">
        <v>122.33</v>
      </c>
      <c r="J23">
        <v>-1.26</v>
      </c>
    </row>
    <row r="24" spans="1:10" x14ac:dyDescent="0.3">
      <c r="A24">
        <v>154.47999999999999</v>
      </c>
      <c r="B24">
        <f t="shared" si="0"/>
        <v>96.85</v>
      </c>
      <c r="C24">
        <v>-1.7</v>
      </c>
      <c r="D24" s="1">
        <f t="shared" si="2"/>
        <v>294120.67321498168</v>
      </c>
      <c r="E24" s="1">
        <f t="shared" si="3"/>
        <v>2766492.578053304</v>
      </c>
      <c r="F24" s="1">
        <f t="shared" si="4"/>
        <v>96.850306374065497</v>
      </c>
      <c r="G24" s="1">
        <f t="shared" si="5"/>
        <v>-3.0637406550226842E-4</v>
      </c>
      <c r="I24">
        <v>127.76</v>
      </c>
      <c r="J24">
        <v>-0.93</v>
      </c>
    </row>
    <row r="25" spans="1:10" x14ac:dyDescent="0.3">
      <c r="A25">
        <v>160.66</v>
      </c>
      <c r="B25">
        <f t="shared" si="0"/>
        <v>103.03</v>
      </c>
      <c r="C25">
        <v>-1.65</v>
      </c>
      <c r="D25" s="1">
        <f t="shared" si="2"/>
        <v>294126.81398554007</v>
      </c>
      <c r="E25" s="1">
        <f t="shared" si="3"/>
        <v>2766491.8826551563</v>
      </c>
      <c r="F25" s="1">
        <f t="shared" si="4"/>
        <v>103.03032592375307</v>
      </c>
      <c r="G25" s="1">
        <f t="shared" si="5"/>
        <v>-3.259237530670589E-4</v>
      </c>
      <c r="I25">
        <v>133.82</v>
      </c>
      <c r="J25">
        <v>-0.9</v>
      </c>
    </row>
    <row r="26" spans="1:10" x14ac:dyDescent="0.3">
      <c r="A26">
        <v>165.95</v>
      </c>
      <c r="B26">
        <f t="shared" si="0"/>
        <v>108.32</v>
      </c>
      <c r="C26">
        <v>-1.38</v>
      </c>
      <c r="D26" s="1">
        <f t="shared" si="2"/>
        <v>294132.07040564594</v>
      </c>
      <c r="E26" s="1">
        <f t="shared" si="3"/>
        <v>2766491.2874033442</v>
      </c>
      <c r="F26" s="1">
        <f t="shared" si="4"/>
        <v>108.32034265805994</v>
      </c>
      <c r="G26" s="1">
        <f t="shared" si="5"/>
        <v>-3.4265805994948551E-4</v>
      </c>
      <c r="I26">
        <v>139.19</v>
      </c>
      <c r="J26">
        <v>-0.88</v>
      </c>
    </row>
    <row r="27" spans="1:10" x14ac:dyDescent="0.3">
      <c r="A27">
        <v>170.79</v>
      </c>
      <c r="B27">
        <f t="shared" si="0"/>
        <v>113.16</v>
      </c>
      <c r="C27">
        <v>-1.29</v>
      </c>
      <c r="D27" s="1">
        <f t="shared" si="2"/>
        <v>294136.87968226452</v>
      </c>
      <c r="E27" s="1">
        <f t="shared" si="3"/>
        <v>2766490.7427873192</v>
      </c>
      <c r="F27" s="1">
        <f t="shared" si="4"/>
        <v>113.16035796885323</v>
      </c>
      <c r="G27" s="1">
        <f t="shared" si="5"/>
        <v>-3.5796885323691185E-4</v>
      </c>
      <c r="I27">
        <v>144.47</v>
      </c>
      <c r="J27">
        <v>-1.1499999999999999</v>
      </c>
    </row>
    <row r="28" spans="1:10" x14ac:dyDescent="0.3">
      <c r="A28">
        <v>176.12</v>
      </c>
      <c r="B28">
        <f t="shared" si="0"/>
        <v>118.49000000000001</v>
      </c>
      <c r="C28">
        <v>-0.95</v>
      </c>
      <c r="D28" s="1">
        <f t="shared" si="2"/>
        <v>294142.17584845814</v>
      </c>
      <c r="E28" s="1">
        <f t="shared" si="3"/>
        <v>2766490.143034548</v>
      </c>
      <c r="F28" s="1">
        <f t="shared" si="4"/>
        <v>118.49037482970252</v>
      </c>
      <c r="G28" s="1">
        <f t="shared" si="5"/>
        <v>-3.7482970250835024E-4</v>
      </c>
      <c r="I28">
        <v>149.22</v>
      </c>
      <c r="J28">
        <v>-1.48</v>
      </c>
    </row>
    <row r="29" spans="1:10" x14ac:dyDescent="0.3">
      <c r="A29">
        <v>182.2</v>
      </c>
      <c r="B29">
        <f t="shared" si="0"/>
        <v>124.57</v>
      </c>
      <c r="C29">
        <v>-1.01</v>
      </c>
      <c r="D29" s="1">
        <f t="shared" si="2"/>
        <v>294148.21725379722</v>
      </c>
      <c r="E29" s="1">
        <f t="shared" si="3"/>
        <v>2766489.458888798</v>
      </c>
      <c r="F29" s="1">
        <f t="shared" si="4"/>
        <v>124.5703940630919</v>
      </c>
      <c r="G29" s="1">
        <f t="shared" si="5"/>
        <v>-3.9406309190326283E-4</v>
      </c>
      <c r="I29">
        <v>154.47999999999999</v>
      </c>
      <c r="J29">
        <v>-1.7</v>
      </c>
    </row>
    <row r="30" spans="1:10" x14ac:dyDescent="0.3">
      <c r="A30">
        <v>188.69</v>
      </c>
      <c r="B30">
        <f t="shared" si="0"/>
        <v>131.06</v>
      </c>
      <c r="C30">
        <v>-0.94</v>
      </c>
      <c r="D30" s="1">
        <f t="shared" si="2"/>
        <v>294154.66605653579</v>
      </c>
      <c r="E30" s="1">
        <f t="shared" si="3"/>
        <v>2766488.728608219</v>
      </c>
      <c r="F30" s="1">
        <f t="shared" si="4"/>
        <v>131.06041459349944</v>
      </c>
      <c r="G30" s="1">
        <f t="shared" si="5"/>
        <v>-4.1459349944261703E-4</v>
      </c>
      <c r="I30">
        <v>160.66</v>
      </c>
      <c r="J30">
        <v>-1.65</v>
      </c>
    </row>
    <row r="31" spans="1:10" x14ac:dyDescent="0.3">
      <c r="A31">
        <v>195.15</v>
      </c>
      <c r="B31">
        <f t="shared" si="0"/>
        <v>137.52000000000001</v>
      </c>
      <c r="C31">
        <v>-1</v>
      </c>
      <c r="D31" s="1">
        <f t="shared" si="2"/>
        <v>294161.08504970855</v>
      </c>
      <c r="E31" s="1">
        <f t="shared" si="3"/>
        <v>2766488.0017033597</v>
      </c>
      <c r="F31" s="1">
        <f t="shared" si="4"/>
        <v>137.52043502894776</v>
      </c>
      <c r="G31" s="1">
        <f t="shared" si="5"/>
        <v>-4.3502894774860579E-4</v>
      </c>
      <c r="I31">
        <v>165.95</v>
      </c>
      <c r="J31">
        <v>-1.38</v>
      </c>
    </row>
    <row r="32" spans="1:10" x14ac:dyDescent="0.3">
      <c r="A32">
        <v>201.67</v>
      </c>
      <c r="B32">
        <f t="shared" si="0"/>
        <v>144.04</v>
      </c>
      <c r="C32">
        <v>-1.1399999999999999</v>
      </c>
      <c r="D32" s="1">
        <f t="shared" si="2"/>
        <v>294167.56366201292</v>
      </c>
      <c r="E32" s="1">
        <f t="shared" si="3"/>
        <v>2766487.2680470617</v>
      </c>
      <c r="F32" s="1">
        <f t="shared" si="4"/>
        <v>144.04045565420969</v>
      </c>
      <c r="G32" s="1">
        <f t="shared" si="5"/>
        <v>-4.5565420970206105E-4</v>
      </c>
      <c r="I32">
        <v>170.79</v>
      </c>
      <c r="J32">
        <v>-1.29</v>
      </c>
    </row>
    <row r="33" spans="1:10" x14ac:dyDescent="0.3">
      <c r="A33">
        <v>208.03</v>
      </c>
      <c r="B33">
        <f t="shared" si="0"/>
        <v>150.4</v>
      </c>
      <c r="C33">
        <v>-0.88</v>
      </c>
      <c r="D33" s="1">
        <f t="shared" si="2"/>
        <v>294173.88328996632</v>
      </c>
      <c r="E33" s="1">
        <f t="shared" si="3"/>
        <v>2766486.5523945992</v>
      </c>
      <c r="F33" s="1">
        <f t="shared" si="4"/>
        <v>150.40047577340681</v>
      </c>
      <c r="G33" s="1">
        <f t="shared" si="5"/>
        <v>-4.7577340680504676E-4</v>
      </c>
      <c r="I33">
        <v>176.12</v>
      </c>
      <c r="J33">
        <v>-0.95</v>
      </c>
    </row>
    <row r="34" spans="1:10" x14ac:dyDescent="0.3">
      <c r="A34">
        <v>214.48</v>
      </c>
      <c r="B34">
        <f t="shared" si="0"/>
        <v>156.85</v>
      </c>
      <c r="C34">
        <v>-0.78</v>
      </c>
      <c r="D34" s="1">
        <f t="shared" si="2"/>
        <v>294180.29234661709</v>
      </c>
      <c r="E34" s="1">
        <f t="shared" si="3"/>
        <v>2766485.8266149792</v>
      </c>
      <c r="F34" s="1">
        <f t="shared" si="4"/>
        <v>156.8504961772141</v>
      </c>
      <c r="G34" s="1">
        <f t="shared" si="5"/>
        <v>-4.9617721410299964E-4</v>
      </c>
      <c r="I34">
        <v>182.2</v>
      </c>
      <c r="J34">
        <v>-1.01</v>
      </c>
    </row>
    <row r="35" spans="1:10" x14ac:dyDescent="0.3">
      <c r="A35">
        <v>220.95</v>
      </c>
      <c r="B35">
        <f t="shared" si="0"/>
        <v>163.32</v>
      </c>
      <c r="C35">
        <v>-1.06</v>
      </c>
      <c r="D35" s="1">
        <f t="shared" si="2"/>
        <v>294186.72127631179</v>
      </c>
      <c r="E35" s="1">
        <f t="shared" si="3"/>
        <v>2766485.0985848801</v>
      </c>
      <c r="F35" s="1">
        <f t="shared" si="4"/>
        <v>163.32051664429804</v>
      </c>
      <c r="G35" s="1">
        <f t="shared" si="5"/>
        <v>-5.1664429804532119E-4</v>
      </c>
      <c r="I35">
        <v>188.69</v>
      </c>
      <c r="J35">
        <v>-0.94</v>
      </c>
    </row>
    <row r="36" spans="1:10" x14ac:dyDescent="0.3">
      <c r="A36">
        <v>227.09</v>
      </c>
      <c r="B36">
        <f t="shared" si="0"/>
        <v>169.46</v>
      </c>
      <c r="C36">
        <v>-1.31</v>
      </c>
      <c r="D36" s="1">
        <f t="shared" si="2"/>
        <v>294192.82230078249</v>
      </c>
      <c r="E36" s="1">
        <f t="shared" si="3"/>
        <v>2766484.4076876915</v>
      </c>
      <c r="F36" s="1">
        <f t="shared" si="4"/>
        <v>169.46053606750104</v>
      </c>
      <c r="G36" s="1">
        <f t="shared" si="5"/>
        <v>-5.3606750103085687E-4</v>
      </c>
      <c r="I36">
        <v>195.15</v>
      </c>
      <c r="J36">
        <v>-1</v>
      </c>
    </row>
    <row r="37" spans="1:10" x14ac:dyDescent="0.3">
      <c r="A37">
        <v>233.58</v>
      </c>
      <c r="B37">
        <f t="shared" si="0"/>
        <v>175.95000000000002</v>
      </c>
      <c r="C37">
        <v>-1.6</v>
      </c>
      <c r="D37" s="1">
        <f t="shared" si="2"/>
        <v>294199.27110352105</v>
      </c>
      <c r="E37" s="1">
        <f t="shared" si="3"/>
        <v>2766483.6774071124</v>
      </c>
      <c r="F37" s="1">
        <f t="shared" si="4"/>
        <v>175.95055659790859</v>
      </c>
      <c r="G37" s="1">
        <f t="shared" si="5"/>
        <v>-5.5659790857021108E-4</v>
      </c>
      <c r="I37">
        <v>201.67</v>
      </c>
      <c r="J37">
        <v>-1.1399999999999999</v>
      </c>
    </row>
    <row r="38" spans="1:10" x14ac:dyDescent="0.3">
      <c r="A38">
        <v>240.02</v>
      </c>
      <c r="B38">
        <f t="shared" si="0"/>
        <v>182.39000000000001</v>
      </c>
      <c r="C38">
        <v>-1.51</v>
      </c>
      <c r="D38" s="1">
        <f t="shared" si="2"/>
        <v>294205.67022364994</v>
      </c>
      <c r="E38" s="1">
        <f t="shared" si="3"/>
        <v>2766482.9527527322</v>
      </c>
      <c r="F38" s="1">
        <f t="shared" si="4"/>
        <v>182.39057697013811</v>
      </c>
      <c r="G38" s="1">
        <f t="shared" si="5"/>
        <v>-5.7697013809843156E-4</v>
      </c>
      <c r="I38">
        <v>208.03</v>
      </c>
      <c r="J38">
        <v>-0.88</v>
      </c>
    </row>
    <row r="39" spans="1:10" x14ac:dyDescent="0.3">
      <c r="A39">
        <v>246.54</v>
      </c>
      <c r="B39">
        <f t="shared" si="0"/>
        <v>188.91</v>
      </c>
      <c r="C39">
        <v>-1</v>
      </c>
      <c r="D39" s="1">
        <f t="shared" si="2"/>
        <v>294212.14883595431</v>
      </c>
      <c r="E39" s="1">
        <f t="shared" si="3"/>
        <v>2766482.2190964343</v>
      </c>
      <c r="F39" s="1">
        <f t="shared" si="4"/>
        <v>188.91059759540005</v>
      </c>
      <c r="G39" s="1">
        <f t="shared" si="5"/>
        <v>-5.9759540005188683E-4</v>
      </c>
      <c r="I39">
        <v>214.48</v>
      </c>
      <c r="J39">
        <v>-0.78</v>
      </c>
    </row>
    <row r="40" spans="1:10" x14ac:dyDescent="0.3">
      <c r="A40">
        <v>253.09</v>
      </c>
      <c r="B40">
        <f t="shared" si="0"/>
        <v>195.46</v>
      </c>
      <c r="C40">
        <v>-1.02</v>
      </c>
      <c r="D40" s="1">
        <f t="shared" si="2"/>
        <v>294218.6572578245</v>
      </c>
      <c r="E40" s="1">
        <f t="shared" si="3"/>
        <v>2766481.4820644176</v>
      </c>
      <c r="F40" s="1">
        <f t="shared" si="4"/>
        <v>195.4606183155164</v>
      </c>
      <c r="G40" s="1">
        <f t="shared" si="5"/>
        <v>-6.1831551639102145E-4</v>
      </c>
      <c r="I40">
        <v>220.95</v>
      </c>
      <c r="J40">
        <v>-1.06</v>
      </c>
    </row>
    <row r="41" spans="1:10" x14ac:dyDescent="0.3">
      <c r="A41">
        <v>259.05</v>
      </c>
      <c r="B41">
        <f t="shared" si="0"/>
        <v>201.42000000000002</v>
      </c>
      <c r="C41">
        <v>-0.98</v>
      </c>
      <c r="D41" s="1">
        <f t="shared" si="2"/>
        <v>294224.57942490029</v>
      </c>
      <c r="E41" s="1">
        <f t="shared" si="3"/>
        <v>2766480.8114215443</v>
      </c>
      <c r="F41" s="1">
        <f t="shared" si="4"/>
        <v>201.42063716927314</v>
      </c>
      <c r="G41" s="1">
        <f t="shared" si="5"/>
        <v>-6.3716927311929794E-4</v>
      </c>
      <c r="I41">
        <v>227.09</v>
      </c>
      <c r="J41">
        <v>-1.31</v>
      </c>
    </row>
    <row r="42" spans="1:10" x14ac:dyDescent="0.3">
      <c r="A42">
        <v>265.54000000000002</v>
      </c>
      <c r="B42">
        <f t="shared" si="0"/>
        <v>207.91000000000003</v>
      </c>
      <c r="C42">
        <v>-0.82</v>
      </c>
      <c r="D42" s="1">
        <f t="shared" si="2"/>
        <v>294231.02822763886</v>
      </c>
      <c r="E42" s="1">
        <f t="shared" si="3"/>
        <v>2766480.0811409652</v>
      </c>
      <c r="F42" s="1">
        <f t="shared" si="4"/>
        <v>207.91065769968066</v>
      </c>
      <c r="G42" s="1">
        <f t="shared" si="5"/>
        <v>-6.5769968063023043E-4</v>
      </c>
      <c r="I42">
        <v>233.58</v>
      </c>
      <c r="J42">
        <v>-1.6</v>
      </c>
    </row>
    <row r="43" spans="1:10" x14ac:dyDescent="0.3">
      <c r="A43">
        <v>272.20999999999998</v>
      </c>
      <c r="B43">
        <f t="shared" si="0"/>
        <v>214.57999999999998</v>
      </c>
      <c r="C43">
        <v>-0.34</v>
      </c>
      <c r="D43" s="1">
        <f t="shared" si="2"/>
        <v>294237.65588777233</v>
      </c>
      <c r="E43" s="1">
        <f t="shared" si="3"/>
        <v>2766479.3306060717</v>
      </c>
      <c r="F43" s="1">
        <f t="shared" si="4"/>
        <v>214.58067879942968</v>
      </c>
      <c r="G43" s="1">
        <f t="shared" si="5"/>
        <v>-6.7879942969284457E-4</v>
      </c>
      <c r="I43">
        <v>240.02</v>
      </c>
      <c r="J43">
        <v>-1.51</v>
      </c>
    </row>
    <row r="44" spans="1:10" x14ac:dyDescent="0.3">
      <c r="A44">
        <v>282</v>
      </c>
      <c r="B44">
        <f t="shared" si="0"/>
        <v>224.37</v>
      </c>
      <c r="C44">
        <v>-0.06</v>
      </c>
      <c r="D44" s="1">
        <f t="shared" si="2"/>
        <v>294247.38374275091</v>
      </c>
      <c r="E44" s="1">
        <f t="shared" si="3"/>
        <v>2766478.2289963849</v>
      </c>
      <c r="F44" s="1">
        <f t="shared" si="4"/>
        <v>224.37070976907114</v>
      </c>
      <c r="G44" s="1">
        <f t="shared" si="5"/>
        <v>-7.0976907113617926E-4</v>
      </c>
      <c r="I44">
        <v>246.54</v>
      </c>
      <c r="J44">
        <v>-1</v>
      </c>
    </row>
    <row r="45" spans="1:10" x14ac:dyDescent="0.3">
      <c r="A45">
        <v>289.98</v>
      </c>
      <c r="B45">
        <f t="shared" si="0"/>
        <v>232.35000000000002</v>
      </c>
      <c r="C45">
        <v>0.28999999999999998</v>
      </c>
      <c r="D45" s="1">
        <f t="shared" si="2"/>
        <v>294255.31308725837</v>
      </c>
      <c r="E45" s="1">
        <f t="shared" si="3"/>
        <v>2766477.331055088</v>
      </c>
      <c r="F45" s="1">
        <f t="shared" si="4"/>
        <v>232.3507350128076</v>
      </c>
      <c r="G45" s="1">
        <f t="shared" si="5"/>
        <v>-7.3501280758137E-4</v>
      </c>
      <c r="I45">
        <v>253.09</v>
      </c>
      <c r="J45">
        <v>-1.02</v>
      </c>
    </row>
    <row r="46" spans="1:10" x14ac:dyDescent="0.3">
      <c r="A46">
        <v>296.25</v>
      </c>
      <c r="B46">
        <f t="shared" si="0"/>
        <v>238.62</v>
      </c>
      <c r="C46">
        <v>-0.15</v>
      </c>
      <c r="D46" s="1">
        <f t="shared" si="2"/>
        <v>294261.54328651429</v>
      </c>
      <c r="E46" s="1">
        <f t="shared" si="3"/>
        <v>2766476.6255297828</v>
      </c>
      <c r="F46" s="1">
        <f t="shared" si="4"/>
        <v>238.62075484727887</v>
      </c>
      <c r="G46" s="1">
        <f t="shared" si="5"/>
        <v>-7.5484727886987457E-4</v>
      </c>
      <c r="I46">
        <v>259.05</v>
      </c>
      <c r="J46">
        <v>-0.98</v>
      </c>
    </row>
    <row r="47" spans="1:10" x14ac:dyDescent="0.3">
      <c r="A47">
        <v>302.64</v>
      </c>
      <c r="B47">
        <f t="shared" si="0"/>
        <v>245.01</v>
      </c>
      <c r="C47">
        <v>-0.21</v>
      </c>
      <c r="D47" s="1">
        <f t="shared" si="2"/>
        <v>294267.89272403345</v>
      </c>
      <c r="E47" s="1">
        <f t="shared" si="3"/>
        <v>2766475.9065016015</v>
      </c>
      <c r="F47" s="1">
        <f t="shared" si="4"/>
        <v>245.01077506127254</v>
      </c>
      <c r="G47" s="1">
        <f t="shared" si="5"/>
        <v>-7.7506127254878265E-4</v>
      </c>
      <c r="I47">
        <v>265.54000000000002</v>
      </c>
      <c r="J47">
        <v>-0.82</v>
      </c>
    </row>
    <row r="48" spans="1:10" x14ac:dyDescent="0.3">
      <c r="A48">
        <v>309.02</v>
      </c>
      <c r="B48">
        <f t="shared" si="0"/>
        <v>251.39</v>
      </c>
      <c r="C48">
        <v>-0.95</v>
      </c>
      <c r="D48" s="1">
        <f t="shared" si="2"/>
        <v>294274.23222503072</v>
      </c>
      <c r="E48" s="1">
        <f t="shared" si="3"/>
        <v>2766475.1885986594</v>
      </c>
      <c r="F48" s="1">
        <f t="shared" si="4"/>
        <v>251.39079524374085</v>
      </c>
      <c r="G48" s="1">
        <f t="shared" si="5"/>
        <v>-7.9524374086759053E-4</v>
      </c>
      <c r="I48">
        <v>272.20999999999998</v>
      </c>
      <c r="J48">
        <v>-0.34</v>
      </c>
    </row>
    <row r="49" spans="1:10" x14ac:dyDescent="0.3">
      <c r="A49">
        <v>315.17</v>
      </c>
      <c r="B49">
        <f t="shared" si="0"/>
        <v>257.54000000000002</v>
      </c>
      <c r="C49">
        <v>-1.44</v>
      </c>
      <c r="D49" s="1">
        <f t="shared" si="2"/>
        <v>294280.34318602335</v>
      </c>
      <c r="E49" s="1">
        <f t="shared" si="3"/>
        <v>2766474.496576231</v>
      </c>
      <c r="F49" s="1">
        <f t="shared" si="4"/>
        <v>257.54081469857948</v>
      </c>
      <c r="G49" s="1">
        <f t="shared" si="5"/>
        <v>-8.146985794610373E-4</v>
      </c>
      <c r="I49">
        <v>282</v>
      </c>
      <c r="J49">
        <v>-0.06</v>
      </c>
    </row>
    <row r="50" spans="1:10" x14ac:dyDescent="0.3">
      <c r="A50">
        <v>320.89999999999998</v>
      </c>
      <c r="B50">
        <f t="shared" si="0"/>
        <v>263.27</v>
      </c>
      <c r="C50">
        <v>-0.87</v>
      </c>
      <c r="D50" s="1">
        <f t="shared" si="2"/>
        <v>294286.03681309457</v>
      </c>
      <c r="E50" s="1">
        <f t="shared" si="3"/>
        <v>2766473.8518138709</v>
      </c>
      <c r="F50" s="1">
        <f t="shared" si="4"/>
        <v>263.27083282481675</v>
      </c>
      <c r="G50" s="1">
        <f t="shared" si="5"/>
        <v>-8.3282481676860698E-4</v>
      </c>
      <c r="I50">
        <v>289.98</v>
      </c>
      <c r="J50">
        <v>0.28999999999999998</v>
      </c>
    </row>
    <row r="51" spans="1:10" x14ac:dyDescent="0.3">
      <c r="A51">
        <v>327.78</v>
      </c>
      <c r="B51">
        <f t="shared" si="0"/>
        <v>270.14999999999998</v>
      </c>
      <c r="C51">
        <v>-0.64</v>
      </c>
      <c r="D51" s="1">
        <f t="shared" si="2"/>
        <v>294292.87314018875</v>
      </c>
      <c r="E51" s="1">
        <f t="shared" si="3"/>
        <v>2766473.0776489433</v>
      </c>
      <c r="F51" s="1">
        <f t="shared" si="4"/>
        <v>270.15085458886642</v>
      </c>
      <c r="G51" s="1">
        <f t="shared" si="5"/>
        <v>-8.5458886644573795E-4</v>
      </c>
      <c r="I51">
        <v>296.25</v>
      </c>
      <c r="J51">
        <v>-0.15</v>
      </c>
    </row>
    <row r="52" spans="1:10" x14ac:dyDescent="0.3">
      <c r="A52">
        <v>333.79</v>
      </c>
      <c r="B52">
        <f t="shared" si="0"/>
        <v>276.16000000000003</v>
      </c>
      <c r="C52">
        <v>-0.38</v>
      </c>
      <c r="D52" s="1">
        <f t="shared" si="2"/>
        <v>294298.84498987423</v>
      </c>
      <c r="E52" s="1">
        <f t="shared" si="3"/>
        <v>2766472.4013798712</v>
      </c>
      <c r="F52" s="1">
        <f t="shared" si="4"/>
        <v>276.16087360080115</v>
      </c>
      <c r="G52" s="1">
        <f t="shared" si="5"/>
        <v>-8.7360080112830474E-4</v>
      </c>
      <c r="I52">
        <v>302.64</v>
      </c>
      <c r="J52">
        <v>-0.21</v>
      </c>
    </row>
    <row r="53" spans="1:10" x14ac:dyDescent="0.3">
      <c r="A53">
        <v>342.62</v>
      </c>
      <c r="B53">
        <f t="shared" si="0"/>
        <v>284.99</v>
      </c>
      <c r="C53">
        <v>-0.51</v>
      </c>
      <c r="D53" s="1">
        <f t="shared" si="2"/>
        <v>294307.61893874657</v>
      </c>
      <c r="E53" s="1">
        <f t="shared" si="3"/>
        <v>2766471.4077931978</v>
      </c>
      <c r="F53" s="1">
        <f t="shared" si="4"/>
        <v>284.99090153349164</v>
      </c>
      <c r="G53" s="1">
        <f t="shared" si="5"/>
        <v>-9.0153349162847007E-4</v>
      </c>
      <c r="I53">
        <v>309.02</v>
      </c>
      <c r="J53">
        <v>-0.95</v>
      </c>
    </row>
    <row r="54" spans="1:10" x14ac:dyDescent="0.3">
      <c r="A54">
        <v>348.95</v>
      </c>
      <c r="B54">
        <f t="shared" si="0"/>
        <v>291.32</v>
      </c>
      <c r="C54">
        <v>-0.73</v>
      </c>
      <c r="D54" s="1">
        <f t="shared" si="2"/>
        <v>294313.90875713411</v>
      </c>
      <c r="E54" s="1">
        <f t="shared" si="3"/>
        <v>2766470.6955164545</v>
      </c>
      <c r="F54" s="1">
        <f t="shared" si="4"/>
        <v>291.32092155772403</v>
      </c>
      <c r="G54" s="1">
        <f t="shared" si="5"/>
        <v>-9.2155772404112213E-4</v>
      </c>
      <c r="I54">
        <v>315.17</v>
      </c>
      <c r="J54">
        <v>-1.44</v>
      </c>
    </row>
    <row r="55" spans="1:10" x14ac:dyDescent="0.3">
      <c r="A55">
        <v>355.88</v>
      </c>
      <c r="B55">
        <f t="shared" si="0"/>
        <v>298.25</v>
      </c>
      <c r="C55">
        <v>-0.32</v>
      </c>
      <c r="D55" s="1">
        <f t="shared" si="2"/>
        <v>294320.79476683802</v>
      </c>
      <c r="E55" s="1">
        <f t="shared" si="3"/>
        <v>2766469.915725328</v>
      </c>
      <c r="F55" s="1">
        <f t="shared" si="4"/>
        <v>298.2509434800096</v>
      </c>
      <c r="G55" s="1">
        <f t="shared" si="5"/>
        <v>-9.4348000959598721E-4</v>
      </c>
      <c r="I55">
        <v>320.89999999999998</v>
      </c>
      <c r="J55">
        <v>-0.87</v>
      </c>
    </row>
    <row r="56" spans="1:10" x14ac:dyDescent="0.3">
      <c r="A56">
        <v>361.37</v>
      </c>
      <c r="B56">
        <f t="shared" si="0"/>
        <v>303.74</v>
      </c>
      <c r="C56">
        <v>1.03</v>
      </c>
      <c r="D56" s="1">
        <f t="shared" si="2"/>
        <v>294326.24991738267</v>
      </c>
      <c r="E56" s="1">
        <f t="shared" si="3"/>
        <v>2766469.297968721</v>
      </c>
      <c r="F56" s="1">
        <f t="shared" si="4"/>
        <v>303.74096084703393</v>
      </c>
      <c r="G56" s="1">
        <f t="shared" si="5"/>
        <v>-9.6084703392307347E-4</v>
      </c>
      <c r="I56">
        <v>327.78</v>
      </c>
      <c r="J56">
        <v>-0.64</v>
      </c>
    </row>
    <row r="57" spans="1:10" x14ac:dyDescent="0.3">
      <c r="A57">
        <v>366.32</v>
      </c>
      <c r="B57">
        <f t="shared" si="0"/>
        <v>308.69</v>
      </c>
      <c r="C57">
        <v>1.57</v>
      </c>
      <c r="D57" s="1">
        <f t="shared" si="2"/>
        <v>294331.1684957426</v>
      </c>
      <c r="E57" s="1">
        <f t="shared" si="3"/>
        <v>2766468.7409750591</v>
      </c>
      <c r="F57" s="1">
        <f t="shared" si="4"/>
        <v>308.69097650582427</v>
      </c>
      <c r="G57" s="1">
        <f t="shared" si="5"/>
        <v>-9.7650582426922483E-4</v>
      </c>
      <c r="I57">
        <v>333.79</v>
      </c>
      <c r="J57">
        <v>-0.38</v>
      </c>
    </row>
    <row r="58" spans="1:10" x14ac:dyDescent="0.3">
      <c r="A58">
        <v>379.17</v>
      </c>
      <c r="B58">
        <f t="shared" si="0"/>
        <v>321.54000000000002</v>
      </c>
      <c r="C58">
        <v>4.92</v>
      </c>
      <c r="D58" s="1">
        <f t="shared" si="2"/>
        <v>294343.93692643452</v>
      </c>
      <c r="E58" s="1">
        <f t="shared" si="3"/>
        <v>2766467.2950420179</v>
      </c>
      <c r="F58" s="1">
        <f t="shared" si="4"/>
        <v>321.54101715531868</v>
      </c>
      <c r="G58" s="1">
        <f t="shared" si="5"/>
        <v>-1.0171553186637539E-3</v>
      </c>
      <c r="I58">
        <v>342.62</v>
      </c>
      <c r="J58">
        <v>-0.51</v>
      </c>
    </row>
    <row r="59" spans="1:10" x14ac:dyDescent="0.3">
      <c r="A59">
        <v>381.89</v>
      </c>
      <c r="B59">
        <f t="shared" si="0"/>
        <v>324.26</v>
      </c>
      <c r="C59">
        <v>6.02</v>
      </c>
      <c r="D59" s="1">
        <f t="shared" si="2"/>
        <v>294346.63966040197</v>
      </c>
      <c r="E59" s="1">
        <f t="shared" si="3"/>
        <v>2766466.9889768139</v>
      </c>
      <c r="F59" s="1">
        <f t="shared" si="4"/>
        <v>324.26102575971294</v>
      </c>
      <c r="G59" s="1">
        <f t="shared" si="5"/>
        <v>-1.0257597129452733E-3</v>
      </c>
      <c r="I59">
        <v>348.95</v>
      </c>
      <c r="J59">
        <v>-0.73</v>
      </c>
    </row>
    <row r="60" spans="1:10" x14ac:dyDescent="0.3">
      <c r="A60">
        <v>387.28</v>
      </c>
      <c r="B60">
        <f t="shared" si="0"/>
        <v>329.65</v>
      </c>
      <c r="C60">
        <v>6.09</v>
      </c>
      <c r="D60" s="1">
        <f t="shared" si="2"/>
        <v>294351.99544572725</v>
      </c>
      <c r="E60" s="1">
        <f t="shared" si="3"/>
        <v>2766466.3824726045</v>
      </c>
      <c r="F60" s="1">
        <f t="shared" si="4"/>
        <v>329.65104281038128</v>
      </c>
      <c r="G60" s="1">
        <f t="shared" si="5"/>
        <v>-1.0428103813069356E-3</v>
      </c>
      <c r="I60">
        <v>355.88</v>
      </c>
      <c r="J60">
        <v>-0.32</v>
      </c>
    </row>
    <row r="61" spans="1:10" x14ac:dyDescent="0.3">
      <c r="A61">
        <v>390.33</v>
      </c>
      <c r="B61">
        <f t="shared" si="0"/>
        <v>332.7</v>
      </c>
      <c r="C61">
        <v>6.6</v>
      </c>
      <c r="D61" s="1">
        <f t="shared" si="2"/>
        <v>294355.0260849187</v>
      </c>
      <c r="E61" s="1">
        <f t="shared" si="3"/>
        <v>2766466.0392744895</v>
      </c>
      <c r="F61" s="1">
        <f t="shared" si="4"/>
        <v>332.70105245870883</v>
      </c>
      <c r="G61" s="1">
        <f t="shared" si="5"/>
        <v>-1.0524587088411863E-3</v>
      </c>
      <c r="I61">
        <v>361.37</v>
      </c>
      <c r="J61">
        <v>1.03</v>
      </c>
    </row>
    <row r="62" spans="1:10" x14ac:dyDescent="0.3">
      <c r="A62">
        <v>398.59</v>
      </c>
      <c r="B62">
        <f t="shared" si="0"/>
        <v>340.96</v>
      </c>
      <c r="C62">
        <v>8.23</v>
      </c>
      <c r="D62" s="1">
        <f t="shared" si="2"/>
        <v>294363.23365204054</v>
      </c>
      <c r="E62" s="1">
        <f t="shared" si="3"/>
        <v>2766465.1098264805</v>
      </c>
      <c r="F62" s="1">
        <f t="shared" si="4"/>
        <v>340.96107858825849</v>
      </c>
      <c r="G62" s="1">
        <f t="shared" si="5"/>
        <v>-1.0785882585082618E-3</v>
      </c>
      <c r="I62">
        <v>366.32</v>
      </c>
      <c r="J62">
        <v>1.57</v>
      </c>
    </row>
    <row r="63" spans="1:10" x14ac:dyDescent="0.3">
      <c r="A63">
        <v>413.26</v>
      </c>
      <c r="B63">
        <f t="shared" si="0"/>
        <v>355.63</v>
      </c>
      <c r="C63">
        <v>8.09</v>
      </c>
      <c r="D63" s="1">
        <f t="shared" si="2"/>
        <v>294377.81052972539</v>
      </c>
      <c r="E63" s="1">
        <f t="shared" si="3"/>
        <v>2766463.4590998101</v>
      </c>
      <c r="F63" s="1">
        <f t="shared" si="4"/>
        <v>355.63112499512539</v>
      </c>
      <c r="G63" s="1">
        <f t="shared" si="5"/>
        <v>-1.1249951253944346E-3</v>
      </c>
      <c r="I63">
        <v>379.17</v>
      </c>
      <c r="J63">
        <v>4.92</v>
      </c>
    </row>
    <row r="64" spans="1:10" x14ac:dyDescent="0.3">
      <c r="A64">
        <v>417.07</v>
      </c>
      <c r="B64">
        <f t="shared" si="0"/>
        <v>359.44</v>
      </c>
      <c r="C64">
        <v>8.11</v>
      </c>
      <c r="D64" s="1">
        <f t="shared" si="2"/>
        <v>294381.59634458425</v>
      </c>
      <c r="E64" s="1">
        <f t="shared" si="3"/>
        <v>2766463.0303834765</v>
      </c>
      <c r="F64" s="1">
        <f t="shared" si="4"/>
        <v>359.44113704762873</v>
      </c>
      <c r="G64" s="1">
        <f t="shared" si="5"/>
        <v>-1.1370476287311249E-3</v>
      </c>
      <c r="I64">
        <v>381.89</v>
      </c>
      <c r="J64">
        <v>6.02</v>
      </c>
    </row>
    <row r="65" spans="1:10" x14ac:dyDescent="0.3">
      <c r="A65">
        <v>419.6</v>
      </c>
      <c r="B65">
        <f t="shared" si="0"/>
        <v>361.97</v>
      </c>
      <c r="C65">
        <v>7.81</v>
      </c>
      <c r="D65" s="1">
        <f t="shared" si="2"/>
        <v>294384.11028463487</v>
      </c>
      <c r="E65" s="1">
        <f t="shared" si="3"/>
        <v>2766462.7456978271</v>
      </c>
      <c r="F65" s="1">
        <f t="shared" si="4"/>
        <v>361.97114505099347</v>
      </c>
      <c r="G65" s="1">
        <f t="shared" si="5"/>
        <v>-1.1450509934434194E-3</v>
      </c>
      <c r="I65">
        <v>387.28</v>
      </c>
      <c r="J65">
        <v>6.09</v>
      </c>
    </row>
    <row r="66" spans="1:10" x14ac:dyDescent="0.3">
      <c r="A66">
        <v>421.42</v>
      </c>
      <c r="B66">
        <f t="shared" ref="B66:B72" si="6">A66-57.63</f>
        <v>363.79</v>
      </c>
      <c r="C66">
        <v>7.42</v>
      </c>
      <c r="D66" s="1">
        <f t="shared" si="2"/>
        <v>294385.91873162781</v>
      </c>
      <c r="E66" s="1">
        <f t="shared" si="3"/>
        <v>2766462.5409041978</v>
      </c>
      <c r="F66" s="1">
        <f t="shared" si="4"/>
        <v>363.79115080836601</v>
      </c>
      <c r="G66" s="1">
        <f t="shared" si="5"/>
        <v>-1.1508083659919066E-3</v>
      </c>
      <c r="I66">
        <v>390.33</v>
      </c>
      <c r="J66">
        <v>6.6</v>
      </c>
    </row>
    <row r="67" spans="1:10" x14ac:dyDescent="0.3">
      <c r="A67">
        <v>424.06</v>
      </c>
      <c r="B67">
        <f t="shared" si="6"/>
        <v>366.43</v>
      </c>
      <c r="C67">
        <v>7.62</v>
      </c>
      <c r="D67" s="1">
        <f t="shared" ref="D67:D92" si="7">(((B67*($D$93-$D$1))+$B$93*$D$1)/$B$93)</f>
        <v>294388.54197341978</v>
      </c>
      <c r="E67" s="1">
        <f t="shared" ref="E67:E92" si="8">(((B67*($E$93-$E$1))+$B$93*$E$1)/$B$93)</f>
        <v>2766462.2438409114</v>
      </c>
      <c r="F67" s="1">
        <f t="shared" ref="F67:F92" si="9">SQRT(((D67-$D$1)^2)+((E67-$E$1)^2))</f>
        <v>366.43115915972783</v>
      </c>
      <c r="G67" s="1">
        <f t="shared" ref="G67:G93" si="10">B67-F67</f>
        <v>-1.1591597278197696E-3</v>
      </c>
      <c r="I67">
        <v>398.59</v>
      </c>
      <c r="J67">
        <v>8.23</v>
      </c>
    </row>
    <row r="68" spans="1:10" x14ac:dyDescent="0.3">
      <c r="A68">
        <v>429.82</v>
      </c>
      <c r="B68">
        <f t="shared" si="6"/>
        <v>372.19</v>
      </c>
      <c r="C68">
        <v>7.58</v>
      </c>
      <c r="D68" s="1">
        <f t="shared" si="7"/>
        <v>294394.2654100568</v>
      </c>
      <c r="E68" s="1">
        <f t="shared" si="8"/>
        <v>2766461.5957028321</v>
      </c>
      <c r="F68" s="1">
        <f t="shared" si="9"/>
        <v>372.19117738087192</v>
      </c>
      <c r="G68" s="1">
        <f t="shared" si="10"/>
        <v>-1.1773808719226508E-3</v>
      </c>
      <c r="I68">
        <v>413.26</v>
      </c>
      <c r="J68">
        <v>8.09</v>
      </c>
    </row>
    <row r="69" spans="1:10" x14ac:dyDescent="0.3">
      <c r="A69">
        <v>442.42</v>
      </c>
      <c r="B69">
        <f t="shared" si="6"/>
        <v>384.79</v>
      </c>
      <c r="C69">
        <v>7.91</v>
      </c>
      <c r="D69" s="1">
        <f t="shared" si="7"/>
        <v>294406.7854277002</v>
      </c>
      <c r="E69" s="1">
        <f t="shared" si="8"/>
        <v>2766460.1779007842</v>
      </c>
      <c r="F69" s="1">
        <f t="shared" si="9"/>
        <v>384.79121723946542</v>
      </c>
      <c r="G69" s="1">
        <f t="shared" si="10"/>
        <v>-1.2172394654044183E-3</v>
      </c>
      <c r="I69">
        <v>417.07</v>
      </c>
      <c r="J69">
        <v>8.11</v>
      </c>
    </row>
    <row r="70" spans="1:10" x14ac:dyDescent="0.3">
      <c r="A70">
        <v>448.86</v>
      </c>
      <c r="B70">
        <f t="shared" si="6"/>
        <v>391.23</v>
      </c>
      <c r="C70">
        <v>7.98</v>
      </c>
      <c r="D70" s="1">
        <f t="shared" si="7"/>
        <v>294413.18454782909</v>
      </c>
      <c r="E70" s="1">
        <f t="shared" si="8"/>
        <v>2766459.453246404</v>
      </c>
      <c r="F70" s="1">
        <f t="shared" si="9"/>
        <v>391.23123761169489</v>
      </c>
      <c r="G70" s="1">
        <f t="shared" si="10"/>
        <v>-1.2376116948757954E-3</v>
      </c>
      <c r="I70">
        <v>419.6</v>
      </c>
      <c r="J70">
        <v>7.81</v>
      </c>
    </row>
    <row r="71" spans="1:10" x14ac:dyDescent="0.3">
      <c r="A71">
        <v>468.78</v>
      </c>
      <c r="B71">
        <f t="shared" si="6"/>
        <v>411.15</v>
      </c>
      <c r="C71">
        <v>7.28</v>
      </c>
      <c r="D71" s="1">
        <f t="shared" si="7"/>
        <v>294432.97809953208</v>
      </c>
      <c r="E71" s="1">
        <f t="shared" si="8"/>
        <v>2766457.21176888</v>
      </c>
      <c r="F71" s="1">
        <f t="shared" si="9"/>
        <v>411.15130062637866</v>
      </c>
      <c r="G71" s="1">
        <f t="shared" si="10"/>
        <v>-1.300626378679226E-3</v>
      </c>
      <c r="I71">
        <v>421.42</v>
      </c>
      <c r="J71">
        <v>7.42</v>
      </c>
    </row>
    <row r="72" spans="1:10" x14ac:dyDescent="0.3">
      <c r="A72">
        <v>471.97</v>
      </c>
      <c r="B72">
        <f t="shared" si="6"/>
        <v>414.34000000000003</v>
      </c>
      <c r="C72">
        <v>7.56</v>
      </c>
      <c r="D72" s="1">
        <f t="shared" si="7"/>
        <v>294436.14785003068</v>
      </c>
      <c r="E72" s="1">
        <f t="shared" si="8"/>
        <v>2766456.8528174092</v>
      </c>
      <c r="F72" s="1">
        <f t="shared" si="9"/>
        <v>414.34131071755775</v>
      </c>
      <c r="G72" s="1">
        <f t="shared" si="10"/>
        <v>-1.3107175577147245E-3</v>
      </c>
      <c r="I72">
        <v>424.06</v>
      </c>
      <c r="J72">
        <v>7.62</v>
      </c>
    </row>
    <row r="73" spans="1:10" x14ac:dyDescent="0.3">
      <c r="A73">
        <v>472.41</v>
      </c>
      <c r="B73">
        <f>A73-57.63</f>
        <v>414.78000000000003</v>
      </c>
      <c r="C73">
        <v>8.01</v>
      </c>
      <c r="D73" s="1">
        <f t="shared" si="7"/>
        <v>294436.58505699603</v>
      </c>
      <c r="E73" s="1">
        <f t="shared" si="8"/>
        <v>2766456.8033068613</v>
      </c>
      <c r="F73" s="1">
        <f t="shared" si="9"/>
        <v>414.78131210948811</v>
      </c>
      <c r="G73" s="1">
        <f t="shared" si="10"/>
        <v>-1.3121094880830242E-3</v>
      </c>
      <c r="I73">
        <v>429.82</v>
      </c>
      <c r="J73">
        <v>7.58</v>
      </c>
    </row>
    <row r="74" spans="1:10" x14ac:dyDescent="0.3">
      <c r="A74">
        <v>489.32</v>
      </c>
      <c r="B74">
        <f t="shared" ref="B74:B93" si="11">A74-57.63</f>
        <v>431.69</v>
      </c>
      <c r="C74">
        <v>8.0299999999999994</v>
      </c>
      <c r="D74" s="1">
        <f t="shared" si="7"/>
        <v>294453.38771559525</v>
      </c>
      <c r="E74" s="1">
        <f t="shared" si="8"/>
        <v>2766454.9005264938</v>
      </c>
      <c r="F74" s="1">
        <f t="shared" si="9"/>
        <v>431.69136560227651</v>
      </c>
      <c r="G74" s="1">
        <f t="shared" si="10"/>
        <v>-1.3656022765076159E-3</v>
      </c>
      <c r="I74">
        <v>442.42</v>
      </c>
      <c r="J74">
        <v>7.91</v>
      </c>
    </row>
    <row r="75" spans="1:10" x14ac:dyDescent="0.3">
      <c r="A75">
        <v>498.17</v>
      </c>
      <c r="B75">
        <f t="shared" si="11"/>
        <v>440.54</v>
      </c>
      <c r="C75">
        <v>8.01</v>
      </c>
      <c r="D75" s="1">
        <f t="shared" si="7"/>
        <v>294462.18153751153</v>
      </c>
      <c r="E75" s="1">
        <f t="shared" si="8"/>
        <v>2766453.9046893409</v>
      </c>
      <c r="F75" s="1">
        <f t="shared" si="9"/>
        <v>440.541393598296</v>
      </c>
      <c r="G75" s="1">
        <f t="shared" si="10"/>
        <v>-1.393598295976517E-3</v>
      </c>
      <c r="I75">
        <v>448.86</v>
      </c>
      <c r="J75">
        <v>7.98</v>
      </c>
    </row>
    <row r="76" spans="1:10" x14ac:dyDescent="0.3">
      <c r="A76">
        <v>499.7</v>
      </c>
      <c r="B76">
        <f t="shared" si="11"/>
        <v>442.07</v>
      </c>
      <c r="C76">
        <v>7.98</v>
      </c>
      <c r="D76" s="1">
        <f t="shared" si="7"/>
        <v>294463.70182536822</v>
      </c>
      <c r="E76" s="1">
        <f t="shared" si="8"/>
        <v>2766453.7325276635</v>
      </c>
      <c r="F76" s="1">
        <f t="shared" si="9"/>
        <v>442.07139843827758</v>
      </c>
      <c r="G76" s="1">
        <f t="shared" si="10"/>
        <v>-1.3984382775902304E-3</v>
      </c>
      <c r="I76">
        <v>468.78</v>
      </c>
      <c r="J76">
        <v>7.28</v>
      </c>
    </row>
    <row r="77" spans="1:10" x14ac:dyDescent="0.3">
      <c r="A77">
        <v>500.56</v>
      </c>
      <c r="B77">
        <f t="shared" si="11"/>
        <v>442.93</v>
      </c>
      <c r="C77">
        <v>8</v>
      </c>
      <c r="D77" s="1">
        <f t="shared" si="7"/>
        <v>294464.55636625498</v>
      </c>
      <c r="E77" s="1">
        <f t="shared" si="8"/>
        <v>2766453.6357570477</v>
      </c>
      <c r="F77" s="1">
        <f t="shared" si="9"/>
        <v>442.9314011587569</v>
      </c>
      <c r="G77" s="1">
        <f t="shared" si="10"/>
        <v>-1.4011587568916184E-3</v>
      </c>
      <c r="I77">
        <v>471.97</v>
      </c>
      <c r="J77">
        <v>7.56</v>
      </c>
    </row>
    <row r="78" spans="1:10" x14ac:dyDescent="0.3">
      <c r="A78">
        <v>500.6</v>
      </c>
      <c r="B78">
        <f t="shared" si="11"/>
        <v>442.97</v>
      </c>
      <c r="C78">
        <v>8.09</v>
      </c>
      <c r="D78" s="1">
        <f t="shared" si="7"/>
        <v>294464.59611234278</v>
      </c>
      <c r="E78" s="1">
        <f t="shared" si="8"/>
        <v>2766453.6312560886</v>
      </c>
      <c r="F78" s="1">
        <f t="shared" si="9"/>
        <v>442.97140128535716</v>
      </c>
      <c r="G78" s="1">
        <f t="shared" si="10"/>
        <v>-1.4012853571330197E-3</v>
      </c>
      <c r="I78">
        <v>472.41</v>
      </c>
      <c r="J78">
        <v>8.01</v>
      </c>
    </row>
    <row r="79" spans="1:10" x14ac:dyDescent="0.3">
      <c r="A79">
        <v>504.62</v>
      </c>
      <c r="B79">
        <f t="shared" si="11"/>
        <v>446.99</v>
      </c>
      <c r="C79">
        <v>8.15</v>
      </c>
      <c r="D79" s="1">
        <f t="shared" si="7"/>
        <v>294468.59059416229</v>
      </c>
      <c r="E79" s="1">
        <f t="shared" si="8"/>
        <v>2766453.1789097209</v>
      </c>
      <c r="F79" s="1">
        <f t="shared" si="9"/>
        <v>446.99141400210328</v>
      </c>
      <c r="G79" s="1">
        <f t="shared" si="10"/>
        <v>-1.4140021032744698E-3</v>
      </c>
      <c r="I79">
        <v>489.32</v>
      </c>
      <c r="J79">
        <v>8.0299999999999994</v>
      </c>
    </row>
    <row r="80" spans="1:10" x14ac:dyDescent="0.3">
      <c r="A80">
        <v>515.77</v>
      </c>
      <c r="B80">
        <f t="shared" si="11"/>
        <v>458.14</v>
      </c>
      <c r="C80">
        <v>8.41</v>
      </c>
      <c r="D80" s="1">
        <f t="shared" si="7"/>
        <v>294479.6698161246</v>
      </c>
      <c r="E80" s="1">
        <f t="shared" si="8"/>
        <v>2766451.9242674327</v>
      </c>
      <c r="F80" s="1">
        <f t="shared" si="9"/>
        <v>458.14144927386332</v>
      </c>
      <c r="G80" s="1">
        <f t="shared" si="10"/>
        <v>-1.4492738633293811E-3</v>
      </c>
      <c r="I80">
        <v>498.17</v>
      </c>
      <c r="J80">
        <v>8.01</v>
      </c>
    </row>
    <row r="81" spans="1:10" x14ac:dyDescent="0.3">
      <c r="A81">
        <v>520.03</v>
      </c>
      <c r="B81">
        <f t="shared" si="11"/>
        <v>462.4</v>
      </c>
      <c r="C81">
        <v>8.4600000000000009</v>
      </c>
      <c r="D81" s="1">
        <f t="shared" si="7"/>
        <v>294483.90277447068</v>
      </c>
      <c r="E81" s="1">
        <f t="shared" si="8"/>
        <v>2766451.4449153114</v>
      </c>
      <c r="F81" s="1">
        <f t="shared" si="9"/>
        <v>462.40146274987472</v>
      </c>
      <c r="G81" s="1">
        <f t="shared" si="10"/>
        <v>-1.46274987474726E-3</v>
      </c>
      <c r="I81">
        <v>499.7</v>
      </c>
      <c r="J81">
        <v>7.98</v>
      </c>
    </row>
    <row r="82" spans="1:10" x14ac:dyDescent="0.3">
      <c r="A82">
        <v>523.52</v>
      </c>
      <c r="B82">
        <f t="shared" si="11"/>
        <v>465.89</v>
      </c>
      <c r="C82">
        <v>8.43</v>
      </c>
      <c r="D82" s="1">
        <f t="shared" si="7"/>
        <v>294487.37062062748</v>
      </c>
      <c r="E82" s="1">
        <f t="shared" si="8"/>
        <v>2766451.052206649</v>
      </c>
      <c r="F82" s="1">
        <f t="shared" si="9"/>
        <v>465.89147379008028</v>
      </c>
      <c r="G82" s="1">
        <f t="shared" si="10"/>
        <v>-1.4737900802970216E-3</v>
      </c>
      <c r="I82">
        <v>500.56</v>
      </c>
      <c r="J82">
        <v>8</v>
      </c>
    </row>
    <row r="83" spans="1:10" x14ac:dyDescent="0.3">
      <c r="A83">
        <v>539.82000000000005</v>
      </c>
      <c r="B83">
        <f t="shared" si="11"/>
        <v>482.19000000000005</v>
      </c>
      <c r="C83">
        <v>8.74</v>
      </c>
      <c r="D83" s="1">
        <f t="shared" si="7"/>
        <v>294503.56715138844</v>
      </c>
      <c r="E83" s="1">
        <f t="shared" si="8"/>
        <v>2766449.218065904</v>
      </c>
      <c r="F83" s="1">
        <f t="shared" si="9"/>
        <v>482.19152535329027</v>
      </c>
      <c r="G83" s="1">
        <f t="shared" si="10"/>
        <v>-1.5253532902193001E-3</v>
      </c>
      <c r="I83">
        <v>500.6</v>
      </c>
      <c r="J83">
        <v>8.09</v>
      </c>
    </row>
    <row r="84" spans="1:10" x14ac:dyDescent="0.3">
      <c r="A84">
        <v>560.99</v>
      </c>
      <c r="B84">
        <f t="shared" si="11"/>
        <v>503.36</v>
      </c>
      <c r="C84">
        <v>8.85</v>
      </c>
      <c r="D84" s="1">
        <f t="shared" si="7"/>
        <v>294524.6027683338</v>
      </c>
      <c r="E84" s="1">
        <f t="shared" si="8"/>
        <v>2766446.8359334152</v>
      </c>
      <c r="F84" s="1">
        <f t="shared" si="9"/>
        <v>503.36159232214789</v>
      </c>
      <c r="G84" s="1">
        <f t="shared" si="10"/>
        <v>-1.5923221478715277E-3</v>
      </c>
      <c r="I84">
        <v>504.62</v>
      </c>
      <c r="J84">
        <v>8.15</v>
      </c>
    </row>
    <row r="85" spans="1:10" x14ac:dyDescent="0.3">
      <c r="A85">
        <v>568.92999999999995</v>
      </c>
      <c r="B85">
        <f t="shared" si="11"/>
        <v>511.29999999999995</v>
      </c>
      <c r="C85">
        <v>9</v>
      </c>
      <c r="D85" s="1">
        <f t="shared" si="7"/>
        <v>294532.49236675358</v>
      </c>
      <c r="E85" s="1">
        <f t="shared" si="8"/>
        <v>2766445.9424930769</v>
      </c>
      <c r="F85" s="1">
        <f t="shared" si="9"/>
        <v>511.30161743945223</v>
      </c>
      <c r="G85" s="1">
        <f t="shared" si="10"/>
        <v>-1.6174394522749935E-3</v>
      </c>
      <c r="I85">
        <v>515.77</v>
      </c>
      <c r="J85">
        <v>8.41</v>
      </c>
    </row>
    <row r="86" spans="1:10" x14ac:dyDescent="0.3">
      <c r="A86">
        <v>569.02</v>
      </c>
      <c r="B86">
        <f t="shared" si="11"/>
        <v>511.39</v>
      </c>
      <c r="C86">
        <v>9.07</v>
      </c>
      <c r="D86" s="1">
        <f t="shared" si="7"/>
        <v>294532.58179545106</v>
      </c>
      <c r="E86" s="1">
        <f t="shared" si="8"/>
        <v>2766445.9323659195</v>
      </c>
      <c r="F86" s="1">
        <f t="shared" si="9"/>
        <v>511.3916177241781</v>
      </c>
      <c r="G86" s="1">
        <f t="shared" si="10"/>
        <v>-1.6177241781178964E-3</v>
      </c>
      <c r="I86">
        <v>520.03</v>
      </c>
      <c r="J86">
        <v>8.4600000000000009</v>
      </c>
    </row>
    <row r="87" spans="1:10" x14ac:dyDescent="0.3">
      <c r="A87">
        <v>573.54999999999995</v>
      </c>
      <c r="B87">
        <f t="shared" si="11"/>
        <v>515.91999999999996</v>
      </c>
      <c r="C87">
        <v>9.09</v>
      </c>
      <c r="D87" s="1">
        <f t="shared" si="7"/>
        <v>294537.08303988952</v>
      </c>
      <c r="E87" s="1">
        <f t="shared" si="8"/>
        <v>2766445.4226323259</v>
      </c>
      <c r="F87" s="1">
        <f t="shared" si="9"/>
        <v>515.92163205430927</v>
      </c>
      <c r="G87" s="1">
        <f t="shared" si="10"/>
        <v>-1.6320543093115703E-3</v>
      </c>
      <c r="I87">
        <v>523.52</v>
      </c>
      <c r="J87">
        <v>8.43</v>
      </c>
    </row>
    <row r="88" spans="1:10" x14ac:dyDescent="0.3">
      <c r="A88">
        <v>573.63</v>
      </c>
      <c r="B88">
        <f t="shared" si="11"/>
        <v>516</v>
      </c>
      <c r="C88">
        <v>9.42</v>
      </c>
      <c r="D88" s="1">
        <f t="shared" si="7"/>
        <v>294537.16253206506</v>
      </c>
      <c r="E88" s="1">
        <f t="shared" si="8"/>
        <v>2766445.4136304082</v>
      </c>
      <c r="F88" s="1">
        <f t="shared" si="9"/>
        <v>516.00163230739952</v>
      </c>
      <c r="G88" s="1">
        <f t="shared" si="10"/>
        <v>-1.6323073995181403E-3</v>
      </c>
      <c r="I88">
        <v>539.82000000000005</v>
      </c>
      <c r="J88">
        <v>8.74</v>
      </c>
    </row>
    <row r="89" spans="1:10" x14ac:dyDescent="0.3">
      <c r="A89">
        <v>573.75</v>
      </c>
      <c r="B89">
        <f t="shared" si="11"/>
        <v>516.12</v>
      </c>
      <c r="C89">
        <v>9.42</v>
      </c>
      <c r="D89" s="1">
        <f t="shared" si="7"/>
        <v>294537.28177032835</v>
      </c>
      <c r="E89" s="1">
        <f t="shared" si="8"/>
        <v>2766445.4001275315</v>
      </c>
      <c r="F89" s="1">
        <f t="shared" si="9"/>
        <v>516.12163268703216</v>
      </c>
      <c r="G89" s="1">
        <f t="shared" si="10"/>
        <v>-1.6326870321563547E-3</v>
      </c>
      <c r="I89">
        <v>560.99</v>
      </c>
      <c r="J89">
        <v>8.85</v>
      </c>
    </row>
    <row r="90" spans="1:10" x14ac:dyDescent="0.3">
      <c r="A90">
        <v>573.76</v>
      </c>
      <c r="B90">
        <f t="shared" si="11"/>
        <v>516.13</v>
      </c>
      <c r="C90">
        <v>9.08</v>
      </c>
      <c r="D90" s="1">
        <f t="shared" si="7"/>
        <v>294537.29170685023</v>
      </c>
      <c r="E90" s="1">
        <f t="shared" si="8"/>
        <v>2766445.3990022917</v>
      </c>
      <c r="F90" s="1">
        <f t="shared" si="9"/>
        <v>516.13163271860992</v>
      </c>
      <c r="G90" s="1">
        <f t="shared" si="10"/>
        <v>-1.6327186099260871E-3</v>
      </c>
      <c r="I90">
        <v>568.92999999999995</v>
      </c>
      <c r="J90">
        <v>9</v>
      </c>
    </row>
    <row r="91" spans="1:10" x14ac:dyDescent="0.3">
      <c r="A91">
        <v>573.91</v>
      </c>
      <c r="B91">
        <f t="shared" si="11"/>
        <v>516.28</v>
      </c>
      <c r="C91">
        <v>9.08</v>
      </c>
      <c r="D91" s="1">
        <f t="shared" si="7"/>
        <v>294537.44075467932</v>
      </c>
      <c r="E91" s="1">
        <f t="shared" si="8"/>
        <v>2766445.3821236962</v>
      </c>
      <c r="F91" s="1">
        <f t="shared" si="9"/>
        <v>516.28163319309704</v>
      </c>
      <c r="G91" s="1">
        <f t="shared" si="10"/>
        <v>-1.6331930970636677E-3</v>
      </c>
      <c r="I91">
        <v>569.02</v>
      </c>
      <c r="J91">
        <v>9.07</v>
      </c>
    </row>
    <row r="92" spans="1:10" x14ac:dyDescent="0.3">
      <c r="A92">
        <v>573.92999999999995</v>
      </c>
      <c r="B92">
        <f t="shared" si="11"/>
        <v>516.29999999999995</v>
      </c>
      <c r="C92">
        <v>8.94</v>
      </c>
      <c r="D92" s="1">
        <f t="shared" si="7"/>
        <v>294537.46062772319</v>
      </c>
      <c r="E92" s="1">
        <f t="shared" si="8"/>
        <v>2766445.3798732166</v>
      </c>
      <c r="F92" s="1">
        <f t="shared" si="9"/>
        <v>516.30163325636818</v>
      </c>
      <c r="G92" s="1">
        <f t="shared" si="10"/>
        <v>-1.6332563682226464E-3</v>
      </c>
      <c r="I92">
        <v>573.54999999999995</v>
      </c>
      <c r="J92">
        <v>9.09</v>
      </c>
    </row>
    <row r="93" spans="1:10" x14ac:dyDescent="0.3">
      <c r="A93" s="5">
        <v>579.07000000000005</v>
      </c>
      <c r="B93">
        <f t="shared" si="11"/>
        <v>521.44000000000005</v>
      </c>
      <c r="C93" s="5">
        <v>9.25</v>
      </c>
      <c r="D93" s="2">
        <v>294542.56799999997</v>
      </c>
      <c r="E93" s="2">
        <v>2766444.8015000001</v>
      </c>
      <c r="F93" s="1">
        <f>SQRT(((D93-$D$1)^2)+((E93-$E$1)^2))</f>
        <v>521.44164951618802</v>
      </c>
      <c r="G93" s="1">
        <f t="shared" si="10"/>
        <v>-1.6495161879674924E-3</v>
      </c>
      <c r="I93">
        <v>573.63</v>
      </c>
      <c r="J93">
        <v>9.42</v>
      </c>
    </row>
    <row r="94" spans="1:10" x14ac:dyDescent="0.3">
      <c r="A94" s="6"/>
      <c r="B94" s="6"/>
      <c r="C94" s="6"/>
      <c r="D94" s="8"/>
      <c r="E94" s="8"/>
      <c r="F94" s="8"/>
      <c r="G94" s="8"/>
      <c r="I94">
        <v>573.75</v>
      </c>
      <c r="J94">
        <v>9.42</v>
      </c>
    </row>
    <row r="95" spans="1:10" x14ac:dyDescent="0.3">
      <c r="A95" s="6"/>
      <c r="B95" s="6"/>
      <c r="C95" s="6"/>
      <c r="D95" s="8"/>
      <c r="E95" s="8"/>
      <c r="F95" s="8"/>
      <c r="G95" s="8"/>
      <c r="I95">
        <v>573.76</v>
      </c>
      <c r="J95">
        <v>9.08</v>
      </c>
    </row>
    <row r="96" spans="1:10" x14ac:dyDescent="0.3">
      <c r="A96" s="6"/>
      <c r="B96" s="6"/>
      <c r="C96" s="6"/>
      <c r="D96" s="8"/>
      <c r="E96" s="8"/>
      <c r="F96" s="8"/>
      <c r="G96" s="8"/>
      <c r="I96">
        <v>573.91</v>
      </c>
      <c r="J96">
        <v>9.08</v>
      </c>
    </row>
    <row r="97" spans="1:10" x14ac:dyDescent="0.3">
      <c r="A97" s="6"/>
      <c r="B97" s="6"/>
      <c r="C97" s="6"/>
      <c r="D97" s="8"/>
      <c r="E97" s="8"/>
      <c r="F97" s="8"/>
      <c r="G97" s="8"/>
      <c r="I97">
        <v>573.92999999999995</v>
      </c>
      <c r="J97">
        <v>8.94</v>
      </c>
    </row>
    <row r="98" spans="1:10" x14ac:dyDescent="0.3">
      <c r="A98" s="6"/>
      <c r="B98" s="6"/>
      <c r="C98" s="6"/>
      <c r="D98" s="8"/>
      <c r="E98" s="8"/>
      <c r="F98" s="8"/>
      <c r="G98" s="8"/>
      <c r="I98" s="5">
        <v>579.07000000000005</v>
      </c>
      <c r="J98" s="5">
        <v>9.25</v>
      </c>
    </row>
    <row r="99" spans="1:10" x14ac:dyDescent="0.3">
      <c r="A99" s="6"/>
      <c r="B99" s="6"/>
      <c r="C99" s="6"/>
      <c r="D99" s="8"/>
      <c r="E99" s="8"/>
      <c r="F99" s="8"/>
      <c r="G99" s="8"/>
    </row>
    <row r="100" spans="1:10" x14ac:dyDescent="0.3">
      <c r="A100" s="6"/>
      <c r="B100" s="6"/>
      <c r="C100" s="6"/>
      <c r="D100" s="8"/>
      <c r="E100" s="8"/>
      <c r="F100" s="8"/>
      <c r="G100" s="8"/>
    </row>
    <row r="101" spans="1:10" x14ac:dyDescent="0.3">
      <c r="A101" s="6"/>
      <c r="B101" s="6"/>
      <c r="C101" s="6"/>
      <c r="D101" s="8"/>
      <c r="E101" s="8"/>
      <c r="F101" s="8"/>
      <c r="G101" s="8"/>
    </row>
    <row r="102" spans="1:10" x14ac:dyDescent="0.3">
      <c r="A102" s="6"/>
      <c r="B102" s="6"/>
      <c r="C102" s="6"/>
      <c r="D102" s="8"/>
      <c r="E102" s="8"/>
      <c r="F102" s="8"/>
      <c r="G102" s="8"/>
    </row>
    <row r="103" spans="1:10" x14ac:dyDescent="0.3">
      <c r="A103" s="6"/>
      <c r="B103" s="6"/>
      <c r="C103" s="6"/>
      <c r="D103" s="8"/>
      <c r="E103" s="8"/>
      <c r="F103" s="8"/>
      <c r="G103" s="8"/>
    </row>
    <row r="104" spans="1:10" x14ac:dyDescent="0.3">
      <c r="A104" s="6"/>
      <c r="B104" s="6"/>
      <c r="C104" s="6"/>
      <c r="D104" s="8"/>
      <c r="E104" s="8"/>
      <c r="F104" s="8"/>
      <c r="G104" s="8"/>
    </row>
    <row r="105" spans="1:10" x14ac:dyDescent="0.3">
      <c r="A105" s="6"/>
      <c r="B105" s="6"/>
      <c r="C105" s="6"/>
      <c r="D105" s="8"/>
      <c r="E105" s="8"/>
      <c r="F105" s="8"/>
      <c r="G105" s="8"/>
    </row>
    <row r="106" spans="1:10" x14ac:dyDescent="0.3">
      <c r="A106" s="6"/>
      <c r="B106" s="6"/>
      <c r="C106" s="6"/>
      <c r="D106" s="8"/>
      <c r="E106" s="8"/>
      <c r="F106" s="8"/>
      <c r="G106" s="8"/>
    </row>
    <row r="107" spans="1:10" x14ac:dyDescent="0.3">
      <c r="A107" s="6"/>
      <c r="B107" s="6"/>
      <c r="C107" s="6"/>
      <c r="D107" s="8"/>
      <c r="E107" s="8"/>
      <c r="F107" s="8"/>
      <c r="G107" s="8"/>
    </row>
    <row r="108" spans="1:10" x14ac:dyDescent="0.3">
      <c r="A108" s="6"/>
      <c r="B108" s="6"/>
      <c r="C108" s="6"/>
      <c r="D108" s="8"/>
      <c r="E108" s="8"/>
      <c r="F108" s="8"/>
      <c r="G108" s="8"/>
    </row>
    <row r="109" spans="1:10" x14ac:dyDescent="0.3">
      <c r="A109" s="6"/>
      <c r="B109" s="6"/>
      <c r="C109" s="6"/>
      <c r="D109" s="7"/>
      <c r="E109" s="7"/>
      <c r="F109" s="8"/>
      <c r="G109" s="8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120.82</v>
      </c>
      <c r="B1">
        <f>A1-120.82</f>
        <v>0</v>
      </c>
      <c r="C1" s="5">
        <v>6.5</v>
      </c>
      <c r="D1" s="2">
        <v>294153.15899999999</v>
      </c>
      <c r="E1" s="2">
        <v>2767281.3330000001</v>
      </c>
    </row>
    <row r="2" spans="1:10" x14ac:dyDescent="0.3">
      <c r="A2">
        <v>126.39</v>
      </c>
      <c r="B2">
        <f t="shared" ref="B2:B65" si="0">A2-120.82</f>
        <v>5.5700000000000074</v>
      </c>
      <c r="C2">
        <v>6.31</v>
      </c>
      <c r="D2" s="1">
        <f>(((B2*($D$85-$D$1))+$B$85*$D$1)/$B$85)</f>
        <v>294158.65691128408</v>
      </c>
      <c r="E2" s="1">
        <f>(((B2*($E$85-$E$1))+$B$85*$E$1)/$B$85)</f>
        <v>2767280.4320886689</v>
      </c>
      <c r="F2" s="1">
        <f>SQRT(((D2-$D$1)^2)+((E2-$E$1)^2))</f>
        <v>5.571235923422063</v>
      </c>
      <c r="G2" s="1">
        <f t="shared" ref="G2:G65" si="1">B2-F2</f>
        <v>-1.2359234220555848E-3</v>
      </c>
    </row>
    <row r="3" spans="1:10" x14ac:dyDescent="0.3">
      <c r="A3">
        <v>131.19</v>
      </c>
      <c r="B3">
        <f t="shared" si="0"/>
        <v>10.370000000000005</v>
      </c>
      <c r="C3">
        <v>6.25</v>
      </c>
      <c r="D3" s="1">
        <f t="shared" ref="D3:D66" si="2">(((B3*($D$85-$D$1))+$B$85*$D$1)/$B$85)</f>
        <v>294163.39478815376</v>
      </c>
      <c r="E3" s="1">
        <f t="shared" ref="E3:E66" si="3">(((B3*($E$85-$E$1))+$B$85*$E$1)/$B$85)</f>
        <v>2767279.6557198381</v>
      </c>
      <c r="F3" s="1">
        <f t="shared" ref="F3:F66" si="4">SQRT(((D3-$D$1)^2)+((E3-$E$1)^2))</f>
        <v>10.37230099210365</v>
      </c>
      <c r="G3" s="1">
        <f t="shared" si="1"/>
        <v>-2.3009921036454273E-3</v>
      </c>
    </row>
    <row r="4" spans="1:10" x14ac:dyDescent="0.3">
      <c r="A4">
        <v>131.25</v>
      </c>
      <c r="B4">
        <f t="shared" si="0"/>
        <v>10.430000000000007</v>
      </c>
      <c r="C4">
        <v>6.34</v>
      </c>
      <c r="D4" s="1">
        <f t="shared" si="2"/>
        <v>294163.45401161461</v>
      </c>
      <c r="E4" s="1">
        <f t="shared" si="3"/>
        <v>2767279.6460152278</v>
      </c>
      <c r="F4" s="1">
        <f t="shared" si="4"/>
        <v>10.43231430543144</v>
      </c>
      <c r="G4" s="1">
        <f t="shared" si="1"/>
        <v>-2.3143054314331835E-3</v>
      </c>
    </row>
    <row r="5" spans="1:10" x14ac:dyDescent="0.3">
      <c r="A5">
        <v>132.09</v>
      </c>
      <c r="B5">
        <f t="shared" si="0"/>
        <v>11.27000000000001</v>
      </c>
      <c r="C5">
        <v>6.36</v>
      </c>
      <c r="D5" s="1">
        <f t="shared" si="2"/>
        <v>294164.28314006684</v>
      </c>
      <c r="E5" s="1">
        <f t="shared" si="3"/>
        <v>2767279.5101506822</v>
      </c>
      <c r="F5" s="1">
        <f t="shared" si="4"/>
        <v>11.272500692515749</v>
      </c>
      <c r="G5" s="1">
        <f t="shared" si="1"/>
        <v>-2.5006925157384785E-3</v>
      </c>
    </row>
    <row r="6" spans="1:10" x14ac:dyDescent="0.3">
      <c r="A6">
        <v>133.1</v>
      </c>
      <c r="B6">
        <f t="shared" si="0"/>
        <v>12.280000000000001</v>
      </c>
      <c r="C6">
        <v>6.16</v>
      </c>
      <c r="D6" s="1">
        <f t="shared" si="2"/>
        <v>294165.28006832476</v>
      </c>
      <c r="E6" s="1">
        <f t="shared" si="3"/>
        <v>2767279.346789741</v>
      </c>
      <c r="F6" s="1">
        <f t="shared" si="4"/>
        <v>12.282724800606967</v>
      </c>
      <c r="G6" s="1">
        <f t="shared" si="1"/>
        <v>-2.7248006069662267E-3</v>
      </c>
      <c r="I6" s="5">
        <v>120.82</v>
      </c>
      <c r="J6" s="5">
        <v>6.5</v>
      </c>
    </row>
    <row r="7" spans="1:10" x14ac:dyDescent="0.3">
      <c r="A7">
        <v>140.33000000000001</v>
      </c>
      <c r="B7">
        <f t="shared" si="0"/>
        <v>19.510000000000019</v>
      </c>
      <c r="C7">
        <v>7.06</v>
      </c>
      <c r="D7" s="1">
        <f t="shared" si="2"/>
        <v>294172.41649535968</v>
      </c>
      <c r="E7" s="1">
        <f t="shared" si="3"/>
        <v>2767278.1773841893</v>
      </c>
      <c r="F7" s="1">
        <f t="shared" si="4"/>
        <v>19.51432906030217</v>
      </c>
      <c r="G7" s="1">
        <f t="shared" si="1"/>
        <v>-4.3290603021510776E-3</v>
      </c>
      <c r="I7">
        <v>126.39</v>
      </c>
      <c r="J7">
        <v>6.31</v>
      </c>
    </row>
    <row r="8" spans="1:10" x14ac:dyDescent="0.3">
      <c r="A8">
        <v>150.22</v>
      </c>
      <c r="B8">
        <f t="shared" si="0"/>
        <v>29.400000000000006</v>
      </c>
      <c r="C8">
        <v>6.96</v>
      </c>
      <c r="D8" s="1">
        <f t="shared" si="2"/>
        <v>294182.17849582655</v>
      </c>
      <c r="E8" s="1">
        <f t="shared" si="3"/>
        <v>2767276.5777409109</v>
      </c>
      <c r="F8" s="1">
        <f t="shared" si="4"/>
        <v>29.406523545518017</v>
      </c>
      <c r="G8" s="1">
        <f t="shared" si="1"/>
        <v>-6.5235455180108204E-3</v>
      </c>
      <c r="I8">
        <v>131.19</v>
      </c>
      <c r="J8">
        <v>6.25</v>
      </c>
    </row>
    <row r="9" spans="1:10" x14ac:dyDescent="0.3">
      <c r="A9">
        <v>160.28</v>
      </c>
      <c r="B9">
        <f t="shared" si="0"/>
        <v>39.460000000000008</v>
      </c>
      <c r="C9">
        <v>6.77</v>
      </c>
      <c r="D9" s="1">
        <f t="shared" si="2"/>
        <v>294192.10829609912</v>
      </c>
      <c r="E9" s="1">
        <f t="shared" si="3"/>
        <v>2767274.950601236</v>
      </c>
      <c r="F9" s="1">
        <f t="shared" si="4"/>
        <v>39.468755751891372</v>
      </c>
      <c r="G9" s="1">
        <f t="shared" si="1"/>
        <v>-8.7557518913641275E-3</v>
      </c>
      <c r="I9">
        <v>131.25</v>
      </c>
      <c r="J9">
        <v>6.34</v>
      </c>
    </row>
    <row r="10" spans="1:10" x14ac:dyDescent="0.3">
      <c r="A10">
        <v>167.8</v>
      </c>
      <c r="B10">
        <f t="shared" si="0"/>
        <v>46.980000000000018</v>
      </c>
      <c r="C10">
        <v>6.63</v>
      </c>
      <c r="D10" s="1">
        <f t="shared" si="2"/>
        <v>294199.5309698616</v>
      </c>
      <c r="E10" s="1">
        <f t="shared" si="3"/>
        <v>2767273.7342900676</v>
      </c>
      <c r="F10" s="1">
        <f t="shared" si="4"/>
        <v>46.990424359496693</v>
      </c>
      <c r="G10" s="1">
        <f t="shared" si="1"/>
        <v>-1.042435949667464E-2</v>
      </c>
      <c r="I10">
        <v>132.09</v>
      </c>
      <c r="J10">
        <v>6.36</v>
      </c>
    </row>
    <row r="11" spans="1:10" x14ac:dyDescent="0.3">
      <c r="A11">
        <v>177.6</v>
      </c>
      <c r="B11">
        <f t="shared" si="0"/>
        <v>56.78</v>
      </c>
      <c r="C11">
        <v>6.59</v>
      </c>
      <c r="D11" s="1">
        <f t="shared" si="2"/>
        <v>294209.20413513714</v>
      </c>
      <c r="E11" s="1">
        <f t="shared" si="3"/>
        <v>2767272.1492037047</v>
      </c>
      <c r="F11" s="1">
        <f t="shared" si="4"/>
        <v>56.792598874663412</v>
      </c>
      <c r="G11" s="1">
        <f t="shared" si="1"/>
        <v>-1.2598874663410697E-2</v>
      </c>
      <c r="I11">
        <v>133.1</v>
      </c>
      <c r="J11">
        <v>6.16</v>
      </c>
    </row>
    <row r="12" spans="1:10" x14ac:dyDescent="0.3">
      <c r="A12">
        <v>179.33</v>
      </c>
      <c r="B12">
        <f t="shared" si="0"/>
        <v>58.510000000000019</v>
      </c>
      <c r="C12">
        <v>6.59</v>
      </c>
      <c r="D12" s="1">
        <f t="shared" si="2"/>
        <v>294210.91174492554</v>
      </c>
      <c r="E12" s="1">
        <f t="shared" si="3"/>
        <v>2767271.8693874385</v>
      </c>
      <c r="F12" s="1">
        <f t="shared" si="4"/>
        <v>58.522982743125922</v>
      </c>
      <c r="G12" s="1">
        <f t="shared" si="1"/>
        <v>-1.2982743125903085E-2</v>
      </c>
      <c r="I12">
        <v>140.33000000000001</v>
      </c>
      <c r="J12">
        <v>7.06</v>
      </c>
    </row>
    <row r="13" spans="1:10" x14ac:dyDescent="0.3">
      <c r="A13">
        <v>185.27</v>
      </c>
      <c r="B13">
        <f t="shared" si="0"/>
        <v>64.450000000000017</v>
      </c>
      <c r="C13">
        <v>5.66</v>
      </c>
      <c r="D13" s="1">
        <f t="shared" si="2"/>
        <v>294216.77486755175</v>
      </c>
      <c r="E13" s="1">
        <f t="shared" si="3"/>
        <v>2767270.9086310104</v>
      </c>
      <c r="F13" s="1">
        <f t="shared" si="4"/>
        <v>64.464300765588206</v>
      </c>
      <c r="G13" s="1">
        <f t="shared" si="1"/>
        <v>-1.4300765588188824E-2</v>
      </c>
      <c r="I13">
        <v>150.22</v>
      </c>
      <c r="J13">
        <v>6.96</v>
      </c>
    </row>
    <row r="14" spans="1:10" x14ac:dyDescent="0.3">
      <c r="A14">
        <v>188.26</v>
      </c>
      <c r="B14">
        <f t="shared" si="0"/>
        <v>67.44</v>
      </c>
      <c r="C14">
        <v>5.53</v>
      </c>
      <c r="D14" s="1">
        <f t="shared" si="2"/>
        <v>294219.72617001843</v>
      </c>
      <c r="E14" s="1">
        <f t="shared" si="3"/>
        <v>2767270.4250179259</v>
      </c>
      <c r="F14" s="1">
        <f t="shared" si="4"/>
        <v>67.454964214619736</v>
      </c>
      <c r="G14" s="1">
        <f t="shared" si="1"/>
        <v>-1.4964214619737959E-2</v>
      </c>
      <c r="I14">
        <v>160.28</v>
      </c>
      <c r="J14">
        <v>6.77</v>
      </c>
    </row>
    <row r="15" spans="1:10" x14ac:dyDescent="0.3">
      <c r="A15">
        <v>193.31</v>
      </c>
      <c r="B15">
        <f t="shared" si="0"/>
        <v>72.490000000000009</v>
      </c>
      <c r="C15">
        <v>5.47</v>
      </c>
      <c r="D15" s="1">
        <f t="shared" si="2"/>
        <v>294224.71081130841</v>
      </c>
      <c r="E15" s="1">
        <f t="shared" si="3"/>
        <v>2767269.6082132184</v>
      </c>
      <c r="F15" s="1">
        <f t="shared" si="4"/>
        <v>72.506084755646384</v>
      </c>
      <c r="G15" s="1">
        <f t="shared" si="1"/>
        <v>-1.6084755646375015E-2</v>
      </c>
      <c r="I15">
        <v>167.8</v>
      </c>
      <c r="J15">
        <v>6.63</v>
      </c>
    </row>
    <row r="16" spans="1:10" x14ac:dyDescent="0.3">
      <c r="A16">
        <v>203.79</v>
      </c>
      <c r="B16">
        <f t="shared" si="0"/>
        <v>82.97</v>
      </c>
      <c r="C16">
        <v>5.56</v>
      </c>
      <c r="D16" s="1">
        <f t="shared" si="2"/>
        <v>294235.05517580709</v>
      </c>
      <c r="E16" s="1">
        <f t="shared" si="3"/>
        <v>2767267.9131412711</v>
      </c>
      <c r="F16" s="1">
        <f t="shared" si="4"/>
        <v>82.988410155486591</v>
      </c>
      <c r="G16" s="1">
        <f t="shared" si="1"/>
        <v>-1.8410155486591862E-2</v>
      </c>
      <c r="I16">
        <v>177.6</v>
      </c>
      <c r="J16">
        <v>6.59</v>
      </c>
    </row>
    <row r="17" spans="1:10" x14ac:dyDescent="0.3">
      <c r="A17">
        <v>217.67</v>
      </c>
      <c r="B17">
        <f t="shared" si="0"/>
        <v>96.85</v>
      </c>
      <c r="C17">
        <v>4.54</v>
      </c>
      <c r="D17" s="1">
        <f t="shared" si="2"/>
        <v>294248.75553642184</v>
      </c>
      <c r="E17" s="1">
        <f t="shared" si="3"/>
        <v>2767265.6681414018</v>
      </c>
      <c r="F17" s="1">
        <f t="shared" si="4"/>
        <v>96.871489979038913</v>
      </c>
      <c r="G17" s="1">
        <f t="shared" si="1"/>
        <v>-2.148997903891825E-2</v>
      </c>
      <c r="I17">
        <v>179.33</v>
      </c>
      <c r="J17">
        <v>6.59</v>
      </c>
    </row>
    <row r="18" spans="1:10" x14ac:dyDescent="0.3">
      <c r="A18">
        <v>227.94</v>
      </c>
      <c r="B18">
        <f t="shared" si="0"/>
        <v>107.12</v>
      </c>
      <c r="C18">
        <v>5.24</v>
      </c>
      <c r="D18" s="1">
        <f t="shared" si="2"/>
        <v>294258.8926188075</v>
      </c>
      <c r="E18" s="1">
        <f t="shared" si="3"/>
        <v>2767264.0070355907</v>
      </c>
      <c r="F18" s="1">
        <f t="shared" si="4"/>
        <v>107.14376878217442</v>
      </c>
      <c r="G18" s="1">
        <f t="shared" si="1"/>
        <v>-2.3768782174414582E-2</v>
      </c>
      <c r="I18">
        <v>185.27</v>
      </c>
      <c r="J18">
        <v>5.66</v>
      </c>
    </row>
    <row r="19" spans="1:10" x14ac:dyDescent="0.3">
      <c r="A19">
        <v>237.16</v>
      </c>
      <c r="B19">
        <f t="shared" si="0"/>
        <v>116.34</v>
      </c>
      <c r="C19">
        <v>5.25</v>
      </c>
      <c r="D19" s="1">
        <f t="shared" si="2"/>
        <v>294267.99329062796</v>
      </c>
      <c r="E19" s="1">
        <f t="shared" si="3"/>
        <v>2767262.5157604613</v>
      </c>
      <c r="F19" s="1">
        <f t="shared" si="4"/>
        <v>116.36581460157835</v>
      </c>
      <c r="G19" s="1">
        <f t="shared" si="1"/>
        <v>-2.5814601578346696E-2</v>
      </c>
      <c r="I19">
        <v>188.26</v>
      </c>
      <c r="J19">
        <v>5.53</v>
      </c>
    </row>
    <row r="20" spans="1:10" x14ac:dyDescent="0.3">
      <c r="A20">
        <v>248.39</v>
      </c>
      <c r="B20">
        <f t="shared" si="0"/>
        <v>127.57</v>
      </c>
      <c r="C20">
        <v>5.12</v>
      </c>
      <c r="D20" s="1">
        <f t="shared" si="2"/>
        <v>294279.07794838754</v>
      </c>
      <c r="E20" s="1">
        <f t="shared" si="3"/>
        <v>2767260.6993808844</v>
      </c>
      <c r="F20" s="1">
        <f t="shared" si="4"/>
        <v>127.59830641837844</v>
      </c>
      <c r="G20" s="1">
        <f t="shared" si="1"/>
        <v>-2.8306418378448939E-2</v>
      </c>
      <c r="I20">
        <v>193.31</v>
      </c>
      <c r="J20">
        <v>5.47</v>
      </c>
    </row>
    <row r="21" spans="1:10" x14ac:dyDescent="0.3">
      <c r="A21">
        <v>254.67</v>
      </c>
      <c r="B21">
        <f t="shared" si="0"/>
        <v>133.85</v>
      </c>
      <c r="C21">
        <v>4.97</v>
      </c>
      <c r="D21" s="1">
        <f t="shared" si="2"/>
        <v>294285.27667062532</v>
      </c>
      <c r="E21" s="1">
        <f t="shared" si="3"/>
        <v>2767259.6836316637</v>
      </c>
      <c r="F21" s="1">
        <f t="shared" si="4"/>
        <v>133.87969988325278</v>
      </c>
      <c r="G21" s="1">
        <f t="shared" si="1"/>
        <v>-2.969988325278905E-2</v>
      </c>
      <c r="I21">
        <v>203.79</v>
      </c>
      <c r="J21">
        <v>5.56</v>
      </c>
    </row>
    <row r="22" spans="1:10" x14ac:dyDescent="0.3">
      <c r="A22">
        <v>257.61</v>
      </c>
      <c r="B22">
        <f t="shared" si="0"/>
        <v>136.79000000000002</v>
      </c>
      <c r="C22">
        <v>3.33</v>
      </c>
      <c r="D22" s="1">
        <f t="shared" si="2"/>
        <v>294288.178620208</v>
      </c>
      <c r="E22" s="1">
        <f t="shared" si="3"/>
        <v>2767259.208105755</v>
      </c>
      <c r="F22" s="1">
        <f t="shared" si="4"/>
        <v>136.82035223778237</v>
      </c>
      <c r="G22" s="1">
        <f t="shared" si="1"/>
        <v>-3.0352237782352631E-2</v>
      </c>
      <c r="I22">
        <v>217.67</v>
      </c>
      <c r="J22">
        <v>4.54</v>
      </c>
    </row>
    <row r="23" spans="1:10" x14ac:dyDescent="0.3">
      <c r="A23">
        <v>260.98</v>
      </c>
      <c r="B23">
        <f t="shared" si="0"/>
        <v>140.16000000000003</v>
      </c>
      <c r="C23">
        <v>0.99</v>
      </c>
      <c r="D23" s="1">
        <f t="shared" si="2"/>
        <v>294291.50500459358</v>
      </c>
      <c r="E23" s="1">
        <f t="shared" si="3"/>
        <v>2767258.6630301382</v>
      </c>
      <c r="F23" s="1">
        <f t="shared" si="4"/>
        <v>140.19110000477312</v>
      </c>
      <c r="G23" s="1">
        <f t="shared" si="1"/>
        <v>-3.110000477309427E-2</v>
      </c>
      <c r="I23">
        <v>227.94</v>
      </c>
      <c r="J23">
        <v>5.24</v>
      </c>
    </row>
    <row r="24" spans="1:10" x14ac:dyDescent="0.3">
      <c r="A24">
        <v>272.3</v>
      </c>
      <c r="B24">
        <f t="shared" si="0"/>
        <v>151.48000000000002</v>
      </c>
      <c r="C24">
        <v>-3.06</v>
      </c>
      <c r="D24" s="1">
        <f t="shared" si="2"/>
        <v>294302.67849754449</v>
      </c>
      <c r="E24" s="1">
        <f t="shared" si="3"/>
        <v>2767256.8320936454</v>
      </c>
      <c r="F24" s="1">
        <f t="shared" si="4"/>
        <v>151.51361179169766</v>
      </c>
      <c r="G24" s="1">
        <f t="shared" si="1"/>
        <v>-3.3611791697637727E-2</v>
      </c>
      <c r="I24">
        <v>237.16</v>
      </c>
      <c r="J24">
        <v>5.25</v>
      </c>
    </row>
    <row r="25" spans="1:10" x14ac:dyDescent="0.3">
      <c r="A25">
        <v>274.73</v>
      </c>
      <c r="B25">
        <f t="shared" si="0"/>
        <v>153.91000000000003</v>
      </c>
      <c r="C25">
        <v>-4.07</v>
      </c>
      <c r="D25" s="1">
        <f t="shared" si="2"/>
        <v>294305.07704770972</v>
      </c>
      <c r="E25" s="1">
        <f t="shared" si="3"/>
        <v>2767256.4390569245</v>
      </c>
      <c r="F25" s="1">
        <f t="shared" si="4"/>
        <v>153.94415098271128</v>
      </c>
      <c r="G25" s="1">
        <f t="shared" si="1"/>
        <v>-3.4150982711253164E-2</v>
      </c>
      <c r="I25">
        <v>248.39</v>
      </c>
      <c r="J25">
        <v>5.12</v>
      </c>
    </row>
    <row r="26" spans="1:10" x14ac:dyDescent="0.3">
      <c r="A26">
        <v>281.13</v>
      </c>
      <c r="B26">
        <f t="shared" si="0"/>
        <v>160.31</v>
      </c>
      <c r="C26">
        <v>-4.87</v>
      </c>
      <c r="D26" s="1">
        <f t="shared" si="2"/>
        <v>294311.3942168692</v>
      </c>
      <c r="E26" s="1">
        <f t="shared" si="3"/>
        <v>2767255.4038984831</v>
      </c>
      <c r="F26" s="1">
        <f t="shared" si="4"/>
        <v>160.34557107424121</v>
      </c>
      <c r="G26" s="1">
        <f t="shared" si="1"/>
        <v>-3.5571074241204315E-2</v>
      </c>
      <c r="I26">
        <v>254.67</v>
      </c>
      <c r="J26">
        <v>4.97</v>
      </c>
    </row>
    <row r="27" spans="1:10" x14ac:dyDescent="0.3">
      <c r="A27">
        <v>286.63</v>
      </c>
      <c r="B27">
        <f t="shared" si="0"/>
        <v>165.81</v>
      </c>
      <c r="C27">
        <v>-5.62</v>
      </c>
      <c r="D27" s="1">
        <f t="shared" si="2"/>
        <v>294316.82303411572</v>
      </c>
      <c r="E27" s="1">
        <f t="shared" si="3"/>
        <v>2767254.5143091981</v>
      </c>
      <c r="F27" s="1">
        <f t="shared" si="4"/>
        <v>165.84679146539858</v>
      </c>
      <c r="G27" s="1">
        <f t="shared" si="1"/>
        <v>-3.6791465398579248E-2</v>
      </c>
      <c r="I27">
        <v>257.61</v>
      </c>
      <c r="J27">
        <v>3.33</v>
      </c>
    </row>
    <row r="28" spans="1:10" x14ac:dyDescent="0.3">
      <c r="A28">
        <v>292.39</v>
      </c>
      <c r="B28">
        <f t="shared" si="0"/>
        <v>171.57</v>
      </c>
      <c r="C28">
        <v>-5.69</v>
      </c>
      <c r="D28" s="1">
        <f t="shared" si="2"/>
        <v>294322.50848635926</v>
      </c>
      <c r="E28" s="1">
        <f t="shared" si="3"/>
        <v>2767253.5826666011</v>
      </c>
      <c r="F28" s="1">
        <f t="shared" si="4"/>
        <v>171.60806954776263</v>
      </c>
      <c r="G28" s="1">
        <f t="shared" si="1"/>
        <v>-3.8069547762631828E-2</v>
      </c>
      <c r="I28">
        <v>260.98</v>
      </c>
      <c r="J28">
        <v>0.99</v>
      </c>
    </row>
    <row r="29" spans="1:10" x14ac:dyDescent="0.3">
      <c r="A29">
        <v>298.99</v>
      </c>
      <c r="B29">
        <f t="shared" si="0"/>
        <v>178.17000000000002</v>
      </c>
      <c r="C29">
        <v>-5.38</v>
      </c>
      <c r="D29" s="1">
        <f t="shared" si="2"/>
        <v>294329.02306705504</v>
      </c>
      <c r="E29" s="1">
        <f t="shared" si="3"/>
        <v>2767252.5151594589</v>
      </c>
      <c r="F29" s="1">
        <f t="shared" si="4"/>
        <v>178.20953401713567</v>
      </c>
      <c r="G29" s="1">
        <f t="shared" si="1"/>
        <v>-3.9534017135650856E-2</v>
      </c>
      <c r="I29">
        <v>272.3</v>
      </c>
      <c r="J29">
        <v>-3.06</v>
      </c>
    </row>
    <row r="30" spans="1:10" x14ac:dyDescent="0.3">
      <c r="A30">
        <v>305.92</v>
      </c>
      <c r="B30">
        <f t="shared" si="0"/>
        <v>185.10000000000002</v>
      </c>
      <c r="C30">
        <v>-4.9000000000000004</v>
      </c>
      <c r="D30" s="1">
        <f t="shared" si="2"/>
        <v>294335.86337678559</v>
      </c>
      <c r="E30" s="1">
        <f t="shared" si="3"/>
        <v>2767251.3942769589</v>
      </c>
      <c r="F30" s="1">
        <f t="shared" si="4"/>
        <v>185.14107171007703</v>
      </c>
      <c r="G30" s="1">
        <f t="shared" si="1"/>
        <v>-4.1071710077005719E-2</v>
      </c>
      <c r="I30">
        <v>274.73</v>
      </c>
      <c r="J30">
        <v>-4.07</v>
      </c>
    </row>
    <row r="31" spans="1:10" x14ac:dyDescent="0.3">
      <c r="A31">
        <v>312.86</v>
      </c>
      <c r="B31">
        <f t="shared" si="0"/>
        <v>192.04000000000002</v>
      </c>
      <c r="C31">
        <v>-4.47</v>
      </c>
      <c r="D31" s="1">
        <f t="shared" si="2"/>
        <v>294342.71355709294</v>
      </c>
      <c r="E31" s="1">
        <f t="shared" si="3"/>
        <v>2767250.2717770245</v>
      </c>
      <c r="F31" s="1">
        <f t="shared" si="4"/>
        <v>192.08261162178681</v>
      </c>
      <c r="G31" s="1">
        <f t="shared" si="1"/>
        <v>-4.261162178679001E-2</v>
      </c>
      <c r="I31">
        <v>281.13</v>
      </c>
      <c r="J31">
        <v>-4.87</v>
      </c>
    </row>
    <row r="32" spans="1:10" x14ac:dyDescent="0.3">
      <c r="A32">
        <v>319.45</v>
      </c>
      <c r="B32">
        <f t="shared" si="0"/>
        <v>198.63</v>
      </c>
      <c r="C32">
        <v>-4.04</v>
      </c>
      <c r="D32" s="1">
        <f t="shared" si="2"/>
        <v>294349.21826721192</v>
      </c>
      <c r="E32" s="1">
        <f t="shared" si="3"/>
        <v>2767249.2058873172</v>
      </c>
      <c r="F32" s="1">
        <f t="shared" si="4"/>
        <v>198.67407387231614</v>
      </c>
      <c r="G32" s="1">
        <f t="shared" si="1"/>
        <v>-4.4073872316147344E-2</v>
      </c>
      <c r="I32">
        <v>286.63</v>
      </c>
      <c r="J32">
        <v>-5.62</v>
      </c>
    </row>
    <row r="33" spans="1:10" x14ac:dyDescent="0.3">
      <c r="A33">
        <v>326.31</v>
      </c>
      <c r="B33">
        <f t="shared" si="0"/>
        <v>205.49</v>
      </c>
      <c r="C33">
        <v>-3.5</v>
      </c>
      <c r="D33" s="1">
        <f t="shared" si="2"/>
        <v>294355.98948290478</v>
      </c>
      <c r="E33" s="1">
        <f t="shared" si="3"/>
        <v>2767248.0963268625</v>
      </c>
      <c r="F33" s="1">
        <f t="shared" si="4"/>
        <v>205.53559603302855</v>
      </c>
      <c r="G33" s="1">
        <f t="shared" si="1"/>
        <v>-4.559603302854498E-2</v>
      </c>
      <c r="I33">
        <v>292.39</v>
      </c>
      <c r="J33">
        <v>-5.69</v>
      </c>
    </row>
    <row r="34" spans="1:10" x14ac:dyDescent="0.3">
      <c r="A34">
        <v>333.04</v>
      </c>
      <c r="B34">
        <f t="shared" si="0"/>
        <v>212.22000000000003</v>
      </c>
      <c r="C34">
        <v>-2.99</v>
      </c>
      <c r="D34" s="1">
        <f t="shared" si="2"/>
        <v>294362.63238109904</v>
      </c>
      <c r="E34" s="1">
        <f t="shared" si="3"/>
        <v>2767247.0077930647</v>
      </c>
      <c r="F34" s="1">
        <f t="shared" si="4"/>
        <v>212.26708934790091</v>
      </c>
      <c r="G34" s="1">
        <f t="shared" si="1"/>
        <v>-4.7089347900879375E-2</v>
      </c>
      <c r="I34">
        <v>298.99</v>
      </c>
      <c r="J34">
        <v>-5.38</v>
      </c>
    </row>
    <row r="35" spans="1:10" x14ac:dyDescent="0.3">
      <c r="A35">
        <v>339.81</v>
      </c>
      <c r="B35">
        <f t="shared" si="0"/>
        <v>218.99</v>
      </c>
      <c r="C35">
        <v>-2.4900000000000002</v>
      </c>
      <c r="D35" s="1">
        <f t="shared" si="2"/>
        <v>294369.31476160069</v>
      </c>
      <c r="E35" s="1">
        <f t="shared" si="3"/>
        <v>2767245.9127895264</v>
      </c>
      <c r="F35" s="1">
        <f t="shared" si="4"/>
        <v>219.03859153852849</v>
      </c>
      <c r="G35" s="1">
        <f t="shared" si="1"/>
        <v>-4.859153852848408E-2</v>
      </c>
      <c r="I35">
        <v>305.92</v>
      </c>
      <c r="J35">
        <v>-4.9000000000000004</v>
      </c>
    </row>
    <row r="36" spans="1:10" x14ac:dyDescent="0.3">
      <c r="A36">
        <v>347.01</v>
      </c>
      <c r="B36">
        <f t="shared" si="0"/>
        <v>226.19</v>
      </c>
      <c r="C36">
        <v>-2.15</v>
      </c>
      <c r="D36" s="1">
        <f t="shared" si="2"/>
        <v>294376.42157690512</v>
      </c>
      <c r="E36" s="1">
        <f t="shared" si="3"/>
        <v>2767244.7482362795</v>
      </c>
      <c r="F36" s="1">
        <f t="shared" si="4"/>
        <v>226.24018914157764</v>
      </c>
      <c r="G36" s="1">
        <f t="shared" si="1"/>
        <v>-5.0189141577646978E-2</v>
      </c>
      <c r="I36">
        <v>312.86</v>
      </c>
      <c r="J36">
        <v>-4.47</v>
      </c>
    </row>
    <row r="37" spans="1:10" x14ac:dyDescent="0.3">
      <c r="A37">
        <v>353.16</v>
      </c>
      <c r="B37">
        <f t="shared" si="0"/>
        <v>232.34000000000003</v>
      </c>
      <c r="C37">
        <v>-1.79</v>
      </c>
      <c r="D37" s="1">
        <f t="shared" si="2"/>
        <v>294382.49198164436</v>
      </c>
      <c r="E37" s="1">
        <f t="shared" si="3"/>
        <v>2767243.7535137152</v>
      </c>
      <c r="F37" s="1">
        <f t="shared" si="4"/>
        <v>232.39155376074467</v>
      </c>
      <c r="G37" s="1">
        <f t="shared" si="1"/>
        <v>-5.1553760744639021E-2</v>
      </c>
      <c r="I37">
        <v>319.45</v>
      </c>
      <c r="J37">
        <v>-4.04</v>
      </c>
    </row>
    <row r="38" spans="1:10" x14ac:dyDescent="0.3">
      <c r="A38">
        <v>359.21</v>
      </c>
      <c r="B38">
        <f t="shared" si="0"/>
        <v>238.39</v>
      </c>
      <c r="C38">
        <v>-1.63</v>
      </c>
      <c r="D38" s="1">
        <f t="shared" si="2"/>
        <v>294388.46368061542</v>
      </c>
      <c r="E38" s="1">
        <f t="shared" si="3"/>
        <v>2767242.7749655014</v>
      </c>
      <c r="F38" s="1">
        <f t="shared" si="4"/>
        <v>238.44289619096136</v>
      </c>
      <c r="G38" s="1">
        <f t="shared" si="1"/>
        <v>-5.2896190961376988E-2</v>
      </c>
      <c r="I38">
        <v>326.31</v>
      </c>
      <c r="J38">
        <v>-3.5</v>
      </c>
    </row>
    <row r="39" spans="1:10" x14ac:dyDescent="0.3">
      <c r="A39">
        <v>365.49</v>
      </c>
      <c r="B39">
        <f t="shared" si="0"/>
        <v>244.67000000000002</v>
      </c>
      <c r="C39">
        <v>-1.39</v>
      </c>
      <c r="D39" s="1">
        <f t="shared" si="2"/>
        <v>294394.6624028532</v>
      </c>
      <c r="E39" s="1">
        <f t="shared" si="3"/>
        <v>2767241.7592162811</v>
      </c>
      <c r="F39" s="1">
        <f t="shared" si="4"/>
        <v>244.7242896557604</v>
      </c>
      <c r="G39" s="1">
        <f t="shared" si="1"/>
        <v>-5.4289655760385358E-2</v>
      </c>
      <c r="I39">
        <v>333.04</v>
      </c>
      <c r="J39">
        <v>-2.99</v>
      </c>
    </row>
    <row r="40" spans="1:10" x14ac:dyDescent="0.3">
      <c r="A40">
        <v>371.71</v>
      </c>
      <c r="B40">
        <f t="shared" si="0"/>
        <v>250.89</v>
      </c>
      <c r="C40">
        <v>-1.1599999999999999</v>
      </c>
      <c r="D40" s="1">
        <f t="shared" si="2"/>
        <v>294400.80190163013</v>
      </c>
      <c r="E40" s="1">
        <f t="shared" si="3"/>
        <v>2767240.7531716707</v>
      </c>
      <c r="F40" s="1">
        <f t="shared" si="4"/>
        <v>250.94566980730693</v>
      </c>
      <c r="G40" s="1">
        <f t="shared" si="1"/>
        <v>-5.5669807306941266E-2</v>
      </c>
      <c r="I40">
        <v>339.81</v>
      </c>
      <c r="J40">
        <v>-2.4900000000000002</v>
      </c>
    </row>
    <row r="41" spans="1:10" x14ac:dyDescent="0.3">
      <c r="A41">
        <v>377.91</v>
      </c>
      <c r="B41">
        <f t="shared" si="0"/>
        <v>257.09000000000003</v>
      </c>
      <c r="C41">
        <v>-1.02</v>
      </c>
      <c r="D41" s="1">
        <f t="shared" si="2"/>
        <v>294406.92165925342</v>
      </c>
      <c r="E41" s="1">
        <f t="shared" si="3"/>
        <v>2767239.750361931</v>
      </c>
      <c r="F41" s="1">
        <f t="shared" si="4"/>
        <v>257.14704552095799</v>
      </c>
      <c r="G41" s="1">
        <f t="shared" si="1"/>
        <v>-5.7045520957956342E-2</v>
      </c>
      <c r="I41">
        <v>347.01</v>
      </c>
      <c r="J41">
        <v>-2.15</v>
      </c>
    </row>
    <row r="42" spans="1:10" x14ac:dyDescent="0.3">
      <c r="A42">
        <v>383.36</v>
      </c>
      <c r="B42">
        <f t="shared" si="0"/>
        <v>262.54000000000002</v>
      </c>
      <c r="C42">
        <v>-0.92</v>
      </c>
      <c r="D42" s="1">
        <f t="shared" si="2"/>
        <v>294412.30112361582</v>
      </c>
      <c r="E42" s="1">
        <f t="shared" si="3"/>
        <v>2767238.868859821</v>
      </c>
      <c r="F42" s="1">
        <f t="shared" si="4"/>
        <v>262.59825481764921</v>
      </c>
      <c r="G42" s="1">
        <f t="shared" si="1"/>
        <v>-5.8254817649185497E-2</v>
      </c>
      <c r="I42">
        <v>353.16</v>
      </c>
      <c r="J42">
        <v>-1.79</v>
      </c>
    </row>
    <row r="43" spans="1:10" x14ac:dyDescent="0.3">
      <c r="A43">
        <v>389.58</v>
      </c>
      <c r="B43">
        <f t="shared" si="0"/>
        <v>268.76</v>
      </c>
      <c r="C43">
        <v>-0.86</v>
      </c>
      <c r="D43" s="1">
        <f t="shared" si="2"/>
        <v>294418.44062239275</v>
      </c>
      <c r="E43" s="1">
        <f t="shared" si="3"/>
        <v>2767237.8628152106</v>
      </c>
      <c r="F43" s="1">
        <f t="shared" si="4"/>
        <v>268.8196349691957</v>
      </c>
      <c r="G43" s="1">
        <f t="shared" si="1"/>
        <v>-5.9634969195712983E-2</v>
      </c>
      <c r="I43">
        <v>359.21</v>
      </c>
      <c r="J43">
        <v>-1.63</v>
      </c>
    </row>
    <row r="44" spans="1:10" x14ac:dyDescent="0.3">
      <c r="A44">
        <v>393.8</v>
      </c>
      <c r="B44">
        <f t="shared" si="0"/>
        <v>272.98</v>
      </c>
      <c r="C44">
        <v>-0.73</v>
      </c>
      <c r="D44" s="1">
        <f t="shared" si="2"/>
        <v>294422.60600580729</v>
      </c>
      <c r="E44" s="1">
        <f t="shared" si="3"/>
        <v>2767237.1802576133</v>
      </c>
      <c r="F44" s="1">
        <f t="shared" si="4"/>
        <v>273.04057134205709</v>
      </c>
      <c r="G44" s="1">
        <f t="shared" si="1"/>
        <v>-6.0571342057073707E-2</v>
      </c>
      <c r="I44">
        <v>365.49</v>
      </c>
      <c r="J44">
        <v>-1.39</v>
      </c>
    </row>
    <row r="45" spans="1:10" x14ac:dyDescent="0.3">
      <c r="A45">
        <v>400.23</v>
      </c>
      <c r="B45">
        <f t="shared" si="0"/>
        <v>279.41000000000003</v>
      </c>
      <c r="C45">
        <v>-0.56000000000000005</v>
      </c>
      <c r="D45" s="1">
        <f t="shared" si="2"/>
        <v>294428.95278669725</v>
      </c>
      <c r="E45" s="1">
        <f t="shared" si="3"/>
        <v>2767236.1402468672</v>
      </c>
      <c r="F45" s="1">
        <f t="shared" si="4"/>
        <v>279.47199809023306</v>
      </c>
      <c r="G45" s="1">
        <f t="shared" si="1"/>
        <v>-6.1998090233032599E-2</v>
      </c>
      <c r="I45">
        <v>371.71</v>
      </c>
      <c r="J45">
        <v>-1.1599999999999999</v>
      </c>
    </row>
    <row r="46" spans="1:10" x14ac:dyDescent="0.3">
      <c r="A46">
        <v>405.23</v>
      </c>
      <c r="B46">
        <f t="shared" si="0"/>
        <v>284.41000000000003</v>
      </c>
      <c r="C46">
        <v>-0.32</v>
      </c>
      <c r="D46" s="1">
        <f t="shared" si="2"/>
        <v>294433.88807510317</v>
      </c>
      <c r="E46" s="1">
        <f t="shared" si="3"/>
        <v>2767235.3315293351</v>
      </c>
      <c r="F46" s="1">
        <f t="shared" si="4"/>
        <v>284.47310753677561</v>
      </c>
      <c r="G46" s="1">
        <f t="shared" si="1"/>
        <v>-6.3107536775589779E-2</v>
      </c>
      <c r="I46">
        <v>377.91</v>
      </c>
      <c r="J46">
        <v>-1.02</v>
      </c>
    </row>
    <row r="47" spans="1:10" x14ac:dyDescent="0.3">
      <c r="A47">
        <v>411.18</v>
      </c>
      <c r="B47">
        <f t="shared" si="0"/>
        <v>290.36</v>
      </c>
      <c r="C47">
        <v>0.05</v>
      </c>
      <c r="D47" s="1">
        <f t="shared" si="2"/>
        <v>294439.76106830611</v>
      </c>
      <c r="E47" s="1">
        <f t="shared" si="3"/>
        <v>2767234.3691554717</v>
      </c>
      <c r="F47" s="1">
        <f t="shared" si="4"/>
        <v>290.42442777809947</v>
      </c>
      <c r="G47" s="1">
        <f t="shared" si="1"/>
        <v>-6.44277780994571E-2</v>
      </c>
      <c r="I47">
        <v>383.36</v>
      </c>
      <c r="J47">
        <v>-0.92</v>
      </c>
    </row>
    <row r="48" spans="1:10" x14ac:dyDescent="0.3">
      <c r="A48">
        <v>416.56</v>
      </c>
      <c r="B48">
        <f t="shared" si="0"/>
        <v>295.74</v>
      </c>
      <c r="C48">
        <v>0.24</v>
      </c>
      <c r="D48" s="1">
        <f t="shared" si="2"/>
        <v>294445.07143863093</v>
      </c>
      <c r="E48" s="1">
        <f t="shared" si="3"/>
        <v>2767233.4989754073</v>
      </c>
      <c r="F48" s="1">
        <f t="shared" si="4"/>
        <v>295.80562154260127</v>
      </c>
      <c r="G48" s="1">
        <f t="shared" si="1"/>
        <v>-6.5621542601263627E-2</v>
      </c>
      <c r="I48">
        <v>389.58</v>
      </c>
      <c r="J48">
        <v>-0.86</v>
      </c>
    </row>
    <row r="49" spans="1:10" x14ac:dyDescent="0.3">
      <c r="A49">
        <v>421.38</v>
      </c>
      <c r="B49">
        <f t="shared" si="0"/>
        <v>300.56</v>
      </c>
      <c r="C49">
        <v>0.36</v>
      </c>
      <c r="D49" s="1">
        <f t="shared" si="2"/>
        <v>294449.82905665413</v>
      </c>
      <c r="E49" s="1">
        <f t="shared" si="3"/>
        <v>2767232.7193717062</v>
      </c>
      <c r="F49" s="1">
        <f t="shared" si="4"/>
        <v>300.62669104898816</v>
      </c>
      <c r="G49" s="1">
        <f t="shared" si="1"/>
        <v>-6.6691048988161583E-2</v>
      </c>
      <c r="I49">
        <v>393.8</v>
      </c>
      <c r="J49">
        <v>-0.73</v>
      </c>
    </row>
    <row r="50" spans="1:10" x14ac:dyDescent="0.3">
      <c r="A50">
        <v>424.87</v>
      </c>
      <c r="B50">
        <f t="shared" si="0"/>
        <v>304.05</v>
      </c>
      <c r="C50">
        <v>0.46</v>
      </c>
      <c r="D50" s="1">
        <f t="shared" si="2"/>
        <v>294453.27388796146</v>
      </c>
      <c r="E50" s="1">
        <f t="shared" si="3"/>
        <v>2767232.1548868688</v>
      </c>
      <c r="F50" s="1">
        <f t="shared" si="4"/>
        <v>304.11746544269192</v>
      </c>
      <c r="G50" s="1">
        <f t="shared" si="1"/>
        <v>-6.7465442691911903E-2</v>
      </c>
      <c r="I50">
        <v>400.23</v>
      </c>
      <c r="J50">
        <v>-0.56000000000000005</v>
      </c>
    </row>
    <row r="51" spans="1:10" x14ac:dyDescent="0.3">
      <c r="A51">
        <v>430.82</v>
      </c>
      <c r="B51">
        <f t="shared" si="0"/>
        <v>310</v>
      </c>
      <c r="C51">
        <v>0.71</v>
      </c>
      <c r="D51" s="1">
        <f t="shared" si="2"/>
        <v>294459.14688116446</v>
      </c>
      <c r="E51" s="1">
        <f t="shared" si="3"/>
        <v>2767231.1925130053</v>
      </c>
      <c r="F51" s="1">
        <f t="shared" si="4"/>
        <v>310.06878568407325</v>
      </c>
      <c r="G51" s="1">
        <f t="shared" si="1"/>
        <v>-6.8785684073247921E-2</v>
      </c>
      <c r="I51">
        <v>405.23</v>
      </c>
      <c r="J51">
        <v>-0.32</v>
      </c>
    </row>
    <row r="52" spans="1:10" x14ac:dyDescent="0.3">
      <c r="A52">
        <v>434.85</v>
      </c>
      <c r="B52">
        <f t="shared" si="0"/>
        <v>314.03000000000003</v>
      </c>
      <c r="C52">
        <v>1.55</v>
      </c>
      <c r="D52" s="1">
        <f t="shared" si="2"/>
        <v>294463.12472361961</v>
      </c>
      <c r="E52" s="1">
        <f t="shared" si="3"/>
        <v>2767230.5406866744</v>
      </c>
      <c r="F52" s="1">
        <f t="shared" si="4"/>
        <v>314.0996798979748</v>
      </c>
      <c r="G52" s="1">
        <f t="shared" si="1"/>
        <v>-6.9679897974765481E-2</v>
      </c>
      <c r="I52">
        <v>411.18</v>
      </c>
      <c r="J52">
        <v>0.05</v>
      </c>
    </row>
    <row r="53" spans="1:10" x14ac:dyDescent="0.3">
      <c r="A53">
        <v>441.23</v>
      </c>
      <c r="B53">
        <f t="shared" si="0"/>
        <v>320.41000000000003</v>
      </c>
      <c r="C53">
        <v>2.57</v>
      </c>
      <c r="D53" s="1">
        <f t="shared" si="2"/>
        <v>294469.42215162551</v>
      </c>
      <c r="E53" s="1">
        <f t="shared" si="3"/>
        <v>2767229.5087631033</v>
      </c>
      <c r="F53" s="1">
        <f t="shared" si="4"/>
        <v>320.48109555174199</v>
      </c>
      <c r="G53" s="1">
        <f t="shared" si="1"/>
        <v>-7.1095551741962026E-2</v>
      </c>
      <c r="I53">
        <v>416.56</v>
      </c>
      <c r="J53">
        <v>0.24</v>
      </c>
    </row>
    <row r="54" spans="1:10" x14ac:dyDescent="0.3">
      <c r="A54">
        <v>448.14</v>
      </c>
      <c r="B54">
        <f t="shared" si="0"/>
        <v>327.32</v>
      </c>
      <c r="C54">
        <v>2.4900000000000002</v>
      </c>
      <c r="D54" s="1">
        <f t="shared" si="2"/>
        <v>294476.24272020243</v>
      </c>
      <c r="E54" s="1">
        <f t="shared" si="3"/>
        <v>2767228.391115474</v>
      </c>
      <c r="F54" s="1">
        <f t="shared" si="4"/>
        <v>327.39262880678785</v>
      </c>
      <c r="G54" s="1">
        <f t="shared" si="1"/>
        <v>-7.2628806787861322E-2</v>
      </c>
      <c r="I54">
        <v>421.38</v>
      </c>
      <c r="J54">
        <v>0.36</v>
      </c>
    </row>
    <row r="55" spans="1:10" x14ac:dyDescent="0.3">
      <c r="A55">
        <v>451.96</v>
      </c>
      <c r="B55">
        <f t="shared" si="0"/>
        <v>331.14</v>
      </c>
      <c r="C55">
        <v>3.62</v>
      </c>
      <c r="D55" s="1">
        <f t="shared" si="2"/>
        <v>294480.01328054449</v>
      </c>
      <c r="E55" s="1">
        <f t="shared" si="3"/>
        <v>2767227.7732552798</v>
      </c>
      <c r="F55" s="1">
        <f t="shared" si="4"/>
        <v>331.21347642385189</v>
      </c>
      <c r="G55" s="1">
        <f t="shared" si="1"/>
        <v>-7.3476423851900563E-2</v>
      </c>
      <c r="I55">
        <v>424.87</v>
      </c>
      <c r="J55">
        <v>0.46</v>
      </c>
    </row>
    <row r="56" spans="1:10" x14ac:dyDescent="0.3">
      <c r="A56">
        <v>461.67</v>
      </c>
      <c r="B56">
        <f t="shared" si="0"/>
        <v>340.85</v>
      </c>
      <c r="C56">
        <v>3.41</v>
      </c>
      <c r="D56" s="1">
        <f t="shared" si="2"/>
        <v>294489.5976106287</v>
      </c>
      <c r="E56" s="1">
        <f t="shared" si="3"/>
        <v>2767226.2027258319</v>
      </c>
      <c r="F56" s="1">
        <f t="shared" si="4"/>
        <v>340.92563096904479</v>
      </c>
      <c r="G56" s="1">
        <f t="shared" si="1"/>
        <v>-7.5630969044766516E-2</v>
      </c>
      <c r="I56">
        <v>430.82</v>
      </c>
      <c r="J56">
        <v>0.71</v>
      </c>
    </row>
    <row r="57" spans="1:10" x14ac:dyDescent="0.3">
      <c r="A57">
        <v>470.1</v>
      </c>
      <c r="B57">
        <f t="shared" si="0"/>
        <v>349.28000000000003</v>
      </c>
      <c r="C57">
        <v>2.21</v>
      </c>
      <c r="D57" s="1">
        <f t="shared" si="2"/>
        <v>294497.91850688105</v>
      </c>
      <c r="E57" s="1">
        <f t="shared" si="3"/>
        <v>2767224.8392280727</v>
      </c>
      <c r="F57" s="1">
        <f t="shared" si="4"/>
        <v>349.35750149590592</v>
      </c>
      <c r="G57" s="1">
        <f t="shared" si="1"/>
        <v>-7.750149590589217E-2</v>
      </c>
      <c r="I57">
        <v>434.85</v>
      </c>
      <c r="J57">
        <v>1.55</v>
      </c>
    </row>
    <row r="58" spans="1:10" x14ac:dyDescent="0.3">
      <c r="A58">
        <v>479.67</v>
      </c>
      <c r="B58">
        <f t="shared" si="0"/>
        <v>358.85</v>
      </c>
      <c r="C58">
        <v>2.2999999999999998</v>
      </c>
      <c r="D58" s="1">
        <f t="shared" si="2"/>
        <v>294507.36464888987</v>
      </c>
      <c r="E58" s="1">
        <f t="shared" si="3"/>
        <v>2767223.2913427162</v>
      </c>
      <c r="F58" s="1">
        <f t="shared" si="4"/>
        <v>358.92962497649035</v>
      </c>
      <c r="G58" s="1">
        <f t="shared" si="1"/>
        <v>-7.9624976490322297E-2</v>
      </c>
      <c r="I58">
        <v>441.23</v>
      </c>
      <c r="J58">
        <v>2.57</v>
      </c>
    </row>
    <row r="59" spans="1:10" x14ac:dyDescent="0.3">
      <c r="A59">
        <v>489.24</v>
      </c>
      <c r="B59">
        <f t="shared" si="0"/>
        <v>368.42</v>
      </c>
      <c r="C59">
        <v>2.23</v>
      </c>
      <c r="D59" s="1">
        <f t="shared" si="2"/>
        <v>294516.81079089874</v>
      </c>
      <c r="E59" s="1">
        <f t="shared" si="3"/>
        <v>2767221.7434573597</v>
      </c>
      <c r="F59" s="1">
        <f t="shared" si="4"/>
        <v>368.50174845713218</v>
      </c>
      <c r="G59" s="1">
        <f t="shared" si="1"/>
        <v>-8.1748457132164276E-2</v>
      </c>
      <c r="I59">
        <v>448.14</v>
      </c>
      <c r="J59">
        <v>2.4900000000000002</v>
      </c>
    </row>
    <row r="60" spans="1:10" x14ac:dyDescent="0.3">
      <c r="A60">
        <v>490.27</v>
      </c>
      <c r="B60">
        <f t="shared" si="0"/>
        <v>369.45</v>
      </c>
      <c r="C60">
        <v>2.3199999999999998</v>
      </c>
      <c r="D60" s="1">
        <f t="shared" si="2"/>
        <v>294517.82746031031</v>
      </c>
      <c r="E60" s="1">
        <f t="shared" si="3"/>
        <v>2767221.5768615478</v>
      </c>
      <c r="F60" s="1">
        <f t="shared" si="4"/>
        <v>369.53197700311887</v>
      </c>
      <c r="G60" s="1">
        <f t="shared" si="1"/>
        <v>-8.1977003118879566E-2</v>
      </c>
      <c r="I60">
        <v>451.96</v>
      </c>
      <c r="J60">
        <v>3.62</v>
      </c>
    </row>
    <row r="61" spans="1:10" x14ac:dyDescent="0.3">
      <c r="A61">
        <v>494.57</v>
      </c>
      <c r="B61">
        <f t="shared" si="0"/>
        <v>373.75</v>
      </c>
      <c r="C61">
        <v>2.61</v>
      </c>
      <c r="D61" s="1">
        <f t="shared" si="2"/>
        <v>294522.07180833945</v>
      </c>
      <c r="E61" s="1">
        <f t="shared" si="3"/>
        <v>2767220.8813644703</v>
      </c>
      <c r="F61" s="1">
        <f t="shared" si="4"/>
        <v>373.8329311271678</v>
      </c>
      <c r="G61" s="1">
        <f t="shared" si="1"/>
        <v>-8.2931127167796603E-2</v>
      </c>
      <c r="I61">
        <v>461.67</v>
      </c>
      <c r="J61">
        <v>3.41</v>
      </c>
    </row>
    <row r="62" spans="1:10" x14ac:dyDescent="0.3">
      <c r="A62">
        <v>501.54</v>
      </c>
      <c r="B62">
        <f t="shared" si="0"/>
        <v>380.72</v>
      </c>
      <c r="C62">
        <v>2.29</v>
      </c>
      <c r="D62" s="1">
        <f t="shared" si="2"/>
        <v>294528.95160037722</v>
      </c>
      <c r="E62" s="1">
        <f t="shared" si="3"/>
        <v>2767219.7540122303</v>
      </c>
      <c r="F62" s="1">
        <f t="shared" si="4"/>
        <v>380.80447769561675</v>
      </c>
      <c r="G62" s="1">
        <f t="shared" si="1"/>
        <v>-8.4477695616726578E-2</v>
      </c>
      <c r="I62">
        <v>470.1</v>
      </c>
      <c r="J62">
        <v>2.21</v>
      </c>
    </row>
    <row r="63" spans="1:10" x14ac:dyDescent="0.3">
      <c r="A63">
        <v>513.02</v>
      </c>
      <c r="B63">
        <f t="shared" si="0"/>
        <v>392.2</v>
      </c>
      <c r="C63">
        <v>2.0499999999999998</v>
      </c>
      <c r="D63" s="1">
        <f t="shared" si="2"/>
        <v>294540.28302255709</v>
      </c>
      <c r="E63" s="1">
        <f t="shared" si="3"/>
        <v>2767217.8971967767</v>
      </c>
      <c r="F63" s="1">
        <f t="shared" si="4"/>
        <v>392.2870249847619</v>
      </c>
      <c r="G63" s="1">
        <f t="shared" si="1"/>
        <v>-8.7024984761910673E-2</v>
      </c>
      <c r="I63">
        <v>479.67</v>
      </c>
      <c r="J63">
        <v>2.2999999999999998</v>
      </c>
    </row>
    <row r="64" spans="1:10" x14ac:dyDescent="0.3">
      <c r="A64">
        <v>526.30999999999995</v>
      </c>
      <c r="B64">
        <f t="shared" si="0"/>
        <v>405.48999999999995</v>
      </c>
      <c r="C64">
        <v>2.0699999999999998</v>
      </c>
      <c r="D64" s="1">
        <f t="shared" si="2"/>
        <v>294553.40101913991</v>
      </c>
      <c r="E64" s="1">
        <f t="shared" si="3"/>
        <v>2767215.7476255759</v>
      </c>
      <c r="F64" s="1">
        <f t="shared" si="4"/>
        <v>405.57997389365033</v>
      </c>
      <c r="G64" s="1">
        <f t="shared" si="1"/>
        <v>-8.9973893650380887E-2</v>
      </c>
      <c r="I64">
        <v>489.24</v>
      </c>
      <c r="J64">
        <v>2.23</v>
      </c>
    </row>
    <row r="65" spans="1:10" x14ac:dyDescent="0.3">
      <c r="A65">
        <v>537.4</v>
      </c>
      <c r="B65">
        <f t="shared" si="0"/>
        <v>416.58</v>
      </c>
      <c r="C65">
        <v>2.46</v>
      </c>
      <c r="D65" s="1">
        <f t="shared" si="2"/>
        <v>294564.34748882416</v>
      </c>
      <c r="E65" s="1">
        <f t="shared" si="3"/>
        <v>2767213.9538900899</v>
      </c>
      <c r="F65" s="1">
        <f t="shared" si="4"/>
        <v>416.67243464597465</v>
      </c>
      <c r="G65" s="1">
        <f t="shared" si="1"/>
        <v>-9.2434645974662999E-2</v>
      </c>
      <c r="I65">
        <v>490.27</v>
      </c>
      <c r="J65">
        <v>2.3199999999999998</v>
      </c>
    </row>
    <row r="66" spans="1:10" x14ac:dyDescent="0.3">
      <c r="A66">
        <v>546.05999999999995</v>
      </c>
      <c r="B66">
        <f t="shared" ref="B66:B85" si="5">A66-120.82</f>
        <v>425.23999999999995</v>
      </c>
      <c r="C66">
        <v>2.71</v>
      </c>
      <c r="D66" s="1">
        <f t="shared" si="2"/>
        <v>294572.89540834312</v>
      </c>
      <c r="E66" s="1">
        <f t="shared" si="3"/>
        <v>2767212.5531913242</v>
      </c>
      <c r="F66" s="1">
        <f t="shared" si="4"/>
        <v>425.33435620730319</v>
      </c>
      <c r="G66" s="1">
        <f t="shared" ref="G66:G85" si="6">B66-F66</f>
        <v>-9.4356207303235351E-2</v>
      </c>
      <c r="I66">
        <v>494.57</v>
      </c>
      <c r="J66">
        <v>2.61</v>
      </c>
    </row>
    <row r="67" spans="1:10" x14ac:dyDescent="0.3">
      <c r="A67">
        <v>559.80999999999995</v>
      </c>
      <c r="B67">
        <f t="shared" si="5"/>
        <v>438.98999999999995</v>
      </c>
      <c r="C67">
        <v>3.29</v>
      </c>
      <c r="D67" s="1">
        <f t="shared" ref="D67:D84" si="7">(((B67*($D$85-$D$1))+$B$85*$D$1)/$B$85)</f>
        <v>294586.46745145932</v>
      </c>
      <c r="E67" s="1">
        <f t="shared" ref="E67:E84" si="8">(((B67*($E$85-$E$1))+$B$85*$E$1)/$B$85)</f>
        <v>2767210.3292181105</v>
      </c>
      <c r="F67" s="1">
        <f t="shared" ref="F67:F85" si="9">SQRT(((D67-$D$1)^2)+((E67-$E$1)^2))</f>
        <v>439.08740718529879</v>
      </c>
      <c r="G67" s="1">
        <f t="shared" si="6"/>
        <v>-9.740718529883452E-2</v>
      </c>
      <c r="I67">
        <v>501.54</v>
      </c>
      <c r="J67">
        <v>2.29</v>
      </c>
    </row>
    <row r="68" spans="1:10" x14ac:dyDescent="0.3">
      <c r="A68">
        <v>565.41</v>
      </c>
      <c r="B68">
        <f t="shared" si="5"/>
        <v>444.59</v>
      </c>
      <c r="C68">
        <v>5.46</v>
      </c>
      <c r="D68" s="1">
        <f t="shared" si="7"/>
        <v>294591.9949744739</v>
      </c>
      <c r="E68" s="1">
        <f t="shared" si="8"/>
        <v>2767209.4234544747</v>
      </c>
      <c r="F68" s="1">
        <f t="shared" si="9"/>
        <v>444.6886497653669</v>
      </c>
      <c r="G68" s="1">
        <f t="shared" si="6"/>
        <v>-9.8649765366928932E-2</v>
      </c>
      <c r="I68">
        <v>513.02</v>
      </c>
      <c r="J68">
        <v>2.0499999999999998</v>
      </c>
    </row>
    <row r="69" spans="1:10" x14ac:dyDescent="0.3">
      <c r="A69">
        <v>570.07000000000005</v>
      </c>
      <c r="B69">
        <f t="shared" si="5"/>
        <v>449.25000000000006</v>
      </c>
      <c r="C69">
        <v>5.68</v>
      </c>
      <c r="D69" s="1">
        <f t="shared" si="7"/>
        <v>294596.59466326819</v>
      </c>
      <c r="E69" s="1">
        <f t="shared" si="8"/>
        <v>2767208.6697297343</v>
      </c>
      <c r="F69" s="1">
        <f t="shared" si="9"/>
        <v>449.34968376959057</v>
      </c>
      <c r="G69" s="1">
        <f t="shared" si="6"/>
        <v>-9.9683769590512838E-2</v>
      </c>
      <c r="I69">
        <v>526.30999999999995</v>
      </c>
      <c r="J69">
        <v>2.0699999999999998</v>
      </c>
    </row>
    <row r="70" spans="1:10" x14ac:dyDescent="0.3">
      <c r="A70">
        <v>573.77</v>
      </c>
      <c r="B70">
        <f t="shared" si="5"/>
        <v>452.95</v>
      </c>
      <c r="C70">
        <v>6.87</v>
      </c>
      <c r="D70" s="1">
        <f t="shared" si="7"/>
        <v>294600.24677668855</v>
      </c>
      <c r="E70" s="1">
        <f t="shared" si="8"/>
        <v>2767208.0712787611</v>
      </c>
      <c r="F70" s="1">
        <f t="shared" si="9"/>
        <v>453.0505047599238</v>
      </c>
      <c r="G70" s="1">
        <f t="shared" si="6"/>
        <v>-0.10050475992380825</v>
      </c>
      <c r="I70">
        <v>537.4</v>
      </c>
      <c r="J70">
        <v>2.46</v>
      </c>
    </row>
    <row r="71" spans="1:10" x14ac:dyDescent="0.3">
      <c r="A71">
        <v>575.54999999999995</v>
      </c>
      <c r="B71">
        <f t="shared" si="5"/>
        <v>454.72999999999996</v>
      </c>
      <c r="C71">
        <v>7</v>
      </c>
      <c r="D71" s="1">
        <f t="shared" si="7"/>
        <v>294602.00373936101</v>
      </c>
      <c r="E71" s="1">
        <f t="shared" si="8"/>
        <v>2767207.7833753196</v>
      </c>
      <c r="F71" s="1">
        <f t="shared" si="9"/>
        <v>454.83089972287036</v>
      </c>
      <c r="G71" s="1">
        <f t="shared" si="6"/>
        <v>-0.10089972287039473</v>
      </c>
      <c r="I71">
        <v>546.05999999999995</v>
      </c>
      <c r="J71">
        <v>2.71</v>
      </c>
    </row>
    <row r="72" spans="1:10" x14ac:dyDescent="0.3">
      <c r="A72">
        <v>576.4</v>
      </c>
      <c r="B72">
        <f t="shared" si="5"/>
        <v>455.58</v>
      </c>
      <c r="C72">
        <v>7.02</v>
      </c>
      <c r="D72" s="1">
        <f t="shared" si="7"/>
        <v>294602.84273839003</v>
      </c>
      <c r="E72" s="1">
        <f t="shared" si="8"/>
        <v>2767207.6458933386</v>
      </c>
      <c r="F72" s="1">
        <f t="shared" si="9"/>
        <v>455.68108832887367</v>
      </c>
      <c r="G72" s="1">
        <f t="shared" si="6"/>
        <v>-0.10108832887368635</v>
      </c>
      <c r="I72">
        <v>559.80999999999995</v>
      </c>
      <c r="J72">
        <v>3.29</v>
      </c>
    </row>
    <row r="73" spans="1:10" x14ac:dyDescent="0.3">
      <c r="A73">
        <v>580.39</v>
      </c>
      <c r="B73">
        <f t="shared" si="5"/>
        <v>459.57</v>
      </c>
      <c r="C73">
        <v>7.2</v>
      </c>
      <c r="D73" s="1">
        <f t="shared" si="7"/>
        <v>294606.7810985379</v>
      </c>
      <c r="E73" s="1">
        <f t="shared" si="8"/>
        <v>2767207.0005367482</v>
      </c>
      <c r="F73" s="1">
        <f t="shared" si="9"/>
        <v>459.67197366713486</v>
      </c>
      <c r="G73" s="1">
        <f t="shared" si="6"/>
        <v>-0.10197366713487099</v>
      </c>
      <c r="I73">
        <v>565.41</v>
      </c>
      <c r="J73">
        <v>5.46</v>
      </c>
    </row>
    <row r="74" spans="1:10" x14ac:dyDescent="0.3">
      <c r="A74">
        <v>594.44000000000005</v>
      </c>
      <c r="B74">
        <f t="shared" si="5"/>
        <v>473.62000000000006</v>
      </c>
      <c r="C74">
        <v>7.67</v>
      </c>
      <c r="D74" s="1">
        <f t="shared" si="7"/>
        <v>294620.64925895841</v>
      </c>
      <c r="E74" s="1">
        <f t="shared" si="8"/>
        <v>2767204.7280404828</v>
      </c>
      <c r="F74" s="1">
        <f t="shared" si="9"/>
        <v>473.72509121182685</v>
      </c>
      <c r="G74" s="1">
        <f t="shared" si="6"/>
        <v>-0.10509121182678882</v>
      </c>
      <c r="I74">
        <v>570.07000000000005</v>
      </c>
      <c r="J74">
        <v>5.68</v>
      </c>
    </row>
    <row r="75" spans="1:10" x14ac:dyDescent="0.3">
      <c r="A75">
        <v>598.54</v>
      </c>
      <c r="B75">
        <f t="shared" si="5"/>
        <v>477.71999999999997</v>
      </c>
      <c r="C75">
        <v>7.72</v>
      </c>
      <c r="D75" s="1">
        <f t="shared" si="7"/>
        <v>294624.69619545125</v>
      </c>
      <c r="E75" s="1">
        <f t="shared" si="8"/>
        <v>2767204.0648921067</v>
      </c>
      <c r="F75" s="1">
        <f t="shared" si="9"/>
        <v>477.82600095795732</v>
      </c>
      <c r="G75" s="1">
        <f t="shared" si="6"/>
        <v>-0.10600095795734887</v>
      </c>
      <c r="I75">
        <v>573.77</v>
      </c>
      <c r="J75">
        <v>6.87</v>
      </c>
    </row>
    <row r="76" spans="1:10" x14ac:dyDescent="0.3">
      <c r="A76">
        <v>610.74</v>
      </c>
      <c r="B76">
        <f t="shared" si="5"/>
        <v>489.92</v>
      </c>
      <c r="C76">
        <v>7.82</v>
      </c>
      <c r="D76" s="1">
        <f t="shared" si="7"/>
        <v>294636.7382991616</v>
      </c>
      <c r="E76" s="1">
        <f t="shared" si="8"/>
        <v>2767202.0916213277</v>
      </c>
      <c r="F76" s="1">
        <f t="shared" si="9"/>
        <v>490.02870800754903</v>
      </c>
      <c r="G76" s="1">
        <f t="shared" si="6"/>
        <v>-0.10870800754901211</v>
      </c>
      <c r="I76">
        <v>575.54999999999995</v>
      </c>
      <c r="J76">
        <v>7</v>
      </c>
    </row>
    <row r="77" spans="1:10" x14ac:dyDescent="0.3">
      <c r="A77">
        <v>633.83000000000004</v>
      </c>
      <c r="B77">
        <f t="shared" si="5"/>
        <v>513.01</v>
      </c>
      <c r="C77">
        <v>7.91</v>
      </c>
      <c r="D77" s="1">
        <f t="shared" si="7"/>
        <v>294659.52946101996</v>
      </c>
      <c r="E77" s="1">
        <f t="shared" si="8"/>
        <v>2767198.3569637644</v>
      </c>
      <c r="F77" s="1">
        <f t="shared" si="9"/>
        <v>513.12383143152886</v>
      </c>
      <c r="G77" s="1">
        <f t="shared" si="6"/>
        <v>-0.11383143152886532</v>
      </c>
      <c r="I77">
        <v>576.4</v>
      </c>
      <c r="J77">
        <v>7.02</v>
      </c>
    </row>
    <row r="78" spans="1:10" x14ac:dyDescent="0.3">
      <c r="A78">
        <v>638.05999999999995</v>
      </c>
      <c r="B78">
        <f t="shared" si="5"/>
        <v>517.24</v>
      </c>
      <c r="C78">
        <v>7.89</v>
      </c>
      <c r="D78" s="1">
        <f t="shared" si="7"/>
        <v>294663.70471501129</v>
      </c>
      <c r="E78" s="1">
        <f t="shared" si="8"/>
        <v>2767197.6727887322</v>
      </c>
      <c r="F78" s="1">
        <f t="shared" si="9"/>
        <v>517.35477002323387</v>
      </c>
      <c r="G78" s="1">
        <f t="shared" si="6"/>
        <v>-0.11477002323385932</v>
      </c>
      <c r="I78">
        <v>580.39</v>
      </c>
      <c r="J78">
        <v>7.2</v>
      </c>
    </row>
    <row r="79" spans="1:10" x14ac:dyDescent="0.3">
      <c r="A79">
        <v>646.04</v>
      </c>
      <c r="B79">
        <f t="shared" si="5"/>
        <v>525.22</v>
      </c>
      <c r="C79">
        <v>7.97</v>
      </c>
      <c r="D79" s="1">
        <f t="shared" si="7"/>
        <v>294671.5814353071</v>
      </c>
      <c r="E79" s="1">
        <f t="shared" si="8"/>
        <v>2767196.382075551</v>
      </c>
      <c r="F79" s="1">
        <f t="shared" si="9"/>
        <v>525.33654069988904</v>
      </c>
      <c r="G79" s="1">
        <f t="shared" si="6"/>
        <v>-0.11654069988901483</v>
      </c>
      <c r="I79">
        <v>594.44000000000005</v>
      </c>
      <c r="J79">
        <v>7.67</v>
      </c>
    </row>
    <row r="80" spans="1:10" x14ac:dyDescent="0.3">
      <c r="A80">
        <v>646.15</v>
      </c>
      <c r="B80">
        <f t="shared" si="5"/>
        <v>525.32999999999993</v>
      </c>
      <c r="C80">
        <v>8.09</v>
      </c>
      <c r="D80" s="1">
        <f t="shared" si="7"/>
        <v>294671.69001165201</v>
      </c>
      <c r="E80" s="1">
        <f t="shared" si="8"/>
        <v>2767196.3642837652</v>
      </c>
      <c r="F80" s="1">
        <f t="shared" si="9"/>
        <v>525.44656510770085</v>
      </c>
      <c r="G80" s="1">
        <f t="shared" si="6"/>
        <v>-0.11656510770092154</v>
      </c>
      <c r="I80">
        <v>598.54</v>
      </c>
      <c r="J80">
        <v>7.72</v>
      </c>
    </row>
    <row r="81" spans="1:10" x14ac:dyDescent="0.3">
      <c r="A81">
        <v>650.67999999999995</v>
      </c>
      <c r="B81">
        <f t="shared" si="5"/>
        <v>529.8599999999999</v>
      </c>
      <c r="C81">
        <v>8.11</v>
      </c>
      <c r="D81" s="1">
        <f t="shared" si="7"/>
        <v>294676.16138294776</v>
      </c>
      <c r="E81" s="1">
        <f t="shared" si="8"/>
        <v>2767195.6315856809</v>
      </c>
      <c r="F81" s="1">
        <f t="shared" si="9"/>
        <v>529.97757026629256</v>
      </c>
      <c r="G81" s="1">
        <f t="shared" si="6"/>
        <v>-0.11757026629265965</v>
      </c>
      <c r="I81">
        <v>610.74</v>
      </c>
      <c r="J81">
        <v>7.82</v>
      </c>
    </row>
    <row r="82" spans="1:10" x14ac:dyDescent="0.3">
      <c r="A82">
        <v>650.73</v>
      </c>
      <c r="B82">
        <f t="shared" si="5"/>
        <v>529.91000000000008</v>
      </c>
      <c r="C82">
        <v>8.41</v>
      </c>
      <c r="D82" s="1">
        <f t="shared" si="7"/>
        <v>294676.21073583182</v>
      </c>
      <c r="E82" s="1">
        <f t="shared" si="8"/>
        <v>2767195.6234985054</v>
      </c>
      <c r="F82" s="1">
        <f t="shared" si="9"/>
        <v>530.02758136077659</v>
      </c>
      <c r="G82" s="1">
        <f t="shared" si="6"/>
        <v>-0.11758136077651216</v>
      </c>
      <c r="I82">
        <v>633.83000000000004</v>
      </c>
      <c r="J82">
        <v>7.91</v>
      </c>
    </row>
    <row r="83" spans="1:10" x14ac:dyDescent="0.3">
      <c r="A83">
        <v>650.86</v>
      </c>
      <c r="B83">
        <f t="shared" si="5"/>
        <v>530.04</v>
      </c>
      <c r="C83">
        <v>8.41</v>
      </c>
      <c r="D83" s="1">
        <f t="shared" si="7"/>
        <v>294676.33905333036</v>
      </c>
      <c r="E83" s="1">
        <f t="shared" si="8"/>
        <v>2767195.6024718499</v>
      </c>
      <c r="F83" s="1">
        <f t="shared" si="9"/>
        <v>530.1576102063334</v>
      </c>
      <c r="G83" s="1">
        <f t="shared" si="6"/>
        <v>-0.11761020633343833</v>
      </c>
      <c r="I83">
        <v>638.05999999999995</v>
      </c>
      <c r="J83">
        <v>7.89</v>
      </c>
    </row>
    <row r="84" spans="1:10" x14ac:dyDescent="0.3">
      <c r="A84">
        <v>650.88</v>
      </c>
      <c r="B84">
        <f t="shared" si="5"/>
        <v>530.05999999999995</v>
      </c>
      <c r="C84">
        <v>8.0500000000000007</v>
      </c>
      <c r="D84" s="1">
        <f t="shared" si="7"/>
        <v>294676.358794484</v>
      </c>
      <c r="E84" s="1">
        <f t="shared" si="8"/>
        <v>2767195.5992369796</v>
      </c>
      <c r="F84" s="1">
        <f t="shared" si="9"/>
        <v>530.17761464415344</v>
      </c>
      <c r="G84" s="1">
        <f t="shared" si="6"/>
        <v>-0.1176146441534911</v>
      </c>
      <c r="I84">
        <v>646.04</v>
      </c>
      <c r="J84">
        <v>7.97</v>
      </c>
    </row>
    <row r="85" spans="1:10" x14ac:dyDescent="0.3">
      <c r="A85" s="5">
        <v>656.35</v>
      </c>
      <c r="B85">
        <f t="shared" si="5"/>
        <v>535.53</v>
      </c>
      <c r="C85" s="5">
        <v>8.02</v>
      </c>
      <c r="D85" s="2">
        <v>294681.75800000003</v>
      </c>
      <c r="E85" s="2">
        <v>2767194.7144999998</v>
      </c>
      <c r="F85" s="1">
        <f t="shared" si="9"/>
        <v>535.64882837858954</v>
      </c>
      <c r="G85" s="1">
        <f t="shared" si="6"/>
        <v>-0.11882837858956918</v>
      </c>
      <c r="I85">
        <v>646.15</v>
      </c>
      <c r="J85">
        <v>8.09</v>
      </c>
    </row>
    <row r="86" spans="1:10" x14ac:dyDescent="0.3">
      <c r="A86" s="6"/>
      <c r="B86" s="6"/>
      <c r="C86" s="6"/>
      <c r="D86" s="8"/>
      <c r="E86" s="8"/>
      <c r="F86" s="8"/>
      <c r="G86" s="8"/>
      <c r="I86">
        <v>650.67999999999995</v>
      </c>
      <c r="J86">
        <v>8.11</v>
      </c>
    </row>
    <row r="87" spans="1:10" x14ac:dyDescent="0.3">
      <c r="A87" s="6"/>
      <c r="B87" s="6"/>
      <c r="C87" s="6"/>
      <c r="D87" s="8"/>
      <c r="E87" s="8"/>
      <c r="F87" s="8"/>
      <c r="G87" s="8"/>
      <c r="I87">
        <v>650.73</v>
      </c>
      <c r="J87">
        <v>8.41</v>
      </c>
    </row>
    <row r="88" spans="1:10" x14ac:dyDescent="0.3">
      <c r="A88" s="6"/>
      <c r="B88" s="6"/>
      <c r="C88" s="6"/>
      <c r="D88" s="8"/>
      <c r="E88" s="8"/>
      <c r="F88" s="8"/>
      <c r="G88" s="8"/>
      <c r="I88">
        <v>650.86</v>
      </c>
      <c r="J88">
        <v>8.41</v>
      </c>
    </row>
    <row r="89" spans="1:10" x14ac:dyDescent="0.3">
      <c r="A89" s="6"/>
      <c r="B89" s="6"/>
      <c r="C89" s="6"/>
      <c r="D89" s="8"/>
      <c r="E89" s="8"/>
      <c r="F89" s="8"/>
      <c r="G89" s="8"/>
      <c r="I89">
        <v>650.88</v>
      </c>
      <c r="J89">
        <v>8.0500000000000007</v>
      </c>
    </row>
    <row r="90" spans="1:10" x14ac:dyDescent="0.3">
      <c r="A90" s="6"/>
      <c r="B90" s="6"/>
      <c r="C90" s="6"/>
      <c r="D90" s="8"/>
      <c r="E90" s="8"/>
      <c r="F90" s="8"/>
      <c r="G90" s="8"/>
      <c r="I90" s="5">
        <v>656.35</v>
      </c>
      <c r="J90" s="5">
        <v>8.02</v>
      </c>
    </row>
    <row r="91" spans="1:10" x14ac:dyDescent="0.3">
      <c r="A91" s="6"/>
      <c r="B91" s="6"/>
      <c r="C91" s="6"/>
      <c r="D91" s="8"/>
      <c r="E91" s="8"/>
      <c r="F91" s="8"/>
      <c r="G91" s="8"/>
    </row>
    <row r="92" spans="1:10" x14ac:dyDescent="0.3">
      <c r="A92" s="6"/>
      <c r="B92" s="6"/>
      <c r="C92" s="6"/>
      <c r="D92" s="8"/>
      <c r="E92" s="8"/>
      <c r="F92" s="8"/>
      <c r="G92" s="8"/>
    </row>
    <row r="93" spans="1:10" x14ac:dyDescent="0.3">
      <c r="A93" s="6"/>
      <c r="B93" s="6"/>
      <c r="C93" s="6"/>
      <c r="D93" s="7"/>
      <c r="E93" s="7"/>
      <c r="F93" s="8"/>
      <c r="G93" s="8"/>
    </row>
    <row r="94" spans="1:10" x14ac:dyDescent="0.3">
      <c r="A94" s="6"/>
      <c r="B94" s="6"/>
      <c r="C94" s="6"/>
      <c r="D94" s="8"/>
      <c r="E94" s="8"/>
      <c r="F94" s="8"/>
      <c r="G94" s="8"/>
    </row>
    <row r="95" spans="1:10" x14ac:dyDescent="0.3">
      <c r="A95" s="6"/>
      <c r="B95" s="6"/>
      <c r="C95" s="6"/>
      <c r="D95" s="8"/>
      <c r="E95" s="8"/>
      <c r="F95" s="8"/>
      <c r="G95" s="8"/>
    </row>
    <row r="96" spans="1:10" x14ac:dyDescent="0.3">
      <c r="A96" s="6"/>
      <c r="B96" s="6"/>
      <c r="C96" s="6"/>
      <c r="D96" s="8"/>
      <c r="E96" s="8"/>
      <c r="F96" s="8"/>
      <c r="G96" s="8"/>
    </row>
    <row r="97" spans="1:7" x14ac:dyDescent="0.3">
      <c r="A97" s="6"/>
      <c r="B97" s="6"/>
      <c r="C97" s="6"/>
      <c r="D97" s="8"/>
      <c r="E97" s="8"/>
      <c r="F97" s="8"/>
      <c r="G97" s="8"/>
    </row>
    <row r="98" spans="1:7" x14ac:dyDescent="0.3">
      <c r="A98" s="6"/>
      <c r="B98" s="6"/>
      <c r="C98" s="6"/>
      <c r="D98" s="8"/>
      <c r="E98" s="8"/>
      <c r="F98" s="8"/>
      <c r="G98" s="8"/>
    </row>
    <row r="99" spans="1:7" x14ac:dyDescent="0.3">
      <c r="A99" s="6"/>
      <c r="B99" s="6"/>
      <c r="C99" s="6"/>
      <c r="D99" s="8"/>
      <c r="E99" s="8"/>
      <c r="F99" s="8"/>
      <c r="G99" s="8"/>
    </row>
    <row r="100" spans="1:7" x14ac:dyDescent="0.3">
      <c r="A100" s="6"/>
      <c r="B100" s="6"/>
      <c r="C100" s="6"/>
      <c r="D100" s="8"/>
      <c r="E100" s="8"/>
      <c r="F100" s="8"/>
      <c r="G100" s="8"/>
    </row>
    <row r="101" spans="1:7" x14ac:dyDescent="0.3">
      <c r="A101" s="6"/>
      <c r="B101" s="6"/>
      <c r="C101" s="6"/>
      <c r="D101" s="8"/>
      <c r="E101" s="8"/>
      <c r="F101" s="8"/>
      <c r="G101" s="8"/>
    </row>
    <row r="102" spans="1:7" x14ac:dyDescent="0.3">
      <c r="A102" s="6"/>
      <c r="B102" s="6"/>
      <c r="C102" s="6"/>
      <c r="D102" s="8"/>
      <c r="E102" s="8"/>
      <c r="F102" s="8"/>
      <c r="G102" s="8"/>
    </row>
    <row r="103" spans="1:7" x14ac:dyDescent="0.3">
      <c r="A103" s="6"/>
      <c r="B103" s="6"/>
      <c r="C103" s="6"/>
      <c r="D103" s="8"/>
      <c r="E103" s="8"/>
      <c r="F103" s="8"/>
      <c r="G103" s="8"/>
    </row>
    <row r="104" spans="1:7" x14ac:dyDescent="0.3">
      <c r="A104" s="6"/>
      <c r="B104" s="6"/>
      <c r="C104" s="6"/>
      <c r="D104" s="8"/>
      <c r="E104" s="8"/>
      <c r="F104" s="8"/>
      <c r="G104" s="8"/>
    </row>
    <row r="105" spans="1:7" x14ac:dyDescent="0.3">
      <c r="A105" s="6"/>
      <c r="B105" s="6"/>
      <c r="C105" s="6"/>
      <c r="D105" s="8"/>
      <c r="E105" s="8"/>
      <c r="F105" s="8"/>
      <c r="G105" s="8"/>
    </row>
    <row r="106" spans="1:7" x14ac:dyDescent="0.3">
      <c r="A106" s="6"/>
      <c r="B106" s="6"/>
      <c r="C106" s="6"/>
      <c r="D106" s="8"/>
      <c r="E106" s="8"/>
      <c r="F106" s="8"/>
      <c r="G106" s="8"/>
    </row>
    <row r="107" spans="1:7" x14ac:dyDescent="0.3">
      <c r="A107" s="6"/>
      <c r="B107" s="6"/>
      <c r="C107" s="6"/>
      <c r="D107" s="8"/>
      <c r="E107" s="8"/>
      <c r="F107" s="8"/>
      <c r="G107" s="8"/>
    </row>
    <row r="108" spans="1:7" x14ac:dyDescent="0.3">
      <c r="A108" s="6"/>
      <c r="B108" s="6"/>
      <c r="C108" s="6"/>
      <c r="D108" s="8"/>
      <c r="E108" s="8"/>
      <c r="F108" s="8"/>
      <c r="G108" s="8"/>
    </row>
    <row r="109" spans="1:7" x14ac:dyDescent="0.3">
      <c r="A109" s="6"/>
      <c r="B109" s="6"/>
      <c r="C109" s="6"/>
      <c r="D109" s="7"/>
      <c r="E109" s="7"/>
      <c r="F109" s="8"/>
      <c r="G109" s="8"/>
    </row>
    <row r="110" spans="1:7" x14ac:dyDescent="0.3">
      <c r="D110" s="1"/>
      <c r="E110" s="1"/>
      <c r="F110" s="1"/>
    </row>
    <row r="111" spans="1:7" x14ac:dyDescent="0.3">
      <c r="D111" s="1"/>
      <c r="E111" s="1"/>
      <c r="F111" s="1"/>
    </row>
    <row r="112" spans="1:7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4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263.79000000000002</v>
      </c>
      <c r="B1">
        <f>A1-263.79</f>
        <v>0</v>
      </c>
      <c r="C1" s="5">
        <v>12.36</v>
      </c>
      <c r="D1" s="2">
        <v>294370.82799999998</v>
      </c>
      <c r="E1" s="2">
        <v>2767908.469</v>
      </c>
    </row>
    <row r="2" spans="1:10" x14ac:dyDescent="0.3">
      <c r="A2">
        <v>264.57</v>
      </c>
      <c r="B2">
        <f t="shared" ref="B2:B65" si="0">A2-263.79</f>
        <v>0.77999999999997272</v>
      </c>
      <c r="C2">
        <v>12.19</v>
      </c>
      <c r="D2" s="1">
        <f>(((B2*($D$149-$D$1))+$B$149*$D$1)/$B$149)</f>
        <v>294371.53488159191</v>
      </c>
      <c r="E2" s="1">
        <f>(((B2*($E$149-$E$1))+$B$149*$E$1)/$B$149)</f>
        <v>2767908.1392652122</v>
      </c>
      <c r="F2" s="1">
        <f>SQRT(((D2-$D$1)^2)+((E2-$E$1)^2))</f>
        <v>0.78000424057009554</v>
      </c>
      <c r="G2" s="1">
        <f t="shared" ref="G2" si="1">B2-F2</f>
        <v>-4.2405701228265258E-6</v>
      </c>
    </row>
    <row r="3" spans="1:10" x14ac:dyDescent="0.3">
      <c r="A3">
        <v>273.75</v>
      </c>
      <c r="B3">
        <f t="shared" si="0"/>
        <v>9.9599999999999795</v>
      </c>
      <c r="C3">
        <v>7.2</v>
      </c>
      <c r="D3" s="1">
        <f t="shared" ref="D3:D66" si="2">(((B3*($D$149-$D$1))+$B$149*$D$1)/$B$149)</f>
        <v>294379.85433417384</v>
      </c>
      <c r="E3" s="1">
        <f t="shared" ref="E3:E66" si="3">(((B3*($E$149-$E$1))+$B$149*$E$1)/$B$149)</f>
        <v>2767904.2585404012</v>
      </c>
      <c r="F3" s="1">
        <f t="shared" ref="F3:F66" si="4">SQRT(((D3-$D$1)^2)+((E3-$E$1)^2))</f>
        <v>9.960054149018756</v>
      </c>
      <c r="G3" s="1">
        <f t="shared" ref="G3:G66" si="5">B3-F3</f>
        <v>-5.4149018776428193E-5</v>
      </c>
    </row>
    <row r="4" spans="1:10" x14ac:dyDescent="0.3">
      <c r="A4">
        <v>273.77</v>
      </c>
      <c r="B4">
        <f t="shared" si="0"/>
        <v>9.9799999999999613</v>
      </c>
      <c r="C4">
        <v>7.47</v>
      </c>
      <c r="D4" s="1">
        <f t="shared" si="2"/>
        <v>294379.87245934288</v>
      </c>
      <c r="E4" s="1">
        <f t="shared" si="3"/>
        <v>2767904.2500856631</v>
      </c>
      <c r="F4" s="1">
        <f t="shared" si="4"/>
        <v>9.9800542577786384</v>
      </c>
      <c r="G4" s="1">
        <f t="shared" si="5"/>
        <v>-5.4257778677069268E-5</v>
      </c>
    </row>
    <row r="5" spans="1:10" x14ac:dyDescent="0.3">
      <c r="A5">
        <v>273.98</v>
      </c>
      <c r="B5">
        <f t="shared" si="0"/>
        <v>10.189999999999998</v>
      </c>
      <c r="C5">
        <v>7.46</v>
      </c>
      <c r="D5" s="1">
        <f t="shared" si="2"/>
        <v>294380.06277361768</v>
      </c>
      <c r="E5" s="1">
        <f t="shared" si="3"/>
        <v>2767904.1613109126</v>
      </c>
      <c r="F5" s="1">
        <f t="shared" si="4"/>
        <v>10.190055399481425</v>
      </c>
      <c r="G5" s="1">
        <f t="shared" si="5"/>
        <v>-5.5399481427187425E-5</v>
      </c>
    </row>
    <row r="6" spans="1:10" x14ac:dyDescent="0.3">
      <c r="A6">
        <v>274.02999999999997</v>
      </c>
      <c r="B6">
        <f t="shared" si="0"/>
        <v>10.239999999999952</v>
      </c>
      <c r="C6">
        <v>7.04</v>
      </c>
      <c r="D6" s="1">
        <f t="shared" si="2"/>
        <v>294380.10808654025</v>
      </c>
      <c r="E6" s="1">
        <f t="shared" si="3"/>
        <v>2767904.1401740676</v>
      </c>
      <c r="F6" s="1">
        <f t="shared" si="4"/>
        <v>10.240055671157904</v>
      </c>
      <c r="G6" s="1">
        <f t="shared" si="5"/>
        <v>-5.5671157952019712E-5</v>
      </c>
    </row>
    <row r="7" spans="1:10" x14ac:dyDescent="0.3">
      <c r="A7">
        <v>276.55</v>
      </c>
      <c r="B7">
        <f t="shared" si="0"/>
        <v>12.759999999999991</v>
      </c>
      <c r="C7">
        <v>7.04</v>
      </c>
      <c r="D7" s="1">
        <f t="shared" si="2"/>
        <v>294382.39185783721</v>
      </c>
      <c r="E7" s="1">
        <f t="shared" si="3"/>
        <v>2767903.0748770605</v>
      </c>
      <c r="F7" s="1">
        <f t="shared" si="4"/>
        <v>12.760069371548878</v>
      </c>
      <c r="G7" s="1">
        <f t="shared" si="5"/>
        <v>-6.9371548887531276E-5</v>
      </c>
    </row>
    <row r="8" spans="1:10" x14ac:dyDescent="0.3">
      <c r="A8">
        <v>276.63</v>
      </c>
      <c r="B8">
        <f t="shared" si="0"/>
        <v>12.839999999999975</v>
      </c>
      <c r="C8">
        <v>6.91</v>
      </c>
      <c r="D8" s="1">
        <f t="shared" si="2"/>
        <v>294382.4643585133</v>
      </c>
      <c r="E8" s="1">
        <f t="shared" si="3"/>
        <v>2767903.0410581077</v>
      </c>
      <c r="F8" s="1">
        <f t="shared" si="4"/>
        <v>12.840069806535656</v>
      </c>
      <c r="G8" s="1">
        <f t="shared" si="5"/>
        <v>-6.9806535680783099E-5</v>
      </c>
    </row>
    <row r="9" spans="1:10" x14ac:dyDescent="0.3">
      <c r="A9">
        <v>284.77999999999997</v>
      </c>
      <c r="B9">
        <f t="shared" si="0"/>
        <v>20.989999999999952</v>
      </c>
      <c r="C9">
        <v>6.88</v>
      </c>
      <c r="D9" s="1">
        <f t="shared" si="2"/>
        <v>294389.85036489053</v>
      </c>
      <c r="E9" s="1">
        <f t="shared" si="3"/>
        <v>2767899.5957523114</v>
      </c>
      <c r="F9" s="1">
        <f t="shared" si="4"/>
        <v>20.990114115297171</v>
      </c>
      <c r="G9" s="1">
        <f t="shared" si="5"/>
        <v>-1.1411529721883085E-4</v>
      </c>
    </row>
    <row r="10" spans="1:10" x14ac:dyDescent="0.3">
      <c r="A10">
        <v>284.83999999999997</v>
      </c>
      <c r="B10">
        <f t="shared" si="0"/>
        <v>21.049999999999955</v>
      </c>
      <c r="C10">
        <v>6.98</v>
      </c>
      <c r="D10" s="1">
        <f t="shared" si="2"/>
        <v>294389.90474039759</v>
      </c>
      <c r="E10" s="1">
        <f t="shared" si="3"/>
        <v>2767899.5703880969</v>
      </c>
      <c r="F10" s="1">
        <f t="shared" si="4"/>
        <v>21.050114441524066</v>
      </c>
      <c r="G10" s="1">
        <f t="shared" si="5"/>
        <v>-1.1444152411144159E-4</v>
      </c>
    </row>
    <row r="11" spans="1:10" x14ac:dyDescent="0.3">
      <c r="A11">
        <v>286.77999999999997</v>
      </c>
      <c r="B11">
        <f t="shared" si="0"/>
        <v>22.989999999999952</v>
      </c>
      <c r="C11">
        <v>6.81</v>
      </c>
      <c r="D11" s="1">
        <f t="shared" si="2"/>
        <v>294391.66288179293</v>
      </c>
      <c r="E11" s="1">
        <f t="shared" si="3"/>
        <v>2767898.7502784966</v>
      </c>
      <c r="F11" s="1">
        <f t="shared" si="4"/>
        <v>22.990124988497314</v>
      </c>
      <c r="G11" s="1">
        <f t="shared" si="5"/>
        <v>-1.2498849736175544E-4</v>
      </c>
    </row>
    <row r="12" spans="1:10" x14ac:dyDescent="0.3">
      <c r="A12">
        <v>292.75</v>
      </c>
      <c r="B12">
        <f t="shared" si="0"/>
        <v>28.95999999999998</v>
      </c>
      <c r="C12">
        <v>6.86</v>
      </c>
      <c r="D12" s="1">
        <f t="shared" si="2"/>
        <v>294397.07324474654</v>
      </c>
      <c r="E12" s="1">
        <f t="shared" si="3"/>
        <v>2767896.2265391587</v>
      </c>
      <c r="F12" s="1">
        <f t="shared" si="4"/>
        <v>28.960157445325247</v>
      </c>
      <c r="G12" s="1">
        <f t="shared" si="5"/>
        <v>-1.5744532526795751E-4</v>
      </c>
    </row>
    <row r="13" spans="1:10" x14ac:dyDescent="0.3">
      <c r="A13">
        <v>295.64999999999998</v>
      </c>
      <c r="B13">
        <f t="shared" si="0"/>
        <v>31.859999999999957</v>
      </c>
      <c r="C13">
        <v>6.96</v>
      </c>
      <c r="D13" s="1">
        <f t="shared" si="2"/>
        <v>294399.70139425504</v>
      </c>
      <c r="E13" s="1">
        <f t="shared" si="3"/>
        <v>2767895.0006021271</v>
      </c>
      <c r="F13" s="1">
        <f t="shared" si="4"/>
        <v>31.860173211602032</v>
      </c>
      <c r="G13" s="1">
        <f t="shared" si="5"/>
        <v>-1.7321160207472985E-4</v>
      </c>
    </row>
    <row r="14" spans="1:10" x14ac:dyDescent="0.3">
      <c r="A14">
        <v>295.66000000000003</v>
      </c>
      <c r="B14">
        <f t="shared" si="0"/>
        <v>31.870000000000005</v>
      </c>
      <c r="C14">
        <v>7.04</v>
      </c>
      <c r="D14" s="1">
        <f t="shared" si="2"/>
        <v>294399.71045683953</v>
      </c>
      <c r="E14" s="1">
        <f t="shared" si="3"/>
        <v>2767894.9963747584</v>
      </c>
      <c r="F14" s="1">
        <f t="shared" si="4"/>
        <v>31.870173265758748</v>
      </c>
      <c r="G14" s="1">
        <f t="shared" si="5"/>
        <v>-1.7326575874321293E-4</v>
      </c>
    </row>
    <row r="15" spans="1:10" x14ac:dyDescent="0.3">
      <c r="A15">
        <v>303.77</v>
      </c>
      <c r="B15">
        <f t="shared" si="0"/>
        <v>39.979999999999961</v>
      </c>
      <c r="C15">
        <v>6.88</v>
      </c>
      <c r="D15" s="1">
        <f t="shared" si="2"/>
        <v>294407.06021287868</v>
      </c>
      <c r="E15" s="1">
        <f t="shared" si="3"/>
        <v>2767891.567978438</v>
      </c>
      <c r="F15" s="1">
        <f t="shared" si="4"/>
        <v>39.980217357197347</v>
      </c>
      <c r="G15" s="1">
        <f t="shared" si="5"/>
        <v>-2.1735719738558146E-4</v>
      </c>
    </row>
    <row r="16" spans="1:10" x14ac:dyDescent="0.3">
      <c r="A16">
        <v>303.79000000000002</v>
      </c>
      <c r="B16">
        <f t="shared" si="0"/>
        <v>40</v>
      </c>
      <c r="C16">
        <v>6.98</v>
      </c>
      <c r="D16" s="1">
        <f t="shared" si="2"/>
        <v>294407.07833804772</v>
      </c>
      <c r="E16" s="1">
        <f t="shared" si="3"/>
        <v>2767891.5595236998</v>
      </c>
      <c r="F16" s="1">
        <f t="shared" si="4"/>
        <v>40.000217465957228</v>
      </c>
      <c r="G16" s="1">
        <f t="shared" si="5"/>
        <v>-2.1746595722760276E-4</v>
      </c>
      <c r="I16" s="5">
        <v>263.79000000000002</v>
      </c>
      <c r="J16" s="5">
        <v>12.36</v>
      </c>
    </row>
    <row r="17" spans="1:10" x14ac:dyDescent="0.3">
      <c r="A17">
        <v>304.69</v>
      </c>
      <c r="B17">
        <f t="shared" si="0"/>
        <v>40.899999999999977</v>
      </c>
      <c r="C17">
        <v>6.96</v>
      </c>
      <c r="D17" s="1">
        <f t="shared" si="2"/>
        <v>294407.89397065382</v>
      </c>
      <c r="E17" s="1">
        <f t="shared" si="3"/>
        <v>2767891.1790604834</v>
      </c>
      <c r="F17" s="1">
        <f t="shared" si="4"/>
        <v>40.90022235883702</v>
      </c>
      <c r="G17" s="1">
        <f t="shared" si="5"/>
        <v>-2.2235883704269099E-4</v>
      </c>
      <c r="I17">
        <v>264.57</v>
      </c>
      <c r="J17">
        <v>12.19</v>
      </c>
    </row>
    <row r="18" spans="1:10" x14ac:dyDescent="0.3">
      <c r="A18">
        <v>305.10000000000002</v>
      </c>
      <c r="B18">
        <f t="shared" si="0"/>
        <v>41.31</v>
      </c>
      <c r="C18">
        <v>6.94</v>
      </c>
      <c r="D18" s="1">
        <f t="shared" si="2"/>
        <v>294408.26553661877</v>
      </c>
      <c r="E18" s="1">
        <f t="shared" si="3"/>
        <v>2767891.005738351</v>
      </c>
      <c r="F18" s="1">
        <f t="shared" si="4"/>
        <v>41.310224587927621</v>
      </c>
      <c r="G18" s="1">
        <f t="shared" si="5"/>
        <v>-2.2458792761881341E-4</v>
      </c>
      <c r="I18">
        <v>273.75</v>
      </c>
      <c r="J18">
        <v>7.2</v>
      </c>
    </row>
    <row r="19" spans="1:10" x14ac:dyDescent="0.3">
      <c r="A19">
        <v>305.99</v>
      </c>
      <c r="B19">
        <f t="shared" si="0"/>
        <v>42.199999999999989</v>
      </c>
      <c r="C19">
        <v>6.59</v>
      </c>
      <c r="D19" s="1">
        <f t="shared" si="2"/>
        <v>294409.07210664032</v>
      </c>
      <c r="E19" s="1">
        <f t="shared" si="3"/>
        <v>2767890.6295025037</v>
      </c>
      <c r="F19" s="1">
        <f t="shared" si="4"/>
        <v>42.200229426401094</v>
      </c>
      <c r="G19" s="1">
        <f t="shared" si="5"/>
        <v>-2.2942640110557022E-4</v>
      </c>
      <c r="I19">
        <v>273.77</v>
      </c>
      <c r="J19">
        <v>7.47</v>
      </c>
    </row>
    <row r="20" spans="1:10" x14ac:dyDescent="0.3">
      <c r="A20">
        <v>306.70999999999998</v>
      </c>
      <c r="B20">
        <f t="shared" si="0"/>
        <v>42.919999999999959</v>
      </c>
      <c r="C20">
        <v>6.61</v>
      </c>
      <c r="D20" s="1">
        <f t="shared" si="2"/>
        <v>294409.7246127252</v>
      </c>
      <c r="E20" s="1">
        <f t="shared" si="3"/>
        <v>2767890.3251319304</v>
      </c>
      <c r="F20" s="1">
        <f t="shared" si="4"/>
        <v>42.920233340744289</v>
      </c>
      <c r="G20" s="1">
        <f t="shared" si="5"/>
        <v>-2.3334074433023488E-4</v>
      </c>
      <c r="I20">
        <v>273.98</v>
      </c>
      <c r="J20">
        <v>7.46</v>
      </c>
    </row>
    <row r="21" spans="1:10" x14ac:dyDescent="0.3">
      <c r="A21">
        <v>307.89</v>
      </c>
      <c r="B21">
        <f t="shared" si="0"/>
        <v>44.099999999999966</v>
      </c>
      <c r="C21">
        <v>7.16</v>
      </c>
      <c r="D21" s="1">
        <f t="shared" si="2"/>
        <v>294410.79399769765</v>
      </c>
      <c r="E21" s="1">
        <f t="shared" si="3"/>
        <v>2767889.8263023794</v>
      </c>
      <c r="F21" s="1">
        <f t="shared" si="4"/>
        <v>44.10023975610418</v>
      </c>
      <c r="G21" s="1">
        <f t="shared" si="5"/>
        <v>-2.3975610421445026E-4</v>
      </c>
      <c r="I21">
        <v>274.02999999999997</v>
      </c>
      <c r="J21">
        <v>7.04</v>
      </c>
    </row>
    <row r="22" spans="1:10" x14ac:dyDescent="0.3">
      <c r="A22">
        <v>319.49</v>
      </c>
      <c r="B22">
        <f t="shared" si="0"/>
        <v>55.699999999999989</v>
      </c>
      <c r="C22">
        <v>6.87</v>
      </c>
      <c r="D22" s="1">
        <f t="shared" si="2"/>
        <v>294421.30659573147</v>
      </c>
      <c r="E22" s="1">
        <f t="shared" si="3"/>
        <v>2767884.9225542522</v>
      </c>
      <c r="F22" s="1">
        <f t="shared" si="4"/>
        <v>55.700302821249906</v>
      </c>
      <c r="G22" s="1">
        <f t="shared" si="5"/>
        <v>-3.0282124991742876E-4</v>
      </c>
      <c r="I22">
        <v>276.55</v>
      </c>
      <c r="J22">
        <v>7.04</v>
      </c>
    </row>
    <row r="23" spans="1:10" x14ac:dyDescent="0.3">
      <c r="A23">
        <v>323.97000000000003</v>
      </c>
      <c r="B23">
        <f t="shared" si="0"/>
        <v>60.180000000000007</v>
      </c>
      <c r="C23">
        <v>6.6</v>
      </c>
      <c r="D23" s="1">
        <f t="shared" si="2"/>
        <v>294425.36663359281</v>
      </c>
      <c r="E23" s="1">
        <f t="shared" si="3"/>
        <v>2767883.0286929067</v>
      </c>
      <c r="F23" s="1">
        <f t="shared" si="4"/>
        <v>60.180327177374011</v>
      </c>
      <c r="G23" s="1">
        <f t="shared" si="5"/>
        <v>-3.2717737400389524E-4</v>
      </c>
      <c r="I23">
        <v>276.63</v>
      </c>
      <c r="J23">
        <v>6.91</v>
      </c>
    </row>
    <row r="24" spans="1:10" x14ac:dyDescent="0.3">
      <c r="A24">
        <v>350.3</v>
      </c>
      <c r="B24">
        <f t="shared" si="0"/>
        <v>86.509999999999991</v>
      </c>
      <c r="C24">
        <v>6.14</v>
      </c>
      <c r="D24" s="1">
        <f t="shared" si="2"/>
        <v>294449.22841861268</v>
      </c>
      <c r="E24" s="1">
        <f t="shared" si="3"/>
        <v>2767871.8980301321</v>
      </c>
      <c r="F24" s="1">
        <f t="shared" si="4"/>
        <v>86.510470324299405</v>
      </c>
      <c r="G24" s="1">
        <f t="shared" si="5"/>
        <v>-4.7032429941396003E-4</v>
      </c>
      <c r="I24">
        <v>284.77999999999997</v>
      </c>
      <c r="J24">
        <v>6.88</v>
      </c>
    </row>
    <row r="25" spans="1:10" x14ac:dyDescent="0.3">
      <c r="A25">
        <v>351.19</v>
      </c>
      <c r="B25">
        <f t="shared" si="0"/>
        <v>87.399999999999977</v>
      </c>
      <c r="C25">
        <v>5.92</v>
      </c>
      <c r="D25" s="1">
        <f t="shared" si="2"/>
        <v>294450.03498863429</v>
      </c>
      <c r="E25" s="1">
        <f t="shared" si="3"/>
        <v>2767871.5217942847</v>
      </c>
      <c r="F25" s="1">
        <f t="shared" si="4"/>
        <v>87.400475162825629</v>
      </c>
      <c r="G25" s="1">
        <f t="shared" si="5"/>
        <v>-4.7516282565140955E-4</v>
      </c>
      <c r="I25">
        <v>284.83999999999997</v>
      </c>
      <c r="J25">
        <v>6.98</v>
      </c>
    </row>
    <row r="26" spans="1:10" x14ac:dyDescent="0.3">
      <c r="A26">
        <v>351.65</v>
      </c>
      <c r="B26">
        <f t="shared" si="0"/>
        <v>87.859999999999957</v>
      </c>
      <c r="C26">
        <v>5.92</v>
      </c>
      <c r="D26" s="1">
        <f t="shared" si="2"/>
        <v>294450.45186752186</v>
      </c>
      <c r="E26" s="1">
        <f t="shared" si="3"/>
        <v>2767871.3273353069</v>
      </c>
      <c r="F26" s="1">
        <f t="shared" si="4"/>
        <v>87.860477663842317</v>
      </c>
      <c r="G26" s="1">
        <f t="shared" si="5"/>
        <v>-4.7766384236069825E-4</v>
      </c>
      <c r="I26">
        <v>286.77999999999997</v>
      </c>
      <c r="J26">
        <v>6.81</v>
      </c>
    </row>
    <row r="27" spans="1:10" x14ac:dyDescent="0.3">
      <c r="A27">
        <v>352.46</v>
      </c>
      <c r="B27">
        <f t="shared" si="0"/>
        <v>88.669999999999959</v>
      </c>
      <c r="C27">
        <v>6.05</v>
      </c>
      <c r="D27" s="1">
        <f t="shared" si="2"/>
        <v>294451.18593686726</v>
      </c>
      <c r="E27" s="1">
        <f t="shared" si="3"/>
        <v>2767870.9849184118</v>
      </c>
      <c r="F27" s="1">
        <f t="shared" si="4"/>
        <v>88.670482067473102</v>
      </c>
      <c r="G27" s="1">
        <f t="shared" si="5"/>
        <v>-4.8206747314338827E-4</v>
      </c>
      <c r="I27">
        <v>292.75</v>
      </c>
      <c r="J27">
        <v>6.86</v>
      </c>
    </row>
    <row r="28" spans="1:10" x14ac:dyDescent="0.3">
      <c r="A28">
        <v>356.64</v>
      </c>
      <c r="B28">
        <f t="shared" si="0"/>
        <v>92.849999999999966</v>
      </c>
      <c r="C28">
        <v>6</v>
      </c>
      <c r="D28" s="1">
        <f t="shared" si="2"/>
        <v>294454.97409719328</v>
      </c>
      <c r="E28" s="1">
        <f t="shared" si="3"/>
        <v>2767869.2178781386</v>
      </c>
      <c r="F28" s="1">
        <f t="shared" si="4"/>
        <v>92.850504792606827</v>
      </c>
      <c r="G28" s="1">
        <f t="shared" si="5"/>
        <v>-5.0479260686131511E-4</v>
      </c>
      <c r="I28">
        <v>295.64999999999998</v>
      </c>
      <c r="J28">
        <v>6.96</v>
      </c>
    </row>
    <row r="29" spans="1:10" x14ac:dyDescent="0.3">
      <c r="A29">
        <v>369.64</v>
      </c>
      <c r="B29">
        <f t="shared" si="0"/>
        <v>105.84999999999997</v>
      </c>
      <c r="C29">
        <v>5.77</v>
      </c>
      <c r="D29" s="1">
        <f t="shared" si="2"/>
        <v>294466.75545705884</v>
      </c>
      <c r="E29" s="1">
        <f t="shared" si="3"/>
        <v>2767863.7222983409</v>
      </c>
      <c r="F29" s="1">
        <f t="shared" si="4"/>
        <v>105.85057546916879</v>
      </c>
      <c r="G29" s="1">
        <f t="shared" si="5"/>
        <v>-5.7546916882245114E-4</v>
      </c>
      <c r="I29">
        <v>295.66000000000003</v>
      </c>
      <c r="J29">
        <v>7.04</v>
      </c>
    </row>
    <row r="30" spans="1:10" x14ac:dyDescent="0.3">
      <c r="A30">
        <v>393.81</v>
      </c>
      <c r="B30">
        <f t="shared" si="0"/>
        <v>130.01999999999998</v>
      </c>
      <c r="C30">
        <v>5.67</v>
      </c>
      <c r="D30" s="1">
        <f t="shared" si="2"/>
        <v>294488.65972382412</v>
      </c>
      <c r="E30" s="1">
        <f t="shared" si="3"/>
        <v>2767853.5047472869</v>
      </c>
      <c r="F30" s="1">
        <f t="shared" si="4"/>
        <v>130.02070687272365</v>
      </c>
      <c r="G30" s="1">
        <f t="shared" si="5"/>
        <v>-7.0687272366853904E-4</v>
      </c>
      <c r="I30">
        <v>303.77</v>
      </c>
      <c r="J30">
        <v>6.88</v>
      </c>
    </row>
    <row r="31" spans="1:10" x14ac:dyDescent="0.3">
      <c r="A31">
        <v>403.63</v>
      </c>
      <c r="B31">
        <f t="shared" si="0"/>
        <v>139.83999999999997</v>
      </c>
      <c r="C31">
        <v>5.47</v>
      </c>
      <c r="D31" s="1">
        <f t="shared" si="2"/>
        <v>294497.55918181484</v>
      </c>
      <c r="E31" s="1">
        <f t="shared" si="3"/>
        <v>2767849.3534708549</v>
      </c>
      <c r="F31" s="1">
        <f t="shared" si="4"/>
        <v>139.84076026072557</v>
      </c>
      <c r="G31" s="1">
        <f t="shared" si="5"/>
        <v>-7.6026072559898239E-4</v>
      </c>
      <c r="I31">
        <v>303.79000000000002</v>
      </c>
      <c r="J31">
        <v>6.98</v>
      </c>
    </row>
    <row r="32" spans="1:10" x14ac:dyDescent="0.3">
      <c r="A32">
        <v>413.1</v>
      </c>
      <c r="B32">
        <f t="shared" si="0"/>
        <v>149.31</v>
      </c>
      <c r="C32">
        <v>5.39</v>
      </c>
      <c r="D32" s="1">
        <f t="shared" si="2"/>
        <v>294506.14144934766</v>
      </c>
      <c r="E32" s="1">
        <f t="shared" si="3"/>
        <v>2767845.3501523412</v>
      </c>
      <c r="F32" s="1">
        <f t="shared" si="4"/>
        <v>149.31081174566697</v>
      </c>
      <c r="G32" s="1">
        <f t="shared" si="5"/>
        <v>-8.1174566696518013E-4</v>
      </c>
      <c r="I32">
        <v>304.69</v>
      </c>
      <c r="J32">
        <v>6.96</v>
      </c>
    </row>
    <row r="33" spans="1:10" x14ac:dyDescent="0.3">
      <c r="A33">
        <v>433.95</v>
      </c>
      <c r="B33">
        <f t="shared" si="0"/>
        <v>170.15999999999997</v>
      </c>
      <c r="C33">
        <v>5.13</v>
      </c>
      <c r="D33" s="1">
        <f t="shared" si="2"/>
        <v>294525.03693805507</v>
      </c>
      <c r="E33" s="1">
        <f t="shared" si="3"/>
        <v>2767836.5360878194</v>
      </c>
      <c r="F33" s="1">
        <f t="shared" si="4"/>
        <v>170.16092509994729</v>
      </c>
      <c r="G33" s="1">
        <f t="shared" si="5"/>
        <v>-9.2509994732381529E-4</v>
      </c>
      <c r="I33">
        <v>305.10000000000002</v>
      </c>
      <c r="J33">
        <v>6.94</v>
      </c>
    </row>
    <row r="34" spans="1:10" x14ac:dyDescent="0.3">
      <c r="A34">
        <v>441.22</v>
      </c>
      <c r="B34">
        <f t="shared" si="0"/>
        <v>177.43</v>
      </c>
      <c r="C34">
        <v>5.07</v>
      </c>
      <c r="D34" s="1">
        <f t="shared" si="2"/>
        <v>294531.62543699518</v>
      </c>
      <c r="E34" s="1">
        <f t="shared" si="3"/>
        <v>2767833.4627905018</v>
      </c>
      <c r="F34" s="1">
        <f t="shared" si="4"/>
        <v>177.43096462433931</v>
      </c>
      <c r="G34" s="1">
        <f t="shared" si="5"/>
        <v>-9.6462433930355473E-4</v>
      </c>
      <c r="I34">
        <v>305.99</v>
      </c>
      <c r="J34">
        <v>6.59</v>
      </c>
    </row>
    <row r="35" spans="1:10" x14ac:dyDescent="0.3">
      <c r="A35">
        <v>453.37</v>
      </c>
      <c r="B35">
        <f t="shared" si="0"/>
        <v>189.57999999999998</v>
      </c>
      <c r="C35">
        <v>4.97</v>
      </c>
      <c r="D35" s="1">
        <f t="shared" si="2"/>
        <v>294542.63647717721</v>
      </c>
      <c r="E35" s="1">
        <f t="shared" si="3"/>
        <v>2767828.3265370755</v>
      </c>
      <c r="F35" s="1">
        <f t="shared" si="4"/>
        <v>189.58103067969796</v>
      </c>
      <c r="G35" s="1">
        <f t="shared" si="5"/>
        <v>-1.0306796979762112E-3</v>
      </c>
      <c r="I35">
        <v>306.70999999999998</v>
      </c>
      <c r="J35">
        <v>6.61</v>
      </c>
    </row>
    <row r="36" spans="1:10" x14ac:dyDescent="0.3">
      <c r="A36">
        <v>460.23</v>
      </c>
      <c r="B36">
        <f t="shared" si="0"/>
        <v>196.44</v>
      </c>
      <c r="C36">
        <v>4.9800000000000004</v>
      </c>
      <c r="D36" s="1">
        <f t="shared" si="2"/>
        <v>294548.85341015237</v>
      </c>
      <c r="E36" s="1">
        <f t="shared" si="3"/>
        <v>2767825.4265618902</v>
      </c>
      <c r="F36" s="1">
        <f t="shared" si="4"/>
        <v>196.44106797499938</v>
      </c>
      <c r="G36" s="1">
        <f t="shared" si="5"/>
        <v>-1.0679749993869336E-3</v>
      </c>
      <c r="I36">
        <v>307.89</v>
      </c>
      <c r="J36">
        <v>7.16</v>
      </c>
    </row>
    <row r="37" spans="1:10" x14ac:dyDescent="0.3">
      <c r="A37">
        <v>469.29</v>
      </c>
      <c r="B37">
        <f t="shared" si="0"/>
        <v>205.5</v>
      </c>
      <c r="C37">
        <v>4.9400000000000004</v>
      </c>
      <c r="D37" s="1">
        <f t="shared" si="2"/>
        <v>294557.06411172019</v>
      </c>
      <c r="E37" s="1">
        <f t="shared" si="3"/>
        <v>2767821.5965655083</v>
      </c>
      <c r="F37" s="1">
        <f t="shared" si="4"/>
        <v>205.50111723099423</v>
      </c>
      <c r="G37" s="1">
        <f t="shared" si="5"/>
        <v>-1.1172309942253378E-3</v>
      </c>
      <c r="I37">
        <v>319.49</v>
      </c>
      <c r="J37">
        <v>6.87</v>
      </c>
    </row>
    <row r="38" spans="1:10" x14ac:dyDescent="0.3">
      <c r="A38">
        <v>472.62</v>
      </c>
      <c r="B38">
        <f t="shared" si="0"/>
        <v>208.82999999999998</v>
      </c>
      <c r="C38">
        <v>5.27</v>
      </c>
      <c r="D38" s="1">
        <f t="shared" si="2"/>
        <v>294560.08195236273</v>
      </c>
      <c r="E38" s="1">
        <f t="shared" si="3"/>
        <v>2767820.1888516061</v>
      </c>
      <c r="F38" s="1">
        <f t="shared" si="4"/>
        <v>208.83113533517425</v>
      </c>
      <c r="G38" s="1">
        <f t="shared" si="5"/>
        <v>-1.1353351742684481E-3</v>
      </c>
      <c r="I38">
        <v>323.97000000000003</v>
      </c>
      <c r="J38">
        <v>6.6</v>
      </c>
    </row>
    <row r="39" spans="1:10" x14ac:dyDescent="0.3">
      <c r="A39">
        <v>487.36</v>
      </c>
      <c r="B39">
        <f t="shared" si="0"/>
        <v>223.57</v>
      </c>
      <c r="C39">
        <v>5.04</v>
      </c>
      <c r="D39" s="1">
        <f t="shared" si="2"/>
        <v>294573.44020193326</v>
      </c>
      <c r="E39" s="1">
        <f t="shared" si="3"/>
        <v>2767813.9577095895</v>
      </c>
      <c r="F39" s="1">
        <f t="shared" si="4"/>
        <v>223.57121547130751</v>
      </c>
      <c r="G39" s="1">
        <f t="shared" si="5"/>
        <v>-1.215471307517646E-3</v>
      </c>
      <c r="I39">
        <v>350.3</v>
      </c>
      <c r="J39">
        <v>6.14</v>
      </c>
    </row>
    <row r="40" spans="1:10" x14ac:dyDescent="0.3">
      <c r="A40">
        <v>495.5</v>
      </c>
      <c r="B40">
        <f t="shared" si="0"/>
        <v>231.70999999999998</v>
      </c>
      <c r="C40">
        <v>5.01</v>
      </c>
      <c r="D40" s="1">
        <f t="shared" si="2"/>
        <v>294580.81714572595</v>
      </c>
      <c r="E40" s="1">
        <f t="shared" si="3"/>
        <v>2767810.5166311623</v>
      </c>
      <c r="F40" s="1">
        <f t="shared" si="4"/>
        <v>231.7112597256627</v>
      </c>
      <c r="G40" s="1">
        <f t="shared" si="5"/>
        <v>-1.2597256627202569E-3</v>
      </c>
      <c r="I40">
        <v>351.19</v>
      </c>
      <c r="J40">
        <v>5.92</v>
      </c>
    </row>
    <row r="41" spans="1:10" x14ac:dyDescent="0.3">
      <c r="A41">
        <v>504.55</v>
      </c>
      <c r="B41">
        <f t="shared" si="0"/>
        <v>240.76</v>
      </c>
      <c r="C41">
        <v>4.67</v>
      </c>
      <c r="D41" s="1">
        <f t="shared" si="2"/>
        <v>294589.01878470927</v>
      </c>
      <c r="E41" s="1">
        <f t="shared" si="3"/>
        <v>2767806.6908621499</v>
      </c>
      <c r="F41" s="1">
        <f t="shared" si="4"/>
        <v>240.76130892710714</v>
      </c>
      <c r="G41" s="1">
        <f t="shared" si="5"/>
        <v>-1.3089271071464736E-3</v>
      </c>
      <c r="I41">
        <v>351.65</v>
      </c>
      <c r="J41">
        <v>5.92</v>
      </c>
    </row>
    <row r="42" spans="1:10" x14ac:dyDescent="0.3">
      <c r="A42">
        <v>509.39</v>
      </c>
      <c r="B42">
        <f t="shared" si="0"/>
        <v>245.59999999999997</v>
      </c>
      <c r="C42">
        <v>2.0699999999999998</v>
      </c>
      <c r="D42" s="1">
        <f t="shared" si="2"/>
        <v>294593.40507561306</v>
      </c>
      <c r="E42" s="1">
        <f t="shared" si="3"/>
        <v>2767804.6448155176</v>
      </c>
      <c r="F42" s="1">
        <f t="shared" si="4"/>
        <v>245.60133524050127</v>
      </c>
      <c r="G42" s="1">
        <f t="shared" si="5"/>
        <v>-1.3352405013051794E-3</v>
      </c>
      <c r="I42">
        <v>352.46</v>
      </c>
      <c r="J42">
        <v>6.05</v>
      </c>
    </row>
    <row r="43" spans="1:10" x14ac:dyDescent="0.3">
      <c r="A43">
        <v>513.79999999999995</v>
      </c>
      <c r="B43">
        <f t="shared" si="0"/>
        <v>250.00999999999993</v>
      </c>
      <c r="C43">
        <v>-0.14000000000000001</v>
      </c>
      <c r="D43" s="1">
        <f t="shared" si="2"/>
        <v>294597.40167538286</v>
      </c>
      <c r="E43" s="1">
        <f t="shared" si="3"/>
        <v>2767802.7805457553</v>
      </c>
      <c r="F43" s="1">
        <f t="shared" si="4"/>
        <v>250.01135921624177</v>
      </c>
      <c r="G43" s="1">
        <f t="shared" si="5"/>
        <v>-1.3592162418376574E-3</v>
      </c>
      <c r="I43">
        <v>356.64</v>
      </c>
      <c r="J43">
        <v>6</v>
      </c>
    </row>
    <row r="44" spans="1:10" x14ac:dyDescent="0.3">
      <c r="A44">
        <v>519.01</v>
      </c>
      <c r="B44">
        <f t="shared" si="0"/>
        <v>255.21999999999997</v>
      </c>
      <c r="C44">
        <v>-0.56000000000000005</v>
      </c>
      <c r="D44" s="1">
        <f t="shared" si="2"/>
        <v>294602.12328191358</v>
      </c>
      <c r="E44" s="1">
        <f t="shared" si="3"/>
        <v>2767800.578086467</v>
      </c>
      <c r="F44" s="1">
        <f t="shared" si="4"/>
        <v>255.2213875412595</v>
      </c>
      <c r="G44" s="1">
        <f t="shared" si="5"/>
        <v>-1.3875412595325542E-3</v>
      </c>
      <c r="I44">
        <v>369.64</v>
      </c>
      <c r="J44">
        <v>5.77</v>
      </c>
    </row>
    <row r="45" spans="1:10" x14ac:dyDescent="0.3">
      <c r="A45">
        <v>524.22</v>
      </c>
      <c r="B45">
        <f t="shared" si="0"/>
        <v>260.43</v>
      </c>
      <c r="C45">
        <v>-1.36</v>
      </c>
      <c r="D45" s="1">
        <f t="shared" si="2"/>
        <v>294606.84488844423</v>
      </c>
      <c r="E45" s="1">
        <f t="shared" si="3"/>
        <v>2767798.3756271792</v>
      </c>
      <c r="F45" s="1">
        <f t="shared" si="4"/>
        <v>260.43141586602758</v>
      </c>
      <c r="G45" s="1">
        <f t="shared" si="5"/>
        <v>-1.4158660275711554E-3</v>
      </c>
      <c r="I45">
        <v>393.81</v>
      </c>
      <c r="J45">
        <v>5.67</v>
      </c>
    </row>
    <row r="46" spans="1:10" x14ac:dyDescent="0.3">
      <c r="A46">
        <v>530.03</v>
      </c>
      <c r="B46">
        <f t="shared" si="0"/>
        <v>266.23999999999995</v>
      </c>
      <c r="C46">
        <v>-2.0299999999999998</v>
      </c>
      <c r="D46" s="1">
        <f t="shared" si="2"/>
        <v>294612.11025004572</v>
      </c>
      <c r="E46" s="1">
        <f t="shared" si="3"/>
        <v>2767795.9195257467</v>
      </c>
      <c r="F46" s="1">
        <f t="shared" si="4"/>
        <v>266.24144745293472</v>
      </c>
      <c r="G46" s="1">
        <f t="shared" si="5"/>
        <v>-1.4474529347694443E-3</v>
      </c>
      <c r="I46">
        <v>403.63</v>
      </c>
      <c r="J46">
        <v>5.47</v>
      </c>
    </row>
    <row r="47" spans="1:10" x14ac:dyDescent="0.3">
      <c r="A47">
        <v>535.9</v>
      </c>
      <c r="B47">
        <f t="shared" si="0"/>
        <v>272.10999999999996</v>
      </c>
      <c r="C47">
        <v>-2.85</v>
      </c>
      <c r="D47" s="1">
        <f t="shared" si="2"/>
        <v>294617.4299871542</v>
      </c>
      <c r="E47" s="1">
        <f t="shared" si="3"/>
        <v>2767793.4380600997</v>
      </c>
      <c r="F47" s="1">
        <f t="shared" si="4"/>
        <v>272.111479366016</v>
      </c>
      <c r="G47" s="1">
        <f t="shared" si="5"/>
        <v>-1.4793660160421496E-3</v>
      </c>
      <c r="I47">
        <v>413.1</v>
      </c>
      <c r="J47">
        <v>5.39</v>
      </c>
    </row>
    <row r="48" spans="1:10" x14ac:dyDescent="0.3">
      <c r="A48">
        <v>539.35</v>
      </c>
      <c r="B48">
        <f t="shared" si="0"/>
        <v>275.56</v>
      </c>
      <c r="C48">
        <v>-2.99</v>
      </c>
      <c r="D48" s="1">
        <f t="shared" si="2"/>
        <v>294620.55657881079</v>
      </c>
      <c r="E48" s="1">
        <f t="shared" si="3"/>
        <v>2767791.9796177684</v>
      </c>
      <c r="F48" s="1">
        <f t="shared" si="4"/>
        <v>275.56149812259707</v>
      </c>
      <c r="G48" s="1">
        <f t="shared" si="5"/>
        <v>-1.4981225970700507E-3</v>
      </c>
      <c r="I48">
        <v>433.95</v>
      </c>
      <c r="J48">
        <v>5.13</v>
      </c>
    </row>
    <row r="49" spans="1:10" x14ac:dyDescent="0.3">
      <c r="A49">
        <v>542.91999999999996</v>
      </c>
      <c r="B49">
        <f t="shared" si="0"/>
        <v>279.12999999999994</v>
      </c>
      <c r="C49">
        <v>-3.09</v>
      </c>
      <c r="D49" s="1">
        <f t="shared" si="2"/>
        <v>294623.79192148155</v>
      </c>
      <c r="E49" s="1">
        <f t="shared" si="3"/>
        <v>2767790.470447009</v>
      </c>
      <c r="F49" s="1">
        <f t="shared" si="4"/>
        <v>279.13151753129097</v>
      </c>
      <c r="G49" s="1">
        <f t="shared" si="5"/>
        <v>-1.5175312910287175E-3</v>
      </c>
      <c r="I49">
        <v>441.22</v>
      </c>
      <c r="J49">
        <v>5.07</v>
      </c>
    </row>
    <row r="50" spans="1:10" x14ac:dyDescent="0.3">
      <c r="A50">
        <v>549.98</v>
      </c>
      <c r="B50">
        <f t="shared" si="0"/>
        <v>286.19</v>
      </c>
      <c r="C50">
        <v>-2.97</v>
      </c>
      <c r="D50" s="1">
        <f t="shared" si="2"/>
        <v>294630.19010614697</v>
      </c>
      <c r="E50" s="1">
        <f t="shared" si="3"/>
        <v>2767787.4859244418</v>
      </c>
      <c r="F50" s="1">
        <f t="shared" si="4"/>
        <v>286.19155591408571</v>
      </c>
      <c r="G50" s="1">
        <f t="shared" si="5"/>
        <v>-1.555914085713539E-3</v>
      </c>
      <c r="I50">
        <v>453.37</v>
      </c>
      <c r="J50">
        <v>4.97</v>
      </c>
    </row>
    <row r="51" spans="1:10" x14ac:dyDescent="0.3">
      <c r="A51">
        <v>555.05999999999995</v>
      </c>
      <c r="B51">
        <f t="shared" si="0"/>
        <v>291.26999999999992</v>
      </c>
      <c r="C51">
        <v>-3.1</v>
      </c>
      <c r="D51" s="1">
        <f t="shared" si="2"/>
        <v>294634.79389907909</v>
      </c>
      <c r="E51" s="1">
        <f t="shared" si="3"/>
        <v>2767785.3384209517</v>
      </c>
      <c r="F51" s="1">
        <f t="shared" si="4"/>
        <v>291.27158353229606</v>
      </c>
      <c r="G51" s="1">
        <f t="shared" si="5"/>
        <v>-1.5835322961379461E-3</v>
      </c>
      <c r="I51">
        <v>460.23</v>
      </c>
      <c r="J51">
        <v>4.9800000000000004</v>
      </c>
    </row>
    <row r="52" spans="1:10" x14ac:dyDescent="0.3">
      <c r="A52">
        <v>560.82000000000005</v>
      </c>
      <c r="B52">
        <f t="shared" si="0"/>
        <v>297.03000000000003</v>
      </c>
      <c r="C52">
        <v>-3.25</v>
      </c>
      <c r="D52" s="1">
        <f t="shared" si="2"/>
        <v>294640.01394775795</v>
      </c>
      <c r="E52" s="1">
        <f t="shared" si="3"/>
        <v>2767782.9034563648</v>
      </c>
      <c r="F52" s="1">
        <f t="shared" si="4"/>
        <v>297.03161484727713</v>
      </c>
      <c r="G52" s="1">
        <f t="shared" si="5"/>
        <v>-1.6148472770964872E-3</v>
      </c>
      <c r="I52">
        <v>469.29</v>
      </c>
      <c r="J52">
        <v>4.9400000000000004</v>
      </c>
    </row>
    <row r="53" spans="1:10" x14ac:dyDescent="0.3">
      <c r="A53">
        <v>567.25</v>
      </c>
      <c r="B53">
        <f t="shared" si="0"/>
        <v>303.45999999999998</v>
      </c>
      <c r="C53">
        <v>-3.32</v>
      </c>
      <c r="D53" s="1">
        <f t="shared" si="2"/>
        <v>294645.84118959907</v>
      </c>
      <c r="E53" s="1">
        <f t="shared" si="3"/>
        <v>2767780.1852580491</v>
      </c>
      <c r="F53" s="1">
        <f t="shared" si="4"/>
        <v>303.46164980506899</v>
      </c>
      <c r="G53" s="1">
        <f t="shared" si="5"/>
        <v>-1.6498050690074706E-3</v>
      </c>
      <c r="I53">
        <v>472.62</v>
      </c>
      <c r="J53">
        <v>5.27</v>
      </c>
    </row>
    <row r="54" spans="1:10" x14ac:dyDescent="0.3">
      <c r="A54">
        <v>572.83000000000004</v>
      </c>
      <c r="B54">
        <f t="shared" si="0"/>
        <v>309.04000000000002</v>
      </c>
      <c r="C54">
        <v>-3.29</v>
      </c>
      <c r="D54" s="1">
        <f t="shared" si="2"/>
        <v>294650.89811175677</v>
      </c>
      <c r="E54" s="1">
        <f t="shared" si="3"/>
        <v>2767777.8263861053</v>
      </c>
      <c r="F54" s="1">
        <f t="shared" si="4"/>
        <v>309.04168014156619</v>
      </c>
      <c r="G54" s="1">
        <f t="shared" si="5"/>
        <v>-1.6801415661689134E-3</v>
      </c>
      <c r="I54">
        <v>487.36</v>
      </c>
      <c r="J54">
        <v>5.04</v>
      </c>
    </row>
    <row r="55" spans="1:10" x14ac:dyDescent="0.3">
      <c r="A55">
        <v>583.04999999999995</v>
      </c>
      <c r="B55">
        <f t="shared" si="0"/>
        <v>319.25999999999993</v>
      </c>
      <c r="C55">
        <v>-2.98</v>
      </c>
      <c r="D55" s="1">
        <f t="shared" si="2"/>
        <v>294660.16007312795</v>
      </c>
      <c r="E55" s="1">
        <f t="shared" si="3"/>
        <v>2767773.506014911</v>
      </c>
      <c r="F55" s="1">
        <f t="shared" si="4"/>
        <v>319.26173570391148</v>
      </c>
      <c r="G55" s="1">
        <f t="shared" si="5"/>
        <v>-1.7357039115495354E-3</v>
      </c>
      <c r="I55">
        <v>495.5</v>
      </c>
      <c r="J55">
        <v>5.01</v>
      </c>
    </row>
    <row r="56" spans="1:10" x14ac:dyDescent="0.3">
      <c r="A56">
        <v>589.05999999999995</v>
      </c>
      <c r="B56">
        <f t="shared" si="0"/>
        <v>325.26999999999992</v>
      </c>
      <c r="C56">
        <v>-2.92</v>
      </c>
      <c r="D56" s="1">
        <f t="shared" si="2"/>
        <v>294665.60668641963</v>
      </c>
      <c r="E56" s="1">
        <f t="shared" si="3"/>
        <v>2767770.9653660962</v>
      </c>
      <c r="F56" s="1">
        <f t="shared" si="4"/>
        <v>325.27176837845599</v>
      </c>
      <c r="G56" s="1">
        <f t="shared" si="5"/>
        <v>-1.7683784560631466E-3</v>
      </c>
      <c r="I56">
        <v>504.55</v>
      </c>
      <c r="J56">
        <v>4.67</v>
      </c>
    </row>
    <row r="57" spans="1:10" x14ac:dyDescent="0.3">
      <c r="A57">
        <v>594.70000000000005</v>
      </c>
      <c r="B57">
        <f t="shared" si="0"/>
        <v>330.91</v>
      </c>
      <c r="C57">
        <v>-2.84</v>
      </c>
      <c r="D57" s="1">
        <f t="shared" si="2"/>
        <v>294670.71798408433</v>
      </c>
      <c r="E57" s="1">
        <f t="shared" si="3"/>
        <v>2767768.5811299384</v>
      </c>
      <c r="F57" s="1">
        <f t="shared" si="4"/>
        <v>330.91179904093053</v>
      </c>
      <c r="G57" s="1">
        <f t="shared" si="5"/>
        <v>-1.7990409305070898E-3</v>
      </c>
      <c r="I57">
        <v>509.39</v>
      </c>
      <c r="J57">
        <v>2.0699999999999998</v>
      </c>
    </row>
    <row r="58" spans="1:10" x14ac:dyDescent="0.3">
      <c r="A58">
        <v>600.55999999999995</v>
      </c>
      <c r="B58">
        <f t="shared" si="0"/>
        <v>336.76999999999992</v>
      </c>
      <c r="C58">
        <v>-2.75</v>
      </c>
      <c r="D58" s="1">
        <f t="shared" si="2"/>
        <v>294676.02865860832</v>
      </c>
      <c r="E58" s="1">
        <f t="shared" si="3"/>
        <v>2767766.10389166</v>
      </c>
      <c r="F58" s="1">
        <f t="shared" si="4"/>
        <v>336.7718308998551</v>
      </c>
      <c r="G58" s="1">
        <f t="shared" si="5"/>
        <v>-1.8308998551788136E-3</v>
      </c>
      <c r="I58">
        <v>513.79999999999995</v>
      </c>
      <c r="J58">
        <v>-0.14000000000000001</v>
      </c>
    </row>
    <row r="59" spans="1:10" x14ac:dyDescent="0.3">
      <c r="A59">
        <v>606.30999999999995</v>
      </c>
      <c r="B59">
        <f t="shared" si="0"/>
        <v>342.51999999999992</v>
      </c>
      <c r="C59">
        <v>-2.67</v>
      </c>
      <c r="D59" s="1">
        <f t="shared" si="2"/>
        <v>294681.2396447027</v>
      </c>
      <c r="E59" s="1">
        <f t="shared" si="3"/>
        <v>2767763.6731544421</v>
      </c>
      <c r="F59" s="1">
        <f t="shared" si="4"/>
        <v>342.52186216048256</v>
      </c>
      <c r="G59" s="1">
        <f t="shared" si="5"/>
        <v>-1.8621604826307703E-3</v>
      </c>
      <c r="I59">
        <v>519.01</v>
      </c>
      <c r="J59">
        <v>-0.56000000000000005</v>
      </c>
    </row>
    <row r="60" spans="1:10" x14ac:dyDescent="0.3">
      <c r="A60">
        <v>612.27</v>
      </c>
      <c r="B60">
        <f t="shared" si="0"/>
        <v>348.47999999999996</v>
      </c>
      <c r="C60">
        <v>-2.66</v>
      </c>
      <c r="D60" s="1">
        <f t="shared" si="2"/>
        <v>294686.64094507182</v>
      </c>
      <c r="E60" s="1">
        <f t="shared" si="3"/>
        <v>2767761.1536424733</v>
      </c>
      <c r="F60" s="1">
        <f t="shared" si="4"/>
        <v>348.48189456295694</v>
      </c>
      <c r="G60" s="1">
        <f t="shared" si="5"/>
        <v>-1.8945629569770972E-3</v>
      </c>
      <c r="I60">
        <v>524.22</v>
      </c>
      <c r="J60">
        <v>-1.36</v>
      </c>
    </row>
    <row r="61" spans="1:10" x14ac:dyDescent="0.3">
      <c r="A61">
        <v>618.25</v>
      </c>
      <c r="B61">
        <f t="shared" si="0"/>
        <v>354.46</v>
      </c>
      <c r="C61">
        <v>-2.4900000000000002</v>
      </c>
      <c r="D61" s="1">
        <f t="shared" si="2"/>
        <v>294692.06037060998</v>
      </c>
      <c r="E61" s="1">
        <f t="shared" si="3"/>
        <v>2767758.6256757663</v>
      </c>
      <c r="F61" s="1">
        <f t="shared" si="4"/>
        <v>354.46192707419118</v>
      </c>
      <c r="G61" s="1">
        <f t="shared" si="5"/>
        <v>-1.9270741912009726E-3</v>
      </c>
      <c r="I61">
        <v>530.03</v>
      </c>
      <c r="J61">
        <v>-2.0299999999999998</v>
      </c>
    </row>
    <row r="62" spans="1:10" x14ac:dyDescent="0.3">
      <c r="A62">
        <v>624.85</v>
      </c>
      <c r="B62">
        <f t="shared" si="0"/>
        <v>361.06</v>
      </c>
      <c r="C62">
        <v>-2.31</v>
      </c>
      <c r="D62" s="1">
        <f t="shared" si="2"/>
        <v>294698.04167638783</v>
      </c>
      <c r="E62" s="1">
        <f t="shared" si="3"/>
        <v>2767755.8356121774</v>
      </c>
      <c r="F62" s="1">
        <f t="shared" si="4"/>
        <v>361.06196295577234</v>
      </c>
      <c r="G62" s="1">
        <f t="shared" si="5"/>
        <v>-1.9629557723419566E-3</v>
      </c>
      <c r="I62">
        <v>535.9</v>
      </c>
      <c r="J62">
        <v>-2.85</v>
      </c>
    </row>
    <row r="63" spans="1:10" x14ac:dyDescent="0.3">
      <c r="A63">
        <v>631.72</v>
      </c>
      <c r="B63">
        <f t="shared" si="0"/>
        <v>367.93</v>
      </c>
      <c r="C63">
        <v>-2.09</v>
      </c>
      <c r="D63" s="1">
        <f t="shared" si="2"/>
        <v>294704.26767194754</v>
      </c>
      <c r="E63" s="1">
        <f t="shared" si="3"/>
        <v>2767752.9314096225</v>
      </c>
      <c r="F63" s="1">
        <f t="shared" si="4"/>
        <v>367.93200030567692</v>
      </c>
      <c r="G63" s="1">
        <f t="shared" si="5"/>
        <v>-2.0003056769155592E-3</v>
      </c>
      <c r="I63">
        <v>539.35</v>
      </c>
      <c r="J63">
        <v>-2.99</v>
      </c>
    </row>
    <row r="64" spans="1:10" x14ac:dyDescent="0.3">
      <c r="A64">
        <v>634.08000000000004</v>
      </c>
      <c r="B64">
        <f t="shared" si="0"/>
        <v>370.29</v>
      </c>
      <c r="C64">
        <v>-2.06</v>
      </c>
      <c r="D64" s="1">
        <f t="shared" si="2"/>
        <v>294706.40644189238</v>
      </c>
      <c r="E64" s="1">
        <f t="shared" si="3"/>
        <v>2767751.9337505209</v>
      </c>
      <c r="F64" s="1">
        <f t="shared" si="4"/>
        <v>370.29201313614709</v>
      </c>
      <c r="G64" s="1">
        <f t="shared" si="5"/>
        <v>-2.0131361470703268E-3</v>
      </c>
      <c r="I64">
        <v>542.91999999999996</v>
      </c>
      <c r="J64">
        <v>-3.09</v>
      </c>
    </row>
    <row r="65" spans="1:10" x14ac:dyDescent="0.3">
      <c r="A65">
        <v>641.08000000000004</v>
      </c>
      <c r="B65">
        <f t="shared" si="0"/>
        <v>377.29</v>
      </c>
      <c r="C65">
        <v>-1.85</v>
      </c>
      <c r="D65" s="1">
        <f t="shared" si="2"/>
        <v>294712.75025105075</v>
      </c>
      <c r="E65" s="1">
        <f t="shared" si="3"/>
        <v>2767748.9745921683</v>
      </c>
      <c r="F65" s="1">
        <f t="shared" si="4"/>
        <v>377.29205119271495</v>
      </c>
      <c r="G65" s="1">
        <f t="shared" si="5"/>
        <v>-2.0511927149300391E-3</v>
      </c>
      <c r="I65">
        <v>549.98</v>
      </c>
      <c r="J65">
        <v>-2.97</v>
      </c>
    </row>
    <row r="66" spans="1:10" x14ac:dyDescent="0.3">
      <c r="A66">
        <v>647.91</v>
      </c>
      <c r="B66">
        <f t="shared" ref="B66:B129" si="6">A66-263.79</f>
        <v>384.11999999999995</v>
      </c>
      <c r="C66">
        <v>-1.71</v>
      </c>
      <c r="D66" s="1">
        <f t="shared" si="2"/>
        <v>294718.93999627238</v>
      </c>
      <c r="E66" s="1">
        <f t="shared" si="3"/>
        <v>2767746.0872990903</v>
      </c>
      <c r="F66" s="1">
        <f t="shared" si="4"/>
        <v>384.1220883249029</v>
      </c>
      <c r="G66" s="1">
        <f t="shared" si="5"/>
        <v>-2.0883249029566286E-3</v>
      </c>
      <c r="I66">
        <v>555.05999999999995</v>
      </c>
      <c r="J66">
        <v>-3.1</v>
      </c>
    </row>
    <row r="67" spans="1:10" x14ac:dyDescent="0.3">
      <c r="A67">
        <v>654.54999999999995</v>
      </c>
      <c r="B67">
        <f t="shared" si="6"/>
        <v>390.75999999999993</v>
      </c>
      <c r="C67">
        <v>-1.45</v>
      </c>
      <c r="D67" s="1">
        <f t="shared" ref="D67:D130" si="7">(((B67*($D$149-$D$1))+$B$149*$D$1)/$B$149)</f>
        <v>294724.95755238825</v>
      </c>
      <c r="E67" s="1">
        <f t="shared" ref="E67:E130" si="8">(((B67*($E$149-$E$1))+$B$149*$E$1)/$B$149)</f>
        <v>2767743.2803260242</v>
      </c>
      <c r="F67" s="1">
        <f t="shared" ref="F67:F130" si="9">SQRT(((D67-$D$1)^2)+((E67-$E$1)^2))</f>
        <v>390.76212442434479</v>
      </c>
      <c r="G67" s="1">
        <f t="shared" ref="G67:G130" si="10">B67-F67</f>
        <v>-2.1244243448563793E-3</v>
      </c>
      <c r="I67">
        <v>560.82000000000005</v>
      </c>
      <c r="J67">
        <v>-3.25</v>
      </c>
    </row>
    <row r="68" spans="1:10" x14ac:dyDescent="0.3">
      <c r="A68">
        <v>660.48</v>
      </c>
      <c r="B68">
        <f t="shared" si="6"/>
        <v>396.69</v>
      </c>
      <c r="C68">
        <v>-1.43</v>
      </c>
      <c r="D68" s="1">
        <f t="shared" si="7"/>
        <v>294730.33166500385</v>
      </c>
      <c r="E68" s="1">
        <f t="shared" si="8"/>
        <v>2767740.7734961626</v>
      </c>
      <c r="F68" s="1">
        <f t="shared" si="9"/>
        <v>396.6921566637057</v>
      </c>
      <c r="G68" s="1">
        <f t="shared" si="10"/>
        <v>-2.1566637057048865E-3</v>
      </c>
      <c r="I68">
        <v>567.25</v>
      </c>
      <c r="J68">
        <v>-3.32</v>
      </c>
    </row>
    <row r="69" spans="1:10" x14ac:dyDescent="0.3">
      <c r="A69">
        <v>665.52</v>
      </c>
      <c r="B69">
        <f t="shared" si="6"/>
        <v>401.72999999999996</v>
      </c>
      <c r="C69">
        <v>-1.1299999999999999</v>
      </c>
      <c r="D69" s="1">
        <f t="shared" si="7"/>
        <v>294734.89920759783</v>
      </c>
      <c r="E69" s="1">
        <f t="shared" si="8"/>
        <v>2767738.6429021494</v>
      </c>
      <c r="F69" s="1">
        <f t="shared" si="9"/>
        <v>401.73218406414674</v>
      </c>
      <c r="G69" s="1">
        <f t="shared" si="10"/>
        <v>-2.1840641467747446E-3</v>
      </c>
      <c r="I69">
        <v>572.83000000000004</v>
      </c>
      <c r="J69">
        <v>-3.29</v>
      </c>
    </row>
    <row r="70" spans="1:10" x14ac:dyDescent="0.3">
      <c r="A70">
        <v>677.73</v>
      </c>
      <c r="B70">
        <f t="shared" si="6"/>
        <v>413.94</v>
      </c>
      <c r="C70">
        <v>2.99</v>
      </c>
      <c r="D70" s="1">
        <f t="shared" si="7"/>
        <v>294745.96462328691</v>
      </c>
      <c r="E70" s="1">
        <f t="shared" si="8"/>
        <v>2767733.4812845085</v>
      </c>
      <c r="F70" s="1">
        <f t="shared" si="9"/>
        <v>413.94225044573227</v>
      </c>
      <c r="G70" s="1">
        <f t="shared" si="10"/>
        <v>-2.2504457322725102E-3</v>
      </c>
      <c r="I70">
        <v>583.04999999999995</v>
      </c>
      <c r="J70">
        <v>-2.98</v>
      </c>
    </row>
    <row r="71" spans="1:10" x14ac:dyDescent="0.3">
      <c r="A71">
        <v>684.5</v>
      </c>
      <c r="B71">
        <f t="shared" si="6"/>
        <v>420.71</v>
      </c>
      <c r="C71">
        <v>3.32</v>
      </c>
      <c r="D71" s="1">
        <f t="shared" si="7"/>
        <v>294752.0999930015</v>
      </c>
      <c r="E71" s="1">
        <f t="shared" si="8"/>
        <v>2767730.6193556446</v>
      </c>
      <c r="F71" s="1">
        <f t="shared" si="9"/>
        <v>420.71228725189019</v>
      </c>
      <c r="G71" s="1">
        <f t="shared" si="10"/>
        <v>-2.2872518902090633E-3</v>
      </c>
      <c r="I71">
        <v>589.05999999999995</v>
      </c>
      <c r="J71">
        <v>-2.92</v>
      </c>
    </row>
    <row r="72" spans="1:10" x14ac:dyDescent="0.3">
      <c r="A72">
        <v>691.94</v>
      </c>
      <c r="B72">
        <f t="shared" si="6"/>
        <v>428.15000000000003</v>
      </c>
      <c r="C72">
        <v>3.67</v>
      </c>
      <c r="D72" s="1">
        <f t="shared" si="7"/>
        <v>294758.84255587839</v>
      </c>
      <c r="E72" s="1">
        <f t="shared" si="8"/>
        <v>2767727.4741930529</v>
      </c>
      <c r="F72" s="1">
        <f t="shared" si="9"/>
        <v>428.15232770051796</v>
      </c>
      <c r="G72" s="1">
        <f t="shared" si="10"/>
        <v>-2.3277005179238586E-3</v>
      </c>
      <c r="I72">
        <v>594.70000000000005</v>
      </c>
      <c r="J72">
        <v>-2.84</v>
      </c>
    </row>
    <row r="73" spans="1:10" x14ac:dyDescent="0.3">
      <c r="A73">
        <v>697.23</v>
      </c>
      <c r="B73">
        <f t="shared" si="6"/>
        <v>433.44</v>
      </c>
      <c r="C73">
        <v>3.04</v>
      </c>
      <c r="D73" s="1">
        <f t="shared" si="7"/>
        <v>294763.6366630852</v>
      </c>
      <c r="E73" s="1">
        <f t="shared" si="8"/>
        <v>2767725.2379148123</v>
      </c>
      <c r="F73" s="1">
        <f t="shared" si="9"/>
        <v>433.44235646032564</v>
      </c>
      <c r="G73" s="1">
        <f t="shared" si="10"/>
        <v>-2.3564603256431838E-3</v>
      </c>
      <c r="I73">
        <v>600.55999999999995</v>
      </c>
      <c r="J73">
        <v>-2.75</v>
      </c>
    </row>
    <row r="74" spans="1:10" x14ac:dyDescent="0.3">
      <c r="A74">
        <v>706.93</v>
      </c>
      <c r="B74">
        <f t="shared" si="6"/>
        <v>443.13999999999993</v>
      </c>
      <c r="C74">
        <v>2.79</v>
      </c>
      <c r="D74" s="1">
        <f t="shared" si="7"/>
        <v>294772.42737006181</v>
      </c>
      <c r="E74" s="1">
        <f t="shared" si="8"/>
        <v>2767721.1373668094</v>
      </c>
      <c r="F74" s="1">
        <f t="shared" si="9"/>
        <v>443.14240919587371</v>
      </c>
      <c r="G74" s="1">
        <f t="shared" si="10"/>
        <v>-2.4091958737813002E-3</v>
      </c>
      <c r="I74">
        <v>606.30999999999995</v>
      </c>
      <c r="J74">
        <v>-2.67</v>
      </c>
    </row>
    <row r="75" spans="1:10" x14ac:dyDescent="0.3">
      <c r="A75">
        <v>716.28</v>
      </c>
      <c r="B75">
        <f t="shared" si="6"/>
        <v>452.48999999999995</v>
      </c>
      <c r="C75">
        <v>4.83</v>
      </c>
      <c r="D75" s="1">
        <f t="shared" si="7"/>
        <v>294780.90088658041</v>
      </c>
      <c r="E75" s="1">
        <f t="shared" si="8"/>
        <v>2767717.1847767243</v>
      </c>
      <c r="F75" s="1">
        <f t="shared" si="9"/>
        <v>452.49246002845268</v>
      </c>
      <c r="G75" s="1">
        <f t="shared" si="10"/>
        <v>-2.4600284527309668E-3</v>
      </c>
      <c r="I75">
        <v>612.27</v>
      </c>
      <c r="J75">
        <v>-2.66</v>
      </c>
    </row>
    <row r="76" spans="1:10" x14ac:dyDescent="0.3">
      <c r="A76">
        <v>717.72</v>
      </c>
      <c r="B76">
        <f t="shared" si="6"/>
        <v>453.93</v>
      </c>
      <c r="C76">
        <v>5.35</v>
      </c>
      <c r="D76" s="1">
        <f t="shared" si="7"/>
        <v>294782.20589875011</v>
      </c>
      <c r="E76" s="1">
        <f t="shared" si="8"/>
        <v>2767716.5760355773</v>
      </c>
      <c r="F76" s="1">
        <f t="shared" si="9"/>
        <v>453.93246785728314</v>
      </c>
      <c r="G76" s="1">
        <f t="shared" si="10"/>
        <v>-2.4678572831362544E-3</v>
      </c>
      <c r="I76">
        <v>618.25</v>
      </c>
      <c r="J76">
        <v>-2.4900000000000002</v>
      </c>
    </row>
    <row r="77" spans="1:10" x14ac:dyDescent="0.3">
      <c r="A77">
        <v>727.01</v>
      </c>
      <c r="B77">
        <f t="shared" si="6"/>
        <v>463.21999999999997</v>
      </c>
      <c r="C77">
        <v>5.64</v>
      </c>
      <c r="D77" s="1">
        <f t="shared" si="7"/>
        <v>294790.62503976177</v>
      </c>
      <c r="E77" s="1">
        <f t="shared" si="8"/>
        <v>2767712.6488097063</v>
      </c>
      <c r="F77" s="1">
        <f t="shared" si="9"/>
        <v>463.22251836393758</v>
      </c>
      <c r="G77" s="1">
        <f t="shared" si="10"/>
        <v>-2.5183639376109568E-3</v>
      </c>
      <c r="I77">
        <v>624.85</v>
      </c>
      <c r="J77">
        <v>-2.31</v>
      </c>
    </row>
    <row r="78" spans="1:10" x14ac:dyDescent="0.3">
      <c r="A78">
        <v>730.56</v>
      </c>
      <c r="B78">
        <f t="shared" si="6"/>
        <v>466.76999999999992</v>
      </c>
      <c r="C78">
        <v>6.24</v>
      </c>
      <c r="D78" s="1">
        <f t="shared" si="7"/>
        <v>294793.84225726349</v>
      </c>
      <c r="E78" s="1">
        <f t="shared" si="8"/>
        <v>2767711.148093685</v>
      </c>
      <c r="F78" s="1">
        <f t="shared" si="9"/>
        <v>466.77253766387162</v>
      </c>
      <c r="G78" s="1">
        <f t="shared" si="10"/>
        <v>-2.5376638716920752E-3</v>
      </c>
      <c r="I78">
        <v>631.72</v>
      </c>
      <c r="J78">
        <v>-2.09</v>
      </c>
    </row>
    <row r="79" spans="1:10" x14ac:dyDescent="0.3">
      <c r="A79">
        <v>731.25</v>
      </c>
      <c r="B79">
        <f t="shared" si="6"/>
        <v>467.46</v>
      </c>
      <c r="C79">
        <v>6.23</v>
      </c>
      <c r="D79" s="1">
        <f t="shared" si="7"/>
        <v>294794.46757559484</v>
      </c>
      <c r="E79" s="1">
        <f t="shared" si="8"/>
        <v>2767710.8564052186</v>
      </c>
      <c r="F79" s="1">
        <f t="shared" si="9"/>
        <v>467.46254141529818</v>
      </c>
      <c r="G79" s="1">
        <f t="shared" si="10"/>
        <v>-2.5414152981966254E-3</v>
      </c>
      <c r="I79">
        <v>634.08000000000004</v>
      </c>
      <c r="J79">
        <v>-2.06</v>
      </c>
    </row>
    <row r="80" spans="1:10" x14ac:dyDescent="0.3">
      <c r="A80">
        <v>731.47</v>
      </c>
      <c r="B80">
        <f t="shared" si="6"/>
        <v>467.68</v>
      </c>
      <c r="C80">
        <v>6.3</v>
      </c>
      <c r="D80" s="1">
        <f t="shared" si="7"/>
        <v>294794.66695245402</v>
      </c>
      <c r="E80" s="1">
        <f t="shared" si="8"/>
        <v>2767710.7634030995</v>
      </c>
      <c r="F80" s="1">
        <f t="shared" si="9"/>
        <v>467.68254261105221</v>
      </c>
      <c r="G80" s="1">
        <f t="shared" si="10"/>
        <v>-2.5426110522062118E-3</v>
      </c>
      <c r="I80">
        <v>641.08000000000004</v>
      </c>
      <c r="J80">
        <v>-1.85</v>
      </c>
    </row>
    <row r="81" spans="1:10" x14ac:dyDescent="0.3">
      <c r="A81">
        <v>735.43</v>
      </c>
      <c r="B81">
        <f t="shared" si="6"/>
        <v>471.63999999999993</v>
      </c>
      <c r="C81">
        <v>6.39</v>
      </c>
      <c r="D81" s="1">
        <f t="shared" si="7"/>
        <v>294798.2557359208</v>
      </c>
      <c r="E81" s="1">
        <f t="shared" si="8"/>
        <v>2767709.0893649454</v>
      </c>
      <c r="F81" s="1">
        <f t="shared" si="9"/>
        <v>471.64256414037914</v>
      </c>
      <c r="G81" s="1">
        <f t="shared" si="10"/>
        <v>-2.5641403792064921E-3</v>
      </c>
      <c r="I81">
        <v>647.91</v>
      </c>
      <c r="J81">
        <v>-1.71</v>
      </c>
    </row>
    <row r="82" spans="1:10" x14ac:dyDescent="0.3">
      <c r="A82">
        <v>737.16</v>
      </c>
      <c r="B82">
        <f t="shared" si="6"/>
        <v>473.36999999999995</v>
      </c>
      <c r="C82">
        <v>6.47</v>
      </c>
      <c r="D82" s="1">
        <f t="shared" si="7"/>
        <v>294799.8235630414</v>
      </c>
      <c r="E82" s="1">
        <f t="shared" si="8"/>
        <v>2767708.3580300952</v>
      </c>
      <c r="F82" s="1">
        <f t="shared" si="9"/>
        <v>473.37257354589923</v>
      </c>
      <c r="G82" s="1">
        <f t="shared" si="10"/>
        <v>-2.573545899281271E-3</v>
      </c>
      <c r="I82">
        <v>654.54999999999995</v>
      </c>
      <c r="J82">
        <v>-1.45</v>
      </c>
    </row>
    <row r="83" spans="1:10" x14ac:dyDescent="0.3">
      <c r="A83">
        <v>740.89</v>
      </c>
      <c r="B83">
        <f t="shared" si="6"/>
        <v>477.09999999999997</v>
      </c>
      <c r="C83">
        <v>6.5</v>
      </c>
      <c r="D83" s="1">
        <f t="shared" si="7"/>
        <v>294803.20390706434</v>
      </c>
      <c r="E83" s="1">
        <f t="shared" si="8"/>
        <v>2767706.7812214303</v>
      </c>
      <c r="F83" s="1">
        <f t="shared" si="9"/>
        <v>477.10259382456667</v>
      </c>
      <c r="G83" s="1">
        <f t="shared" si="10"/>
        <v>-2.5938245667020965E-3</v>
      </c>
      <c r="I83">
        <v>660.48</v>
      </c>
      <c r="J83">
        <v>-1.43</v>
      </c>
    </row>
    <row r="84" spans="1:10" x14ac:dyDescent="0.3">
      <c r="A84">
        <v>741.08</v>
      </c>
      <c r="B84">
        <f t="shared" si="6"/>
        <v>477.29</v>
      </c>
      <c r="C84">
        <v>7.21</v>
      </c>
      <c r="D84" s="1">
        <f t="shared" si="7"/>
        <v>294803.37609617005</v>
      </c>
      <c r="E84" s="1">
        <f t="shared" si="8"/>
        <v>2767706.700901418</v>
      </c>
      <c r="F84" s="1">
        <f t="shared" si="9"/>
        <v>477.29259485745683</v>
      </c>
      <c r="G84" s="1">
        <f t="shared" si="10"/>
        <v>-2.5948574568133154E-3</v>
      </c>
      <c r="I84">
        <v>665.52</v>
      </c>
      <c r="J84">
        <v>-1.1299999999999999</v>
      </c>
    </row>
    <row r="85" spans="1:10" x14ac:dyDescent="0.3">
      <c r="A85">
        <v>741.2</v>
      </c>
      <c r="B85">
        <f t="shared" si="6"/>
        <v>477.41</v>
      </c>
      <c r="C85">
        <v>7.21</v>
      </c>
      <c r="D85" s="1">
        <f t="shared" si="7"/>
        <v>294803.48484718415</v>
      </c>
      <c r="E85" s="1">
        <f t="shared" si="8"/>
        <v>2767706.6501729893</v>
      </c>
      <c r="F85" s="1">
        <f t="shared" si="9"/>
        <v>477.41259550971381</v>
      </c>
      <c r="G85" s="1">
        <f t="shared" si="10"/>
        <v>-2.5955097137853045E-3</v>
      </c>
      <c r="I85">
        <v>677.73</v>
      </c>
      <c r="J85">
        <v>2.99</v>
      </c>
    </row>
    <row r="86" spans="1:10" x14ac:dyDescent="0.3">
      <c r="A86">
        <v>741.35</v>
      </c>
      <c r="B86">
        <f t="shared" si="6"/>
        <v>477.56</v>
      </c>
      <c r="C86">
        <v>6.9</v>
      </c>
      <c r="D86" s="1">
        <f t="shared" si="7"/>
        <v>294803.62078595185</v>
      </c>
      <c r="E86" s="1">
        <f t="shared" si="8"/>
        <v>2767706.586762453</v>
      </c>
      <c r="F86" s="1">
        <f t="shared" si="9"/>
        <v>477.5625963253338</v>
      </c>
      <c r="G86" s="1">
        <f t="shared" si="10"/>
        <v>-2.5963253337977221E-3</v>
      </c>
      <c r="I86">
        <v>684.5</v>
      </c>
      <c r="J86">
        <v>3.32</v>
      </c>
    </row>
    <row r="87" spans="1:10" x14ac:dyDescent="0.3">
      <c r="A87">
        <v>741.65</v>
      </c>
      <c r="B87">
        <f t="shared" si="6"/>
        <v>477.85999999999996</v>
      </c>
      <c r="C87">
        <v>6.9</v>
      </c>
      <c r="D87" s="1">
        <f t="shared" si="7"/>
        <v>294803.89266348723</v>
      </c>
      <c r="E87" s="1">
        <f t="shared" si="8"/>
        <v>2767706.4599413807</v>
      </c>
      <c r="F87" s="1">
        <f t="shared" si="9"/>
        <v>477.86259795637693</v>
      </c>
      <c r="G87" s="1">
        <f t="shared" si="10"/>
        <v>-2.5979563769737979E-3</v>
      </c>
      <c r="I87">
        <v>691.94</v>
      </c>
      <c r="J87">
        <v>3.67</v>
      </c>
    </row>
    <row r="88" spans="1:10" x14ac:dyDescent="0.3">
      <c r="A88">
        <v>741.8</v>
      </c>
      <c r="B88">
        <f t="shared" si="6"/>
        <v>478.00999999999993</v>
      </c>
      <c r="C88">
        <v>6.57</v>
      </c>
      <c r="D88" s="1">
        <f t="shared" si="7"/>
        <v>294804.02860225493</v>
      </c>
      <c r="E88" s="1">
        <f t="shared" si="8"/>
        <v>2767706.3965308447</v>
      </c>
      <c r="F88" s="1">
        <f t="shared" si="9"/>
        <v>478.01259877180001</v>
      </c>
      <c r="G88" s="1">
        <f t="shared" si="10"/>
        <v>-2.5987718000806126E-3</v>
      </c>
      <c r="I88">
        <v>697.23</v>
      </c>
      <c r="J88">
        <v>3.04</v>
      </c>
    </row>
    <row r="89" spans="1:10" x14ac:dyDescent="0.3">
      <c r="A89">
        <v>742.73</v>
      </c>
      <c r="B89">
        <f t="shared" si="6"/>
        <v>478.94</v>
      </c>
      <c r="C89">
        <v>6.57</v>
      </c>
      <c r="D89" s="1">
        <f t="shared" si="7"/>
        <v>294804.87142261449</v>
      </c>
      <c r="E89" s="1">
        <f t="shared" si="8"/>
        <v>2767706.0033855205</v>
      </c>
      <c r="F89" s="1">
        <f t="shared" si="9"/>
        <v>478.94260382793732</v>
      </c>
      <c r="G89" s="1">
        <f t="shared" si="10"/>
        <v>-2.6038279373210571E-3</v>
      </c>
      <c r="I89">
        <v>706.93</v>
      </c>
      <c r="J89">
        <v>2.79</v>
      </c>
    </row>
    <row r="90" spans="1:10" x14ac:dyDescent="0.3">
      <c r="A90">
        <v>742.86</v>
      </c>
      <c r="B90">
        <f t="shared" si="6"/>
        <v>479.07</v>
      </c>
      <c r="C90">
        <v>7.27</v>
      </c>
      <c r="D90" s="1">
        <f t="shared" si="7"/>
        <v>294804.98923621315</v>
      </c>
      <c r="E90" s="1">
        <f t="shared" si="8"/>
        <v>2767705.9484297228</v>
      </c>
      <c r="F90" s="1">
        <f t="shared" si="9"/>
        <v>479.07260453460066</v>
      </c>
      <c r="G90" s="1">
        <f t="shared" si="10"/>
        <v>-2.6045346006640102E-3</v>
      </c>
      <c r="I90">
        <v>716.28</v>
      </c>
      <c r="J90">
        <v>4.83</v>
      </c>
    </row>
    <row r="91" spans="1:10" x14ac:dyDescent="0.3">
      <c r="A91">
        <v>742.97</v>
      </c>
      <c r="B91">
        <f t="shared" si="6"/>
        <v>479.18</v>
      </c>
      <c r="C91">
        <v>7.27</v>
      </c>
      <c r="D91" s="1">
        <f t="shared" si="7"/>
        <v>294805.08892464283</v>
      </c>
      <c r="E91" s="1">
        <f t="shared" si="8"/>
        <v>2767705.9019286633</v>
      </c>
      <c r="F91" s="1">
        <f t="shared" si="9"/>
        <v>479.18260513255672</v>
      </c>
      <c r="G91" s="1">
        <f t="shared" si="10"/>
        <v>-2.6051325567095773E-3</v>
      </c>
      <c r="I91">
        <v>717.72</v>
      </c>
      <c r="J91">
        <v>5.35</v>
      </c>
    </row>
    <row r="92" spans="1:10" x14ac:dyDescent="0.3">
      <c r="A92">
        <v>743.12</v>
      </c>
      <c r="B92">
        <f t="shared" si="6"/>
        <v>479.33</v>
      </c>
      <c r="C92">
        <v>7.01</v>
      </c>
      <c r="D92" s="1">
        <f t="shared" si="7"/>
        <v>294805.22486341046</v>
      </c>
      <c r="E92" s="1">
        <f t="shared" si="8"/>
        <v>2767705.8385181264</v>
      </c>
      <c r="F92" s="1">
        <f t="shared" si="9"/>
        <v>479.3326059483208</v>
      </c>
      <c r="G92" s="1">
        <f t="shared" si="10"/>
        <v>-2.6059483208200618E-3</v>
      </c>
      <c r="I92">
        <v>727.01</v>
      </c>
      <c r="J92">
        <v>5.64</v>
      </c>
    </row>
    <row r="93" spans="1:10" x14ac:dyDescent="0.3">
      <c r="A93">
        <v>743.46</v>
      </c>
      <c r="B93">
        <f t="shared" si="6"/>
        <v>479.67</v>
      </c>
      <c r="C93">
        <v>7.04</v>
      </c>
      <c r="D93" s="1">
        <f t="shared" si="7"/>
        <v>294805.53299128386</v>
      </c>
      <c r="E93" s="1">
        <f t="shared" si="8"/>
        <v>2767705.6947875782</v>
      </c>
      <c r="F93" s="1">
        <f t="shared" si="9"/>
        <v>479.67260779663411</v>
      </c>
      <c r="G93" s="1">
        <f t="shared" si="10"/>
        <v>-2.6077966340949388E-3</v>
      </c>
      <c r="I93">
        <v>730.56</v>
      </c>
      <c r="J93">
        <v>6.24</v>
      </c>
    </row>
    <row r="94" spans="1:10" x14ac:dyDescent="0.3">
      <c r="A94">
        <v>743.67</v>
      </c>
      <c r="B94">
        <f t="shared" si="6"/>
        <v>479.87999999999994</v>
      </c>
      <c r="C94">
        <v>6.62</v>
      </c>
      <c r="D94" s="1">
        <f t="shared" si="7"/>
        <v>294805.72330555861</v>
      </c>
      <c r="E94" s="1">
        <f t="shared" si="8"/>
        <v>2767705.6060128273</v>
      </c>
      <c r="F94" s="1">
        <f t="shared" si="9"/>
        <v>479.88260893848104</v>
      </c>
      <c r="G94" s="1">
        <f t="shared" si="10"/>
        <v>-2.6089384811029959E-3</v>
      </c>
      <c r="I94">
        <v>731.25</v>
      </c>
      <c r="J94">
        <v>6.23</v>
      </c>
    </row>
    <row r="95" spans="1:10" x14ac:dyDescent="0.3">
      <c r="A95">
        <v>744.62</v>
      </c>
      <c r="B95">
        <f t="shared" si="6"/>
        <v>480.83</v>
      </c>
      <c r="C95">
        <v>6.67</v>
      </c>
      <c r="D95" s="1">
        <f t="shared" si="7"/>
        <v>294806.58425108722</v>
      </c>
      <c r="E95" s="1">
        <f t="shared" si="8"/>
        <v>2767705.2044127653</v>
      </c>
      <c r="F95" s="1">
        <f t="shared" si="9"/>
        <v>480.83261410318136</v>
      </c>
      <c r="G95" s="1">
        <f t="shared" si="10"/>
        <v>-2.6141031813722293E-3</v>
      </c>
      <c r="I95">
        <v>731.47</v>
      </c>
      <c r="J95">
        <v>6.3</v>
      </c>
    </row>
    <row r="96" spans="1:10" x14ac:dyDescent="0.3">
      <c r="A96">
        <v>744.78</v>
      </c>
      <c r="B96">
        <f t="shared" si="6"/>
        <v>480.98999999999995</v>
      </c>
      <c r="C96">
        <v>7.33</v>
      </c>
      <c r="D96" s="1">
        <f t="shared" si="7"/>
        <v>294806.72925243946</v>
      </c>
      <c r="E96" s="1">
        <f t="shared" si="8"/>
        <v>2767705.1367748603</v>
      </c>
      <c r="F96" s="1">
        <f t="shared" si="9"/>
        <v>480.99261497301086</v>
      </c>
      <c r="G96" s="1">
        <f t="shared" si="10"/>
        <v>-2.6149730109068514E-3</v>
      </c>
      <c r="I96">
        <v>735.43</v>
      </c>
      <c r="J96">
        <v>6.39</v>
      </c>
    </row>
    <row r="97" spans="1:10" x14ac:dyDescent="0.3">
      <c r="A97">
        <v>744.9</v>
      </c>
      <c r="B97">
        <f t="shared" si="6"/>
        <v>481.10999999999996</v>
      </c>
      <c r="C97">
        <v>7.33</v>
      </c>
      <c r="D97" s="1">
        <f t="shared" si="7"/>
        <v>294806.83800345357</v>
      </c>
      <c r="E97" s="1">
        <f t="shared" si="8"/>
        <v>2767705.0860464312</v>
      </c>
      <c r="F97" s="1">
        <f t="shared" si="9"/>
        <v>481.11261562546468</v>
      </c>
      <c r="G97" s="1">
        <f t="shared" si="10"/>
        <v>-2.6156254647276E-3</v>
      </c>
      <c r="I97">
        <v>737.16</v>
      </c>
      <c r="J97">
        <v>6.47</v>
      </c>
    </row>
    <row r="98" spans="1:10" x14ac:dyDescent="0.3">
      <c r="A98">
        <v>744.99</v>
      </c>
      <c r="B98">
        <f t="shared" si="6"/>
        <v>481.2</v>
      </c>
      <c r="C98">
        <v>7.04</v>
      </c>
      <c r="D98" s="1">
        <f t="shared" si="7"/>
        <v>294806.9195667142</v>
      </c>
      <c r="E98" s="1">
        <f t="shared" si="8"/>
        <v>2767705.0480001098</v>
      </c>
      <c r="F98" s="1">
        <f t="shared" si="9"/>
        <v>481.20261611466088</v>
      </c>
      <c r="G98" s="1">
        <f t="shared" si="10"/>
        <v>-2.6161146608956187E-3</v>
      </c>
      <c r="I98">
        <v>740.89</v>
      </c>
      <c r="J98">
        <v>6.5</v>
      </c>
    </row>
    <row r="99" spans="1:10" x14ac:dyDescent="0.3">
      <c r="A99">
        <v>745.34</v>
      </c>
      <c r="B99">
        <f t="shared" si="6"/>
        <v>481.55</v>
      </c>
      <c r="C99">
        <v>7.04</v>
      </c>
      <c r="D99" s="1">
        <f t="shared" si="7"/>
        <v>294807.2367571721</v>
      </c>
      <c r="E99" s="1">
        <f t="shared" si="8"/>
        <v>2767704.9000421921</v>
      </c>
      <c r="F99" s="1">
        <f t="shared" si="9"/>
        <v>481.55261801752459</v>
      </c>
      <c r="G99" s="1">
        <f t="shared" si="10"/>
        <v>-2.6180175245826831E-3</v>
      </c>
      <c r="I99">
        <v>741.08</v>
      </c>
      <c r="J99">
        <v>7.21</v>
      </c>
    </row>
    <row r="100" spans="1:10" x14ac:dyDescent="0.3">
      <c r="A100">
        <v>745.47</v>
      </c>
      <c r="B100">
        <f t="shared" si="6"/>
        <v>481.68</v>
      </c>
      <c r="C100">
        <v>6.71</v>
      </c>
      <c r="D100" s="1">
        <f t="shared" si="7"/>
        <v>294807.35457077075</v>
      </c>
      <c r="E100" s="1">
        <f t="shared" si="8"/>
        <v>2767704.8450863943</v>
      </c>
      <c r="F100" s="1">
        <f t="shared" si="9"/>
        <v>481.68261872418788</v>
      </c>
      <c r="G100" s="1">
        <f t="shared" si="10"/>
        <v>-2.6187241878687928E-3</v>
      </c>
      <c r="I100">
        <v>741.2</v>
      </c>
      <c r="J100">
        <v>7.21</v>
      </c>
    </row>
    <row r="101" spans="1:10" x14ac:dyDescent="0.3">
      <c r="A101">
        <v>746.49</v>
      </c>
      <c r="B101">
        <f t="shared" si="6"/>
        <v>482.7</v>
      </c>
      <c r="C101">
        <v>6.71</v>
      </c>
      <c r="D101" s="1">
        <f t="shared" si="7"/>
        <v>294808.27895439102</v>
      </c>
      <c r="E101" s="1">
        <f t="shared" si="8"/>
        <v>2767704.4138947483</v>
      </c>
      <c r="F101" s="1">
        <f t="shared" si="9"/>
        <v>482.70262426977104</v>
      </c>
      <c r="G101" s="1">
        <f t="shared" si="10"/>
        <v>-2.6242697710472385E-3</v>
      </c>
      <c r="I101">
        <v>741.35</v>
      </c>
      <c r="J101">
        <v>6.9</v>
      </c>
    </row>
    <row r="102" spans="1:10" x14ac:dyDescent="0.3">
      <c r="A102">
        <v>746.75</v>
      </c>
      <c r="B102">
        <f t="shared" si="6"/>
        <v>482.96</v>
      </c>
      <c r="C102">
        <v>7.45</v>
      </c>
      <c r="D102" s="1">
        <f t="shared" si="7"/>
        <v>294808.51458158827</v>
      </c>
      <c r="E102" s="1">
        <f t="shared" si="8"/>
        <v>2767704.3039831524</v>
      </c>
      <c r="F102" s="1">
        <f t="shared" si="9"/>
        <v>482.96262568324164</v>
      </c>
      <c r="G102" s="1">
        <f t="shared" si="10"/>
        <v>-2.6256832416606812E-3</v>
      </c>
      <c r="I102">
        <v>741.65</v>
      </c>
      <c r="J102">
        <v>6.9</v>
      </c>
    </row>
    <row r="103" spans="1:10" x14ac:dyDescent="0.3">
      <c r="A103">
        <v>746.87</v>
      </c>
      <c r="B103">
        <f t="shared" si="6"/>
        <v>483.08</v>
      </c>
      <c r="C103">
        <v>7.45</v>
      </c>
      <c r="D103" s="1">
        <f t="shared" si="7"/>
        <v>294808.62333260244</v>
      </c>
      <c r="E103" s="1">
        <f t="shared" si="8"/>
        <v>2767704.2532547233</v>
      </c>
      <c r="F103" s="1">
        <f t="shared" si="9"/>
        <v>483.08262633574816</v>
      </c>
      <c r="G103" s="1">
        <f t="shared" si="10"/>
        <v>-2.6263357481752792E-3</v>
      </c>
      <c r="I103">
        <v>741.8</v>
      </c>
      <c r="J103">
        <v>6.57</v>
      </c>
    </row>
    <row r="104" spans="1:10" x14ac:dyDescent="0.3">
      <c r="A104">
        <v>747.32</v>
      </c>
      <c r="B104">
        <f t="shared" si="6"/>
        <v>483.53000000000003</v>
      </c>
      <c r="C104">
        <v>7.16</v>
      </c>
      <c r="D104" s="1">
        <f t="shared" si="7"/>
        <v>294809.03114890546</v>
      </c>
      <c r="E104" s="1">
        <f t="shared" si="8"/>
        <v>2767704.063023115</v>
      </c>
      <c r="F104" s="1">
        <f t="shared" si="9"/>
        <v>483.53262878216174</v>
      </c>
      <c r="G104" s="1">
        <f t="shared" si="10"/>
        <v>-2.6287821617074769E-3</v>
      </c>
      <c r="I104">
        <v>742.73</v>
      </c>
      <c r="J104">
        <v>6.57</v>
      </c>
    </row>
    <row r="105" spans="1:10" x14ac:dyDescent="0.3">
      <c r="A105">
        <v>747.44</v>
      </c>
      <c r="B105">
        <f t="shared" si="6"/>
        <v>483.65000000000003</v>
      </c>
      <c r="C105">
        <v>6.8</v>
      </c>
      <c r="D105" s="1">
        <f t="shared" si="7"/>
        <v>294809.13989991962</v>
      </c>
      <c r="E105" s="1">
        <f t="shared" si="8"/>
        <v>2767704.0122946864</v>
      </c>
      <c r="F105" s="1">
        <f t="shared" si="9"/>
        <v>483.65262943447141</v>
      </c>
      <c r="G105" s="1">
        <f t="shared" si="10"/>
        <v>-2.6294344713733153E-3</v>
      </c>
      <c r="I105">
        <v>742.86</v>
      </c>
      <c r="J105">
        <v>7.27</v>
      </c>
    </row>
    <row r="106" spans="1:10" x14ac:dyDescent="0.3">
      <c r="A106">
        <v>748.63</v>
      </c>
      <c r="B106">
        <f t="shared" si="6"/>
        <v>484.84</v>
      </c>
      <c r="C106">
        <v>6.8</v>
      </c>
      <c r="D106" s="1">
        <f t="shared" si="7"/>
        <v>294810.21834747656</v>
      </c>
      <c r="E106" s="1">
        <f t="shared" si="8"/>
        <v>2767703.5092377663</v>
      </c>
      <c r="F106" s="1">
        <f t="shared" si="9"/>
        <v>484.84263590418487</v>
      </c>
      <c r="G106" s="1">
        <f t="shared" si="10"/>
        <v>-2.6359041848991183E-3</v>
      </c>
      <c r="I106">
        <v>742.97</v>
      </c>
      <c r="J106">
        <v>7.27</v>
      </c>
    </row>
    <row r="107" spans="1:10" x14ac:dyDescent="0.3">
      <c r="A107">
        <v>748.75</v>
      </c>
      <c r="B107">
        <f t="shared" si="6"/>
        <v>484.96</v>
      </c>
      <c r="C107">
        <v>7.47</v>
      </c>
      <c r="D107" s="1">
        <f t="shared" si="7"/>
        <v>294810.32709849073</v>
      </c>
      <c r="E107" s="1">
        <f t="shared" si="8"/>
        <v>2767703.4585093376</v>
      </c>
      <c r="F107" s="1">
        <f t="shared" si="9"/>
        <v>484.96263655649454</v>
      </c>
      <c r="G107" s="1">
        <f t="shared" si="10"/>
        <v>-2.6365564945649567E-3</v>
      </c>
      <c r="I107">
        <v>743.12</v>
      </c>
      <c r="J107">
        <v>7.01</v>
      </c>
    </row>
    <row r="108" spans="1:10" x14ac:dyDescent="0.3">
      <c r="A108">
        <v>748.92</v>
      </c>
      <c r="B108">
        <f t="shared" si="6"/>
        <v>485.12999999999994</v>
      </c>
      <c r="C108">
        <v>7.47</v>
      </c>
      <c r="D108" s="1">
        <f t="shared" si="7"/>
        <v>294810.48116242734</v>
      </c>
      <c r="E108" s="1">
        <f t="shared" si="8"/>
        <v>2767703.3866440631</v>
      </c>
      <c r="F108" s="1">
        <f t="shared" si="9"/>
        <v>485.13263748076889</v>
      </c>
      <c r="G108" s="1">
        <f t="shared" si="10"/>
        <v>-2.6374807689535373E-3</v>
      </c>
      <c r="I108">
        <v>743.46</v>
      </c>
      <c r="J108">
        <v>7.04</v>
      </c>
    </row>
    <row r="109" spans="1:10" x14ac:dyDescent="0.3">
      <c r="A109">
        <v>749.07</v>
      </c>
      <c r="B109">
        <f t="shared" si="6"/>
        <v>485.28000000000003</v>
      </c>
      <c r="C109">
        <v>7.19</v>
      </c>
      <c r="D109" s="1">
        <f t="shared" si="7"/>
        <v>294810.61710119504</v>
      </c>
      <c r="E109" s="1">
        <f t="shared" si="8"/>
        <v>2767703.3232335271</v>
      </c>
      <c r="F109" s="1">
        <f t="shared" si="9"/>
        <v>485.28263829619203</v>
      </c>
      <c r="G109" s="1">
        <f t="shared" si="10"/>
        <v>-2.6382961920035086E-3</v>
      </c>
      <c r="I109">
        <v>743.67</v>
      </c>
      <c r="J109">
        <v>6.62</v>
      </c>
    </row>
    <row r="110" spans="1:10" x14ac:dyDescent="0.3">
      <c r="A110">
        <v>749.51</v>
      </c>
      <c r="B110">
        <f t="shared" si="6"/>
        <v>485.71999999999997</v>
      </c>
      <c r="C110">
        <v>7.19</v>
      </c>
      <c r="D110" s="1">
        <f t="shared" si="7"/>
        <v>294811.01585491357</v>
      </c>
      <c r="E110" s="1">
        <f t="shared" si="8"/>
        <v>2767703.137229288</v>
      </c>
      <c r="F110" s="1">
        <f t="shared" si="9"/>
        <v>485.722640688252</v>
      </c>
      <c r="G110" s="1">
        <f t="shared" si="10"/>
        <v>-2.6406882520291219E-3</v>
      </c>
      <c r="I110">
        <v>744.62</v>
      </c>
      <c r="J110">
        <v>6.67</v>
      </c>
    </row>
    <row r="111" spans="1:10" x14ac:dyDescent="0.3">
      <c r="A111">
        <v>749.64</v>
      </c>
      <c r="B111">
        <f t="shared" si="6"/>
        <v>485.84999999999997</v>
      </c>
      <c r="C111">
        <v>6.81</v>
      </c>
      <c r="D111" s="1">
        <f t="shared" si="7"/>
        <v>294811.13366851222</v>
      </c>
      <c r="E111" s="1">
        <f t="shared" si="8"/>
        <v>2767703.0822734898</v>
      </c>
      <c r="F111" s="1">
        <f t="shared" si="9"/>
        <v>485.85264139511213</v>
      </c>
      <c r="G111" s="1">
        <f t="shared" si="10"/>
        <v>-2.6413951121639911E-3</v>
      </c>
      <c r="I111">
        <v>744.78</v>
      </c>
      <c r="J111">
        <v>7.33</v>
      </c>
    </row>
    <row r="112" spans="1:10" x14ac:dyDescent="0.3">
      <c r="A112">
        <v>752.45</v>
      </c>
      <c r="B112">
        <f t="shared" si="6"/>
        <v>488.66</v>
      </c>
      <c r="C112">
        <v>6.81</v>
      </c>
      <c r="D112" s="1">
        <f t="shared" si="7"/>
        <v>294813.68025476014</v>
      </c>
      <c r="E112" s="1">
        <f t="shared" si="8"/>
        <v>2767701.8943827795</v>
      </c>
      <c r="F112" s="1">
        <f t="shared" si="9"/>
        <v>488.66265667224542</v>
      </c>
      <c r="G112" s="1">
        <f t="shared" si="10"/>
        <v>-2.6566722453935654E-3</v>
      </c>
      <c r="I112">
        <v>744.9</v>
      </c>
      <c r="J112">
        <v>7.33</v>
      </c>
    </row>
    <row r="113" spans="1:10" x14ac:dyDescent="0.3">
      <c r="A113">
        <v>759.86</v>
      </c>
      <c r="B113">
        <f t="shared" si="6"/>
        <v>496.07</v>
      </c>
      <c r="C113">
        <v>7.03</v>
      </c>
      <c r="D113" s="1">
        <f t="shared" si="7"/>
        <v>294820.39562988345</v>
      </c>
      <c r="E113" s="1">
        <f t="shared" si="8"/>
        <v>2767698.7619022951</v>
      </c>
      <c r="F113" s="1">
        <f t="shared" si="9"/>
        <v>496.07269695770697</v>
      </c>
      <c r="G113" s="1">
        <f t="shared" si="10"/>
        <v>-2.6969577069735351E-3</v>
      </c>
      <c r="I113">
        <v>744.99</v>
      </c>
      <c r="J113">
        <v>7.04</v>
      </c>
    </row>
    <row r="114" spans="1:10" x14ac:dyDescent="0.3">
      <c r="A114">
        <v>760.07</v>
      </c>
      <c r="B114">
        <f t="shared" si="6"/>
        <v>496.28000000000003</v>
      </c>
      <c r="C114">
        <v>7.18</v>
      </c>
      <c r="D114" s="1">
        <f t="shared" si="7"/>
        <v>294820.5859441582</v>
      </c>
      <c r="E114" s="1">
        <f t="shared" si="8"/>
        <v>2767698.6731275446</v>
      </c>
      <c r="F114" s="1">
        <f t="shared" si="9"/>
        <v>496.28269809935699</v>
      </c>
      <c r="G114" s="1">
        <f t="shared" si="10"/>
        <v>-2.6980993569623024E-3</v>
      </c>
      <c r="I114">
        <v>745.34</v>
      </c>
      <c r="J114">
        <v>7.04</v>
      </c>
    </row>
    <row r="115" spans="1:10" x14ac:dyDescent="0.3">
      <c r="A115">
        <v>765.8</v>
      </c>
      <c r="B115">
        <f t="shared" si="6"/>
        <v>502.00999999999993</v>
      </c>
      <c r="C115">
        <v>7.23</v>
      </c>
      <c r="D115" s="1">
        <f t="shared" si="7"/>
        <v>294825.77880508354</v>
      </c>
      <c r="E115" s="1">
        <f t="shared" si="8"/>
        <v>2767696.2508450644</v>
      </c>
      <c r="F115" s="1">
        <f t="shared" si="9"/>
        <v>502.01272925142143</v>
      </c>
      <c r="G115" s="1">
        <f t="shared" si="10"/>
        <v>-2.729251421499157E-3</v>
      </c>
      <c r="I115">
        <v>745.47</v>
      </c>
      <c r="J115">
        <v>6.71</v>
      </c>
    </row>
    <row r="116" spans="1:10" x14ac:dyDescent="0.3">
      <c r="A116">
        <v>766.19</v>
      </c>
      <c r="B116">
        <f t="shared" si="6"/>
        <v>502.40000000000003</v>
      </c>
      <c r="C116">
        <v>7.12</v>
      </c>
      <c r="D116" s="1">
        <f t="shared" si="7"/>
        <v>294826.1322458795</v>
      </c>
      <c r="E116" s="1">
        <f t="shared" si="8"/>
        <v>2767696.0859776707</v>
      </c>
      <c r="F116" s="1">
        <f t="shared" si="9"/>
        <v>502.40273137160807</v>
      </c>
      <c r="G116" s="1">
        <f t="shared" si="10"/>
        <v>-2.7313716080357153E-3</v>
      </c>
      <c r="I116">
        <v>746.49</v>
      </c>
      <c r="J116">
        <v>6.71</v>
      </c>
    </row>
    <row r="117" spans="1:10" x14ac:dyDescent="0.3">
      <c r="A117">
        <v>776.35</v>
      </c>
      <c r="B117">
        <f t="shared" si="6"/>
        <v>512.55999999999995</v>
      </c>
      <c r="C117">
        <v>7.24</v>
      </c>
      <c r="D117" s="1">
        <f t="shared" si="7"/>
        <v>294835.33983174362</v>
      </c>
      <c r="E117" s="1">
        <f t="shared" si="8"/>
        <v>2767691.7909706901</v>
      </c>
      <c r="F117" s="1">
        <f t="shared" si="9"/>
        <v>512.56278660812018</v>
      </c>
      <c r="G117" s="1">
        <f t="shared" si="10"/>
        <v>-2.7866081202319037E-3</v>
      </c>
      <c r="I117">
        <v>746.75</v>
      </c>
      <c r="J117">
        <v>7.45</v>
      </c>
    </row>
    <row r="118" spans="1:10" x14ac:dyDescent="0.3">
      <c r="A118">
        <v>776.62</v>
      </c>
      <c r="B118">
        <f t="shared" si="6"/>
        <v>512.82999999999993</v>
      </c>
      <c r="C118">
        <v>7.64</v>
      </c>
      <c r="D118" s="1">
        <f t="shared" si="7"/>
        <v>294835.58452152542</v>
      </c>
      <c r="E118" s="1">
        <f t="shared" si="8"/>
        <v>2767691.6768317255</v>
      </c>
      <c r="F118" s="1">
        <f t="shared" si="9"/>
        <v>512.83278807580029</v>
      </c>
      <c r="G118" s="1">
        <f t="shared" si="10"/>
        <v>-2.788075800367551E-3</v>
      </c>
      <c r="I118">
        <v>746.87</v>
      </c>
      <c r="J118">
        <v>7.45</v>
      </c>
    </row>
    <row r="119" spans="1:10" x14ac:dyDescent="0.3">
      <c r="A119">
        <v>777.08</v>
      </c>
      <c r="B119">
        <f t="shared" si="6"/>
        <v>513.29</v>
      </c>
      <c r="C119">
        <v>7.64</v>
      </c>
      <c r="D119" s="1">
        <f t="shared" si="7"/>
        <v>294836.00140041299</v>
      </c>
      <c r="E119" s="1">
        <f t="shared" si="8"/>
        <v>2767691.4823727482</v>
      </c>
      <c r="F119" s="1">
        <f t="shared" si="9"/>
        <v>513.29279057662006</v>
      </c>
      <c r="G119" s="1">
        <f t="shared" si="10"/>
        <v>-2.7905766201001825E-3</v>
      </c>
      <c r="I119">
        <v>747.32</v>
      </c>
      <c r="J119">
        <v>7.16</v>
      </c>
    </row>
    <row r="120" spans="1:10" x14ac:dyDescent="0.3">
      <c r="A120">
        <v>777.26</v>
      </c>
      <c r="B120">
        <f t="shared" si="6"/>
        <v>513.47</v>
      </c>
      <c r="C120">
        <v>7.84</v>
      </c>
      <c r="D120" s="1">
        <f t="shared" si="7"/>
        <v>294836.16452693421</v>
      </c>
      <c r="E120" s="1">
        <f t="shared" si="8"/>
        <v>2767691.4062801045</v>
      </c>
      <c r="F120" s="1">
        <f t="shared" si="9"/>
        <v>513.47279155535352</v>
      </c>
      <c r="G120" s="1">
        <f t="shared" si="10"/>
        <v>-2.791555353496733E-3</v>
      </c>
      <c r="I120">
        <v>747.44</v>
      </c>
      <c r="J120">
        <v>6.8</v>
      </c>
    </row>
    <row r="121" spans="1:10" x14ac:dyDescent="0.3">
      <c r="A121">
        <v>777.48</v>
      </c>
      <c r="B121">
        <f t="shared" si="6"/>
        <v>513.69000000000005</v>
      </c>
      <c r="C121">
        <v>7.84</v>
      </c>
      <c r="D121" s="1">
        <f t="shared" si="7"/>
        <v>294836.36390379345</v>
      </c>
      <c r="E121" s="1">
        <f t="shared" si="8"/>
        <v>2767691.313277985</v>
      </c>
      <c r="F121" s="1">
        <f t="shared" si="9"/>
        <v>513.69279275135705</v>
      </c>
      <c r="G121" s="1">
        <f t="shared" si="10"/>
        <v>-2.7927513569920848E-3</v>
      </c>
      <c r="I121">
        <v>748.63</v>
      </c>
      <c r="J121">
        <v>6.8</v>
      </c>
    </row>
    <row r="122" spans="1:10" x14ac:dyDescent="0.3">
      <c r="A122">
        <v>778.52</v>
      </c>
      <c r="B122">
        <f t="shared" si="6"/>
        <v>514.73</v>
      </c>
      <c r="C122">
        <v>7.2</v>
      </c>
      <c r="D122" s="1">
        <f t="shared" si="7"/>
        <v>294837.30641258269</v>
      </c>
      <c r="E122" s="1">
        <f t="shared" si="8"/>
        <v>2767690.8736316008</v>
      </c>
      <c r="F122" s="1">
        <f t="shared" si="9"/>
        <v>514.73279840564749</v>
      </c>
      <c r="G122" s="1">
        <f t="shared" si="10"/>
        <v>-2.7984056474679164E-3</v>
      </c>
      <c r="I122">
        <v>748.75</v>
      </c>
      <c r="J122">
        <v>7.47</v>
      </c>
    </row>
    <row r="123" spans="1:10" x14ac:dyDescent="0.3">
      <c r="A123">
        <v>778.68</v>
      </c>
      <c r="B123">
        <f t="shared" si="6"/>
        <v>514.88999999999987</v>
      </c>
      <c r="C123">
        <v>7.2</v>
      </c>
      <c r="D123" s="1">
        <f t="shared" si="7"/>
        <v>294837.45141393488</v>
      </c>
      <c r="E123" s="1">
        <f t="shared" si="8"/>
        <v>2767690.8059936962</v>
      </c>
      <c r="F123" s="1">
        <f t="shared" si="9"/>
        <v>514.89279927522728</v>
      </c>
      <c r="G123" s="1">
        <f t="shared" si="10"/>
        <v>-2.7992752274030863E-3</v>
      </c>
      <c r="I123">
        <v>748.92</v>
      </c>
      <c r="J123">
        <v>7.47</v>
      </c>
    </row>
    <row r="124" spans="1:10" x14ac:dyDescent="0.3">
      <c r="A124">
        <v>779.06</v>
      </c>
      <c r="B124">
        <f t="shared" si="6"/>
        <v>515.27</v>
      </c>
      <c r="C124">
        <v>7.65</v>
      </c>
      <c r="D124" s="1">
        <f t="shared" si="7"/>
        <v>294837.79579214635</v>
      </c>
      <c r="E124" s="1">
        <f t="shared" si="8"/>
        <v>2767690.6453536712</v>
      </c>
      <c r="F124" s="1">
        <f t="shared" si="9"/>
        <v>515.27280134125715</v>
      </c>
      <c r="G124" s="1">
        <f t="shared" si="10"/>
        <v>-2.8013412571681329E-3</v>
      </c>
      <c r="I124">
        <v>749.07</v>
      </c>
      <c r="J124">
        <v>7.19</v>
      </c>
    </row>
    <row r="125" spans="1:10" x14ac:dyDescent="0.3">
      <c r="A125">
        <v>779.27</v>
      </c>
      <c r="B125">
        <f t="shared" si="6"/>
        <v>515.48</v>
      </c>
      <c r="C125">
        <v>7.65</v>
      </c>
      <c r="D125" s="1">
        <f t="shared" si="7"/>
        <v>294837.9861064211</v>
      </c>
      <c r="E125" s="1">
        <f t="shared" si="8"/>
        <v>2767690.5565789207</v>
      </c>
      <c r="F125" s="1">
        <f t="shared" si="9"/>
        <v>515.48280248290723</v>
      </c>
      <c r="G125" s="1">
        <f t="shared" si="10"/>
        <v>-2.8024829072137436E-3</v>
      </c>
      <c r="I125">
        <v>749.51</v>
      </c>
      <c r="J125">
        <v>7.19</v>
      </c>
    </row>
    <row r="126" spans="1:10" x14ac:dyDescent="0.3">
      <c r="A126">
        <v>779.35</v>
      </c>
      <c r="B126">
        <f t="shared" si="6"/>
        <v>515.55999999999995</v>
      </c>
      <c r="C126">
        <v>7.96</v>
      </c>
      <c r="D126" s="1">
        <f t="shared" si="7"/>
        <v>294838.05860709719</v>
      </c>
      <c r="E126" s="1">
        <f t="shared" si="8"/>
        <v>2767690.5227599679</v>
      </c>
      <c r="F126" s="1">
        <f t="shared" si="9"/>
        <v>515.56280291789403</v>
      </c>
      <c r="G126" s="1">
        <f t="shared" si="10"/>
        <v>-2.8029178940869315E-3</v>
      </c>
      <c r="I126">
        <v>749.64</v>
      </c>
      <c r="J126">
        <v>6.81</v>
      </c>
    </row>
    <row r="127" spans="1:10" x14ac:dyDescent="0.3">
      <c r="A127">
        <v>779.45</v>
      </c>
      <c r="B127">
        <f t="shared" si="6"/>
        <v>515.66000000000008</v>
      </c>
      <c r="C127">
        <v>7.96</v>
      </c>
      <c r="D127" s="1">
        <f t="shared" si="7"/>
        <v>294838.14923294232</v>
      </c>
      <c r="E127" s="1">
        <f t="shared" si="8"/>
        <v>2767690.480486277</v>
      </c>
      <c r="F127" s="1">
        <f t="shared" si="9"/>
        <v>515.66280346164069</v>
      </c>
      <c r="G127" s="1">
        <f t="shared" si="10"/>
        <v>-2.8034616406102941E-3</v>
      </c>
      <c r="I127">
        <v>752.45</v>
      </c>
      <c r="J127">
        <v>6.81</v>
      </c>
    </row>
    <row r="128" spans="1:10" x14ac:dyDescent="0.3">
      <c r="A128">
        <v>780.53</v>
      </c>
      <c r="B128">
        <f t="shared" si="6"/>
        <v>516.74</v>
      </c>
      <c r="C128">
        <v>7.28</v>
      </c>
      <c r="D128" s="1">
        <f t="shared" si="7"/>
        <v>294839.12799206958</v>
      </c>
      <c r="E128" s="1">
        <f t="shared" si="8"/>
        <v>2767690.0239304169</v>
      </c>
      <c r="F128" s="1">
        <f t="shared" si="9"/>
        <v>516.74280933320119</v>
      </c>
      <c r="G128" s="1">
        <f t="shared" si="10"/>
        <v>-2.809333201184927E-3</v>
      </c>
      <c r="I128">
        <v>759.86</v>
      </c>
      <c r="J128">
        <v>7.03</v>
      </c>
    </row>
    <row r="129" spans="1:10" x14ac:dyDescent="0.3">
      <c r="A129">
        <v>780.67</v>
      </c>
      <c r="B129">
        <f t="shared" si="6"/>
        <v>516.87999999999988</v>
      </c>
      <c r="C129">
        <v>7.28</v>
      </c>
      <c r="D129" s="1">
        <f t="shared" si="7"/>
        <v>294839.25486825278</v>
      </c>
      <c r="E129" s="1">
        <f t="shared" si="8"/>
        <v>2767689.9647472501</v>
      </c>
      <c r="F129" s="1">
        <f t="shared" si="9"/>
        <v>516.88281009427078</v>
      </c>
      <c r="G129" s="1">
        <f t="shared" si="10"/>
        <v>-2.8100942708988441E-3</v>
      </c>
      <c r="I129">
        <v>760.07</v>
      </c>
      <c r="J129">
        <v>7.18</v>
      </c>
    </row>
    <row r="130" spans="1:10" x14ac:dyDescent="0.3">
      <c r="A130">
        <v>781.16</v>
      </c>
      <c r="B130">
        <f t="shared" ref="B130:B149" si="11">A130-263.79</f>
        <v>517.36999999999989</v>
      </c>
      <c r="C130">
        <v>7.71</v>
      </c>
      <c r="D130" s="1">
        <f t="shared" si="7"/>
        <v>294839.69893489382</v>
      </c>
      <c r="E130" s="1">
        <f t="shared" si="8"/>
        <v>2767689.7576061655</v>
      </c>
      <c r="F130" s="1">
        <f t="shared" si="9"/>
        <v>517.37281275815133</v>
      </c>
      <c r="G130" s="1">
        <f t="shared" si="10"/>
        <v>-2.8127581514354461E-3</v>
      </c>
      <c r="I130">
        <v>765.8</v>
      </c>
      <c r="J130">
        <v>7.23</v>
      </c>
    </row>
    <row r="131" spans="1:10" x14ac:dyDescent="0.3">
      <c r="A131">
        <v>781.33</v>
      </c>
      <c r="B131">
        <f t="shared" si="11"/>
        <v>517.54</v>
      </c>
      <c r="C131">
        <v>7.71</v>
      </c>
      <c r="D131" s="1">
        <f t="shared" ref="D131:D148" si="12">(((B131*($D$149-$D$1))+$B$149*$D$1)/$B$149)</f>
        <v>294839.85299883055</v>
      </c>
      <c r="E131" s="1">
        <f t="shared" ref="E131:E148" si="13">(((B131*($E$149-$E$1))+$B$149*$E$1)/$B$149)</f>
        <v>2767689.6857408909</v>
      </c>
      <c r="F131" s="1">
        <f t="shared" ref="F131:F149" si="14">SQRT(((D131-$D$1)^2)+((E131-$E$1)^2))</f>
        <v>517.54281368253112</v>
      </c>
      <c r="G131" s="1">
        <f t="shared" ref="G131:G149" si="15">B131-F131</f>
        <v>-2.8136825311548819E-3</v>
      </c>
      <c r="I131">
        <v>766.19</v>
      </c>
      <c r="J131">
        <v>7.12</v>
      </c>
    </row>
    <row r="132" spans="1:10" x14ac:dyDescent="0.3">
      <c r="A132">
        <v>781.41</v>
      </c>
      <c r="B132">
        <f t="shared" si="11"/>
        <v>517.61999999999989</v>
      </c>
      <c r="C132">
        <v>8.01</v>
      </c>
      <c r="D132" s="1">
        <f t="shared" si="12"/>
        <v>294839.92549950664</v>
      </c>
      <c r="E132" s="1">
        <f t="shared" si="13"/>
        <v>2767689.6519219382</v>
      </c>
      <c r="F132" s="1">
        <f t="shared" si="14"/>
        <v>517.62281411751781</v>
      </c>
      <c r="G132" s="1">
        <f t="shared" si="15"/>
        <v>-2.8141175179143829E-3</v>
      </c>
      <c r="I132">
        <v>776.35</v>
      </c>
      <c r="J132">
        <v>7.24</v>
      </c>
    </row>
    <row r="133" spans="1:10" x14ac:dyDescent="0.3">
      <c r="A133">
        <v>781.49</v>
      </c>
      <c r="B133">
        <f t="shared" si="11"/>
        <v>517.70000000000005</v>
      </c>
      <c r="C133">
        <v>8.01</v>
      </c>
      <c r="D133" s="1">
        <f t="shared" si="12"/>
        <v>294839.99800018279</v>
      </c>
      <c r="E133" s="1">
        <f t="shared" si="13"/>
        <v>2767689.6181029859</v>
      </c>
      <c r="F133" s="1">
        <f t="shared" si="14"/>
        <v>517.70281455236056</v>
      </c>
      <c r="G133" s="1">
        <f t="shared" si="15"/>
        <v>-2.8145523605189737E-3</v>
      </c>
      <c r="I133">
        <v>776.62</v>
      </c>
      <c r="J133">
        <v>7.64</v>
      </c>
    </row>
    <row r="134" spans="1:10" x14ac:dyDescent="0.3">
      <c r="A134">
        <v>788.78</v>
      </c>
      <c r="B134">
        <f t="shared" si="11"/>
        <v>524.99</v>
      </c>
      <c r="C134">
        <v>7.53</v>
      </c>
      <c r="D134" s="1">
        <f t="shared" si="12"/>
        <v>294846.60462429194</v>
      </c>
      <c r="E134" s="1">
        <f t="shared" si="13"/>
        <v>2767686.5363509301</v>
      </c>
      <c r="F134" s="1">
        <f t="shared" si="14"/>
        <v>524.99285418551244</v>
      </c>
      <c r="G134" s="1">
        <f t="shared" si="15"/>
        <v>-2.854185512433105E-3</v>
      </c>
      <c r="I134">
        <v>777.08</v>
      </c>
      <c r="J134">
        <v>7.64</v>
      </c>
    </row>
    <row r="135" spans="1:10" x14ac:dyDescent="0.3">
      <c r="A135">
        <v>792.46</v>
      </c>
      <c r="B135">
        <f t="shared" si="11"/>
        <v>528.67000000000007</v>
      </c>
      <c r="C135">
        <v>7.63</v>
      </c>
      <c r="D135" s="1">
        <f t="shared" si="12"/>
        <v>294849.93965539237</v>
      </c>
      <c r="E135" s="1">
        <f t="shared" si="13"/>
        <v>2767684.9806791102</v>
      </c>
      <c r="F135" s="1">
        <f t="shared" si="14"/>
        <v>528.67287419255615</v>
      </c>
      <c r="G135" s="1">
        <f t="shared" si="15"/>
        <v>-2.8741925560780146E-3</v>
      </c>
      <c r="I135">
        <v>777.26</v>
      </c>
      <c r="J135">
        <v>7.84</v>
      </c>
    </row>
    <row r="136" spans="1:10" x14ac:dyDescent="0.3">
      <c r="A136">
        <v>792.59</v>
      </c>
      <c r="B136">
        <f t="shared" si="11"/>
        <v>528.79999999999995</v>
      </c>
      <c r="C136">
        <v>8.01</v>
      </c>
      <c r="D136" s="1">
        <f t="shared" si="12"/>
        <v>294850.05746899103</v>
      </c>
      <c r="E136" s="1">
        <f t="shared" si="13"/>
        <v>2767684.9257233124</v>
      </c>
      <c r="F136" s="1">
        <f t="shared" si="14"/>
        <v>528.80287489921943</v>
      </c>
      <c r="G136" s="1">
        <f t="shared" si="15"/>
        <v>-2.8748992194778111E-3</v>
      </c>
      <c r="I136">
        <v>777.48</v>
      </c>
      <c r="J136">
        <v>7.84</v>
      </c>
    </row>
    <row r="137" spans="1:10" x14ac:dyDescent="0.3">
      <c r="A137">
        <v>792.67</v>
      </c>
      <c r="B137">
        <f t="shared" si="11"/>
        <v>528.87999999999988</v>
      </c>
      <c r="C137">
        <v>8.01</v>
      </c>
      <c r="D137" s="1">
        <f t="shared" si="12"/>
        <v>294850.12996966706</v>
      </c>
      <c r="E137" s="1">
        <f t="shared" si="13"/>
        <v>2767684.8919043597</v>
      </c>
      <c r="F137" s="1">
        <f t="shared" si="14"/>
        <v>528.88287533415348</v>
      </c>
      <c r="G137" s="1">
        <f t="shared" si="15"/>
        <v>-2.8753341536003063E-3</v>
      </c>
      <c r="I137">
        <v>778.52</v>
      </c>
      <c r="J137">
        <v>7.2</v>
      </c>
    </row>
    <row r="138" spans="1:10" x14ac:dyDescent="0.3">
      <c r="A138">
        <v>792.74</v>
      </c>
      <c r="B138">
        <f t="shared" si="11"/>
        <v>528.95000000000005</v>
      </c>
      <c r="C138">
        <v>7.7</v>
      </c>
      <c r="D138" s="1">
        <f t="shared" si="12"/>
        <v>294850.19340775866</v>
      </c>
      <c r="E138" s="1">
        <f t="shared" si="13"/>
        <v>2767684.8623127765</v>
      </c>
      <c r="F138" s="1">
        <f t="shared" si="14"/>
        <v>528.95287571458982</v>
      </c>
      <c r="G138" s="1">
        <f t="shared" si="15"/>
        <v>-2.8757145897770897E-3</v>
      </c>
      <c r="I138">
        <v>778.68</v>
      </c>
      <c r="J138">
        <v>7.2</v>
      </c>
    </row>
    <row r="139" spans="1:10" x14ac:dyDescent="0.3">
      <c r="A139">
        <v>797</v>
      </c>
      <c r="B139">
        <f t="shared" si="11"/>
        <v>533.21</v>
      </c>
      <c r="C139">
        <v>7.71</v>
      </c>
      <c r="D139" s="1">
        <f t="shared" si="12"/>
        <v>294854.05406876077</v>
      </c>
      <c r="E139" s="1">
        <f t="shared" si="13"/>
        <v>2767683.0614535506</v>
      </c>
      <c r="F139" s="1">
        <f t="shared" si="14"/>
        <v>533.21289887471039</v>
      </c>
      <c r="G139" s="1">
        <f t="shared" si="15"/>
        <v>-2.8988747103539936E-3</v>
      </c>
      <c r="I139">
        <v>779.06</v>
      </c>
      <c r="J139">
        <v>7.65</v>
      </c>
    </row>
    <row r="140" spans="1:10" x14ac:dyDescent="0.3">
      <c r="A140">
        <v>797.07</v>
      </c>
      <c r="B140">
        <f t="shared" si="11"/>
        <v>533.28</v>
      </c>
      <c r="C140">
        <v>8.0399999999999991</v>
      </c>
      <c r="D140" s="1">
        <f t="shared" si="12"/>
        <v>294854.11750685232</v>
      </c>
      <c r="E140" s="1">
        <f t="shared" si="13"/>
        <v>2767683.0318619669</v>
      </c>
      <c r="F140" s="1">
        <f t="shared" si="14"/>
        <v>533.28289925529077</v>
      </c>
      <c r="G140" s="1">
        <f t="shared" si="15"/>
        <v>-2.8992552907993741E-3</v>
      </c>
      <c r="I140">
        <v>779.27</v>
      </c>
      <c r="J140">
        <v>7.65</v>
      </c>
    </row>
    <row r="141" spans="1:10" x14ac:dyDescent="0.3">
      <c r="A141">
        <v>797.2</v>
      </c>
      <c r="B141">
        <f t="shared" si="11"/>
        <v>533.41000000000008</v>
      </c>
      <c r="C141">
        <v>8.0399999999999991</v>
      </c>
      <c r="D141" s="1">
        <f t="shared" si="12"/>
        <v>294854.23532045103</v>
      </c>
      <c r="E141" s="1">
        <f t="shared" si="13"/>
        <v>2767682.9769061687</v>
      </c>
      <c r="F141" s="1">
        <f t="shared" si="14"/>
        <v>533.4128999622036</v>
      </c>
      <c r="G141" s="1">
        <f t="shared" si="15"/>
        <v>-2.8999622035144057E-3</v>
      </c>
      <c r="I141">
        <v>779.35</v>
      </c>
      <c r="J141">
        <v>7.96</v>
      </c>
    </row>
    <row r="142" spans="1:10" x14ac:dyDescent="0.3">
      <c r="A142">
        <v>797.24</v>
      </c>
      <c r="B142">
        <f t="shared" si="11"/>
        <v>533.45000000000005</v>
      </c>
      <c r="C142">
        <v>7.69</v>
      </c>
      <c r="D142" s="1">
        <f t="shared" si="12"/>
        <v>294854.27157078905</v>
      </c>
      <c r="E142" s="1">
        <f t="shared" si="13"/>
        <v>2767682.9599966924</v>
      </c>
      <c r="F142" s="1">
        <f t="shared" si="14"/>
        <v>533.45290017967068</v>
      </c>
      <c r="G142" s="1">
        <f t="shared" si="15"/>
        <v>-2.9001796706324967E-3</v>
      </c>
      <c r="I142">
        <v>779.45</v>
      </c>
      <c r="J142">
        <v>7.96</v>
      </c>
    </row>
    <row r="143" spans="1:10" x14ac:dyDescent="0.3">
      <c r="A143">
        <v>800.73</v>
      </c>
      <c r="B143">
        <f t="shared" si="11"/>
        <v>536.94000000000005</v>
      </c>
      <c r="C143">
        <v>8.5</v>
      </c>
      <c r="D143" s="1">
        <f t="shared" si="12"/>
        <v>294857.43441278371</v>
      </c>
      <c r="E143" s="1">
        <f t="shared" si="13"/>
        <v>2767681.4846448856</v>
      </c>
      <c r="F143" s="1">
        <f t="shared" si="14"/>
        <v>536.94291915337783</v>
      </c>
      <c r="G143" s="1">
        <f t="shared" si="15"/>
        <v>-2.9191533777748191E-3</v>
      </c>
      <c r="I143">
        <v>780.53</v>
      </c>
      <c r="J143">
        <v>7.28</v>
      </c>
    </row>
    <row r="144" spans="1:10" x14ac:dyDescent="0.3">
      <c r="A144">
        <v>800.82</v>
      </c>
      <c r="B144">
        <f t="shared" si="11"/>
        <v>537.03</v>
      </c>
      <c r="C144">
        <v>7.8</v>
      </c>
      <c r="D144" s="1">
        <f t="shared" si="12"/>
        <v>294857.51597604429</v>
      </c>
      <c r="E144" s="1">
        <f t="shared" si="13"/>
        <v>2767681.4465985638</v>
      </c>
      <c r="F144" s="1">
        <f t="shared" si="14"/>
        <v>537.03291964271818</v>
      </c>
      <c r="G144" s="1">
        <f t="shared" si="15"/>
        <v>-2.9196427182114348E-3</v>
      </c>
      <c r="I144">
        <v>780.67</v>
      </c>
      <c r="J144">
        <v>7.28</v>
      </c>
    </row>
    <row r="145" spans="1:10" x14ac:dyDescent="0.3">
      <c r="A145">
        <v>800.94</v>
      </c>
      <c r="B145">
        <f t="shared" si="11"/>
        <v>537.15000000000009</v>
      </c>
      <c r="C145">
        <v>8.5</v>
      </c>
      <c r="D145" s="1">
        <f t="shared" si="12"/>
        <v>294857.62472705846</v>
      </c>
      <c r="E145" s="1">
        <f t="shared" si="13"/>
        <v>2767681.3958701352</v>
      </c>
      <c r="F145" s="1">
        <f t="shared" si="14"/>
        <v>537.1529202950278</v>
      </c>
      <c r="G145" s="1">
        <f t="shared" si="15"/>
        <v>-2.920295027706743E-3</v>
      </c>
      <c r="I145">
        <v>781.16</v>
      </c>
      <c r="J145">
        <v>7.71</v>
      </c>
    </row>
    <row r="146" spans="1:10" x14ac:dyDescent="0.3">
      <c r="A146">
        <v>810.67</v>
      </c>
      <c r="B146">
        <f t="shared" si="11"/>
        <v>546.87999999999988</v>
      </c>
      <c r="C146">
        <v>12.55</v>
      </c>
      <c r="D146" s="1">
        <f t="shared" si="12"/>
        <v>294866.44262178853</v>
      </c>
      <c r="E146" s="1">
        <f t="shared" si="13"/>
        <v>2767677.282640025</v>
      </c>
      <c r="F146" s="1">
        <f t="shared" si="14"/>
        <v>546.88297319363664</v>
      </c>
      <c r="G146" s="1">
        <f t="shared" si="15"/>
        <v>-2.9731936367625167E-3</v>
      </c>
      <c r="I146">
        <v>781.33</v>
      </c>
      <c r="J146">
        <v>7.71</v>
      </c>
    </row>
    <row r="147" spans="1:10" x14ac:dyDescent="0.3">
      <c r="A147">
        <v>810.79</v>
      </c>
      <c r="B147">
        <f t="shared" si="11"/>
        <v>547</v>
      </c>
      <c r="C147">
        <v>12.55</v>
      </c>
      <c r="D147" s="1">
        <f t="shared" si="12"/>
        <v>294866.5513728027</v>
      </c>
      <c r="E147" s="1">
        <f t="shared" si="13"/>
        <v>2767677.2319115959</v>
      </c>
      <c r="F147" s="1">
        <f t="shared" si="14"/>
        <v>547.00297384614328</v>
      </c>
      <c r="G147" s="1">
        <f t="shared" si="15"/>
        <v>-2.9738461432771146E-3</v>
      </c>
      <c r="I147">
        <v>781.41</v>
      </c>
      <c r="J147">
        <v>8.01</v>
      </c>
    </row>
    <row r="148" spans="1:10" x14ac:dyDescent="0.3">
      <c r="A148">
        <v>810.83</v>
      </c>
      <c r="B148">
        <f t="shared" si="11"/>
        <v>547.04</v>
      </c>
      <c r="C148">
        <v>12.44</v>
      </c>
      <c r="D148" s="1">
        <f t="shared" si="12"/>
        <v>294866.58762314077</v>
      </c>
      <c r="E148" s="1">
        <f t="shared" si="13"/>
        <v>2767677.2150021195</v>
      </c>
      <c r="F148" s="1">
        <f t="shared" si="14"/>
        <v>547.042974063663</v>
      </c>
      <c r="G148" s="1">
        <f t="shared" si="15"/>
        <v>-2.9740636630322115E-3</v>
      </c>
      <c r="I148">
        <v>781.49</v>
      </c>
      <c r="J148">
        <v>8.01</v>
      </c>
    </row>
    <row r="149" spans="1:10" x14ac:dyDescent="0.3">
      <c r="A149" s="5">
        <v>811.05</v>
      </c>
      <c r="B149">
        <f t="shared" si="11"/>
        <v>547.26</v>
      </c>
      <c r="C149" s="5">
        <v>12.61</v>
      </c>
      <c r="D149" s="2">
        <v>294866.78700000001</v>
      </c>
      <c r="E149" s="2">
        <v>2767677.122</v>
      </c>
      <c r="F149" s="1">
        <f t="shared" si="14"/>
        <v>547.26297525966652</v>
      </c>
      <c r="G149" s="1">
        <f t="shared" si="15"/>
        <v>-2.9752596665275632E-3</v>
      </c>
      <c r="I149">
        <v>788.78</v>
      </c>
      <c r="J149">
        <v>7.53</v>
      </c>
    </row>
    <row r="150" spans="1:10" x14ac:dyDescent="0.3">
      <c r="D150" s="1"/>
      <c r="E150" s="1"/>
      <c r="I150">
        <v>792.46</v>
      </c>
      <c r="J150">
        <v>7.63</v>
      </c>
    </row>
    <row r="151" spans="1:10" x14ac:dyDescent="0.3">
      <c r="D151" s="1"/>
      <c r="E151" s="1"/>
      <c r="I151">
        <v>792.59</v>
      </c>
      <c r="J151">
        <v>8.01</v>
      </c>
    </row>
    <row r="152" spans="1:10" x14ac:dyDescent="0.3">
      <c r="D152" s="2"/>
      <c r="E152" s="2"/>
      <c r="I152">
        <v>792.67</v>
      </c>
      <c r="J152">
        <v>8.01</v>
      </c>
    </row>
    <row r="153" spans="1:10" x14ac:dyDescent="0.3">
      <c r="I153">
        <v>792.74</v>
      </c>
      <c r="J153">
        <v>7.7</v>
      </c>
    </row>
    <row r="154" spans="1:10" x14ac:dyDescent="0.3">
      <c r="I154">
        <v>797</v>
      </c>
      <c r="J154">
        <v>7.71</v>
      </c>
    </row>
    <row r="155" spans="1:10" x14ac:dyDescent="0.3">
      <c r="I155">
        <v>797.07</v>
      </c>
      <c r="J155">
        <v>8.0399999999999991</v>
      </c>
    </row>
    <row r="156" spans="1:10" x14ac:dyDescent="0.3">
      <c r="I156">
        <v>797.2</v>
      </c>
      <c r="J156">
        <v>8.0399999999999991</v>
      </c>
    </row>
    <row r="157" spans="1:10" x14ac:dyDescent="0.3">
      <c r="I157">
        <v>797.24</v>
      </c>
      <c r="J157">
        <v>7.69</v>
      </c>
    </row>
    <row r="158" spans="1:10" x14ac:dyDescent="0.3">
      <c r="I158">
        <v>800.73</v>
      </c>
      <c r="J158">
        <v>8.5</v>
      </c>
    </row>
    <row r="159" spans="1:10" x14ac:dyDescent="0.3">
      <c r="I159">
        <v>800.82</v>
      </c>
      <c r="J159">
        <v>7.8</v>
      </c>
    </row>
    <row r="160" spans="1:10" x14ac:dyDescent="0.3">
      <c r="I160">
        <v>800.94</v>
      </c>
      <c r="J160">
        <v>8.5</v>
      </c>
    </row>
    <row r="161" spans="9:10" x14ac:dyDescent="0.3">
      <c r="I161">
        <v>810.67</v>
      </c>
      <c r="J161">
        <v>12.55</v>
      </c>
    </row>
    <row r="162" spans="9:10" x14ac:dyDescent="0.3">
      <c r="I162">
        <v>810.79</v>
      </c>
      <c r="J162">
        <v>12.55</v>
      </c>
    </row>
    <row r="163" spans="9:10" x14ac:dyDescent="0.3">
      <c r="I163">
        <v>810.83</v>
      </c>
      <c r="J163">
        <v>12.44</v>
      </c>
    </row>
    <row r="164" spans="9:10" x14ac:dyDescent="0.3">
      <c r="I164" s="5">
        <v>811.05</v>
      </c>
      <c r="J164" s="5">
        <v>12.61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activeCell="D82" sqref="D8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90.97</v>
      </c>
      <c r="B1">
        <f>A1-90.97</f>
        <v>0</v>
      </c>
      <c r="C1" s="5">
        <v>12.22</v>
      </c>
      <c r="D1" s="2">
        <v>294751.826</v>
      </c>
      <c r="E1" s="2">
        <v>2768636.824</v>
      </c>
    </row>
    <row r="2" spans="1:10" x14ac:dyDescent="0.3">
      <c r="A2">
        <v>91.28</v>
      </c>
      <c r="B2">
        <f t="shared" ref="B2:B65" si="0">A2-90.97</f>
        <v>0.31000000000000227</v>
      </c>
      <c r="C2">
        <v>12.03</v>
      </c>
      <c r="D2" s="1">
        <f>(((B2*($D$82-$D$1))+$B$82*$D$1)/$B$82)</f>
        <v>294752.10987659602</v>
      </c>
      <c r="E2" s="1">
        <f>(((B2*($E$82-$E$1))+$B$82*$E$1)/$B$82)</f>
        <v>2768636.6994417007</v>
      </c>
      <c r="F2" s="1">
        <f>SQRT(((D2-$D$1)^2)+((E2-$E$1)^2))</f>
        <v>0.31000111563541471</v>
      </c>
      <c r="G2" s="1">
        <f t="shared" ref="G2" si="1">B2-F2</f>
        <v>-1.115635412440863E-6</v>
      </c>
    </row>
    <row r="3" spans="1:10" x14ac:dyDescent="0.3">
      <c r="A3">
        <v>91.58</v>
      </c>
      <c r="B3">
        <f t="shared" si="0"/>
        <v>0.60999999999999943</v>
      </c>
      <c r="C3">
        <v>12.03</v>
      </c>
      <c r="D3" s="1">
        <f t="shared" ref="D3:D66" si="2">(((B3*($D$82-$D$1))+$B$82*$D$1)/$B$82)</f>
        <v>294752.38459588256</v>
      </c>
      <c r="E3" s="1">
        <f t="shared" ref="E3:E66" si="3">(((B3*($E$82-$E$1))+$B$82*$E$1)/$B$82)</f>
        <v>2768636.578901411</v>
      </c>
      <c r="F3" s="1">
        <f t="shared" ref="F3:F66" si="4">SQRT(((D3-$D$1)^2)+((E3-$E$1)^2))</f>
        <v>0.61000219534880595</v>
      </c>
      <c r="G3" s="1">
        <f t="shared" ref="G3:G66" si="5">B3-F3</f>
        <v>-2.1953488065218352E-6</v>
      </c>
    </row>
    <row r="4" spans="1:10" x14ac:dyDescent="0.3">
      <c r="A4">
        <v>92.09</v>
      </c>
      <c r="B4">
        <f t="shared" si="0"/>
        <v>1.1200000000000045</v>
      </c>
      <c r="C4">
        <v>11.92</v>
      </c>
      <c r="D4" s="1">
        <f t="shared" si="2"/>
        <v>294752.85161866958</v>
      </c>
      <c r="E4" s="1">
        <f t="shared" si="3"/>
        <v>2768636.3739829184</v>
      </c>
      <c r="F4" s="1">
        <f t="shared" si="4"/>
        <v>1.1200040308377481</v>
      </c>
      <c r="G4" s="1">
        <f t="shared" si="5"/>
        <v>-4.0308377435849252E-6</v>
      </c>
    </row>
    <row r="5" spans="1:10" x14ac:dyDescent="0.3">
      <c r="A5">
        <v>103.04</v>
      </c>
      <c r="B5">
        <f t="shared" si="0"/>
        <v>12.070000000000007</v>
      </c>
      <c r="C5">
        <v>6.87</v>
      </c>
      <c r="D5" s="1">
        <f t="shared" si="2"/>
        <v>294762.8788726264</v>
      </c>
      <c r="E5" s="1">
        <f t="shared" si="3"/>
        <v>2768631.9742623428</v>
      </c>
      <c r="F5" s="1">
        <f t="shared" si="4"/>
        <v>12.070043439833171</v>
      </c>
      <c r="G5" s="1">
        <f t="shared" si="5"/>
        <v>-4.3439833163461117E-5</v>
      </c>
    </row>
    <row r="6" spans="1:10" x14ac:dyDescent="0.3">
      <c r="A6">
        <v>103.04</v>
      </c>
      <c r="B6">
        <f t="shared" si="0"/>
        <v>12.070000000000007</v>
      </c>
      <c r="C6">
        <v>7.82</v>
      </c>
      <c r="D6" s="1">
        <f t="shared" si="2"/>
        <v>294762.8788726264</v>
      </c>
      <c r="E6" s="1">
        <f t="shared" si="3"/>
        <v>2768631.9742623428</v>
      </c>
      <c r="F6" s="1">
        <f t="shared" si="4"/>
        <v>12.070043439833171</v>
      </c>
      <c r="G6" s="1">
        <f t="shared" si="5"/>
        <v>-4.3439833163461117E-5</v>
      </c>
    </row>
    <row r="7" spans="1:10" x14ac:dyDescent="0.3">
      <c r="A7">
        <v>103.76</v>
      </c>
      <c r="B7">
        <f t="shared" si="0"/>
        <v>12.790000000000006</v>
      </c>
      <c r="C7">
        <v>7.83</v>
      </c>
      <c r="D7" s="1">
        <f t="shared" si="2"/>
        <v>294763.53819891397</v>
      </c>
      <c r="E7" s="1">
        <f t="shared" si="3"/>
        <v>2768631.6849656478</v>
      </c>
      <c r="F7" s="1">
        <f t="shared" si="4"/>
        <v>12.790046030963865</v>
      </c>
      <c r="G7" s="1">
        <f t="shared" si="5"/>
        <v>-4.6030963858356699E-5</v>
      </c>
    </row>
    <row r="8" spans="1:10" x14ac:dyDescent="0.3">
      <c r="A8">
        <v>103.83</v>
      </c>
      <c r="B8">
        <f t="shared" si="0"/>
        <v>12.86</v>
      </c>
      <c r="C8">
        <v>9.01</v>
      </c>
      <c r="D8" s="1">
        <f t="shared" si="2"/>
        <v>294763.60230008082</v>
      </c>
      <c r="E8" s="1">
        <f t="shared" si="3"/>
        <v>2768631.6568395803</v>
      </c>
      <c r="F8" s="1">
        <f t="shared" si="4"/>
        <v>12.860046282844447</v>
      </c>
      <c r="G8" s="1">
        <f t="shared" si="5"/>
        <v>-4.6282844447631533E-5</v>
      </c>
    </row>
    <row r="9" spans="1:10" x14ac:dyDescent="0.3">
      <c r="A9">
        <v>104.04</v>
      </c>
      <c r="B9">
        <f t="shared" si="0"/>
        <v>13.070000000000007</v>
      </c>
      <c r="C9">
        <v>9.01</v>
      </c>
      <c r="D9" s="1">
        <f t="shared" si="2"/>
        <v>294763.79460358137</v>
      </c>
      <c r="E9" s="1">
        <f t="shared" si="3"/>
        <v>2768631.5724613774</v>
      </c>
      <c r="F9" s="1">
        <f t="shared" si="4"/>
        <v>13.070047038673302</v>
      </c>
      <c r="G9" s="1">
        <f t="shared" si="5"/>
        <v>-4.7038673294252931E-5</v>
      </c>
    </row>
    <row r="10" spans="1:10" x14ac:dyDescent="0.3">
      <c r="A10">
        <v>104.09</v>
      </c>
      <c r="B10">
        <f t="shared" si="0"/>
        <v>13.120000000000005</v>
      </c>
      <c r="C10">
        <v>5.25</v>
      </c>
      <c r="D10" s="1">
        <f t="shared" si="2"/>
        <v>294763.84039012907</v>
      </c>
      <c r="E10" s="1">
        <f t="shared" si="3"/>
        <v>2768631.5523713292</v>
      </c>
      <c r="F10" s="1">
        <f t="shared" si="4"/>
        <v>13.12004721854993</v>
      </c>
      <c r="G10" s="1">
        <f t="shared" si="5"/>
        <v>-4.721854992517649E-5</v>
      </c>
    </row>
    <row r="11" spans="1:10" x14ac:dyDescent="0.3">
      <c r="A11">
        <v>144.49</v>
      </c>
      <c r="B11">
        <f t="shared" si="0"/>
        <v>53.52000000000001</v>
      </c>
      <c r="C11">
        <v>4.96</v>
      </c>
      <c r="D11" s="1">
        <f t="shared" si="2"/>
        <v>294800.83592070942</v>
      </c>
      <c r="E11" s="1">
        <f t="shared" si="3"/>
        <v>2768615.3196123117</v>
      </c>
      <c r="F11" s="1">
        <f t="shared" si="4"/>
        <v>53.520192617315359</v>
      </c>
      <c r="G11" s="1">
        <f t="shared" si="5"/>
        <v>-1.9261731534925275E-4</v>
      </c>
    </row>
    <row r="12" spans="1:10" x14ac:dyDescent="0.3">
      <c r="A12">
        <v>144.5</v>
      </c>
      <c r="B12">
        <f t="shared" si="0"/>
        <v>53.53</v>
      </c>
      <c r="C12">
        <v>5.91</v>
      </c>
      <c r="D12" s="1">
        <f t="shared" si="2"/>
        <v>294800.84507801896</v>
      </c>
      <c r="E12" s="1">
        <f t="shared" si="3"/>
        <v>2768615.3155943016</v>
      </c>
      <c r="F12" s="1">
        <f t="shared" si="4"/>
        <v>53.530192653477791</v>
      </c>
      <c r="G12" s="1">
        <f t="shared" si="5"/>
        <v>-1.9265347778940622E-4</v>
      </c>
    </row>
    <row r="13" spans="1:10" x14ac:dyDescent="0.3">
      <c r="A13">
        <v>145.01</v>
      </c>
      <c r="B13">
        <f t="shared" si="0"/>
        <v>54.039999999999992</v>
      </c>
      <c r="C13">
        <v>5.92</v>
      </c>
      <c r="D13" s="1">
        <f t="shared" si="2"/>
        <v>294801.31210080598</v>
      </c>
      <c r="E13" s="1">
        <f t="shared" si="3"/>
        <v>2768615.110675809</v>
      </c>
      <c r="F13" s="1">
        <f t="shared" si="4"/>
        <v>54.040194488966733</v>
      </c>
      <c r="G13" s="1">
        <f t="shared" si="5"/>
        <v>-1.944889667413463E-4</v>
      </c>
    </row>
    <row r="14" spans="1:10" x14ac:dyDescent="0.3">
      <c r="A14">
        <v>145.04</v>
      </c>
      <c r="B14">
        <f t="shared" si="0"/>
        <v>54.069999999999993</v>
      </c>
      <c r="C14">
        <v>2.42</v>
      </c>
      <c r="D14" s="1">
        <f t="shared" si="2"/>
        <v>294801.33957273461</v>
      </c>
      <c r="E14" s="1">
        <f t="shared" si="3"/>
        <v>2768615.0986217801</v>
      </c>
      <c r="F14" s="1">
        <f t="shared" si="4"/>
        <v>54.070194596892705</v>
      </c>
      <c r="G14" s="1">
        <f t="shared" si="5"/>
        <v>-1.945968927117292E-4</v>
      </c>
    </row>
    <row r="15" spans="1:10" x14ac:dyDescent="0.3">
      <c r="A15">
        <v>147.97</v>
      </c>
      <c r="B15">
        <f t="shared" si="0"/>
        <v>57</v>
      </c>
      <c r="C15">
        <v>2.2999999999999998</v>
      </c>
      <c r="D15" s="1">
        <f t="shared" si="2"/>
        <v>294804.0226644327</v>
      </c>
      <c r="E15" s="1">
        <f t="shared" si="3"/>
        <v>2768613.9213449503</v>
      </c>
      <c r="F15" s="1">
        <f t="shared" si="4"/>
        <v>57.000205141960024</v>
      </c>
      <c r="G15" s="1">
        <f t="shared" si="5"/>
        <v>-2.0514196002352492E-4</v>
      </c>
    </row>
    <row r="16" spans="1:10" x14ac:dyDescent="0.3">
      <c r="A16">
        <v>150.96</v>
      </c>
      <c r="B16">
        <f t="shared" si="0"/>
        <v>59.990000000000009</v>
      </c>
      <c r="C16">
        <v>3.45</v>
      </c>
      <c r="D16" s="1">
        <f t="shared" si="2"/>
        <v>294806.76069998799</v>
      </c>
      <c r="E16" s="1">
        <f t="shared" si="3"/>
        <v>2768612.7199600628</v>
      </c>
      <c r="F16" s="1">
        <f t="shared" si="4"/>
        <v>59.990215902825994</v>
      </c>
      <c r="G16" s="1">
        <f t="shared" si="5"/>
        <v>-2.1590282598538124E-4</v>
      </c>
      <c r="I16" s="5">
        <v>90.97</v>
      </c>
      <c r="J16" s="5">
        <v>12.22</v>
      </c>
    </row>
    <row r="17" spans="1:10" x14ac:dyDescent="0.3">
      <c r="A17">
        <v>151.66</v>
      </c>
      <c r="B17">
        <f t="shared" si="0"/>
        <v>60.69</v>
      </c>
      <c r="C17">
        <v>3.52</v>
      </c>
      <c r="D17" s="1">
        <f t="shared" si="2"/>
        <v>294807.40171165648</v>
      </c>
      <c r="E17" s="1">
        <f t="shared" si="3"/>
        <v>2768612.4386993865</v>
      </c>
      <c r="F17" s="1">
        <f t="shared" si="4"/>
        <v>60.690218422193134</v>
      </c>
      <c r="G17" s="1">
        <f t="shared" si="5"/>
        <v>-2.1842219313583655E-4</v>
      </c>
      <c r="I17">
        <v>91.28</v>
      </c>
      <c r="J17">
        <v>12.03</v>
      </c>
    </row>
    <row r="18" spans="1:10" x14ac:dyDescent="0.3">
      <c r="A18">
        <v>155.75</v>
      </c>
      <c r="B18">
        <f t="shared" si="0"/>
        <v>64.78</v>
      </c>
      <c r="C18">
        <v>4.68</v>
      </c>
      <c r="D18" s="1">
        <f t="shared" si="2"/>
        <v>294811.1470512622</v>
      </c>
      <c r="E18" s="1">
        <f t="shared" si="3"/>
        <v>2768610.7953334362</v>
      </c>
      <c r="F18" s="1">
        <f t="shared" si="4"/>
        <v>64.780233142079993</v>
      </c>
      <c r="G18" s="1">
        <f t="shared" si="5"/>
        <v>-2.3314207999192149E-4</v>
      </c>
      <c r="I18">
        <v>91.58</v>
      </c>
      <c r="J18">
        <v>12.03</v>
      </c>
    </row>
    <row r="19" spans="1:10" x14ac:dyDescent="0.3">
      <c r="A19">
        <v>166.78</v>
      </c>
      <c r="B19">
        <f t="shared" si="0"/>
        <v>75.81</v>
      </c>
      <c r="C19">
        <v>4.88</v>
      </c>
      <c r="D19" s="1">
        <f t="shared" si="2"/>
        <v>294821.24756369542</v>
      </c>
      <c r="E19" s="1">
        <f t="shared" si="3"/>
        <v>2768606.3634687839</v>
      </c>
      <c r="F19" s="1">
        <f t="shared" si="4"/>
        <v>75.810272838744226</v>
      </c>
      <c r="G19" s="1">
        <f t="shared" si="5"/>
        <v>-2.7283874422323606E-4</v>
      </c>
      <c r="I19">
        <v>92.09</v>
      </c>
      <c r="J19">
        <v>11.92</v>
      </c>
    </row>
    <row r="20" spans="1:10" x14ac:dyDescent="0.3">
      <c r="A20">
        <v>170.37</v>
      </c>
      <c r="B20">
        <f t="shared" si="0"/>
        <v>79.400000000000006</v>
      </c>
      <c r="C20">
        <v>5.0199999999999996</v>
      </c>
      <c r="D20" s="1">
        <f t="shared" si="2"/>
        <v>294824.53503782372</v>
      </c>
      <c r="E20" s="1">
        <f t="shared" si="3"/>
        <v>2768604.9210033165</v>
      </c>
      <c r="F20" s="1">
        <f t="shared" si="4"/>
        <v>79.400285759170785</v>
      </c>
      <c r="G20" s="1">
        <f t="shared" si="5"/>
        <v>-2.8575917077944268E-4</v>
      </c>
      <c r="I20">
        <v>103.04</v>
      </c>
      <c r="J20">
        <v>6.87</v>
      </c>
    </row>
    <row r="21" spans="1:10" x14ac:dyDescent="0.3">
      <c r="A21">
        <v>183.06</v>
      </c>
      <c r="B21">
        <f t="shared" si="0"/>
        <v>92.09</v>
      </c>
      <c r="C21">
        <v>5.0199999999999996</v>
      </c>
      <c r="D21" s="1">
        <f t="shared" si="2"/>
        <v>294836.15566364216</v>
      </c>
      <c r="E21" s="1">
        <f t="shared" si="3"/>
        <v>2768599.8221490607</v>
      </c>
      <c r="F21" s="1">
        <f t="shared" si="4"/>
        <v>92.090331430274773</v>
      </c>
      <c r="G21" s="1">
        <f t="shared" si="5"/>
        <v>-3.3143027476967291E-4</v>
      </c>
      <c r="I21">
        <v>103.04</v>
      </c>
      <c r="J21">
        <v>7.82</v>
      </c>
    </row>
    <row r="22" spans="1:10" x14ac:dyDescent="0.3">
      <c r="A22">
        <v>193.39</v>
      </c>
      <c r="B22">
        <f t="shared" si="0"/>
        <v>102.41999999999999</v>
      </c>
      <c r="C22">
        <v>4.88</v>
      </c>
      <c r="D22" s="1">
        <f t="shared" si="2"/>
        <v>294845.61516440689</v>
      </c>
      <c r="E22" s="1">
        <f t="shared" si="3"/>
        <v>2768595.6715450846</v>
      </c>
      <c r="F22" s="1">
        <f t="shared" si="4"/>
        <v>102.42036860757187</v>
      </c>
      <c r="G22" s="1">
        <f t="shared" si="5"/>
        <v>-3.686075718860593E-4</v>
      </c>
      <c r="I22">
        <v>103.76</v>
      </c>
      <c r="J22">
        <v>7.83</v>
      </c>
    </row>
    <row r="23" spans="1:10" x14ac:dyDescent="0.3">
      <c r="A23">
        <v>214.92</v>
      </c>
      <c r="B23">
        <f t="shared" si="0"/>
        <v>123.94999999999999</v>
      </c>
      <c r="C23">
        <v>4.74</v>
      </c>
      <c r="D23" s="1">
        <f t="shared" si="2"/>
        <v>294865.33085186715</v>
      </c>
      <c r="E23" s="1">
        <f t="shared" si="3"/>
        <v>2768587.0207702909</v>
      </c>
      <c r="F23" s="1">
        <f t="shared" si="4"/>
        <v>123.95044609378164</v>
      </c>
      <c r="G23" s="1">
        <f t="shared" si="5"/>
        <v>-4.4609378164750524E-4</v>
      </c>
      <c r="I23">
        <v>103.83</v>
      </c>
      <c r="J23">
        <v>9.01</v>
      </c>
    </row>
    <row r="24" spans="1:10" x14ac:dyDescent="0.3">
      <c r="A24">
        <v>220.2</v>
      </c>
      <c r="B24">
        <f t="shared" si="0"/>
        <v>129.22999999999999</v>
      </c>
      <c r="C24">
        <v>4.57</v>
      </c>
      <c r="D24" s="1">
        <f t="shared" si="2"/>
        <v>294870.16591130936</v>
      </c>
      <c r="E24" s="1">
        <f t="shared" si="3"/>
        <v>2768584.8992611915</v>
      </c>
      <c r="F24" s="1">
        <f t="shared" si="4"/>
        <v>129.23046509644013</v>
      </c>
      <c r="G24" s="1">
        <f t="shared" si="5"/>
        <v>-4.6509644013781326E-4</v>
      </c>
      <c r="I24">
        <v>104.04</v>
      </c>
      <c r="J24">
        <v>9.01</v>
      </c>
    </row>
    <row r="25" spans="1:10" x14ac:dyDescent="0.3">
      <c r="A25">
        <v>233.13</v>
      </c>
      <c r="B25">
        <f t="shared" si="0"/>
        <v>142.16</v>
      </c>
      <c r="C25">
        <v>4.68</v>
      </c>
      <c r="D25" s="1">
        <f t="shared" si="2"/>
        <v>294882.00631255691</v>
      </c>
      <c r="E25" s="1">
        <f t="shared" si="3"/>
        <v>2768579.7039747043</v>
      </c>
      <c r="F25" s="1">
        <f t="shared" si="4"/>
        <v>142.16051163105857</v>
      </c>
      <c r="G25" s="1">
        <f t="shared" si="5"/>
        <v>-5.1163105857199298E-4</v>
      </c>
      <c r="I25">
        <v>104.09</v>
      </c>
      <c r="J25">
        <v>5.25</v>
      </c>
    </row>
    <row r="26" spans="1:10" x14ac:dyDescent="0.3">
      <c r="A26">
        <v>249.4</v>
      </c>
      <c r="B26">
        <f t="shared" si="0"/>
        <v>158.43</v>
      </c>
      <c r="C26">
        <v>4.53</v>
      </c>
      <c r="D26" s="1">
        <f t="shared" si="2"/>
        <v>294896.90525519411</v>
      </c>
      <c r="E26" s="1">
        <f t="shared" si="3"/>
        <v>2768573.1666729907</v>
      </c>
      <c r="F26" s="1">
        <f t="shared" si="4"/>
        <v>158.43057018661378</v>
      </c>
      <c r="G26" s="1">
        <f t="shared" si="5"/>
        <v>-5.701866137712841E-4</v>
      </c>
      <c r="I26">
        <v>144.49</v>
      </c>
      <c r="J26">
        <v>4.96</v>
      </c>
    </row>
    <row r="27" spans="1:10" x14ac:dyDescent="0.3">
      <c r="A27">
        <v>266.64</v>
      </c>
      <c r="B27">
        <f t="shared" si="0"/>
        <v>175.67</v>
      </c>
      <c r="C27">
        <v>4.54</v>
      </c>
      <c r="D27" s="1">
        <f t="shared" si="2"/>
        <v>294912.69245685765</v>
      </c>
      <c r="E27" s="1">
        <f t="shared" si="3"/>
        <v>2768566.2396243406</v>
      </c>
      <c r="F27" s="1">
        <f t="shared" si="4"/>
        <v>175.67063223308315</v>
      </c>
      <c r="G27" s="1">
        <f t="shared" si="5"/>
        <v>-6.3223308316651128E-4</v>
      </c>
      <c r="I27">
        <v>144.5</v>
      </c>
      <c r="J27">
        <v>5.91</v>
      </c>
    </row>
    <row r="28" spans="1:10" x14ac:dyDescent="0.3">
      <c r="A28">
        <v>282.16000000000003</v>
      </c>
      <c r="B28">
        <f t="shared" si="0"/>
        <v>191.19000000000003</v>
      </c>
      <c r="C28">
        <v>4.5599999999999996</v>
      </c>
      <c r="D28" s="1">
        <f t="shared" si="2"/>
        <v>294926.90460127854</v>
      </c>
      <c r="E28" s="1">
        <f t="shared" si="3"/>
        <v>2768560.0036733518</v>
      </c>
      <c r="F28" s="1">
        <f t="shared" si="4"/>
        <v>191.19068808910089</v>
      </c>
      <c r="G28" s="1">
        <f t="shared" si="5"/>
        <v>-6.8808910086204378E-4</v>
      </c>
      <c r="I28">
        <v>145.01</v>
      </c>
      <c r="J28">
        <v>5.92</v>
      </c>
    </row>
    <row r="29" spans="1:10" x14ac:dyDescent="0.3">
      <c r="A29">
        <v>290.19</v>
      </c>
      <c r="B29">
        <f t="shared" si="0"/>
        <v>199.22</v>
      </c>
      <c r="C29">
        <v>4.46</v>
      </c>
      <c r="D29" s="1">
        <f t="shared" si="2"/>
        <v>294934.25792084693</v>
      </c>
      <c r="E29" s="1">
        <f t="shared" si="3"/>
        <v>2768556.7772115967</v>
      </c>
      <c r="F29" s="1">
        <f t="shared" si="4"/>
        <v>199.22071698892384</v>
      </c>
      <c r="G29" s="1">
        <f t="shared" si="5"/>
        <v>-7.1698892384119972E-4</v>
      </c>
      <c r="I29">
        <v>145.04</v>
      </c>
      <c r="J29">
        <v>2.42</v>
      </c>
    </row>
    <row r="30" spans="1:10" x14ac:dyDescent="0.3">
      <c r="A30">
        <v>304.57</v>
      </c>
      <c r="B30">
        <f t="shared" si="0"/>
        <v>213.6</v>
      </c>
      <c r="C30">
        <v>4.72</v>
      </c>
      <c r="D30" s="1">
        <f t="shared" si="2"/>
        <v>294947.42613197921</v>
      </c>
      <c r="E30" s="1">
        <f t="shared" si="3"/>
        <v>2768550.9993137084</v>
      </c>
      <c r="F30" s="1">
        <f t="shared" si="4"/>
        <v>213.6007687423936</v>
      </c>
      <c r="G30" s="1">
        <f t="shared" si="5"/>
        <v>-7.6874239360336105E-4</v>
      </c>
      <c r="I30">
        <v>147.97</v>
      </c>
      <c r="J30">
        <v>2.2999999999999998</v>
      </c>
    </row>
    <row r="31" spans="1:10" x14ac:dyDescent="0.3">
      <c r="A31">
        <v>305.27999999999997</v>
      </c>
      <c r="B31">
        <f t="shared" si="0"/>
        <v>214.30999999999997</v>
      </c>
      <c r="C31">
        <v>4.32</v>
      </c>
      <c r="D31" s="1">
        <f t="shared" si="2"/>
        <v>294948.07630095724</v>
      </c>
      <c r="E31" s="1">
        <f t="shared" si="3"/>
        <v>2768550.7140350225</v>
      </c>
      <c r="F31" s="1">
        <f t="shared" si="4"/>
        <v>214.31077129773607</v>
      </c>
      <c r="G31" s="1">
        <f t="shared" si="5"/>
        <v>-7.7129773609385666E-4</v>
      </c>
      <c r="I31">
        <v>150.96</v>
      </c>
      <c r="J31">
        <v>3.45</v>
      </c>
    </row>
    <row r="32" spans="1:10" x14ac:dyDescent="0.3">
      <c r="A32">
        <v>306.73</v>
      </c>
      <c r="B32">
        <f t="shared" si="0"/>
        <v>215.76000000000002</v>
      </c>
      <c r="C32">
        <v>4.28</v>
      </c>
      <c r="D32" s="1">
        <f t="shared" si="2"/>
        <v>294949.40411084192</v>
      </c>
      <c r="E32" s="1">
        <f t="shared" si="3"/>
        <v>2768550.1314236224</v>
      </c>
      <c r="F32" s="1">
        <f t="shared" si="4"/>
        <v>215.76077651615986</v>
      </c>
      <c r="G32" s="1">
        <f t="shared" si="5"/>
        <v>-7.765161598456416E-4</v>
      </c>
      <c r="I32">
        <v>151.66</v>
      </c>
      <c r="J32">
        <v>3.52</v>
      </c>
    </row>
    <row r="33" spans="1:10" x14ac:dyDescent="0.3">
      <c r="A33">
        <v>306.76</v>
      </c>
      <c r="B33">
        <f t="shared" si="0"/>
        <v>215.79</v>
      </c>
      <c r="C33">
        <v>5.42</v>
      </c>
      <c r="D33" s="1">
        <f t="shared" si="2"/>
        <v>294949.43158277054</v>
      </c>
      <c r="E33" s="1">
        <f t="shared" si="3"/>
        <v>2768550.1193695934</v>
      </c>
      <c r="F33" s="1">
        <f t="shared" si="4"/>
        <v>215.79077662408585</v>
      </c>
      <c r="G33" s="1">
        <f t="shared" si="5"/>
        <v>-7.7662408585865705E-4</v>
      </c>
      <c r="I33">
        <v>155.75</v>
      </c>
      <c r="J33">
        <v>4.68</v>
      </c>
    </row>
    <row r="34" spans="1:10" x14ac:dyDescent="0.3">
      <c r="A34">
        <v>307.12</v>
      </c>
      <c r="B34">
        <f t="shared" si="0"/>
        <v>216.15</v>
      </c>
      <c r="C34">
        <v>5.37</v>
      </c>
      <c r="D34" s="1">
        <f t="shared" si="2"/>
        <v>294949.76124591433</v>
      </c>
      <c r="E34" s="1">
        <f t="shared" si="3"/>
        <v>2768549.9747212459</v>
      </c>
      <c r="F34" s="1">
        <f t="shared" si="4"/>
        <v>216.1507779196512</v>
      </c>
      <c r="G34" s="1">
        <f t="shared" si="5"/>
        <v>-7.7791965119899942E-4</v>
      </c>
      <c r="I34">
        <v>166.78</v>
      </c>
      <c r="J34">
        <v>4.88</v>
      </c>
    </row>
    <row r="35" spans="1:10" x14ac:dyDescent="0.3">
      <c r="A35">
        <v>399.94</v>
      </c>
      <c r="B35">
        <f t="shared" si="0"/>
        <v>308.97000000000003</v>
      </c>
      <c r="C35">
        <v>-2.46</v>
      </c>
      <c r="D35" s="1">
        <f t="shared" si="2"/>
        <v>295034.7593931536</v>
      </c>
      <c r="E35" s="1">
        <f t="shared" si="3"/>
        <v>2768512.6795556014</v>
      </c>
      <c r="F35" s="1">
        <f t="shared" si="4"/>
        <v>308.9711119772191</v>
      </c>
      <c r="G35" s="1">
        <f t="shared" si="5"/>
        <v>-1.1119772190681942E-3</v>
      </c>
      <c r="I35">
        <v>170.37</v>
      </c>
      <c r="J35">
        <v>5.0199999999999996</v>
      </c>
    </row>
    <row r="36" spans="1:10" x14ac:dyDescent="0.3">
      <c r="A36">
        <v>402.05</v>
      </c>
      <c r="B36">
        <f t="shared" si="0"/>
        <v>311.08000000000004</v>
      </c>
      <c r="C36">
        <v>-2.61</v>
      </c>
      <c r="D36" s="1">
        <f t="shared" si="2"/>
        <v>295036.69158546859</v>
      </c>
      <c r="E36" s="1">
        <f t="shared" si="3"/>
        <v>2768511.8317555636</v>
      </c>
      <c r="F36" s="1">
        <f t="shared" si="4"/>
        <v>311.08111957110873</v>
      </c>
      <c r="G36" s="1">
        <f t="shared" si="5"/>
        <v>-1.119571108688433E-3</v>
      </c>
      <c r="I36">
        <v>183.06</v>
      </c>
      <c r="J36">
        <v>5.0199999999999996</v>
      </c>
    </row>
    <row r="37" spans="1:10" x14ac:dyDescent="0.3">
      <c r="A37">
        <v>406.18</v>
      </c>
      <c r="B37">
        <f t="shared" si="0"/>
        <v>315.21000000000004</v>
      </c>
      <c r="C37">
        <v>-3.38</v>
      </c>
      <c r="D37" s="1">
        <f t="shared" si="2"/>
        <v>295040.47355431254</v>
      </c>
      <c r="E37" s="1">
        <f t="shared" si="3"/>
        <v>2768510.1723175752</v>
      </c>
      <c r="F37" s="1">
        <f t="shared" si="4"/>
        <v>315.21113443476315</v>
      </c>
      <c r="G37" s="1">
        <f t="shared" si="5"/>
        <v>-1.1344347631165874E-3</v>
      </c>
      <c r="I37">
        <v>193.39</v>
      </c>
      <c r="J37">
        <v>4.88</v>
      </c>
    </row>
    <row r="38" spans="1:10" x14ac:dyDescent="0.3">
      <c r="A38">
        <v>412.46</v>
      </c>
      <c r="B38">
        <f t="shared" si="0"/>
        <v>321.49</v>
      </c>
      <c r="C38">
        <v>-3.43</v>
      </c>
      <c r="D38" s="1">
        <f t="shared" si="2"/>
        <v>295046.22434470971</v>
      </c>
      <c r="E38" s="1">
        <f t="shared" si="3"/>
        <v>2768507.6490075099</v>
      </c>
      <c r="F38" s="1">
        <f t="shared" si="4"/>
        <v>321.49115703644884</v>
      </c>
      <c r="G38" s="1">
        <f t="shared" si="5"/>
        <v>-1.157036448830695E-3</v>
      </c>
      <c r="I38">
        <v>214.92</v>
      </c>
      <c r="J38">
        <v>4.74</v>
      </c>
    </row>
    <row r="39" spans="1:10" x14ac:dyDescent="0.3">
      <c r="A39">
        <v>417.22</v>
      </c>
      <c r="B39">
        <f t="shared" si="0"/>
        <v>326.25</v>
      </c>
      <c r="C39">
        <v>-3.4</v>
      </c>
      <c r="D39" s="1">
        <f t="shared" si="2"/>
        <v>295050.5832240553</v>
      </c>
      <c r="E39" s="1">
        <f t="shared" si="3"/>
        <v>2768505.7364349128</v>
      </c>
      <c r="F39" s="1">
        <f t="shared" si="4"/>
        <v>326.2511741675898</v>
      </c>
      <c r="G39" s="1">
        <f t="shared" si="5"/>
        <v>-1.1741675897951609E-3</v>
      </c>
      <c r="I39">
        <v>220.2</v>
      </c>
      <c r="J39">
        <v>4.57</v>
      </c>
    </row>
    <row r="40" spans="1:10" x14ac:dyDescent="0.3">
      <c r="A40">
        <v>422.75</v>
      </c>
      <c r="B40">
        <f t="shared" si="0"/>
        <v>331.78</v>
      </c>
      <c r="C40">
        <v>-3.41</v>
      </c>
      <c r="D40" s="1">
        <f t="shared" si="2"/>
        <v>295055.64721623622</v>
      </c>
      <c r="E40" s="1">
        <f t="shared" si="3"/>
        <v>2768503.5144755719</v>
      </c>
      <c r="F40" s="1">
        <f t="shared" si="4"/>
        <v>331.78119406997843</v>
      </c>
      <c r="G40" s="1">
        <f t="shared" si="5"/>
        <v>-1.1940699784531716E-3</v>
      </c>
      <c r="I40">
        <v>233.13</v>
      </c>
      <c r="J40">
        <v>4.68</v>
      </c>
    </row>
    <row r="41" spans="1:10" x14ac:dyDescent="0.3">
      <c r="A41">
        <v>427.1</v>
      </c>
      <c r="B41">
        <f t="shared" si="0"/>
        <v>336.13</v>
      </c>
      <c r="C41">
        <v>-3.39</v>
      </c>
      <c r="D41" s="1">
        <f t="shared" si="2"/>
        <v>295059.63064589031</v>
      </c>
      <c r="E41" s="1">
        <f t="shared" si="3"/>
        <v>2768501.7666413705</v>
      </c>
      <c r="F41" s="1">
        <f t="shared" si="4"/>
        <v>336.13120972567737</v>
      </c>
      <c r="G41" s="1">
        <f t="shared" si="5"/>
        <v>-1.2097256773699883E-3</v>
      </c>
      <c r="I41">
        <v>249.4</v>
      </c>
      <c r="J41">
        <v>4.53</v>
      </c>
    </row>
    <row r="42" spans="1:10" x14ac:dyDescent="0.3">
      <c r="A42">
        <v>432.75</v>
      </c>
      <c r="B42">
        <f t="shared" si="0"/>
        <v>341.78</v>
      </c>
      <c r="C42">
        <v>-3.2</v>
      </c>
      <c r="D42" s="1">
        <f t="shared" si="2"/>
        <v>295064.80452578579</v>
      </c>
      <c r="E42" s="1">
        <f t="shared" si="3"/>
        <v>2768499.4964659144</v>
      </c>
      <c r="F42" s="1">
        <f t="shared" si="4"/>
        <v>341.78123005963613</v>
      </c>
      <c r="G42" s="1">
        <f t="shared" si="5"/>
        <v>-1.230059636156966E-3</v>
      </c>
      <c r="I42">
        <v>266.64</v>
      </c>
      <c r="J42">
        <v>4.54</v>
      </c>
    </row>
    <row r="43" spans="1:10" x14ac:dyDescent="0.3">
      <c r="A43">
        <v>438.56</v>
      </c>
      <c r="B43">
        <f t="shared" si="0"/>
        <v>347.59000000000003</v>
      </c>
      <c r="C43">
        <v>-3.02</v>
      </c>
      <c r="D43" s="1">
        <f t="shared" si="2"/>
        <v>295070.1249226341</v>
      </c>
      <c r="E43" s="1">
        <f t="shared" si="3"/>
        <v>2768497.1620023032</v>
      </c>
      <c r="F43" s="1">
        <f t="shared" si="4"/>
        <v>347.59125096973423</v>
      </c>
      <c r="G43" s="1">
        <f t="shared" si="5"/>
        <v>-1.250969734201135E-3</v>
      </c>
      <c r="I43">
        <v>282.16000000000003</v>
      </c>
      <c r="J43">
        <v>4.5599999999999996</v>
      </c>
    </row>
    <row r="44" spans="1:10" x14ac:dyDescent="0.3">
      <c r="A44">
        <v>445.88</v>
      </c>
      <c r="B44">
        <f t="shared" si="0"/>
        <v>354.90999999999997</v>
      </c>
      <c r="C44">
        <v>-2.95</v>
      </c>
      <c r="D44" s="1">
        <f t="shared" si="2"/>
        <v>295076.82807322446</v>
      </c>
      <c r="E44" s="1">
        <f t="shared" si="3"/>
        <v>2768494.2208192335</v>
      </c>
      <c r="F44" s="1">
        <f t="shared" si="4"/>
        <v>354.91127731440179</v>
      </c>
      <c r="G44" s="1">
        <f t="shared" si="5"/>
        <v>-1.2773144018183302E-3</v>
      </c>
      <c r="I44">
        <v>290.19</v>
      </c>
      <c r="J44">
        <v>4.46</v>
      </c>
    </row>
    <row r="45" spans="1:10" x14ac:dyDescent="0.3">
      <c r="A45">
        <v>451.92</v>
      </c>
      <c r="B45">
        <f t="shared" si="0"/>
        <v>360.95000000000005</v>
      </c>
      <c r="C45">
        <v>-2.89</v>
      </c>
      <c r="D45" s="1">
        <f t="shared" si="2"/>
        <v>295082.35908819234</v>
      </c>
      <c r="E45" s="1">
        <f t="shared" si="3"/>
        <v>2768491.7939414</v>
      </c>
      <c r="F45" s="1">
        <f t="shared" si="4"/>
        <v>360.95129905222609</v>
      </c>
      <c r="G45" s="1">
        <f t="shared" si="5"/>
        <v>-1.2990522260452053E-3</v>
      </c>
      <c r="I45">
        <v>304.57</v>
      </c>
      <c r="J45">
        <v>4.72</v>
      </c>
    </row>
    <row r="46" spans="1:10" x14ac:dyDescent="0.3">
      <c r="A46">
        <v>457.92</v>
      </c>
      <c r="B46">
        <f t="shared" si="0"/>
        <v>366.95000000000005</v>
      </c>
      <c r="C46">
        <v>-2.78</v>
      </c>
      <c r="D46" s="1">
        <f t="shared" si="2"/>
        <v>295087.85347392212</v>
      </c>
      <c r="E46" s="1">
        <f t="shared" si="3"/>
        <v>2768489.3831356051</v>
      </c>
      <c r="F46" s="1">
        <f t="shared" si="4"/>
        <v>366.95132064620242</v>
      </c>
      <c r="G46" s="1">
        <f t="shared" si="5"/>
        <v>-1.3206462023731547E-3</v>
      </c>
      <c r="I46">
        <v>305.27999999999997</v>
      </c>
      <c r="J46">
        <v>4.32</v>
      </c>
    </row>
    <row r="47" spans="1:10" x14ac:dyDescent="0.3">
      <c r="A47">
        <v>464.58</v>
      </c>
      <c r="B47">
        <f t="shared" si="0"/>
        <v>373.61</v>
      </c>
      <c r="C47">
        <v>-2.66</v>
      </c>
      <c r="D47" s="1">
        <f t="shared" si="2"/>
        <v>295093.9522420821</v>
      </c>
      <c r="E47" s="1">
        <f t="shared" si="3"/>
        <v>2768486.7071411735</v>
      </c>
      <c r="F47" s="1">
        <f t="shared" si="4"/>
        <v>373.61134461516372</v>
      </c>
      <c r="G47" s="1">
        <f t="shared" si="5"/>
        <v>-1.344615163702656E-3</v>
      </c>
      <c r="I47">
        <v>306.73</v>
      </c>
      <c r="J47">
        <v>4.28</v>
      </c>
    </row>
    <row r="48" spans="1:10" x14ac:dyDescent="0.3">
      <c r="A48">
        <v>471.04</v>
      </c>
      <c r="B48">
        <f t="shared" si="0"/>
        <v>380.07000000000005</v>
      </c>
      <c r="C48">
        <v>-2.44</v>
      </c>
      <c r="D48" s="1">
        <f t="shared" si="2"/>
        <v>295099.86786405119</v>
      </c>
      <c r="E48" s="1">
        <f t="shared" si="3"/>
        <v>2768484.1115069343</v>
      </c>
      <c r="F48" s="1">
        <f t="shared" si="4"/>
        <v>380.07136786475235</v>
      </c>
      <c r="G48" s="1">
        <f t="shared" si="5"/>
        <v>-1.3678647522965548E-3</v>
      </c>
      <c r="I48">
        <v>306.76</v>
      </c>
      <c r="J48">
        <v>5.42</v>
      </c>
    </row>
    <row r="49" spans="1:10" x14ac:dyDescent="0.3">
      <c r="A49">
        <v>476.32</v>
      </c>
      <c r="B49">
        <f t="shared" si="0"/>
        <v>385.35</v>
      </c>
      <c r="C49">
        <v>-2.4500000000000002</v>
      </c>
      <c r="D49" s="1">
        <f t="shared" si="2"/>
        <v>295104.7029234934</v>
      </c>
      <c r="E49" s="1">
        <f t="shared" si="3"/>
        <v>2768481.9899978349</v>
      </c>
      <c r="F49" s="1">
        <f t="shared" si="4"/>
        <v>385.35138686741084</v>
      </c>
      <c r="G49" s="1">
        <f t="shared" si="5"/>
        <v>-1.3868674108152845E-3</v>
      </c>
      <c r="I49">
        <v>307.12</v>
      </c>
      <c r="J49">
        <v>5.37</v>
      </c>
    </row>
    <row r="50" spans="1:10" x14ac:dyDescent="0.3">
      <c r="A50">
        <v>482.39</v>
      </c>
      <c r="B50">
        <f t="shared" si="0"/>
        <v>391.41999999999996</v>
      </c>
      <c r="C50">
        <v>-2.2200000000000002</v>
      </c>
      <c r="D50" s="1">
        <f t="shared" si="2"/>
        <v>295110.26141038997</v>
      </c>
      <c r="E50" s="1">
        <f t="shared" si="3"/>
        <v>2768479.5510659725</v>
      </c>
      <c r="F50" s="1">
        <f t="shared" si="4"/>
        <v>391.42140871321442</v>
      </c>
      <c r="G50" s="1">
        <f t="shared" si="5"/>
        <v>-1.4087132144595671E-3</v>
      </c>
      <c r="I50">
        <v>399.94</v>
      </c>
      <c r="J50">
        <v>-2.46</v>
      </c>
    </row>
    <row r="51" spans="1:10" x14ac:dyDescent="0.3">
      <c r="A51">
        <v>487.52</v>
      </c>
      <c r="B51">
        <f t="shared" si="0"/>
        <v>396.54999999999995</v>
      </c>
      <c r="C51">
        <v>-2.17</v>
      </c>
      <c r="D51" s="1">
        <f t="shared" si="2"/>
        <v>295114.95911018888</v>
      </c>
      <c r="E51" s="1">
        <f t="shared" si="3"/>
        <v>2768477.4898270182</v>
      </c>
      <c r="F51" s="1">
        <f t="shared" si="4"/>
        <v>396.55142717589598</v>
      </c>
      <c r="G51" s="1">
        <f t="shared" si="5"/>
        <v>-1.4271758960262559E-3</v>
      </c>
      <c r="I51">
        <v>402.05</v>
      </c>
      <c r="J51">
        <v>-2.61</v>
      </c>
    </row>
    <row r="52" spans="1:10" x14ac:dyDescent="0.3">
      <c r="A52">
        <v>492.34</v>
      </c>
      <c r="B52">
        <f t="shared" si="0"/>
        <v>401.37</v>
      </c>
      <c r="C52">
        <v>-1.92</v>
      </c>
      <c r="D52" s="1">
        <f t="shared" si="2"/>
        <v>295119.37293339183</v>
      </c>
      <c r="E52" s="1">
        <f t="shared" si="3"/>
        <v>2768475.5531463632</v>
      </c>
      <c r="F52" s="1">
        <f t="shared" si="4"/>
        <v>401.37144452299549</v>
      </c>
      <c r="G52" s="1">
        <f t="shared" si="5"/>
        <v>-1.4445229954844763E-3</v>
      </c>
      <c r="I52">
        <v>406.18</v>
      </c>
      <c r="J52">
        <v>-3.38</v>
      </c>
    </row>
    <row r="53" spans="1:10" x14ac:dyDescent="0.3">
      <c r="A53">
        <v>498.17</v>
      </c>
      <c r="B53">
        <f t="shared" si="0"/>
        <v>407.20000000000005</v>
      </c>
      <c r="C53">
        <v>-1.82</v>
      </c>
      <c r="D53" s="1">
        <f t="shared" si="2"/>
        <v>295124.71164485917</v>
      </c>
      <c r="E53" s="1">
        <f t="shared" si="3"/>
        <v>2768473.2106467327</v>
      </c>
      <c r="F53" s="1">
        <f t="shared" si="4"/>
        <v>407.20146550499095</v>
      </c>
      <c r="G53" s="1">
        <f t="shared" si="5"/>
        <v>-1.4655049909038098E-3</v>
      </c>
      <c r="I53">
        <v>412.46</v>
      </c>
      <c r="J53">
        <v>-3.43</v>
      </c>
    </row>
    <row r="54" spans="1:10" x14ac:dyDescent="0.3">
      <c r="A54">
        <v>506.05</v>
      </c>
      <c r="B54">
        <f t="shared" si="0"/>
        <v>415.08000000000004</v>
      </c>
      <c r="C54">
        <v>-1.86</v>
      </c>
      <c r="D54" s="1">
        <f t="shared" si="2"/>
        <v>295131.92760478426</v>
      </c>
      <c r="E54" s="1">
        <f t="shared" si="3"/>
        <v>2768470.0444551222</v>
      </c>
      <c r="F54" s="1">
        <f t="shared" si="4"/>
        <v>415.08149386502407</v>
      </c>
      <c r="G54" s="1">
        <f t="shared" si="5"/>
        <v>-1.493865024031038E-3</v>
      </c>
      <c r="I54">
        <v>417.22</v>
      </c>
      <c r="J54">
        <v>-3.4</v>
      </c>
    </row>
    <row r="55" spans="1:10" x14ac:dyDescent="0.3">
      <c r="A55">
        <v>513.79</v>
      </c>
      <c r="B55">
        <f t="shared" si="0"/>
        <v>422.81999999999994</v>
      </c>
      <c r="C55">
        <v>-1.73</v>
      </c>
      <c r="D55" s="1">
        <f t="shared" si="2"/>
        <v>295139.01536237565</v>
      </c>
      <c r="E55" s="1">
        <f t="shared" si="3"/>
        <v>2768466.9345156471</v>
      </c>
      <c r="F55" s="1">
        <f t="shared" si="4"/>
        <v>422.82152172110892</v>
      </c>
      <c r="G55" s="1">
        <f t="shared" si="5"/>
        <v>-1.5217211089861848E-3</v>
      </c>
      <c r="I55">
        <v>422.75</v>
      </c>
      <c r="J55">
        <v>-3.41</v>
      </c>
    </row>
    <row r="56" spans="1:10" x14ac:dyDescent="0.3">
      <c r="A56">
        <v>522.85</v>
      </c>
      <c r="B56">
        <f t="shared" si="0"/>
        <v>431.88</v>
      </c>
      <c r="C56">
        <v>-1.4</v>
      </c>
      <c r="D56" s="1">
        <f t="shared" si="2"/>
        <v>295147.31188482762</v>
      </c>
      <c r="E56" s="1">
        <f t="shared" si="3"/>
        <v>2768463.2941988972</v>
      </c>
      <c r="F56" s="1">
        <f t="shared" si="4"/>
        <v>431.88155432788511</v>
      </c>
      <c r="G56" s="1">
        <f t="shared" si="5"/>
        <v>-1.5543278851168907E-3</v>
      </c>
      <c r="I56">
        <v>427.1</v>
      </c>
      <c r="J56">
        <v>-3.39</v>
      </c>
    </row>
    <row r="57" spans="1:10" x14ac:dyDescent="0.3">
      <c r="A57">
        <v>529.03</v>
      </c>
      <c r="B57">
        <f t="shared" si="0"/>
        <v>438.05999999999995</v>
      </c>
      <c r="C57">
        <v>-1.41</v>
      </c>
      <c r="D57" s="1">
        <f t="shared" si="2"/>
        <v>295152.9711021292</v>
      </c>
      <c r="E57" s="1">
        <f t="shared" si="3"/>
        <v>2768460.8110689283</v>
      </c>
      <c r="F57" s="1">
        <f t="shared" si="4"/>
        <v>438.06157656965769</v>
      </c>
      <c r="G57" s="1">
        <f t="shared" si="5"/>
        <v>-1.5765696577432209E-3</v>
      </c>
      <c r="I57">
        <v>432.75</v>
      </c>
      <c r="J57">
        <v>-3.2</v>
      </c>
    </row>
    <row r="58" spans="1:10" x14ac:dyDescent="0.3">
      <c r="A58">
        <v>532.87</v>
      </c>
      <c r="B58">
        <f t="shared" si="0"/>
        <v>441.9</v>
      </c>
      <c r="C58">
        <v>-1.37</v>
      </c>
      <c r="D58" s="1">
        <f t="shared" si="2"/>
        <v>295156.48750899627</v>
      </c>
      <c r="E58" s="1">
        <f t="shared" si="3"/>
        <v>2768459.2681532199</v>
      </c>
      <c r="F58" s="1">
        <f t="shared" si="4"/>
        <v>441.90159038968056</v>
      </c>
      <c r="G58" s="1">
        <f t="shared" si="5"/>
        <v>-1.590389680586668E-3</v>
      </c>
      <c r="I58">
        <v>438.56</v>
      </c>
      <c r="J58">
        <v>-3.02</v>
      </c>
    </row>
    <row r="59" spans="1:10" x14ac:dyDescent="0.3">
      <c r="A59">
        <v>602.54</v>
      </c>
      <c r="B59">
        <f t="shared" si="0"/>
        <v>511.56999999999994</v>
      </c>
      <c r="C59">
        <v>4.1399999999999997</v>
      </c>
      <c r="D59" s="1">
        <f t="shared" si="2"/>
        <v>295220.28648462822</v>
      </c>
      <c r="E59" s="1">
        <f t="shared" si="3"/>
        <v>2768431.2746799337</v>
      </c>
      <c r="F59" s="1">
        <f t="shared" si="4"/>
        <v>511.57184113068735</v>
      </c>
      <c r="G59" s="1">
        <f t="shared" si="5"/>
        <v>-1.8411306874099864E-3</v>
      </c>
      <c r="I59">
        <v>445.88</v>
      </c>
      <c r="J59">
        <v>-2.95</v>
      </c>
    </row>
    <row r="60" spans="1:10" x14ac:dyDescent="0.3">
      <c r="A60">
        <v>612.25</v>
      </c>
      <c r="B60">
        <f t="shared" si="0"/>
        <v>521.28</v>
      </c>
      <c r="C60">
        <v>4.2300000000000004</v>
      </c>
      <c r="D60" s="1">
        <f t="shared" si="2"/>
        <v>295229.17823220091</v>
      </c>
      <c r="E60" s="1">
        <f t="shared" si="3"/>
        <v>2768427.3731925557</v>
      </c>
      <c r="F60" s="1">
        <f t="shared" si="4"/>
        <v>521.28187607690063</v>
      </c>
      <c r="G60" s="1">
        <f t="shared" si="5"/>
        <v>-1.8760769006576083E-3</v>
      </c>
      <c r="I60">
        <v>451.92</v>
      </c>
      <c r="J60">
        <v>-2.89</v>
      </c>
    </row>
    <row r="61" spans="1:10" x14ac:dyDescent="0.3">
      <c r="A61">
        <v>626.88</v>
      </c>
      <c r="B61">
        <f t="shared" si="0"/>
        <v>535.91</v>
      </c>
      <c r="C61">
        <v>4.16</v>
      </c>
      <c r="D61" s="1">
        <f t="shared" si="2"/>
        <v>295242.57537607191</v>
      </c>
      <c r="E61" s="1">
        <f t="shared" si="3"/>
        <v>2768421.4948444264</v>
      </c>
      <c r="F61" s="1">
        <f t="shared" si="4"/>
        <v>535.91192872991348</v>
      </c>
      <c r="G61" s="1">
        <f t="shared" si="5"/>
        <v>-1.9287299135157809E-3</v>
      </c>
      <c r="I61">
        <v>457.92</v>
      </c>
      <c r="J61">
        <v>-2.78</v>
      </c>
    </row>
    <row r="62" spans="1:10" x14ac:dyDescent="0.3">
      <c r="A62">
        <v>634.74</v>
      </c>
      <c r="B62">
        <f t="shared" si="0"/>
        <v>543.77</v>
      </c>
      <c r="C62">
        <v>4.4800000000000004</v>
      </c>
      <c r="D62" s="1">
        <f t="shared" si="2"/>
        <v>295249.77302137791</v>
      </c>
      <c r="E62" s="1">
        <f t="shared" si="3"/>
        <v>2768418.3366888352</v>
      </c>
      <c r="F62" s="1">
        <f t="shared" si="4"/>
        <v>543.77195701799599</v>
      </c>
      <c r="G62" s="1">
        <f t="shared" si="5"/>
        <v>-1.9570179960055611E-3</v>
      </c>
      <c r="I62">
        <v>464.58</v>
      </c>
      <c r="J62">
        <v>-2.66</v>
      </c>
    </row>
    <row r="63" spans="1:10" x14ac:dyDescent="0.3">
      <c r="A63">
        <v>635.69000000000005</v>
      </c>
      <c r="B63">
        <f t="shared" si="0"/>
        <v>544.72</v>
      </c>
      <c r="C63">
        <v>5.03</v>
      </c>
      <c r="D63" s="1">
        <f t="shared" si="2"/>
        <v>295250.64296578511</v>
      </c>
      <c r="E63" s="1">
        <f t="shared" si="3"/>
        <v>2768417.954977918</v>
      </c>
      <c r="F63" s="1">
        <f t="shared" si="4"/>
        <v>544.72196043690622</v>
      </c>
      <c r="G63" s="1">
        <f t="shared" si="5"/>
        <v>-1.9604369061880789E-3</v>
      </c>
      <c r="I63">
        <v>471.04</v>
      </c>
      <c r="J63">
        <v>-2.44</v>
      </c>
    </row>
    <row r="64" spans="1:10" x14ac:dyDescent="0.3">
      <c r="A64">
        <v>639.11</v>
      </c>
      <c r="B64">
        <f t="shared" si="0"/>
        <v>548.14</v>
      </c>
      <c r="C64">
        <v>4.96</v>
      </c>
      <c r="D64" s="1">
        <f t="shared" si="2"/>
        <v>295253.77476565109</v>
      </c>
      <c r="E64" s="1">
        <f t="shared" si="3"/>
        <v>2768416.5808186149</v>
      </c>
      <c r="F64" s="1">
        <f t="shared" si="4"/>
        <v>548.14197274545847</v>
      </c>
      <c r="G64" s="1">
        <f t="shared" si="5"/>
        <v>-1.9727454584881343E-3</v>
      </c>
      <c r="I64">
        <v>476.32</v>
      </c>
      <c r="J64">
        <v>-2.4500000000000002</v>
      </c>
    </row>
    <row r="65" spans="1:10" x14ac:dyDescent="0.3">
      <c r="A65">
        <v>639.97</v>
      </c>
      <c r="B65">
        <f t="shared" si="0"/>
        <v>549</v>
      </c>
      <c r="C65">
        <v>4.28</v>
      </c>
      <c r="D65" s="1">
        <f t="shared" si="2"/>
        <v>295254.56229427236</v>
      </c>
      <c r="E65" s="1">
        <f t="shared" si="3"/>
        <v>2768416.2352697845</v>
      </c>
      <c r="F65" s="1">
        <f t="shared" si="4"/>
        <v>549.0019758405374</v>
      </c>
      <c r="G65" s="1">
        <f t="shared" si="5"/>
        <v>-1.9758405373977439E-3</v>
      </c>
      <c r="I65">
        <v>482.39</v>
      </c>
      <c r="J65">
        <v>-2.2200000000000002</v>
      </c>
    </row>
    <row r="66" spans="1:10" x14ac:dyDescent="0.3">
      <c r="A66">
        <v>641.45000000000005</v>
      </c>
      <c r="B66">
        <f t="shared" ref="B66:B82" si="6">A66-90.97</f>
        <v>550.48</v>
      </c>
      <c r="C66">
        <v>4.28</v>
      </c>
      <c r="D66" s="1">
        <f t="shared" si="2"/>
        <v>295255.91757608572</v>
      </c>
      <c r="E66" s="1">
        <f t="shared" si="3"/>
        <v>2768415.6406043549</v>
      </c>
      <c r="F66" s="1">
        <f t="shared" si="4"/>
        <v>550.48198116712763</v>
      </c>
      <c r="G66" s="1">
        <f t="shared" si="5"/>
        <v>-1.9811671276102061E-3</v>
      </c>
      <c r="I66">
        <v>487.52</v>
      </c>
      <c r="J66">
        <v>-2.17</v>
      </c>
    </row>
    <row r="67" spans="1:10" x14ac:dyDescent="0.3">
      <c r="A67">
        <v>646.85</v>
      </c>
      <c r="B67">
        <f t="shared" si="6"/>
        <v>555.88</v>
      </c>
      <c r="C67">
        <v>7.46</v>
      </c>
      <c r="D67" s="1">
        <f t="shared" ref="D67:D81" si="7">(((B67*($D$82-$D$1))+$B$82*$D$1)/$B$82)</f>
        <v>295260.86252324248</v>
      </c>
      <c r="E67" s="1">
        <f t="shared" ref="E67:E81" si="8">(((B67*($E$82-$E$1))+$B$82*$E$1)/$B$82)</f>
        <v>2768413.4708791398</v>
      </c>
      <c r="F67" s="1">
        <f t="shared" ref="F67:F82" si="9">SQRT(((D67-$D$1)^2)+((E67-$E$1)^2))</f>
        <v>555.88200060154338</v>
      </c>
      <c r="G67" s="1">
        <f t="shared" ref="G67:G82" si="10">B67-F67</f>
        <v>-2.0006015433864377E-3</v>
      </c>
      <c r="I67">
        <v>492.34</v>
      </c>
      <c r="J67">
        <v>-1.92</v>
      </c>
    </row>
    <row r="68" spans="1:10" x14ac:dyDescent="0.3">
      <c r="A68">
        <v>649.46</v>
      </c>
      <c r="B68">
        <f t="shared" si="6"/>
        <v>558.49</v>
      </c>
      <c r="C68">
        <v>7.57</v>
      </c>
      <c r="D68" s="1">
        <f t="shared" si="7"/>
        <v>295263.2525810349</v>
      </c>
      <c r="E68" s="1">
        <f t="shared" si="8"/>
        <v>2768412.4221786191</v>
      </c>
      <c r="F68" s="1">
        <f t="shared" si="9"/>
        <v>558.49200999489335</v>
      </c>
      <c r="G68" s="1">
        <f t="shared" si="10"/>
        <v>-2.0099948933420819E-3</v>
      </c>
      <c r="I68">
        <v>498.17</v>
      </c>
      <c r="J68">
        <v>-1.82</v>
      </c>
    </row>
    <row r="69" spans="1:10" x14ac:dyDescent="0.3">
      <c r="A69">
        <v>650.12</v>
      </c>
      <c r="B69">
        <f t="shared" si="6"/>
        <v>559.15</v>
      </c>
      <c r="C69">
        <v>7.23</v>
      </c>
      <c r="D69" s="1">
        <f t="shared" si="7"/>
        <v>295263.85696346516</v>
      </c>
      <c r="E69" s="1">
        <f t="shared" si="8"/>
        <v>2768412.1569899814</v>
      </c>
      <c r="F69" s="1">
        <f t="shared" si="9"/>
        <v>559.1520123703059</v>
      </c>
      <c r="G69" s="1">
        <f t="shared" si="10"/>
        <v>-2.0123703059198306E-3</v>
      </c>
      <c r="I69">
        <v>506.05</v>
      </c>
      <c r="J69">
        <v>-1.86</v>
      </c>
    </row>
    <row r="70" spans="1:10" x14ac:dyDescent="0.3">
      <c r="A70">
        <v>650.55999999999995</v>
      </c>
      <c r="B70">
        <f t="shared" si="6"/>
        <v>559.58999999999992</v>
      </c>
      <c r="C70">
        <v>7.2</v>
      </c>
      <c r="D70" s="1">
        <f t="shared" si="7"/>
        <v>295264.2598850854</v>
      </c>
      <c r="E70" s="1">
        <f t="shared" si="8"/>
        <v>2768411.9801975563</v>
      </c>
      <c r="F70" s="1">
        <f t="shared" si="9"/>
        <v>559.59201395396747</v>
      </c>
      <c r="G70" s="1">
        <f t="shared" si="10"/>
        <v>-2.013953967548332E-3</v>
      </c>
      <c r="I70">
        <v>513.79</v>
      </c>
      <c r="J70">
        <v>-1.73</v>
      </c>
    </row>
    <row r="71" spans="1:10" x14ac:dyDescent="0.3">
      <c r="A71">
        <v>651.74</v>
      </c>
      <c r="B71">
        <f t="shared" si="6"/>
        <v>560.77</v>
      </c>
      <c r="C71">
        <v>7.71</v>
      </c>
      <c r="D71" s="1">
        <f t="shared" si="7"/>
        <v>295265.34044761222</v>
      </c>
      <c r="E71" s="1">
        <f t="shared" si="8"/>
        <v>2768411.5060724169</v>
      </c>
      <c r="F71" s="1">
        <f t="shared" si="9"/>
        <v>560.77201820065727</v>
      </c>
      <c r="G71" s="1">
        <f t="shared" si="10"/>
        <v>-2.0182006572895261E-3</v>
      </c>
      <c r="I71">
        <v>522.85</v>
      </c>
      <c r="J71">
        <v>-1.4</v>
      </c>
    </row>
    <row r="72" spans="1:10" x14ac:dyDescent="0.3">
      <c r="A72">
        <v>651.79</v>
      </c>
      <c r="B72">
        <f t="shared" si="6"/>
        <v>560.81999999999994</v>
      </c>
      <c r="C72">
        <v>7.79</v>
      </c>
      <c r="D72" s="1">
        <f t="shared" si="7"/>
        <v>295265.38623415999</v>
      </c>
      <c r="E72" s="1">
        <f t="shared" si="8"/>
        <v>2768411.4859823687</v>
      </c>
      <c r="F72" s="1">
        <f t="shared" si="9"/>
        <v>560.82201838058711</v>
      </c>
      <c r="G72" s="1">
        <f t="shared" si="10"/>
        <v>-2.0183805871738514E-3</v>
      </c>
      <c r="I72">
        <v>529.03</v>
      </c>
      <c r="J72">
        <v>-1.41</v>
      </c>
    </row>
    <row r="73" spans="1:10" x14ac:dyDescent="0.3">
      <c r="A73">
        <v>660.42</v>
      </c>
      <c r="B73">
        <f t="shared" si="6"/>
        <v>569.44999999999993</v>
      </c>
      <c r="C73">
        <v>7.89</v>
      </c>
      <c r="D73" s="1">
        <f t="shared" si="7"/>
        <v>295273.28899230127</v>
      </c>
      <c r="E73" s="1">
        <f t="shared" si="8"/>
        <v>2768408.0184400342</v>
      </c>
      <c r="F73" s="1">
        <f t="shared" si="9"/>
        <v>569.4520494396769</v>
      </c>
      <c r="G73" s="1">
        <f t="shared" si="10"/>
        <v>-2.0494396769663581E-3</v>
      </c>
      <c r="I73">
        <v>532.87</v>
      </c>
      <c r="J73">
        <v>-1.37</v>
      </c>
    </row>
    <row r="74" spans="1:10" x14ac:dyDescent="0.3">
      <c r="A74">
        <v>660.6</v>
      </c>
      <c r="B74">
        <f t="shared" si="6"/>
        <v>569.63</v>
      </c>
      <c r="C74">
        <v>8.18</v>
      </c>
      <c r="D74" s="1">
        <f t="shared" si="7"/>
        <v>295273.45382387313</v>
      </c>
      <c r="E74" s="1">
        <f t="shared" si="8"/>
        <v>2768407.9461158598</v>
      </c>
      <c r="F74" s="1">
        <f t="shared" si="9"/>
        <v>569.63205008771365</v>
      </c>
      <c r="G74" s="1">
        <f t="shared" si="10"/>
        <v>-2.0500877136555573E-3</v>
      </c>
      <c r="I74">
        <v>602.54</v>
      </c>
      <c r="J74">
        <v>4.1399999999999997</v>
      </c>
    </row>
    <row r="75" spans="1:10" x14ac:dyDescent="0.3">
      <c r="A75">
        <v>660.67</v>
      </c>
      <c r="B75">
        <f t="shared" si="6"/>
        <v>569.69999999999993</v>
      </c>
      <c r="C75">
        <v>8.18</v>
      </c>
      <c r="D75" s="1">
        <f t="shared" si="7"/>
        <v>295273.51792503998</v>
      </c>
      <c r="E75" s="1">
        <f t="shared" si="8"/>
        <v>2768407.9179897923</v>
      </c>
      <c r="F75" s="1">
        <f t="shared" si="9"/>
        <v>569.70205033959428</v>
      </c>
      <c r="G75" s="1">
        <f t="shared" si="10"/>
        <v>-2.0503395943478608E-3</v>
      </c>
      <c r="I75">
        <v>612.25</v>
      </c>
      <c r="J75">
        <v>4.2300000000000004</v>
      </c>
    </row>
    <row r="76" spans="1:10" x14ac:dyDescent="0.3">
      <c r="A76">
        <v>660.76</v>
      </c>
      <c r="B76">
        <f t="shared" si="6"/>
        <v>569.79</v>
      </c>
      <c r="C76">
        <v>7.78</v>
      </c>
      <c r="D76" s="1">
        <f t="shared" si="7"/>
        <v>295273.60034082597</v>
      </c>
      <c r="E76" s="1">
        <f t="shared" si="8"/>
        <v>2768407.8818277055</v>
      </c>
      <c r="F76" s="1">
        <f t="shared" si="9"/>
        <v>569.79205066347879</v>
      </c>
      <c r="G76" s="1">
        <f t="shared" si="10"/>
        <v>-2.050663478826209E-3</v>
      </c>
      <c r="I76">
        <v>626.88</v>
      </c>
      <c r="J76">
        <v>4.16</v>
      </c>
    </row>
    <row r="77" spans="1:10" x14ac:dyDescent="0.3">
      <c r="A77">
        <v>663.84</v>
      </c>
      <c r="B77">
        <f t="shared" si="6"/>
        <v>572.87</v>
      </c>
      <c r="C77">
        <v>7.81</v>
      </c>
      <c r="D77" s="1">
        <f t="shared" si="7"/>
        <v>295276.42079216725</v>
      </c>
      <c r="E77" s="1">
        <f t="shared" si="8"/>
        <v>2768406.6442807307</v>
      </c>
      <c r="F77" s="1">
        <f t="shared" si="9"/>
        <v>572.8720617484164</v>
      </c>
      <c r="G77" s="1">
        <f t="shared" si="10"/>
        <v>-2.0617484163949484E-3</v>
      </c>
      <c r="I77">
        <v>634.74</v>
      </c>
      <c r="J77">
        <v>4.4800000000000004</v>
      </c>
    </row>
    <row r="78" spans="1:10" x14ac:dyDescent="0.3">
      <c r="A78">
        <v>672.37</v>
      </c>
      <c r="B78">
        <f t="shared" si="6"/>
        <v>581.4</v>
      </c>
      <c r="C78">
        <v>12.51</v>
      </c>
      <c r="D78" s="1">
        <f t="shared" si="7"/>
        <v>295284.23197721306</v>
      </c>
      <c r="E78" s="1">
        <f t="shared" si="8"/>
        <v>2768403.2169184927</v>
      </c>
      <c r="F78" s="1">
        <f t="shared" si="9"/>
        <v>581.4020924476996</v>
      </c>
      <c r="G78" s="1">
        <f t="shared" si="10"/>
        <v>-2.0924476996242447E-3</v>
      </c>
      <c r="I78">
        <v>635.69000000000005</v>
      </c>
      <c r="J78">
        <v>5.03</v>
      </c>
    </row>
    <row r="79" spans="1:10" x14ac:dyDescent="0.3">
      <c r="A79">
        <v>672.44</v>
      </c>
      <c r="B79">
        <f t="shared" si="6"/>
        <v>581.47</v>
      </c>
      <c r="C79">
        <v>12.29</v>
      </c>
      <c r="D79" s="1">
        <f t="shared" si="7"/>
        <v>295284.29607837991</v>
      </c>
      <c r="E79" s="1">
        <f t="shared" si="8"/>
        <v>2768403.1887924252</v>
      </c>
      <c r="F79" s="1">
        <f t="shared" si="9"/>
        <v>581.47209269958012</v>
      </c>
      <c r="G79" s="1">
        <f t="shared" si="10"/>
        <v>-2.0926995800891746E-3</v>
      </c>
      <c r="I79">
        <v>639.11</v>
      </c>
      <c r="J79">
        <v>4.96</v>
      </c>
    </row>
    <row r="80" spans="1:10" x14ac:dyDescent="0.3">
      <c r="A80">
        <v>672.59</v>
      </c>
      <c r="B80">
        <f t="shared" si="6"/>
        <v>581.62</v>
      </c>
      <c r="C80">
        <v>12.52</v>
      </c>
      <c r="D80" s="1">
        <f t="shared" si="7"/>
        <v>295284.43343802309</v>
      </c>
      <c r="E80" s="1">
        <f t="shared" si="8"/>
        <v>2768403.1285222801</v>
      </c>
      <c r="F80" s="1">
        <f t="shared" si="9"/>
        <v>581.62209323945046</v>
      </c>
      <c r="G80" s="1">
        <f t="shared" si="10"/>
        <v>-2.0932394504598051E-3</v>
      </c>
      <c r="I80">
        <v>639.97</v>
      </c>
      <c r="J80">
        <v>4.28</v>
      </c>
    </row>
    <row r="81" spans="1:10" x14ac:dyDescent="0.3">
      <c r="A81">
        <v>672.68</v>
      </c>
      <c r="B81">
        <f t="shared" si="6"/>
        <v>581.70999999999992</v>
      </c>
      <c r="C81">
        <v>12.34</v>
      </c>
      <c r="D81" s="1">
        <f t="shared" si="7"/>
        <v>295284.51585380908</v>
      </c>
      <c r="E81" s="1">
        <f t="shared" si="8"/>
        <v>2768403.0923601934</v>
      </c>
      <c r="F81" s="1">
        <f t="shared" si="9"/>
        <v>581.71209356333497</v>
      </c>
      <c r="G81" s="1">
        <f t="shared" si="10"/>
        <v>-2.0935633350518401E-3</v>
      </c>
      <c r="I81">
        <v>641.45000000000005</v>
      </c>
      <c r="J81">
        <v>4.28</v>
      </c>
    </row>
    <row r="82" spans="1:10" x14ac:dyDescent="0.3">
      <c r="A82" s="5">
        <v>672.88</v>
      </c>
      <c r="B82">
        <f t="shared" si="6"/>
        <v>581.91</v>
      </c>
      <c r="C82" s="5">
        <v>12.36</v>
      </c>
      <c r="D82" s="2">
        <v>295284.69900000002</v>
      </c>
      <c r="E82" s="2">
        <v>2768403.0120000001</v>
      </c>
      <c r="F82" s="1">
        <f t="shared" si="9"/>
        <v>581.91209428313527</v>
      </c>
      <c r="G82" s="1">
        <f t="shared" si="10"/>
        <v>-2.0942831353067959E-3</v>
      </c>
      <c r="I82">
        <v>646.85</v>
      </c>
      <c r="J82">
        <v>7.46</v>
      </c>
    </row>
    <row r="83" spans="1:10" x14ac:dyDescent="0.3">
      <c r="A83" s="6"/>
      <c r="B83" s="6"/>
      <c r="C83" s="6"/>
      <c r="D83" s="8"/>
      <c r="E83" s="8"/>
      <c r="F83" s="8"/>
      <c r="G83" s="8"/>
      <c r="I83">
        <v>649.46</v>
      </c>
      <c r="J83">
        <v>7.57</v>
      </c>
    </row>
    <row r="84" spans="1:10" x14ac:dyDescent="0.3">
      <c r="A84" s="6"/>
      <c r="B84" s="6"/>
      <c r="C84" s="6"/>
      <c r="D84" s="8"/>
      <c r="E84" s="8"/>
      <c r="F84" s="8"/>
      <c r="G84" s="8"/>
      <c r="I84">
        <v>650.12</v>
      </c>
      <c r="J84">
        <v>7.23</v>
      </c>
    </row>
    <row r="85" spans="1:10" x14ac:dyDescent="0.3">
      <c r="A85" s="6"/>
      <c r="B85" s="6"/>
      <c r="C85" s="6"/>
      <c r="D85" s="7"/>
      <c r="E85" s="7"/>
      <c r="F85" s="8"/>
      <c r="G85" s="8"/>
      <c r="I85">
        <v>650.55999999999995</v>
      </c>
      <c r="J85">
        <v>7.2</v>
      </c>
    </row>
    <row r="86" spans="1:10" x14ac:dyDescent="0.3">
      <c r="A86" s="6"/>
      <c r="B86" s="6"/>
      <c r="C86" s="6"/>
      <c r="D86" s="8"/>
      <c r="E86" s="8"/>
      <c r="F86" s="8"/>
      <c r="G86" s="8"/>
      <c r="I86">
        <v>651.74</v>
      </c>
      <c r="J86">
        <v>7.71</v>
      </c>
    </row>
    <row r="87" spans="1:10" x14ac:dyDescent="0.3">
      <c r="A87" s="6"/>
      <c r="B87" s="6"/>
      <c r="C87" s="6"/>
      <c r="D87" s="8"/>
      <c r="E87" s="8"/>
      <c r="F87" s="8"/>
      <c r="G87" s="8"/>
      <c r="I87">
        <v>651.79</v>
      </c>
      <c r="J87">
        <v>7.79</v>
      </c>
    </row>
    <row r="88" spans="1:10" x14ac:dyDescent="0.3">
      <c r="A88" s="6"/>
      <c r="B88" s="6"/>
      <c r="C88" s="6"/>
      <c r="D88" s="8"/>
      <c r="E88" s="8"/>
      <c r="F88" s="8"/>
      <c r="G88" s="8"/>
      <c r="I88">
        <v>660.42</v>
      </c>
      <c r="J88">
        <v>7.89</v>
      </c>
    </row>
    <row r="89" spans="1:10" x14ac:dyDescent="0.3">
      <c r="A89" s="6"/>
      <c r="B89" s="6"/>
      <c r="C89" s="6"/>
      <c r="D89" s="8"/>
      <c r="E89" s="8"/>
      <c r="F89" s="8"/>
      <c r="G89" s="8"/>
      <c r="I89">
        <v>660.6</v>
      </c>
      <c r="J89">
        <v>8.18</v>
      </c>
    </row>
    <row r="90" spans="1:10" x14ac:dyDescent="0.3">
      <c r="A90" s="6"/>
      <c r="B90" s="6"/>
      <c r="C90" s="6"/>
      <c r="D90" s="8"/>
      <c r="E90" s="8"/>
      <c r="F90" s="8"/>
      <c r="G90" s="8"/>
      <c r="I90">
        <v>660.67</v>
      </c>
      <c r="J90">
        <v>8.18</v>
      </c>
    </row>
    <row r="91" spans="1:10" x14ac:dyDescent="0.3">
      <c r="A91" s="6"/>
      <c r="B91" s="6"/>
      <c r="C91" s="6"/>
      <c r="D91" s="8"/>
      <c r="E91" s="8"/>
      <c r="F91" s="8"/>
      <c r="G91" s="8"/>
      <c r="I91">
        <v>660.76</v>
      </c>
      <c r="J91">
        <v>7.78</v>
      </c>
    </row>
    <row r="92" spans="1:10" x14ac:dyDescent="0.3">
      <c r="A92" s="6"/>
      <c r="B92" s="6"/>
      <c r="C92" s="6"/>
      <c r="D92" s="8"/>
      <c r="E92" s="8"/>
      <c r="F92" s="8"/>
      <c r="G92" s="8"/>
      <c r="I92">
        <v>663.84</v>
      </c>
      <c r="J92">
        <v>7.81</v>
      </c>
    </row>
    <row r="93" spans="1:10" x14ac:dyDescent="0.3">
      <c r="A93" s="6"/>
      <c r="B93" s="6"/>
      <c r="C93" s="6"/>
      <c r="D93" s="7"/>
      <c r="E93" s="7"/>
      <c r="F93" s="8"/>
      <c r="G93" s="8"/>
      <c r="I93">
        <v>672.37</v>
      </c>
      <c r="J93">
        <v>12.51</v>
      </c>
    </row>
    <row r="94" spans="1:10" x14ac:dyDescent="0.3">
      <c r="A94" s="6"/>
      <c r="B94" s="6"/>
      <c r="C94" s="6"/>
      <c r="D94" s="8"/>
      <c r="E94" s="8"/>
      <c r="F94" s="8"/>
      <c r="G94" s="8"/>
      <c r="I94">
        <v>672.44</v>
      </c>
      <c r="J94">
        <v>12.29</v>
      </c>
    </row>
    <row r="95" spans="1:10" x14ac:dyDescent="0.3">
      <c r="A95" s="6"/>
      <c r="B95" s="6"/>
      <c r="C95" s="6"/>
      <c r="D95" s="8"/>
      <c r="E95" s="8"/>
      <c r="F95" s="8"/>
      <c r="G95" s="8"/>
      <c r="I95">
        <v>672.59</v>
      </c>
      <c r="J95">
        <v>12.52</v>
      </c>
    </row>
    <row r="96" spans="1:10" x14ac:dyDescent="0.3">
      <c r="A96" s="6"/>
      <c r="B96" s="6"/>
      <c r="C96" s="6"/>
      <c r="D96" s="8"/>
      <c r="E96" s="8"/>
      <c r="F96" s="8"/>
      <c r="G96" s="8"/>
      <c r="I96">
        <v>672.68</v>
      </c>
      <c r="J96">
        <v>12.34</v>
      </c>
    </row>
    <row r="97" spans="1:10" x14ac:dyDescent="0.3">
      <c r="A97" s="6"/>
      <c r="B97" s="6"/>
      <c r="C97" s="6"/>
      <c r="D97" s="8"/>
      <c r="E97" s="8"/>
      <c r="F97" s="8"/>
      <c r="G97" s="8"/>
      <c r="I97" s="5">
        <v>672.88</v>
      </c>
      <c r="J97" s="5">
        <v>12.36</v>
      </c>
    </row>
    <row r="98" spans="1:10" x14ac:dyDescent="0.3">
      <c r="A98" s="6"/>
      <c r="B98" s="6"/>
      <c r="C98" s="6"/>
      <c r="D98" s="8"/>
      <c r="E98" s="8"/>
      <c r="F98" s="8"/>
      <c r="G98" s="8"/>
    </row>
    <row r="99" spans="1:10" x14ac:dyDescent="0.3">
      <c r="A99" s="6"/>
      <c r="B99" s="6"/>
      <c r="C99" s="6"/>
      <c r="D99" s="8"/>
      <c r="E99" s="8"/>
      <c r="F99" s="8"/>
      <c r="G99" s="8"/>
    </row>
    <row r="100" spans="1:10" x14ac:dyDescent="0.3">
      <c r="A100" s="6"/>
      <c r="B100" s="6"/>
      <c r="C100" s="6"/>
      <c r="D100" s="8"/>
      <c r="E100" s="8"/>
      <c r="F100" s="8"/>
      <c r="G100" s="8"/>
    </row>
    <row r="101" spans="1:10" x14ac:dyDescent="0.3">
      <c r="A101" s="6"/>
      <c r="B101" s="6"/>
      <c r="C101" s="6"/>
      <c r="D101" s="8"/>
      <c r="E101" s="8"/>
      <c r="F101" s="8"/>
      <c r="G101" s="8"/>
    </row>
    <row r="102" spans="1:10" x14ac:dyDescent="0.3">
      <c r="A102" s="6"/>
      <c r="B102" s="6"/>
      <c r="C102" s="6"/>
      <c r="D102" s="8"/>
      <c r="E102" s="8"/>
      <c r="F102" s="8"/>
      <c r="G102" s="8"/>
    </row>
    <row r="103" spans="1:10" x14ac:dyDescent="0.3">
      <c r="A103" s="6"/>
      <c r="B103" s="6"/>
      <c r="C103" s="6"/>
      <c r="D103" s="8"/>
      <c r="E103" s="8"/>
      <c r="F103" s="8"/>
      <c r="G103" s="8"/>
    </row>
    <row r="104" spans="1:10" x14ac:dyDescent="0.3">
      <c r="A104" s="6"/>
      <c r="B104" s="6"/>
      <c r="C104" s="6"/>
      <c r="D104" s="8"/>
      <c r="E104" s="8"/>
      <c r="F104" s="8"/>
      <c r="G104" s="8"/>
    </row>
    <row r="105" spans="1:10" x14ac:dyDescent="0.3">
      <c r="A105" s="6"/>
      <c r="B105" s="6"/>
      <c r="C105" s="6"/>
      <c r="D105" s="8"/>
      <c r="E105" s="8"/>
      <c r="F105" s="8"/>
      <c r="G105" s="8"/>
    </row>
    <row r="106" spans="1:10" x14ac:dyDescent="0.3">
      <c r="A106" s="6"/>
      <c r="B106" s="6"/>
      <c r="C106" s="6"/>
      <c r="D106" s="8"/>
      <c r="E106" s="8"/>
      <c r="F106" s="8"/>
      <c r="G106" s="8"/>
    </row>
    <row r="107" spans="1:10" x14ac:dyDescent="0.3">
      <c r="A107" s="6"/>
      <c r="B107" s="6"/>
      <c r="C107" s="6"/>
      <c r="D107" s="8"/>
      <c r="E107" s="8"/>
      <c r="F107" s="8"/>
      <c r="G107" s="8"/>
    </row>
    <row r="108" spans="1:10" x14ac:dyDescent="0.3">
      <c r="A108" s="6"/>
      <c r="B108" s="6"/>
      <c r="C108" s="6"/>
      <c r="D108" s="8"/>
      <c r="E108" s="8"/>
      <c r="F108" s="8"/>
      <c r="G108" s="8"/>
    </row>
    <row r="109" spans="1:10" x14ac:dyDescent="0.3">
      <c r="A109" s="6"/>
      <c r="B109" s="6"/>
      <c r="C109" s="6"/>
      <c r="D109" s="7"/>
      <c r="E109" s="7"/>
      <c r="F109" s="8"/>
      <c r="G109" s="8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topLeftCell="A79" workbookViewId="0">
      <selection activeCell="A79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77.56</v>
      </c>
      <c r="B1">
        <f>A1-77.56</f>
        <v>0</v>
      </c>
      <c r="C1" s="5">
        <v>3.82</v>
      </c>
      <c r="D1" s="2">
        <v>295380.516</v>
      </c>
      <c r="E1" s="2">
        <v>2769265.8629999999</v>
      </c>
    </row>
    <row r="2" spans="1:7" x14ac:dyDescent="0.3">
      <c r="A2">
        <v>78.67</v>
      </c>
      <c r="B2">
        <f t="shared" ref="B2:B65" si="0">A2-77.56</f>
        <v>1.1099999999999994</v>
      </c>
      <c r="C2">
        <v>3.67</v>
      </c>
      <c r="D2" s="1">
        <f>(((B2*($D$93-$D$1))+$B$93*$D$1)/$B$93)</f>
        <v>295381.27823234157</v>
      </c>
      <c r="E2" s="1">
        <f>(((B2*($E$93-$E$1))+$B$93*$E$1)/$B$93)</f>
        <v>2769265.0569423917</v>
      </c>
      <c r="F2" s="1">
        <f>SQRT(((D2-$D$1)^2)+((E2-$E$1)^2))</f>
        <v>1.1093813637820817</v>
      </c>
      <c r="G2" s="1">
        <f t="shared" ref="G2:G3" si="1">B2-F2</f>
        <v>6.1863621791768963E-4</v>
      </c>
    </row>
    <row r="3" spans="1:7" x14ac:dyDescent="0.3">
      <c r="A3">
        <v>78.69</v>
      </c>
      <c r="B3">
        <f t="shared" si="0"/>
        <v>1.1299999999999955</v>
      </c>
      <c r="C3">
        <v>3.3</v>
      </c>
      <c r="D3" s="1">
        <f t="shared" ref="D3:D66" si="2">(((B3*($D$93-$D$1))+$B$93*$D$1)/$B$93)</f>
        <v>295381.29196625762</v>
      </c>
      <c r="E3" s="1">
        <f t="shared" ref="E3:E66" si="3">(((B3*($E$93-$E$1))+$B$93*$E$1)/$B$93)</f>
        <v>2769265.042418831</v>
      </c>
      <c r="F3" s="1">
        <f t="shared" ref="F3:F4" si="4">SQRT(((D3-$D$1)^2)+((E3-$E$1)^2))</f>
        <v>1.1293702172693765</v>
      </c>
      <c r="G3" s="1">
        <f t="shared" si="1"/>
        <v>6.2978273061897738E-4</v>
      </c>
    </row>
    <row r="4" spans="1:7" x14ac:dyDescent="0.3">
      <c r="A4">
        <v>87.52</v>
      </c>
      <c r="B4">
        <f t="shared" si="0"/>
        <v>9.9599999999999937</v>
      </c>
      <c r="C4">
        <v>3.65</v>
      </c>
      <c r="D4" s="1">
        <f t="shared" si="2"/>
        <v>295387.35549019987</v>
      </c>
      <c r="E4" s="1">
        <f t="shared" si="3"/>
        <v>2769258.6302668666</v>
      </c>
      <c r="F4" s="1">
        <f t="shared" si="4"/>
        <v>9.9544489938369871</v>
      </c>
      <c r="G4" s="1">
        <f t="shared" ref="G4:G67" si="5">B4-F4</f>
        <v>5.5510061630066332E-3</v>
      </c>
    </row>
    <row r="5" spans="1:7" x14ac:dyDescent="0.3">
      <c r="A5">
        <v>88.14</v>
      </c>
      <c r="B5">
        <f t="shared" si="0"/>
        <v>10.579999999999998</v>
      </c>
      <c r="C5">
        <v>3.39</v>
      </c>
      <c r="D5" s="1">
        <f t="shared" si="2"/>
        <v>295387.78124159784</v>
      </c>
      <c r="E5" s="1">
        <f t="shared" si="3"/>
        <v>2769258.1800364903</v>
      </c>
      <c r="F5" s="1">
        <f t="shared" ref="F5:F68" si="6">SQRT(((D5-$D$1)^2)+((E5-$E$1)^2))</f>
        <v>10.574103449676317</v>
      </c>
      <c r="G5" s="1">
        <f t="shared" si="5"/>
        <v>5.8965503236816375E-3</v>
      </c>
    </row>
    <row r="6" spans="1:7" x14ac:dyDescent="0.3">
      <c r="A6">
        <v>89.62</v>
      </c>
      <c r="B6">
        <f t="shared" si="0"/>
        <v>12.060000000000002</v>
      </c>
      <c r="C6">
        <v>3.17</v>
      </c>
      <c r="D6" s="1">
        <f t="shared" si="2"/>
        <v>295388.79755138658</v>
      </c>
      <c r="E6" s="1">
        <f t="shared" si="3"/>
        <v>2769257.1052930132</v>
      </c>
      <c r="F6" s="1">
        <f t="shared" si="6"/>
        <v>12.053278601034087</v>
      </c>
      <c r="G6" s="1">
        <f t="shared" si="5"/>
        <v>6.7213989659151707E-3</v>
      </c>
    </row>
    <row r="7" spans="1:7" x14ac:dyDescent="0.3">
      <c r="A7">
        <v>89.67</v>
      </c>
      <c r="B7">
        <f t="shared" si="0"/>
        <v>12.11</v>
      </c>
      <c r="C7">
        <v>3.5</v>
      </c>
      <c r="D7" s="1">
        <f t="shared" si="2"/>
        <v>295388.83188617666</v>
      </c>
      <c r="E7" s="1">
        <f t="shared" si="3"/>
        <v>2769257.0689841118</v>
      </c>
      <c r="F7" s="1">
        <f t="shared" si="6"/>
        <v>12.103250734563154</v>
      </c>
      <c r="G7" s="1">
        <f t="shared" si="5"/>
        <v>6.7492654368450644E-3</v>
      </c>
    </row>
    <row r="8" spans="1:7" x14ac:dyDescent="0.3">
      <c r="A8">
        <v>104.36</v>
      </c>
      <c r="B8">
        <f t="shared" si="0"/>
        <v>26.799999999999997</v>
      </c>
      <c r="C8">
        <v>3.51</v>
      </c>
      <c r="D8" s="1">
        <f t="shared" si="2"/>
        <v>295398.91944752564</v>
      </c>
      <c r="E8" s="1">
        <f t="shared" si="3"/>
        <v>2769246.4014289174</v>
      </c>
      <c r="F8" s="1">
        <f t="shared" si="6"/>
        <v>26.785063558388366</v>
      </c>
      <c r="G8" s="1">
        <f t="shared" si="5"/>
        <v>1.4936441611631324E-2</v>
      </c>
    </row>
    <row r="9" spans="1:7" x14ac:dyDescent="0.3">
      <c r="A9">
        <v>109.09</v>
      </c>
      <c r="B9">
        <f t="shared" si="0"/>
        <v>31.53</v>
      </c>
      <c r="C9">
        <v>3.13</v>
      </c>
      <c r="D9" s="1">
        <f t="shared" si="2"/>
        <v>295402.16751867475</v>
      </c>
      <c r="E9" s="1">
        <f t="shared" si="3"/>
        <v>2769242.9666068573</v>
      </c>
      <c r="F9" s="1">
        <f t="shared" si="6"/>
        <v>31.512427387699905</v>
      </c>
      <c r="G9" s="1">
        <f t="shared" si="5"/>
        <v>1.7572612300096324E-2</v>
      </c>
    </row>
    <row r="10" spans="1:7" x14ac:dyDescent="0.3">
      <c r="A10">
        <v>114.39</v>
      </c>
      <c r="B10">
        <f t="shared" si="0"/>
        <v>36.83</v>
      </c>
      <c r="C10">
        <v>3.06</v>
      </c>
      <c r="D10" s="1">
        <f t="shared" si="2"/>
        <v>295405.80700643169</v>
      </c>
      <c r="E10" s="1">
        <f t="shared" si="3"/>
        <v>2769239.1178633221</v>
      </c>
      <c r="F10" s="1">
        <f t="shared" si="6"/>
        <v>36.809473539281711</v>
      </c>
      <c r="G10" s="1">
        <f t="shared" si="5"/>
        <v>2.0526460718286899E-2</v>
      </c>
    </row>
    <row r="11" spans="1:7" x14ac:dyDescent="0.3">
      <c r="A11">
        <v>128.69</v>
      </c>
      <c r="B11">
        <f t="shared" si="0"/>
        <v>51.129999999999995</v>
      </c>
      <c r="C11">
        <v>2.91</v>
      </c>
      <c r="D11" s="1">
        <f t="shared" si="2"/>
        <v>295415.62675641739</v>
      </c>
      <c r="E11" s="1">
        <f t="shared" si="3"/>
        <v>2769228.7335175578</v>
      </c>
      <c r="F11" s="1">
        <f t="shared" si="6"/>
        <v>51.101503721665601</v>
      </c>
      <c r="G11" s="1">
        <f t="shared" si="5"/>
        <v>2.8496278334394276E-2</v>
      </c>
    </row>
    <row r="12" spans="1:7" x14ac:dyDescent="0.3">
      <c r="A12">
        <v>128.72</v>
      </c>
      <c r="B12">
        <f t="shared" si="0"/>
        <v>51.16</v>
      </c>
      <c r="C12">
        <v>2.77</v>
      </c>
      <c r="D12" s="1">
        <f t="shared" si="2"/>
        <v>295415.64735729148</v>
      </c>
      <c r="E12" s="1">
        <f t="shared" si="3"/>
        <v>2769228.7117322171</v>
      </c>
      <c r="F12" s="1">
        <f t="shared" si="6"/>
        <v>51.131487001747367</v>
      </c>
      <c r="G12" s="1">
        <f t="shared" si="5"/>
        <v>2.8512998252629984E-2</v>
      </c>
    </row>
    <row r="13" spans="1:7" x14ac:dyDescent="0.3">
      <c r="A13">
        <v>128.94999999999999</v>
      </c>
      <c r="B13">
        <f t="shared" si="0"/>
        <v>51.389999999999986</v>
      </c>
      <c r="C13">
        <v>3.26</v>
      </c>
      <c r="D13" s="1">
        <f t="shared" si="2"/>
        <v>295415.80529732618</v>
      </c>
      <c r="E13" s="1">
        <f t="shared" si="3"/>
        <v>2769228.5447112718</v>
      </c>
      <c r="F13" s="1">
        <f t="shared" si="6"/>
        <v>51.361358815468705</v>
      </c>
      <c r="G13" s="1">
        <f t="shared" si="5"/>
        <v>2.8641184531281283E-2</v>
      </c>
    </row>
    <row r="14" spans="1:7" x14ac:dyDescent="0.3">
      <c r="A14">
        <v>133.13999999999999</v>
      </c>
      <c r="B14">
        <f t="shared" si="0"/>
        <v>55.579999999999984</v>
      </c>
      <c r="C14">
        <v>3.11</v>
      </c>
      <c r="D14" s="1">
        <f t="shared" si="2"/>
        <v>295418.68255274155</v>
      </c>
      <c r="E14" s="1">
        <f t="shared" si="3"/>
        <v>2769225.5020253449</v>
      </c>
      <c r="F14" s="1">
        <f t="shared" si="6"/>
        <v>55.549023603268424</v>
      </c>
      <c r="G14" s="1">
        <f t="shared" si="5"/>
        <v>3.0976396731560385E-2</v>
      </c>
    </row>
    <row r="15" spans="1:7" x14ac:dyDescent="0.3">
      <c r="A15">
        <v>134.94999999999999</v>
      </c>
      <c r="B15">
        <f t="shared" si="0"/>
        <v>57.389999999999986</v>
      </c>
      <c r="C15">
        <v>2.52</v>
      </c>
      <c r="D15" s="1">
        <f t="shared" si="2"/>
        <v>295419.92547214538</v>
      </c>
      <c r="E15" s="1">
        <f t="shared" si="3"/>
        <v>2769224.1876431187</v>
      </c>
      <c r="F15" s="1">
        <f t="shared" si="6"/>
        <v>57.358014836242319</v>
      </c>
      <c r="G15" s="1">
        <f t="shared" si="5"/>
        <v>3.1985163757667578E-2</v>
      </c>
    </row>
    <row r="16" spans="1:7" x14ac:dyDescent="0.3">
      <c r="A16">
        <v>134.96</v>
      </c>
      <c r="B16">
        <f t="shared" si="0"/>
        <v>57.400000000000006</v>
      </c>
      <c r="C16">
        <v>2.81</v>
      </c>
      <c r="D16" s="1">
        <f t="shared" si="2"/>
        <v>295419.93233910343</v>
      </c>
      <c r="E16" s="1">
        <f t="shared" si="3"/>
        <v>2769224.1803813386</v>
      </c>
      <c r="F16" s="1">
        <f t="shared" si="6"/>
        <v>57.368009262836793</v>
      </c>
      <c r="G16" s="1">
        <f t="shared" si="5"/>
        <v>3.1990737163212657E-2</v>
      </c>
    </row>
    <row r="17" spans="1:7" x14ac:dyDescent="0.3">
      <c r="A17">
        <v>135.13999999999999</v>
      </c>
      <c r="B17">
        <f t="shared" si="0"/>
        <v>57.579999999999984</v>
      </c>
      <c r="C17">
        <v>2.2000000000000002</v>
      </c>
      <c r="D17" s="1">
        <f t="shared" si="2"/>
        <v>295420.05594434799</v>
      </c>
      <c r="E17" s="1">
        <f t="shared" si="3"/>
        <v>2769224.0496692937</v>
      </c>
      <c r="F17" s="1">
        <f t="shared" si="6"/>
        <v>57.547908943665739</v>
      </c>
      <c r="G17" s="1">
        <f t="shared" si="5"/>
        <v>3.2091056334245138E-2</v>
      </c>
    </row>
    <row r="18" spans="1:7" x14ac:dyDescent="0.3">
      <c r="A18">
        <v>135.47999999999999</v>
      </c>
      <c r="B18">
        <f t="shared" si="0"/>
        <v>57.919999999999987</v>
      </c>
      <c r="C18">
        <v>2.15</v>
      </c>
      <c r="D18" s="1">
        <f t="shared" si="2"/>
        <v>295420.28942092106</v>
      </c>
      <c r="E18" s="1">
        <f t="shared" si="3"/>
        <v>2769223.802768765</v>
      </c>
      <c r="F18" s="1">
        <f t="shared" si="6"/>
        <v>57.887719451498</v>
      </c>
      <c r="G18" s="1">
        <f t="shared" si="5"/>
        <v>3.2280548501987028E-2</v>
      </c>
    </row>
    <row r="19" spans="1:7" x14ac:dyDescent="0.3">
      <c r="A19">
        <v>135.59</v>
      </c>
      <c r="B19">
        <f t="shared" si="0"/>
        <v>58.03</v>
      </c>
      <c r="C19">
        <v>2.83</v>
      </c>
      <c r="D19" s="1">
        <f t="shared" si="2"/>
        <v>295420.36495745939</v>
      </c>
      <c r="E19" s="1">
        <f t="shared" si="3"/>
        <v>2769223.7228891822</v>
      </c>
      <c r="F19" s="1">
        <f t="shared" si="6"/>
        <v>57.997658145230602</v>
      </c>
      <c r="G19" s="1">
        <f t="shared" si="5"/>
        <v>3.2341854769398992E-2</v>
      </c>
    </row>
    <row r="20" spans="1:7" x14ac:dyDescent="0.3">
      <c r="A20">
        <v>135.75</v>
      </c>
      <c r="B20">
        <f t="shared" si="0"/>
        <v>58.19</v>
      </c>
      <c r="C20">
        <v>2.5</v>
      </c>
      <c r="D20" s="1">
        <f t="shared" si="2"/>
        <v>295420.4748287879</v>
      </c>
      <c r="E20" s="1">
        <f t="shared" si="3"/>
        <v>2769223.6067006984</v>
      </c>
      <c r="F20" s="1">
        <f t="shared" si="6"/>
        <v>58.157568972233911</v>
      </c>
      <c r="G20" s="1">
        <f t="shared" si="5"/>
        <v>3.2431027766087084E-2</v>
      </c>
    </row>
    <row r="21" spans="1:7" x14ac:dyDescent="0.3">
      <c r="A21">
        <v>135.96</v>
      </c>
      <c r="B21">
        <f t="shared" si="0"/>
        <v>58.400000000000006</v>
      </c>
      <c r="C21">
        <v>2.91</v>
      </c>
      <c r="D21" s="1">
        <f t="shared" si="2"/>
        <v>295420.61903490662</v>
      </c>
      <c r="E21" s="1">
        <f t="shared" si="3"/>
        <v>2769223.4542033128</v>
      </c>
      <c r="F21" s="1">
        <f t="shared" si="6"/>
        <v>58.367451933184618</v>
      </c>
      <c r="G21" s="1">
        <f t="shared" si="5"/>
        <v>3.2548066815387244E-2</v>
      </c>
    </row>
    <row r="22" spans="1:7" x14ac:dyDescent="0.3">
      <c r="A22">
        <v>139.78</v>
      </c>
      <c r="B22">
        <f t="shared" si="0"/>
        <v>62.22</v>
      </c>
      <c r="C22">
        <v>2.88</v>
      </c>
      <c r="D22" s="1">
        <f t="shared" si="2"/>
        <v>295423.24221287481</v>
      </c>
      <c r="E22" s="1">
        <f t="shared" si="3"/>
        <v>2769220.6802032557</v>
      </c>
      <c r="F22" s="1">
        <f t="shared" si="6"/>
        <v>62.185322932731978</v>
      </c>
      <c r="G22" s="1">
        <f t="shared" si="5"/>
        <v>3.4677067268020778E-2</v>
      </c>
    </row>
    <row r="23" spans="1:7" x14ac:dyDescent="0.3">
      <c r="A23">
        <v>143.9</v>
      </c>
      <c r="B23">
        <f t="shared" si="0"/>
        <v>66.34</v>
      </c>
      <c r="C23">
        <v>2.61</v>
      </c>
      <c r="D23" s="1">
        <f t="shared" si="2"/>
        <v>295426.07139958395</v>
      </c>
      <c r="E23" s="1">
        <f t="shared" si="3"/>
        <v>2769217.6883497909</v>
      </c>
      <c r="F23" s="1">
        <f t="shared" si="6"/>
        <v>66.303026733435345</v>
      </c>
      <c r="G23" s="1">
        <f t="shared" si="5"/>
        <v>3.6973266564658047E-2</v>
      </c>
    </row>
    <row r="24" spans="1:7" x14ac:dyDescent="0.3">
      <c r="A24">
        <v>146.86000000000001</v>
      </c>
      <c r="B24">
        <f t="shared" si="0"/>
        <v>69.300000000000011</v>
      </c>
      <c r="C24">
        <v>3.26</v>
      </c>
      <c r="D24" s="1">
        <f t="shared" si="2"/>
        <v>295428.10401916143</v>
      </c>
      <c r="E24" s="1">
        <f t="shared" si="3"/>
        <v>2769215.5388628356</v>
      </c>
      <c r="F24" s="1">
        <f t="shared" si="6"/>
        <v>69.261377036827568</v>
      </c>
      <c r="G24" s="1">
        <f t="shared" si="5"/>
        <v>3.8622963172443292E-2</v>
      </c>
    </row>
    <row r="25" spans="1:7" x14ac:dyDescent="0.3">
      <c r="A25">
        <v>155.43</v>
      </c>
      <c r="B25">
        <f t="shared" si="0"/>
        <v>77.87</v>
      </c>
      <c r="C25">
        <v>3.04</v>
      </c>
      <c r="D25" s="1">
        <f t="shared" si="2"/>
        <v>295433.98900219478</v>
      </c>
      <c r="E25" s="1">
        <f t="shared" si="3"/>
        <v>2769209.3155171573</v>
      </c>
      <c r="F25" s="1">
        <f t="shared" si="6"/>
        <v>77.826600719512101</v>
      </c>
      <c r="G25" s="1">
        <f t="shared" si="5"/>
        <v>4.339928048790398E-2</v>
      </c>
    </row>
    <row r="26" spans="1:7" x14ac:dyDescent="0.3">
      <c r="A26">
        <v>157.91999999999999</v>
      </c>
      <c r="B26">
        <f t="shared" si="0"/>
        <v>80.359999999999985</v>
      </c>
      <c r="C26">
        <v>3.44</v>
      </c>
      <c r="D26" s="1">
        <f t="shared" si="2"/>
        <v>295435.6988747447</v>
      </c>
      <c r="E26" s="1">
        <f t="shared" si="3"/>
        <v>2769207.5073338738</v>
      </c>
      <c r="F26" s="1">
        <f t="shared" si="6"/>
        <v>80.315212968110529</v>
      </c>
      <c r="G26" s="1">
        <f t="shared" si="5"/>
        <v>4.4787031889455875E-2</v>
      </c>
    </row>
    <row r="27" spans="1:7" x14ac:dyDescent="0.3">
      <c r="A27">
        <v>157.93</v>
      </c>
      <c r="B27">
        <f t="shared" si="0"/>
        <v>80.37</v>
      </c>
      <c r="C27">
        <v>3.06</v>
      </c>
      <c r="D27" s="1">
        <f t="shared" si="2"/>
        <v>295435.70574170275</v>
      </c>
      <c r="E27" s="1">
        <f t="shared" si="3"/>
        <v>2769207.5000720937</v>
      </c>
      <c r="F27" s="1">
        <f t="shared" si="6"/>
        <v>80.325207394704989</v>
      </c>
      <c r="G27" s="1">
        <f t="shared" si="5"/>
        <v>4.4792605295015164E-2</v>
      </c>
    </row>
    <row r="28" spans="1:7" x14ac:dyDescent="0.3">
      <c r="A28">
        <v>166.5</v>
      </c>
      <c r="B28">
        <f t="shared" si="0"/>
        <v>88.94</v>
      </c>
      <c r="C28">
        <v>3.68</v>
      </c>
      <c r="D28" s="1">
        <f t="shared" si="2"/>
        <v>295441.59072473616</v>
      </c>
      <c r="E28" s="1">
        <f t="shared" si="3"/>
        <v>2769201.2767264158</v>
      </c>
      <c r="F28" s="1">
        <f t="shared" si="6"/>
        <v>88.890431077091179</v>
      </c>
      <c r="G28" s="1">
        <f t="shared" si="5"/>
        <v>4.9568922908818536E-2</v>
      </c>
    </row>
    <row r="29" spans="1:7" x14ac:dyDescent="0.3">
      <c r="A29">
        <v>173.1</v>
      </c>
      <c r="B29">
        <f t="shared" si="0"/>
        <v>95.539999999999992</v>
      </c>
      <c r="C29">
        <v>3.68</v>
      </c>
      <c r="D29" s="1">
        <f t="shared" si="2"/>
        <v>295446.12291703728</v>
      </c>
      <c r="E29" s="1">
        <f t="shared" si="3"/>
        <v>2769196.4839514471</v>
      </c>
      <c r="F29" s="1">
        <f t="shared" si="6"/>
        <v>95.486752700216826</v>
      </c>
      <c r="G29" s="1">
        <f t="shared" si="5"/>
        <v>5.3247299783166113E-2</v>
      </c>
    </row>
    <row r="30" spans="1:7" x14ac:dyDescent="0.3">
      <c r="A30">
        <v>181.04</v>
      </c>
      <c r="B30">
        <f t="shared" si="0"/>
        <v>103.47999999999999</v>
      </c>
      <c r="C30">
        <v>3.53</v>
      </c>
      <c r="D30" s="1">
        <f t="shared" si="2"/>
        <v>295451.57528171461</v>
      </c>
      <c r="E30" s="1">
        <f t="shared" si="3"/>
        <v>2769190.7180979252</v>
      </c>
      <c r="F30" s="1">
        <f t="shared" si="6"/>
        <v>103.42232750046756</v>
      </c>
      <c r="G30" s="1">
        <f t="shared" si="5"/>
        <v>5.7672499532429811E-2</v>
      </c>
    </row>
    <row r="31" spans="1:7" x14ac:dyDescent="0.3">
      <c r="A31">
        <v>184.62</v>
      </c>
      <c r="B31">
        <f t="shared" si="0"/>
        <v>107.06</v>
      </c>
      <c r="C31">
        <v>1.24</v>
      </c>
      <c r="D31" s="1">
        <f t="shared" si="2"/>
        <v>295454.03365269006</v>
      </c>
      <c r="E31" s="1">
        <f t="shared" si="3"/>
        <v>2769188.1183805941</v>
      </c>
      <c r="F31" s="1">
        <f t="shared" si="6"/>
        <v>107.00033225936076</v>
      </c>
      <c r="G31" s="1">
        <f t="shared" si="5"/>
        <v>5.9667740639241629E-2</v>
      </c>
    </row>
    <row r="32" spans="1:7" x14ac:dyDescent="0.3">
      <c r="A32">
        <v>191.78</v>
      </c>
      <c r="B32">
        <f t="shared" si="0"/>
        <v>114.22</v>
      </c>
      <c r="C32">
        <v>-0.36</v>
      </c>
      <c r="D32" s="1">
        <f t="shared" si="2"/>
        <v>295458.95039464097</v>
      </c>
      <c r="E32" s="1">
        <f t="shared" si="3"/>
        <v>2769182.9189459318</v>
      </c>
      <c r="F32" s="1">
        <f t="shared" si="6"/>
        <v>114.15634177714719</v>
      </c>
      <c r="G32" s="1">
        <f t="shared" si="5"/>
        <v>6.3658222852808422E-2</v>
      </c>
    </row>
    <row r="33" spans="1:10" x14ac:dyDescent="0.3">
      <c r="A33">
        <v>196.84</v>
      </c>
      <c r="B33">
        <f t="shared" si="0"/>
        <v>119.28</v>
      </c>
      <c r="C33">
        <v>-0.45</v>
      </c>
      <c r="D33" s="1">
        <f t="shared" si="2"/>
        <v>295462.4250754051</v>
      </c>
      <c r="E33" s="1">
        <f t="shared" si="3"/>
        <v>2769179.2444851226</v>
      </c>
      <c r="F33" s="1">
        <f t="shared" si="6"/>
        <v>119.21352168803486</v>
      </c>
      <c r="G33" s="1">
        <f t="shared" si="5"/>
        <v>6.6478311965141756E-2</v>
      </c>
    </row>
    <row r="34" spans="1:10" x14ac:dyDescent="0.3">
      <c r="A34">
        <v>203.05</v>
      </c>
      <c r="B34">
        <f t="shared" si="0"/>
        <v>125.49000000000001</v>
      </c>
      <c r="C34">
        <v>-0.83</v>
      </c>
      <c r="D34" s="1">
        <f t="shared" si="2"/>
        <v>295466.68945634295</v>
      </c>
      <c r="E34" s="1">
        <f t="shared" si="3"/>
        <v>2769174.7349195848</v>
      </c>
      <c r="F34" s="1">
        <f t="shared" si="6"/>
        <v>125.4200606690425</v>
      </c>
      <c r="G34" s="1">
        <f t="shared" si="5"/>
        <v>6.9939330957510037E-2</v>
      </c>
    </row>
    <row r="35" spans="1:10" x14ac:dyDescent="0.3">
      <c r="A35">
        <v>207.81</v>
      </c>
      <c r="B35">
        <f t="shared" si="0"/>
        <v>130.25</v>
      </c>
      <c r="C35">
        <v>-1.21</v>
      </c>
      <c r="D35" s="1">
        <f t="shared" si="2"/>
        <v>295469.95812836615</v>
      </c>
      <c r="E35" s="1">
        <f t="shared" si="3"/>
        <v>2769171.2783121835</v>
      </c>
      <c r="F35" s="1">
        <f t="shared" si="6"/>
        <v>130.17740777877415</v>
      </c>
      <c r="G35" s="1">
        <f t="shared" si="5"/>
        <v>7.2592221225846743E-2</v>
      </c>
    </row>
    <row r="36" spans="1:10" x14ac:dyDescent="0.3">
      <c r="A36">
        <v>213.96</v>
      </c>
      <c r="B36">
        <f t="shared" si="0"/>
        <v>136.4</v>
      </c>
      <c r="C36">
        <v>-1.52</v>
      </c>
      <c r="D36" s="1">
        <f t="shared" si="2"/>
        <v>295474.18130755576</v>
      </c>
      <c r="E36" s="1">
        <f t="shared" si="3"/>
        <v>2769166.8123173271</v>
      </c>
      <c r="F36" s="1">
        <f t="shared" si="6"/>
        <v>136.32398019957827</v>
      </c>
      <c r="G36" s="1">
        <f t="shared" si="5"/>
        <v>7.6019800421732953E-2</v>
      </c>
    </row>
    <row r="37" spans="1:10" x14ac:dyDescent="0.3">
      <c r="A37">
        <v>223.7</v>
      </c>
      <c r="B37">
        <f t="shared" si="0"/>
        <v>146.13999999999999</v>
      </c>
      <c r="C37">
        <v>-2.2400000000000002</v>
      </c>
      <c r="D37" s="1">
        <f t="shared" si="2"/>
        <v>295480.86972467892</v>
      </c>
      <c r="E37" s="1">
        <f t="shared" si="3"/>
        <v>2769159.7393433591</v>
      </c>
      <c r="F37" s="1">
        <f t="shared" si="6"/>
        <v>146.0585518062484</v>
      </c>
      <c r="G37" s="1">
        <f t="shared" si="5"/>
        <v>8.1448193751583631E-2</v>
      </c>
    </row>
    <row r="38" spans="1:10" x14ac:dyDescent="0.3">
      <c r="A38">
        <v>229.73</v>
      </c>
      <c r="B38">
        <f t="shared" si="0"/>
        <v>152.16999999999999</v>
      </c>
      <c r="C38">
        <v>-2.4</v>
      </c>
      <c r="D38" s="1">
        <f t="shared" si="2"/>
        <v>295485.01050037215</v>
      </c>
      <c r="E38" s="1">
        <f t="shared" si="3"/>
        <v>2769155.3604898653</v>
      </c>
      <c r="F38" s="1">
        <f t="shared" si="6"/>
        <v>152.08519110706382</v>
      </c>
      <c r="G38" s="1">
        <f t="shared" si="5"/>
        <v>8.4808892936166558E-2</v>
      </c>
    </row>
    <row r="39" spans="1:10" x14ac:dyDescent="0.3">
      <c r="A39">
        <v>236.02</v>
      </c>
      <c r="B39">
        <f t="shared" si="0"/>
        <v>158.46</v>
      </c>
      <c r="C39">
        <v>-2.83</v>
      </c>
      <c r="D39" s="1">
        <f t="shared" si="2"/>
        <v>295489.32981697429</v>
      </c>
      <c r="E39" s="1">
        <f t="shared" si="3"/>
        <v>2769150.7928300854</v>
      </c>
      <c r="F39" s="1">
        <f t="shared" si="6"/>
        <v>158.37168550176227</v>
      </c>
      <c r="G39" s="1">
        <f t="shared" si="5"/>
        <v>8.8314498237735961E-2</v>
      </c>
    </row>
    <row r="40" spans="1:10" x14ac:dyDescent="0.3">
      <c r="A40">
        <v>242.42</v>
      </c>
      <c r="B40">
        <f t="shared" si="0"/>
        <v>164.85999999999999</v>
      </c>
      <c r="C40">
        <v>-3.1</v>
      </c>
      <c r="D40" s="1">
        <f t="shared" si="2"/>
        <v>295493.72467011475</v>
      </c>
      <c r="E40" s="1">
        <f t="shared" si="3"/>
        <v>2769146.1452907226</v>
      </c>
      <c r="F40" s="1">
        <f t="shared" si="6"/>
        <v>164.76811859019335</v>
      </c>
      <c r="G40" s="1">
        <f t="shared" si="5"/>
        <v>9.1881409806632064E-2</v>
      </c>
    </row>
    <row r="41" spans="1:10" x14ac:dyDescent="0.3">
      <c r="A41">
        <v>249</v>
      </c>
      <c r="B41">
        <f t="shared" si="0"/>
        <v>171.44</v>
      </c>
      <c r="C41">
        <v>-2.96</v>
      </c>
      <c r="D41" s="1">
        <f t="shared" si="2"/>
        <v>295498.24312849971</v>
      </c>
      <c r="E41" s="1">
        <f t="shared" si="3"/>
        <v>2769141.3670393149</v>
      </c>
      <c r="F41" s="1">
        <f t="shared" si="6"/>
        <v>171.34445135941337</v>
      </c>
      <c r="G41" s="1">
        <f t="shared" si="5"/>
        <v>9.5548640586628153E-2</v>
      </c>
    </row>
    <row r="42" spans="1:10" x14ac:dyDescent="0.3">
      <c r="A42">
        <v>256.13</v>
      </c>
      <c r="B42">
        <f t="shared" si="0"/>
        <v>178.57</v>
      </c>
      <c r="C42">
        <v>-3.19</v>
      </c>
      <c r="D42" s="1">
        <f t="shared" si="2"/>
        <v>295503.13926957652</v>
      </c>
      <c r="E42" s="1">
        <f t="shared" si="3"/>
        <v>2769136.1893899934</v>
      </c>
      <c r="F42" s="1">
        <f t="shared" si="6"/>
        <v>178.47047759711805</v>
      </c>
      <c r="G42" s="1">
        <f t="shared" si="5"/>
        <v>9.9522402881945027E-2</v>
      </c>
      <c r="I42" s="5">
        <v>77.56</v>
      </c>
      <c r="J42" s="5">
        <v>3.82</v>
      </c>
    </row>
    <row r="43" spans="1:10" x14ac:dyDescent="0.3">
      <c r="A43">
        <v>262.69</v>
      </c>
      <c r="B43">
        <f t="shared" si="0"/>
        <v>185.13</v>
      </c>
      <c r="C43">
        <v>-3.18</v>
      </c>
      <c r="D43" s="1">
        <f t="shared" si="2"/>
        <v>295507.64399404544</v>
      </c>
      <c r="E43" s="1">
        <f t="shared" si="3"/>
        <v>2769131.4256621464</v>
      </c>
      <c r="F43" s="1">
        <f t="shared" si="6"/>
        <v>185.02682151285074</v>
      </c>
      <c r="G43" s="1">
        <f t="shared" si="5"/>
        <v>0.10317848714925049</v>
      </c>
      <c r="I43">
        <v>78.67</v>
      </c>
      <c r="J43">
        <v>3.67</v>
      </c>
    </row>
    <row r="44" spans="1:10" x14ac:dyDescent="0.3">
      <c r="A44">
        <v>269.73</v>
      </c>
      <c r="B44">
        <f t="shared" si="0"/>
        <v>192.17000000000002</v>
      </c>
      <c r="C44">
        <v>-2.74</v>
      </c>
      <c r="D44" s="1">
        <f t="shared" si="2"/>
        <v>295512.47833249997</v>
      </c>
      <c r="E44" s="1">
        <f t="shared" si="3"/>
        <v>2769126.3133688471</v>
      </c>
      <c r="F44" s="1">
        <f t="shared" si="6"/>
        <v>192.06289791031011</v>
      </c>
      <c r="G44" s="1">
        <f t="shared" si="5"/>
        <v>0.10710208968990287</v>
      </c>
      <c r="I44">
        <v>78.69</v>
      </c>
      <c r="J44">
        <v>3.3</v>
      </c>
    </row>
    <row r="45" spans="1:10" x14ac:dyDescent="0.3">
      <c r="A45">
        <v>275.81</v>
      </c>
      <c r="B45">
        <f t="shared" si="0"/>
        <v>198.25</v>
      </c>
      <c r="C45">
        <v>-2.98</v>
      </c>
      <c r="D45" s="1">
        <f t="shared" si="2"/>
        <v>295516.6534429834</v>
      </c>
      <c r="E45" s="1">
        <f t="shared" si="3"/>
        <v>2769121.8982064524</v>
      </c>
      <c r="F45" s="1">
        <f t="shared" si="6"/>
        <v>198.1395093443962</v>
      </c>
      <c r="G45" s="1">
        <f t="shared" si="5"/>
        <v>0.11049065560379745</v>
      </c>
      <c r="I45">
        <v>87.52</v>
      </c>
      <c r="J45">
        <v>3.65</v>
      </c>
    </row>
    <row r="46" spans="1:10" x14ac:dyDescent="0.3">
      <c r="A46">
        <v>282.26</v>
      </c>
      <c r="B46">
        <f t="shared" si="0"/>
        <v>204.7</v>
      </c>
      <c r="C46">
        <v>-2.81</v>
      </c>
      <c r="D46" s="1">
        <f t="shared" si="2"/>
        <v>295521.082630914</v>
      </c>
      <c r="E46" s="1">
        <f t="shared" si="3"/>
        <v>2769117.2143581882</v>
      </c>
      <c r="F46" s="1">
        <f t="shared" si="6"/>
        <v>204.58591456639635</v>
      </c>
      <c r="G46" s="1">
        <f t="shared" si="5"/>
        <v>0.1140854336036341</v>
      </c>
      <c r="I46">
        <v>88.14</v>
      </c>
      <c r="J46">
        <v>3.39</v>
      </c>
    </row>
    <row r="47" spans="1:10" x14ac:dyDescent="0.3">
      <c r="A47">
        <v>288.43</v>
      </c>
      <c r="B47">
        <f t="shared" si="0"/>
        <v>210.87</v>
      </c>
      <c r="C47">
        <v>-2.79</v>
      </c>
      <c r="D47" s="1">
        <f t="shared" si="2"/>
        <v>295525.3195440197</v>
      </c>
      <c r="E47" s="1">
        <f t="shared" si="3"/>
        <v>2769112.7338397708</v>
      </c>
      <c r="F47" s="1">
        <f t="shared" si="6"/>
        <v>210.75247584106609</v>
      </c>
      <c r="G47" s="1">
        <f t="shared" si="5"/>
        <v>0.11752415893391799</v>
      </c>
      <c r="I47">
        <v>89.62</v>
      </c>
      <c r="J47">
        <v>3.17</v>
      </c>
    </row>
    <row r="48" spans="1:10" x14ac:dyDescent="0.3">
      <c r="A48">
        <v>294.11</v>
      </c>
      <c r="B48">
        <f t="shared" si="0"/>
        <v>216.55</v>
      </c>
      <c r="C48">
        <v>-2.68</v>
      </c>
      <c r="D48" s="1">
        <f t="shared" si="2"/>
        <v>295529.21997618186</v>
      </c>
      <c r="E48" s="1">
        <f t="shared" si="3"/>
        <v>2769108.6091485866</v>
      </c>
      <c r="F48" s="1">
        <f t="shared" si="6"/>
        <v>216.42931020681809</v>
      </c>
      <c r="G48" s="1">
        <f t="shared" si="5"/>
        <v>0.12068979318192419</v>
      </c>
      <c r="I48">
        <v>89.67</v>
      </c>
      <c r="J48">
        <v>3.5</v>
      </c>
    </row>
    <row r="49" spans="1:10" x14ac:dyDescent="0.3">
      <c r="A49">
        <v>300.77999999999997</v>
      </c>
      <c r="B49">
        <f t="shared" si="0"/>
        <v>223.21999999999997</v>
      </c>
      <c r="C49">
        <v>-2.61</v>
      </c>
      <c r="D49" s="1">
        <f t="shared" si="2"/>
        <v>295533.80023718916</v>
      </c>
      <c r="E49" s="1">
        <f t="shared" si="3"/>
        <v>2769103.7655411563</v>
      </c>
      <c r="F49" s="1">
        <f t="shared" si="6"/>
        <v>223.09559281666174</v>
      </c>
      <c r="G49" s="1">
        <f t="shared" si="5"/>
        <v>0.12440718333823497</v>
      </c>
      <c r="I49">
        <v>104.36</v>
      </c>
      <c r="J49">
        <v>3.51</v>
      </c>
    </row>
    <row r="50" spans="1:10" x14ac:dyDescent="0.3">
      <c r="A50">
        <v>306.66000000000003</v>
      </c>
      <c r="B50">
        <f t="shared" si="0"/>
        <v>229.10000000000002</v>
      </c>
      <c r="C50">
        <v>-2.41</v>
      </c>
      <c r="D50" s="1">
        <f t="shared" si="2"/>
        <v>295537.83800851199</v>
      </c>
      <c r="E50" s="1">
        <f t="shared" si="3"/>
        <v>2769099.4956143666</v>
      </c>
      <c r="F50" s="1">
        <f t="shared" si="6"/>
        <v>228.97231571676994</v>
      </c>
      <c r="G50" s="1">
        <f t="shared" si="5"/>
        <v>0.12768428323008152</v>
      </c>
      <c r="I50">
        <v>109.09</v>
      </c>
      <c r="J50">
        <v>3.13</v>
      </c>
    </row>
    <row r="51" spans="1:10" x14ac:dyDescent="0.3">
      <c r="A51">
        <v>312.86</v>
      </c>
      <c r="B51">
        <f t="shared" si="0"/>
        <v>235.3</v>
      </c>
      <c r="C51">
        <v>-2.19</v>
      </c>
      <c r="D51" s="1">
        <f t="shared" si="2"/>
        <v>295542.09552249179</v>
      </c>
      <c r="E51" s="1">
        <f t="shared" si="3"/>
        <v>2769094.9933106089</v>
      </c>
      <c r="F51" s="1">
        <f t="shared" si="6"/>
        <v>235.16886027118312</v>
      </c>
      <c r="G51" s="1">
        <f t="shared" si="5"/>
        <v>0.13113972881689051</v>
      </c>
      <c r="I51">
        <v>114.39</v>
      </c>
      <c r="J51">
        <v>3.06</v>
      </c>
    </row>
    <row r="52" spans="1:10" x14ac:dyDescent="0.3">
      <c r="A52">
        <v>319.02999999999997</v>
      </c>
      <c r="B52">
        <f t="shared" si="0"/>
        <v>241.46999999999997</v>
      </c>
      <c r="C52">
        <v>-1.99</v>
      </c>
      <c r="D52" s="1">
        <f t="shared" si="2"/>
        <v>295546.33243559749</v>
      </c>
      <c r="E52" s="1">
        <f t="shared" si="3"/>
        <v>2769090.5127921924</v>
      </c>
      <c r="F52" s="1">
        <f t="shared" si="6"/>
        <v>241.33542154517619</v>
      </c>
      <c r="G52" s="1">
        <f t="shared" si="5"/>
        <v>0.13457845482378161</v>
      </c>
      <c r="I52">
        <v>128.69</v>
      </c>
      <c r="J52">
        <v>2.91</v>
      </c>
    </row>
    <row r="53" spans="1:10" x14ac:dyDescent="0.3">
      <c r="A53">
        <v>325.33</v>
      </c>
      <c r="B53">
        <f t="shared" si="0"/>
        <v>247.76999999999998</v>
      </c>
      <c r="C53">
        <v>-1.84</v>
      </c>
      <c r="D53" s="1">
        <f t="shared" si="2"/>
        <v>295550.65861915762</v>
      </c>
      <c r="E53" s="1">
        <f t="shared" si="3"/>
        <v>2769085.9378706319</v>
      </c>
      <c r="F53" s="1">
        <f t="shared" si="6"/>
        <v>247.6319103667675</v>
      </c>
      <c r="G53" s="1">
        <f t="shared" si="5"/>
        <v>0.13808963323248236</v>
      </c>
      <c r="I53">
        <v>128.72</v>
      </c>
      <c r="J53">
        <v>2.77</v>
      </c>
    </row>
    <row r="54" spans="1:10" x14ac:dyDescent="0.3">
      <c r="A54">
        <v>331.63</v>
      </c>
      <c r="B54">
        <f t="shared" si="0"/>
        <v>254.07</v>
      </c>
      <c r="C54">
        <v>-1.72</v>
      </c>
      <c r="D54" s="1">
        <f t="shared" si="2"/>
        <v>295554.98480271775</v>
      </c>
      <c r="E54" s="1">
        <f t="shared" si="3"/>
        <v>2769081.362949071</v>
      </c>
      <c r="F54" s="1">
        <f t="shared" si="6"/>
        <v>253.92839918869711</v>
      </c>
      <c r="G54" s="1">
        <f t="shared" si="5"/>
        <v>0.14160081130287949</v>
      </c>
      <c r="I54">
        <v>128.94999999999999</v>
      </c>
      <c r="J54">
        <v>3.26</v>
      </c>
    </row>
    <row r="55" spans="1:10" x14ac:dyDescent="0.3">
      <c r="A55">
        <v>338.16</v>
      </c>
      <c r="B55">
        <f t="shared" si="0"/>
        <v>260.60000000000002</v>
      </c>
      <c r="C55">
        <v>-1.55</v>
      </c>
      <c r="D55" s="1">
        <f t="shared" si="2"/>
        <v>295559.46892631258</v>
      </c>
      <c r="E55" s="1">
        <f t="shared" si="3"/>
        <v>2769076.6210065652</v>
      </c>
      <c r="F55" s="1">
        <f t="shared" si="6"/>
        <v>260.45475982400973</v>
      </c>
      <c r="G55" s="1">
        <f t="shared" si="5"/>
        <v>0.14524017599029548</v>
      </c>
      <c r="I55">
        <v>133.13999999999999</v>
      </c>
      <c r="J55">
        <v>3.11</v>
      </c>
    </row>
    <row r="56" spans="1:10" x14ac:dyDescent="0.3">
      <c r="A56">
        <v>344.95</v>
      </c>
      <c r="B56">
        <f t="shared" si="0"/>
        <v>267.39</v>
      </c>
      <c r="C56">
        <v>-1.43</v>
      </c>
      <c r="D56" s="1">
        <f t="shared" si="2"/>
        <v>295564.13159081631</v>
      </c>
      <c r="E56" s="1">
        <f t="shared" si="3"/>
        <v>2769071.6902577723</v>
      </c>
      <c r="F56" s="1">
        <f t="shared" si="6"/>
        <v>267.24097555388215</v>
      </c>
      <c r="G56" s="1">
        <f t="shared" si="5"/>
        <v>0.14902444611783494</v>
      </c>
      <c r="I56">
        <v>134.94999999999999</v>
      </c>
      <c r="J56">
        <v>2.52</v>
      </c>
    </row>
    <row r="57" spans="1:10" x14ac:dyDescent="0.3">
      <c r="A57">
        <v>351.96</v>
      </c>
      <c r="B57">
        <f t="shared" si="0"/>
        <v>274.39999999999998</v>
      </c>
      <c r="C57">
        <v>-1.36</v>
      </c>
      <c r="D57" s="1">
        <f t="shared" si="2"/>
        <v>295568.94532839669</v>
      </c>
      <c r="E57" s="1">
        <f t="shared" si="3"/>
        <v>2769066.5997498138</v>
      </c>
      <c r="F57" s="1">
        <f t="shared" si="6"/>
        <v>274.24706867121972</v>
      </c>
      <c r="G57" s="1">
        <f t="shared" si="5"/>
        <v>0.15293132878025517</v>
      </c>
      <c r="I57">
        <v>134.96</v>
      </c>
      <c r="J57">
        <v>2.81</v>
      </c>
    </row>
    <row r="58" spans="1:10" x14ac:dyDescent="0.3">
      <c r="A58">
        <v>359.36</v>
      </c>
      <c r="B58">
        <f t="shared" si="0"/>
        <v>281.8</v>
      </c>
      <c r="C58">
        <v>-1.28</v>
      </c>
      <c r="D58" s="1">
        <f t="shared" si="2"/>
        <v>295574.02687734034</v>
      </c>
      <c r="E58" s="1">
        <f t="shared" si="3"/>
        <v>2769061.2260324252</v>
      </c>
      <c r="F58" s="1">
        <f t="shared" si="6"/>
        <v>281.64294442999864</v>
      </c>
      <c r="G58" s="1">
        <f t="shared" si="5"/>
        <v>0.1570555700013756</v>
      </c>
      <c r="I58">
        <v>135.13999999999999</v>
      </c>
      <c r="J58">
        <v>2.2000000000000002</v>
      </c>
    </row>
    <row r="59" spans="1:10" x14ac:dyDescent="0.3">
      <c r="A59">
        <v>365.75</v>
      </c>
      <c r="B59">
        <f t="shared" si="0"/>
        <v>288.19</v>
      </c>
      <c r="C59">
        <v>-1.1499999999999999</v>
      </c>
      <c r="D59" s="1">
        <f t="shared" si="2"/>
        <v>295578.41486352275</v>
      </c>
      <c r="E59" s="1">
        <f t="shared" si="3"/>
        <v>2769056.5857548425</v>
      </c>
      <c r="F59" s="1">
        <f t="shared" si="6"/>
        <v>288.0293830918352</v>
      </c>
      <c r="G59" s="1">
        <f t="shared" si="5"/>
        <v>0.16061690816479768</v>
      </c>
      <c r="I59">
        <v>135.47999999999999</v>
      </c>
      <c r="J59">
        <v>2.15</v>
      </c>
    </row>
    <row r="60" spans="1:10" x14ac:dyDescent="0.3">
      <c r="A60">
        <v>372.12</v>
      </c>
      <c r="B60">
        <f t="shared" si="0"/>
        <v>294.56</v>
      </c>
      <c r="C60">
        <v>-0.95</v>
      </c>
      <c r="D60" s="1">
        <f t="shared" si="2"/>
        <v>295582.78911578906</v>
      </c>
      <c r="E60" s="1">
        <f t="shared" si="3"/>
        <v>2769051.96000082</v>
      </c>
      <c r="F60" s="1">
        <f t="shared" si="6"/>
        <v>294.3958329004829</v>
      </c>
      <c r="G60" s="1">
        <f t="shared" si="5"/>
        <v>0.16416709951710118</v>
      </c>
      <c r="I60">
        <v>135.59</v>
      </c>
      <c r="J60">
        <v>2.83</v>
      </c>
    </row>
    <row r="61" spans="1:10" x14ac:dyDescent="0.3">
      <c r="A61">
        <v>378.21</v>
      </c>
      <c r="B61">
        <f t="shared" si="0"/>
        <v>300.64999999999998</v>
      </c>
      <c r="C61">
        <v>-0.79</v>
      </c>
      <c r="D61" s="1">
        <f t="shared" si="2"/>
        <v>295586.97109323053</v>
      </c>
      <c r="E61" s="1">
        <f t="shared" si="3"/>
        <v>2769047.5375766456</v>
      </c>
      <c r="F61" s="1">
        <f t="shared" si="6"/>
        <v>300.48243876082512</v>
      </c>
      <c r="G61" s="1">
        <f t="shared" si="5"/>
        <v>0.16756123917485866</v>
      </c>
      <c r="I61">
        <v>135.75</v>
      </c>
      <c r="J61">
        <v>2.5</v>
      </c>
    </row>
    <row r="62" spans="1:10" x14ac:dyDescent="0.3">
      <c r="A62">
        <v>384.76</v>
      </c>
      <c r="B62">
        <f t="shared" si="0"/>
        <v>307.2</v>
      </c>
      <c r="C62">
        <v>-0.52</v>
      </c>
      <c r="D62" s="1">
        <f t="shared" si="2"/>
        <v>295591.46895074146</v>
      </c>
      <c r="E62" s="1">
        <f t="shared" si="3"/>
        <v>2769042.7811105782</v>
      </c>
      <c r="F62" s="1">
        <f t="shared" si="6"/>
        <v>307.02878825034173</v>
      </c>
      <c r="G62" s="1">
        <f t="shared" si="5"/>
        <v>0.17121174965825503</v>
      </c>
      <c r="I62">
        <v>135.96</v>
      </c>
      <c r="J62">
        <v>2.91</v>
      </c>
    </row>
    <row r="63" spans="1:10" x14ac:dyDescent="0.3">
      <c r="A63">
        <v>390.75</v>
      </c>
      <c r="B63">
        <f t="shared" si="0"/>
        <v>313.19</v>
      </c>
      <c r="C63">
        <v>-0.28999999999999998</v>
      </c>
      <c r="D63" s="1">
        <f t="shared" si="2"/>
        <v>295595.5822586026</v>
      </c>
      <c r="E63" s="1">
        <f t="shared" si="3"/>
        <v>2769038.4313042057</v>
      </c>
      <c r="F63" s="1">
        <f t="shared" si="6"/>
        <v>313.01544984418251</v>
      </c>
      <c r="G63" s="1">
        <f t="shared" si="5"/>
        <v>0.17455015581748512</v>
      </c>
      <c r="I63">
        <v>139.78</v>
      </c>
      <c r="J63">
        <v>2.88</v>
      </c>
    </row>
    <row r="64" spans="1:10" x14ac:dyDescent="0.3">
      <c r="A64">
        <v>396.37</v>
      </c>
      <c r="B64">
        <f t="shared" si="0"/>
        <v>318.81</v>
      </c>
      <c r="C64">
        <v>-0.22</v>
      </c>
      <c r="D64" s="1">
        <f t="shared" si="2"/>
        <v>295599.44148901658</v>
      </c>
      <c r="E64" s="1">
        <f t="shared" si="3"/>
        <v>2769034.350183703</v>
      </c>
      <c r="F64" s="1">
        <f t="shared" si="6"/>
        <v>318.63231764977093</v>
      </c>
      <c r="G64" s="1">
        <f t="shared" si="5"/>
        <v>0.17768235022907675</v>
      </c>
      <c r="I64">
        <v>143.9</v>
      </c>
      <c r="J64">
        <v>2.61</v>
      </c>
    </row>
    <row r="65" spans="1:10" x14ac:dyDescent="0.3">
      <c r="A65">
        <v>402.4</v>
      </c>
      <c r="B65">
        <f t="shared" si="0"/>
        <v>324.83999999999997</v>
      </c>
      <c r="C65">
        <v>-0.14000000000000001</v>
      </c>
      <c r="D65" s="1">
        <f t="shared" si="2"/>
        <v>295603.58226470981</v>
      </c>
      <c r="E65" s="1">
        <f t="shared" si="3"/>
        <v>2769029.9713302096</v>
      </c>
      <c r="F65" s="1">
        <f t="shared" si="6"/>
        <v>324.65895695024801</v>
      </c>
      <c r="G65" s="1">
        <f t="shared" si="5"/>
        <v>0.18104304975196328</v>
      </c>
      <c r="I65">
        <v>146.86000000000001</v>
      </c>
      <c r="J65">
        <v>3.26</v>
      </c>
    </row>
    <row r="66" spans="1:10" x14ac:dyDescent="0.3">
      <c r="A66">
        <v>413.66</v>
      </c>
      <c r="B66">
        <f t="shared" ref="B66:B82" si="7">A66-77.56</f>
        <v>336.1</v>
      </c>
      <c r="C66">
        <v>-0.23</v>
      </c>
      <c r="D66" s="1">
        <f t="shared" si="2"/>
        <v>295611.3144594538</v>
      </c>
      <c r="E66" s="1">
        <f t="shared" si="3"/>
        <v>2769021.7945656427</v>
      </c>
      <c r="F66" s="1">
        <f t="shared" si="6"/>
        <v>335.91268141558885</v>
      </c>
      <c r="G66" s="1">
        <f t="shared" si="5"/>
        <v>0.18731858441117311</v>
      </c>
      <c r="I66">
        <v>155.43</v>
      </c>
      <c r="J66">
        <v>3.04</v>
      </c>
    </row>
    <row r="67" spans="1:10" x14ac:dyDescent="0.3">
      <c r="A67">
        <v>428.11</v>
      </c>
      <c r="B67">
        <f t="shared" si="7"/>
        <v>350.55</v>
      </c>
      <c r="C67">
        <v>0.28999999999999998</v>
      </c>
      <c r="D67" s="1">
        <f t="shared" ref="D67:D92" si="8">(((B67*($D$93-$D$1))+$B$93*$D$1)/$B$93)</f>
        <v>295621.23721380997</v>
      </c>
      <c r="E67" s="1">
        <f t="shared" ref="E67:E92" si="9">(((B67*($E$93-$E$1))+$B$93*$E$1)/$B$93)</f>
        <v>2769011.3012931747</v>
      </c>
      <c r="F67" s="1">
        <f t="shared" si="6"/>
        <v>350.35462799838155</v>
      </c>
      <c r="G67" s="1">
        <f t="shared" si="5"/>
        <v>0.19537200161846613</v>
      </c>
      <c r="I67">
        <v>157.91999999999999</v>
      </c>
      <c r="J67">
        <v>3.44</v>
      </c>
    </row>
    <row r="68" spans="1:10" x14ac:dyDescent="0.3">
      <c r="A68">
        <v>437.63</v>
      </c>
      <c r="B68">
        <f t="shared" si="7"/>
        <v>360.07</v>
      </c>
      <c r="C68">
        <v>1.08</v>
      </c>
      <c r="D68" s="1">
        <f t="shared" si="8"/>
        <v>295627.77455785638</v>
      </c>
      <c r="E68" s="1">
        <f t="shared" si="9"/>
        <v>2769004.3880783725</v>
      </c>
      <c r="F68" s="1">
        <f t="shared" si="6"/>
        <v>359.86932221750652</v>
      </c>
      <c r="G68" s="1">
        <f t="shared" ref="G68:G93" si="10">B68-F68</f>
        <v>0.20067778249347157</v>
      </c>
      <c r="I68">
        <v>157.93</v>
      </c>
      <c r="J68">
        <v>3.06</v>
      </c>
    </row>
    <row r="69" spans="1:10" x14ac:dyDescent="0.3">
      <c r="A69">
        <v>442.15</v>
      </c>
      <c r="B69">
        <f t="shared" si="7"/>
        <v>364.59</v>
      </c>
      <c r="C69">
        <v>2.09</v>
      </c>
      <c r="D69" s="1">
        <f t="shared" si="8"/>
        <v>295630.87842288683</v>
      </c>
      <c r="E69" s="1">
        <f t="shared" si="9"/>
        <v>2769001.1057536975</v>
      </c>
      <c r="F69" s="1">
        <f t="shared" ref="F69:F93" si="11">SQRT(((D69-$D$1)^2)+((E69-$E$1)^2))</f>
        <v>364.38680308624572</v>
      </c>
      <c r="G69" s="1">
        <f t="shared" si="10"/>
        <v>0.20319691375425464</v>
      </c>
      <c r="I69">
        <v>166.5</v>
      </c>
      <c r="J69">
        <v>3.68</v>
      </c>
    </row>
    <row r="70" spans="1:10" x14ac:dyDescent="0.3">
      <c r="A70">
        <v>452.44</v>
      </c>
      <c r="B70">
        <f t="shared" si="7"/>
        <v>374.88</v>
      </c>
      <c r="C70">
        <v>2.23</v>
      </c>
      <c r="D70" s="1">
        <f t="shared" si="8"/>
        <v>295637.94452270173</v>
      </c>
      <c r="E70" s="1">
        <f t="shared" si="9"/>
        <v>2768993.6333818152</v>
      </c>
      <c r="F70" s="1">
        <f t="shared" si="11"/>
        <v>374.67106816165881</v>
      </c>
      <c r="G70" s="1">
        <f t="shared" si="10"/>
        <v>0.20893183834118645</v>
      </c>
      <c r="I70">
        <v>173.1</v>
      </c>
      <c r="J70">
        <v>3.68</v>
      </c>
    </row>
    <row r="71" spans="1:10" x14ac:dyDescent="0.3">
      <c r="A71">
        <v>462.86</v>
      </c>
      <c r="B71">
        <f t="shared" si="7"/>
        <v>385.3</v>
      </c>
      <c r="C71">
        <v>2.56</v>
      </c>
      <c r="D71" s="1">
        <f t="shared" si="8"/>
        <v>295645.09989297105</v>
      </c>
      <c r="E71" s="1">
        <f t="shared" si="9"/>
        <v>2768986.0666067903</v>
      </c>
      <c r="F71" s="1">
        <f t="shared" si="11"/>
        <v>385.08526078365514</v>
      </c>
      <c r="G71" s="1">
        <f t="shared" si="10"/>
        <v>0.21473921634486715</v>
      </c>
      <c r="I71">
        <v>181.04</v>
      </c>
      <c r="J71">
        <v>3.53</v>
      </c>
    </row>
    <row r="72" spans="1:10" x14ac:dyDescent="0.3">
      <c r="A72">
        <v>470.06</v>
      </c>
      <c r="B72">
        <f t="shared" si="7"/>
        <v>392.5</v>
      </c>
      <c r="C72">
        <v>3.79</v>
      </c>
      <c r="D72" s="1">
        <f t="shared" si="8"/>
        <v>295650.04410275404</v>
      </c>
      <c r="E72" s="1">
        <f t="shared" si="9"/>
        <v>2768980.8381250068</v>
      </c>
      <c r="F72" s="1">
        <f t="shared" si="11"/>
        <v>392.28124800841613</v>
      </c>
      <c r="G72" s="1">
        <f t="shared" si="10"/>
        <v>0.21875199158387204</v>
      </c>
      <c r="I72">
        <v>184.62</v>
      </c>
      <c r="J72">
        <v>1.24</v>
      </c>
    </row>
    <row r="73" spans="1:10" x14ac:dyDescent="0.3">
      <c r="A73">
        <v>473.53</v>
      </c>
      <c r="B73">
        <f t="shared" si="7"/>
        <v>395.96999999999997</v>
      </c>
      <c r="C73">
        <v>5.08</v>
      </c>
      <c r="D73" s="1">
        <f t="shared" si="8"/>
        <v>295652.42693719105</v>
      </c>
      <c r="E73" s="1">
        <f t="shared" si="9"/>
        <v>2768978.3182872585</v>
      </c>
      <c r="F73" s="1">
        <f t="shared" si="11"/>
        <v>395.74931407349675</v>
      </c>
      <c r="G73" s="1">
        <f t="shared" si="10"/>
        <v>0.22068592650322216</v>
      </c>
      <c r="I73">
        <v>191.78</v>
      </c>
      <c r="J73">
        <v>-0.36</v>
      </c>
    </row>
    <row r="74" spans="1:10" x14ac:dyDescent="0.3">
      <c r="A74">
        <v>478.21</v>
      </c>
      <c r="B74">
        <f t="shared" si="7"/>
        <v>400.65</v>
      </c>
      <c r="C74">
        <v>5.38</v>
      </c>
      <c r="D74" s="1">
        <f t="shared" si="8"/>
        <v>295655.64067355008</v>
      </c>
      <c r="E74" s="1">
        <f t="shared" si="9"/>
        <v>2768974.9197740993</v>
      </c>
      <c r="F74" s="1">
        <f t="shared" si="11"/>
        <v>400.42670576961757</v>
      </c>
      <c r="G74" s="1">
        <f t="shared" si="10"/>
        <v>0.22329423038240748</v>
      </c>
      <c r="I74">
        <v>196.84</v>
      </c>
      <c r="J74">
        <v>-0.45</v>
      </c>
    </row>
    <row r="75" spans="1:10" x14ac:dyDescent="0.3">
      <c r="A75">
        <v>479.39</v>
      </c>
      <c r="B75">
        <f t="shared" si="7"/>
        <v>401.83</v>
      </c>
      <c r="C75">
        <v>4.76</v>
      </c>
      <c r="D75" s="1">
        <f t="shared" si="8"/>
        <v>295656.45097459783</v>
      </c>
      <c r="E75" s="1">
        <f t="shared" si="9"/>
        <v>2768974.062884029</v>
      </c>
      <c r="F75" s="1">
        <f t="shared" si="11"/>
        <v>401.60604812045602</v>
      </c>
      <c r="G75" s="1">
        <f t="shared" si="10"/>
        <v>0.22395187954396079</v>
      </c>
      <c r="I75">
        <v>203.05</v>
      </c>
      <c r="J75">
        <v>-0.83</v>
      </c>
    </row>
    <row r="76" spans="1:10" x14ac:dyDescent="0.3">
      <c r="A76">
        <v>500.43</v>
      </c>
      <c r="B76">
        <f t="shared" si="7"/>
        <v>422.87</v>
      </c>
      <c r="C76">
        <v>4.82</v>
      </c>
      <c r="D76" s="1">
        <f t="shared" si="8"/>
        <v>295670.89905429701</v>
      </c>
      <c r="E76" s="1">
        <f t="shared" si="9"/>
        <v>2768958.7840983737</v>
      </c>
      <c r="F76" s="1">
        <f t="shared" si="11"/>
        <v>422.63432189872492</v>
      </c>
      <c r="G76" s="1">
        <f t="shared" si="10"/>
        <v>0.23567810127508437</v>
      </c>
      <c r="I76">
        <v>207.81</v>
      </c>
      <c r="J76">
        <v>-1.21</v>
      </c>
    </row>
    <row r="77" spans="1:10" x14ac:dyDescent="0.3">
      <c r="A77">
        <v>501.78</v>
      </c>
      <c r="B77">
        <f t="shared" si="7"/>
        <v>424.21999999999997</v>
      </c>
      <c r="C77">
        <v>5.44</v>
      </c>
      <c r="D77" s="1">
        <f t="shared" si="8"/>
        <v>295671.82609363133</v>
      </c>
      <c r="E77" s="1">
        <f t="shared" si="9"/>
        <v>2768957.8037580391</v>
      </c>
      <c r="F77" s="1">
        <f t="shared" si="11"/>
        <v>423.98356950349944</v>
      </c>
      <c r="G77" s="1">
        <f t="shared" si="10"/>
        <v>0.23643049650053172</v>
      </c>
      <c r="I77">
        <v>213.96</v>
      </c>
      <c r="J77">
        <v>-1.52</v>
      </c>
    </row>
    <row r="78" spans="1:10" x14ac:dyDescent="0.3">
      <c r="A78">
        <v>513.35</v>
      </c>
      <c r="B78">
        <f t="shared" si="7"/>
        <v>435.79</v>
      </c>
      <c r="C78">
        <v>5.41</v>
      </c>
      <c r="D78" s="1">
        <f t="shared" si="8"/>
        <v>295679.77116407431</v>
      </c>
      <c r="E78" s="1">
        <f t="shared" si="9"/>
        <v>2768949.4018782848</v>
      </c>
      <c r="F78" s="1">
        <f t="shared" si="11"/>
        <v>435.54712119625248</v>
      </c>
      <c r="G78" s="1">
        <f t="shared" si="10"/>
        <v>0.24287880374754423</v>
      </c>
      <c r="I78">
        <v>223.7</v>
      </c>
      <c r="J78">
        <v>-2.2400000000000002</v>
      </c>
    </row>
    <row r="79" spans="1:10" x14ac:dyDescent="0.3">
      <c r="A79">
        <v>514.66</v>
      </c>
      <c r="B79">
        <f t="shared" si="7"/>
        <v>437.09999999999997</v>
      </c>
      <c r="C79">
        <v>5.05</v>
      </c>
      <c r="D79" s="1">
        <f t="shared" si="8"/>
        <v>295680.67073557654</v>
      </c>
      <c r="E79" s="1">
        <f t="shared" si="9"/>
        <v>2768948.4505850715</v>
      </c>
      <c r="F79" s="1">
        <f t="shared" si="11"/>
        <v>436.85639109405241</v>
      </c>
      <c r="G79" s="1">
        <f t="shared" si="10"/>
        <v>0.24360890594755347</v>
      </c>
      <c r="I79">
        <v>229.73</v>
      </c>
      <c r="J79">
        <v>-2.4</v>
      </c>
    </row>
    <row r="80" spans="1:10" x14ac:dyDescent="0.3">
      <c r="A80">
        <v>535.91</v>
      </c>
      <c r="B80">
        <f t="shared" si="7"/>
        <v>458.34999999999997</v>
      </c>
      <c r="C80">
        <v>4.8899999999999997</v>
      </c>
      <c r="D80" s="1">
        <f t="shared" si="8"/>
        <v>295695.26302139438</v>
      </c>
      <c r="E80" s="1">
        <f t="shared" si="9"/>
        <v>2768933.0193020301</v>
      </c>
      <c r="F80" s="1">
        <f t="shared" si="11"/>
        <v>458.09454783357035</v>
      </c>
      <c r="G80" s="1">
        <f t="shared" si="10"/>
        <v>0.25545216642962032</v>
      </c>
      <c r="I80">
        <v>236.02</v>
      </c>
      <c r="J80">
        <v>-2.83</v>
      </c>
    </row>
    <row r="81" spans="1:10" x14ac:dyDescent="0.3">
      <c r="A81">
        <v>537.70000000000005</v>
      </c>
      <c r="B81">
        <f t="shared" si="7"/>
        <v>460.14000000000004</v>
      </c>
      <c r="C81">
        <v>5.41</v>
      </c>
      <c r="D81" s="1">
        <f t="shared" si="8"/>
        <v>295696.4922068821</v>
      </c>
      <c r="E81" s="1">
        <f t="shared" si="9"/>
        <v>2768931.7194433645</v>
      </c>
      <c r="F81" s="1">
        <f t="shared" si="11"/>
        <v>459.88355021301703</v>
      </c>
      <c r="G81" s="1">
        <f t="shared" si="10"/>
        <v>0.25644978698301202</v>
      </c>
      <c r="I81">
        <v>242.42</v>
      </c>
      <c r="J81">
        <v>-3.1</v>
      </c>
    </row>
    <row r="82" spans="1:10" x14ac:dyDescent="0.3">
      <c r="A82">
        <v>546.99</v>
      </c>
      <c r="B82">
        <f t="shared" si="7"/>
        <v>469.43</v>
      </c>
      <c r="C82">
        <v>5.44</v>
      </c>
      <c r="D82" s="1">
        <f t="shared" si="8"/>
        <v>295702.87161089375</v>
      </c>
      <c r="E82" s="1">
        <f t="shared" si="9"/>
        <v>2768924.9732495081</v>
      </c>
      <c r="F82" s="1">
        <f t="shared" si="11"/>
        <v>469.16837261804233</v>
      </c>
      <c r="G82" s="1">
        <f t="shared" si="10"/>
        <v>0.26162738195768043</v>
      </c>
      <c r="I82">
        <v>249</v>
      </c>
      <c r="J82">
        <v>-2.96</v>
      </c>
    </row>
    <row r="83" spans="1:10" x14ac:dyDescent="0.3">
      <c r="A83">
        <v>553.39</v>
      </c>
      <c r="B83">
        <f>A83-77.56</f>
        <v>475.83</v>
      </c>
      <c r="C83">
        <v>5.49</v>
      </c>
      <c r="D83" s="1">
        <f t="shared" si="8"/>
        <v>295707.26646403421</v>
      </c>
      <c r="E83" s="1">
        <f t="shared" si="9"/>
        <v>2768920.3257101453</v>
      </c>
      <c r="F83" s="1">
        <f t="shared" si="11"/>
        <v>475.56480570647335</v>
      </c>
      <c r="G83" s="1">
        <f t="shared" si="10"/>
        <v>0.26519429352663337</v>
      </c>
      <c r="I83">
        <v>256.13</v>
      </c>
      <c r="J83">
        <v>-3.19</v>
      </c>
    </row>
    <row r="84" spans="1:10" x14ac:dyDescent="0.3">
      <c r="A84">
        <v>555.03</v>
      </c>
      <c r="B84">
        <f t="shared" ref="B84:B93" si="12">A84-77.56</f>
        <v>477.46999999999997</v>
      </c>
      <c r="C84">
        <v>5.39</v>
      </c>
      <c r="D84" s="1">
        <f t="shared" si="8"/>
        <v>295708.39264515147</v>
      </c>
      <c r="E84" s="1">
        <f t="shared" si="9"/>
        <v>2768919.1347781834</v>
      </c>
      <c r="F84" s="1">
        <f t="shared" si="11"/>
        <v>477.20389168551117</v>
      </c>
      <c r="G84" s="1">
        <f t="shared" si="10"/>
        <v>0.2661083144888039</v>
      </c>
      <c r="I84">
        <v>262.69</v>
      </c>
      <c r="J84">
        <v>-3.18</v>
      </c>
    </row>
    <row r="85" spans="1:10" x14ac:dyDescent="0.3">
      <c r="A85">
        <v>556.28</v>
      </c>
      <c r="B85">
        <f t="shared" si="12"/>
        <v>478.71999999999997</v>
      </c>
      <c r="C85">
        <v>5.66</v>
      </c>
      <c r="D85" s="1">
        <f t="shared" si="8"/>
        <v>295709.25101490546</v>
      </c>
      <c r="E85" s="1">
        <f t="shared" si="9"/>
        <v>2768918.2270556516</v>
      </c>
      <c r="F85" s="1">
        <f t="shared" si="11"/>
        <v>478.45319502310758</v>
      </c>
      <c r="G85" s="1">
        <f t="shared" si="10"/>
        <v>0.26680497689238791</v>
      </c>
      <c r="I85">
        <v>269.73</v>
      </c>
      <c r="J85">
        <v>-2.74</v>
      </c>
    </row>
    <row r="86" spans="1:10" x14ac:dyDescent="0.3">
      <c r="A86">
        <v>578.83000000000004</v>
      </c>
      <c r="B86">
        <f t="shared" si="12"/>
        <v>501.27000000000004</v>
      </c>
      <c r="C86">
        <v>5.84</v>
      </c>
      <c r="D86" s="1">
        <f t="shared" si="8"/>
        <v>295724.73600526754</v>
      </c>
      <c r="E86" s="1">
        <f t="shared" si="9"/>
        <v>2768901.851741178</v>
      </c>
      <c r="F86" s="1">
        <f t="shared" si="11"/>
        <v>500.99062723319435</v>
      </c>
      <c r="G86" s="1">
        <f t="shared" si="10"/>
        <v>0.27937276680569312</v>
      </c>
      <c r="I86">
        <v>275.81</v>
      </c>
      <c r="J86">
        <v>-2.98</v>
      </c>
    </row>
    <row r="87" spans="1:10" x14ac:dyDescent="0.3">
      <c r="A87">
        <v>578.88</v>
      </c>
      <c r="B87">
        <f t="shared" si="12"/>
        <v>501.32</v>
      </c>
      <c r="C87">
        <v>5.93</v>
      </c>
      <c r="D87" s="1">
        <f t="shared" si="8"/>
        <v>295724.77034005761</v>
      </c>
      <c r="E87" s="1">
        <f t="shared" si="9"/>
        <v>2768901.8154322766</v>
      </c>
      <c r="F87" s="1">
        <f t="shared" si="11"/>
        <v>501.04059936672343</v>
      </c>
      <c r="G87" s="1">
        <f t="shared" si="10"/>
        <v>0.27940063327656617</v>
      </c>
      <c r="I87">
        <v>282.26</v>
      </c>
      <c r="J87">
        <v>-2.81</v>
      </c>
    </row>
    <row r="88" spans="1:10" x14ac:dyDescent="0.3">
      <c r="A88">
        <v>582.84</v>
      </c>
      <c r="B88">
        <f t="shared" si="12"/>
        <v>505.28000000000003</v>
      </c>
      <c r="C88">
        <v>5.98</v>
      </c>
      <c r="D88" s="1">
        <f t="shared" si="8"/>
        <v>295727.48965543834</v>
      </c>
      <c r="E88" s="1">
        <f t="shared" si="9"/>
        <v>2768898.9397672955</v>
      </c>
      <c r="F88" s="1">
        <f t="shared" si="11"/>
        <v>504.99839234050347</v>
      </c>
      <c r="G88" s="1">
        <f t="shared" si="10"/>
        <v>0.28160765949655797</v>
      </c>
      <c r="I88">
        <v>288.43</v>
      </c>
      <c r="J88">
        <v>-2.79</v>
      </c>
    </row>
    <row r="89" spans="1:10" x14ac:dyDescent="0.3">
      <c r="A89">
        <v>582.86</v>
      </c>
      <c r="B89">
        <f t="shared" si="12"/>
        <v>505.3</v>
      </c>
      <c r="C89">
        <v>5.77</v>
      </c>
      <c r="D89" s="1">
        <f t="shared" si="8"/>
        <v>295727.50338935439</v>
      </c>
      <c r="E89" s="1">
        <f t="shared" si="9"/>
        <v>2768898.9252437348</v>
      </c>
      <c r="F89" s="1">
        <f t="shared" si="11"/>
        <v>505.01838119399076</v>
      </c>
      <c r="G89" s="1">
        <f t="shared" si="10"/>
        <v>0.2816188060092486</v>
      </c>
      <c r="I89">
        <v>294.11</v>
      </c>
      <c r="J89">
        <v>-2.68</v>
      </c>
    </row>
    <row r="90" spans="1:10" x14ac:dyDescent="0.3">
      <c r="A90">
        <v>590.22</v>
      </c>
      <c r="B90">
        <f t="shared" si="12"/>
        <v>512.66000000000008</v>
      </c>
      <c r="C90">
        <v>6.03</v>
      </c>
      <c r="D90" s="1">
        <f t="shared" si="8"/>
        <v>295732.55747046595</v>
      </c>
      <c r="E90" s="1">
        <f t="shared" si="9"/>
        <v>2768893.5805734675</v>
      </c>
      <c r="F90" s="1">
        <f t="shared" si="11"/>
        <v>512.37427924579504</v>
      </c>
      <c r="G90" s="1">
        <f t="shared" si="10"/>
        <v>0.28572075420504461</v>
      </c>
      <c r="I90">
        <v>300.77999999999997</v>
      </c>
      <c r="J90">
        <v>-2.61</v>
      </c>
    </row>
    <row r="91" spans="1:10" x14ac:dyDescent="0.3">
      <c r="A91">
        <v>593.35</v>
      </c>
      <c r="B91">
        <f t="shared" si="12"/>
        <v>515.79</v>
      </c>
      <c r="C91">
        <v>6.06</v>
      </c>
      <c r="D91" s="1">
        <f t="shared" si="8"/>
        <v>295734.70682832989</v>
      </c>
      <c r="E91" s="1">
        <f t="shared" si="9"/>
        <v>2768891.3076362479</v>
      </c>
      <c r="F91" s="1">
        <f t="shared" si="11"/>
        <v>515.50253480304343</v>
      </c>
      <c r="G91" s="1">
        <f t="shared" si="10"/>
        <v>0.28746519695653205</v>
      </c>
      <c r="I91">
        <v>306.66000000000003</v>
      </c>
      <c r="J91">
        <v>-2.41</v>
      </c>
    </row>
    <row r="92" spans="1:10" x14ac:dyDescent="0.3">
      <c r="A92">
        <v>601.38</v>
      </c>
      <c r="B92">
        <f t="shared" si="12"/>
        <v>523.81999999999994</v>
      </c>
      <c r="C92">
        <v>6.13</v>
      </c>
      <c r="D92" s="1">
        <f t="shared" si="8"/>
        <v>295740.22099562956</v>
      </c>
      <c r="E92" s="1">
        <f t="shared" si="9"/>
        <v>2768885.4764267034</v>
      </c>
      <c r="F92" s="1">
        <f t="shared" si="11"/>
        <v>523.52805944391787</v>
      </c>
      <c r="G92" s="1">
        <f t="shared" si="10"/>
        <v>0.29194055608206781</v>
      </c>
      <c r="I92">
        <v>312.86</v>
      </c>
      <c r="J92">
        <v>-2.19</v>
      </c>
    </row>
    <row r="93" spans="1:10" x14ac:dyDescent="0.3">
      <c r="A93" s="5">
        <v>601.53</v>
      </c>
      <c r="B93">
        <f t="shared" si="12"/>
        <v>523.97</v>
      </c>
      <c r="C93" s="5">
        <v>6.18</v>
      </c>
      <c r="D93" s="2">
        <v>295740.32400000002</v>
      </c>
      <c r="E93" s="2">
        <v>2768885.3674999997</v>
      </c>
      <c r="F93" s="1">
        <f t="shared" si="11"/>
        <v>523.67797584432662</v>
      </c>
      <c r="G93" s="1">
        <f t="shared" si="10"/>
        <v>0.29202415567340267</v>
      </c>
      <c r="I93">
        <v>319.02999999999997</v>
      </c>
      <c r="J93">
        <v>-1.99</v>
      </c>
    </row>
    <row r="94" spans="1:10" x14ac:dyDescent="0.3">
      <c r="A94" s="6"/>
      <c r="B94" s="6"/>
      <c r="C94" s="6"/>
      <c r="D94" s="8"/>
      <c r="E94" s="8"/>
      <c r="F94" s="8"/>
      <c r="G94" s="8"/>
      <c r="I94">
        <v>325.33</v>
      </c>
      <c r="J94">
        <v>-1.84</v>
      </c>
    </row>
    <row r="95" spans="1:10" x14ac:dyDescent="0.3">
      <c r="A95" s="6"/>
      <c r="B95" s="6"/>
      <c r="C95" s="6"/>
      <c r="D95" s="8"/>
      <c r="E95" s="8"/>
      <c r="F95" s="8"/>
      <c r="G95" s="8"/>
      <c r="I95">
        <v>331.63</v>
      </c>
      <c r="J95">
        <v>-1.72</v>
      </c>
    </row>
    <row r="96" spans="1:10" x14ac:dyDescent="0.3">
      <c r="A96" s="6"/>
      <c r="B96" s="6"/>
      <c r="C96" s="6"/>
      <c r="D96" s="8"/>
      <c r="E96" s="8"/>
      <c r="F96" s="8"/>
      <c r="G96" s="8"/>
      <c r="I96">
        <v>338.16</v>
      </c>
      <c r="J96">
        <v>-1.55</v>
      </c>
    </row>
    <row r="97" spans="1:10" x14ac:dyDescent="0.3">
      <c r="A97" s="6"/>
      <c r="B97" s="6"/>
      <c r="C97" s="6"/>
      <c r="D97" s="8"/>
      <c r="E97" s="8"/>
      <c r="F97" s="8"/>
      <c r="G97" s="8"/>
      <c r="I97">
        <v>344.95</v>
      </c>
      <c r="J97">
        <v>-1.43</v>
      </c>
    </row>
    <row r="98" spans="1:10" x14ac:dyDescent="0.3">
      <c r="A98" s="6"/>
      <c r="B98" s="6"/>
      <c r="C98" s="6"/>
      <c r="D98" s="8"/>
      <c r="E98" s="8"/>
      <c r="F98" s="8"/>
      <c r="G98" s="8"/>
      <c r="I98">
        <v>351.96</v>
      </c>
      <c r="J98">
        <v>-1.36</v>
      </c>
    </row>
    <row r="99" spans="1:10" x14ac:dyDescent="0.3">
      <c r="A99" s="6"/>
      <c r="B99" s="6"/>
      <c r="C99" s="6"/>
      <c r="D99" s="8"/>
      <c r="E99" s="8"/>
      <c r="F99" s="8"/>
      <c r="G99" s="8"/>
      <c r="I99">
        <v>359.36</v>
      </c>
      <c r="J99">
        <v>-1.28</v>
      </c>
    </row>
    <row r="100" spans="1:10" x14ac:dyDescent="0.3">
      <c r="A100" s="6"/>
      <c r="B100" s="6"/>
      <c r="C100" s="6"/>
      <c r="D100" s="8"/>
      <c r="E100" s="8"/>
      <c r="F100" s="8"/>
      <c r="G100" s="8"/>
      <c r="I100">
        <v>365.75</v>
      </c>
      <c r="J100">
        <v>-1.1499999999999999</v>
      </c>
    </row>
    <row r="101" spans="1:10" x14ac:dyDescent="0.3">
      <c r="A101" s="6"/>
      <c r="B101" s="6"/>
      <c r="C101" s="6"/>
      <c r="D101" s="8"/>
      <c r="E101" s="8"/>
      <c r="F101" s="8"/>
      <c r="G101" s="8"/>
      <c r="I101">
        <v>372.12</v>
      </c>
      <c r="J101">
        <v>-0.95</v>
      </c>
    </row>
    <row r="102" spans="1:10" x14ac:dyDescent="0.3">
      <c r="A102" s="6"/>
      <c r="B102" s="6"/>
      <c r="C102" s="6"/>
      <c r="D102" s="8"/>
      <c r="E102" s="8"/>
      <c r="F102" s="8"/>
      <c r="G102" s="8"/>
      <c r="I102">
        <v>378.21</v>
      </c>
      <c r="J102">
        <v>-0.79</v>
      </c>
    </row>
    <row r="103" spans="1:10" x14ac:dyDescent="0.3">
      <c r="A103" s="6"/>
      <c r="B103" s="6"/>
      <c r="C103" s="6"/>
      <c r="D103" s="8"/>
      <c r="E103" s="8"/>
      <c r="F103" s="8"/>
      <c r="G103" s="8"/>
      <c r="I103">
        <v>384.76</v>
      </c>
      <c r="J103">
        <v>-0.52</v>
      </c>
    </row>
    <row r="104" spans="1:10" x14ac:dyDescent="0.3">
      <c r="A104" s="6"/>
      <c r="B104" s="6"/>
      <c r="C104" s="6"/>
      <c r="D104" s="8"/>
      <c r="E104" s="8"/>
      <c r="F104" s="8"/>
      <c r="G104" s="8"/>
      <c r="I104">
        <v>390.75</v>
      </c>
      <c r="J104">
        <v>-0.28999999999999998</v>
      </c>
    </row>
    <row r="105" spans="1:10" x14ac:dyDescent="0.3">
      <c r="A105" s="6"/>
      <c r="B105" s="6"/>
      <c r="C105" s="6"/>
      <c r="D105" s="8"/>
      <c r="E105" s="8"/>
      <c r="F105" s="8"/>
      <c r="G105" s="8"/>
      <c r="I105">
        <v>396.37</v>
      </c>
      <c r="J105">
        <v>-0.22</v>
      </c>
    </row>
    <row r="106" spans="1:10" x14ac:dyDescent="0.3">
      <c r="A106" s="6"/>
      <c r="B106" s="6"/>
      <c r="C106" s="6"/>
      <c r="D106" s="8"/>
      <c r="E106" s="8"/>
      <c r="F106" s="8"/>
      <c r="G106" s="8"/>
      <c r="I106">
        <v>402.4</v>
      </c>
      <c r="J106">
        <v>-0.14000000000000001</v>
      </c>
    </row>
    <row r="107" spans="1:10" x14ac:dyDescent="0.3">
      <c r="A107" s="6"/>
      <c r="B107" s="6"/>
      <c r="C107" s="6"/>
      <c r="D107" s="8"/>
      <c r="E107" s="8"/>
      <c r="F107" s="8"/>
      <c r="G107" s="8"/>
      <c r="I107">
        <v>413.66</v>
      </c>
      <c r="J107">
        <v>-0.23</v>
      </c>
    </row>
    <row r="108" spans="1:10" x14ac:dyDescent="0.3">
      <c r="A108" s="6"/>
      <c r="B108" s="6"/>
      <c r="C108" s="6"/>
      <c r="D108" s="8"/>
      <c r="E108" s="8"/>
      <c r="F108" s="8"/>
      <c r="G108" s="8"/>
      <c r="I108">
        <v>428.11</v>
      </c>
      <c r="J108">
        <v>0.28999999999999998</v>
      </c>
    </row>
    <row r="109" spans="1:10" x14ac:dyDescent="0.3">
      <c r="A109" s="6"/>
      <c r="B109" s="6"/>
      <c r="C109" s="6"/>
      <c r="D109" s="7"/>
      <c r="E109" s="7"/>
      <c r="F109" s="8"/>
      <c r="G109" s="8"/>
      <c r="I109">
        <v>437.63</v>
      </c>
      <c r="J109">
        <v>1.08</v>
      </c>
    </row>
    <row r="110" spans="1:10" x14ac:dyDescent="0.3">
      <c r="D110" s="1"/>
      <c r="E110" s="1"/>
      <c r="F110" s="1"/>
      <c r="I110">
        <v>442.15</v>
      </c>
      <c r="J110">
        <v>2.09</v>
      </c>
    </row>
    <row r="111" spans="1:10" x14ac:dyDescent="0.3">
      <c r="D111" s="1"/>
      <c r="E111" s="1"/>
      <c r="F111" s="1"/>
      <c r="I111">
        <v>452.44</v>
      </c>
      <c r="J111">
        <v>2.23</v>
      </c>
    </row>
    <row r="112" spans="1:10" x14ac:dyDescent="0.3">
      <c r="D112" s="1"/>
      <c r="E112" s="1"/>
      <c r="F112" s="1"/>
      <c r="I112">
        <v>462.86</v>
      </c>
      <c r="J112">
        <v>2.56</v>
      </c>
    </row>
    <row r="113" spans="4:10" x14ac:dyDescent="0.3">
      <c r="D113" s="1"/>
      <c r="E113" s="1"/>
      <c r="F113" s="1"/>
      <c r="I113">
        <v>470.06</v>
      </c>
      <c r="J113">
        <v>3.79</v>
      </c>
    </row>
    <row r="114" spans="4:10" x14ac:dyDescent="0.3">
      <c r="D114" s="1"/>
      <c r="E114" s="1"/>
      <c r="F114" s="1"/>
      <c r="I114">
        <v>473.53</v>
      </c>
      <c r="J114">
        <v>5.08</v>
      </c>
    </row>
    <row r="115" spans="4:10" x14ac:dyDescent="0.3">
      <c r="D115" s="1"/>
      <c r="E115" s="1"/>
      <c r="F115" s="1"/>
      <c r="I115">
        <v>478.21</v>
      </c>
      <c r="J115">
        <v>5.38</v>
      </c>
    </row>
    <row r="116" spans="4:10" x14ac:dyDescent="0.3">
      <c r="D116" s="1"/>
      <c r="E116" s="1"/>
      <c r="F116" s="1"/>
      <c r="I116">
        <v>479.39</v>
      </c>
      <c r="J116">
        <v>4.76</v>
      </c>
    </row>
    <row r="117" spans="4:10" x14ac:dyDescent="0.3">
      <c r="D117" s="1"/>
      <c r="E117" s="1"/>
      <c r="F117" s="1"/>
      <c r="I117">
        <v>500.43</v>
      </c>
      <c r="J117">
        <v>4.82</v>
      </c>
    </row>
    <row r="118" spans="4:10" x14ac:dyDescent="0.3">
      <c r="D118" s="1"/>
      <c r="E118" s="1"/>
      <c r="F118" s="1"/>
      <c r="I118">
        <v>501.78</v>
      </c>
      <c r="J118">
        <v>5.44</v>
      </c>
    </row>
    <row r="119" spans="4:10" x14ac:dyDescent="0.3">
      <c r="D119" s="1"/>
      <c r="E119" s="1"/>
      <c r="F119" s="1"/>
      <c r="I119">
        <v>513.35</v>
      </c>
      <c r="J119">
        <v>5.41</v>
      </c>
    </row>
    <row r="120" spans="4:10" x14ac:dyDescent="0.3">
      <c r="D120" s="1"/>
      <c r="E120" s="1"/>
      <c r="F120" s="1"/>
      <c r="I120">
        <v>514.66</v>
      </c>
      <c r="J120">
        <v>5.05</v>
      </c>
    </row>
    <row r="121" spans="4:10" x14ac:dyDescent="0.3">
      <c r="D121" s="1"/>
      <c r="E121" s="1"/>
      <c r="F121" s="1"/>
      <c r="I121">
        <v>535.91</v>
      </c>
      <c r="J121">
        <v>4.8899999999999997</v>
      </c>
    </row>
    <row r="122" spans="4:10" x14ac:dyDescent="0.3">
      <c r="D122" s="1"/>
      <c r="E122" s="1"/>
      <c r="F122" s="1"/>
      <c r="I122">
        <v>537.70000000000005</v>
      </c>
      <c r="J122">
        <v>5.41</v>
      </c>
    </row>
    <row r="123" spans="4:10" x14ac:dyDescent="0.3">
      <c r="D123" s="1"/>
      <c r="E123" s="1"/>
      <c r="I123">
        <v>546.99</v>
      </c>
      <c r="J123">
        <v>5.44</v>
      </c>
    </row>
    <row r="124" spans="4:10" x14ac:dyDescent="0.3">
      <c r="D124" s="1"/>
      <c r="E124" s="1"/>
      <c r="I124">
        <v>553.39</v>
      </c>
      <c r="J124">
        <v>5.49</v>
      </c>
    </row>
    <row r="125" spans="4:10" x14ac:dyDescent="0.3">
      <c r="D125" s="1"/>
      <c r="E125" s="1"/>
      <c r="I125">
        <v>555.03</v>
      </c>
      <c r="J125">
        <v>5.39</v>
      </c>
    </row>
    <row r="126" spans="4:10" x14ac:dyDescent="0.3">
      <c r="D126" s="1"/>
      <c r="E126" s="1"/>
      <c r="I126">
        <v>556.28</v>
      </c>
      <c r="J126">
        <v>5.66</v>
      </c>
    </row>
    <row r="127" spans="4:10" x14ac:dyDescent="0.3">
      <c r="D127" s="1"/>
      <c r="E127" s="1"/>
      <c r="I127">
        <v>578.83000000000004</v>
      </c>
      <c r="J127">
        <v>5.84</v>
      </c>
    </row>
    <row r="128" spans="4:10" x14ac:dyDescent="0.3">
      <c r="D128" s="1"/>
      <c r="E128" s="1"/>
      <c r="I128">
        <v>578.88</v>
      </c>
      <c r="J128">
        <v>5.93</v>
      </c>
    </row>
    <row r="129" spans="4:10" x14ac:dyDescent="0.3">
      <c r="D129" s="1"/>
      <c r="E129" s="1"/>
      <c r="I129">
        <v>582.84</v>
      </c>
      <c r="J129">
        <v>5.98</v>
      </c>
    </row>
    <row r="130" spans="4:10" x14ac:dyDescent="0.3">
      <c r="D130" s="1"/>
      <c r="E130" s="1"/>
      <c r="I130">
        <v>582.86</v>
      </c>
      <c r="J130">
        <v>5.77</v>
      </c>
    </row>
    <row r="131" spans="4:10" x14ac:dyDescent="0.3">
      <c r="D131" s="1"/>
      <c r="E131" s="1"/>
      <c r="I131">
        <v>590.22</v>
      </c>
      <c r="J131">
        <v>6.03</v>
      </c>
    </row>
    <row r="132" spans="4:10" x14ac:dyDescent="0.3">
      <c r="D132" s="1"/>
      <c r="E132" s="1"/>
      <c r="I132">
        <v>593.35</v>
      </c>
      <c r="J132">
        <v>6.06</v>
      </c>
    </row>
    <row r="133" spans="4:10" x14ac:dyDescent="0.3">
      <c r="D133" s="1"/>
      <c r="E133" s="1"/>
      <c r="I133">
        <v>601.38</v>
      </c>
      <c r="J133">
        <v>6.13</v>
      </c>
    </row>
    <row r="134" spans="4:10" x14ac:dyDescent="0.3">
      <c r="D134" s="1"/>
      <c r="E134" s="1"/>
      <c r="I134" s="5">
        <v>601.53</v>
      </c>
      <c r="J134" s="5">
        <v>6.18</v>
      </c>
    </row>
    <row r="135" spans="4:10" x14ac:dyDescent="0.3">
      <c r="D135" s="1"/>
      <c r="E135" s="1"/>
    </row>
    <row r="136" spans="4:10" x14ac:dyDescent="0.3">
      <c r="D136" s="1"/>
      <c r="E136" s="1"/>
    </row>
    <row r="137" spans="4:10" x14ac:dyDescent="0.3">
      <c r="D137" s="1"/>
      <c r="E137" s="1"/>
    </row>
    <row r="138" spans="4:10" x14ac:dyDescent="0.3">
      <c r="D138" s="1"/>
      <c r="E138" s="1"/>
    </row>
    <row r="139" spans="4:10" x14ac:dyDescent="0.3">
      <c r="D139" s="1"/>
      <c r="E139" s="1"/>
    </row>
    <row r="140" spans="4:10" x14ac:dyDescent="0.3">
      <c r="D140" s="1"/>
      <c r="E140" s="1"/>
    </row>
    <row r="141" spans="4:10" x14ac:dyDescent="0.3">
      <c r="D141" s="1"/>
      <c r="E141" s="1"/>
    </row>
    <row r="142" spans="4:10" x14ac:dyDescent="0.3">
      <c r="D142" s="1"/>
      <c r="E142" s="1"/>
    </row>
    <row r="143" spans="4:10" x14ac:dyDescent="0.3">
      <c r="D143" s="1"/>
      <c r="E143" s="1"/>
    </row>
    <row r="144" spans="4:10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7.66</v>
      </c>
      <c r="B1">
        <f>A1-7.66</f>
        <v>0</v>
      </c>
      <c r="C1" s="5">
        <v>3.55</v>
      </c>
      <c r="D1" s="2">
        <v>295865.28899999999</v>
      </c>
      <c r="E1" s="2">
        <v>2769619.1770000001</v>
      </c>
    </row>
    <row r="2" spans="1:10" x14ac:dyDescent="0.3">
      <c r="A2">
        <v>7.68</v>
      </c>
      <c r="B2">
        <f t="shared" ref="B2:B65" si="0">A2-7.66</f>
        <v>1.9999999999999574E-2</v>
      </c>
      <c r="C2">
        <v>3.56</v>
      </c>
      <c r="D2" s="1">
        <f>(((B2*($D$98-$D$1))+$B$98*$D$1)/$B$98)</f>
        <v>295865.29776776908</v>
      </c>
      <c r="E2" s="1">
        <f>(((B2*($E$98-$E$1))+$B$98*$E$1)/$B$98)</f>
        <v>2769619.1590250949</v>
      </c>
      <c r="F2" s="1">
        <f>SQRT(((D2-$D$1)^2)+((E2-$E$1)^2))</f>
        <v>1.9999274784541415E-2</v>
      </c>
      <c r="G2" s="1">
        <f t="shared" ref="G2" si="1">B2-F2</f>
        <v>7.2521545815829036E-7</v>
      </c>
    </row>
    <row r="3" spans="1:10" x14ac:dyDescent="0.3">
      <c r="A3">
        <v>13.22</v>
      </c>
      <c r="B3">
        <f t="shared" si="0"/>
        <v>5.5600000000000005</v>
      </c>
      <c r="C3">
        <v>3.42</v>
      </c>
      <c r="D3" s="1">
        <f t="shared" ref="D3:D66" si="2">(((B3*($D$98-$D$1))+$B$98*$D$1)/$B$98)</f>
        <v>295867.72643980506</v>
      </c>
      <c r="E3" s="1">
        <f t="shared" ref="E3:E66" si="3">(((B3*($E$98-$E$1))+$B$98*$E$1)/$B$98)</f>
        <v>2769614.1799763334</v>
      </c>
      <c r="F3" s="1">
        <f t="shared" ref="F3:F66" si="4">SQRT(((D3-$D$1)^2)+((E3-$E$1)^2))</f>
        <v>5.5597984072570235</v>
      </c>
      <c r="G3" s="1">
        <f t="shared" ref="G3:G66" si="5">B3-F3</f>
        <v>2.0159274297704144E-4</v>
      </c>
    </row>
    <row r="4" spans="1:10" x14ac:dyDescent="0.3">
      <c r="A4">
        <v>13.28</v>
      </c>
      <c r="B4">
        <f t="shared" si="0"/>
        <v>5.6199999999999992</v>
      </c>
      <c r="C4">
        <v>3.62</v>
      </c>
      <c r="D4" s="1">
        <f t="shared" si="2"/>
        <v>295867.75274311233</v>
      </c>
      <c r="E4" s="1">
        <f t="shared" si="3"/>
        <v>2769614.1260516178</v>
      </c>
      <c r="F4" s="1">
        <f t="shared" si="4"/>
        <v>5.619796231610648</v>
      </c>
      <c r="G4" s="1">
        <f t="shared" si="5"/>
        <v>2.03768389351211E-4</v>
      </c>
    </row>
    <row r="5" spans="1:10" x14ac:dyDescent="0.3">
      <c r="A5">
        <v>13.61</v>
      </c>
      <c r="B5">
        <f t="shared" si="0"/>
        <v>5.9499999999999993</v>
      </c>
      <c r="C5">
        <v>3.61</v>
      </c>
      <c r="D5" s="1">
        <f t="shared" si="2"/>
        <v>295867.89741130214</v>
      </c>
      <c r="E5" s="1">
        <f t="shared" si="3"/>
        <v>2769613.8294656803</v>
      </c>
      <c r="F5" s="1">
        <f t="shared" si="4"/>
        <v>5.9497842669438672</v>
      </c>
      <c r="G5" s="1">
        <f t="shared" si="5"/>
        <v>2.157330561320947E-4</v>
      </c>
    </row>
    <row r="6" spans="1:10" x14ac:dyDescent="0.3">
      <c r="A6">
        <v>13.79</v>
      </c>
      <c r="B6">
        <f t="shared" si="0"/>
        <v>6.129999999999999</v>
      </c>
      <c r="C6">
        <v>3.45</v>
      </c>
      <c r="D6" s="1">
        <f t="shared" si="2"/>
        <v>295867.97632122389</v>
      </c>
      <c r="E6" s="1">
        <f t="shared" si="3"/>
        <v>2769613.667691533</v>
      </c>
      <c r="F6" s="1">
        <f t="shared" si="4"/>
        <v>6.1297777403977465</v>
      </c>
      <c r="G6" s="1">
        <f t="shared" si="5"/>
        <v>2.2225960225252805E-4</v>
      </c>
    </row>
    <row r="7" spans="1:10" x14ac:dyDescent="0.3">
      <c r="A7">
        <v>14.88</v>
      </c>
      <c r="B7">
        <f t="shared" si="0"/>
        <v>7.2200000000000006</v>
      </c>
      <c r="C7">
        <v>3.4</v>
      </c>
      <c r="D7" s="1">
        <f t="shared" si="2"/>
        <v>295868.45416463894</v>
      </c>
      <c r="E7" s="1">
        <f t="shared" si="3"/>
        <v>2769612.6880591954</v>
      </c>
      <c r="F7" s="1">
        <f t="shared" si="4"/>
        <v>7.2197382195596145</v>
      </c>
      <c r="G7" s="1">
        <f t="shared" si="5"/>
        <v>2.6178044038616122E-4</v>
      </c>
    </row>
    <row r="8" spans="1:10" x14ac:dyDescent="0.3">
      <c r="A8">
        <v>15.93</v>
      </c>
      <c r="B8">
        <f t="shared" si="0"/>
        <v>8.27</v>
      </c>
      <c r="C8">
        <v>3.54</v>
      </c>
      <c r="D8" s="1">
        <f t="shared" si="2"/>
        <v>295868.91447251575</v>
      </c>
      <c r="E8" s="1">
        <f t="shared" si="3"/>
        <v>2769611.7443766682</v>
      </c>
      <c r="F8" s="1">
        <f t="shared" si="4"/>
        <v>8.2697001491268818</v>
      </c>
      <c r="G8" s="1">
        <f t="shared" si="5"/>
        <v>2.9985087311779068E-4</v>
      </c>
    </row>
    <row r="9" spans="1:10" x14ac:dyDescent="0.3">
      <c r="A9">
        <v>19.190000000000001</v>
      </c>
      <c r="B9">
        <f t="shared" si="0"/>
        <v>11.530000000000001</v>
      </c>
      <c r="C9">
        <v>3.46</v>
      </c>
      <c r="D9" s="1">
        <f t="shared" si="2"/>
        <v>295870.3436188763</v>
      </c>
      <c r="E9" s="1">
        <f t="shared" si="3"/>
        <v>2769608.8144671088</v>
      </c>
      <c r="F9" s="1">
        <f t="shared" si="4"/>
        <v>11.529581948566905</v>
      </c>
      <c r="G9" s="1">
        <f t="shared" si="5"/>
        <v>4.1805143309581183E-4</v>
      </c>
    </row>
    <row r="10" spans="1:10" x14ac:dyDescent="0.3">
      <c r="A10">
        <v>20.76</v>
      </c>
      <c r="B10">
        <f t="shared" si="0"/>
        <v>13.100000000000001</v>
      </c>
      <c r="C10">
        <v>3.23</v>
      </c>
      <c r="D10" s="1">
        <f t="shared" si="2"/>
        <v>295871.03188874928</v>
      </c>
      <c r="E10" s="1">
        <f t="shared" si="3"/>
        <v>2769607.4034370445</v>
      </c>
      <c r="F10" s="1">
        <f t="shared" si="4"/>
        <v>13.099525024129798</v>
      </c>
      <c r="G10" s="1">
        <f t="shared" si="5"/>
        <v>4.7497587020295384E-4</v>
      </c>
    </row>
    <row r="11" spans="1:10" x14ac:dyDescent="0.3">
      <c r="A11">
        <v>24.12</v>
      </c>
      <c r="B11">
        <f t="shared" si="0"/>
        <v>16.46</v>
      </c>
      <c r="C11">
        <v>3.25</v>
      </c>
      <c r="D11" s="1">
        <f t="shared" si="2"/>
        <v>295872.50487395516</v>
      </c>
      <c r="E11" s="1">
        <f t="shared" si="3"/>
        <v>2769604.3836529576</v>
      </c>
      <c r="F11" s="1">
        <f t="shared" si="4"/>
        <v>16.459403198697071</v>
      </c>
      <c r="G11" s="1">
        <f t="shared" si="5"/>
        <v>5.9680130292960598E-4</v>
      </c>
    </row>
    <row r="12" spans="1:10" x14ac:dyDescent="0.3">
      <c r="A12">
        <v>24.13</v>
      </c>
      <c r="B12">
        <f t="shared" si="0"/>
        <v>16.47</v>
      </c>
      <c r="C12">
        <v>3.38</v>
      </c>
      <c r="D12" s="1">
        <f t="shared" si="2"/>
        <v>295872.50925783976</v>
      </c>
      <c r="E12" s="1">
        <f t="shared" si="3"/>
        <v>2769604.3746655053</v>
      </c>
      <c r="F12" s="1">
        <f t="shared" si="4"/>
        <v>16.469402835905594</v>
      </c>
      <c r="G12" s="1">
        <f t="shared" si="5"/>
        <v>5.9716409440468965E-4</v>
      </c>
    </row>
    <row r="13" spans="1:10" x14ac:dyDescent="0.3">
      <c r="A13">
        <v>24.28</v>
      </c>
      <c r="B13">
        <f t="shared" si="0"/>
        <v>16.62</v>
      </c>
      <c r="C13">
        <v>3.37</v>
      </c>
      <c r="D13" s="1">
        <f t="shared" si="2"/>
        <v>295872.57501610788</v>
      </c>
      <c r="E13" s="1">
        <f t="shared" si="3"/>
        <v>2769604.2398537155</v>
      </c>
      <c r="F13" s="1">
        <f t="shared" si="4"/>
        <v>16.619397397391928</v>
      </c>
      <c r="G13" s="1">
        <f t="shared" si="5"/>
        <v>6.026026080725444E-4</v>
      </c>
    </row>
    <row r="14" spans="1:10" x14ac:dyDescent="0.3">
      <c r="A14">
        <v>24.38</v>
      </c>
      <c r="B14">
        <f t="shared" si="0"/>
        <v>16.72</v>
      </c>
      <c r="C14">
        <v>3.17</v>
      </c>
      <c r="D14" s="1">
        <f t="shared" si="2"/>
        <v>295872.61885495327</v>
      </c>
      <c r="E14" s="1">
        <f t="shared" si="3"/>
        <v>2769604.1499791895</v>
      </c>
      <c r="F14" s="1">
        <f t="shared" si="4"/>
        <v>16.719393771289116</v>
      </c>
      <c r="G14" s="1">
        <f t="shared" si="5"/>
        <v>6.0622871088256147E-4</v>
      </c>
    </row>
    <row r="15" spans="1:10" x14ac:dyDescent="0.3">
      <c r="A15">
        <v>31.67</v>
      </c>
      <c r="B15">
        <f t="shared" si="0"/>
        <v>24.01</v>
      </c>
      <c r="C15">
        <v>3.25</v>
      </c>
      <c r="D15" s="1">
        <f t="shared" si="2"/>
        <v>295875.81470678397</v>
      </c>
      <c r="E15" s="1">
        <f t="shared" si="3"/>
        <v>2769597.5981262163</v>
      </c>
      <c r="F15" s="1">
        <f t="shared" si="4"/>
        <v>24.009129452778371</v>
      </c>
      <c r="G15" s="1">
        <f t="shared" si="5"/>
        <v>8.7054722163060205E-4</v>
      </c>
      <c r="I15" s="5">
        <v>7.66</v>
      </c>
      <c r="J15" s="5">
        <v>3.55</v>
      </c>
    </row>
    <row r="16" spans="1:10" x14ac:dyDescent="0.3">
      <c r="A16">
        <v>32.229999999999997</v>
      </c>
      <c r="B16">
        <f t="shared" si="0"/>
        <v>24.569999999999997</v>
      </c>
      <c r="C16">
        <v>3.25</v>
      </c>
      <c r="D16" s="1">
        <f t="shared" si="2"/>
        <v>295876.06020431826</v>
      </c>
      <c r="E16" s="1">
        <f t="shared" si="3"/>
        <v>2769597.0948288683</v>
      </c>
      <c r="F16" s="1">
        <f t="shared" si="4"/>
        <v>24.569109148736086</v>
      </c>
      <c r="G16" s="1">
        <f t="shared" si="5"/>
        <v>8.9085126391097447E-4</v>
      </c>
      <c r="I16">
        <v>7.68</v>
      </c>
      <c r="J16">
        <v>3.56</v>
      </c>
    </row>
    <row r="17" spans="1:10" x14ac:dyDescent="0.3">
      <c r="A17">
        <v>39</v>
      </c>
      <c r="B17">
        <f t="shared" si="0"/>
        <v>31.34</v>
      </c>
      <c r="C17">
        <v>3.14</v>
      </c>
      <c r="D17" s="1">
        <f t="shared" si="2"/>
        <v>295879.02809415286</v>
      </c>
      <c r="E17" s="1">
        <f t="shared" si="3"/>
        <v>2769591.0103234323</v>
      </c>
      <c r="F17" s="1">
        <f t="shared" si="4"/>
        <v>31.338863684255234</v>
      </c>
      <c r="G17" s="1">
        <f t="shared" si="5"/>
        <v>1.1363157447661365E-3</v>
      </c>
      <c r="I17">
        <v>13.22</v>
      </c>
      <c r="J17">
        <v>3.42</v>
      </c>
    </row>
    <row r="18" spans="1:10" x14ac:dyDescent="0.3">
      <c r="A18">
        <v>39.75</v>
      </c>
      <c r="B18">
        <f t="shared" si="0"/>
        <v>32.090000000000003</v>
      </c>
      <c r="C18">
        <v>3.09</v>
      </c>
      <c r="D18" s="1">
        <f t="shared" si="2"/>
        <v>295879.35688549344</v>
      </c>
      <c r="E18" s="1">
        <f t="shared" si="3"/>
        <v>2769590.336264485</v>
      </c>
      <c r="F18" s="1">
        <f t="shared" si="4"/>
        <v>32.088836490431312</v>
      </c>
      <c r="G18" s="1">
        <f t="shared" si="5"/>
        <v>1.1635095686912678E-3</v>
      </c>
      <c r="I18">
        <v>13.28</v>
      </c>
      <c r="J18">
        <v>3.62</v>
      </c>
    </row>
    <row r="19" spans="1:10" x14ac:dyDescent="0.3">
      <c r="A19">
        <v>39.97</v>
      </c>
      <c r="B19">
        <f t="shared" si="0"/>
        <v>32.31</v>
      </c>
      <c r="C19">
        <v>3.24</v>
      </c>
      <c r="D19" s="1">
        <f t="shared" si="2"/>
        <v>295879.45333095331</v>
      </c>
      <c r="E19" s="1">
        <f t="shared" si="3"/>
        <v>2769590.1385405269</v>
      </c>
      <c r="F19" s="1">
        <f t="shared" si="4"/>
        <v>32.308828513847281</v>
      </c>
      <c r="G19" s="1">
        <f t="shared" si="5"/>
        <v>1.1714861527210019E-3</v>
      </c>
      <c r="I19">
        <v>13.61</v>
      </c>
      <c r="J19">
        <v>3.61</v>
      </c>
    </row>
    <row r="20" spans="1:10" x14ac:dyDescent="0.3">
      <c r="A20">
        <v>45.64</v>
      </c>
      <c r="B20">
        <f t="shared" si="0"/>
        <v>37.980000000000004</v>
      </c>
      <c r="C20">
        <v>3.15</v>
      </c>
      <c r="D20" s="1">
        <f t="shared" si="2"/>
        <v>295881.93899348832</v>
      </c>
      <c r="E20" s="1">
        <f t="shared" si="3"/>
        <v>2769585.0426548813</v>
      </c>
      <c r="F20" s="1">
        <f t="shared" si="4"/>
        <v>37.978622932603024</v>
      </c>
      <c r="G20" s="1">
        <f t="shared" si="5"/>
        <v>1.3770673969801805E-3</v>
      </c>
      <c r="I20">
        <v>13.79</v>
      </c>
      <c r="J20">
        <v>3.45</v>
      </c>
    </row>
    <row r="21" spans="1:10" x14ac:dyDescent="0.3">
      <c r="A21">
        <v>45.67</v>
      </c>
      <c r="B21">
        <f t="shared" si="0"/>
        <v>38.010000000000005</v>
      </c>
      <c r="C21">
        <v>3.36</v>
      </c>
      <c r="D21" s="1">
        <f t="shared" si="2"/>
        <v>295881.95214514196</v>
      </c>
      <c r="E21" s="1">
        <f t="shared" si="3"/>
        <v>2769585.0156925227</v>
      </c>
      <c r="F21" s="1">
        <f t="shared" si="4"/>
        <v>38.008621845407632</v>
      </c>
      <c r="G21" s="1">
        <f t="shared" si="5"/>
        <v>1.3781545923734484E-3</v>
      </c>
      <c r="I21">
        <v>14.88</v>
      </c>
      <c r="J21">
        <v>3.4</v>
      </c>
    </row>
    <row r="22" spans="1:10" x14ac:dyDescent="0.3">
      <c r="A22">
        <v>45.92</v>
      </c>
      <c r="B22">
        <f t="shared" si="0"/>
        <v>38.260000000000005</v>
      </c>
      <c r="C22">
        <v>3.35</v>
      </c>
      <c r="D22" s="1">
        <f t="shared" si="2"/>
        <v>295882.06174225546</v>
      </c>
      <c r="E22" s="1">
        <f t="shared" si="3"/>
        <v>2769584.791006207</v>
      </c>
      <c r="F22" s="1">
        <f t="shared" si="4"/>
        <v>38.258612780791154</v>
      </c>
      <c r="G22" s="1">
        <f t="shared" si="5"/>
        <v>1.3872192088513202E-3</v>
      </c>
      <c r="I22">
        <v>15.93</v>
      </c>
      <c r="J22">
        <v>3.54</v>
      </c>
    </row>
    <row r="23" spans="1:10" x14ac:dyDescent="0.3">
      <c r="A23">
        <v>46</v>
      </c>
      <c r="B23">
        <f t="shared" si="0"/>
        <v>38.340000000000003</v>
      </c>
      <c r="C23">
        <v>2.88</v>
      </c>
      <c r="D23" s="1">
        <f t="shared" si="2"/>
        <v>295882.09681333182</v>
      </c>
      <c r="E23" s="1">
        <f t="shared" si="3"/>
        <v>2769584.7191065862</v>
      </c>
      <c r="F23" s="1">
        <f t="shared" si="4"/>
        <v>38.338609879929315</v>
      </c>
      <c r="G23" s="1">
        <f t="shared" si="5"/>
        <v>1.3901200706882832E-3</v>
      </c>
      <c r="I23">
        <v>19.190000000000001</v>
      </c>
      <c r="J23">
        <v>3.46</v>
      </c>
    </row>
    <row r="24" spans="1:10" x14ac:dyDescent="0.3">
      <c r="A24">
        <v>47.7</v>
      </c>
      <c r="B24">
        <f t="shared" si="0"/>
        <v>40.040000000000006</v>
      </c>
      <c r="C24">
        <v>2.54</v>
      </c>
      <c r="D24" s="1">
        <f t="shared" si="2"/>
        <v>295882.84207370388</v>
      </c>
      <c r="E24" s="1">
        <f t="shared" si="3"/>
        <v>2769583.1912396373</v>
      </c>
      <c r="F24" s="1">
        <f t="shared" si="4"/>
        <v>40.038548242219512</v>
      </c>
      <c r="G24" s="1">
        <f t="shared" si="5"/>
        <v>1.4517577804937787E-3</v>
      </c>
      <c r="I24">
        <v>20.76</v>
      </c>
      <c r="J24">
        <v>3.23</v>
      </c>
    </row>
    <row r="25" spans="1:10" x14ac:dyDescent="0.3">
      <c r="A25">
        <v>47.87</v>
      </c>
      <c r="B25">
        <f t="shared" si="0"/>
        <v>40.209999999999994</v>
      </c>
      <c r="C25">
        <v>1.56</v>
      </c>
      <c r="D25" s="1">
        <f t="shared" si="2"/>
        <v>295882.91659974103</v>
      </c>
      <c r="E25" s="1">
        <f t="shared" si="3"/>
        <v>2769583.0384529429</v>
      </c>
      <c r="F25" s="1">
        <f t="shared" si="4"/>
        <v>40.208542078046342</v>
      </c>
      <c r="G25" s="1">
        <f t="shared" si="5"/>
        <v>1.4579219536514643E-3</v>
      </c>
      <c r="I25">
        <v>24.12</v>
      </c>
      <c r="J25">
        <v>3.25</v>
      </c>
    </row>
    <row r="26" spans="1:10" x14ac:dyDescent="0.3">
      <c r="A26">
        <v>48.23</v>
      </c>
      <c r="B26">
        <f t="shared" si="0"/>
        <v>40.569999999999993</v>
      </c>
      <c r="C26">
        <v>1.54</v>
      </c>
      <c r="D26" s="1">
        <f t="shared" si="2"/>
        <v>295883.07441958459</v>
      </c>
      <c r="E26" s="1">
        <f t="shared" si="3"/>
        <v>2769582.7149046473</v>
      </c>
      <c r="F26" s="1">
        <f t="shared" si="4"/>
        <v>40.568529025816673</v>
      </c>
      <c r="G26" s="1">
        <f t="shared" si="5"/>
        <v>1.4709741833200951E-3</v>
      </c>
      <c r="I26">
        <v>24.13</v>
      </c>
      <c r="J26">
        <v>3.38</v>
      </c>
    </row>
    <row r="27" spans="1:10" x14ac:dyDescent="0.3">
      <c r="A27">
        <v>48.35</v>
      </c>
      <c r="B27">
        <f t="shared" si="0"/>
        <v>40.69</v>
      </c>
      <c r="C27">
        <v>0.6</v>
      </c>
      <c r="D27" s="1">
        <f t="shared" si="2"/>
        <v>295883.12702619907</v>
      </c>
      <c r="E27" s="1">
        <f t="shared" si="3"/>
        <v>2769582.6070552161</v>
      </c>
      <c r="F27" s="1">
        <f t="shared" si="4"/>
        <v>40.688524674498403</v>
      </c>
      <c r="G27" s="1">
        <f t="shared" si="5"/>
        <v>1.475325501594682E-3</v>
      </c>
      <c r="I27">
        <v>24.28</v>
      </c>
      <c r="J27">
        <v>3.37</v>
      </c>
    </row>
    <row r="28" spans="1:10" x14ac:dyDescent="0.3">
      <c r="A28">
        <v>50.85</v>
      </c>
      <c r="B28">
        <f t="shared" si="0"/>
        <v>43.19</v>
      </c>
      <c r="C28">
        <v>-0.6</v>
      </c>
      <c r="D28" s="1">
        <f t="shared" si="2"/>
        <v>295884.22299733438</v>
      </c>
      <c r="E28" s="1">
        <f t="shared" si="3"/>
        <v>2769580.3601920567</v>
      </c>
      <c r="F28" s="1">
        <f t="shared" si="4"/>
        <v>43.188434030109782</v>
      </c>
      <c r="G28" s="1">
        <f t="shared" si="5"/>
        <v>1.5659698902155128E-3</v>
      </c>
      <c r="I28">
        <v>24.38</v>
      </c>
      <c r="J28">
        <v>3.17</v>
      </c>
    </row>
    <row r="29" spans="1:10" x14ac:dyDescent="0.3">
      <c r="A29">
        <v>56.38</v>
      </c>
      <c r="B29">
        <f t="shared" si="0"/>
        <v>48.72</v>
      </c>
      <c r="C29">
        <v>-1.95</v>
      </c>
      <c r="D29" s="1">
        <f t="shared" si="2"/>
        <v>295886.64728548581</v>
      </c>
      <c r="E29" s="1">
        <f t="shared" si="3"/>
        <v>2769575.3901307476</v>
      </c>
      <c r="F29" s="1">
        <f t="shared" si="4"/>
        <v>48.718233525399256</v>
      </c>
      <c r="G29" s="1">
        <f t="shared" si="5"/>
        <v>1.7664746007426402E-3</v>
      </c>
      <c r="I29">
        <v>31.67</v>
      </c>
      <c r="J29">
        <v>3.25</v>
      </c>
    </row>
    <row r="30" spans="1:10" x14ac:dyDescent="0.3">
      <c r="A30">
        <v>63.47</v>
      </c>
      <c r="B30">
        <f t="shared" si="0"/>
        <v>55.81</v>
      </c>
      <c r="C30">
        <v>-2.2799999999999998</v>
      </c>
      <c r="D30" s="1">
        <f t="shared" si="2"/>
        <v>295889.75545962568</v>
      </c>
      <c r="E30" s="1">
        <f t="shared" si="3"/>
        <v>2769569.0180268274</v>
      </c>
      <c r="F30" s="1">
        <f t="shared" si="4"/>
        <v>55.807976458231565</v>
      </c>
      <c r="G30" s="1">
        <f t="shared" si="5"/>
        <v>2.0235417684375534E-3</v>
      </c>
      <c r="I30">
        <v>32.229999999999997</v>
      </c>
      <c r="J30">
        <v>3.25</v>
      </c>
    </row>
    <row r="31" spans="1:10" x14ac:dyDescent="0.3">
      <c r="A31">
        <v>71.75</v>
      </c>
      <c r="B31">
        <f t="shared" si="0"/>
        <v>64.09</v>
      </c>
      <c r="C31">
        <v>-1.77</v>
      </c>
      <c r="D31" s="1">
        <f t="shared" si="2"/>
        <v>295893.38531602599</v>
      </c>
      <c r="E31" s="1">
        <f t="shared" si="3"/>
        <v>2769561.5764160431</v>
      </c>
      <c r="F31" s="1">
        <f t="shared" si="4"/>
        <v>64.087676244541456</v>
      </c>
      <c r="G31" s="1">
        <f t="shared" si="5"/>
        <v>2.3237554585477938E-3</v>
      </c>
      <c r="I31">
        <v>39</v>
      </c>
      <c r="J31">
        <v>3.14</v>
      </c>
    </row>
    <row r="32" spans="1:10" x14ac:dyDescent="0.3">
      <c r="A32">
        <v>79.989999999999995</v>
      </c>
      <c r="B32">
        <f t="shared" si="0"/>
        <v>72.33</v>
      </c>
      <c r="C32">
        <v>-2.31</v>
      </c>
      <c r="D32" s="1">
        <f t="shared" si="2"/>
        <v>295896.99763688812</v>
      </c>
      <c r="E32" s="1">
        <f t="shared" si="3"/>
        <v>2769554.1707550697</v>
      </c>
      <c r="F32" s="1">
        <f t="shared" si="4"/>
        <v>72.327377480863731</v>
      </c>
      <c r="G32" s="1">
        <f t="shared" si="5"/>
        <v>2.6225191362669875E-3</v>
      </c>
      <c r="I32">
        <v>39.75</v>
      </c>
      <c r="J32">
        <v>3.09</v>
      </c>
    </row>
    <row r="33" spans="1:10" x14ac:dyDescent="0.3">
      <c r="A33">
        <v>83.41</v>
      </c>
      <c r="B33">
        <f t="shared" si="0"/>
        <v>75.75</v>
      </c>
      <c r="C33">
        <v>-2.34</v>
      </c>
      <c r="D33" s="1">
        <f t="shared" si="2"/>
        <v>295898.49692540127</v>
      </c>
      <c r="E33" s="1">
        <f t="shared" si="3"/>
        <v>2769551.0970462672</v>
      </c>
      <c r="F33" s="1">
        <f t="shared" si="4"/>
        <v>75.747253479784632</v>
      </c>
      <c r="G33" s="1">
        <f t="shared" si="5"/>
        <v>2.7465202153678092E-3</v>
      </c>
      <c r="I33">
        <v>39.97</v>
      </c>
      <c r="J33">
        <v>3.24</v>
      </c>
    </row>
    <row r="34" spans="1:10" x14ac:dyDescent="0.3">
      <c r="A34">
        <v>86.48</v>
      </c>
      <c r="B34">
        <f t="shared" si="0"/>
        <v>78.820000000000007</v>
      </c>
      <c r="C34">
        <v>-5.04</v>
      </c>
      <c r="D34" s="1">
        <f t="shared" si="2"/>
        <v>295899.84277795546</v>
      </c>
      <c r="E34" s="1">
        <f t="shared" si="3"/>
        <v>2769548.3378983075</v>
      </c>
      <c r="F34" s="1">
        <f t="shared" si="4"/>
        <v>78.817142168562242</v>
      </c>
      <c r="G34" s="1">
        <f t="shared" si="5"/>
        <v>2.8578314377654124E-3</v>
      </c>
      <c r="I34">
        <v>45.64</v>
      </c>
      <c r="J34">
        <v>3.15</v>
      </c>
    </row>
    <row r="35" spans="1:10" x14ac:dyDescent="0.3">
      <c r="A35">
        <v>89.97</v>
      </c>
      <c r="B35">
        <f t="shared" si="0"/>
        <v>82.31</v>
      </c>
      <c r="C35">
        <v>-5.58</v>
      </c>
      <c r="D35" s="1">
        <f t="shared" si="2"/>
        <v>295901.37275366043</v>
      </c>
      <c r="E35" s="1">
        <f t="shared" si="3"/>
        <v>2769545.201277337</v>
      </c>
      <c r="F35" s="1">
        <f t="shared" si="4"/>
        <v>82.307015629019773</v>
      </c>
      <c r="G35" s="1">
        <f t="shared" si="5"/>
        <v>2.9843709802293006E-3</v>
      </c>
      <c r="I35">
        <v>45.67</v>
      </c>
      <c r="J35">
        <v>3.36</v>
      </c>
    </row>
    <row r="36" spans="1:10" x14ac:dyDescent="0.3">
      <c r="A36">
        <v>93.8</v>
      </c>
      <c r="B36">
        <f t="shared" si="0"/>
        <v>86.14</v>
      </c>
      <c r="C36">
        <v>-5.88</v>
      </c>
      <c r="D36" s="1">
        <f t="shared" si="2"/>
        <v>295903.0517814398</v>
      </c>
      <c r="E36" s="1">
        <f t="shared" si="3"/>
        <v>2769541.7590829763</v>
      </c>
      <c r="F36" s="1">
        <f t="shared" si="4"/>
        <v>86.136876762437581</v>
      </c>
      <c r="G36" s="1">
        <f t="shared" si="5"/>
        <v>3.1232375624199449E-3</v>
      </c>
      <c r="I36">
        <v>45.92</v>
      </c>
      <c r="J36">
        <v>3.35</v>
      </c>
    </row>
    <row r="37" spans="1:10" x14ac:dyDescent="0.3">
      <c r="A37">
        <v>98.95</v>
      </c>
      <c r="B37">
        <f t="shared" si="0"/>
        <v>91.29</v>
      </c>
      <c r="C37">
        <v>-4.9000000000000004</v>
      </c>
      <c r="D37" s="1">
        <f t="shared" si="2"/>
        <v>295905.30948197865</v>
      </c>
      <c r="E37" s="1">
        <f t="shared" si="3"/>
        <v>2769537.1305448678</v>
      </c>
      <c r="F37" s="1">
        <f t="shared" si="4"/>
        <v>91.286690035197694</v>
      </c>
      <c r="G37" s="1">
        <f t="shared" si="5"/>
        <v>3.3099648023124928E-3</v>
      </c>
      <c r="I37">
        <v>46</v>
      </c>
      <c r="J37">
        <v>2.88</v>
      </c>
    </row>
    <row r="38" spans="1:10" x14ac:dyDescent="0.3">
      <c r="A38">
        <v>105.49</v>
      </c>
      <c r="B38">
        <f t="shared" si="0"/>
        <v>97.83</v>
      </c>
      <c r="C38">
        <v>-4.29</v>
      </c>
      <c r="D38" s="1">
        <f t="shared" si="2"/>
        <v>295908.17654246872</v>
      </c>
      <c r="E38" s="1">
        <f t="shared" si="3"/>
        <v>2769531.2527508424</v>
      </c>
      <c r="F38" s="1">
        <f t="shared" si="4"/>
        <v>97.826452910066834</v>
      </c>
      <c r="G38" s="1">
        <f t="shared" si="5"/>
        <v>3.5470899331642158E-3</v>
      </c>
      <c r="I38">
        <v>47.7</v>
      </c>
      <c r="J38">
        <v>2.54</v>
      </c>
    </row>
    <row r="39" spans="1:10" x14ac:dyDescent="0.3">
      <c r="A39">
        <v>110.54</v>
      </c>
      <c r="B39">
        <f t="shared" si="0"/>
        <v>102.88000000000001</v>
      </c>
      <c r="C39">
        <v>-3.33</v>
      </c>
      <c r="D39" s="1">
        <f t="shared" si="2"/>
        <v>295910.39040416217</v>
      </c>
      <c r="E39" s="1">
        <f t="shared" si="3"/>
        <v>2769526.7140872604</v>
      </c>
      <c r="F39" s="1">
        <f t="shared" si="4"/>
        <v>102.87626980851122</v>
      </c>
      <c r="G39" s="1">
        <f t="shared" si="5"/>
        <v>3.7301914887848397E-3</v>
      </c>
      <c r="I39">
        <v>47.87</v>
      </c>
      <c r="J39">
        <v>1.56</v>
      </c>
    </row>
    <row r="40" spans="1:10" x14ac:dyDescent="0.3">
      <c r="A40">
        <v>115.58</v>
      </c>
      <c r="B40">
        <f t="shared" si="0"/>
        <v>107.92</v>
      </c>
      <c r="C40">
        <v>-4.75</v>
      </c>
      <c r="D40" s="1">
        <f t="shared" si="2"/>
        <v>295912.59988197102</v>
      </c>
      <c r="E40" s="1">
        <f t="shared" si="3"/>
        <v>2769522.1844111308</v>
      </c>
      <c r="F40" s="1">
        <f t="shared" si="4"/>
        <v>107.91608706974711</v>
      </c>
      <c r="G40" s="1">
        <f t="shared" si="5"/>
        <v>3.9129302528948529E-3</v>
      </c>
      <c r="I40">
        <v>48.23</v>
      </c>
      <c r="J40">
        <v>1.54</v>
      </c>
    </row>
    <row r="41" spans="1:10" x14ac:dyDescent="0.3">
      <c r="A41">
        <v>120.59</v>
      </c>
      <c r="B41">
        <f t="shared" si="0"/>
        <v>112.93</v>
      </c>
      <c r="C41">
        <v>-5.5</v>
      </c>
      <c r="D41" s="1">
        <f t="shared" si="2"/>
        <v>295914.7962081263</v>
      </c>
      <c r="E41" s="1">
        <f t="shared" si="3"/>
        <v>2769517.6816973593</v>
      </c>
      <c r="F41" s="1">
        <f t="shared" si="4"/>
        <v>112.92590541862243</v>
      </c>
      <c r="G41" s="1">
        <f t="shared" si="5"/>
        <v>4.0945813775721263E-3</v>
      </c>
      <c r="I41">
        <v>48.35</v>
      </c>
      <c r="J41">
        <v>0.6</v>
      </c>
    </row>
    <row r="42" spans="1:10" x14ac:dyDescent="0.3">
      <c r="A42">
        <v>127.09</v>
      </c>
      <c r="B42">
        <f t="shared" si="0"/>
        <v>119.43</v>
      </c>
      <c r="C42">
        <v>-5.24</v>
      </c>
      <c r="D42" s="1">
        <f t="shared" si="2"/>
        <v>295917.64573307819</v>
      </c>
      <c r="E42" s="1">
        <f t="shared" si="3"/>
        <v>2769511.8398531443</v>
      </c>
      <c r="F42" s="1">
        <f t="shared" si="4"/>
        <v>119.42566974392248</v>
      </c>
      <c r="G42" s="1">
        <f t="shared" si="5"/>
        <v>4.3302560775231314E-3</v>
      </c>
      <c r="I42">
        <v>50.85</v>
      </c>
      <c r="J42">
        <v>-0.6</v>
      </c>
    </row>
    <row r="43" spans="1:10" x14ac:dyDescent="0.3">
      <c r="A43">
        <v>132.19</v>
      </c>
      <c r="B43">
        <f t="shared" si="0"/>
        <v>124.53</v>
      </c>
      <c r="C43">
        <v>-4.84</v>
      </c>
      <c r="D43" s="1">
        <f t="shared" si="2"/>
        <v>295919.88151419431</v>
      </c>
      <c r="E43" s="1">
        <f t="shared" si="3"/>
        <v>2769507.2562522991</v>
      </c>
      <c r="F43" s="1">
        <f t="shared" si="4"/>
        <v>124.52548482951198</v>
      </c>
      <c r="G43" s="1">
        <f t="shared" si="5"/>
        <v>4.5151704880197485E-3</v>
      </c>
      <c r="I43">
        <v>56.38</v>
      </c>
      <c r="J43">
        <v>-1.95</v>
      </c>
    </row>
    <row r="44" spans="1:10" x14ac:dyDescent="0.3">
      <c r="A44">
        <v>137.74</v>
      </c>
      <c r="B44">
        <f t="shared" si="0"/>
        <v>130.08000000000001</v>
      </c>
      <c r="C44">
        <v>-4.51</v>
      </c>
      <c r="D44" s="1">
        <f t="shared" si="2"/>
        <v>295922.31457011477</v>
      </c>
      <c r="E44" s="1">
        <f t="shared" si="3"/>
        <v>2769502.2682160852</v>
      </c>
      <c r="F44" s="1">
        <f t="shared" si="4"/>
        <v>130.07528359914195</v>
      </c>
      <c r="G44" s="1">
        <f t="shared" si="5"/>
        <v>4.716400858058023E-3</v>
      </c>
      <c r="I44">
        <v>63.47</v>
      </c>
      <c r="J44">
        <v>-2.2799999999999998</v>
      </c>
    </row>
    <row r="45" spans="1:10" x14ac:dyDescent="0.3">
      <c r="A45">
        <v>143.41</v>
      </c>
      <c r="B45">
        <f t="shared" si="0"/>
        <v>135.75</v>
      </c>
      <c r="C45">
        <v>-4.1100000000000003</v>
      </c>
      <c r="D45" s="1">
        <f t="shared" si="2"/>
        <v>295924.80023264978</v>
      </c>
      <c r="E45" s="1">
        <f t="shared" si="3"/>
        <v>2769497.1723304396</v>
      </c>
      <c r="F45" s="1">
        <f t="shared" si="4"/>
        <v>135.7450780178977</v>
      </c>
      <c r="G45" s="1">
        <f t="shared" si="5"/>
        <v>4.9219821023029908E-3</v>
      </c>
      <c r="I45">
        <v>71.75</v>
      </c>
      <c r="J45">
        <v>-1.77</v>
      </c>
    </row>
    <row r="46" spans="1:10" x14ac:dyDescent="0.3">
      <c r="A46">
        <v>149.59</v>
      </c>
      <c r="B46">
        <f t="shared" si="0"/>
        <v>141.93</v>
      </c>
      <c r="C46">
        <v>-4.42</v>
      </c>
      <c r="D46" s="1">
        <f t="shared" si="2"/>
        <v>295927.50947329641</v>
      </c>
      <c r="E46" s="1">
        <f t="shared" si="3"/>
        <v>2769491.6180847092</v>
      </c>
      <c r="F46" s="1">
        <f t="shared" si="4"/>
        <v>141.92485394546605</v>
      </c>
      <c r="G46" s="1">
        <f t="shared" si="5"/>
        <v>5.1460545339523378E-3</v>
      </c>
      <c r="I46">
        <v>79.989999999999995</v>
      </c>
      <c r="J46">
        <v>-2.31</v>
      </c>
    </row>
    <row r="47" spans="1:10" x14ac:dyDescent="0.3">
      <c r="A47">
        <v>155.38</v>
      </c>
      <c r="B47">
        <f t="shared" si="0"/>
        <v>147.72</v>
      </c>
      <c r="C47">
        <v>-4.03</v>
      </c>
      <c r="D47" s="1">
        <f t="shared" si="2"/>
        <v>295930.04774244589</v>
      </c>
      <c r="E47" s="1">
        <f t="shared" si="3"/>
        <v>2769486.4143496314</v>
      </c>
      <c r="F47" s="1">
        <f t="shared" si="4"/>
        <v>147.71464401374061</v>
      </c>
      <c r="G47" s="1">
        <f t="shared" si="5"/>
        <v>5.355986259388601E-3</v>
      </c>
      <c r="I47">
        <v>83.41</v>
      </c>
      <c r="J47">
        <v>-2.34</v>
      </c>
    </row>
    <row r="48" spans="1:10" x14ac:dyDescent="0.3">
      <c r="A48">
        <v>160.96</v>
      </c>
      <c r="B48">
        <f t="shared" si="0"/>
        <v>153.30000000000001</v>
      </c>
      <c r="C48">
        <v>-4.84</v>
      </c>
      <c r="D48" s="1">
        <f t="shared" si="2"/>
        <v>295932.49395002</v>
      </c>
      <c r="E48" s="1">
        <f t="shared" si="3"/>
        <v>2769481.3993510595</v>
      </c>
      <c r="F48" s="1">
        <f t="shared" si="4"/>
        <v>153.29444169575663</v>
      </c>
      <c r="G48" s="1">
        <f t="shared" si="5"/>
        <v>5.5583042433795526E-3</v>
      </c>
      <c r="I48">
        <v>86.48</v>
      </c>
      <c r="J48">
        <v>-5.04</v>
      </c>
    </row>
    <row r="49" spans="1:10" x14ac:dyDescent="0.3">
      <c r="A49">
        <v>166.72</v>
      </c>
      <c r="B49">
        <f t="shared" si="0"/>
        <v>159.06</v>
      </c>
      <c r="C49">
        <v>-3.53</v>
      </c>
      <c r="D49" s="1">
        <f t="shared" si="2"/>
        <v>295935.01906751585</v>
      </c>
      <c r="E49" s="1">
        <f t="shared" si="3"/>
        <v>2769476.2225783402</v>
      </c>
      <c r="F49" s="1">
        <f t="shared" si="4"/>
        <v>159.05423285122657</v>
      </c>
      <c r="G49" s="1">
        <f t="shared" si="5"/>
        <v>5.7671487734296534E-3</v>
      </c>
      <c r="I49">
        <v>89.97</v>
      </c>
      <c r="J49">
        <v>-5.58</v>
      </c>
    </row>
    <row r="50" spans="1:10" x14ac:dyDescent="0.3">
      <c r="A50">
        <v>172.52</v>
      </c>
      <c r="B50">
        <f t="shared" si="0"/>
        <v>164.86</v>
      </c>
      <c r="C50">
        <v>-3.99</v>
      </c>
      <c r="D50" s="1">
        <f t="shared" si="2"/>
        <v>295937.56172054989</v>
      </c>
      <c r="E50" s="1">
        <f t="shared" si="3"/>
        <v>2769471.0098558096</v>
      </c>
      <c r="F50" s="1">
        <f t="shared" si="4"/>
        <v>164.85402255710264</v>
      </c>
      <c r="G50" s="1">
        <f t="shared" si="5"/>
        <v>5.9774428973753402E-3</v>
      </c>
      <c r="I50">
        <v>93.8</v>
      </c>
      <c r="J50">
        <v>-5.88</v>
      </c>
    </row>
    <row r="51" spans="1:10" x14ac:dyDescent="0.3">
      <c r="A51">
        <v>177.96</v>
      </c>
      <c r="B51">
        <f t="shared" si="0"/>
        <v>170.3</v>
      </c>
      <c r="C51">
        <v>-4.41</v>
      </c>
      <c r="D51" s="1">
        <f t="shared" si="2"/>
        <v>295939.94655374042</v>
      </c>
      <c r="E51" s="1">
        <f t="shared" si="3"/>
        <v>2769466.120681575</v>
      </c>
      <c r="F51" s="1">
        <f t="shared" si="4"/>
        <v>170.29382531481536</v>
      </c>
      <c r="G51" s="1">
        <f t="shared" si="5"/>
        <v>6.1746851846464779E-3</v>
      </c>
      <c r="I51">
        <v>98.95</v>
      </c>
      <c r="J51">
        <v>-4.9000000000000004</v>
      </c>
    </row>
    <row r="52" spans="1:10" x14ac:dyDescent="0.3">
      <c r="A52">
        <v>183.46</v>
      </c>
      <c r="B52">
        <f t="shared" si="0"/>
        <v>175.8</v>
      </c>
      <c r="C52">
        <v>-5.86</v>
      </c>
      <c r="D52" s="1">
        <f t="shared" si="2"/>
        <v>295942.35769023822</v>
      </c>
      <c r="E52" s="1">
        <f t="shared" si="3"/>
        <v>2769461.1775826239</v>
      </c>
      <c r="F52" s="1">
        <f t="shared" si="4"/>
        <v>175.79362589771875</v>
      </c>
      <c r="G52" s="1">
        <f t="shared" si="5"/>
        <v>6.3741022812564552E-3</v>
      </c>
      <c r="I52">
        <v>105.49</v>
      </c>
      <c r="J52">
        <v>-4.29</v>
      </c>
    </row>
    <row r="53" spans="1:10" x14ac:dyDescent="0.3">
      <c r="A53">
        <v>188.41</v>
      </c>
      <c r="B53">
        <f t="shared" si="0"/>
        <v>180.75</v>
      </c>
      <c r="C53">
        <v>-4.75</v>
      </c>
      <c r="D53" s="1">
        <f t="shared" si="2"/>
        <v>295944.52771308622</v>
      </c>
      <c r="E53" s="1">
        <f t="shared" si="3"/>
        <v>2769456.728793568</v>
      </c>
      <c r="F53" s="1">
        <f t="shared" si="4"/>
        <v>180.74344642224045</v>
      </c>
      <c r="G53" s="1">
        <f t="shared" si="5"/>
        <v>6.5535777595471245E-3</v>
      </c>
      <c r="I53">
        <v>110.54</v>
      </c>
      <c r="J53">
        <v>-3.33</v>
      </c>
    </row>
    <row r="54" spans="1:10" x14ac:dyDescent="0.3">
      <c r="A54">
        <v>194.33</v>
      </c>
      <c r="B54">
        <f t="shared" si="0"/>
        <v>186.67000000000002</v>
      </c>
      <c r="C54">
        <v>-2.23</v>
      </c>
      <c r="D54" s="1">
        <f t="shared" si="2"/>
        <v>295947.12297273474</v>
      </c>
      <c r="E54" s="1">
        <f t="shared" si="3"/>
        <v>2769451.4082216066</v>
      </c>
      <c r="F54" s="1">
        <f t="shared" si="4"/>
        <v>186.66323177637972</v>
      </c>
      <c r="G54" s="1">
        <f t="shared" si="5"/>
        <v>6.7682236202983859E-3</v>
      </c>
      <c r="I54">
        <v>115.58</v>
      </c>
      <c r="J54">
        <v>-4.75</v>
      </c>
    </row>
    <row r="55" spans="1:10" x14ac:dyDescent="0.3">
      <c r="A55">
        <v>199.06</v>
      </c>
      <c r="B55">
        <f t="shared" si="0"/>
        <v>191.4</v>
      </c>
      <c r="C55">
        <v>-2.42</v>
      </c>
      <c r="D55" s="1">
        <f t="shared" si="2"/>
        <v>295949.19655012281</v>
      </c>
      <c r="E55" s="1">
        <f t="shared" si="3"/>
        <v>2769447.1571565089</v>
      </c>
      <c r="F55" s="1">
        <f t="shared" si="4"/>
        <v>191.39306027745994</v>
      </c>
      <c r="G55" s="1">
        <f t="shared" si="5"/>
        <v>6.9397225400678053E-3</v>
      </c>
      <c r="I55">
        <v>120.59</v>
      </c>
      <c r="J55">
        <v>-5.5</v>
      </c>
    </row>
    <row r="56" spans="1:10" x14ac:dyDescent="0.3">
      <c r="A56">
        <v>204.39</v>
      </c>
      <c r="B56">
        <f t="shared" si="0"/>
        <v>196.73</v>
      </c>
      <c r="C56">
        <v>-1.3</v>
      </c>
      <c r="D56" s="1">
        <f t="shared" si="2"/>
        <v>295951.53316058341</v>
      </c>
      <c r="E56" s="1">
        <f t="shared" si="3"/>
        <v>2769442.3668442527</v>
      </c>
      <c r="F56" s="1">
        <f t="shared" si="4"/>
        <v>196.72286702409247</v>
      </c>
      <c r="G56" s="1">
        <f t="shared" si="5"/>
        <v>7.1329759075240418E-3</v>
      </c>
      <c r="I56">
        <v>127.09</v>
      </c>
      <c r="J56">
        <v>-5.24</v>
      </c>
    </row>
    <row r="57" spans="1:10" x14ac:dyDescent="0.3">
      <c r="A57">
        <v>208.44</v>
      </c>
      <c r="B57">
        <f t="shared" si="0"/>
        <v>200.78</v>
      </c>
      <c r="C57">
        <v>-1.25</v>
      </c>
      <c r="D57" s="1">
        <f t="shared" si="2"/>
        <v>295953.30863382271</v>
      </c>
      <c r="E57" s="1">
        <f t="shared" si="3"/>
        <v>2769438.7269259342</v>
      </c>
      <c r="F57" s="1">
        <f t="shared" si="4"/>
        <v>200.77272018053321</v>
      </c>
      <c r="G57" s="1">
        <f t="shared" si="5"/>
        <v>7.2798194667882399E-3</v>
      </c>
      <c r="I57">
        <v>132.19</v>
      </c>
      <c r="J57">
        <v>-4.84</v>
      </c>
    </row>
    <row r="58" spans="1:10" x14ac:dyDescent="0.3">
      <c r="A58">
        <v>213.89</v>
      </c>
      <c r="B58">
        <f t="shared" si="0"/>
        <v>206.23</v>
      </c>
      <c r="C58">
        <v>-1.21</v>
      </c>
      <c r="D58" s="1">
        <f t="shared" si="2"/>
        <v>295955.69785089773</v>
      </c>
      <c r="E58" s="1">
        <f t="shared" si="3"/>
        <v>2769433.8287642468</v>
      </c>
      <c r="F58" s="1">
        <f t="shared" si="4"/>
        <v>206.22252257582193</v>
      </c>
      <c r="G58" s="1">
        <f t="shared" si="5"/>
        <v>7.4774241780630746E-3</v>
      </c>
      <c r="I58">
        <v>137.74</v>
      </c>
      <c r="J58">
        <v>-4.51</v>
      </c>
    </row>
    <row r="59" spans="1:10" x14ac:dyDescent="0.3">
      <c r="A59">
        <v>223.93</v>
      </c>
      <c r="B59">
        <f t="shared" si="0"/>
        <v>216.27</v>
      </c>
      <c r="C59">
        <v>0.32</v>
      </c>
      <c r="D59" s="1">
        <f t="shared" si="2"/>
        <v>295960.09927097731</v>
      </c>
      <c r="E59" s="1">
        <f t="shared" si="3"/>
        <v>2769424.805361798</v>
      </c>
      <c r="F59" s="1">
        <f t="shared" si="4"/>
        <v>216.26215854875014</v>
      </c>
      <c r="G59" s="1">
        <f t="shared" si="5"/>
        <v>7.8414512498738986E-3</v>
      </c>
      <c r="I59">
        <v>143.41</v>
      </c>
      <c r="J59">
        <v>-4.1100000000000003</v>
      </c>
    </row>
    <row r="60" spans="1:10" x14ac:dyDescent="0.3">
      <c r="A60">
        <v>228.1</v>
      </c>
      <c r="B60">
        <f t="shared" si="0"/>
        <v>220.44</v>
      </c>
      <c r="C60">
        <v>1.89</v>
      </c>
      <c r="D60" s="1">
        <f t="shared" si="2"/>
        <v>295961.9273508311</v>
      </c>
      <c r="E60" s="1">
        <f t="shared" si="3"/>
        <v>2769421.0575940483</v>
      </c>
      <c r="F60" s="1">
        <f t="shared" si="4"/>
        <v>220.43200735387265</v>
      </c>
      <c r="G60" s="1">
        <f t="shared" si="5"/>
        <v>7.9926461273487348E-3</v>
      </c>
      <c r="I60">
        <v>149.59</v>
      </c>
      <c r="J60">
        <v>-4.42</v>
      </c>
    </row>
    <row r="61" spans="1:10" x14ac:dyDescent="0.3">
      <c r="A61">
        <v>230.5</v>
      </c>
      <c r="B61">
        <f t="shared" si="0"/>
        <v>222.84</v>
      </c>
      <c r="C61">
        <v>2.19</v>
      </c>
      <c r="D61" s="1">
        <f t="shared" si="2"/>
        <v>295962.97948312102</v>
      </c>
      <c r="E61" s="1">
        <f t="shared" si="3"/>
        <v>2769418.900605415</v>
      </c>
      <c r="F61" s="1">
        <f t="shared" si="4"/>
        <v>222.83192033558683</v>
      </c>
      <c r="G61" s="1">
        <f t="shared" si="5"/>
        <v>8.0796644131737594E-3</v>
      </c>
      <c r="I61">
        <v>155.38</v>
      </c>
      <c r="J61">
        <v>-4.03</v>
      </c>
    </row>
    <row r="62" spans="1:10" x14ac:dyDescent="0.3">
      <c r="A62">
        <v>236.95</v>
      </c>
      <c r="B62">
        <f t="shared" si="0"/>
        <v>229.29</v>
      </c>
      <c r="C62">
        <v>2.02</v>
      </c>
      <c r="D62" s="1">
        <f t="shared" si="2"/>
        <v>295965.8070886503</v>
      </c>
      <c r="E62" s="1">
        <f t="shared" si="3"/>
        <v>2769413.1036984632</v>
      </c>
      <c r="F62" s="1">
        <f t="shared" si="4"/>
        <v>229.28168647376731</v>
      </c>
      <c r="G62" s="1">
        <f t="shared" si="5"/>
        <v>8.3135262326834436E-3</v>
      </c>
      <c r="I62">
        <v>160.96</v>
      </c>
      <c r="J62">
        <v>-4.84</v>
      </c>
    </row>
    <row r="63" spans="1:10" x14ac:dyDescent="0.3">
      <c r="A63">
        <v>238.1</v>
      </c>
      <c r="B63">
        <f t="shared" si="0"/>
        <v>230.44</v>
      </c>
      <c r="C63">
        <v>1.39</v>
      </c>
      <c r="D63" s="1">
        <f t="shared" si="2"/>
        <v>295966.31123537256</v>
      </c>
      <c r="E63" s="1">
        <f t="shared" si="3"/>
        <v>2769412.0701414105</v>
      </c>
      <c r="F63" s="1">
        <f t="shared" si="4"/>
        <v>230.43164477683877</v>
      </c>
      <c r="G63" s="1">
        <f t="shared" si="5"/>
        <v>8.3552231612316064E-3</v>
      </c>
      <c r="I63">
        <v>166.72</v>
      </c>
      <c r="J63">
        <v>-3.53</v>
      </c>
    </row>
    <row r="64" spans="1:10" x14ac:dyDescent="0.3">
      <c r="A64">
        <v>239.76</v>
      </c>
      <c r="B64">
        <f t="shared" si="0"/>
        <v>232.1</v>
      </c>
      <c r="C64">
        <v>1.35</v>
      </c>
      <c r="D64" s="1">
        <f t="shared" si="2"/>
        <v>295967.03896020638</v>
      </c>
      <c r="E64" s="1">
        <f t="shared" si="3"/>
        <v>2769410.578224272</v>
      </c>
      <c r="F64" s="1">
        <f t="shared" si="4"/>
        <v>232.09158458953434</v>
      </c>
      <c r="G64" s="1">
        <f t="shared" si="5"/>
        <v>8.4154104656590789E-3</v>
      </c>
      <c r="I64">
        <v>172.52</v>
      </c>
      <c r="J64">
        <v>-3.99</v>
      </c>
    </row>
    <row r="65" spans="1:10" x14ac:dyDescent="0.3">
      <c r="A65">
        <v>241</v>
      </c>
      <c r="B65">
        <f t="shared" si="0"/>
        <v>233.34</v>
      </c>
      <c r="C65">
        <v>1.92</v>
      </c>
      <c r="D65" s="1">
        <f t="shared" si="2"/>
        <v>295967.58256188949</v>
      </c>
      <c r="E65" s="1">
        <f t="shared" si="3"/>
        <v>2769409.4637801452</v>
      </c>
      <c r="F65" s="1">
        <f t="shared" si="4"/>
        <v>233.3315396297385</v>
      </c>
      <c r="G65" s="1">
        <f t="shared" si="5"/>
        <v>8.4603702615027032E-3</v>
      </c>
      <c r="I65">
        <v>177.96</v>
      </c>
      <c r="J65">
        <v>-4.41</v>
      </c>
    </row>
    <row r="66" spans="1:10" x14ac:dyDescent="0.3">
      <c r="A66">
        <v>249.35</v>
      </c>
      <c r="B66">
        <f t="shared" ref="B66:B93" si="6">A66-7.66</f>
        <v>241.69</v>
      </c>
      <c r="C66">
        <v>2.67</v>
      </c>
      <c r="D66" s="1">
        <f t="shared" si="2"/>
        <v>295971.24310548161</v>
      </c>
      <c r="E66" s="1">
        <f t="shared" si="3"/>
        <v>2769401.9592571924</v>
      </c>
      <c r="F66" s="1">
        <f t="shared" si="4"/>
        <v>241.68123687800355</v>
      </c>
      <c r="G66" s="1">
        <f t="shared" si="5"/>
        <v>8.7631219964521279E-3</v>
      </c>
      <c r="I66">
        <v>183.46</v>
      </c>
      <c r="J66">
        <v>-5.86</v>
      </c>
    </row>
    <row r="67" spans="1:10" x14ac:dyDescent="0.3">
      <c r="A67">
        <v>258.42</v>
      </c>
      <c r="B67">
        <f t="shared" si="6"/>
        <v>250.76000000000002</v>
      </c>
      <c r="C67">
        <v>3.46</v>
      </c>
      <c r="D67" s="1">
        <f t="shared" ref="D67:D97" si="7">(((B67*($D$98-$D$1))+$B$98*$D$1)/$B$98)</f>
        <v>295975.21928876068</v>
      </c>
      <c r="E67" s="1">
        <f t="shared" ref="E67:E97" si="8">(((B67*($E$98-$E$1))+$B$98*$E$1)/$B$98)</f>
        <v>2769393.8076376496</v>
      </c>
      <c r="F67" s="1">
        <f t="shared" ref="F67:F97" si="9">SQRT(((D67-$D$1)^2)+((E67-$E$1)^2))</f>
        <v>250.75090802089565</v>
      </c>
      <c r="G67" s="1">
        <f t="shared" ref="G67:G97" si="10">B67-F67</f>
        <v>9.0919791043688747E-3</v>
      </c>
      <c r="I67">
        <v>188.41</v>
      </c>
      <c r="J67">
        <v>-4.75</v>
      </c>
    </row>
    <row r="68" spans="1:10" x14ac:dyDescent="0.3">
      <c r="A68">
        <v>267.91000000000003</v>
      </c>
      <c r="B68">
        <f t="shared" si="6"/>
        <v>260.25</v>
      </c>
      <c r="C68">
        <v>3.4</v>
      </c>
      <c r="D68" s="1">
        <f t="shared" si="7"/>
        <v>295979.37959519046</v>
      </c>
      <c r="E68" s="1">
        <f t="shared" si="8"/>
        <v>2769385.2785450961</v>
      </c>
      <c r="F68" s="1">
        <f t="shared" si="9"/>
        <v>260.24056393544214</v>
      </c>
      <c r="G68" s="1">
        <f t="shared" si="10"/>
        <v>9.4360645578603908E-3</v>
      </c>
      <c r="I68">
        <v>194.33</v>
      </c>
      <c r="J68">
        <v>-2.23</v>
      </c>
    </row>
    <row r="69" spans="1:10" x14ac:dyDescent="0.3">
      <c r="A69">
        <v>277.12</v>
      </c>
      <c r="B69">
        <f t="shared" si="6"/>
        <v>269.45999999999998</v>
      </c>
      <c r="C69">
        <v>4.24</v>
      </c>
      <c r="D69" s="1">
        <f t="shared" si="7"/>
        <v>295983.41715285316</v>
      </c>
      <c r="E69" s="1">
        <f t="shared" si="8"/>
        <v>2769377.0011012168</v>
      </c>
      <c r="F69" s="1">
        <f t="shared" si="9"/>
        <v>269.45023000182601</v>
      </c>
      <c r="G69" s="1">
        <f t="shared" si="10"/>
        <v>9.7699981739651776E-3</v>
      </c>
      <c r="I69">
        <v>199.06</v>
      </c>
      <c r="J69">
        <v>-2.42</v>
      </c>
    </row>
    <row r="70" spans="1:10" x14ac:dyDescent="0.3">
      <c r="A70">
        <v>283.02</v>
      </c>
      <c r="B70">
        <f t="shared" si="6"/>
        <v>275.35999999999996</v>
      </c>
      <c r="C70">
        <v>4.1900000000000004</v>
      </c>
      <c r="D70" s="1">
        <f t="shared" si="7"/>
        <v>295986.00364473258</v>
      </c>
      <c r="E70" s="1">
        <f t="shared" si="8"/>
        <v>2769371.6985041602</v>
      </c>
      <c r="F70" s="1">
        <f t="shared" si="9"/>
        <v>275.35001608159928</v>
      </c>
      <c r="G70" s="1">
        <f t="shared" si="10"/>
        <v>9.9839184006782489E-3</v>
      </c>
      <c r="I70">
        <v>204.39</v>
      </c>
      <c r="J70">
        <v>-1.3</v>
      </c>
    </row>
    <row r="71" spans="1:10" x14ac:dyDescent="0.3">
      <c r="A71">
        <v>284.58999999999997</v>
      </c>
      <c r="B71">
        <f t="shared" si="6"/>
        <v>276.92999999999995</v>
      </c>
      <c r="C71">
        <v>4.6500000000000004</v>
      </c>
      <c r="D71" s="1">
        <f t="shared" si="7"/>
        <v>295986.69191460562</v>
      </c>
      <c r="E71" s="1">
        <f t="shared" si="8"/>
        <v>2769370.2874740963</v>
      </c>
      <c r="F71" s="1">
        <f t="shared" si="9"/>
        <v>276.91995915676915</v>
      </c>
      <c r="G71" s="1">
        <f t="shared" si="10"/>
        <v>1.0040843230797236E-2</v>
      </c>
      <c r="I71">
        <v>208.44</v>
      </c>
      <c r="J71">
        <v>-1.25</v>
      </c>
    </row>
    <row r="72" spans="1:10" x14ac:dyDescent="0.3">
      <c r="A72">
        <v>295.35000000000002</v>
      </c>
      <c r="B72">
        <f t="shared" si="6"/>
        <v>287.69</v>
      </c>
      <c r="C72">
        <v>4.62</v>
      </c>
      <c r="D72" s="1">
        <f t="shared" si="7"/>
        <v>295991.4089743722</v>
      </c>
      <c r="E72" s="1">
        <f t="shared" si="8"/>
        <v>2769360.6169750574</v>
      </c>
      <c r="F72" s="1">
        <f t="shared" si="9"/>
        <v>287.67956902434992</v>
      </c>
      <c r="G72" s="1">
        <f t="shared" si="10"/>
        <v>1.0430975650081109E-2</v>
      </c>
      <c r="I72">
        <v>213.89</v>
      </c>
      <c r="J72">
        <v>-1.21</v>
      </c>
    </row>
    <row r="73" spans="1:10" x14ac:dyDescent="0.3">
      <c r="A73">
        <v>312.5</v>
      </c>
      <c r="B73">
        <f t="shared" si="6"/>
        <v>304.83999999999997</v>
      </c>
      <c r="C73">
        <v>4.63</v>
      </c>
      <c r="D73" s="1">
        <f t="shared" si="7"/>
        <v>295998.92733636074</v>
      </c>
      <c r="E73" s="1">
        <f t="shared" si="8"/>
        <v>2769345.2034937833</v>
      </c>
      <c r="F73" s="1">
        <f t="shared" si="9"/>
        <v>304.82894720489497</v>
      </c>
      <c r="G73" s="1">
        <f t="shared" si="10"/>
        <v>1.1052795105001678E-2</v>
      </c>
      <c r="I73">
        <v>223.93</v>
      </c>
      <c r="J73">
        <v>0.32</v>
      </c>
    </row>
    <row r="74" spans="1:10" x14ac:dyDescent="0.3">
      <c r="A74">
        <v>326.02999999999997</v>
      </c>
      <c r="B74">
        <f t="shared" si="6"/>
        <v>318.36999999999995</v>
      </c>
      <c r="C74">
        <v>4.82</v>
      </c>
      <c r="D74" s="1">
        <f t="shared" si="7"/>
        <v>296004.85873214522</v>
      </c>
      <c r="E74" s="1">
        <f t="shared" si="8"/>
        <v>2769333.0434703641</v>
      </c>
      <c r="F74" s="1">
        <f t="shared" si="9"/>
        <v>318.35845663825518</v>
      </c>
      <c r="G74" s="1">
        <f t="shared" si="10"/>
        <v>1.1543361744770664E-2</v>
      </c>
      <c r="I74">
        <v>228.1</v>
      </c>
      <c r="J74">
        <v>1.89</v>
      </c>
    </row>
    <row r="75" spans="1:10" x14ac:dyDescent="0.3">
      <c r="A75">
        <v>354.86</v>
      </c>
      <c r="B75">
        <f t="shared" si="6"/>
        <v>347.2</v>
      </c>
      <c r="C75">
        <v>4.96</v>
      </c>
      <c r="D75" s="1">
        <f t="shared" si="7"/>
        <v>296017.49747127813</v>
      </c>
      <c r="E75" s="1">
        <f t="shared" si="8"/>
        <v>2769307.1326444088</v>
      </c>
      <c r="F75" s="1">
        <f t="shared" si="9"/>
        <v>347.18741132882792</v>
      </c>
      <c r="G75" s="1">
        <f t="shared" si="10"/>
        <v>1.2588671172068189E-2</v>
      </c>
      <c r="I75">
        <v>230.5</v>
      </c>
      <c r="J75">
        <v>2.19</v>
      </c>
    </row>
    <row r="76" spans="1:10" x14ac:dyDescent="0.3">
      <c r="A76">
        <v>371.38</v>
      </c>
      <c r="B76">
        <f t="shared" si="6"/>
        <v>363.71999999999997</v>
      </c>
      <c r="C76">
        <v>4.76</v>
      </c>
      <c r="D76" s="1">
        <f t="shared" si="7"/>
        <v>296024.73964854062</v>
      </c>
      <c r="E76" s="1">
        <f t="shared" si="8"/>
        <v>2769292.2853726512</v>
      </c>
      <c r="F76" s="1">
        <f t="shared" si="9"/>
        <v>363.70681235148567</v>
      </c>
      <c r="G76" s="1">
        <f t="shared" si="10"/>
        <v>1.3187648514303874E-2</v>
      </c>
      <c r="I76">
        <v>236.95</v>
      </c>
      <c r="J76">
        <v>2.02</v>
      </c>
    </row>
    <row r="77" spans="1:10" x14ac:dyDescent="0.3">
      <c r="A77">
        <v>383.66</v>
      </c>
      <c r="B77">
        <f t="shared" si="6"/>
        <v>376</v>
      </c>
      <c r="C77">
        <v>4.87</v>
      </c>
      <c r="D77" s="1">
        <f t="shared" si="7"/>
        <v>296030.12305875745</v>
      </c>
      <c r="E77" s="1">
        <f t="shared" si="8"/>
        <v>2769281.2487808112</v>
      </c>
      <c r="F77" s="1">
        <f t="shared" si="9"/>
        <v>375.98636710745865</v>
      </c>
      <c r="G77" s="1">
        <f t="shared" si="10"/>
        <v>1.3632892541352248E-2</v>
      </c>
      <c r="I77">
        <v>238.1</v>
      </c>
      <c r="J77">
        <v>1.39</v>
      </c>
    </row>
    <row r="78" spans="1:10" x14ac:dyDescent="0.3">
      <c r="A78">
        <v>388.42</v>
      </c>
      <c r="B78">
        <f t="shared" si="6"/>
        <v>380.76</v>
      </c>
      <c r="C78">
        <v>5.12</v>
      </c>
      <c r="D78" s="1">
        <f t="shared" si="7"/>
        <v>296032.20978779916</v>
      </c>
      <c r="E78" s="1">
        <f t="shared" si="8"/>
        <v>2769276.9707533559</v>
      </c>
      <c r="F78" s="1">
        <f t="shared" si="9"/>
        <v>380.74619452050644</v>
      </c>
      <c r="G78" s="1">
        <f t="shared" si="10"/>
        <v>1.3805479493555595E-2</v>
      </c>
      <c r="I78">
        <v>239.76</v>
      </c>
      <c r="J78">
        <v>1.35</v>
      </c>
    </row>
    <row r="79" spans="1:10" x14ac:dyDescent="0.3">
      <c r="A79">
        <v>401.47</v>
      </c>
      <c r="B79">
        <f t="shared" si="6"/>
        <v>393.81</v>
      </c>
      <c r="C79">
        <v>4.4400000000000004</v>
      </c>
      <c r="D79" s="1">
        <f t="shared" si="7"/>
        <v>296037.93075712572</v>
      </c>
      <c r="E79" s="1">
        <f t="shared" si="8"/>
        <v>2769265.2421276635</v>
      </c>
      <c r="F79" s="1">
        <f t="shared" si="9"/>
        <v>393.7957213574656</v>
      </c>
      <c r="G79" s="1">
        <f t="shared" si="10"/>
        <v>1.4278642534407027E-2</v>
      </c>
      <c r="I79">
        <v>241</v>
      </c>
      <c r="J79">
        <v>1.92</v>
      </c>
    </row>
    <row r="80" spans="1:10" x14ac:dyDescent="0.3">
      <c r="A80">
        <v>412.65</v>
      </c>
      <c r="B80">
        <f t="shared" si="6"/>
        <v>404.98999999999995</v>
      </c>
      <c r="C80">
        <v>4.42</v>
      </c>
      <c r="D80" s="1">
        <f t="shared" si="7"/>
        <v>296042.83194004302</v>
      </c>
      <c r="E80" s="1">
        <f t="shared" si="8"/>
        <v>2769255.1941556139</v>
      </c>
      <c r="F80" s="1">
        <f t="shared" si="9"/>
        <v>404.97531599670077</v>
      </c>
      <c r="G80" s="1">
        <f t="shared" si="10"/>
        <v>1.4684003299180404E-2</v>
      </c>
      <c r="I80">
        <v>249.35</v>
      </c>
      <c r="J80">
        <v>2.67</v>
      </c>
    </row>
    <row r="81" spans="1:10" x14ac:dyDescent="0.3">
      <c r="A81">
        <v>423.53</v>
      </c>
      <c r="B81">
        <f t="shared" si="6"/>
        <v>415.86999999999995</v>
      </c>
      <c r="C81">
        <v>4.32</v>
      </c>
      <c r="D81" s="1">
        <f t="shared" si="7"/>
        <v>296047.60160642408</v>
      </c>
      <c r="E81" s="1">
        <f t="shared" si="8"/>
        <v>2769245.4158071438</v>
      </c>
      <c r="F81" s="1">
        <f t="shared" si="9"/>
        <v>415.85492151296324</v>
      </c>
      <c r="G81" s="1">
        <f t="shared" si="10"/>
        <v>1.5078487036703336E-2</v>
      </c>
      <c r="I81">
        <v>258.42</v>
      </c>
      <c r="J81">
        <v>3.46</v>
      </c>
    </row>
    <row r="82" spans="1:10" x14ac:dyDescent="0.3">
      <c r="A82">
        <v>428.72</v>
      </c>
      <c r="B82">
        <f t="shared" si="6"/>
        <v>421.06</v>
      </c>
      <c r="C82">
        <v>4.76</v>
      </c>
      <c r="D82" s="1">
        <f t="shared" si="7"/>
        <v>296049.87684250105</v>
      </c>
      <c r="E82" s="1">
        <f t="shared" si="8"/>
        <v>2769240.7513192245</v>
      </c>
      <c r="F82" s="1">
        <f t="shared" si="9"/>
        <v>421.04473333568546</v>
      </c>
      <c r="G82" s="1">
        <f t="shared" si="10"/>
        <v>1.5266664314538048E-2</v>
      </c>
      <c r="I82">
        <v>267.91000000000003</v>
      </c>
      <c r="J82">
        <v>3.4</v>
      </c>
    </row>
    <row r="83" spans="1:10" x14ac:dyDescent="0.3">
      <c r="A83">
        <v>433.86</v>
      </c>
      <c r="B83">
        <f t="shared" si="6"/>
        <v>426.2</v>
      </c>
      <c r="C83">
        <v>4.78</v>
      </c>
      <c r="D83" s="1">
        <f t="shared" si="7"/>
        <v>296052.13015915541</v>
      </c>
      <c r="E83" s="1">
        <f t="shared" si="8"/>
        <v>2769236.1317685684</v>
      </c>
      <c r="F83" s="1">
        <f t="shared" si="9"/>
        <v>426.18454697128811</v>
      </c>
      <c r="G83" s="1">
        <f t="shared" si="10"/>
        <v>1.5453028711874595E-2</v>
      </c>
      <c r="I83">
        <v>277.12</v>
      </c>
      <c r="J83">
        <v>4.24</v>
      </c>
    </row>
    <row r="84" spans="1:10" x14ac:dyDescent="0.3">
      <c r="A84">
        <v>434.53</v>
      </c>
      <c r="B84">
        <f t="shared" si="6"/>
        <v>426.86999999999995</v>
      </c>
      <c r="C84">
        <v>4.7699999999999996</v>
      </c>
      <c r="D84" s="1">
        <f t="shared" si="7"/>
        <v>296052.42387941963</v>
      </c>
      <c r="E84" s="1">
        <f t="shared" si="8"/>
        <v>2769235.529609242</v>
      </c>
      <c r="F84" s="1">
        <f t="shared" si="9"/>
        <v>426.85452267832602</v>
      </c>
      <c r="G84" s="1">
        <f t="shared" si="10"/>
        <v>1.5477321673927236E-2</v>
      </c>
      <c r="I84">
        <v>283.02</v>
      </c>
      <c r="J84">
        <v>4.1900000000000004</v>
      </c>
    </row>
    <row r="85" spans="1:10" x14ac:dyDescent="0.3">
      <c r="A85">
        <v>436.57</v>
      </c>
      <c r="B85">
        <f t="shared" si="6"/>
        <v>428.90999999999997</v>
      </c>
      <c r="C85">
        <v>4.99</v>
      </c>
      <c r="D85" s="1">
        <f t="shared" si="7"/>
        <v>296053.3181918661</v>
      </c>
      <c r="E85" s="1">
        <f t="shared" si="8"/>
        <v>2769233.6961689037</v>
      </c>
      <c r="F85" s="1">
        <f t="shared" si="9"/>
        <v>428.89444871273946</v>
      </c>
      <c r="G85" s="1">
        <f t="shared" si="10"/>
        <v>1.5551287260507252E-2</v>
      </c>
      <c r="I85">
        <v>284.58999999999997</v>
      </c>
      <c r="J85">
        <v>4.6500000000000004</v>
      </c>
    </row>
    <row r="86" spans="1:10" x14ac:dyDescent="0.3">
      <c r="A86">
        <v>452.11</v>
      </c>
      <c r="B86">
        <f t="shared" si="6"/>
        <v>444.45</v>
      </c>
      <c r="C86">
        <v>5.27</v>
      </c>
      <c r="D86" s="1">
        <f t="shared" si="7"/>
        <v>296060.13074844348</v>
      </c>
      <c r="E86" s="1">
        <f t="shared" si="8"/>
        <v>2769219.7296675043</v>
      </c>
      <c r="F86" s="1">
        <f t="shared" si="9"/>
        <v>444.43388526815249</v>
      </c>
      <c r="G86" s="1">
        <f t="shared" si="10"/>
        <v>1.6114731847494568E-2</v>
      </c>
      <c r="I86">
        <v>295.35000000000002</v>
      </c>
      <c r="J86">
        <v>4.62</v>
      </c>
    </row>
    <row r="87" spans="1:10" x14ac:dyDescent="0.3">
      <c r="A87">
        <v>456.55</v>
      </c>
      <c r="B87">
        <f t="shared" si="6"/>
        <v>448.89</v>
      </c>
      <c r="C87">
        <v>5.15</v>
      </c>
      <c r="D87" s="1">
        <f t="shared" si="7"/>
        <v>296062.07719317987</v>
      </c>
      <c r="E87" s="1">
        <f t="shared" si="8"/>
        <v>2769215.7392385332</v>
      </c>
      <c r="F87" s="1">
        <f t="shared" si="9"/>
        <v>448.87372428386158</v>
      </c>
      <c r="G87" s="1">
        <f t="shared" si="10"/>
        <v>1.627571613840928E-2</v>
      </c>
      <c r="I87">
        <v>312.5</v>
      </c>
      <c r="J87">
        <v>4.63</v>
      </c>
    </row>
    <row r="88" spans="1:10" x14ac:dyDescent="0.3">
      <c r="A88">
        <v>461.8</v>
      </c>
      <c r="B88">
        <f t="shared" si="6"/>
        <v>454.14</v>
      </c>
      <c r="C88">
        <v>5.2</v>
      </c>
      <c r="D88" s="1">
        <f t="shared" si="7"/>
        <v>296064.3787325641</v>
      </c>
      <c r="E88" s="1">
        <f t="shared" si="8"/>
        <v>2769211.0208258983</v>
      </c>
      <c r="F88" s="1">
        <f t="shared" si="9"/>
        <v>454.12353393093741</v>
      </c>
      <c r="G88" s="1">
        <f t="shared" si="10"/>
        <v>1.6466069062573752E-2</v>
      </c>
      <c r="I88">
        <v>326.02999999999997</v>
      </c>
      <c r="J88">
        <v>4.82</v>
      </c>
    </row>
    <row r="89" spans="1:10" x14ac:dyDescent="0.3">
      <c r="A89">
        <v>465.78</v>
      </c>
      <c r="B89">
        <f t="shared" si="6"/>
        <v>458.11999999999995</v>
      </c>
      <c r="C89">
        <v>5.21</v>
      </c>
      <c r="D89" s="1">
        <f t="shared" si="7"/>
        <v>296066.1235186116</v>
      </c>
      <c r="E89" s="1">
        <f t="shared" si="8"/>
        <v>2769207.4438197478</v>
      </c>
      <c r="F89" s="1">
        <f t="shared" si="9"/>
        <v>458.10338962584154</v>
      </c>
      <c r="G89" s="1">
        <f t="shared" si="10"/>
        <v>1.6610374158403829E-2</v>
      </c>
      <c r="I89">
        <v>354.86</v>
      </c>
      <c r="J89">
        <v>4.96</v>
      </c>
    </row>
    <row r="90" spans="1:10" x14ac:dyDescent="0.3">
      <c r="A90">
        <v>472.02</v>
      </c>
      <c r="B90">
        <f t="shared" si="6"/>
        <v>464.35999999999996</v>
      </c>
      <c r="C90">
        <v>5.28</v>
      </c>
      <c r="D90" s="1">
        <f t="shared" si="7"/>
        <v>296068.85906256543</v>
      </c>
      <c r="E90" s="1">
        <f t="shared" si="8"/>
        <v>2769201.8356493022</v>
      </c>
      <c r="F90" s="1">
        <f t="shared" si="9"/>
        <v>464.34316337731951</v>
      </c>
      <c r="G90" s="1">
        <f t="shared" si="10"/>
        <v>1.6836622680443725E-2</v>
      </c>
      <c r="I90">
        <v>371.38</v>
      </c>
      <c r="J90">
        <v>4.76</v>
      </c>
    </row>
    <row r="91" spans="1:10" x14ac:dyDescent="0.3">
      <c r="A91">
        <v>491.27</v>
      </c>
      <c r="B91">
        <f t="shared" si="6"/>
        <v>483.60999999999996</v>
      </c>
      <c r="C91">
        <v>5.45</v>
      </c>
      <c r="D91" s="1">
        <f t="shared" si="7"/>
        <v>296077.29804030771</v>
      </c>
      <c r="E91" s="1">
        <f t="shared" si="8"/>
        <v>2769184.5348029737</v>
      </c>
      <c r="F91" s="1">
        <f t="shared" si="9"/>
        <v>483.59246541705011</v>
      </c>
      <c r="G91" s="1">
        <f t="shared" si="10"/>
        <v>1.7534582949849664E-2</v>
      </c>
      <c r="I91">
        <v>383.66</v>
      </c>
      <c r="J91">
        <v>4.87</v>
      </c>
    </row>
    <row r="92" spans="1:10" x14ac:dyDescent="0.3">
      <c r="A92">
        <v>503.21</v>
      </c>
      <c r="B92">
        <f t="shared" si="6"/>
        <v>495.54999999999995</v>
      </c>
      <c r="C92">
        <v>5.62</v>
      </c>
      <c r="D92" s="1">
        <f t="shared" si="7"/>
        <v>296082.53239845013</v>
      </c>
      <c r="E92" s="1">
        <f t="shared" si="8"/>
        <v>2769173.8037845241</v>
      </c>
      <c r="F92" s="1">
        <f t="shared" si="9"/>
        <v>495.53203250006288</v>
      </c>
      <c r="G92" s="1">
        <f t="shared" si="10"/>
        <v>1.7967499937071807E-2</v>
      </c>
      <c r="I92">
        <v>388.42</v>
      </c>
      <c r="J92">
        <v>5.12</v>
      </c>
    </row>
    <row r="93" spans="1:10" x14ac:dyDescent="0.3">
      <c r="A93">
        <v>524.62</v>
      </c>
      <c r="B93">
        <f t="shared" si="6"/>
        <v>516.96</v>
      </c>
      <c r="C93">
        <v>5.87</v>
      </c>
      <c r="D93" s="1">
        <f t="shared" si="7"/>
        <v>296091.9182952533</v>
      </c>
      <c r="E93" s="1">
        <f t="shared" si="8"/>
        <v>2769154.5616484261</v>
      </c>
      <c r="F93" s="1">
        <f t="shared" si="9"/>
        <v>516.9412562228631</v>
      </c>
      <c r="G93" s="1">
        <f t="shared" si="10"/>
        <v>1.8743777136933204E-2</v>
      </c>
      <c r="I93">
        <v>401.47</v>
      </c>
      <c r="J93">
        <v>4.4400000000000004</v>
      </c>
    </row>
    <row r="94" spans="1:10" x14ac:dyDescent="0.3">
      <c r="A94">
        <v>532.33000000000004</v>
      </c>
      <c r="B94">
        <f>A94-7.66</f>
        <v>524.67000000000007</v>
      </c>
      <c r="C94">
        <v>5.99</v>
      </c>
      <c r="D94" s="1">
        <f t="shared" si="7"/>
        <v>296095.29827023478</v>
      </c>
      <c r="E94" s="1">
        <f t="shared" si="8"/>
        <v>2769147.6323224423</v>
      </c>
      <c r="F94" s="1">
        <f t="shared" si="9"/>
        <v>524.65097667603231</v>
      </c>
      <c r="G94" s="1">
        <f t="shared" si="10"/>
        <v>1.9023323967758188E-2</v>
      </c>
      <c r="I94">
        <v>412.65</v>
      </c>
      <c r="J94">
        <v>4.42</v>
      </c>
    </row>
    <row r="95" spans="1:10" x14ac:dyDescent="0.3">
      <c r="A95">
        <v>532.47</v>
      </c>
      <c r="B95">
        <f t="shared" ref="B95:B98" si="11">A95-7.66</f>
        <v>524.81000000000006</v>
      </c>
      <c r="C95">
        <v>6.24</v>
      </c>
      <c r="D95" s="1">
        <f t="shared" si="7"/>
        <v>296095.35964461835</v>
      </c>
      <c r="E95" s="1">
        <f t="shared" si="8"/>
        <v>2769147.5064981054</v>
      </c>
      <c r="F95" s="1">
        <f t="shared" si="9"/>
        <v>524.79097159991716</v>
      </c>
      <c r="G95" s="1">
        <f t="shared" si="10"/>
        <v>1.9028400082902408E-2</v>
      </c>
      <c r="I95">
        <v>423.53</v>
      </c>
      <c r="J95">
        <v>4.32</v>
      </c>
    </row>
    <row r="96" spans="1:10" x14ac:dyDescent="0.3">
      <c r="A96">
        <v>532.55999999999995</v>
      </c>
      <c r="B96">
        <f t="shared" si="11"/>
        <v>524.9</v>
      </c>
      <c r="C96">
        <v>6.24</v>
      </c>
      <c r="D96" s="1">
        <f t="shared" si="7"/>
        <v>296095.39909957926</v>
      </c>
      <c r="E96" s="1">
        <f t="shared" si="8"/>
        <v>2769147.4256110317</v>
      </c>
      <c r="F96" s="1">
        <f t="shared" si="9"/>
        <v>524.88096833665679</v>
      </c>
      <c r="G96" s="1">
        <f t="shared" si="10"/>
        <v>1.9031663343184846E-2</v>
      </c>
      <c r="I96">
        <v>428.72</v>
      </c>
      <c r="J96">
        <v>4.76</v>
      </c>
    </row>
    <row r="97" spans="1:10" x14ac:dyDescent="0.3">
      <c r="A97">
        <v>532.64</v>
      </c>
      <c r="B97">
        <f t="shared" si="11"/>
        <v>524.98</v>
      </c>
      <c r="C97">
        <v>5.93</v>
      </c>
      <c r="D97" s="1">
        <f t="shared" si="7"/>
        <v>296095.43417065556</v>
      </c>
      <c r="E97" s="1">
        <f t="shared" si="8"/>
        <v>2769147.3537114104</v>
      </c>
      <c r="F97" s="1">
        <f t="shared" si="9"/>
        <v>524.96096543618796</v>
      </c>
      <c r="G97" s="1">
        <f t="shared" si="10"/>
        <v>1.9034563812056149E-2</v>
      </c>
      <c r="I97">
        <v>433.86</v>
      </c>
      <c r="J97">
        <v>4.78</v>
      </c>
    </row>
    <row r="98" spans="1:10" x14ac:dyDescent="0.3">
      <c r="A98" s="5">
        <v>532.87</v>
      </c>
      <c r="B98">
        <f t="shared" si="11"/>
        <v>525.21</v>
      </c>
      <c r="C98" s="5">
        <v>6.05</v>
      </c>
      <c r="D98" s="2">
        <v>296095.53499999997</v>
      </c>
      <c r="E98" s="2">
        <v>2769147.1469999999</v>
      </c>
      <c r="F98" s="1">
        <f t="shared" ref="F98" si="12">SQRT(((D98-$D$1)^2)+((E98-$E$1)^2))</f>
        <v>525.19095709678697</v>
      </c>
      <c r="G98" s="1">
        <f t="shared" ref="G98" si="13">B98-F98</f>
        <v>1.9042903213062345E-2</v>
      </c>
      <c r="I98">
        <v>434.53</v>
      </c>
      <c r="J98">
        <v>4.7699999999999996</v>
      </c>
    </row>
    <row r="99" spans="1:10" x14ac:dyDescent="0.3">
      <c r="A99" s="6"/>
      <c r="B99" s="6"/>
      <c r="C99" s="6"/>
      <c r="D99" s="8"/>
      <c r="E99" s="8"/>
      <c r="F99" s="8"/>
      <c r="G99" s="8"/>
      <c r="I99">
        <v>436.57</v>
      </c>
      <c r="J99">
        <v>4.99</v>
      </c>
    </row>
    <row r="100" spans="1:10" x14ac:dyDescent="0.3">
      <c r="A100" s="6"/>
      <c r="B100" s="6"/>
      <c r="C100" s="6"/>
      <c r="D100" s="8"/>
      <c r="E100" s="8"/>
      <c r="F100" s="8"/>
      <c r="G100" s="8"/>
      <c r="I100">
        <v>452.11</v>
      </c>
      <c r="J100">
        <v>5.27</v>
      </c>
    </row>
    <row r="101" spans="1:10" x14ac:dyDescent="0.3">
      <c r="A101" s="6"/>
      <c r="B101" s="6"/>
      <c r="C101" s="6"/>
      <c r="D101" s="8"/>
      <c r="E101" s="8"/>
      <c r="F101" s="8"/>
      <c r="G101" s="8"/>
      <c r="I101">
        <v>456.55</v>
      </c>
      <c r="J101">
        <v>5.15</v>
      </c>
    </row>
    <row r="102" spans="1:10" x14ac:dyDescent="0.3">
      <c r="A102" s="6"/>
      <c r="B102" s="6"/>
      <c r="C102" s="6"/>
      <c r="D102" s="8"/>
      <c r="E102" s="8"/>
      <c r="F102" s="8"/>
      <c r="G102" s="8"/>
      <c r="I102">
        <v>461.8</v>
      </c>
      <c r="J102">
        <v>5.2</v>
      </c>
    </row>
    <row r="103" spans="1:10" x14ac:dyDescent="0.3">
      <c r="A103" s="6"/>
      <c r="B103" s="6"/>
      <c r="C103" s="6"/>
      <c r="D103" s="8"/>
      <c r="E103" s="8"/>
      <c r="F103" s="8"/>
      <c r="G103" s="8"/>
      <c r="I103">
        <v>465.78</v>
      </c>
      <c r="J103">
        <v>5.21</v>
      </c>
    </row>
    <row r="104" spans="1:10" x14ac:dyDescent="0.3">
      <c r="A104" s="6"/>
      <c r="B104" s="6"/>
      <c r="C104" s="6"/>
      <c r="D104" s="8"/>
      <c r="E104" s="8"/>
      <c r="F104" s="8"/>
      <c r="G104" s="8"/>
      <c r="I104">
        <v>472.02</v>
      </c>
      <c r="J104">
        <v>5.28</v>
      </c>
    </row>
    <row r="105" spans="1:10" x14ac:dyDescent="0.3">
      <c r="A105" s="6"/>
      <c r="B105" s="6"/>
      <c r="C105" s="6"/>
      <c r="D105" s="8"/>
      <c r="E105" s="8"/>
      <c r="F105" s="8"/>
      <c r="G105" s="8"/>
      <c r="I105">
        <v>491.27</v>
      </c>
      <c r="J105">
        <v>5.45</v>
      </c>
    </row>
    <row r="106" spans="1:10" x14ac:dyDescent="0.3">
      <c r="A106" s="6"/>
      <c r="B106" s="6"/>
      <c r="C106" s="6"/>
      <c r="D106" s="8"/>
      <c r="E106" s="8"/>
      <c r="F106" s="8"/>
      <c r="G106" s="8"/>
      <c r="I106">
        <v>503.21</v>
      </c>
      <c r="J106">
        <v>5.62</v>
      </c>
    </row>
    <row r="107" spans="1:10" x14ac:dyDescent="0.3">
      <c r="A107" s="6"/>
      <c r="B107" s="6"/>
      <c r="C107" s="6"/>
      <c r="D107" s="8"/>
      <c r="E107" s="8"/>
      <c r="F107" s="8"/>
      <c r="G107" s="8"/>
      <c r="I107">
        <v>524.62</v>
      </c>
      <c r="J107">
        <v>5.87</v>
      </c>
    </row>
    <row r="108" spans="1:10" x14ac:dyDescent="0.3">
      <c r="A108" s="6"/>
      <c r="B108" s="6"/>
      <c r="C108" s="6"/>
      <c r="D108" s="8"/>
      <c r="E108" s="8"/>
      <c r="F108" s="8"/>
      <c r="G108" s="8"/>
      <c r="I108">
        <v>532.33000000000004</v>
      </c>
      <c r="J108">
        <v>5.99</v>
      </c>
    </row>
    <row r="109" spans="1:10" x14ac:dyDescent="0.3">
      <c r="A109" s="6"/>
      <c r="B109" s="6"/>
      <c r="C109" s="6"/>
      <c r="D109" s="7"/>
      <c r="E109" s="7"/>
      <c r="F109" s="8"/>
      <c r="G109" s="8"/>
      <c r="I109">
        <v>532.47</v>
      </c>
      <c r="J109">
        <v>6.24</v>
      </c>
    </row>
    <row r="110" spans="1:10" x14ac:dyDescent="0.3">
      <c r="D110" s="1"/>
      <c r="E110" s="1"/>
      <c r="F110" s="1"/>
      <c r="I110">
        <v>532.55999999999995</v>
      </c>
      <c r="J110">
        <v>6.24</v>
      </c>
    </row>
    <row r="111" spans="1:10" x14ac:dyDescent="0.3">
      <c r="D111" s="1"/>
      <c r="E111" s="1"/>
      <c r="F111" s="1"/>
      <c r="I111">
        <v>532.64</v>
      </c>
      <c r="J111">
        <v>5.93</v>
      </c>
    </row>
    <row r="112" spans="1:10" x14ac:dyDescent="0.3">
      <c r="D112" s="1"/>
      <c r="E112" s="1"/>
      <c r="F112" s="1"/>
      <c r="I112" s="5">
        <v>532.87</v>
      </c>
      <c r="J112" s="5">
        <v>6.05</v>
      </c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13.25</v>
      </c>
      <c r="B1">
        <f>A1-13.25</f>
        <v>0</v>
      </c>
      <c r="C1" s="5">
        <v>3.31</v>
      </c>
      <c r="D1" s="2">
        <v>296133.04800000001</v>
      </c>
      <c r="E1" s="2">
        <v>2769782.753</v>
      </c>
    </row>
    <row r="2" spans="1:7" x14ac:dyDescent="0.3">
      <c r="A2">
        <v>13.7</v>
      </c>
      <c r="B2">
        <f t="shared" ref="B2:B65" si="0">A2-13.25</f>
        <v>0.44999999999999929</v>
      </c>
      <c r="C2">
        <v>3.31</v>
      </c>
      <c r="D2" s="1">
        <f>(((B2*($D$87-$D$1))+$B$87*$D$1)/$B$87)</f>
        <v>296133.30269512924</v>
      </c>
      <c r="E2" s="1">
        <f>(((B2*($E$87-$E$1))+$B$87*$E$1)/$B$87)</f>
        <v>2769782.3820139845</v>
      </c>
      <c r="F2" s="1">
        <f>SQRT(((D2-$D$1)^2)+((E2-$E$1)^2))</f>
        <v>0.45000025841933938</v>
      </c>
      <c r="G2" s="1">
        <f t="shared" ref="G2" si="1">B2-F2</f>
        <v>-2.5841934009340761E-7</v>
      </c>
    </row>
    <row r="3" spans="1:7" x14ac:dyDescent="0.3">
      <c r="A3">
        <v>20.73</v>
      </c>
      <c r="B3">
        <f t="shared" si="0"/>
        <v>7.48</v>
      </c>
      <c r="C3">
        <v>3.42</v>
      </c>
      <c r="D3" s="1">
        <f t="shared" ref="D3:D66" si="2">(((B3*($D$87-$D$1))+$B$87*$D$1)/$B$87)</f>
        <v>296137.28159903613</v>
      </c>
      <c r="E3" s="1">
        <f t="shared" ref="E3:E66" si="3">(((B3*($E$87-$E$1))+$B$87*$E$1)/$B$87)</f>
        <v>2769776.5863880063</v>
      </c>
      <c r="F3" s="1">
        <f t="shared" ref="F3:F66" si="4">SQRT(((D3-$D$1)^2)+((E3-$E$1)^2))</f>
        <v>7.4800042967417939</v>
      </c>
      <c r="G3" s="1">
        <f t="shared" ref="G3:G66" si="5">B3-F3</f>
        <v>-4.2967417934747232E-6</v>
      </c>
    </row>
    <row r="4" spans="1:7" x14ac:dyDescent="0.3">
      <c r="A4">
        <v>20.88</v>
      </c>
      <c r="B4">
        <f t="shared" si="0"/>
        <v>7.629999999999999</v>
      </c>
      <c r="C4">
        <v>3.66</v>
      </c>
      <c r="D4" s="1">
        <f t="shared" si="2"/>
        <v>296137.3664974125</v>
      </c>
      <c r="E4" s="1">
        <f t="shared" si="3"/>
        <v>2769776.4627260016</v>
      </c>
      <c r="F4" s="1">
        <f t="shared" si="4"/>
        <v>7.6300043824757129</v>
      </c>
      <c r="G4" s="1">
        <f t="shared" si="5"/>
        <v>-4.3824757138821724E-6</v>
      </c>
    </row>
    <row r="5" spans="1:7" x14ac:dyDescent="0.3">
      <c r="A5">
        <v>21.06</v>
      </c>
      <c r="B5">
        <f t="shared" si="0"/>
        <v>7.8099999999999987</v>
      </c>
      <c r="C5">
        <v>3.66</v>
      </c>
      <c r="D5" s="1">
        <f t="shared" si="2"/>
        <v>296137.4683754642</v>
      </c>
      <c r="E5" s="1">
        <f t="shared" si="3"/>
        <v>2769776.3143315949</v>
      </c>
      <c r="F5" s="1">
        <f t="shared" si="4"/>
        <v>7.8100044863107145</v>
      </c>
      <c r="G5" s="1">
        <f t="shared" si="5"/>
        <v>-4.4863107158121807E-6</v>
      </c>
    </row>
    <row r="6" spans="1:7" x14ac:dyDescent="0.3">
      <c r="A6">
        <v>21.26</v>
      </c>
      <c r="B6">
        <f t="shared" si="0"/>
        <v>8.0100000000000016</v>
      </c>
      <c r="C6">
        <v>3.4</v>
      </c>
      <c r="D6" s="1">
        <f t="shared" si="2"/>
        <v>296137.58157329942</v>
      </c>
      <c r="E6" s="1">
        <f t="shared" si="3"/>
        <v>2769776.1494489214</v>
      </c>
      <c r="F6" s="1">
        <f t="shared" si="4"/>
        <v>8.0100046010394497</v>
      </c>
      <c r="G6" s="1">
        <f t="shared" si="5"/>
        <v>-4.6010394481044159E-6</v>
      </c>
    </row>
    <row r="7" spans="1:7" x14ac:dyDescent="0.3">
      <c r="A7">
        <v>28.23</v>
      </c>
      <c r="B7">
        <f t="shared" si="0"/>
        <v>14.98</v>
      </c>
      <c r="C7">
        <v>3.2</v>
      </c>
      <c r="D7" s="1">
        <f t="shared" si="2"/>
        <v>296141.52651785576</v>
      </c>
      <c r="E7" s="1">
        <f t="shared" si="3"/>
        <v>2769770.403287746</v>
      </c>
      <c r="F7" s="1">
        <f t="shared" si="4"/>
        <v>14.980008604377321</v>
      </c>
      <c r="G7" s="1">
        <f t="shared" si="5"/>
        <v>-8.604377320864387E-6</v>
      </c>
    </row>
    <row r="8" spans="1:7" x14ac:dyDescent="0.3">
      <c r="A8">
        <v>28.82</v>
      </c>
      <c r="B8">
        <f t="shared" si="0"/>
        <v>15.57</v>
      </c>
      <c r="C8">
        <v>3.15</v>
      </c>
      <c r="D8" s="1">
        <f t="shared" si="2"/>
        <v>296141.86045146961</v>
      </c>
      <c r="E8" s="1">
        <f t="shared" si="3"/>
        <v>2769769.9168838589</v>
      </c>
      <c r="F8" s="1">
        <f t="shared" si="4"/>
        <v>15.57000894327566</v>
      </c>
      <c r="G8" s="1">
        <f t="shared" si="5"/>
        <v>-8.9432756595897445E-6</v>
      </c>
    </row>
    <row r="9" spans="1:7" x14ac:dyDescent="0.3">
      <c r="A9">
        <v>28.91</v>
      </c>
      <c r="B9">
        <f t="shared" si="0"/>
        <v>15.66</v>
      </c>
      <c r="C9">
        <v>3.28</v>
      </c>
      <c r="D9" s="1">
        <f t="shared" si="2"/>
        <v>296141.91139049543</v>
      </c>
      <c r="E9" s="1">
        <f t="shared" si="3"/>
        <v>2769769.8426866559</v>
      </c>
      <c r="F9" s="1">
        <f t="shared" si="4"/>
        <v>15.660008994792792</v>
      </c>
      <c r="G9" s="1">
        <f t="shared" si="5"/>
        <v>-8.9947927914835191E-6</v>
      </c>
    </row>
    <row r="10" spans="1:7" x14ac:dyDescent="0.3">
      <c r="A10">
        <v>29.05</v>
      </c>
      <c r="B10">
        <f t="shared" si="0"/>
        <v>15.8</v>
      </c>
      <c r="C10">
        <v>3.29</v>
      </c>
      <c r="D10" s="1">
        <f t="shared" si="2"/>
        <v>296141.99062898004</v>
      </c>
      <c r="E10" s="1">
        <f t="shared" si="3"/>
        <v>2769769.7272687838</v>
      </c>
      <c r="F10" s="1">
        <f t="shared" si="4"/>
        <v>15.800009075655691</v>
      </c>
      <c r="G10" s="1">
        <f t="shared" si="5"/>
        <v>-9.07565569008284E-6</v>
      </c>
    </row>
    <row r="11" spans="1:7" x14ac:dyDescent="0.3">
      <c r="A11">
        <v>29.09</v>
      </c>
      <c r="B11">
        <f t="shared" si="0"/>
        <v>15.84</v>
      </c>
      <c r="C11">
        <v>3.23</v>
      </c>
      <c r="D11" s="1">
        <f t="shared" si="2"/>
        <v>296142.01326854707</v>
      </c>
      <c r="E11" s="1">
        <f t="shared" si="3"/>
        <v>2769769.6942922492</v>
      </c>
      <c r="F11" s="1">
        <f t="shared" si="4"/>
        <v>15.840009098594848</v>
      </c>
      <c r="G11" s="1">
        <f t="shared" si="5"/>
        <v>-9.0985948482114054E-6</v>
      </c>
    </row>
    <row r="12" spans="1:7" x14ac:dyDescent="0.3">
      <c r="A12">
        <v>31.94</v>
      </c>
      <c r="B12">
        <f t="shared" si="0"/>
        <v>18.690000000000001</v>
      </c>
      <c r="C12">
        <v>3.2</v>
      </c>
      <c r="D12" s="1">
        <f t="shared" si="2"/>
        <v>296143.62633769854</v>
      </c>
      <c r="E12" s="1">
        <f t="shared" si="3"/>
        <v>2769767.3447141503</v>
      </c>
      <c r="F12" s="1">
        <f t="shared" si="4"/>
        <v>18.690010735447874</v>
      </c>
      <c r="G12" s="1">
        <f t="shared" si="5"/>
        <v>-1.0735447872889381E-5</v>
      </c>
    </row>
    <row r="13" spans="1:7" x14ac:dyDescent="0.3">
      <c r="A13">
        <v>34.29</v>
      </c>
      <c r="B13">
        <f t="shared" si="0"/>
        <v>21.04</v>
      </c>
      <c r="C13">
        <v>1.46</v>
      </c>
      <c r="D13" s="1">
        <f t="shared" si="2"/>
        <v>296144.95641226205</v>
      </c>
      <c r="E13" s="1">
        <f t="shared" si="3"/>
        <v>2769765.4073427352</v>
      </c>
      <c r="F13" s="1">
        <f t="shared" si="4"/>
        <v>21.040012085336532</v>
      </c>
      <c r="G13" s="1">
        <f t="shared" si="5"/>
        <v>-1.2085336532408064E-5</v>
      </c>
    </row>
    <row r="14" spans="1:7" x14ac:dyDescent="0.3">
      <c r="A14">
        <v>35.630000000000003</v>
      </c>
      <c r="B14">
        <f t="shared" si="0"/>
        <v>22.380000000000003</v>
      </c>
      <c r="C14">
        <v>-0.21</v>
      </c>
      <c r="D14" s="1">
        <f t="shared" si="2"/>
        <v>296145.71483775781</v>
      </c>
      <c r="E14" s="1">
        <f t="shared" si="3"/>
        <v>2769764.3026288217</v>
      </c>
      <c r="F14" s="1">
        <f t="shared" si="4"/>
        <v>22.3800128552408</v>
      </c>
      <c r="G14" s="1">
        <f t="shared" si="5"/>
        <v>-1.2855240797193801E-5</v>
      </c>
    </row>
    <row r="15" spans="1:7" x14ac:dyDescent="0.3">
      <c r="A15">
        <v>39.33</v>
      </c>
      <c r="B15">
        <f t="shared" si="0"/>
        <v>26.08</v>
      </c>
      <c r="C15">
        <v>-0.56000000000000005</v>
      </c>
      <c r="D15" s="1">
        <f t="shared" si="2"/>
        <v>296147.80899770878</v>
      </c>
      <c r="E15" s="1">
        <f t="shared" si="3"/>
        <v>2769761.25229936</v>
      </c>
      <c r="F15" s="1">
        <f t="shared" si="4"/>
        <v>26.080014980255697</v>
      </c>
      <c r="G15" s="1">
        <f t="shared" si="5"/>
        <v>-1.4980255699015288E-5</v>
      </c>
    </row>
    <row r="16" spans="1:7" x14ac:dyDescent="0.3">
      <c r="A16">
        <v>44.84</v>
      </c>
      <c r="B16">
        <f t="shared" si="0"/>
        <v>31.590000000000003</v>
      </c>
      <c r="C16">
        <v>-0.64</v>
      </c>
      <c r="D16" s="1">
        <f t="shared" si="2"/>
        <v>296150.92759806832</v>
      </c>
      <c r="E16" s="1">
        <f t="shared" si="3"/>
        <v>2769756.7097817021</v>
      </c>
      <c r="F16" s="1">
        <f t="shared" si="4"/>
        <v>31.590018144904771</v>
      </c>
      <c r="G16" s="1">
        <f t="shared" si="5"/>
        <v>-1.8144904768035985E-5</v>
      </c>
    </row>
    <row r="17" spans="1:10" x14ac:dyDescent="0.3">
      <c r="A17">
        <v>50.77</v>
      </c>
      <c r="B17">
        <f t="shared" si="0"/>
        <v>37.520000000000003</v>
      </c>
      <c r="C17">
        <v>-1.69</v>
      </c>
      <c r="D17" s="1">
        <f t="shared" si="2"/>
        <v>296154.28391388169</v>
      </c>
      <c r="E17" s="1">
        <f t="shared" si="3"/>
        <v>2769751.8210104289</v>
      </c>
      <c r="F17" s="1">
        <f t="shared" si="4"/>
        <v>37.520021551374754</v>
      </c>
      <c r="G17" s="1">
        <f t="shared" si="5"/>
        <v>-2.155137475057245E-5</v>
      </c>
    </row>
    <row r="18" spans="1:10" x14ac:dyDescent="0.3">
      <c r="A18">
        <v>57.16</v>
      </c>
      <c r="B18">
        <f t="shared" si="0"/>
        <v>43.91</v>
      </c>
      <c r="C18">
        <v>-3.77</v>
      </c>
      <c r="D18" s="1">
        <f t="shared" si="2"/>
        <v>296157.900584716</v>
      </c>
      <c r="E18" s="1">
        <f t="shared" si="3"/>
        <v>2769746.5530090071</v>
      </c>
      <c r="F18" s="1">
        <f t="shared" si="4"/>
        <v>43.910025221486038</v>
      </c>
      <c r="G18" s="1">
        <f t="shared" si="5"/>
        <v>-2.5221486041004937E-5</v>
      </c>
    </row>
    <row r="19" spans="1:10" x14ac:dyDescent="0.3">
      <c r="A19">
        <v>61.86</v>
      </c>
      <c r="B19">
        <f t="shared" si="0"/>
        <v>48.61</v>
      </c>
      <c r="C19">
        <v>-3.96</v>
      </c>
      <c r="D19" s="1">
        <f t="shared" si="2"/>
        <v>296160.56073384301</v>
      </c>
      <c r="E19" s="1">
        <f t="shared" si="3"/>
        <v>2769742.6782661765</v>
      </c>
      <c r="F19" s="1">
        <f t="shared" si="4"/>
        <v>48.610027921647259</v>
      </c>
      <c r="G19" s="1">
        <f t="shared" si="5"/>
        <v>-2.7921647259177007E-5</v>
      </c>
      <c r="I19" s="5">
        <v>13.25</v>
      </c>
      <c r="J19" s="5">
        <v>3.31</v>
      </c>
    </row>
    <row r="20" spans="1:10" x14ac:dyDescent="0.3">
      <c r="A20">
        <v>65.209999999999994</v>
      </c>
      <c r="B20">
        <f t="shared" si="0"/>
        <v>51.959999999999994</v>
      </c>
      <c r="C20">
        <v>-3.9</v>
      </c>
      <c r="D20" s="1">
        <f t="shared" si="2"/>
        <v>296162.45679758239</v>
      </c>
      <c r="E20" s="1">
        <f t="shared" si="3"/>
        <v>2769739.9164813939</v>
      </c>
      <c r="F20" s="1">
        <f t="shared" si="4"/>
        <v>51.960029845431706</v>
      </c>
      <c r="G20" s="1">
        <f t="shared" si="5"/>
        <v>-2.9845431711805759E-5</v>
      </c>
      <c r="I20">
        <v>13.7</v>
      </c>
      <c r="J20">
        <v>3.31</v>
      </c>
    </row>
    <row r="21" spans="1:10" x14ac:dyDescent="0.3">
      <c r="A21">
        <v>68.84</v>
      </c>
      <c r="B21">
        <f t="shared" si="0"/>
        <v>55.59</v>
      </c>
      <c r="C21">
        <v>-3.83</v>
      </c>
      <c r="D21" s="1">
        <f t="shared" si="2"/>
        <v>296164.51133829111</v>
      </c>
      <c r="E21" s="1">
        <f t="shared" si="3"/>
        <v>2769736.9238608675</v>
      </c>
      <c r="F21" s="1">
        <f t="shared" si="4"/>
        <v>55.590031930623944</v>
      </c>
      <c r="G21" s="1">
        <f t="shared" si="5"/>
        <v>-3.1930623940468195E-5</v>
      </c>
      <c r="I21">
        <v>20.73</v>
      </c>
      <c r="J21">
        <v>3.42</v>
      </c>
    </row>
    <row r="22" spans="1:10" x14ac:dyDescent="0.3">
      <c r="A22">
        <v>75.510000000000005</v>
      </c>
      <c r="B22">
        <f t="shared" si="0"/>
        <v>62.260000000000005</v>
      </c>
      <c r="C22">
        <v>-4.0599999999999996</v>
      </c>
      <c r="D22" s="1">
        <f t="shared" si="2"/>
        <v>296168.2864860947</v>
      </c>
      <c r="E22" s="1">
        <f t="shared" si="3"/>
        <v>2769731.425023702</v>
      </c>
      <c r="F22" s="1">
        <f t="shared" si="4"/>
        <v>62.260035762110078</v>
      </c>
      <c r="G22" s="1">
        <f t="shared" si="5"/>
        <v>-3.5762110073278564E-5</v>
      </c>
      <c r="I22">
        <v>20.88</v>
      </c>
      <c r="J22">
        <v>3.66</v>
      </c>
    </row>
    <row r="23" spans="1:10" x14ac:dyDescent="0.3">
      <c r="A23">
        <v>80.64</v>
      </c>
      <c r="B23">
        <f t="shared" si="0"/>
        <v>67.39</v>
      </c>
      <c r="C23">
        <v>-4.28</v>
      </c>
      <c r="D23" s="1">
        <f t="shared" si="2"/>
        <v>296171.19001056731</v>
      </c>
      <c r="E23" s="1">
        <f t="shared" si="3"/>
        <v>2769727.1957831238</v>
      </c>
      <c r="F23" s="1">
        <f t="shared" si="4"/>
        <v>67.390038708579311</v>
      </c>
      <c r="G23" s="1">
        <f t="shared" si="5"/>
        <v>-3.8708579310764435E-5</v>
      </c>
      <c r="I23">
        <v>21.06</v>
      </c>
      <c r="J23">
        <v>3.66</v>
      </c>
    </row>
    <row r="24" spans="1:10" x14ac:dyDescent="0.3">
      <c r="A24">
        <v>84.69</v>
      </c>
      <c r="B24">
        <f t="shared" si="0"/>
        <v>71.44</v>
      </c>
      <c r="C24">
        <v>-4.41</v>
      </c>
      <c r="D24" s="1">
        <f t="shared" si="2"/>
        <v>296173.48226672987</v>
      </c>
      <c r="E24" s="1">
        <f t="shared" si="3"/>
        <v>2769723.8569089831</v>
      </c>
      <c r="F24" s="1">
        <f t="shared" si="4"/>
        <v>71.44004103482466</v>
      </c>
      <c r="G24" s="1">
        <f t="shared" si="5"/>
        <v>-4.1034824661778657E-5</v>
      </c>
      <c r="I24">
        <v>21.26</v>
      </c>
      <c r="J24">
        <v>3.4</v>
      </c>
    </row>
    <row r="25" spans="1:10" x14ac:dyDescent="0.3">
      <c r="A25">
        <v>87.05</v>
      </c>
      <c r="B25">
        <f t="shared" si="0"/>
        <v>73.8</v>
      </c>
      <c r="C25">
        <v>-4.5</v>
      </c>
      <c r="D25" s="1">
        <f t="shared" si="2"/>
        <v>296174.81800118514</v>
      </c>
      <c r="E25" s="1">
        <f t="shared" si="3"/>
        <v>2769721.9112934344</v>
      </c>
      <c r="F25" s="1">
        <f t="shared" si="4"/>
        <v>73.800042390352132</v>
      </c>
      <c r="G25" s="1">
        <f t="shared" si="5"/>
        <v>-4.2390352135157627E-5</v>
      </c>
      <c r="I25">
        <v>28.23</v>
      </c>
      <c r="J25">
        <v>3.2</v>
      </c>
    </row>
    <row r="26" spans="1:10" x14ac:dyDescent="0.3">
      <c r="A26">
        <v>91.31</v>
      </c>
      <c r="B26">
        <f t="shared" si="0"/>
        <v>78.06</v>
      </c>
      <c r="C26">
        <v>-4.5599999999999996</v>
      </c>
      <c r="D26" s="1">
        <f t="shared" si="2"/>
        <v>296177.22911507468</v>
      </c>
      <c r="E26" s="1">
        <f t="shared" si="3"/>
        <v>2769718.3992924863</v>
      </c>
      <c r="F26" s="1">
        <f t="shared" si="4"/>
        <v>78.060044837348926</v>
      </c>
      <c r="G26" s="1">
        <f t="shared" si="5"/>
        <v>-4.483734892346547E-5</v>
      </c>
      <c r="I26">
        <v>28.82</v>
      </c>
      <c r="J26">
        <v>3.15</v>
      </c>
    </row>
    <row r="27" spans="1:10" x14ac:dyDescent="0.3">
      <c r="A27">
        <v>96.37</v>
      </c>
      <c r="B27">
        <f t="shared" si="0"/>
        <v>83.12</v>
      </c>
      <c r="C27">
        <v>-4.6500000000000004</v>
      </c>
      <c r="D27" s="1">
        <f t="shared" si="2"/>
        <v>296180.09302030498</v>
      </c>
      <c r="E27" s="1">
        <f t="shared" si="3"/>
        <v>2769714.2277608435</v>
      </c>
      <c r="F27" s="1">
        <f t="shared" si="4"/>
        <v>83.120047743962559</v>
      </c>
      <c r="G27" s="1">
        <f t="shared" si="5"/>
        <v>-4.7743962554136488E-5</v>
      </c>
      <c r="I27">
        <v>28.91</v>
      </c>
      <c r="J27">
        <v>3.28</v>
      </c>
    </row>
    <row r="28" spans="1:10" x14ac:dyDescent="0.3">
      <c r="A28">
        <v>101.41</v>
      </c>
      <c r="B28">
        <f t="shared" si="0"/>
        <v>88.16</v>
      </c>
      <c r="C28">
        <v>-4.71</v>
      </c>
      <c r="D28" s="1">
        <f t="shared" si="2"/>
        <v>296182.94560575177</v>
      </c>
      <c r="E28" s="1">
        <f t="shared" si="3"/>
        <v>2769710.0727174683</v>
      </c>
      <c r="F28" s="1">
        <f t="shared" si="4"/>
        <v>88.160050638914669</v>
      </c>
      <c r="G28" s="1">
        <f t="shared" si="5"/>
        <v>-5.0638914672163082E-5</v>
      </c>
      <c r="I28">
        <v>29.05</v>
      </c>
      <c r="J28">
        <v>3.29</v>
      </c>
    </row>
    <row r="29" spans="1:10" x14ac:dyDescent="0.3">
      <c r="A29">
        <v>107.11</v>
      </c>
      <c r="B29">
        <f t="shared" si="0"/>
        <v>93.86</v>
      </c>
      <c r="C29">
        <v>-4.6100000000000003</v>
      </c>
      <c r="D29" s="1">
        <f t="shared" si="2"/>
        <v>296186.17174405471</v>
      </c>
      <c r="E29" s="1">
        <f t="shared" si="3"/>
        <v>2769705.3735612705</v>
      </c>
      <c r="F29" s="1">
        <f t="shared" si="4"/>
        <v>93.860053912620714</v>
      </c>
      <c r="G29" s="1">
        <f t="shared" si="5"/>
        <v>-5.3912620714413606E-5</v>
      </c>
      <c r="I29">
        <v>29.09</v>
      </c>
      <c r="J29">
        <v>3.23</v>
      </c>
    </row>
    <row r="30" spans="1:10" x14ac:dyDescent="0.3">
      <c r="A30">
        <v>113.75</v>
      </c>
      <c r="B30">
        <f t="shared" si="0"/>
        <v>100.5</v>
      </c>
      <c r="C30">
        <v>-4.41</v>
      </c>
      <c r="D30" s="1">
        <f t="shared" si="2"/>
        <v>296189.92991218297</v>
      </c>
      <c r="E30" s="1">
        <f t="shared" si="3"/>
        <v>2769699.8994565061</v>
      </c>
      <c r="F30" s="1">
        <f t="shared" si="4"/>
        <v>100.50005772677356</v>
      </c>
      <c r="G30" s="1">
        <f t="shared" si="5"/>
        <v>-5.7726773562194467E-5</v>
      </c>
      <c r="I30">
        <v>31.94</v>
      </c>
      <c r="J30">
        <v>3.2</v>
      </c>
    </row>
    <row r="31" spans="1:10" x14ac:dyDescent="0.3">
      <c r="A31">
        <v>120.32</v>
      </c>
      <c r="B31">
        <f t="shared" si="0"/>
        <v>107.07</v>
      </c>
      <c r="C31">
        <v>-4.1399999999999997</v>
      </c>
      <c r="D31" s="1">
        <f t="shared" si="2"/>
        <v>296193.64846106898</v>
      </c>
      <c r="E31" s="1">
        <f t="shared" si="3"/>
        <v>2769694.483060678</v>
      </c>
      <c r="F31" s="1">
        <f t="shared" si="4"/>
        <v>107.07006150033597</v>
      </c>
      <c r="G31" s="1">
        <f t="shared" si="5"/>
        <v>-6.1500335974074005E-5</v>
      </c>
      <c r="I31">
        <v>34.29</v>
      </c>
      <c r="J31">
        <v>1.46</v>
      </c>
    </row>
    <row r="32" spans="1:10" x14ac:dyDescent="0.3">
      <c r="A32">
        <v>127.51</v>
      </c>
      <c r="B32">
        <f t="shared" si="0"/>
        <v>114.26</v>
      </c>
      <c r="C32">
        <v>-3.78</v>
      </c>
      <c r="D32" s="1">
        <f t="shared" si="2"/>
        <v>296197.71792324405</v>
      </c>
      <c r="E32" s="1">
        <f t="shared" si="3"/>
        <v>2769688.5555285611</v>
      </c>
      <c r="F32" s="1">
        <f t="shared" si="4"/>
        <v>114.260065630448</v>
      </c>
      <c r="G32" s="1">
        <f t="shared" si="5"/>
        <v>-6.5630447991793517E-5</v>
      </c>
      <c r="I32">
        <v>35.630000000000003</v>
      </c>
      <c r="J32">
        <v>-0.21</v>
      </c>
    </row>
    <row r="33" spans="1:10" x14ac:dyDescent="0.3">
      <c r="A33">
        <v>134.74</v>
      </c>
      <c r="B33">
        <f t="shared" si="0"/>
        <v>121.49000000000001</v>
      </c>
      <c r="C33">
        <v>-3.39</v>
      </c>
      <c r="D33" s="1">
        <f t="shared" si="2"/>
        <v>296201.81002498622</v>
      </c>
      <c r="E33" s="1">
        <f t="shared" si="3"/>
        <v>2769682.5950199096</v>
      </c>
      <c r="F33" s="1">
        <f t="shared" si="4"/>
        <v>121.49006978353212</v>
      </c>
      <c r="G33" s="1">
        <f t="shared" si="5"/>
        <v>-6.9783532111955537E-5</v>
      </c>
      <c r="I33">
        <v>39.33</v>
      </c>
      <c r="J33">
        <v>-0.56000000000000005</v>
      </c>
    </row>
    <row r="34" spans="1:10" x14ac:dyDescent="0.3">
      <c r="A34">
        <v>141.75</v>
      </c>
      <c r="B34">
        <f t="shared" si="0"/>
        <v>128.5</v>
      </c>
      <c r="C34">
        <v>-2.87</v>
      </c>
      <c r="D34" s="1">
        <f t="shared" si="2"/>
        <v>296205.77760910959</v>
      </c>
      <c r="E34" s="1">
        <f t="shared" si="3"/>
        <v>2769676.8158821994</v>
      </c>
      <c r="F34" s="1">
        <f t="shared" si="4"/>
        <v>128.50007380980915</v>
      </c>
      <c r="G34" s="1">
        <f t="shared" si="5"/>
        <v>-7.3809809151725858E-5</v>
      </c>
      <c r="I34">
        <v>44.84</v>
      </c>
      <c r="J34">
        <v>-0.64</v>
      </c>
    </row>
    <row r="35" spans="1:10" x14ac:dyDescent="0.3">
      <c r="A35">
        <v>148.69</v>
      </c>
      <c r="B35">
        <f t="shared" si="0"/>
        <v>135.44</v>
      </c>
      <c r="C35">
        <v>-2.56</v>
      </c>
      <c r="D35" s="1">
        <f t="shared" si="2"/>
        <v>296209.70557399071</v>
      </c>
      <c r="E35" s="1">
        <f t="shared" si="3"/>
        <v>2769671.0944534247</v>
      </c>
      <c r="F35" s="1">
        <f t="shared" si="4"/>
        <v>135.44007779626352</v>
      </c>
      <c r="G35" s="1">
        <f t="shared" si="5"/>
        <v>-7.7796263525442555E-5</v>
      </c>
      <c r="I35">
        <v>50.77</v>
      </c>
      <c r="J35">
        <v>-1.69</v>
      </c>
    </row>
    <row r="36" spans="1:10" x14ac:dyDescent="0.3">
      <c r="A36">
        <v>155.43</v>
      </c>
      <c r="B36">
        <f t="shared" si="0"/>
        <v>142.18</v>
      </c>
      <c r="C36">
        <v>-2.27</v>
      </c>
      <c r="D36" s="1">
        <f t="shared" si="2"/>
        <v>296213.52034103661</v>
      </c>
      <c r="E36" s="1">
        <f t="shared" si="3"/>
        <v>2769665.5379073238</v>
      </c>
      <c r="F36" s="1">
        <f t="shared" si="4"/>
        <v>142.18008166760526</v>
      </c>
      <c r="G36" s="1">
        <f t="shared" si="5"/>
        <v>-8.166760525796235E-5</v>
      </c>
      <c r="I36">
        <v>57.16</v>
      </c>
      <c r="J36">
        <v>-3.77</v>
      </c>
    </row>
    <row r="37" spans="1:10" x14ac:dyDescent="0.3">
      <c r="A37">
        <v>162.33000000000001</v>
      </c>
      <c r="B37">
        <f t="shared" si="0"/>
        <v>149.08000000000001</v>
      </c>
      <c r="C37">
        <v>-2.0499999999999998</v>
      </c>
      <c r="D37" s="1">
        <f t="shared" si="2"/>
        <v>296217.4256663507</v>
      </c>
      <c r="E37" s="1">
        <f t="shared" si="3"/>
        <v>2769659.8494550842</v>
      </c>
      <c r="F37" s="1">
        <f t="shared" si="4"/>
        <v>149.08008563073659</v>
      </c>
      <c r="G37" s="1">
        <f t="shared" si="5"/>
        <v>-8.5630736577968491E-5</v>
      </c>
      <c r="I37">
        <v>61.86</v>
      </c>
      <c r="J37">
        <v>-3.96</v>
      </c>
    </row>
    <row r="38" spans="1:10" x14ac:dyDescent="0.3">
      <c r="A38">
        <v>168.01</v>
      </c>
      <c r="B38">
        <f t="shared" si="0"/>
        <v>154.76</v>
      </c>
      <c r="C38">
        <v>-1.83</v>
      </c>
      <c r="D38" s="1">
        <f t="shared" si="2"/>
        <v>296220.64048487012</v>
      </c>
      <c r="E38" s="1">
        <f t="shared" si="3"/>
        <v>2769655.1667871531</v>
      </c>
      <c r="F38" s="1">
        <f t="shared" si="4"/>
        <v>154.7600888935489</v>
      </c>
      <c r="G38" s="1">
        <f t="shared" si="5"/>
        <v>-8.8893548905844E-5</v>
      </c>
      <c r="I38">
        <v>65.209999999999994</v>
      </c>
      <c r="J38">
        <v>-3.9</v>
      </c>
    </row>
    <row r="39" spans="1:10" x14ac:dyDescent="0.3">
      <c r="A39">
        <v>172.87</v>
      </c>
      <c r="B39">
        <f t="shared" si="0"/>
        <v>159.62</v>
      </c>
      <c r="C39">
        <v>-1.63</v>
      </c>
      <c r="D39" s="1">
        <f t="shared" si="2"/>
        <v>296223.3911922652</v>
      </c>
      <c r="E39" s="1">
        <f t="shared" si="3"/>
        <v>2769651.1601381842</v>
      </c>
      <c r="F39" s="1">
        <f t="shared" si="4"/>
        <v>159.62009168504991</v>
      </c>
      <c r="G39" s="1">
        <f t="shared" si="5"/>
        <v>-9.1685049909528971E-5</v>
      </c>
      <c r="I39">
        <v>68.84</v>
      </c>
      <c r="J39">
        <v>-3.83</v>
      </c>
    </row>
    <row r="40" spans="1:10" x14ac:dyDescent="0.3">
      <c r="A40">
        <v>179.35</v>
      </c>
      <c r="B40">
        <f t="shared" si="0"/>
        <v>166.1</v>
      </c>
      <c r="C40">
        <v>-1.38</v>
      </c>
      <c r="D40" s="1">
        <f t="shared" si="2"/>
        <v>296227.05880212534</v>
      </c>
      <c r="E40" s="1">
        <f t="shared" si="3"/>
        <v>2769645.8179395595</v>
      </c>
      <c r="F40" s="1">
        <f t="shared" si="4"/>
        <v>166.10009540667832</v>
      </c>
      <c r="G40" s="1">
        <f t="shared" si="5"/>
        <v>-9.5406678326526162E-5</v>
      </c>
      <c r="I40">
        <v>75.510000000000005</v>
      </c>
      <c r="J40">
        <v>-4.0599999999999996</v>
      </c>
    </row>
    <row r="41" spans="1:10" x14ac:dyDescent="0.3">
      <c r="A41">
        <v>186.04</v>
      </c>
      <c r="B41">
        <f t="shared" si="0"/>
        <v>172.79</v>
      </c>
      <c r="C41">
        <v>-1.18</v>
      </c>
      <c r="D41" s="1">
        <f t="shared" si="2"/>
        <v>296230.84526971244</v>
      </c>
      <c r="E41" s="1">
        <f t="shared" si="3"/>
        <v>2769640.3026141268</v>
      </c>
      <c r="F41" s="1">
        <f t="shared" si="4"/>
        <v>172.79009924944211</v>
      </c>
      <c r="G41" s="1">
        <f t="shared" si="5"/>
        <v>-9.9249442115478814E-5</v>
      </c>
      <c r="I41">
        <v>80.64</v>
      </c>
      <c r="J41">
        <v>-4.28</v>
      </c>
    </row>
    <row r="42" spans="1:10" x14ac:dyDescent="0.3">
      <c r="A42">
        <v>192.64</v>
      </c>
      <c r="B42">
        <f t="shared" si="0"/>
        <v>179.39</v>
      </c>
      <c r="C42">
        <v>-1.1399999999999999</v>
      </c>
      <c r="D42" s="1">
        <f t="shared" si="2"/>
        <v>296234.58079827373</v>
      </c>
      <c r="E42" s="1">
        <f t="shared" si="3"/>
        <v>2769634.8614858971</v>
      </c>
      <c r="F42" s="1">
        <f t="shared" si="4"/>
        <v>179.39010304068873</v>
      </c>
      <c r="G42" s="1">
        <f t="shared" si="5"/>
        <v>-1.0304068874233963E-4</v>
      </c>
      <c r="I42">
        <v>84.69</v>
      </c>
      <c r="J42">
        <v>-4.41</v>
      </c>
    </row>
    <row r="43" spans="1:10" x14ac:dyDescent="0.3">
      <c r="A43">
        <v>199.26</v>
      </c>
      <c r="B43">
        <f t="shared" si="0"/>
        <v>186.01</v>
      </c>
      <c r="C43">
        <v>-1.1599999999999999</v>
      </c>
      <c r="D43" s="1">
        <f t="shared" si="2"/>
        <v>296238.32764661853</v>
      </c>
      <c r="E43" s="1">
        <f t="shared" si="3"/>
        <v>2769629.4038694003</v>
      </c>
      <c r="F43" s="1">
        <f t="shared" si="4"/>
        <v>186.01010684321301</v>
      </c>
      <c r="G43" s="1">
        <f t="shared" si="5"/>
        <v>-1.0684321301823729E-4</v>
      </c>
      <c r="I43">
        <v>87.05</v>
      </c>
      <c r="J43">
        <v>-4.5</v>
      </c>
    </row>
    <row r="44" spans="1:10" x14ac:dyDescent="0.3">
      <c r="A44">
        <v>205.45</v>
      </c>
      <c r="B44">
        <f t="shared" si="0"/>
        <v>192.2</v>
      </c>
      <c r="C44">
        <v>-1.27</v>
      </c>
      <c r="D44" s="1">
        <f t="shared" si="2"/>
        <v>296241.83111961762</v>
      </c>
      <c r="E44" s="1">
        <f t="shared" si="3"/>
        <v>2769624.3007506514</v>
      </c>
      <c r="F44" s="1">
        <f t="shared" si="4"/>
        <v>192.20011039897943</v>
      </c>
      <c r="G44" s="1">
        <f t="shared" si="5"/>
        <v>-1.10398979444426E-4</v>
      </c>
      <c r="I44">
        <v>91.31</v>
      </c>
      <c r="J44">
        <v>-4.5599999999999996</v>
      </c>
    </row>
    <row r="45" spans="1:10" x14ac:dyDescent="0.3">
      <c r="A45">
        <v>210.21</v>
      </c>
      <c r="B45">
        <f t="shared" si="0"/>
        <v>196.96</v>
      </c>
      <c r="C45">
        <v>-0.84</v>
      </c>
      <c r="D45" s="1">
        <f t="shared" si="2"/>
        <v>296244.52522809518</v>
      </c>
      <c r="E45" s="1">
        <f t="shared" si="3"/>
        <v>2769620.3765430194</v>
      </c>
      <c r="F45" s="1">
        <f t="shared" si="4"/>
        <v>196.96011313297356</v>
      </c>
      <c r="G45" s="1">
        <f t="shared" si="5"/>
        <v>-1.1313297355286522E-4</v>
      </c>
      <c r="I45">
        <v>96.37</v>
      </c>
      <c r="J45">
        <v>-4.6500000000000004</v>
      </c>
    </row>
    <row r="46" spans="1:10" x14ac:dyDescent="0.3">
      <c r="A46">
        <v>214.42</v>
      </c>
      <c r="B46">
        <f t="shared" si="0"/>
        <v>201.17</v>
      </c>
      <c r="C46">
        <v>-0.77</v>
      </c>
      <c r="D46" s="1">
        <f t="shared" si="2"/>
        <v>296246.90804252593</v>
      </c>
      <c r="E46" s="1">
        <f t="shared" si="3"/>
        <v>2769616.9057627399</v>
      </c>
      <c r="F46" s="1">
        <f t="shared" si="4"/>
        <v>201.17011555100848</v>
      </c>
      <c r="G46" s="1">
        <f t="shared" si="5"/>
        <v>-1.1555100849136579E-4</v>
      </c>
      <c r="I46">
        <v>101.41</v>
      </c>
      <c r="J46">
        <v>-4.71</v>
      </c>
    </row>
    <row r="47" spans="1:10" x14ac:dyDescent="0.3">
      <c r="A47">
        <v>218.15</v>
      </c>
      <c r="B47">
        <f t="shared" si="0"/>
        <v>204.9</v>
      </c>
      <c r="C47">
        <v>-0.5</v>
      </c>
      <c r="D47" s="1">
        <f t="shared" si="2"/>
        <v>296249.01918215223</v>
      </c>
      <c r="E47" s="1">
        <f t="shared" si="3"/>
        <v>2769613.8307008767</v>
      </c>
      <c r="F47" s="1">
        <f t="shared" si="4"/>
        <v>204.90011769374055</v>
      </c>
      <c r="G47" s="1">
        <f t="shared" si="5"/>
        <v>-1.1769374054892978E-4</v>
      </c>
      <c r="I47">
        <v>107.11</v>
      </c>
      <c r="J47">
        <v>-4.6100000000000003</v>
      </c>
    </row>
    <row r="48" spans="1:10" x14ac:dyDescent="0.3">
      <c r="A48">
        <v>222.71</v>
      </c>
      <c r="B48">
        <f t="shared" si="0"/>
        <v>209.46</v>
      </c>
      <c r="C48">
        <v>-0.21</v>
      </c>
      <c r="D48" s="1">
        <f t="shared" si="2"/>
        <v>296251.60009279451</v>
      </c>
      <c r="E48" s="1">
        <f t="shared" si="3"/>
        <v>2769610.0713759186</v>
      </c>
      <c r="F48" s="1">
        <f t="shared" si="4"/>
        <v>209.46012031258908</v>
      </c>
      <c r="G48" s="1">
        <f t="shared" si="5"/>
        <v>-1.2031258907541087E-4</v>
      </c>
      <c r="I48">
        <v>113.75</v>
      </c>
      <c r="J48">
        <v>-4.41</v>
      </c>
    </row>
    <row r="49" spans="1:10" x14ac:dyDescent="0.3">
      <c r="A49">
        <v>224.45</v>
      </c>
      <c r="B49">
        <f t="shared" si="0"/>
        <v>211.2</v>
      </c>
      <c r="C49">
        <v>0.09</v>
      </c>
      <c r="D49" s="1">
        <f t="shared" si="2"/>
        <v>296252.58491396066</v>
      </c>
      <c r="E49" s="1">
        <f t="shared" si="3"/>
        <v>2769608.6368966578</v>
      </c>
      <c r="F49" s="1">
        <f t="shared" si="4"/>
        <v>211.20012131230177</v>
      </c>
      <c r="G49" s="1">
        <f t="shared" si="5"/>
        <v>-1.2131230178624719E-4</v>
      </c>
      <c r="I49">
        <v>120.32</v>
      </c>
      <c r="J49">
        <v>-4.1399999999999997</v>
      </c>
    </row>
    <row r="50" spans="1:10" x14ac:dyDescent="0.3">
      <c r="A50">
        <v>226.33</v>
      </c>
      <c r="B50">
        <f t="shared" si="0"/>
        <v>213.08</v>
      </c>
      <c r="C50">
        <v>1.1000000000000001</v>
      </c>
      <c r="D50" s="1">
        <f t="shared" si="2"/>
        <v>296253.64897361147</v>
      </c>
      <c r="E50" s="1">
        <f t="shared" si="3"/>
        <v>2769607.0869995262</v>
      </c>
      <c r="F50" s="1">
        <f t="shared" si="4"/>
        <v>213.08012239175861</v>
      </c>
      <c r="G50" s="1">
        <f t="shared" si="5"/>
        <v>-1.2239175859463103E-4</v>
      </c>
      <c r="I50">
        <v>127.51</v>
      </c>
      <c r="J50">
        <v>-3.78</v>
      </c>
    </row>
    <row r="51" spans="1:10" x14ac:dyDescent="0.3">
      <c r="A51">
        <v>227.52</v>
      </c>
      <c r="B51">
        <f t="shared" si="0"/>
        <v>214.27</v>
      </c>
      <c r="C51">
        <v>3.48</v>
      </c>
      <c r="D51" s="1">
        <f t="shared" si="2"/>
        <v>296254.32250073081</v>
      </c>
      <c r="E51" s="1">
        <f t="shared" si="3"/>
        <v>2769606.1059476179</v>
      </c>
      <c r="F51" s="1">
        <f t="shared" si="4"/>
        <v>214.27012307551212</v>
      </c>
      <c r="G51" s="1">
        <f t="shared" si="5"/>
        <v>-1.2307551210710699E-4</v>
      </c>
      <c r="I51">
        <v>134.74</v>
      </c>
      <c r="J51">
        <v>-3.39</v>
      </c>
    </row>
    <row r="52" spans="1:10" x14ac:dyDescent="0.3">
      <c r="A52">
        <v>232.52</v>
      </c>
      <c r="B52">
        <f t="shared" si="0"/>
        <v>219.27</v>
      </c>
      <c r="C52">
        <v>4.21</v>
      </c>
      <c r="D52" s="1">
        <f t="shared" si="2"/>
        <v>296257.15244661056</v>
      </c>
      <c r="E52" s="1">
        <f t="shared" si="3"/>
        <v>2769601.9838807774</v>
      </c>
      <c r="F52" s="1">
        <f t="shared" si="4"/>
        <v>219.27012594752506</v>
      </c>
      <c r="G52" s="1">
        <f t="shared" si="5"/>
        <v>-1.2594752504924145E-4</v>
      </c>
      <c r="I52">
        <v>141.75</v>
      </c>
      <c r="J52">
        <v>-2.87</v>
      </c>
    </row>
    <row r="53" spans="1:10" x14ac:dyDescent="0.3">
      <c r="A53">
        <v>246</v>
      </c>
      <c r="B53">
        <f t="shared" si="0"/>
        <v>232.75</v>
      </c>
      <c r="C53">
        <v>4.63</v>
      </c>
      <c r="D53" s="1">
        <f t="shared" si="2"/>
        <v>296264.78198070242</v>
      </c>
      <c r="E53" s="1">
        <f t="shared" si="3"/>
        <v>2769590.8707885756</v>
      </c>
      <c r="F53" s="1">
        <f t="shared" si="4"/>
        <v>232.75013369024148</v>
      </c>
      <c r="G53" s="1">
        <f t="shared" si="5"/>
        <v>-1.3369024148346398E-4</v>
      </c>
      <c r="I53">
        <v>148.69</v>
      </c>
      <c r="J53">
        <v>-2.56</v>
      </c>
    </row>
    <row r="54" spans="1:10" x14ac:dyDescent="0.3">
      <c r="A54">
        <v>256.94</v>
      </c>
      <c r="B54">
        <f t="shared" si="0"/>
        <v>243.69</v>
      </c>
      <c r="C54">
        <v>4.4800000000000004</v>
      </c>
      <c r="D54" s="1">
        <f t="shared" si="2"/>
        <v>296270.97390228731</v>
      </c>
      <c r="E54" s="1">
        <f t="shared" si="3"/>
        <v>2769581.8517063283</v>
      </c>
      <c r="F54" s="1">
        <f t="shared" si="4"/>
        <v>243.69013997436323</v>
      </c>
      <c r="G54" s="1">
        <f t="shared" si="5"/>
        <v>-1.3997436323620605E-4</v>
      </c>
      <c r="I54">
        <v>155.43</v>
      </c>
      <c r="J54">
        <v>-2.27</v>
      </c>
    </row>
    <row r="55" spans="1:10" x14ac:dyDescent="0.3">
      <c r="A55">
        <v>259.58</v>
      </c>
      <c r="B55">
        <f t="shared" si="0"/>
        <v>246.32999999999998</v>
      </c>
      <c r="C55">
        <v>3.61</v>
      </c>
      <c r="D55" s="1">
        <f t="shared" si="2"/>
        <v>296272.4681137118</v>
      </c>
      <c r="E55" s="1">
        <f t="shared" si="3"/>
        <v>2769579.6752550364</v>
      </c>
      <c r="F55" s="1">
        <f t="shared" si="4"/>
        <v>246.33014149084869</v>
      </c>
      <c r="G55" s="1">
        <f t="shared" si="5"/>
        <v>-1.4149084870496154E-4</v>
      </c>
      <c r="I55">
        <v>162.33000000000001</v>
      </c>
      <c r="J55">
        <v>-2.0499999999999998</v>
      </c>
    </row>
    <row r="56" spans="1:10" x14ac:dyDescent="0.3">
      <c r="A56">
        <v>261.11</v>
      </c>
      <c r="B56">
        <f t="shared" si="0"/>
        <v>247.86</v>
      </c>
      <c r="C56">
        <v>3.72</v>
      </c>
      <c r="D56" s="1">
        <f t="shared" si="2"/>
        <v>296273.33407715103</v>
      </c>
      <c r="E56" s="1">
        <f t="shared" si="3"/>
        <v>2769578.4139025835</v>
      </c>
      <c r="F56" s="1">
        <f t="shared" si="4"/>
        <v>247.86014236945897</v>
      </c>
      <c r="G56" s="1">
        <f t="shared" si="5"/>
        <v>-1.4236945895618192E-4</v>
      </c>
      <c r="I56">
        <v>168.01</v>
      </c>
      <c r="J56">
        <v>-1.83</v>
      </c>
    </row>
    <row r="57" spans="1:10" x14ac:dyDescent="0.3">
      <c r="A57">
        <v>262.39999999999998</v>
      </c>
      <c r="B57">
        <f t="shared" si="0"/>
        <v>249.14999999999998</v>
      </c>
      <c r="C57">
        <v>4.13</v>
      </c>
      <c r="D57" s="1">
        <f t="shared" si="2"/>
        <v>296274.064203188</v>
      </c>
      <c r="E57" s="1">
        <f t="shared" si="3"/>
        <v>2769577.3504093387</v>
      </c>
      <c r="F57" s="1">
        <f t="shared" si="4"/>
        <v>249.15014311040139</v>
      </c>
      <c r="G57" s="1">
        <f t="shared" si="5"/>
        <v>-1.4311040141024023E-4</v>
      </c>
      <c r="I57">
        <v>172.87</v>
      </c>
      <c r="J57">
        <v>-1.63</v>
      </c>
    </row>
    <row r="58" spans="1:10" x14ac:dyDescent="0.3">
      <c r="A58">
        <v>266.18</v>
      </c>
      <c r="B58">
        <f t="shared" si="0"/>
        <v>252.93</v>
      </c>
      <c r="C58">
        <v>3.98</v>
      </c>
      <c r="D58" s="1">
        <f t="shared" si="2"/>
        <v>296276.20364227309</v>
      </c>
      <c r="E58" s="1">
        <f t="shared" si="3"/>
        <v>2769574.2341268072</v>
      </c>
      <c r="F58" s="1">
        <f t="shared" si="4"/>
        <v>252.93014528171145</v>
      </c>
      <c r="G58" s="1">
        <f t="shared" si="5"/>
        <v>-1.4528171143979307E-4</v>
      </c>
      <c r="I58">
        <v>179.35</v>
      </c>
      <c r="J58">
        <v>-1.38</v>
      </c>
    </row>
    <row r="59" spans="1:10" x14ac:dyDescent="0.3">
      <c r="A59">
        <v>268.5</v>
      </c>
      <c r="B59">
        <f t="shared" si="0"/>
        <v>255.25</v>
      </c>
      <c r="C59">
        <v>2.88</v>
      </c>
      <c r="D59" s="1">
        <f t="shared" si="2"/>
        <v>296277.51673716132</v>
      </c>
      <c r="E59" s="1">
        <f t="shared" si="3"/>
        <v>2769572.3214877932</v>
      </c>
      <c r="F59" s="1">
        <f t="shared" si="4"/>
        <v>255.25014661429975</v>
      </c>
      <c r="G59" s="1">
        <f t="shared" si="5"/>
        <v>-1.4661429975149076E-4</v>
      </c>
      <c r="I59">
        <v>186.04</v>
      </c>
      <c r="J59">
        <v>-1.18</v>
      </c>
    </row>
    <row r="60" spans="1:10" x14ac:dyDescent="0.3">
      <c r="A60">
        <v>276.7</v>
      </c>
      <c r="B60">
        <f t="shared" si="0"/>
        <v>263.45</v>
      </c>
      <c r="C60">
        <v>3.02</v>
      </c>
      <c r="D60" s="1">
        <f t="shared" si="2"/>
        <v>296282.15784840408</v>
      </c>
      <c r="E60" s="1">
        <f t="shared" si="3"/>
        <v>2769565.5612981748</v>
      </c>
      <c r="F60" s="1">
        <f t="shared" si="4"/>
        <v>263.45015132436322</v>
      </c>
      <c r="G60" s="1">
        <f t="shared" si="5"/>
        <v>-1.5132436323028742E-4</v>
      </c>
      <c r="I60">
        <v>192.64</v>
      </c>
      <c r="J60">
        <v>-1.1399999999999999</v>
      </c>
    </row>
    <row r="61" spans="1:10" x14ac:dyDescent="0.3">
      <c r="A61">
        <v>287.99</v>
      </c>
      <c r="B61">
        <f t="shared" si="0"/>
        <v>274.74</v>
      </c>
      <c r="C61">
        <v>3.06</v>
      </c>
      <c r="D61" s="1">
        <f t="shared" si="2"/>
        <v>296288.54786620056</v>
      </c>
      <c r="E61" s="1">
        <f t="shared" si="3"/>
        <v>2769556.2536712494</v>
      </c>
      <c r="F61" s="1">
        <f t="shared" si="4"/>
        <v>274.74015780894763</v>
      </c>
      <c r="G61" s="1">
        <f t="shared" si="5"/>
        <v>-1.5780894761974196E-4</v>
      </c>
      <c r="I61">
        <v>199.26</v>
      </c>
      <c r="J61">
        <v>-1.1599999999999999</v>
      </c>
    </row>
    <row r="62" spans="1:10" x14ac:dyDescent="0.3">
      <c r="A62">
        <v>311.62</v>
      </c>
      <c r="B62">
        <f t="shared" si="0"/>
        <v>298.37</v>
      </c>
      <c r="C62">
        <v>3.04</v>
      </c>
      <c r="D62" s="1">
        <f t="shared" si="2"/>
        <v>296301.92219042825</v>
      </c>
      <c r="E62" s="1">
        <f t="shared" si="3"/>
        <v>2769536.7727833609</v>
      </c>
      <c r="F62" s="1">
        <f t="shared" si="4"/>
        <v>298.37017138215873</v>
      </c>
      <c r="G62" s="1">
        <f t="shared" si="5"/>
        <v>-1.71382158725919E-4</v>
      </c>
      <c r="I62">
        <v>205.45</v>
      </c>
      <c r="J62">
        <v>-1.27</v>
      </c>
    </row>
    <row r="63" spans="1:10" x14ac:dyDescent="0.3">
      <c r="A63">
        <v>315.23</v>
      </c>
      <c r="B63">
        <f t="shared" si="0"/>
        <v>301.98</v>
      </c>
      <c r="C63">
        <v>2.85</v>
      </c>
      <c r="D63" s="1">
        <f t="shared" si="2"/>
        <v>296303.96541135345</v>
      </c>
      <c r="E63" s="1">
        <f t="shared" si="3"/>
        <v>2769533.7966511021</v>
      </c>
      <c r="F63" s="1">
        <f t="shared" si="4"/>
        <v>301.98017345568945</v>
      </c>
      <c r="G63" s="1">
        <f t="shared" si="5"/>
        <v>-1.7345568943483158E-4</v>
      </c>
      <c r="I63">
        <v>210.21</v>
      </c>
      <c r="J63">
        <v>-0.84</v>
      </c>
    </row>
    <row r="64" spans="1:10" x14ac:dyDescent="0.3">
      <c r="A64">
        <v>319.89999999999998</v>
      </c>
      <c r="B64">
        <f t="shared" si="0"/>
        <v>306.64999999999998</v>
      </c>
      <c r="C64">
        <v>4.3</v>
      </c>
      <c r="D64" s="1">
        <f t="shared" si="2"/>
        <v>296306.60858080513</v>
      </c>
      <c r="E64" s="1">
        <f t="shared" si="3"/>
        <v>2769529.9466406731</v>
      </c>
      <c r="F64" s="1">
        <f t="shared" si="4"/>
        <v>306.65017613813347</v>
      </c>
      <c r="G64" s="1">
        <f t="shared" si="5"/>
        <v>-1.7613813349726115E-4</v>
      </c>
      <c r="I64">
        <v>214.42</v>
      </c>
      <c r="J64">
        <v>-0.77</v>
      </c>
    </row>
    <row r="65" spans="1:10" x14ac:dyDescent="0.3">
      <c r="A65">
        <v>325.47000000000003</v>
      </c>
      <c r="B65">
        <f t="shared" si="0"/>
        <v>312.22000000000003</v>
      </c>
      <c r="C65">
        <v>4.26</v>
      </c>
      <c r="D65" s="1">
        <f t="shared" si="2"/>
        <v>296309.76114051515</v>
      </c>
      <c r="E65" s="1">
        <f t="shared" si="3"/>
        <v>2769525.354658213</v>
      </c>
      <c r="F65" s="1">
        <f t="shared" si="4"/>
        <v>312.22017933735026</v>
      </c>
      <c r="G65" s="1">
        <f t="shared" si="5"/>
        <v>-1.7933735023234476E-4</v>
      </c>
      <c r="I65">
        <v>218.15</v>
      </c>
      <c r="J65">
        <v>-0.5</v>
      </c>
    </row>
    <row r="66" spans="1:10" x14ac:dyDescent="0.3">
      <c r="A66">
        <v>330.39</v>
      </c>
      <c r="B66">
        <f t="shared" ref="B66:B87" si="6">A66-13.25</f>
        <v>317.14</v>
      </c>
      <c r="C66">
        <v>2.68</v>
      </c>
      <c r="D66" s="1">
        <f t="shared" si="2"/>
        <v>296312.54580726085</v>
      </c>
      <c r="E66" s="1">
        <f t="shared" si="3"/>
        <v>2769521.2985444418</v>
      </c>
      <c r="F66" s="1">
        <f t="shared" si="4"/>
        <v>317.14018216348489</v>
      </c>
      <c r="G66" s="1">
        <f t="shared" si="5"/>
        <v>-1.8216348490796008E-4</v>
      </c>
      <c r="I66">
        <v>222.71</v>
      </c>
      <c r="J66">
        <v>-0.21</v>
      </c>
    </row>
    <row r="67" spans="1:10" x14ac:dyDescent="0.3">
      <c r="A67">
        <v>342.28</v>
      </c>
      <c r="B67">
        <f t="shared" si="6"/>
        <v>329.03</v>
      </c>
      <c r="C67">
        <v>2.74</v>
      </c>
      <c r="D67" s="1">
        <f t="shared" ref="D67:D86" si="7">(((B67*($D$87-$D$1))+$B$87*$D$1)/$B$87)</f>
        <v>296319.27541856287</v>
      </c>
      <c r="E67" s="1">
        <f t="shared" ref="E67:E86" si="8">(((B67*($E$87-$E$1))+$B$87*$E$1)/$B$87)</f>
        <v>2769511.4962694948</v>
      </c>
      <c r="F67" s="1">
        <f t="shared" ref="F67:F86" si="9">SQRT(((D67-$D$1)^2)+((E67-$E$1)^2))</f>
        <v>329.03018899334131</v>
      </c>
      <c r="G67" s="1">
        <f t="shared" ref="G67:G86" si="10">B67-F67</f>
        <v>-1.8899334133948287E-4</v>
      </c>
      <c r="I67">
        <v>224.45</v>
      </c>
      <c r="J67">
        <v>0.09</v>
      </c>
    </row>
    <row r="68" spans="1:10" x14ac:dyDescent="0.3">
      <c r="A68">
        <v>359.47</v>
      </c>
      <c r="B68">
        <f t="shared" si="6"/>
        <v>346.22</v>
      </c>
      <c r="C68">
        <v>2.62</v>
      </c>
      <c r="D68" s="1">
        <f t="shared" si="7"/>
        <v>296329.00477249746</v>
      </c>
      <c r="E68" s="1">
        <f t="shared" si="8"/>
        <v>2769497.3246036973</v>
      </c>
      <c r="F68" s="1">
        <f t="shared" si="9"/>
        <v>346.22019886709535</v>
      </c>
      <c r="G68" s="1">
        <f t="shared" si="10"/>
        <v>-1.9886709532102032E-4</v>
      </c>
      <c r="I68">
        <v>226.33</v>
      </c>
      <c r="J68">
        <v>1.1000000000000001</v>
      </c>
    </row>
    <row r="69" spans="1:10" x14ac:dyDescent="0.3">
      <c r="A69">
        <v>368.14</v>
      </c>
      <c r="B69">
        <f t="shared" si="6"/>
        <v>354.89</v>
      </c>
      <c r="C69">
        <v>3.95</v>
      </c>
      <c r="D69" s="1">
        <f t="shared" si="7"/>
        <v>296333.91189865296</v>
      </c>
      <c r="E69" s="1">
        <f t="shared" si="8"/>
        <v>2769490.1769397957</v>
      </c>
      <c r="F69" s="1">
        <f t="shared" si="9"/>
        <v>354.89020384723966</v>
      </c>
      <c r="G69" s="1">
        <f t="shared" si="10"/>
        <v>-2.0384723967481477E-4</v>
      </c>
      <c r="I69">
        <v>227.52</v>
      </c>
      <c r="J69">
        <v>3.48</v>
      </c>
    </row>
    <row r="70" spans="1:10" x14ac:dyDescent="0.3">
      <c r="A70">
        <v>377.19</v>
      </c>
      <c r="B70">
        <f t="shared" si="6"/>
        <v>363.94</v>
      </c>
      <c r="C70">
        <v>4.0999999999999996</v>
      </c>
      <c r="D70" s="1">
        <f t="shared" si="7"/>
        <v>296339.03410069528</v>
      </c>
      <c r="E70" s="1">
        <f t="shared" si="8"/>
        <v>2769482.7159988149</v>
      </c>
      <c r="F70" s="1">
        <f t="shared" si="9"/>
        <v>363.9402090451141</v>
      </c>
      <c r="G70" s="1">
        <f t="shared" si="10"/>
        <v>-2.0904511410435589E-4</v>
      </c>
      <c r="I70">
        <v>232.52</v>
      </c>
      <c r="J70">
        <v>4.21</v>
      </c>
    </row>
    <row r="71" spans="1:10" x14ac:dyDescent="0.3">
      <c r="A71">
        <v>383.83</v>
      </c>
      <c r="B71">
        <f t="shared" si="6"/>
        <v>370.58</v>
      </c>
      <c r="C71">
        <v>3.03</v>
      </c>
      <c r="D71" s="1">
        <f t="shared" si="7"/>
        <v>296342.79226882366</v>
      </c>
      <c r="E71" s="1">
        <f t="shared" si="8"/>
        <v>2769477.241894051</v>
      </c>
      <c r="F71" s="1">
        <f t="shared" si="9"/>
        <v>370.58021285894893</v>
      </c>
      <c r="G71" s="1">
        <f t="shared" si="10"/>
        <v>-2.1285894894162993E-4</v>
      </c>
      <c r="I71">
        <v>246</v>
      </c>
      <c r="J71">
        <v>4.63</v>
      </c>
    </row>
    <row r="72" spans="1:10" x14ac:dyDescent="0.3">
      <c r="A72">
        <v>400.57</v>
      </c>
      <c r="B72">
        <f t="shared" si="6"/>
        <v>387.32</v>
      </c>
      <c r="C72">
        <v>3.03</v>
      </c>
      <c r="D72" s="1">
        <f t="shared" si="7"/>
        <v>296352.26692762901</v>
      </c>
      <c r="E72" s="1">
        <f t="shared" si="8"/>
        <v>2769463.4412142686</v>
      </c>
      <c r="F72" s="1">
        <f t="shared" si="9"/>
        <v>387.3202224746675</v>
      </c>
      <c r="G72" s="1">
        <f t="shared" si="10"/>
        <v>-2.224746675096867E-4</v>
      </c>
      <c r="I72">
        <v>256.94</v>
      </c>
      <c r="J72">
        <v>4.4800000000000004</v>
      </c>
    </row>
    <row r="73" spans="1:10" x14ac:dyDescent="0.3">
      <c r="A73">
        <v>419.27</v>
      </c>
      <c r="B73">
        <f t="shared" si="6"/>
        <v>406.02</v>
      </c>
      <c r="C73">
        <v>2.94</v>
      </c>
      <c r="D73" s="1">
        <f t="shared" si="7"/>
        <v>296362.8509252193</v>
      </c>
      <c r="E73" s="1">
        <f t="shared" si="8"/>
        <v>2769448.0246842853</v>
      </c>
      <c r="F73" s="1">
        <f t="shared" si="9"/>
        <v>406.02023321575422</v>
      </c>
      <c r="G73" s="1">
        <f t="shared" si="10"/>
        <v>-2.3321575423551621E-4</v>
      </c>
      <c r="I73">
        <v>259.58</v>
      </c>
      <c r="J73">
        <v>3.61</v>
      </c>
    </row>
    <row r="74" spans="1:10" x14ac:dyDescent="0.3">
      <c r="A74">
        <v>431.14</v>
      </c>
      <c r="B74">
        <f t="shared" si="6"/>
        <v>417.89</v>
      </c>
      <c r="C74">
        <v>5.05</v>
      </c>
      <c r="D74" s="1">
        <f t="shared" si="7"/>
        <v>296369.56921673781</v>
      </c>
      <c r="E74" s="1">
        <f t="shared" si="8"/>
        <v>2769438.2388976058</v>
      </c>
      <c r="F74" s="1">
        <f t="shared" si="9"/>
        <v>417.89024003394906</v>
      </c>
      <c r="G74" s="1">
        <f t="shared" si="10"/>
        <v>-2.4003394906912945E-4</v>
      </c>
      <c r="I74">
        <v>261.11</v>
      </c>
      <c r="J74">
        <v>3.72</v>
      </c>
    </row>
    <row r="75" spans="1:10" x14ac:dyDescent="0.3">
      <c r="A75">
        <v>431.94</v>
      </c>
      <c r="B75">
        <f t="shared" si="6"/>
        <v>418.69</v>
      </c>
      <c r="C75">
        <v>4.7699999999999996</v>
      </c>
      <c r="D75" s="1">
        <f t="shared" si="7"/>
        <v>296370.02200807852</v>
      </c>
      <c r="E75" s="1">
        <f t="shared" si="8"/>
        <v>2769437.5793669117</v>
      </c>
      <c r="F75" s="1">
        <f t="shared" si="9"/>
        <v>418.69024049314908</v>
      </c>
      <c r="G75" s="1">
        <f t="shared" si="10"/>
        <v>-2.4049314907870212E-4</v>
      </c>
      <c r="I75">
        <v>262.39999999999998</v>
      </c>
      <c r="J75">
        <v>4.13</v>
      </c>
    </row>
    <row r="76" spans="1:10" x14ac:dyDescent="0.3">
      <c r="A76">
        <v>434.1</v>
      </c>
      <c r="B76">
        <f t="shared" si="6"/>
        <v>420.85</v>
      </c>
      <c r="C76">
        <v>4.8</v>
      </c>
      <c r="D76" s="1">
        <f t="shared" si="7"/>
        <v>296371.24454469862</v>
      </c>
      <c r="E76" s="1">
        <f t="shared" si="8"/>
        <v>2769435.7986340364</v>
      </c>
      <c r="F76" s="1">
        <f t="shared" si="9"/>
        <v>420.85024173398079</v>
      </c>
      <c r="G76" s="1">
        <f t="shared" si="10"/>
        <v>-2.417339807720964E-4</v>
      </c>
      <c r="I76">
        <v>266.18</v>
      </c>
      <c r="J76">
        <v>3.98</v>
      </c>
    </row>
    <row r="77" spans="1:10" x14ac:dyDescent="0.3">
      <c r="A77">
        <v>435.49</v>
      </c>
      <c r="B77">
        <f t="shared" si="6"/>
        <v>422.24</v>
      </c>
      <c r="C77">
        <v>4.8499999999999996</v>
      </c>
      <c r="D77" s="1">
        <f t="shared" si="7"/>
        <v>296372.03126965318</v>
      </c>
      <c r="E77" s="1">
        <f t="shared" si="8"/>
        <v>2769434.6526994547</v>
      </c>
      <c r="F77" s="1">
        <f t="shared" si="9"/>
        <v>422.24024253246296</v>
      </c>
      <c r="G77" s="1">
        <f t="shared" si="10"/>
        <v>-2.4253246294847486E-4</v>
      </c>
      <c r="I77">
        <v>268.5</v>
      </c>
      <c r="J77">
        <v>2.88</v>
      </c>
    </row>
    <row r="78" spans="1:10" x14ac:dyDescent="0.3">
      <c r="A78">
        <v>444.06</v>
      </c>
      <c r="B78">
        <f t="shared" si="6"/>
        <v>430.81</v>
      </c>
      <c r="C78">
        <v>4.99</v>
      </c>
      <c r="D78" s="1">
        <f t="shared" si="7"/>
        <v>296376.8817968911</v>
      </c>
      <c r="E78" s="1">
        <f t="shared" si="8"/>
        <v>2769427.5874768901</v>
      </c>
      <c r="F78" s="1">
        <f t="shared" si="9"/>
        <v>430.8102474550675</v>
      </c>
      <c r="G78" s="1">
        <f t="shared" si="10"/>
        <v>-2.4745506749468404E-4</v>
      </c>
      <c r="I78">
        <v>276.7</v>
      </c>
      <c r="J78">
        <v>3.02</v>
      </c>
    </row>
    <row r="79" spans="1:10" x14ac:dyDescent="0.3">
      <c r="A79">
        <v>460.18</v>
      </c>
      <c r="B79">
        <f t="shared" si="6"/>
        <v>446.93</v>
      </c>
      <c r="C79">
        <v>5.04</v>
      </c>
      <c r="D79" s="1">
        <f t="shared" si="7"/>
        <v>296386.00554240739</v>
      </c>
      <c r="E79" s="1">
        <f t="shared" si="8"/>
        <v>2769414.2979333969</v>
      </c>
      <c r="F79" s="1">
        <f t="shared" si="9"/>
        <v>446.9302567138526</v>
      </c>
      <c r="G79" s="1">
        <f t="shared" si="10"/>
        <v>-2.5671385259329327E-4</v>
      </c>
      <c r="I79">
        <v>287.99</v>
      </c>
      <c r="J79">
        <v>3.06</v>
      </c>
    </row>
    <row r="80" spans="1:10" x14ac:dyDescent="0.3">
      <c r="A80">
        <v>472.91</v>
      </c>
      <c r="B80">
        <f t="shared" si="6"/>
        <v>459.66</v>
      </c>
      <c r="C80">
        <v>5.16</v>
      </c>
      <c r="D80" s="1">
        <f t="shared" si="7"/>
        <v>296393.21058461722</v>
      </c>
      <c r="E80" s="1">
        <f t="shared" si="8"/>
        <v>2769403.8031512205</v>
      </c>
      <c r="F80" s="1">
        <f t="shared" si="9"/>
        <v>459.660264026265</v>
      </c>
      <c r="G80" s="1">
        <f t="shared" si="10"/>
        <v>-2.6402626497201709E-4</v>
      </c>
      <c r="I80">
        <v>311.62</v>
      </c>
      <c r="J80">
        <v>3.04</v>
      </c>
    </row>
    <row r="81" spans="1:10" x14ac:dyDescent="0.3">
      <c r="A81">
        <v>479.03</v>
      </c>
      <c r="B81">
        <f t="shared" si="6"/>
        <v>465.78</v>
      </c>
      <c r="C81">
        <v>5.23</v>
      </c>
      <c r="D81" s="1">
        <f t="shared" si="7"/>
        <v>296396.67443837406</v>
      </c>
      <c r="E81" s="1">
        <f t="shared" si="8"/>
        <v>2769398.757741408</v>
      </c>
      <c r="F81" s="1">
        <f t="shared" si="9"/>
        <v>465.78026754144099</v>
      </c>
      <c r="G81" s="1">
        <f t="shared" si="10"/>
        <v>-2.675414410191479E-4</v>
      </c>
      <c r="I81">
        <v>315.23</v>
      </c>
      <c r="J81">
        <v>2.85</v>
      </c>
    </row>
    <row r="82" spans="1:10" x14ac:dyDescent="0.3">
      <c r="A82">
        <v>480.11</v>
      </c>
      <c r="B82">
        <f t="shared" si="6"/>
        <v>466.86</v>
      </c>
      <c r="C82">
        <v>5.08</v>
      </c>
      <c r="D82" s="1">
        <f t="shared" si="7"/>
        <v>296397.28570668411</v>
      </c>
      <c r="E82" s="1">
        <f t="shared" si="8"/>
        <v>2769397.8673749701</v>
      </c>
      <c r="F82" s="1">
        <f t="shared" si="9"/>
        <v>466.86026816204878</v>
      </c>
      <c r="G82" s="1">
        <f t="shared" si="10"/>
        <v>-2.6816204876922711E-4</v>
      </c>
      <c r="I82">
        <v>319.89999999999998</v>
      </c>
      <c r="J82">
        <v>4.3</v>
      </c>
    </row>
    <row r="83" spans="1:10" x14ac:dyDescent="0.3">
      <c r="A83">
        <v>480.77</v>
      </c>
      <c r="B83">
        <f t="shared" si="6"/>
        <v>467.52</v>
      </c>
      <c r="C83">
        <v>5.09</v>
      </c>
      <c r="D83" s="1">
        <f t="shared" si="7"/>
        <v>296397.6592595402</v>
      </c>
      <c r="E83" s="1">
        <f t="shared" si="8"/>
        <v>2769397.3232621471</v>
      </c>
      <c r="F83" s="1">
        <f t="shared" si="9"/>
        <v>467.52026854115365</v>
      </c>
      <c r="G83" s="1">
        <f t="shared" si="10"/>
        <v>-2.685411536731408E-4</v>
      </c>
      <c r="I83">
        <v>325.47000000000003</v>
      </c>
      <c r="J83">
        <v>4.26</v>
      </c>
    </row>
    <row r="84" spans="1:10" x14ac:dyDescent="0.3">
      <c r="A84">
        <v>481.53</v>
      </c>
      <c r="B84">
        <f t="shared" si="6"/>
        <v>468.28</v>
      </c>
      <c r="C84">
        <v>5.26</v>
      </c>
      <c r="D84" s="1">
        <f t="shared" si="7"/>
        <v>296398.08941131388</v>
      </c>
      <c r="E84" s="1">
        <f t="shared" si="8"/>
        <v>2769396.6967079877</v>
      </c>
      <c r="F84" s="1">
        <f t="shared" si="9"/>
        <v>468.28026897741455</v>
      </c>
      <c r="G84" s="1">
        <f t="shared" si="10"/>
        <v>-2.6897741457787561E-4</v>
      </c>
      <c r="I84">
        <v>330.39</v>
      </c>
      <c r="J84">
        <v>2.68</v>
      </c>
    </row>
    <row r="85" spans="1:10" x14ac:dyDescent="0.3">
      <c r="A85">
        <v>495.59</v>
      </c>
      <c r="B85">
        <f t="shared" si="6"/>
        <v>482.34</v>
      </c>
      <c r="C85">
        <v>5.59</v>
      </c>
      <c r="D85" s="1">
        <f t="shared" si="7"/>
        <v>296406.04721912782</v>
      </c>
      <c r="E85" s="1">
        <f t="shared" si="8"/>
        <v>2769385.1054560323</v>
      </c>
      <c r="F85" s="1">
        <f t="shared" si="9"/>
        <v>482.34027705339042</v>
      </c>
      <c r="G85" s="1">
        <f t="shared" si="10"/>
        <v>-2.7705339044814536E-4</v>
      </c>
      <c r="I85">
        <v>342.28</v>
      </c>
      <c r="J85">
        <v>2.74</v>
      </c>
    </row>
    <row r="86" spans="1:10" x14ac:dyDescent="0.3">
      <c r="A86">
        <v>504.59</v>
      </c>
      <c r="B86">
        <f t="shared" si="6"/>
        <v>491.34</v>
      </c>
      <c r="C86">
        <v>5.64</v>
      </c>
      <c r="D86" s="1">
        <f t="shared" si="7"/>
        <v>296411.14112171129</v>
      </c>
      <c r="E86" s="1">
        <f t="shared" si="8"/>
        <v>2769377.6857357193</v>
      </c>
      <c r="F86" s="1">
        <f t="shared" si="9"/>
        <v>491.34028222303783</v>
      </c>
      <c r="G86" s="1">
        <f t="shared" si="10"/>
        <v>-2.8222303785696568E-4</v>
      </c>
      <c r="I86">
        <v>359.47</v>
      </c>
      <c r="J86">
        <v>2.62</v>
      </c>
    </row>
    <row r="87" spans="1:10" x14ac:dyDescent="0.3">
      <c r="A87" s="5">
        <v>519.53</v>
      </c>
      <c r="B87">
        <f t="shared" si="6"/>
        <v>506.28</v>
      </c>
      <c r="C87" s="5">
        <v>5.82</v>
      </c>
      <c r="D87" s="2">
        <v>296419.59700000001</v>
      </c>
      <c r="E87" s="2">
        <v>2769365.3689999999</v>
      </c>
      <c r="F87" s="1">
        <f t="shared" ref="F87" si="11">SQRT(((D87-$D$1)^2)+((E87-$E$1)^2))</f>
        <v>506.28029080447601</v>
      </c>
      <c r="G87" s="1">
        <f t="shared" ref="G87" si="12">B87-F87</f>
        <v>-2.9080447603746507E-4</v>
      </c>
      <c r="I87">
        <v>368.14</v>
      </c>
      <c r="J87">
        <v>3.95</v>
      </c>
    </row>
    <row r="88" spans="1:10" x14ac:dyDescent="0.3">
      <c r="D88" s="1"/>
      <c r="E88" s="1"/>
      <c r="F88" s="1"/>
      <c r="I88">
        <v>377.19</v>
      </c>
      <c r="J88">
        <v>4.0999999999999996</v>
      </c>
    </row>
    <row r="89" spans="1:10" x14ac:dyDescent="0.3">
      <c r="D89" s="1"/>
      <c r="E89" s="1"/>
      <c r="F89" s="1"/>
      <c r="I89">
        <v>383.83</v>
      </c>
      <c r="J89">
        <v>3.03</v>
      </c>
    </row>
    <row r="90" spans="1:10" x14ac:dyDescent="0.3">
      <c r="D90" s="1"/>
      <c r="E90" s="1"/>
      <c r="F90" s="1"/>
      <c r="I90">
        <v>400.57</v>
      </c>
      <c r="J90">
        <v>3.03</v>
      </c>
    </row>
    <row r="91" spans="1:10" x14ac:dyDescent="0.3">
      <c r="D91" s="1"/>
      <c r="E91" s="1"/>
      <c r="F91" s="1"/>
      <c r="I91">
        <v>419.27</v>
      </c>
      <c r="J91">
        <v>2.94</v>
      </c>
    </row>
    <row r="92" spans="1:10" x14ac:dyDescent="0.3">
      <c r="D92" s="1"/>
      <c r="E92" s="1"/>
      <c r="F92" s="1"/>
      <c r="I92">
        <v>431.14</v>
      </c>
      <c r="J92">
        <v>5.05</v>
      </c>
    </row>
    <row r="93" spans="1:10" x14ac:dyDescent="0.3">
      <c r="D93" s="1"/>
      <c r="E93" s="1"/>
      <c r="F93" s="1"/>
      <c r="I93">
        <v>431.94</v>
      </c>
      <c r="J93">
        <v>4.7699999999999996</v>
      </c>
    </row>
    <row r="94" spans="1:10" x14ac:dyDescent="0.3">
      <c r="D94" s="1"/>
      <c r="E94" s="1"/>
      <c r="F94" s="1"/>
      <c r="I94">
        <v>434.1</v>
      </c>
      <c r="J94">
        <v>4.8</v>
      </c>
    </row>
    <row r="95" spans="1:10" x14ac:dyDescent="0.3">
      <c r="D95" s="1"/>
      <c r="E95" s="1"/>
      <c r="F95" s="1"/>
      <c r="I95">
        <v>435.49</v>
      </c>
      <c r="J95">
        <v>4.8499999999999996</v>
      </c>
    </row>
    <row r="96" spans="1:10" x14ac:dyDescent="0.3">
      <c r="D96" s="1"/>
      <c r="E96" s="1"/>
      <c r="F96" s="1"/>
      <c r="I96">
        <v>444.06</v>
      </c>
      <c r="J96">
        <v>4.99</v>
      </c>
    </row>
    <row r="97" spans="1:10" x14ac:dyDescent="0.3">
      <c r="D97" s="1"/>
      <c r="E97" s="1"/>
      <c r="F97" s="1"/>
      <c r="I97">
        <v>460.18</v>
      </c>
      <c r="J97">
        <v>5.04</v>
      </c>
    </row>
    <row r="98" spans="1:10" x14ac:dyDescent="0.3">
      <c r="A98" s="6"/>
      <c r="B98" s="6"/>
      <c r="C98" s="6"/>
      <c r="D98" s="7"/>
      <c r="E98" s="7"/>
      <c r="F98" s="1"/>
      <c r="I98">
        <v>472.91</v>
      </c>
      <c r="J98">
        <v>5.16</v>
      </c>
    </row>
    <row r="99" spans="1:10" x14ac:dyDescent="0.3">
      <c r="A99" s="6"/>
      <c r="B99" s="6"/>
      <c r="C99" s="6"/>
      <c r="D99" s="8"/>
      <c r="E99" s="8"/>
      <c r="F99" s="8"/>
      <c r="G99" s="8"/>
      <c r="I99">
        <v>479.03</v>
      </c>
      <c r="J99">
        <v>5.23</v>
      </c>
    </row>
    <row r="100" spans="1:10" x14ac:dyDescent="0.3">
      <c r="A100" s="6"/>
      <c r="B100" s="6"/>
      <c r="C100" s="6"/>
      <c r="D100" s="8"/>
      <c r="E100" s="8"/>
      <c r="F100" s="8"/>
      <c r="G100" s="8"/>
      <c r="I100">
        <v>480.11</v>
      </c>
      <c r="J100">
        <v>5.08</v>
      </c>
    </row>
    <row r="101" spans="1:10" x14ac:dyDescent="0.3">
      <c r="A101" s="6"/>
      <c r="B101" s="6"/>
      <c r="C101" s="6"/>
      <c r="D101" s="8"/>
      <c r="E101" s="8"/>
      <c r="F101" s="8"/>
      <c r="G101" s="8"/>
      <c r="I101">
        <v>480.77</v>
      </c>
      <c r="J101">
        <v>5.09</v>
      </c>
    </row>
    <row r="102" spans="1:10" x14ac:dyDescent="0.3">
      <c r="A102" s="6"/>
      <c r="B102" s="6"/>
      <c r="C102" s="6"/>
      <c r="D102" s="8"/>
      <c r="E102" s="8"/>
      <c r="F102" s="8"/>
      <c r="G102" s="8"/>
      <c r="I102">
        <v>481.53</v>
      </c>
      <c r="J102">
        <v>5.26</v>
      </c>
    </row>
    <row r="103" spans="1:10" x14ac:dyDescent="0.3">
      <c r="A103" s="6"/>
      <c r="B103" s="6"/>
      <c r="C103" s="6"/>
      <c r="D103" s="8"/>
      <c r="E103" s="8"/>
      <c r="F103" s="8"/>
      <c r="G103" s="8"/>
      <c r="I103">
        <v>495.59</v>
      </c>
      <c r="J103">
        <v>5.59</v>
      </c>
    </row>
    <row r="104" spans="1:10" x14ac:dyDescent="0.3">
      <c r="A104" s="6"/>
      <c r="B104" s="6"/>
      <c r="C104" s="6"/>
      <c r="D104" s="8"/>
      <c r="E104" s="8"/>
      <c r="F104" s="8"/>
      <c r="G104" s="8"/>
      <c r="I104">
        <v>504.59</v>
      </c>
      <c r="J104">
        <v>5.64</v>
      </c>
    </row>
    <row r="105" spans="1:10" x14ac:dyDescent="0.3">
      <c r="A105" s="6"/>
      <c r="B105" s="6"/>
      <c r="C105" s="6"/>
      <c r="D105" s="8"/>
      <c r="E105" s="8"/>
      <c r="F105" s="8"/>
      <c r="G105" s="8"/>
      <c r="I105" s="5">
        <v>519.53</v>
      </c>
      <c r="J105" s="5">
        <v>5.82</v>
      </c>
    </row>
    <row r="106" spans="1:10" x14ac:dyDescent="0.3">
      <c r="A106" s="6"/>
      <c r="B106" s="6"/>
      <c r="C106" s="6"/>
      <c r="D106" s="8"/>
      <c r="E106" s="8"/>
      <c r="F106" s="8"/>
      <c r="G106" s="8"/>
    </row>
    <row r="107" spans="1:10" x14ac:dyDescent="0.3">
      <c r="A107" s="6"/>
      <c r="B107" s="6"/>
      <c r="C107" s="6"/>
      <c r="D107" s="8"/>
      <c r="E107" s="8"/>
      <c r="F107" s="8"/>
      <c r="G107" s="8"/>
    </row>
    <row r="108" spans="1:10" x14ac:dyDescent="0.3">
      <c r="A108" s="6"/>
      <c r="B108" s="6"/>
      <c r="C108" s="6"/>
      <c r="D108" s="8"/>
      <c r="E108" s="8"/>
      <c r="F108" s="8"/>
      <c r="G108" s="8"/>
    </row>
    <row r="109" spans="1:10" x14ac:dyDescent="0.3">
      <c r="A109" s="6"/>
      <c r="B109" s="6"/>
      <c r="C109" s="6"/>
      <c r="D109" s="7"/>
      <c r="E109" s="7"/>
      <c r="F109" s="8"/>
      <c r="G109" s="8"/>
    </row>
    <row r="110" spans="1:10" x14ac:dyDescent="0.3">
      <c r="D110" s="1"/>
      <c r="E110" s="1"/>
      <c r="F110" s="1"/>
    </row>
    <row r="111" spans="1:10" x14ac:dyDescent="0.3">
      <c r="D111" s="1"/>
      <c r="E111" s="1"/>
      <c r="F111" s="1"/>
    </row>
    <row r="112" spans="1:10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1.47</v>
      </c>
      <c r="B1">
        <f>A1-1.47</f>
        <v>0</v>
      </c>
      <c r="C1" s="5">
        <v>3.8</v>
      </c>
      <c r="D1" s="2">
        <v>296521.83399999997</v>
      </c>
      <c r="E1" s="2">
        <v>2770053.5079999999</v>
      </c>
    </row>
    <row r="2" spans="1:10" x14ac:dyDescent="0.3">
      <c r="A2">
        <v>1.79</v>
      </c>
      <c r="B2">
        <f t="shared" ref="B2:B65" si="0">A2-1.47</f>
        <v>0.32000000000000006</v>
      </c>
      <c r="C2">
        <v>3.8</v>
      </c>
      <c r="D2" s="1">
        <f>(((B2*($D$101-$D$1))+$B$101*$D$1)/$B$101)</f>
        <v>296521.94666097034</v>
      </c>
      <c r="E2" s="1">
        <f>(((B2*($E$101-$E$1))+$B$101*$E$1)/$B$101)</f>
        <v>2770053.2085291813</v>
      </c>
      <c r="F2" s="1">
        <f>SQRT(((D2-$D$1)^2)+((E2-$E$1)^2))</f>
        <v>0.31996134991166036</v>
      </c>
      <c r="G2" s="1">
        <f t="shared" ref="G2" si="1">B2-F2</f>
        <v>3.8650088339697852E-5</v>
      </c>
    </row>
    <row r="3" spans="1:10" x14ac:dyDescent="0.3">
      <c r="A3">
        <v>1.93</v>
      </c>
      <c r="B3">
        <f t="shared" si="0"/>
        <v>0.45999999999999996</v>
      </c>
      <c r="C3">
        <v>4.29</v>
      </c>
      <c r="D3" s="1">
        <f t="shared" ref="D3:D66" si="2">(((B3*($D$101-$D$1))+$B$101*$D$1)/$B$101)</f>
        <v>296521.99595014477</v>
      </c>
      <c r="E3" s="1">
        <f t="shared" ref="E3:E66" si="3">(((B3*($E$101-$E$1))+$B$101*$E$1)/$B$101)</f>
        <v>2770053.0775106987</v>
      </c>
      <c r="F3" s="1">
        <f t="shared" ref="F3:F66" si="4">SQRT(((D3-$D$1)^2)+((E3-$E$1)^2))</f>
        <v>0.45994443997310575</v>
      </c>
      <c r="G3" s="1">
        <f t="shared" ref="G3:G66" si="5">B3-F3</f>
        <v>5.5560026894219128E-5</v>
      </c>
    </row>
    <row r="4" spans="1:10" x14ac:dyDescent="0.3">
      <c r="A4">
        <v>11.95</v>
      </c>
      <c r="B4">
        <f t="shared" si="0"/>
        <v>10.479999999999999</v>
      </c>
      <c r="C4">
        <v>3.69</v>
      </c>
      <c r="D4" s="1">
        <f t="shared" si="2"/>
        <v>296525.52364677767</v>
      </c>
      <c r="E4" s="1">
        <f t="shared" si="3"/>
        <v>2770043.7003307021</v>
      </c>
      <c r="F4" s="1">
        <f t="shared" si="4"/>
        <v>10.478734198319057</v>
      </c>
      <c r="G4" s="1">
        <f t="shared" si="5"/>
        <v>1.2658016809421468E-3</v>
      </c>
    </row>
    <row r="5" spans="1:10" x14ac:dyDescent="0.3">
      <c r="A5">
        <v>13.12</v>
      </c>
      <c r="B5">
        <f t="shared" si="0"/>
        <v>11.649999999999999</v>
      </c>
      <c r="C5">
        <v>3.49</v>
      </c>
      <c r="D5" s="1">
        <f t="shared" si="2"/>
        <v>296525.93556345039</v>
      </c>
      <c r="E5" s="1">
        <f t="shared" si="3"/>
        <v>2770042.6053905231</v>
      </c>
      <c r="F5" s="1">
        <f t="shared" si="4"/>
        <v>11.648592882482198</v>
      </c>
      <c r="G5" s="1">
        <f t="shared" si="5"/>
        <v>1.4071175178003159E-3</v>
      </c>
    </row>
    <row r="6" spans="1:10" x14ac:dyDescent="0.3">
      <c r="A6">
        <v>19.170000000000002</v>
      </c>
      <c r="B6">
        <f t="shared" si="0"/>
        <v>17.700000000000003</v>
      </c>
      <c r="C6">
        <v>3.59</v>
      </c>
      <c r="D6" s="1">
        <f t="shared" si="2"/>
        <v>296528.06555992033</v>
      </c>
      <c r="E6" s="1">
        <f t="shared" si="3"/>
        <v>2770036.9435203653</v>
      </c>
      <c r="F6" s="1">
        <f t="shared" si="4"/>
        <v>17.697862147929779</v>
      </c>
      <c r="G6" s="1">
        <f t="shared" si="5"/>
        <v>2.1378520702235448E-3</v>
      </c>
    </row>
    <row r="7" spans="1:10" x14ac:dyDescent="0.3">
      <c r="A7">
        <v>23.28</v>
      </c>
      <c r="B7">
        <f t="shared" si="0"/>
        <v>21.810000000000002</v>
      </c>
      <c r="C7">
        <v>3.68</v>
      </c>
      <c r="D7" s="1">
        <f t="shared" si="2"/>
        <v>296529.51254925778</v>
      </c>
      <c r="E7" s="1">
        <f t="shared" si="3"/>
        <v>2770033.0971920434</v>
      </c>
      <c r="F7" s="1">
        <f t="shared" si="4"/>
        <v>21.807365731345932</v>
      </c>
      <c r="G7" s="1">
        <f t="shared" si="5"/>
        <v>2.6342686540701266E-3</v>
      </c>
    </row>
    <row r="8" spans="1:10" x14ac:dyDescent="0.3">
      <c r="A8">
        <v>30.67</v>
      </c>
      <c r="B8">
        <f t="shared" si="0"/>
        <v>29.200000000000003</v>
      </c>
      <c r="C8">
        <v>3.95</v>
      </c>
      <c r="D8" s="1">
        <f t="shared" si="2"/>
        <v>296532.11431354092</v>
      </c>
      <c r="E8" s="1">
        <f t="shared" si="3"/>
        <v>2770026.1812878349</v>
      </c>
      <c r="F8" s="1">
        <f t="shared" si="4"/>
        <v>29.196473147462378</v>
      </c>
      <c r="G8" s="1">
        <f t="shared" si="5"/>
        <v>3.5268525376253024E-3</v>
      </c>
    </row>
    <row r="9" spans="1:10" x14ac:dyDescent="0.3">
      <c r="A9">
        <v>30.82</v>
      </c>
      <c r="B9">
        <f t="shared" si="0"/>
        <v>29.35</v>
      </c>
      <c r="C9">
        <v>4.37</v>
      </c>
      <c r="D9" s="1">
        <f t="shared" si="2"/>
        <v>296532.16712337075</v>
      </c>
      <c r="E9" s="1">
        <f t="shared" si="3"/>
        <v>2770026.0409108885</v>
      </c>
      <c r="F9" s="1">
        <f t="shared" si="4"/>
        <v>29.346455030411981</v>
      </c>
      <c r="G9" s="1">
        <f t="shared" si="5"/>
        <v>3.544969588020308E-3</v>
      </c>
    </row>
    <row r="10" spans="1:10" x14ac:dyDescent="0.3">
      <c r="A10">
        <v>34.93</v>
      </c>
      <c r="B10">
        <f t="shared" si="0"/>
        <v>33.46</v>
      </c>
      <c r="C10">
        <v>3.81</v>
      </c>
      <c r="D10" s="1">
        <f t="shared" si="2"/>
        <v>296533.61411270814</v>
      </c>
      <c r="E10" s="1">
        <f t="shared" si="3"/>
        <v>2770022.1945825666</v>
      </c>
      <c r="F10" s="1">
        <f t="shared" si="4"/>
        <v>33.455958613807631</v>
      </c>
      <c r="G10" s="1">
        <f t="shared" si="5"/>
        <v>4.0413861923696004E-3</v>
      </c>
    </row>
    <row r="11" spans="1:10" x14ac:dyDescent="0.3">
      <c r="A11">
        <v>34.93</v>
      </c>
      <c r="B11">
        <f t="shared" si="0"/>
        <v>33.46</v>
      </c>
      <c r="C11">
        <v>4.01</v>
      </c>
      <c r="D11" s="1">
        <f t="shared" si="2"/>
        <v>296533.61411270814</v>
      </c>
      <c r="E11" s="1">
        <f t="shared" si="3"/>
        <v>2770022.1945825666</v>
      </c>
      <c r="F11" s="1">
        <f t="shared" si="4"/>
        <v>33.455958613807631</v>
      </c>
      <c r="G11" s="1">
        <f t="shared" si="5"/>
        <v>4.0413861923696004E-3</v>
      </c>
    </row>
    <row r="12" spans="1:10" x14ac:dyDescent="0.3">
      <c r="A12">
        <v>34.93</v>
      </c>
      <c r="B12">
        <f t="shared" si="0"/>
        <v>33.46</v>
      </c>
      <c r="C12">
        <v>3.81</v>
      </c>
      <c r="D12" s="1">
        <f t="shared" si="2"/>
        <v>296533.61411270814</v>
      </c>
      <c r="E12" s="1">
        <f t="shared" si="3"/>
        <v>2770022.1945825666</v>
      </c>
      <c r="F12" s="1">
        <f t="shared" si="4"/>
        <v>33.455958613807631</v>
      </c>
      <c r="G12" s="1">
        <f t="shared" si="5"/>
        <v>4.0413861923696004E-3</v>
      </c>
    </row>
    <row r="13" spans="1:10" x14ac:dyDescent="0.3">
      <c r="A13">
        <v>38.49</v>
      </c>
      <c r="B13">
        <f t="shared" si="0"/>
        <v>37.020000000000003</v>
      </c>
      <c r="C13">
        <v>3.94</v>
      </c>
      <c r="D13" s="1">
        <f t="shared" si="2"/>
        <v>296534.86746600288</v>
      </c>
      <c r="E13" s="1">
        <f t="shared" si="3"/>
        <v>2770018.8629697138</v>
      </c>
      <c r="F13" s="1">
        <f t="shared" si="4"/>
        <v>37.015528627563988</v>
      </c>
      <c r="G13" s="1">
        <f t="shared" si="5"/>
        <v>4.4713724360150309E-3</v>
      </c>
      <c r="I13" s="5">
        <v>1.47</v>
      </c>
      <c r="J13" s="5">
        <v>3.8</v>
      </c>
    </row>
    <row r="14" spans="1:10" x14ac:dyDescent="0.3">
      <c r="A14">
        <v>38.61</v>
      </c>
      <c r="B14">
        <f t="shared" si="0"/>
        <v>37.14</v>
      </c>
      <c r="C14">
        <v>4.28</v>
      </c>
      <c r="D14" s="1">
        <f t="shared" si="2"/>
        <v>296534.90971386677</v>
      </c>
      <c r="E14" s="1">
        <f t="shared" si="3"/>
        <v>2770018.7506681569</v>
      </c>
      <c r="F14" s="1">
        <f t="shared" si="4"/>
        <v>37.135514133674462</v>
      </c>
      <c r="G14" s="1">
        <f t="shared" si="5"/>
        <v>4.485866325538268E-3</v>
      </c>
      <c r="I14">
        <v>1.79</v>
      </c>
      <c r="J14">
        <v>3.8</v>
      </c>
    </row>
    <row r="15" spans="1:10" x14ac:dyDescent="0.3">
      <c r="A15">
        <v>38.71</v>
      </c>
      <c r="B15">
        <f t="shared" si="0"/>
        <v>37.24</v>
      </c>
      <c r="C15">
        <v>4.28</v>
      </c>
      <c r="D15" s="1">
        <f t="shared" si="2"/>
        <v>296534.94492042001</v>
      </c>
      <c r="E15" s="1">
        <f t="shared" si="3"/>
        <v>2770018.6570835263</v>
      </c>
      <c r="F15" s="1">
        <f t="shared" si="4"/>
        <v>37.235502055357138</v>
      </c>
      <c r="G15" s="1">
        <f t="shared" si="5"/>
        <v>4.4979446428641268E-3</v>
      </c>
      <c r="I15">
        <v>1.93</v>
      </c>
      <c r="J15">
        <v>4.29</v>
      </c>
    </row>
    <row r="16" spans="1:10" x14ac:dyDescent="0.3">
      <c r="A16">
        <v>38.82</v>
      </c>
      <c r="B16">
        <f t="shared" si="0"/>
        <v>37.35</v>
      </c>
      <c r="C16">
        <v>3.69</v>
      </c>
      <c r="D16" s="1">
        <f t="shared" si="2"/>
        <v>296534.98364762851</v>
      </c>
      <c r="E16" s="1">
        <f t="shared" si="3"/>
        <v>2770018.5541404327</v>
      </c>
      <c r="F16" s="1">
        <f t="shared" si="4"/>
        <v>37.34548876901529</v>
      </c>
      <c r="G16" s="1">
        <f t="shared" si="5"/>
        <v>4.5112309847112897E-3</v>
      </c>
      <c r="I16">
        <v>11.95</v>
      </c>
      <c r="J16">
        <v>3.69</v>
      </c>
    </row>
    <row r="17" spans="1:10" x14ac:dyDescent="0.3">
      <c r="A17">
        <v>47.69</v>
      </c>
      <c r="B17">
        <f t="shared" si="0"/>
        <v>46.22</v>
      </c>
      <c r="C17">
        <v>3.72</v>
      </c>
      <c r="D17" s="1">
        <f t="shared" si="2"/>
        <v>296538.10646889935</v>
      </c>
      <c r="E17" s="1">
        <f t="shared" si="3"/>
        <v>2770010.253183689</v>
      </c>
      <c r="F17" s="1">
        <f t="shared" si="4"/>
        <v>46.214417427625904</v>
      </c>
      <c r="G17" s="1">
        <f t="shared" si="5"/>
        <v>5.5825723740952071E-3</v>
      </c>
      <c r="I17">
        <v>13.12</v>
      </c>
      <c r="J17">
        <v>3.49</v>
      </c>
    </row>
    <row r="18" spans="1:10" x14ac:dyDescent="0.3">
      <c r="A18">
        <v>47.94</v>
      </c>
      <c r="B18">
        <f t="shared" si="0"/>
        <v>46.47</v>
      </c>
      <c r="C18">
        <v>3.9</v>
      </c>
      <c r="D18" s="1">
        <f t="shared" si="2"/>
        <v>296538.19448528241</v>
      </c>
      <c r="E18" s="1">
        <f t="shared" si="3"/>
        <v>2770010.0192221124</v>
      </c>
      <c r="F18" s="1">
        <f t="shared" si="4"/>
        <v>46.464387231822336</v>
      </c>
      <c r="G18" s="1">
        <f t="shared" si="5"/>
        <v>5.6127681776629856E-3</v>
      </c>
      <c r="I18">
        <v>19.170000000000002</v>
      </c>
      <c r="J18">
        <v>3.59</v>
      </c>
    </row>
    <row r="19" spans="1:10" x14ac:dyDescent="0.3">
      <c r="A19">
        <v>50.97</v>
      </c>
      <c r="B19">
        <f t="shared" si="0"/>
        <v>49.5</v>
      </c>
      <c r="C19">
        <v>3.69</v>
      </c>
      <c r="D19" s="1">
        <f t="shared" si="2"/>
        <v>296539.26124384505</v>
      </c>
      <c r="E19" s="1">
        <f t="shared" si="3"/>
        <v>2770007.1836078023</v>
      </c>
      <c r="F19" s="1">
        <f t="shared" si="4"/>
        <v>49.4940212603262</v>
      </c>
      <c r="G19" s="1">
        <f t="shared" si="5"/>
        <v>5.9787396738002485E-3</v>
      </c>
      <c r="I19">
        <v>23.28</v>
      </c>
      <c r="J19">
        <v>3.68</v>
      </c>
    </row>
    <row r="20" spans="1:10" x14ac:dyDescent="0.3">
      <c r="A20">
        <v>52.43</v>
      </c>
      <c r="B20">
        <f t="shared" si="0"/>
        <v>50.96</v>
      </c>
      <c r="C20">
        <v>3.69</v>
      </c>
      <c r="D20" s="1">
        <f t="shared" si="2"/>
        <v>296539.77525952208</v>
      </c>
      <c r="E20" s="1">
        <f t="shared" si="3"/>
        <v>2770005.8172721937</v>
      </c>
      <c r="F20" s="1">
        <f t="shared" si="4"/>
        <v>50.953844917956729</v>
      </c>
      <c r="G20" s="1">
        <f t="shared" si="5"/>
        <v>6.1550820432714204E-3</v>
      </c>
      <c r="I20">
        <v>30.67</v>
      </c>
      <c r="J20">
        <v>3.95</v>
      </c>
    </row>
    <row r="21" spans="1:10" x14ac:dyDescent="0.3">
      <c r="A21">
        <v>52.65</v>
      </c>
      <c r="B21">
        <f t="shared" si="0"/>
        <v>51.18</v>
      </c>
      <c r="C21">
        <v>2.68</v>
      </c>
      <c r="D21" s="1">
        <f t="shared" si="2"/>
        <v>296539.85271393921</v>
      </c>
      <c r="E21" s="1">
        <f t="shared" si="3"/>
        <v>2770005.6113860062</v>
      </c>
      <c r="F21" s="1">
        <f t="shared" si="4"/>
        <v>51.173818345749872</v>
      </c>
      <c r="G21" s="1">
        <f t="shared" si="5"/>
        <v>6.1816542501276217E-3</v>
      </c>
      <c r="I21">
        <v>30.82</v>
      </c>
      <c r="J21">
        <v>4.37</v>
      </c>
    </row>
    <row r="22" spans="1:10" x14ac:dyDescent="0.3">
      <c r="A22">
        <v>53.21</v>
      </c>
      <c r="B22">
        <f t="shared" si="0"/>
        <v>51.74</v>
      </c>
      <c r="C22">
        <v>2.68</v>
      </c>
      <c r="D22" s="1">
        <f t="shared" si="2"/>
        <v>296540.04987063725</v>
      </c>
      <c r="E22" s="1">
        <f t="shared" si="3"/>
        <v>2770005.0873120744</v>
      </c>
      <c r="F22" s="1">
        <f t="shared" si="4"/>
        <v>51.733750707405655</v>
      </c>
      <c r="G22" s="1">
        <f t="shared" si="5"/>
        <v>6.2492925943473665E-3</v>
      </c>
      <c r="I22">
        <v>34.93</v>
      </c>
      <c r="J22">
        <v>3.81</v>
      </c>
    </row>
    <row r="23" spans="1:10" x14ac:dyDescent="0.3">
      <c r="A23">
        <v>53.33</v>
      </c>
      <c r="B23">
        <f t="shared" si="0"/>
        <v>51.86</v>
      </c>
      <c r="C23">
        <v>1.64</v>
      </c>
      <c r="D23" s="1">
        <f t="shared" si="2"/>
        <v>296540.09211850108</v>
      </c>
      <c r="E23" s="1">
        <f t="shared" si="3"/>
        <v>2770004.9750105175</v>
      </c>
      <c r="F23" s="1">
        <f t="shared" si="4"/>
        <v>51.85373621349563</v>
      </c>
      <c r="G23" s="1">
        <f t="shared" si="5"/>
        <v>6.2637865043697616E-3</v>
      </c>
      <c r="I23">
        <v>34.93</v>
      </c>
      <c r="J23">
        <v>4.01</v>
      </c>
    </row>
    <row r="24" spans="1:10" x14ac:dyDescent="0.3">
      <c r="A24">
        <v>53.73</v>
      </c>
      <c r="B24">
        <f t="shared" si="0"/>
        <v>52.26</v>
      </c>
      <c r="C24">
        <v>1.65</v>
      </c>
      <c r="D24" s="1">
        <f t="shared" si="2"/>
        <v>296540.23294471402</v>
      </c>
      <c r="E24" s="1">
        <f t="shared" si="3"/>
        <v>2770004.6006719945</v>
      </c>
      <c r="F24" s="1">
        <f t="shared" si="4"/>
        <v>52.253687900662158</v>
      </c>
      <c r="G24" s="1">
        <f t="shared" si="5"/>
        <v>6.3120993378404933E-3</v>
      </c>
      <c r="I24">
        <v>34.93</v>
      </c>
      <c r="J24">
        <v>3.81</v>
      </c>
    </row>
    <row r="25" spans="1:10" x14ac:dyDescent="0.3">
      <c r="A25">
        <v>53.9</v>
      </c>
      <c r="B25">
        <f t="shared" si="0"/>
        <v>52.43</v>
      </c>
      <c r="C25">
        <v>1</v>
      </c>
      <c r="D25" s="1">
        <f t="shared" si="2"/>
        <v>296540.29279585445</v>
      </c>
      <c r="E25" s="1">
        <f t="shared" si="3"/>
        <v>2770004.4415781223</v>
      </c>
      <c r="F25" s="1">
        <f t="shared" si="4"/>
        <v>52.423667367583228</v>
      </c>
      <c r="G25" s="1">
        <f t="shared" si="5"/>
        <v>6.332632416771844E-3</v>
      </c>
      <c r="I25">
        <v>38.49</v>
      </c>
      <c r="J25">
        <v>3.94</v>
      </c>
    </row>
    <row r="26" spans="1:10" x14ac:dyDescent="0.3">
      <c r="A26">
        <v>57.19</v>
      </c>
      <c r="B26">
        <f t="shared" si="0"/>
        <v>55.72</v>
      </c>
      <c r="C26">
        <v>0.94</v>
      </c>
      <c r="D26" s="1">
        <f t="shared" si="2"/>
        <v>296541.45109145547</v>
      </c>
      <c r="E26" s="1">
        <f t="shared" si="3"/>
        <v>2770001.3626437723</v>
      </c>
      <c r="F26" s="1">
        <f t="shared" si="4"/>
        <v>55.713269992715347</v>
      </c>
      <c r="G26" s="1">
        <f t="shared" si="5"/>
        <v>6.7300072846521175E-3</v>
      </c>
      <c r="I26">
        <v>38.61</v>
      </c>
      <c r="J26">
        <v>4.28</v>
      </c>
    </row>
    <row r="27" spans="1:10" x14ac:dyDescent="0.3">
      <c r="A27">
        <v>58.01</v>
      </c>
      <c r="B27">
        <f t="shared" si="0"/>
        <v>56.54</v>
      </c>
      <c r="C27">
        <v>1.47</v>
      </c>
      <c r="D27" s="1">
        <f t="shared" si="2"/>
        <v>296541.73978519189</v>
      </c>
      <c r="E27" s="1">
        <f t="shared" si="3"/>
        <v>2770000.5952498005</v>
      </c>
      <c r="F27" s="1">
        <f t="shared" si="4"/>
        <v>56.533170950999377</v>
      </c>
      <c r="G27" s="1">
        <f t="shared" si="5"/>
        <v>6.8290490006219784E-3</v>
      </c>
      <c r="I27">
        <v>38.71</v>
      </c>
      <c r="J27">
        <v>4.28</v>
      </c>
    </row>
    <row r="28" spans="1:10" x14ac:dyDescent="0.3">
      <c r="A28">
        <v>58.38</v>
      </c>
      <c r="B28">
        <f t="shared" si="0"/>
        <v>56.910000000000004</v>
      </c>
      <c r="C28">
        <v>1.46</v>
      </c>
      <c r="D28" s="1">
        <f t="shared" si="2"/>
        <v>296541.87004943879</v>
      </c>
      <c r="E28" s="1">
        <f t="shared" si="3"/>
        <v>2770000.248986667</v>
      </c>
      <c r="F28" s="1">
        <f t="shared" si="4"/>
        <v>56.903126261285792</v>
      </c>
      <c r="G28" s="1">
        <f t="shared" si="5"/>
        <v>6.873738714212152E-3</v>
      </c>
      <c r="I28">
        <v>38.82</v>
      </c>
      <c r="J28">
        <v>3.69</v>
      </c>
    </row>
    <row r="29" spans="1:10" x14ac:dyDescent="0.3">
      <c r="A29">
        <v>59.6</v>
      </c>
      <c r="B29">
        <f t="shared" si="0"/>
        <v>58.13</v>
      </c>
      <c r="C29">
        <v>0.56999999999999995</v>
      </c>
      <c r="D29" s="1">
        <f t="shared" si="2"/>
        <v>296542.29956938815</v>
      </c>
      <c r="E29" s="1">
        <f t="shared" si="3"/>
        <v>2769999.1072541727</v>
      </c>
      <c r="F29" s="1">
        <f t="shared" si="4"/>
        <v>58.122978906300517</v>
      </c>
      <c r="G29" s="1">
        <f t="shared" si="5"/>
        <v>7.0210936994854478E-3</v>
      </c>
      <c r="I29">
        <v>47.69</v>
      </c>
      <c r="J29">
        <v>3.72</v>
      </c>
    </row>
    <row r="30" spans="1:10" x14ac:dyDescent="0.3">
      <c r="A30">
        <v>67.06</v>
      </c>
      <c r="B30">
        <f t="shared" si="0"/>
        <v>65.59</v>
      </c>
      <c r="C30">
        <v>-0.16</v>
      </c>
      <c r="D30" s="1">
        <f t="shared" si="2"/>
        <v>296544.92597825854</v>
      </c>
      <c r="E30" s="1">
        <f t="shared" si="3"/>
        <v>2769992.1258407221</v>
      </c>
      <c r="F30" s="1">
        <f t="shared" si="4"/>
        <v>65.582077868111696</v>
      </c>
      <c r="G30" s="1">
        <f t="shared" si="5"/>
        <v>7.922131888307149E-3</v>
      </c>
      <c r="I30">
        <v>47.94</v>
      </c>
      <c r="J30">
        <v>3.9</v>
      </c>
    </row>
    <row r="31" spans="1:10" x14ac:dyDescent="0.3">
      <c r="A31">
        <v>73.61</v>
      </c>
      <c r="B31">
        <f t="shared" si="0"/>
        <v>72.14</v>
      </c>
      <c r="C31">
        <v>-0.59</v>
      </c>
      <c r="D31" s="1">
        <f t="shared" si="2"/>
        <v>296547.2320074946</v>
      </c>
      <c r="E31" s="1">
        <f t="shared" si="3"/>
        <v>2769985.9960474111</v>
      </c>
      <c r="F31" s="1">
        <f t="shared" si="4"/>
        <v>72.131286741952152</v>
      </c>
      <c r="G31" s="1">
        <f t="shared" si="5"/>
        <v>8.7132580478481714E-3</v>
      </c>
      <c r="I31">
        <v>50.97</v>
      </c>
      <c r="J31">
        <v>3.69</v>
      </c>
    </row>
    <row r="32" spans="1:10" x14ac:dyDescent="0.3">
      <c r="A32">
        <v>79.41</v>
      </c>
      <c r="B32">
        <f t="shared" si="0"/>
        <v>77.94</v>
      </c>
      <c r="C32">
        <v>-1.2</v>
      </c>
      <c r="D32" s="1">
        <f t="shared" si="2"/>
        <v>296549.27398758143</v>
      </c>
      <c r="E32" s="1">
        <f t="shared" si="3"/>
        <v>2769980.5681388304</v>
      </c>
      <c r="F32" s="1">
        <f t="shared" si="4"/>
        <v>77.930586202746966</v>
      </c>
      <c r="G32" s="1">
        <f t="shared" si="5"/>
        <v>9.4137972530319303E-3</v>
      </c>
      <c r="I32">
        <v>52.43</v>
      </c>
      <c r="J32">
        <v>3.69</v>
      </c>
    </row>
    <row r="33" spans="1:10" x14ac:dyDescent="0.3">
      <c r="A33">
        <v>84.45</v>
      </c>
      <c r="B33">
        <f t="shared" si="0"/>
        <v>82.98</v>
      </c>
      <c r="C33">
        <v>-1.29</v>
      </c>
      <c r="D33" s="1">
        <f t="shared" si="2"/>
        <v>296551.04839786387</v>
      </c>
      <c r="E33" s="1">
        <f t="shared" si="3"/>
        <v>2769975.8514734427</v>
      </c>
      <c r="F33" s="1">
        <f t="shared" si="4"/>
        <v>82.96997745856163</v>
      </c>
      <c r="G33" s="1">
        <f t="shared" si="5"/>
        <v>1.0022541438374333E-2</v>
      </c>
      <c r="I33">
        <v>52.65</v>
      </c>
      <c r="J33">
        <v>2.68</v>
      </c>
    </row>
    <row r="34" spans="1:10" x14ac:dyDescent="0.3">
      <c r="A34">
        <v>92.01</v>
      </c>
      <c r="B34">
        <f t="shared" si="0"/>
        <v>90.54</v>
      </c>
      <c r="C34">
        <v>-1.46</v>
      </c>
      <c r="D34" s="1">
        <f t="shared" si="2"/>
        <v>296553.71001328749</v>
      </c>
      <c r="E34" s="1">
        <f t="shared" si="3"/>
        <v>2769968.7764753615</v>
      </c>
      <c r="F34" s="1">
        <f t="shared" si="4"/>
        <v>90.529064342055491</v>
      </c>
      <c r="G34" s="1">
        <f t="shared" si="5"/>
        <v>1.0935657944514787E-2</v>
      </c>
      <c r="I34">
        <v>53.21</v>
      </c>
      <c r="J34">
        <v>2.68</v>
      </c>
    </row>
    <row r="35" spans="1:10" x14ac:dyDescent="0.3">
      <c r="A35">
        <v>108.37</v>
      </c>
      <c r="B35">
        <f t="shared" si="0"/>
        <v>106.9</v>
      </c>
      <c r="C35">
        <v>-2.78</v>
      </c>
      <c r="D35" s="1">
        <f t="shared" si="2"/>
        <v>296559.46980539465</v>
      </c>
      <c r="E35" s="1">
        <f t="shared" si="3"/>
        <v>2769953.4660297791</v>
      </c>
      <c r="F35" s="1">
        <f t="shared" si="4"/>
        <v>106.88708833800888</v>
      </c>
      <c r="G35" s="1">
        <f t="shared" si="5"/>
        <v>1.2911661991125811E-2</v>
      </c>
      <c r="I35">
        <v>53.33</v>
      </c>
      <c r="J35">
        <v>1.64</v>
      </c>
    </row>
    <row r="36" spans="1:10" x14ac:dyDescent="0.3">
      <c r="A36">
        <v>114.68</v>
      </c>
      <c r="B36">
        <f t="shared" si="0"/>
        <v>113.21000000000001</v>
      </c>
      <c r="C36">
        <v>-3.64</v>
      </c>
      <c r="D36" s="1">
        <f t="shared" si="2"/>
        <v>296561.69133890292</v>
      </c>
      <c r="E36" s="1">
        <f t="shared" si="3"/>
        <v>2769947.5608395813</v>
      </c>
      <c r="F36" s="1">
        <f t="shared" si="4"/>
        <v>113.19632620006422</v>
      </c>
      <c r="G36" s="1">
        <f t="shared" si="5"/>
        <v>1.3673799935787656E-2</v>
      </c>
      <c r="I36">
        <v>53.73</v>
      </c>
      <c r="J36">
        <v>1.65</v>
      </c>
    </row>
    <row r="37" spans="1:10" x14ac:dyDescent="0.3">
      <c r="A37">
        <v>120.08</v>
      </c>
      <c r="B37">
        <f t="shared" si="0"/>
        <v>118.61</v>
      </c>
      <c r="C37">
        <v>-3.51</v>
      </c>
      <c r="D37" s="1">
        <f t="shared" si="2"/>
        <v>296563.59249277698</v>
      </c>
      <c r="E37" s="1">
        <f t="shared" si="3"/>
        <v>2769942.5072695236</v>
      </c>
      <c r="F37" s="1">
        <f t="shared" si="4"/>
        <v>118.59567397375399</v>
      </c>
      <c r="G37" s="1">
        <f t="shared" si="5"/>
        <v>1.4326026246010315E-2</v>
      </c>
      <c r="I37">
        <v>53.9</v>
      </c>
      <c r="J37">
        <v>1</v>
      </c>
    </row>
    <row r="38" spans="1:10" x14ac:dyDescent="0.3">
      <c r="A38">
        <v>125.35</v>
      </c>
      <c r="B38">
        <f t="shared" si="0"/>
        <v>123.88</v>
      </c>
      <c r="C38">
        <v>-2.94</v>
      </c>
      <c r="D38" s="1">
        <f t="shared" si="2"/>
        <v>296565.44787813182</v>
      </c>
      <c r="E38" s="1">
        <f t="shared" si="3"/>
        <v>2769937.5753594856</v>
      </c>
      <c r="F38" s="1">
        <f t="shared" si="4"/>
        <v>123.86503744933729</v>
      </c>
      <c r="G38" s="1">
        <f t="shared" si="5"/>
        <v>1.4962550662701801E-2</v>
      </c>
      <c r="I38">
        <v>57.19</v>
      </c>
      <c r="J38">
        <v>0.94</v>
      </c>
    </row>
    <row r="39" spans="1:10" x14ac:dyDescent="0.3">
      <c r="A39">
        <v>136.66</v>
      </c>
      <c r="B39">
        <f t="shared" si="0"/>
        <v>135.19</v>
      </c>
      <c r="C39">
        <v>-2.76</v>
      </c>
      <c r="D39" s="1">
        <f t="shared" si="2"/>
        <v>296569.42973930121</v>
      </c>
      <c r="E39" s="1">
        <f t="shared" si="3"/>
        <v>2769926.9909377536</v>
      </c>
      <c r="F39" s="1">
        <f t="shared" si="4"/>
        <v>135.17367139748004</v>
      </c>
      <c r="G39" s="1">
        <f t="shared" si="5"/>
        <v>1.6328602519962487E-2</v>
      </c>
      <c r="I39">
        <v>58.01</v>
      </c>
      <c r="J39">
        <v>1.47</v>
      </c>
    </row>
    <row r="40" spans="1:10" x14ac:dyDescent="0.3">
      <c r="A40">
        <v>146.32</v>
      </c>
      <c r="B40">
        <f t="shared" si="0"/>
        <v>144.85</v>
      </c>
      <c r="C40">
        <v>-1.53</v>
      </c>
      <c r="D40" s="1">
        <f t="shared" si="2"/>
        <v>296572.83069234254</v>
      </c>
      <c r="E40" s="1">
        <f t="shared" si="3"/>
        <v>2769917.9506624271</v>
      </c>
      <c r="F40" s="1">
        <f t="shared" si="4"/>
        <v>144.8325046379714</v>
      </c>
      <c r="G40" s="1">
        <f t="shared" si="5"/>
        <v>1.7495362028597583E-2</v>
      </c>
      <c r="I40">
        <v>58.38</v>
      </c>
      <c r="J40">
        <v>1.46</v>
      </c>
    </row>
    <row r="41" spans="1:10" x14ac:dyDescent="0.3">
      <c r="A41">
        <v>154.15</v>
      </c>
      <c r="B41">
        <f t="shared" si="0"/>
        <v>152.68</v>
      </c>
      <c r="C41">
        <v>-2.42</v>
      </c>
      <c r="D41" s="1">
        <f t="shared" si="2"/>
        <v>296575.58736545983</v>
      </c>
      <c r="E41" s="1">
        <f t="shared" si="3"/>
        <v>2769910.6229858436</v>
      </c>
      <c r="F41" s="1">
        <f t="shared" si="4"/>
        <v>152.66155890963316</v>
      </c>
      <c r="G41" s="1">
        <f t="shared" si="5"/>
        <v>1.8441090366849267E-2</v>
      </c>
      <c r="I41">
        <v>59.6</v>
      </c>
      <c r="J41">
        <v>0.56999999999999995</v>
      </c>
    </row>
    <row r="42" spans="1:10" x14ac:dyDescent="0.3">
      <c r="A42">
        <v>160.85</v>
      </c>
      <c r="B42">
        <f t="shared" si="0"/>
        <v>159.38</v>
      </c>
      <c r="C42">
        <v>-3.38</v>
      </c>
      <c r="D42" s="1">
        <f t="shared" si="2"/>
        <v>296577.94620452571</v>
      </c>
      <c r="E42" s="1">
        <f t="shared" si="3"/>
        <v>2769904.3528155866</v>
      </c>
      <c r="F42" s="1">
        <f t="shared" si="4"/>
        <v>159.36074966598736</v>
      </c>
      <c r="G42" s="1">
        <f t="shared" si="5"/>
        <v>1.9250334012639314E-2</v>
      </c>
      <c r="I42">
        <v>67.06</v>
      </c>
      <c r="J42">
        <v>-0.16</v>
      </c>
    </row>
    <row r="43" spans="1:10" x14ac:dyDescent="0.3">
      <c r="A43">
        <v>167.01</v>
      </c>
      <c r="B43">
        <f t="shared" si="0"/>
        <v>165.54</v>
      </c>
      <c r="C43">
        <v>-3.15</v>
      </c>
      <c r="D43" s="1">
        <f t="shared" si="2"/>
        <v>296580.11492820416</v>
      </c>
      <c r="E43" s="1">
        <f t="shared" si="3"/>
        <v>2769898.5880023348</v>
      </c>
      <c r="F43" s="1">
        <f t="shared" si="4"/>
        <v>165.52000564552893</v>
      </c>
      <c r="G43" s="1">
        <f t="shared" si="5"/>
        <v>1.9994354471066345E-2</v>
      </c>
      <c r="I43">
        <v>73.61</v>
      </c>
      <c r="J43">
        <v>-0.59</v>
      </c>
    </row>
    <row r="44" spans="1:10" x14ac:dyDescent="0.3">
      <c r="A44">
        <v>175.25</v>
      </c>
      <c r="B44">
        <f t="shared" si="0"/>
        <v>173.78</v>
      </c>
      <c r="C44">
        <v>-3.1</v>
      </c>
      <c r="D44" s="1">
        <f t="shared" si="2"/>
        <v>296583.01594818971</v>
      </c>
      <c r="E44" s="1">
        <f t="shared" si="3"/>
        <v>2769890.8766287654</v>
      </c>
      <c r="F44" s="1">
        <f t="shared" si="4"/>
        <v>173.7590103963532</v>
      </c>
      <c r="G44" s="1">
        <f t="shared" si="5"/>
        <v>2.0989603646796695E-2</v>
      </c>
      <c r="I44">
        <v>79.41</v>
      </c>
      <c r="J44">
        <v>-1.2</v>
      </c>
    </row>
    <row r="45" spans="1:10" x14ac:dyDescent="0.3">
      <c r="A45">
        <v>186.05</v>
      </c>
      <c r="B45">
        <f t="shared" si="0"/>
        <v>184.58</v>
      </c>
      <c r="C45">
        <v>-2.89</v>
      </c>
      <c r="D45" s="1">
        <f t="shared" si="2"/>
        <v>296586.81825593772</v>
      </c>
      <c r="E45" s="1">
        <f t="shared" si="3"/>
        <v>2769880.7694886494</v>
      </c>
      <c r="F45" s="1">
        <f t="shared" si="4"/>
        <v>184.55770594412758</v>
      </c>
      <c r="G45" s="1">
        <f t="shared" si="5"/>
        <v>2.2294055872436047E-2</v>
      </c>
      <c r="I45">
        <v>84.45</v>
      </c>
      <c r="J45">
        <v>-1.29</v>
      </c>
    </row>
    <row r="46" spans="1:10" x14ac:dyDescent="0.3">
      <c r="A46">
        <v>195.13</v>
      </c>
      <c r="B46">
        <f t="shared" si="0"/>
        <v>193.66</v>
      </c>
      <c r="C46">
        <v>-3.44</v>
      </c>
      <c r="D46" s="1">
        <f t="shared" si="2"/>
        <v>296590.0150109703</v>
      </c>
      <c r="E46" s="1">
        <f t="shared" si="3"/>
        <v>2769872.2720041815</v>
      </c>
      <c r="F46" s="1">
        <f t="shared" si="4"/>
        <v>193.63660923807902</v>
      </c>
      <c r="G46" s="1">
        <f t="shared" si="5"/>
        <v>2.3390761920978775E-2</v>
      </c>
      <c r="I46">
        <v>92.01</v>
      </c>
      <c r="J46">
        <v>-1.46</v>
      </c>
    </row>
    <row r="47" spans="1:10" x14ac:dyDescent="0.3">
      <c r="A47">
        <v>200.52</v>
      </c>
      <c r="B47">
        <f t="shared" si="0"/>
        <v>199.05</v>
      </c>
      <c r="C47">
        <v>-3.9</v>
      </c>
      <c r="D47" s="1">
        <f t="shared" si="2"/>
        <v>296591.91264418897</v>
      </c>
      <c r="E47" s="1">
        <f t="shared" si="3"/>
        <v>2769867.2277925867</v>
      </c>
      <c r="F47" s="1">
        <f t="shared" si="4"/>
        <v>199.02595821975231</v>
      </c>
      <c r="G47" s="1">
        <f t="shared" si="5"/>
        <v>2.4041780247699762E-2</v>
      </c>
      <c r="I47">
        <v>108.37</v>
      </c>
      <c r="J47">
        <v>-2.78</v>
      </c>
    </row>
    <row r="48" spans="1:10" x14ac:dyDescent="0.3">
      <c r="A48">
        <v>210.48</v>
      </c>
      <c r="B48">
        <f t="shared" si="0"/>
        <v>209.01</v>
      </c>
      <c r="C48">
        <v>-3.71</v>
      </c>
      <c r="D48" s="1">
        <f t="shared" si="2"/>
        <v>296595.41921688995</v>
      </c>
      <c r="E48" s="1">
        <f t="shared" si="3"/>
        <v>2769857.9067633688</v>
      </c>
      <c r="F48" s="1">
        <f t="shared" si="4"/>
        <v>208.98475522483537</v>
      </c>
      <c r="G48" s="1">
        <f t="shared" si="5"/>
        <v>2.5244775164622979E-2</v>
      </c>
      <c r="I48">
        <v>114.68</v>
      </c>
      <c r="J48">
        <v>-3.64</v>
      </c>
    </row>
    <row r="49" spans="1:10" x14ac:dyDescent="0.3">
      <c r="A49">
        <v>216.77</v>
      </c>
      <c r="B49">
        <f t="shared" si="0"/>
        <v>215.3</v>
      </c>
      <c r="C49">
        <v>-3.52</v>
      </c>
      <c r="D49" s="1">
        <f t="shared" si="2"/>
        <v>296597.63370908762</v>
      </c>
      <c r="E49" s="1">
        <f t="shared" si="3"/>
        <v>2769852.0202900972</v>
      </c>
      <c r="F49" s="1">
        <f t="shared" si="4"/>
        <v>215.27399550248339</v>
      </c>
      <c r="G49" s="1">
        <f t="shared" si="5"/>
        <v>2.6004497516623815E-2</v>
      </c>
      <c r="I49">
        <v>120.08</v>
      </c>
      <c r="J49">
        <v>-3.51</v>
      </c>
    </row>
    <row r="50" spans="1:10" x14ac:dyDescent="0.3">
      <c r="A50">
        <v>222.78</v>
      </c>
      <c r="B50">
        <f t="shared" si="0"/>
        <v>221.31</v>
      </c>
      <c r="C50">
        <v>-2.93</v>
      </c>
      <c r="D50" s="1">
        <f t="shared" si="2"/>
        <v>296599.7496229363</v>
      </c>
      <c r="E50" s="1">
        <f t="shared" si="3"/>
        <v>2769846.3958537923</v>
      </c>
      <c r="F50" s="1">
        <f t="shared" si="4"/>
        <v>221.28326959866004</v>
      </c>
      <c r="G50" s="1">
        <f t="shared" si="5"/>
        <v>2.6730401339960963E-2</v>
      </c>
      <c r="I50">
        <v>125.35</v>
      </c>
      <c r="J50">
        <v>-2.94</v>
      </c>
    </row>
    <row r="51" spans="1:10" x14ac:dyDescent="0.3">
      <c r="A51">
        <v>231.21</v>
      </c>
      <c r="B51">
        <f t="shared" si="0"/>
        <v>229.74</v>
      </c>
      <c r="C51">
        <v>-2.96</v>
      </c>
      <c r="D51" s="1">
        <f t="shared" si="2"/>
        <v>296602.71753537294</v>
      </c>
      <c r="E51" s="1">
        <f t="shared" si="3"/>
        <v>2769838.5066694245</v>
      </c>
      <c r="F51" s="1">
        <f t="shared" si="4"/>
        <v>229.71225140083317</v>
      </c>
      <c r="G51" s="1">
        <f t="shared" si="5"/>
        <v>2.7748599166841359E-2</v>
      </c>
      <c r="I51">
        <v>136.66</v>
      </c>
      <c r="J51">
        <v>-2.76</v>
      </c>
    </row>
    <row r="52" spans="1:10" x14ac:dyDescent="0.3">
      <c r="A52">
        <v>236.71</v>
      </c>
      <c r="B52">
        <f t="shared" si="0"/>
        <v>235.24</v>
      </c>
      <c r="C52">
        <v>-3.09</v>
      </c>
      <c r="D52" s="1">
        <f t="shared" si="2"/>
        <v>296604.65389580018</v>
      </c>
      <c r="E52" s="1">
        <f t="shared" si="3"/>
        <v>2769833.3595147356</v>
      </c>
      <c r="F52" s="1">
        <f t="shared" si="4"/>
        <v>235.21158709662095</v>
      </c>
      <c r="G52" s="1">
        <f t="shared" si="5"/>
        <v>2.8412903379063437E-2</v>
      </c>
      <c r="I52">
        <v>146.32</v>
      </c>
      <c r="J52">
        <v>-1.53</v>
      </c>
    </row>
    <row r="53" spans="1:10" x14ac:dyDescent="0.3">
      <c r="A53">
        <v>242.21</v>
      </c>
      <c r="B53">
        <f t="shared" si="0"/>
        <v>240.74</v>
      </c>
      <c r="C53">
        <v>-2.61</v>
      </c>
      <c r="D53" s="1">
        <f t="shared" si="2"/>
        <v>296606.59025622741</v>
      </c>
      <c r="E53" s="1">
        <f t="shared" si="3"/>
        <v>2769828.2123600473</v>
      </c>
      <c r="F53" s="1">
        <f t="shared" si="4"/>
        <v>240.71092279197288</v>
      </c>
      <c r="G53" s="1">
        <f t="shared" si="5"/>
        <v>2.9077208027132428E-2</v>
      </c>
      <c r="I53">
        <v>154.15</v>
      </c>
      <c r="J53">
        <v>-2.42</v>
      </c>
    </row>
    <row r="54" spans="1:10" x14ac:dyDescent="0.3">
      <c r="A54">
        <v>247.67</v>
      </c>
      <c r="B54">
        <f t="shared" si="0"/>
        <v>246.2</v>
      </c>
      <c r="C54">
        <v>-2.25</v>
      </c>
      <c r="D54" s="1">
        <f t="shared" si="2"/>
        <v>296608.51253403333</v>
      </c>
      <c r="E54" s="1">
        <f t="shared" si="3"/>
        <v>2769823.1026392104</v>
      </c>
      <c r="F54" s="1">
        <f t="shared" si="4"/>
        <v>246.1702633193409</v>
      </c>
      <c r="G54" s="1">
        <f t="shared" si="5"/>
        <v>2.9736680659084413E-2</v>
      </c>
      <c r="I54">
        <v>160.85</v>
      </c>
      <c r="J54">
        <v>-3.38</v>
      </c>
    </row>
    <row r="55" spans="1:10" x14ac:dyDescent="0.3">
      <c r="A55">
        <v>253.07</v>
      </c>
      <c r="B55">
        <f t="shared" si="0"/>
        <v>251.6</v>
      </c>
      <c r="C55">
        <v>-1.75</v>
      </c>
      <c r="D55" s="1">
        <f t="shared" si="2"/>
        <v>296610.41368790733</v>
      </c>
      <c r="E55" s="1">
        <f t="shared" si="3"/>
        <v>2769818.0490691527</v>
      </c>
      <c r="F55" s="1">
        <f t="shared" si="4"/>
        <v>251.56961109301017</v>
      </c>
      <c r="G55" s="1">
        <f t="shared" si="5"/>
        <v>3.0388906989827547E-2</v>
      </c>
      <c r="I55">
        <v>167.01</v>
      </c>
      <c r="J55">
        <v>-3.15</v>
      </c>
    </row>
    <row r="56" spans="1:10" x14ac:dyDescent="0.3">
      <c r="A56">
        <v>258.45</v>
      </c>
      <c r="B56">
        <f t="shared" si="0"/>
        <v>256.97999999999996</v>
      </c>
      <c r="C56">
        <v>-1.43</v>
      </c>
      <c r="D56" s="1">
        <f t="shared" si="2"/>
        <v>296612.30780047068</v>
      </c>
      <c r="E56" s="1">
        <f t="shared" si="3"/>
        <v>2769813.0142160207</v>
      </c>
      <c r="F56" s="1">
        <f t="shared" si="4"/>
        <v>256.94896128268749</v>
      </c>
      <c r="G56" s="1">
        <f t="shared" si="5"/>
        <v>3.1038717312469544E-2</v>
      </c>
      <c r="I56">
        <v>175.25</v>
      </c>
      <c r="J56">
        <v>-3.1</v>
      </c>
    </row>
    <row r="57" spans="1:10" x14ac:dyDescent="0.3">
      <c r="A57">
        <v>263.72000000000003</v>
      </c>
      <c r="B57">
        <f t="shared" si="0"/>
        <v>262.25</v>
      </c>
      <c r="C57">
        <v>-2.5299999999999998</v>
      </c>
      <c r="D57" s="1">
        <f t="shared" si="2"/>
        <v>296614.16318582551</v>
      </c>
      <c r="E57" s="1">
        <f t="shared" si="3"/>
        <v>2769808.0823059827</v>
      </c>
      <c r="F57" s="1">
        <f t="shared" si="4"/>
        <v>262.2183247582708</v>
      </c>
      <c r="G57" s="1">
        <f t="shared" si="5"/>
        <v>3.1675241729203663E-2</v>
      </c>
      <c r="I57">
        <v>186.05</v>
      </c>
      <c r="J57">
        <v>-2.89</v>
      </c>
    </row>
    <row r="58" spans="1:10" x14ac:dyDescent="0.3">
      <c r="A58">
        <v>268.76</v>
      </c>
      <c r="B58">
        <f t="shared" si="0"/>
        <v>267.28999999999996</v>
      </c>
      <c r="C58">
        <v>-2.73</v>
      </c>
      <c r="D58" s="1">
        <f t="shared" si="2"/>
        <v>296615.93759610789</v>
      </c>
      <c r="E58" s="1">
        <f t="shared" si="3"/>
        <v>2769803.3656405956</v>
      </c>
      <c r="F58" s="1">
        <f t="shared" si="4"/>
        <v>267.25771601362914</v>
      </c>
      <c r="G58" s="1">
        <f t="shared" si="5"/>
        <v>3.2283986370828188E-2</v>
      </c>
      <c r="I58">
        <v>195.13</v>
      </c>
      <c r="J58">
        <v>-3.44</v>
      </c>
    </row>
    <row r="59" spans="1:10" x14ac:dyDescent="0.3">
      <c r="A59">
        <v>275.17</v>
      </c>
      <c r="B59">
        <f t="shared" si="0"/>
        <v>273.7</v>
      </c>
      <c r="C59">
        <v>-1.4</v>
      </c>
      <c r="D59" s="1">
        <f t="shared" si="2"/>
        <v>296618.19433616946</v>
      </c>
      <c r="E59" s="1">
        <f t="shared" si="3"/>
        <v>2769797.3668657672</v>
      </c>
      <c r="F59" s="1">
        <f t="shared" si="4"/>
        <v>273.66694179738766</v>
      </c>
      <c r="G59" s="1">
        <f t="shared" si="5"/>
        <v>3.3058202612323839E-2</v>
      </c>
      <c r="I59">
        <v>200.52</v>
      </c>
      <c r="J59">
        <v>-3.9</v>
      </c>
    </row>
    <row r="60" spans="1:10" x14ac:dyDescent="0.3">
      <c r="A60">
        <v>281.08999999999997</v>
      </c>
      <c r="B60">
        <f t="shared" si="0"/>
        <v>279.61999999999995</v>
      </c>
      <c r="C60">
        <v>-1.1000000000000001</v>
      </c>
      <c r="D60" s="1">
        <f t="shared" si="2"/>
        <v>296620.27856412024</v>
      </c>
      <c r="E60" s="1">
        <f t="shared" si="3"/>
        <v>2769791.82665563</v>
      </c>
      <c r="F60" s="1">
        <f t="shared" si="4"/>
        <v>279.58622676387756</v>
      </c>
      <c r="G60" s="1">
        <f t="shared" si="5"/>
        <v>3.3773236122385697E-2</v>
      </c>
      <c r="I60">
        <v>210.48</v>
      </c>
      <c r="J60">
        <v>-3.71</v>
      </c>
    </row>
    <row r="61" spans="1:10" x14ac:dyDescent="0.3">
      <c r="A61">
        <v>287.87</v>
      </c>
      <c r="B61">
        <f t="shared" si="0"/>
        <v>286.39999999999998</v>
      </c>
      <c r="C61">
        <v>-0.74</v>
      </c>
      <c r="D61" s="1">
        <f t="shared" si="2"/>
        <v>296622.6655684287</v>
      </c>
      <c r="E61" s="1">
        <f t="shared" si="3"/>
        <v>2769785.4816176682</v>
      </c>
      <c r="F61" s="1">
        <f t="shared" si="4"/>
        <v>286.36540785792255</v>
      </c>
      <c r="G61" s="1">
        <f t="shared" si="5"/>
        <v>3.4592142077428889E-2</v>
      </c>
      <c r="I61">
        <v>216.77</v>
      </c>
      <c r="J61">
        <v>-3.52</v>
      </c>
    </row>
    <row r="62" spans="1:10" x14ac:dyDescent="0.3">
      <c r="A62">
        <v>292.24</v>
      </c>
      <c r="B62">
        <f t="shared" si="0"/>
        <v>290.77</v>
      </c>
      <c r="C62">
        <v>-0.65</v>
      </c>
      <c r="D62" s="1">
        <f t="shared" si="2"/>
        <v>296624.20409480447</v>
      </c>
      <c r="E62" s="1">
        <f t="shared" si="3"/>
        <v>2769781.3919693064</v>
      </c>
      <c r="F62" s="1">
        <f t="shared" si="4"/>
        <v>290.73488003794643</v>
      </c>
      <c r="G62" s="1">
        <f t="shared" si="5"/>
        <v>3.5119962053556719E-2</v>
      </c>
      <c r="I62">
        <v>222.78</v>
      </c>
      <c r="J62">
        <v>-2.93</v>
      </c>
    </row>
    <row r="63" spans="1:10" x14ac:dyDescent="0.3">
      <c r="A63">
        <v>296.77999999999997</v>
      </c>
      <c r="B63">
        <f t="shared" si="0"/>
        <v>295.30999999999995</v>
      </c>
      <c r="C63">
        <v>-0.79</v>
      </c>
      <c r="D63" s="1">
        <f t="shared" si="2"/>
        <v>296625.80247232079</v>
      </c>
      <c r="E63" s="1">
        <f t="shared" si="3"/>
        <v>2769777.1432270729</v>
      </c>
      <c r="F63" s="1">
        <f t="shared" si="4"/>
        <v>295.27433168449659</v>
      </c>
      <c r="G63" s="1">
        <f t="shared" si="5"/>
        <v>3.5668315503357917E-2</v>
      </c>
      <c r="I63">
        <v>231.21</v>
      </c>
      <c r="J63">
        <v>-2.96</v>
      </c>
    </row>
    <row r="64" spans="1:10" x14ac:dyDescent="0.3">
      <c r="A64">
        <v>301.31</v>
      </c>
      <c r="B64">
        <f t="shared" si="0"/>
        <v>299.83999999999997</v>
      </c>
      <c r="C64">
        <v>0.94</v>
      </c>
      <c r="D64" s="1">
        <f t="shared" si="2"/>
        <v>296627.39732918178</v>
      </c>
      <c r="E64" s="1">
        <f t="shared" si="3"/>
        <v>2769772.9038433018</v>
      </c>
      <c r="F64" s="1">
        <f t="shared" si="4"/>
        <v>299.80378453948657</v>
      </c>
      <c r="G64" s="1">
        <f t="shared" si="5"/>
        <v>3.6215460513403741E-2</v>
      </c>
      <c r="I64">
        <v>236.71</v>
      </c>
      <c r="J64">
        <v>-3.09</v>
      </c>
    </row>
    <row r="65" spans="1:10" x14ac:dyDescent="0.3">
      <c r="A65">
        <v>304.04000000000002</v>
      </c>
      <c r="B65">
        <f t="shared" si="0"/>
        <v>302.57</v>
      </c>
      <c r="C65">
        <v>2.42</v>
      </c>
      <c r="D65" s="1">
        <f t="shared" si="2"/>
        <v>296628.35846808477</v>
      </c>
      <c r="E65" s="1">
        <f t="shared" si="3"/>
        <v>2769770.3489828836</v>
      </c>
      <c r="F65" s="1">
        <f t="shared" si="4"/>
        <v>302.53345480296286</v>
      </c>
      <c r="G65" s="1">
        <f t="shared" si="5"/>
        <v>3.6545197037128219E-2</v>
      </c>
      <c r="I65">
        <v>242.21</v>
      </c>
      <c r="J65">
        <v>-2.61</v>
      </c>
    </row>
    <row r="66" spans="1:10" x14ac:dyDescent="0.3">
      <c r="A66">
        <v>313.44</v>
      </c>
      <c r="B66">
        <f t="shared" ref="B66:B87" si="6">A66-1.47</f>
        <v>311.96999999999997</v>
      </c>
      <c r="C66">
        <v>2.89</v>
      </c>
      <c r="D66" s="1">
        <f t="shared" si="2"/>
        <v>296631.66788408766</v>
      </c>
      <c r="E66" s="1">
        <f t="shared" si="3"/>
        <v>2769761.552027598</v>
      </c>
      <c r="F66" s="1">
        <f t="shared" si="4"/>
        <v>311.93231944593384</v>
      </c>
      <c r="G66" s="1">
        <f t="shared" si="5"/>
        <v>3.7680554066128025E-2</v>
      </c>
      <c r="I66">
        <v>247.67</v>
      </c>
      <c r="J66">
        <v>-2.25</v>
      </c>
    </row>
    <row r="67" spans="1:10" x14ac:dyDescent="0.3">
      <c r="A67">
        <v>320.72000000000003</v>
      </c>
      <c r="B67">
        <f t="shared" si="6"/>
        <v>319.25</v>
      </c>
      <c r="C67">
        <v>2.64</v>
      </c>
      <c r="D67" s="1">
        <f t="shared" ref="D67:D100" si="7">(((B67*($D$101-$D$1))+$B$101*$D$1)/$B$101)</f>
        <v>296634.23092116218</v>
      </c>
      <c r="E67" s="1">
        <f t="shared" ref="E67:E100" si="8">(((B67*($E$101-$E$1))+$B$101*$E$1)/$B$101)</f>
        <v>2769754.7390664825</v>
      </c>
      <c r="F67" s="1">
        <f t="shared" ref="F67:F101" si="9">SQRT(((D67-$D$1)^2)+((E67-$E$1)^2))</f>
        <v>319.21144014878695</v>
      </c>
      <c r="G67" s="1">
        <f t="shared" ref="G67:G101" si="10">B67-F67</f>
        <v>3.8559851213051388E-2</v>
      </c>
      <c r="I67">
        <v>253.07</v>
      </c>
      <c r="J67">
        <v>-1.75</v>
      </c>
    </row>
    <row r="68" spans="1:10" x14ac:dyDescent="0.3">
      <c r="A68">
        <v>328.51</v>
      </c>
      <c r="B68">
        <f t="shared" si="6"/>
        <v>327.03999999999996</v>
      </c>
      <c r="C68">
        <v>2.42</v>
      </c>
      <c r="D68" s="1">
        <f t="shared" si="7"/>
        <v>296636.97351165826</v>
      </c>
      <c r="E68" s="1">
        <f t="shared" si="8"/>
        <v>2769747.448823751</v>
      </c>
      <c r="F68" s="1">
        <f t="shared" si="9"/>
        <v>327.00049925206991</v>
      </c>
      <c r="G68" s="1">
        <f t="shared" si="10"/>
        <v>3.9500747930048874E-2</v>
      </c>
      <c r="I68">
        <v>258.45</v>
      </c>
      <c r="J68">
        <v>-1.43</v>
      </c>
    </row>
    <row r="69" spans="1:10" x14ac:dyDescent="0.3">
      <c r="A69">
        <v>331.03</v>
      </c>
      <c r="B69">
        <f t="shared" si="6"/>
        <v>329.55999999999995</v>
      </c>
      <c r="C69">
        <v>1.02</v>
      </c>
      <c r="D69" s="1">
        <f t="shared" si="7"/>
        <v>296637.86071679945</v>
      </c>
      <c r="E69" s="1">
        <f t="shared" si="8"/>
        <v>2769745.0904910569</v>
      </c>
      <c r="F69" s="1">
        <f t="shared" si="9"/>
        <v>329.52019488018493</v>
      </c>
      <c r="G69" s="1">
        <f t="shared" si="10"/>
        <v>3.9805119815014223E-2</v>
      </c>
      <c r="I69">
        <v>263.72000000000003</v>
      </c>
      <c r="J69">
        <v>-2.5299999999999998</v>
      </c>
    </row>
    <row r="70" spans="1:10" x14ac:dyDescent="0.3">
      <c r="A70">
        <v>333.98</v>
      </c>
      <c r="B70">
        <f t="shared" si="6"/>
        <v>332.51</v>
      </c>
      <c r="C70">
        <v>0.19</v>
      </c>
      <c r="D70" s="1">
        <f t="shared" si="7"/>
        <v>296638.89931011951</v>
      </c>
      <c r="E70" s="1">
        <f t="shared" si="8"/>
        <v>2769742.3297444517</v>
      </c>
      <c r="F70" s="1">
        <f t="shared" si="9"/>
        <v>332.46983857099809</v>
      </c>
      <c r="G70" s="1">
        <f t="shared" si="10"/>
        <v>4.0161429001898341E-2</v>
      </c>
      <c r="I70">
        <v>268.76</v>
      </c>
      <c r="J70">
        <v>-2.73</v>
      </c>
    </row>
    <row r="71" spans="1:10" x14ac:dyDescent="0.3">
      <c r="A71">
        <v>337.87</v>
      </c>
      <c r="B71">
        <f t="shared" si="6"/>
        <v>336.4</v>
      </c>
      <c r="C71">
        <v>2.2799999999999998</v>
      </c>
      <c r="D71" s="1">
        <f t="shared" si="7"/>
        <v>296640.26884503983</v>
      </c>
      <c r="E71" s="1">
        <f t="shared" si="8"/>
        <v>2769738.6893023169</v>
      </c>
      <c r="F71" s="1">
        <f t="shared" si="9"/>
        <v>336.35936872705696</v>
      </c>
      <c r="G71" s="1">
        <f t="shared" si="10"/>
        <v>4.0631272943016938E-2</v>
      </c>
      <c r="I71">
        <v>275.17</v>
      </c>
      <c r="J71">
        <v>-1.4</v>
      </c>
    </row>
    <row r="72" spans="1:10" x14ac:dyDescent="0.3">
      <c r="A72">
        <v>351</v>
      </c>
      <c r="B72">
        <f t="shared" si="6"/>
        <v>349.53</v>
      </c>
      <c r="C72">
        <v>2.46</v>
      </c>
      <c r="D72" s="1">
        <f t="shared" si="7"/>
        <v>296644.89146547794</v>
      </c>
      <c r="E72" s="1">
        <f t="shared" si="8"/>
        <v>2769726.4016403058</v>
      </c>
      <c r="F72" s="1">
        <f t="shared" si="9"/>
        <v>349.48778285116163</v>
      </c>
      <c r="G72" s="1">
        <f t="shared" si="10"/>
        <v>4.221714883834693E-2</v>
      </c>
      <c r="I72">
        <v>281.08999999999997</v>
      </c>
      <c r="J72">
        <v>-1.1000000000000001</v>
      </c>
    </row>
    <row r="73" spans="1:10" x14ac:dyDescent="0.3">
      <c r="A73">
        <v>361.89</v>
      </c>
      <c r="B73">
        <f t="shared" si="6"/>
        <v>360.41999999999996</v>
      </c>
      <c r="C73">
        <v>2.46</v>
      </c>
      <c r="D73" s="1">
        <f t="shared" si="7"/>
        <v>296648.72545912385</v>
      </c>
      <c r="E73" s="1">
        <f t="shared" si="8"/>
        <v>2769716.2102740221</v>
      </c>
      <c r="F73" s="1">
        <f t="shared" si="9"/>
        <v>360.3764675286227</v>
      </c>
      <c r="G73" s="1">
        <f t="shared" si="10"/>
        <v>4.3532471377261572E-2</v>
      </c>
      <c r="I73">
        <v>287.87</v>
      </c>
      <c r="J73">
        <v>-0.74</v>
      </c>
    </row>
    <row r="74" spans="1:10" x14ac:dyDescent="0.3">
      <c r="A74">
        <v>365.11</v>
      </c>
      <c r="B74">
        <f t="shared" si="6"/>
        <v>363.64</v>
      </c>
      <c r="C74">
        <v>3.97</v>
      </c>
      <c r="D74" s="1">
        <f t="shared" si="7"/>
        <v>296649.85911013756</v>
      </c>
      <c r="E74" s="1">
        <f t="shared" si="8"/>
        <v>2769713.1968489136</v>
      </c>
      <c r="F74" s="1">
        <f t="shared" si="9"/>
        <v>363.59607860847541</v>
      </c>
      <c r="G74" s="1">
        <f t="shared" si="10"/>
        <v>4.3921391524577302E-2</v>
      </c>
      <c r="I74">
        <v>292.24</v>
      </c>
      <c r="J74">
        <v>-0.65</v>
      </c>
    </row>
    <row r="75" spans="1:10" x14ac:dyDescent="0.3">
      <c r="A75">
        <v>372.5</v>
      </c>
      <c r="B75">
        <f t="shared" si="6"/>
        <v>371.03</v>
      </c>
      <c r="C75">
        <v>4.0199999999999996</v>
      </c>
      <c r="D75" s="1">
        <f t="shared" si="7"/>
        <v>296652.46087442071</v>
      </c>
      <c r="E75" s="1">
        <f t="shared" si="8"/>
        <v>2769706.280944705</v>
      </c>
      <c r="F75" s="1">
        <f t="shared" si="9"/>
        <v>370.98518602459188</v>
      </c>
      <c r="G75" s="1">
        <f t="shared" si="10"/>
        <v>4.4813975408089846E-2</v>
      </c>
      <c r="I75">
        <v>296.77999999999997</v>
      </c>
      <c r="J75">
        <v>-0.79</v>
      </c>
    </row>
    <row r="76" spans="1:10" x14ac:dyDescent="0.3">
      <c r="A76">
        <v>376.34</v>
      </c>
      <c r="B76">
        <f t="shared" si="6"/>
        <v>374.86999999999995</v>
      </c>
      <c r="C76">
        <v>3.27</v>
      </c>
      <c r="D76" s="1">
        <f t="shared" si="7"/>
        <v>296653.8128060645</v>
      </c>
      <c r="E76" s="1">
        <f t="shared" si="8"/>
        <v>2769702.687294886</v>
      </c>
      <c r="F76" s="1">
        <f t="shared" si="9"/>
        <v>374.82472221940429</v>
      </c>
      <c r="G76" s="1">
        <f t="shared" si="10"/>
        <v>4.5277780595654349E-2</v>
      </c>
      <c r="I76">
        <v>301.31</v>
      </c>
      <c r="J76">
        <v>0.94</v>
      </c>
    </row>
    <row r="77" spans="1:10" x14ac:dyDescent="0.3">
      <c r="A77">
        <v>378.43</v>
      </c>
      <c r="B77">
        <f t="shared" si="6"/>
        <v>376.96</v>
      </c>
      <c r="C77">
        <v>2.71</v>
      </c>
      <c r="D77" s="1">
        <f t="shared" si="7"/>
        <v>296654.54862302681</v>
      </c>
      <c r="E77" s="1">
        <f t="shared" si="8"/>
        <v>2769700.7313761041</v>
      </c>
      <c r="F77" s="1">
        <f t="shared" si="9"/>
        <v>376.91446978394947</v>
      </c>
      <c r="G77" s="1">
        <f t="shared" si="10"/>
        <v>4.5530216050508443E-2</v>
      </c>
      <c r="I77">
        <v>304.04000000000002</v>
      </c>
      <c r="J77">
        <v>2.42</v>
      </c>
    </row>
    <row r="78" spans="1:10" x14ac:dyDescent="0.3">
      <c r="A78">
        <v>391.75</v>
      </c>
      <c r="B78">
        <f t="shared" si="6"/>
        <v>390.28</v>
      </c>
      <c r="C78">
        <v>2.8</v>
      </c>
      <c r="D78" s="1">
        <f t="shared" si="7"/>
        <v>296659.23813591601</v>
      </c>
      <c r="E78" s="1">
        <f t="shared" si="8"/>
        <v>2769688.265903295</v>
      </c>
      <c r="F78" s="1">
        <f t="shared" si="9"/>
        <v>390.23286095896719</v>
      </c>
      <c r="G78" s="1">
        <f t="shared" si="10"/>
        <v>4.713904103277855E-2</v>
      </c>
      <c r="I78">
        <v>313.44</v>
      </c>
      <c r="J78">
        <v>2.89</v>
      </c>
    </row>
    <row r="79" spans="1:10" x14ac:dyDescent="0.3">
      <c r="A79">
        <v>410.94</v>
      </c>
      <c r="B79">
        <f t="shared" si="6"/>
        <v>409.46999999999997</v>
      </c>
      <c r="C79">
        <v>2.78</v>
      </c>
      <c r="D79" s="1">
        <f t="shared" si="7"/>
        <v>296665.99427347939</v>
      </c>
      <c r="E79" s="1">
        <f t="shared" si="8"/>
        <v>2769670.3070126628</v>
      </c>
      <c r="F79" s="1">
        <f t="shared" si="9"/>
        <v>409.42054314095128</v>
      </c>
      <c r="G79" s="1">
        <f t="shared" si="10"/>
        <v>4.9456859048689239E-2</v>
      </c>
      <c r="I79">
        <v>320.72000000000003</v>
      </c>
      <c r="J79">
        <v>2.64</v>
      </c>
    </row>
    <row r="80" spans="1:10" x14ac:dyDescent="0.3">
      <c r="A80">
        <v>428.17</v>
      </c>
      <c r="B80">
        <f t="shared" si="6"/>
        <v>426.7</v>
      </c>
      <c r="C80">
        <v>2.69</v>
      </c>
      <c r="D80" s="1">
        <f t="shared" si="7"/>
        <v>296672.06036259962</v>
      </c>
      <c r="E80" s="1">
        <f t="shared" si="8"/>
        <v>2769654.1823807927</v>
      </c>
      <c r="F80" s="1">
        <f t="shared" si="9"/>
        <v>426.64846205647609</v>
      </c>
      <c r="G80" s="1">
        <f t="shared" si="10"/>
        <v>5.1537943523896956E-2</v>
      </c>
      <c r="I80">
        <v>328.51</v>
      </c>
      <c r="J80">
        <v>2.42</v>
      </c>
    </row>
    <row r="81" spans="1:10" x14ac:dyDescent="0.3">
      <c r="A81">
        <v>438.87</v>
      </c>
      <c r="B81">
        <f t="shared" si="6"/>
        <v>437.4</v>
      </c>
      <c r="C81">
        <v>2.73</v>
      </c>
      <c r="D81" s="1">
        <f t="shared" si="7"/>
        <v>296675.82746379433</v>
      </c>
      <c r="E81" s="1">
        <f t="shared" si="8"/>
        <v>2769644.1688253074</v>
      </c>
      <c r="F81" s="1">
        <f t="shared" si="9"/>
        <v>437.3471696825473</v>
      </c>
      <c r="G81" s="1">
        <f t="shared" si="10"/>
        <v>5.283031745267408E-2</v>
      </c>
      <c r="I81">
        <v>331.03</v>
      </c>
      <c r="J81">
        <v>1.02</v>
      </c>
    </row>
    <row r="82" spans="1:10" x14ac:dyDescent="0.3">
      <c r="A82">
        <v>441.46</v>
      </c>
      <c r="B82">
        <f t="shared" si="6"/>
        <v>439.98999999999995</v>
      </c>
      <c r="C82">
        <v>3.52</v>
      </c>
      <c r="D82" s="1">
        <f t="shared" si="7"/>
        <v>296676.73931352282</v>
      </c>
      <c r="E82" s="1">
        <f t="shared" si="8"/>
        <v>2769641.7449833723</v>
      </c>
      <c r="F82" s="1">
        <f t="shared" si="9"/>
        <v>439.93685685550588</v>
      </c>
      <c r="G82" s="1">
        <f t="shared" si="10"/>
        <v>5.3143144494072203E-2</v>
      </c>
      <c r="I82">
        <v>333.98</v>
      </c>
      <c r="J82">
        <v>0.19</v>
      </c>
    </row>
    <row r="83" spans="1:10" x14ac:dyDescent="0.3">
      <c r="A83">
        <v>447.53</v>
      </c>
      <c r="B83">
        <f t="shared" si="6"/>
        <v>446.05999999999995</v>
      </c>
      <c r="C83">
        <v>3.78</v>
      </c>
      <c r="D83" s="1">
        <f t="shared" si="7"/>
        <v>296678.87635130342</v>
      </c>
      <c r="E83" s="1">
        <f t="shared" si="8"/>
        <v>2769636.0643962887</v>
      </c>
      <c r="F83" s="1">
        <f t="shared" si="9"/>
        <v>446.00612370494542</v>
      </c>
      <c r="G83" s="1">
        <f t="shared" si="10"/>
        <v>5.3876295054521961E-2</v>
      </c>
      <c r="I83">
        <v>337.87</v>
      </c>
      <c r="J83">
        <v>2.2799999999999998</v>
      </c>
    </row>
    <row r="84" spans="1:10" x14ac:dyDescent="0.3">
      <c r="A84">
        <v>455.77</v>
      </c>
      <c r="B84">
        <f t="shared" si="6"/>
        <v>454.29999999999995</v>
      </c>
      <c r="C84">
        <v>4.33</v>
      </c>
      <c r="D84" s="1">
        <f t="shared" si="7"/>
        <v>296681.77737128892</v>
      </c>
      <c r="E84" s="1">
        <f t="shared" si="8"/>
        <v>2769628.3530227193</v>
      </c>
      <c r="F84" s="1">
        <f t="shared" si="9"/>
        <v>454.24512845574918</v>
      </c>
      <c r="G84" s="1">
        <f t="shared" si="10"/>
        <v>5.4871544250772786E-2</v>
      </c>
      <c r="I84">
        <v>351</v>
      </c>
      <c r="J84">
        <v>2.46</v>
      </c>
    </row>
    <row r="85" spans="1:10" x14ac:dyDescent="0.3">
      <c r="A85">
        <v>456.81</v>
      </c>
      <c r="B85">
        <f t="shared" si="6"/>
        <v>455.34</v>
      </c>
      <c r="C85">
        <v>4.33</v>
      </c>
      <c r="D85" s="1">
        <f t="shared" si="7"/>
        <v>296682.14351944241</v>
      </c>
      <c r="E85" s="1">
        <f t="shared" si="8"/>
        <v>2769627.3797425595</v>
      </c>
      <c r="F85" s="1">
        <f t="shared" si="9"/>
        <v>455.28500284224174</v>
      </c>
      <c r="G85" s="1">
        <f t="shared" si="10"/>
        <v>5.4997157758236881E-2</v>
      </c>
      <c r="I85">
        <v>361.89</v>
      </c>
      <c r="J85">
        <v>2.46</v>
      </c>
    </row>
    <row r="86" spans="1:10" x14ac:dyDescent="0.3">
      <c r="A86">
        <v>456.86</v>
      </c>
      <c r="B86">
        <f t="shared" si="6"/>
        <v>455.39</v>
      </c>
      <c r="C86">
        <v>4.42</v>
      </c>
      <c r="D86" s="1">
        <f t="shared" si="7"/>
        <v>296682.16112271906</v>
      </c>
      <c r="E86" s="1">
        <f t="shared" si="8"/>
        <v>2769627.3329502447</v>
      </c>
      <c r="F86" s="1">
        <f t="shared" si="9"/>
        <v>455.33499680265749</v>
      </c>
      <c r="G86" s="1">
        <f t="shared" si="10"/>
        <v>5.5003197342500698E-2</v>
      </c>
      <c r="I86">
        <v>365.11</v>
      </c>
      <c r="J86">
        <v>3.97</v>
      </c>
    </row>
    <row r="87" spans="1:10" x14ac:dyDescent="0.3">
      <c r="A87">
        <v>457.88</v>
      </c>
      <c r="B87">
        <f t="shared" si="6"/>
        <v>456.40999999999997</v>
      </c>
      <c r="C87">
        <v>4.42</v>
      </c>
      <c r="D87" s="1">
        <f t="shared" si="7"/>
        <v>296682.52022956189</v>
      </c>
      <c r="E87" s="1">
        <f t="shared" si="8"/>
        <v>2769626.3783870111</v>
      </c>
      <c r="F87" s="1">
        <f t="shared" si="9"/>
        <v>456.35487360472223</v>
      </c>
      <c r="G87" s="1">
        <f t="shared" si="10"/>
        <v>5.5126395277738993E-2</v>
      </c>
      <c r="I87">
        <v>372.5</v>
      </c>
      <c r="J87">
        <v>4.0199999999999996</v>
      </c>
    </row>
    <row r="88" spans="1:10" x14ac:dyDescent="0.3">
      <c r="A88">
        <v>462.2</v>
      </c>
      <c r="B88">
        <f>A88-1.47</f>
        <v>460.72999999999996</v>
      </c>
      <c r="C88">
        <v>4.46</v>
      </c>
      <c r="D88" s="1">
        <f t="shared" si="7"/>
        <v>296684.04115266114</v>
      </c>
      <c r="E88" s="1">
        <f t="shared" si="8"/>
        <v>2769622.3355309651</v>
      </c>
      <c r="F88" s="1">
        <f t="shared" si="9"/>
        <v>460.67435182349971</v>
      </c>
      <c r="G88" s="1">
        <f t="shared" si="10"/>
        <v>5.5648176500255886E-2</v>
      </c>
      <c r="I88">
        <v>376.34</v>
      </c>
      <c r="J88">
        <v>3.27</v>
      </c>
    </row>
    <row r="89" spans="1:10" x14ac:dyDescent="0.3">
      <c r="A89">
        <v>473.9</v>
      </c>
      <c r="B89">
        <f t="shared" ref="B89:B101" si="11">A89-1.47</f>
        <v>472.42999999999995</v>
      </c>
      <c r="C89">
        <v>4.66</v>
      </c>
      <c r="D89" s="1">
        <f t="shared" si="7"/>
        <v>296688.16031938815</v>
      </c>
      <c r="E89" s="1">
        <f t="shared" si="8"/>
        <v>2769611.3861291725</v>
      </c>
      <c r="F89" s="1">
        <f t="shared" si="9"/>
        <v>472.37293866724883</v>
      </c>
      <c r="G89" s="1">
        <f t="shared" si="10"/>
        <v>5.7061332751118243E-2</v>
      </c>
      <c r="I89">
        <v>378.43</v>
      </c>
      <c r="J89">
        <v>2.71</v>
      </c>
    </row>
    <row r="90" spans="1:10" x14ac:dyDescent="0.3">
      <c r="A90">
        <v>476.06</v>
      </c>
      <c r="B90">
        <f t="shared" si="11"/>
        <v>474.59</v>
      </c>
      <c r="C90">
        <v>4.66</v>
      </c>
      <c r="D90" s="1">
        <f t="shared" si="7"/>
        <v>296688.92078093777</v>
      </c>
      <c r="E90" s="1">
        <f t="shared" si="8"/>
        <v>2769609.3647011495</v>
      </c>
      <c r="F90" s="1">
        <f t="shared" si="9"/>
        <v>474.53267777663757</v>
      </c>
      <c r="G90" s="1">
        <f t="shared" si="10"/>
        <v>5.7322223362405111E-2</v>
      </c>
      <c r="I90">
        <v>391.75</v>
      </c>
      <c r="J90">
        <v>2.8</v>
      </c>
    </row>
    <row r="91" spans="1:10" x14ac:dyDescent="0.3">
      <c r="A91">
        <v>505.8</v>
      </c>
      <c r="B91">
        <f t="shared" si="11"/>
        <v>504.33</v>
      </c>
      <c r="C91">
        <v>5</v>
      </c>
      <c r="D91" s="1">
        <f t="shared" si="7"/>
        <v>296699.39120986604</v>
      </c>
      <c r="E91" s="1">
        <f t="shared" si="8"/>
        <v>2769581.5326319789</v>
      </c>
      <c r="F91" s="1">
        <f t="shared" si="9"/>
        <v>504.2690857013074</v>
      </c>
      <c r="G91" s="1">
        <f t="shared" si="10"/>
        <v>6.091429869258036E-2</v>
      </c>
      <c r="I91">
        <v>410.94</v>
      </c>
      <c r="J91">
        <v>2.78</v>
      </c>
    </row>
    <row r="92" spans="1:10" x14ac:dyDescent="0.3">
      <c r="A92">
        <v>508.02</v>
      </c>
      <c r="B92">
        <f t="shared" si="11"/>
        <v>506.54999999999995</v>
      </c>
      <c r="C92">
        <v>5.01</v>
      </c>
      <c r="D92" s="1">
        <f t="shared" si="7"/>
        <v>296700.17279534764</v>
      </c>
      <c r="E92" s="1">
        <f t="shared" si="8"/>
        <v>2769579.4550531772</v>
      </c>
      <c r="F92" s="1">
        <f t="shared" si="9"/>
        <v>506.48881756397958</v>
      </c>
      <c r="G92" s="1">
        <f t="shared" si="10"/>
        <v>6.1182436020374098E-2</v>
      </c>
      <c r="I92">
        <v>428.17</v>
      </c>
      <c r="J92">
        <v>2.69</v>
      </c>
    </row>
    <row r="93" spans="1:10" x14ac:dyDescent="0.3">
      <c r="A93">
        <v>531.75</v>
      </c>
      <c r="B93">
        <f t="shared" si="11"/>
        <v>530.28</v>
      </c>
      <c r="C93">
        <v>5.32</v>
      </c>
      <c r="D93" s="1">
        <f t="shared" si="7"/>
        <v>296708.52731042722</v>
      </c>
      <c r="E93" s="1">
        <f t="shared" si="8"/>
        <v>2769557.2474203114</v>
      </c>
      <c r="F93" s="1">
        <f t="shared" si="9"/>
        <v>530.21595139247279</v>
      </c>
      <c r="G93" s="1">
        <f t="shared" si="10"/>
        <v>6.4048607527183776E-2</v>
      </c>
      <c r="I93">
        <v>438.87</v>
      </c>
      <c r="J93">
        <v>2.73</v>
      </c>
    </row>
    <row r="94" spans="1:10" x14ac:dyDescent="0.3">
      <c r="A94">
        <v>534.1</v>
      </c>
      <c r="B94">
        <f t="shared" si="11"/>
        <v>532.63</v>
      </c>
      <c r="C94">
        <v>5.23</v>
      </c>
      <c r="D94" s="1">
        <f t="shared" si="7"/>
        <v>296709.35466442793</v>
      </c>
      <c r="E94" s="1">
        <f t="shared" si="8"/>
        <v>2769555.04818149</v>
      </c>
      <c r="F94" s="1">
        <f t="shared" si="9"/>
        <v>532.56566755321035</v>
      </c>
      <c r="G94" s="1">
        <f t="shared" si="10"/>
        <v>6.4332446789649111E-2</v>
      </c>
      <c r="I94">
        <v>441.46</v>
      </c>
      <c r="J94">
        <v>3.52</v>
      </c>
    </row>
    <row r="95" spans="1:10" x14ac:dyDescent="0.3">
      <c r="A95">
        <v>534.14</v>
      </c>
      <c r="B95">
        <f t="shared" si="11"/>
        <v>532.66999999999996</v>
      </c>
      <c r="C95">
        <v>5.5</v>
      </c>
      <c r="D95" s="1">
        <f t="shared" si="7"/>
        <v>296709.36874704924</v>
      </c>
      <c r="E95" s="1">
        <f t="shared" si="8"/>
        <v>2769555.0107476376</v>
      </c>
      <c r="F95" s="1">
        <f t="shared" si="9"/>
        <v>532.60566272206597</v>
      </c>
      <c r="G95" s="1">
        <f t="shared" si="10"/>
        <v>6.4337277933987025E-2</v>
      </c>
      <c r="I95">
        <v>447.53</v>
      </c>
      <c r="J95">
        <v>3.78</v>
      </c>
    </row>
    <row r="96" spans="1:10" x14ac:dyDescent="0.3">
      <c r="A96">
        <v>536.36</v>
      </c>
      <c r="B96">
        <f t="shared" si="11"/>
        <v>534.89</v>
      </c>
      <c r="C96">
        <v>5.5</v>
      </c>
      <c r="D96" s="1">
        <f t="shared" si="7"/>
        <v>296710.15033253079</v>
      </c>
      <c r="E96" s="1">
        <f t="shared" si="8"/>
        <v>2769552.9331688359</v>
      </c>
      <c r="F96" s="1">
        <f t="shared" si="9"/>
        <v>534.82539458471763</v>
      </c>
      <c r="G96" s="1">
        <f t="shared" si="10"/>
        <v>6.4605415282358081E-2</v>
      </c>
      <c r="I96">
        <v>455.77</v>
      </c>
      <c r="J96">
        <v>4.33</v>
      </c>
    </row>
    <row r="97" spans="1:10" x14ac:dyDescent="0.3">
      <c r="A97">
        <v>537.04999999999995</v>
      </c>
      <c r="B97">
        <f t="shared" si="11"/>
        <v>535.57999999999993</v>
      </c>
      <c r="C97">
        <v>5.23</v>
      </c>
      <c r="D97" s="1">
        <f t="shared" si="7"/>
        <v>296710.39325774804</v>
      </c>
      <c r="E97" s="1">
        <f t="shared" si="8"/>
        <v>2769552.2874348843</v>
      </c>
      <c r="F97" s="1">
        <f t="shared" si="9"/>
        <v>535.5153112444799</v>
      </c>
      <c r="G97" s="1">
        <f t="shared" si="10"/>
        <v>6.4688755520023733E-2</v>
      </c>
      <c r="I97">
        <v>456.81</v>
      </c>
      <c r="J97">
        <v>4.33</v>
      </c>
    </row>
    <row r="98" spans="1:10" x14ac:dyDescent="0.3">
      <c r="A98">
        <v>544.66999999999996</v>
      </c>
      <c r="B98">
        <f t="shared" si="11"/>
        <v>543.19999999999993</v>
      </c>
      <c r="C98">
        <v>5.55</v>
      </c>
      <c r="D98" s="1">
        <f t="shared" si="7"/>
        <v>296713.07599710359</v>
      </c>
      <c r="E98" s="1">
        <f t="shared" si="8"/>
        <v>2769545.1562860245</v>
      </c>
      <c r="F98" s="1">
        <f t="shared" si="9"/>
        <v>543.13439088123664</v>
      </c>
      <c r="G98" s="1">
        <f t="shared" si="10"/>
        <v>6.5609118763291008E-2</v>
      </c>
      <c r="I98">
        <v>456.86</v>
      </c>
      <c r="J98">
        <v>4.42</v>
      </c>
    </row>
    <row r="99" spans="1:10" x14ac:dyDescent="0.3">
      <c r="A99">
        <v>544.69000000000005</v>
      </c>
      <c r="B99">
        <f t="shared" si="11"/>
        <v>543.22</v>
      </c>
      <c r="C99">
        <v>5.66</v>
      </c>
      <c r="D99" s="1">
        <f t="shared" si="7"/>
        <v>296713.08303841419</v>
      </c>
      <c r="E99" s="1">
        <f t="shared" si="8"/>
        <v>2769545.1375690987</v>
      </c>
      <c r="F99" s="1">
        <f t="shared" si="9"/>
        <v>543.15438846520806</v>
      </c>
      <c r="G99" s="1">
        <f t="shared" si="10"/>
        <v>6.5611534791969461E-2</v>
      </c>
      <c r="I99">
        <v>457.88</v>
      </c>
      <c r="J99">
        <v>4.42</v>
      </c>
    </row>
    <row r="100" spans="1:10" x14ac:dyDescent="0.3">
      <c r="A100">
        <v>552.72</v>
      </c>
      <c r="B100">
        <f t="shared" si="11"/>
        <v>551.25</v>
      </c>
      <c r="C100">
        <v>5.74</v>
      </c>
      <c r="D100" s="1">
        <f t="shared" si="7"/>
        <v>296715.91012463794</v>
      </c>
      <c r="E100" s="1">
        <f t="shared" si="8"/>
        <v>2769537.6227232534</v>
      </c>
      <c r="F100" s="1">
        <f t="shared" si="9"/>
        <v>551.18341858067106</v>
      </c>
      <c r="G100" s="1">
        <f t="shared" si="10"/>
        <v>6.6581419328940683E-2</v>
      </c>
      <c r="I100">
        <v>462.2</v>
      </c>
      <c r="J100">
        <v>4.46</v>
      </c>
    </row>
    <row r="101" spans="1:10" x14ac:dyDescent="0.3">
      <c r="A101" s="5">
        <v>553.87</v>
      </c>
      <c r="B101">
        <f t="shared" si="11"/>
        <v>552.4</v>
      </c>
      <c r="C101" s="5">
        <v>5.92</v>
      </c>
      <c r="D101" s="2">
        <v>296716.315</v>
      </c>
      <c r="E101" s="2">
        <v>2769536.5465000002</v>
      </c>
      <c r="F101" s="1">
        <f t="shared" si="9"/>
        <v>552.33327968084222</v>
      </c>
      <c r="G101" s="1">
        <f t="shared" si="10"/>
        <v>6.6720319157752783E-2</v>
      </c>
      <c r="I101">
        <v>473.9</v>
      </c>
      <c r="J101">
        <v>4.66</v>
      </c>
    </row>
    <row r="102" spans="1:10" x14ac:dyDescent="0.3">
      <c r="A102" s="6"/>
      <c r="B102" s="6"/>
      <c r="C102" s="6"/>
      <c r="D102" s="8"/>
      <c r="E102" s="8"/>
      <c r="F102" s="8"/>
      <c r="G102" s="8"/>
      <c r="I102">
        <v>476.06</v>
      </c>
      <c r="J102">
        <v>4.66</v>
      </c>
    </row>
    <row r="103" spans="1:10" x14ac:dyDescent="0.3">
      <c r="A103" s="6"/>
      <c r="B103" s="6"/>
      <c r="C103" s="6"/>
      <c r="D103" s="8"/>
      <c r="E103" s="8"/>
      <c r="F103" s="8"/>
      <c r="G103" s="8"/>
      <c r="I103">
        <v>505.8</v>
      </c>
      <c r="J103">
        <v>5</v>
      </c>
    </row>
    <row r="104" spans="1:10" x14ac:dyDescent="0.3">
      <c r="A104" s="6"/>
      <c r="B104" s="6"/>
      <c r="C104" s="6"/>
      <c r="D104" s="8"/>
      <c r="E104" s="8"/>
      <c r="F104" s="8"/>
      <c r="G104" s="8"/>
      <c r="I104">
        <v>508.02</v>
      </c>
      <c r="J104">
        <v>5.01</v>
      </c>
    </row>
    <row r="105" spans="1:10" x14ac:dyDescent="0.3">
      <c r="A105" s="6"/>
      <c r="B105" s="6"/>
      <c r="C105" s="6"/>
      <c r="D105" s="8"/>
      <c r="E105" s="8"/>
      <c r="F105" s="8"/>
      <c r="G105" s="8"/>
      <c r="I105">
        <v>531.75</v>
      </c>
      <c r="J105">
        <v>5.32</v>
      </c>
    </row>
    <row r="106" spans="1:10" x14ac:dyDescent="0.3">
      <c r="A106" s="6"/>
      <c r="B106" s="6"/>
      <c r="C106" s="6"/>
      <c r="D106" s="8"/>
      <c r="E106" s="8"/>
      <c r="F106" s="8"/>
      <c r="G106" s="8"/>
      <c r="I106">
        <v>534.1</v>
      </c>
      <c r="J106">
        <v>5.23</v>
      </c>
    </row>
    <row r="107" spans="1:10" x14ac:dyDescent="0.3">
      <c r="A107" s="6"/>
      <c r="B107" s="6"/>
      <c r="C107" s="6"/>
      <c r="D107" s="8"/>
      <c r="E107" s="8"/>
      <c r="F107" s="8"/>
      <c r="G107" s="8"/>
      <c r="I107">
        <v>534.14</v>
      </c>
      <c r="J107">
        <v>5.5</v>
      </c>
    </row>
    <row r="108" spans="1:10" x14ac:dyDescent="0.3">
      <c r="A108" s="6"/>
      <c r="B108" s="6"/>
      <c r="C108" s="6"/>
      <c r="D108" s="8"/>
      <c r="E108" s="8"/>
      <c r="F108" s="8"/>
      <c r="G108" s="8"/>
      <c r="I108">
        <v>536.36</v>
      </c>
      <c r="J108">
        <v>5.5</v>
      </c>
    </row>
    <row r="109" spans="1:10" x14ac:dyDescent="0.3">
      <c r="A109" s="6"/>
      <c r="B109" s="6"/>
      <c r="C109" s="6"/>
      <c r="D109" s="7"/>
      <c r="E109" s="7"/>
      <c r="F109" s="8"/>
      <c r="G109" s="8"/>
      <c r="I109">
        <v>537.04999999999995</v>
      </c>
      <c r="J109">
        <v>5.23</v>
      </c>
    </row>
    <row r="110" spans="1:10" x14ac:dyDescent="0.3">
      <c r="D110" s="1"/>
      <c r="E110" s="1"/>
      <c r="F110" s="1"/>
      <c r="I110">
        <v>544.66999999999996</v>
      </c>
      <c r="J110">
        <v>5.55</v>
      </c>
    </row>
    <row r="111" spans="1:10" x14ac:dyDescent="0.3">
      <c r="D111" s="1"/>
      <c r="E111" s="1"/>
      <c r="F111" s="1"/>
      <c r="I111">
        <v>544.69000000000005</v>
      </c>
      <c r="J111">
        <v>5.66</v>
      </c>
    </row>
    <row r="112" spans="1:10" x14ac:dyDescent="0.3">
      <c r="D112" s="1"/>
      <c r="E112" s="1"/>
      <c r="F112" s="1"/>
      <c r="I112">
        <v>552.72</v>
      </c>
      <c r="J112">
        <v>5.74</v>
      </c>
    </row>
    <row r="113" spans="4:10" x14ac:dyDescent="0.3">
      <c r="D113" s="1"/>
      <c r="E113" s="1"/>
      <c r="F113" s="1"/>
      <c r="I113" s="5">
        <v>553.87</v>
      </c>
      <c r="J113" s="5">
        <v>5.92</v>
      </c>
    </row>
    <row r="114" spans="4:10" x14ac:dyDescent="0.3">
      <c r="D114" s="1"/>
      <c r="E114" s="1"/>
      <c r="F114" s="1"/>
    </row>
    <row r="115" spans="4:10" x14ac:dyDescent="0.3">
      <c r="D115" s="1"/>
      <c r="E115" s="1"/>
      <c r="F115" s="1"/>
    </row>
    <row r="116" spans="4:10" x14ac:dyDescent="0.3">
      <c r="D116" s="1"/>
      <c r="E116" s="1"/>
      <c r="F116" s="1"/>
    </row>
    <row r="117" spans="4:10" x14ac:dyDescent="0.3">
      <c r="D117" s="1"/>
      <c r="E117" s="1"/>
      <c r="F117" s="1"/>
    </row>
    <row r="118" spans="4:10" x14ac:dyDescent="0.3">
      <c r="D118" s="1"/>
      <c r="E118" s="1"/>
      <c r="F118" s="1"/>
    </row>
    <row r="119" spans="4:10" x14ac:dyDescent="0.3">
      <c r="D119" s="1"/>
      <c r="E119" s="1"/>
      <c r="F119" s="1"/>
    </row>
    <row r="120" spans="4:10" x14ac:dyDescent="0.3">
      <c r="D120" s="1"/>
      <c r="E120" s="1"/>
      <c r="F120" s="1"/>
    </row>
    <row r="121" spans="4:10" x14ac:dyDescent="0.3">
      <c r="D121" s="1"/>
      <c r="E121" s="1"/>
      <c r="F121" s="1"/>
    </row>
    <row r="122" spans="4:10" x14ac:dyDescent="0.3">
      <c r="D122" s="1"/>
      <c r="E122" s="1"/>
      <c r="F122" s="1"/>
    </row>
    <row r="123" spans="4:10" x14ac:dyDescent="0.3">
      <c r="D123" s="1"/>
      <c r="E123" s="1"/>
    </row>
    <row r="124" spans="4:10" x14ac:dyDescent="0.3">
      <c r="D124" s="1"/>
      <c r="E124" s="1"/>
    </row>
    <row r="125" spans="4:10" x14ac:dyDescent="0.3">
      <c r="D125" s="1"/>
      <c r="E125" s="1"/>
    </row>
    <row r="126" spans="4:10" x14ac:dyDescent="0.3">
      <c r="D126" s="1"/>
      <c r="E126" s="1"/>
    </row>
    <row r="127" spans="4:10" x14ac:dyDescent="0.3">
      <c r="D127" s="1"/>
      <c r="E127" s="1"/>
    </row>
    <row r="128" spans="4:10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62.97</v>
      </c>
      <c r="B1">
        <f>A1-62.97</f>
        <v>0</v>
      </c>
      <c r="C1" s="5">
        <v>3.92</v>
      </c>
      <c r="D1" s="2">
        <v>296603.45500000002</v>
      </c>
      <c r="E1" s="2">
        <v>2770054.8190000001</v>
      </c>
    </row>
    <row r="2" spans="1:7" x14ac:dyDescent="0.3">
      <c r="A2">
        <v>64.22</v>
      </c>
      <c r="B2">
        <f t="shared" ref="B2:B65" si="0">A2-62.97</f>
        <v>1.25</v>
      </c>
      <c r="C2">
        <v>3.82</v>
      </c>
      <c r="D2" s="1">
        <f>(((B2*($D$72-$D$1))+$B$72*$D$1)/$B$72)</f>
        <v>296604.04154263076</v>
      </c>
      <c r="E2" s="1">
        <f>(((B2*($E$72-$E$1))+$B$72*$E$1)/$B$72)</f>
        <v>2770053.7152143759</v>
      </c>
      <c r="F2" s="1">
        <f>SQRT(((D2-$D$1)^2)+((E2-$E$1)^2))</f>
        <v>1.2499499838017447</v>
      </c>
      <c r="G2" s="1">
        <f t="shared" ref="G2" si="1">B2-F2</f>
        <v>5.0016198255287136E-5</v>
      </c>
    </row>
    <row r="3" spans="1:7" x14ac:dyDescent="0.3">
      <c r="A3">
        <v>69.98</v>
      </c>
      <c r="B3">
        <f t="shared" si="0"/>
        <v>7.0100000000000051</v>
      </c>
      <c r="C3">
        <v>3.16</v>
      </c>
      <c r="D3" s="1">
        <f t="shared" ref="D3:D66" si="2">(((B3*($D$72-$D$1))+$B$72*$D$1)/$B$72)</f>
        <v>296606.74433107342</v>
      </c>
      <c r="E3" s="1">
        <f t="shared" ref="E3:E66" si="3">(((B3*($E$72-$E$1))+$B$72*$E$1)/$B$72)</f>
        <v>2770048.6289702198</v>
      </c>
      <c r="F3" s="1">
        <f t="shared" ref="F3:F66" si="4">SQRT(((D3-$D$1)^2)+((E3-$E$1)^2))</f>
        <v>7.0097195088304334</v>
      </c>
      <c r="G3" s="1">
        <f t="shared" ref="G3:G66" si="5">B3-F3</f>
        <v>2.8049116957173936E-4</v>
      </c>
    </row>
    <row r="4" spans="1:7" x14ac:dyDescent="0.3">
      <c r="A4">
        <v>72.86</v>
      </c>
      <c r="B4">
        <f t="shared" si="0"/>
        <v>9.89</v>
      </c>
      <c r="C4">
        <v>2.81</v>
      </c>
      <c r="D4" s="1">
        <f t="shared" si="2"/>
        <v>296608.09572529467</v>
      </c>
      <c r="E4" s="1">
        <f t="shared" si="3"/>
        <v>2770046.085848141</v>
      </c>
      <c r="F4" s="1">
        <f t="shared" si="4"/>
        <v>9.8896042719206179</v>
      </c>
      <c r="G4" s="1">
        <f t="shared" si="5"/>
        <v>3.9572807938270671E-4</v>
      </c>
    </row>
    <row r="5" spans="1:7" x14ac:dyDescent="0.3">
      <c r="A5">
        <v>74.41</v>
      </c>
      <c r="B5">
        <f t="shared" si="0"/>
        <v>11.439999999999998</v>
      </c>
      <c r="C5">
        <v>2.58</v>
      </c>
      <c r="D5" s="1">
        <f t="shared" si="2"/>
        <v>296608.82303815684</v>
      </c>
      <c r="E5" s="1">
        <f t="shared" si="3"/>
        <v>2770044.7171539674</v>
      </c>
      <c r="F5" s="1">
        <f t="shared" si="4"/>
        <v>11.43954225146515</v>
      </c>
      <c r="G5" s="1">
        <f t="shared" si="5"/>
        <v>4.5774853484736866E-4</v>
      </c>
    </row>
    <row r="6" spans="1:7" x14ac:dyDescent="0.3">
      <c r="A6">
        <v>76.95</v>
      </c>
      <c r="B6">
        <f t="shared" si="0"/>
        <v>13.980000000000004</v>
      </c>
      <c r="C6">
        <v>2.54</v>
      </c>
      <c r="D6" s="1">
        <f t="shared" si="2"/>
        <v>296610.01489278255</v>
      </c>
      <c r="E6" s="1">
        <f t="shared" si="3"/>
        <v>2770042.4742615786</v>
      </c>
      <c r="F6" s="1">
        <f t="shared" si="4"/>
        <v>13.979440618762304</v>
      </c>
      <c r="G6" s="1">
        <f t="shared" si="5"/>
        <v>5.5938123770005177E-4</v>
      </c>
    </row>
    <row r="7" spans="1:7" x14ac:dyDescent="0.3">
      <c r="A7">
        <v>80.319999999999993</v>
      </c>
      <c r="B7">
        <f t="shared" si="0"/>
        <v>17.349999999999994</v>
      </c>
      <c r="C7">
        <v>2.46</v>
      </c>
      <c r="D7" s="1">
        <f t="shared" si="2"/>
        <v>296611.59621171508</v>
      </c>
      <c r="E7" s="1">
        <f t="shared" si="3"/>
        <v>2770039.4984555361</v>
      </c>
      <c r="F7" s="1">
        <f t="shared" si="4"/>
        <v>17.349305774708156</v>
      </c>
      <c r="G7" s="1">
        <f t="shared" si="5"/>
        <v>6.9422529183782444E-4</v>
      </c>
    </row>
    <row r="8" spans="1:7" x14ac:dyDescent="0.3">
      <c r="A8">
        <v>83.69</v>
      </c>
      <c r="B8">
        <f t="shared" si="0"/>
        <v>20.72</v>
      </c>
      <c r="C8">
        <v>0.32</v>
      </c>
      <c r="D8" s="1">
        <f t="shared" si="2"/>
        <v>296613.17753064766</v>
      </c>
      <c r="E8" s="1">
        <f t="shared" si="3"/>
        <v>2770036.5226494931</v>
      </c>
      <c r="F8" s="1">
        <f t="shared" si="4"/>
        <v>20.719170931092531</v>
      </c>
      <c r="G8" s="1">
        <f t="shared" si="5"/>
        <v>8.2906890746770046E-4</v>
      </c>
    </row>
    <row r="9" spans="1:7" x14ac:dyDescent="0.3">
      <c r="A9">
        <v>95.84</v>
      </c>
      <c r="B9">
        <f t="shared" si="0"/>
        <v>32.870000000000005</v>
      </c>
      <c r="C9">
        <v>-0.89</v>
      </c>
      <c r="D9" s="1">
        <f t="shared" si="2"/>
        <v>296618.8787250187</v>
      </c>
      <c r="E9" s="1">
        <f t="shared" si="3"/>
        <v>2770025.7938532261</v>
      </c>
      <c r="F9" s="1">
        <f t="shared" si="4"/>
        <v>32.868684772975122</v>
      </c>
      <c r="G9" s="1">
        <f t="shared" si="5"/>
        <v>1.3152270248824038E-3</v>
      </c>
    </row>
    <row r="10" spans="1:7" x14ac:dyDescent="0.3">
      <c r="A10">
        <v>102.52</v>
      </c>
      <c r="B10">
        <f t="shared" si="0"/>
        <v>39.549999999999997</v>
      </c>
      <c r="C10">
        <v>-1.01</v>
      </c>
      <c r="D10" s="1">
        <f t="shared" si="2"/>
        <v>296622.0132088376</v>
      </c>
      <c r="E10" s="1">
        <f t="shared" si="3"/>
        <v>2770019.8952228506</v>
      </c>
      <c r="F10" s="1">
        <f t="shared" si="4"/>
        <v>39.54841748602508</v>
      </c>
      <c r="G10" s="1">
        <f t="shared" si="5"/>
        <v>1.5825139749168216E-3</v>
      </c>
    </row>
    <row r="11" spans="1:7" x14ac:dyDescent="0.3">
      <c r="A11">
        <v>108.96</v>
      </c>
      <c r="B11">
        <f t="shared" si="0"/>
        <v>45.989999999999995</v>
      </c>
      <c r="C11">
        <v>-1.29</v>
      </c>
      <c r="D11" s="1">
        <f t="shared" si="2"/>
        <v>296625.03507647128</v>
      </c>
      <c r="E11" s="1">
        <f t="shared" si="3"/>
        <v>2770014.2085193149</v>
      </c>
      <c r="F11" s="1">
        <f t="shared" si="4"/>
        <v>45.988159802201309</v>
      </c>
      <c r="G11" s="1">
        <f t="shared" si="5"/>
        <v>1.8401977986854945E-3</v>
      </c>
    </row>
    <row r="12" spans="1:7" x14ac:dyDescent="0.3">
      <c r="A12">
        <v>114.34</v>
      </c>
      <c r="B12">
        <f t="shared" si="0"/>
        <v>51.370000000000005</v>
      </c>
      <c r="C12">
        <v>-1.33</v>
      </c>
      <c r="D12" s="1">
        <f t="shared" si="2"/>
        <v>296627.55955595418</v>
      </c>
      <c r="E12" s="1">
        <f t="shared" si="3"/>
        <v>2770009.4578259885</v>
      </c>
      <c r="F12" s="1">
        <f t="shared" si="4"/>
        <v>51.36794453215451</v>
      </c>
      <c r="G12" s="1">
        <f t="shared" si="5"/>
        <v>2.0554678454942632E-3</v>
      </c>
    </row>
    <row r="13" spans="1:7" x14ac:dyDescent="0.3">
      <c r="A13">
        <v>119.63</v>
      </c>
      <c r="B13">
        <f t="shared" si="0"/>
        <v>56.66</v>
      </c>
      <c r="C13">
        <v>-1.59</v>
      </c>
      <c r="D13" s="1">
        <f t="shared" si="2"/>
        <v>296630.04180436756</v>
      </c>
      <c r="E13" s="1">
        <f t="shared" si="3"/>
        <v>2770004.7866052268</v>
      </c>
      <c r="F13" s="1">
        <f t="shared" si="4"/>
        <v>56.657732863502922</v>
      </c>
      <c r="G13" s="1">
        <f t="shared" si="5"/>
        <v>2.2671364970747732E-3</v>
      </c>
    </row>
    <row r="14" spans="1:7" x14ac:dyDescent="0.3">
      <c r="A14">
        <v>127.18</v>
      </c>
      <c r="B14">
        <f t="shared" si="0"/>
        <v>64.210000000000008</v>
      </c>
      <c r="C14">
        <v>-2.57</v>
      </c>
      <c r="D14" s="1">
        <f t="shared" si="2"/>
        <v>296633.58452185744</v>
      </c>
      <c r="E14" s="1">
        <f t="shared" si="3"/>
        <v>2769998.1197400568</v>
      </c>
      <c r="F14" s="1">
        <f t="shared" si="4"/>
        <v>64.207430765279142</v>
      </c>
      <c r="G14" s="1">
        <f t="shared" si="5"/>
        <v>2.5692347208661204E-3</v>
      </c>
    </row>
    <row r="15" spans="1:7" x14ac:dyDescent="0.3">
      <c r="A15">
        <v>133.22</v>
      </c>
      <c r="B15">
        <f t="shared" si="0"/>
        <v>70.25</v>
      </c>
      <c r="C15">
        <v>-3.31</v>
      </c>
      <c r="D15" s="1">
        <f t="shared" si="2"/>
        <v>296636.41869584931</v>
      </c>
      <c r="E15" s="1">
        <f t="shared" si="3"/>
        <v>2769992.7862479202</v>
      </c>
      <c r="F15" s="1">
        <f t="shared" si="4"/>
        <v>70.247189087177176</v>
      </c>
      <c r="G15" s="1">
        <f t="shared" si="5"/>
        <v>2.8109128228237523E-3</v>
      </c>
    </row>
    <row r="16" spans="1:7" x14ac:dyDescent="0.3">
      <c r="A16">
        <v>138.81</v>
      </c>
      <c r="B16">
        <f t="shared" si="0"/>
        <v>75.84</v>
      </c>
      <c r="C16">
        <v>-3.34</v>
      </c>
      <c r="D16" s="1">
        <f t="shared" si="2"/>
        <v>296639.04171449406</v>
      </c>
      <c r="E16" s="1">
        <f t="shared" si="3"/>
        <v>2769987.8501186091</v>
      </c>
      <c r="F16" s="1">
        <f t="shared" si="4"/>
        <v>75.836965414241064</v>
      </c>
      <c r="G16" s="1">
        <f t="shared" si="5"/>
        <v>3.0345857589395564E-3</v>
      </c>
    </row>
    <row r="17" spans="1:10" x14ac:dyDescent="0.3">
      <c r="A17">
        <v>144.5</v>
      </c>
      <c r="B17">
        <f t="shared" si="0"/>
        <v>81.53</v>
      </c>
      <c r="C17">
        <v>-2.68</v>
      </c>
      <c r="D17" s="1">
        <f t="shared" si="2"/>
        <v>296641.71165654936</v>
      </c>
      <c r="E17" s="1">
        <f t="shared" si="3"/>
        <v>2769982.8256864478</v>
      </c>
      <c r="F17" s="1">
        <f t="shared" si="4"/>
        <v>81.526737740333502</v>
      </c>
      <c r="G17" s="1">
        <f t="shared" si="5"/>
        <v>3.2622596664992898E-3</v>
      </c>
    </row>
    <row r="18" spans="1:10" x14ac:dyDescent="0.3">
      <c r="A18">
        <v>151.1</v>
      </c>
      <c r="B18">
        <f t="shared" si="0"/>
        <v>88.13</v>
      </c>
      <c r="C18">
        <v>-2.68</v>
      </c>
      <c r="D18" s="1">
        <f t="shared" si="2"/>
        <v>296644.80860163982</v>
      </c>
      <c r="E18" s="1">
        <f t="shared" si="3"/>
        <v>2769976.9976983522</v>
      </c>
      <c r="F18" s="1">
        <f t="shared" si="4"/>
        <v>88.126473654407349</v>
      </c>
      <c r="G18" s="1">
        <f t="shared" si="5"/>
        <v>3.5263455926468623E-3</v>
      </c>
    </row>
    <row r="19" spans="1:10" x14ac:dyDescent="0.3">
      <c r="A19">
        <v>157.55000000000001</v>
      </c>
      <c r="B19">
        <f t="shared" si="0"/>
        <v>94.580000000000013</v>
      </c>
      <c r="C19">
        <v>-2.93</v>
      </c>
      <c r="D19" s="1">
        <f t="shared" si="2"/>
        <v>296647.83516161458</v>
      </c>
      <c r="E19" s="1">
        <f t="shared" si="3"/>
        <v>2769971.3021645313</v>
      </c>
      <c r="F19" s="1">
        <f t="shared" si="4"/>
        <v>94.576215570623461</v>
      </c>
      <c r="G19" s="1">
        <f t="shared" si="5"/>
        <v>3.7844293765516568E-3</v>
      </c>
    </row>
    <row r="20" spans="1:10" x14ac:dyDescent="0.3">
      <c r="A20">
        <v>164.4</v>
      </c>
      <c r="B20">
        <f t="shared" si="0"/>
        <v>101.43</v>
      </c>
      <c r="C20">
        <v>-2.94</v>
      </c>
      <c r="D20" s="1">
        <f t="shared" si="2"/>
        <v>296651.04941523122</v>
      </c>
      <c r="E20" s="1">
        <f t="shared" si="3"/>
        <v>2769965.2534193113</v>
      </c>
      <c r="F20" s="1">
        <f t="shared" si="4"/>
        <v>101.42594148114506</v>
      </c>
      <c r="G20" s="1">
        <f t="shared" si="5"/>
        <v>4.0585188549471241E-3</v>
      </c>
    </row>
    <row r="21" spans="1:10" x14ac:dyDescent="0.3">
      <c r="A21">
        <v>170.27</v>
      </c>
      <c r="B21">
        <f t="shared" si="0"/>
        <v>107.30000000000001</v>
      </c>
      <c r="C21">
        <v>-2.88</v>
      </c>
      <c r="D21" s="1">
        <f t="shared" si="2"/>
        <v>296653.80381942529</v>
      </c>
      <c r="E21" s="1">
        <f t="shared" si="3"/>
        <v>2769960.0700420197</v>
      </c>
      <c r="F21" s="1">
        <f t="shared" si="4"/>
        <v>107.29570660513293</v>
      </c>
      <c r="G21" s="1">
        <f t="shared" si="5"/>
        <v>4.2933948670764721E-3</v>
      </c>
    </row>
    <row r="22" spans="1:10" x14ac:dyDescent="0.3">
      <c r="A22">
        <v>176.8</v>
      </c>
      <c r="B22">
        <f t="shared" si="0"/>
        <v>113.83000000000001</v>
      </c>
      <c r="C22">
        <v>-2.65</v>
      </c>
      <c r="D22" s="1">
        <f t="shared" si="2"/>
        <v>296656.86791812844</v>
      </c>
      <c r="E22" s="1">
        <f t="shared" si="3"/>
        <v>2769954.3038659189</v>
      </c>
      <c r="F22" s="1">
        <f t="shared" si="4"/>
        <v>113.82544532029785</v>
      </c>
      <c r="G22" s="1">
        <f t="shared" si="5"/>
        <v>4.5546797021671637E-3</v>
      </c>
    </row>
    <row r="23" spans="1:10" x14ac:dyDescent="0.3">
      <c r="A23">
        <v>184.42</v>
      </c>
      <c r="B23">
        <f t="shared" si="0"/>
        <v>121.44999999999999</v>
      </c>
      <c r="C23">
        <v>-2.31</v>
      </c>
      <c r="D23" s="1">
        <f t="shared" si="2"/>
        <v>296660.44348200556</v>
      </c>
      <c r="E23" s="1">
        <f t="shared" si="3"/>
        <v>2769947.5751887541</v>
      </c>
      <c r="F23" s="1">
        <f t="shared" si="4"/>
        <v>121.44514042095568</v>
      </c>
      <c r="G23" s="1">
        <f t="shared" si="5"/>
        <v>4.8595790443073383E-3</v>
      </c>
    </row>
    <row r="24" spans="1:10" x14ac:dyDescent="0.3">
      <c r="A24">
        <v>191.82</v>
      </c>
      <c r="B24">
        <f t="shared" si="0"/>
        <v>128.85</v>
      </c>
      <c r="C24">
        <v>-2.95</v>
      </c>
      <c r="D24" s="1">
        <f t="shared" si="2"/>
        <v>296663.91581437975</v>
      </c>
      <c r="E24" s="1">
        <f t="shared" si="3"/>
        <v>2769941.0407778588</v>
      </c>
      <c r="F24" s="1">
        <f t="shared" si="4"/>
        <v>128.84484432487415</v>
      </c>
      <c r="G24" s="1">
        <f t="shared" si="5"/>
        <v>5.1556751258488021E-3</v>
      </c>
      <c r="I24" s="5">
        <v>62.97</v>
      </c>
      <c r="J24" s="5">
        <v>3.92</v>
      </c>
    </row>
    <row r="25" spans="1:10" x14ac:dyDescent="0.3">
      <c r="A25">
        <v>197.82</v>
      </c>
      <c r="B25">
        <f t="shared" si="0"/>
        <v>134.85</v>
      </c>
      <c r="C25">
        <v>-4.08</v>
      </c>
      <c r="D25" s="1">
        <f t="shared" si="2"/>
        <v>296666.73121900746</v>
      </c>
      <c r="E25" s="1">
        <f t="shared" si="3"/>
        <v>2769935.7426068624</v>
      </c>
      <c r="F25" s="1">
        <f t="shared" si="4"/>
        <v>134.84460424710585</v>
      </c>
      <c r="G25" s="1">
        <f t="shared" si="5"/>
        <v>5.3957528941452892E-3</v>
      </c>
      <c r="I25">
        <v>64.22</v>
      </c>
      <c r="J25">
        <v>3.82</v>
      </c>
    </row>
    <row r="26" spans="1:10" x14ac:dyDescent="0.3">
      <c r="A26">
        <v>201.42</v>
      </c>
      <c r="B26">
        <f t="shared" si="0"/>
        <v>138.44999999999999</v>
      </c>
      <c r="C26">
        <v>-4.5199999999999996</v>
      </c>
      <c r="D26" s="1">
        <f t="shared" si="2"/>
        <v>296668.42046178406</v>
      </c>
      <c r="E26" s="1">
        <f t="shared" si="3"/>
        <v>2769932.5637042653</v>
      </c>
      <c r="F26" s="1">
        <f t="shared" si="4"/>
        <v>138.44446019985824</v>
      </c>
      <c r="G26" s="1">
        <f t="shared" si="5"/>
        <v>5.5398001417472642E-3</v>
      </c>
      <c r="I26">
        <v>69.98</v>
      </c>
      <c r="J26">
        <v>3.16</v>
      </c>
    </row>
    <row r="27" spans="1:10" x14ac:dyDescent="0.3">
      <c r="A27">
        <v>207.29</v>
      </c>
      <c r="B27">
        <f t="shared" si="0"/>
        <v>144.32</v>
      </c>
      <c r="C27">
        <v>-4.99</v>
      </c>
      <c r="D27" s="1">
        <f t="shared" si="2"/>
        <v>296671.17486597819</v>
      </c>
      <c r="E27" s="1">
        <f t="shared" si="3"/>
        <v>2769927.3803269737</v>
      </c>
      <c r="F27" s="1">
        <f t="shared" si="4"/>
        <v>144.31422532387342</v>
      </c>
      <c r="G27" s="1">
        <f t="shared" si="5"/>
        <v>5.7746761265775604E-3</v>
      </c>
      <c r="I27">
        <v>72.86</v>
      </c>
      <c r="J27">
        <v>2.81</v>
      </c>
    </row>
    <row r="28" spans="1:10" x14ac:dyDescent="0.3">
      <c r="A28">
        <v>213.28</v>
      </c>
      <c r="B28">
        <f t="shared" si="0"/>
        <v>150.31</v>
      </c>
      <c r="C28">
        <v>-5.38</v>
      </c>
      <c r="D28" s="1">
        <f t="shared" si="2"/>
        <v>296673.98557826487</v>
      </c>
      <c r="E28" s="1">
        <f t="shared" si="3"/>
        <v>2769922.090986263</v>
      </c>
      <c r="F28" s="1">
        <f t="shared" si="4"/>
        <v>150.30398564568134</v>
      </c>
      <c r="G28" s="1">
        <f t="shared" si="5"/>
        <v>6.0143543186654824E-3</v>
      </c>
      <c r="I28">
        <v>74.41</v>
      </c>
      <c r="J28">
        <v>2.58</v>
      </c>
    </row>
    <row r="29" spans="1:10" x14ac:dyDescent="0.3">
      <c r="A29">
        <v>219.94</v>
      </c>
      <c r="B29">
        <f t="shared" si="0"/>
        <v>156.97</v>
      </c>
      <c r="C29">
        <v>-4.5599999999999996</v>
      </c>
      <c r="D29" s="1">
        <f t="shared" si="2"/>
        <v>296677.11067740159</v>
      </c>
      <c r="E29" s="1">
        <f t="shared" si="3"/>
        <v>2769916.2100164569</v>
      </c>
      <c r="F29" s="1">
        <f t="shared" si="4"/>
        <v>156.96371915947395</v>
      </c>
      <c r="G29" s="1">
        <f t="shared" si="5"/>
        <v>6.2808405260454947E-3</v>
      </c>
      <c r="I29">
        <v>76.95</v>
      </c>
      <c r="J29">
        <v>2.54</v>
      </c>
    </row>
    <row r="30" spans="1:10" x14ac:dyDescent="0.3">
      <c r="A30">
        <v>227.02</v>
      </c>
      <c r="B30">
        <f t="shared" si="0"/>
        <v>164.05</v>
      </c>
      <c r="C30">
        <v>-3.99</v>
      </c>
      <c r="D30" s="1">
        <f t="shared" si="2"/>
        <v>296680.43285486224</v>
      </c>
      <c r="E30" s="1">
        <f t="shared" si="3"/>
        <v>2769909.9581746818</v>
      </c>
      <c r="F30" s="1">
        <f t="shared" si="4"/>
        <v>164.04343586718602</v>
      </c>
      <c r="G30" s="1">
        <f t="shared" si="5"/>
        <v>6.5641328139918187E-3</v>
      </c>
      <c r="I30">
        <v>80.319999999999993</v>
      </c>
      <c r="J30">
        <v>2.46</v>
      </c>
    </row>
    <row r="31" spans="1:10" x14ac:dyDescent="0.3">
      <c r="A31">
        <v>232.04</v>
      </c>
      <c r="B31">
        <f t="shared" si="0"/>
        <v>169.07</v>
      </c>
      <c r="C31">
        <v>-3.82</v>
      </c>
      <c r="D31" s="1">
        <f t="shared" si="2"/>
        <v>296682.78841006738</v>
      </c>
      <c r="E31" s="1">
        <f t="shared" si="3"/>
        <v>2769905.5253716148</v>
      </c>
      <c r="F31" s="1">
        <f t="shared" si="4"/>
        <v>169.06323500206153</v>
      </c>
      <c r="G31" s="1">
        <f t="shared" si="5"/>
        <v>6.7649979384611925E-3</v>
      </c>
      <c r="I31">
        <v>83.69</v>
      </c>
      <c r="J31">
        <v>0.32</v>
      </c>
    </row>
    <row r="32" spans="1:10" x14ac:dyDescent="0.3">
      <c r="A32">
        <v>237.37</v>
      </c>
      <c r="B32">
        <f t="shared" si="0"/>
        <v>174.4</v>
      </c>
      <c r="C32">
        <v>-3.54</v>
      </c>
      <c r="D32" s="1">
        <f t="shared" si="2"/>
        <v>296685.28942784498</v>
      </c>
      <c r="E32" s="1">
        <f t="shared" si="3"/>
        <v>2769900.8188297134</v>
      </c>
      <c r="F32" s="1">
        <f t="shared" si="4"/>
        <v>174.3930217326924</v>
      </c>
      <c r="G32" s="1">
        <f t="shared" si="5"/>
        <v>6.9782673076019819E-3</v>
      </c>
      <c r="I32">
        <v>95.84</v>
      </c>
      <c r="J32">
        <v>-0.89</v>
      </c>
    </row>
    <row r="33" spans="1:10" x14ac:dyDescent="0.3">
      <c r="A33">
        <v>242.56</v>
      </c>
      <c r="B33">
        <f t="shared" si="0"/>
        <v>179.59</v>
      </c>
      <c r="C33">
        <v>-3.5</v>
      </c>
      <c r="D33" s="1">
        <f t="shared" si="2"/>
        <v>296687.72475284798</v>
      </c>
      <c r="E33" s="1">
        <f t="shared" si="3"/>
        <v>2769896.2359118019</v>
      </c>
      <c r="F33" s="1">
        <f t="shared" si="4"/>
        <v>179.5828140650942</v>
      </c>
      <c r="G33" s="1">
        <f t="shared" si="5"/>
        <v>7.1859349058058797E-3</v>
      </c>
      <c r="I33">
        <v>102.52</v>
      </c>
      <c r="J33">
        <v>-1.01</v>
      </c>
    </row>
    <row r="34" spans="1:10" x14ac:dyDescent="0.3">
      <c r="A34">
        <v>249.48</v>
      </c>
      <c r="B34">
        <f t="shared" si="0"/>
        <v>186.51</v>
      </c>
      <c r="C34">
        <v>-3.79</v>
      </c>
      <c r="D34" s="1">
        <f t="shared" si="2"/>
        <v>296690.97185285192</v>
      </c>
      <c r="E34" s="1">
        <f t="shared" si="3"/>
        <v>2769890.1253545862</v>
      </c>
      <c r="F34" s="1">
        <f t="shared" si="4"/>
        <v>186.50253717534716</v>
      </c>
      <c r="G34" s="1">
        <f t="shared" si="5"/>
        <v>7.462824652833433E-3</v>
      </c>
      <c r="I34">
        <v>108.96</v>
      </c>
      <c r="J34">
        <v>-1.29</v>
      </c>
    </row>
    <row r="35" spans="1:10" x14ac:dyDescent="0.3">
      <c r="A35">
        <v>257.08999999999997</v>
      </c>
      <c r="B35">
        <f t="shared" si="0"/>
        <v>194.11999999999998</v>
      </c>
      <c r="C35">
        <v>-3.19</v>
      </c>
      <c r="D35" s="1">
        <f t="shared" si="2"/>
        <v>296694.54272438807</v>
      </c>
      <c r="E35" s="1">
        <f t="shared" si="3"/>
        <v>2769883.4055077061</v>
      </c>
      <c r="F35" s="1">
        <f t="shared" si="4"/>
        <v>194.11223267643095</v>
      </c>
      <c r="G35" s="1">
        <f t="shared" si="5"/>
        <v>7.7673235690269848E-3</v>
      </c>
      <c r="I35">
        <v>114.34</v>
      </c>
      <c r="J35">
        <v>-1.33</v>
      </c>
    </row>
    <row r="36" spans="1:10" x14ac:dyDescent="0.3">
      <c r="A36">
        <v>262.45999999999998</v>
      </c>
      <c r="B36">
        <f t="shared" si="0"/>
        <v>199.48999999999998</v>
      </c>
      <c r="C36">
        <v>-3.26</v>
      </c>
      <c r="D36" s="1">
        <f t="shared" si="2"/>
        <v>296697.06251152983</v>
      </c>
      <c r="E36" s="1">
        <f t="shared" si="3"/>
        <v>2769878.6636446645</v>
      </c>
      <c r="F36" s="1">
        <f t="shared" si="4"/>
        <v>199.48201780672818</v>
      </c>
      <c r="G36" s="1">
        <f t="shared" si="5"/>
        <v>7.9821932718004973E-3</v>
      </c>
      <c r="I36">
        <v>119.63</v>
      </c>
      <c r="J36">
        <v>-1.59</v>
      </c>
    </row>
    <row r="37" spans="1:10" x14ac:dyDescent="0.3">
      <c r="A37">
        <v>267.64</v>
      </c>
      <c r="B37">
        <f t="shared" si="0"/>
        <v>204.67</v>
      </c>
      <c r="C37">
        <v>-3.26</v>
      </c>
      <c r="D37" s="1">
        <f t="shared" si="2"/>
        <v>296699.49314419174</v>
      </c>
      <c r="E37" s="1">
        <f t="shared" si="3"/>
        <v>2769874.0895570382</v>
      </c>
      <c r="F37" s="1">
        <f t="shared" si="4"/>
        <v>204.66181053909011</v>
      </c>
      <c r="G37" s="1">
        <f t="shared" si="5"/>
        <v>8.189460909875379E-3</v>
      </c>
      <c r="I37">
        <v>127.18</v>
      </c>
      <c r="J37">
        <v>-2.57</v>
      </c>
    </row>
    <row r="38" spans="1:10" x14ac:dyDescent="0.3">
      <c r="A38">
        <v>272.45999999999998</v>
      </c>
      <c r="B38">
        <f t="shared" si="0"/>
        <v>209.48999999999998</v>
      </c>
      <c r="C38">
        <v>-3.24</v>
      </c>
      <c r="D38" s="1">
        <f t="shared" si="2"/>
        <v>296701.75485257595</v>
      </c>
      <c r="E38" s="1">
        <f t="shared" si="3"/>
        <v>2769869.8333596713</v>
      </c>
      <c r="F38" s="1">
        <f t="shared" si="4"/>
        <v>209.48161767640167</v>
      </c>
      <c r="G38" s="1">
        <f t="shared" si="5"/>
        <v>8.3823235983118138E-3</v>
      </c>
      <c r="I38">
        <v>133.22</v>
      </c>
      <c r="J38">
        <v>-3.31</v>
      </c>
    </row>
    <row r="39" spans="1:10" x14ac:dyDescent="0.3">
      <c r="A39">
        <v>279.58999999999997</v>
      </c>
      <c r="B39">
        <f t="shared" si="0"/>
        <v>216.61999999999998</v>
      </c>
      <c r="C39">
        <v>-3.17</v>
      </c>
      <c r="D39" s="1">
        <f t="shared" si="2"/>
        <v>296705.10049174185</v>
      </c>
      <c r="E39" s="1">
        <f t="shared" si="3"/>
        <v>2769863.5373664708</v>
      </c>
      <c r="F39" s="1">
        <f t="shared" si="4"/>
        <v>216.61133238381996</v>
      </c>
      <c r="G39" s="1">
        <f t="shared" si="5"/>
        <v>8.667616180019877E-3</v>
      </c>
      <c r="I39">
        <v>138.81</v>
      </c>
      <c r="J39">
        <v>-3.34</v>
      </c>
    </row>
    <row r="40" spans="1:10" x14ac:dyDescent="0.3">
      <c r="A40">
        <v>284.64999999999998</v>
      </c>
      <c r="B40">
        <f t="shared" si="0"/>
        <v>221.67999999999998</v>
      </c>
      <c r="C40">
        <v>-3</v>
      </c>
      <c r="D40" s="1">
        <f t="shared" si="2"/>
        <v>296707.47481631121</v>
      </c>
      <c r="E40" s="1">
        <f t="shared" si="3"/>
        <v>2769859.0692422641</v>
      </c>
      <c r="F40" s="1">
        <f t="shared" si="4"/>
        <v>221.67112991797794</v>
      </c>
      <c r="G40" s="1">
        <f t="shared" si="5"/>
        <v>8.8700820220424248E-3</v>
      </c>
      <c r="I40">
        <v>144.5</v>
      </c>
      <c r="J40">
        <v>-2.68</v>
      </c>
    </row>
    <row r="41" spans="1:10" x14ac:dyDescent="0.3">
      <c r="A41">
        <v>291.77999999999997</v>
      </c>
      <c r="B41">
        <f t="shared" si="0"/>
        <v>228.80999999999997</v>
      </c>
      <c r="C41">
        <v>-2.56</v>
      </c>
      <c r="D41" s="1">
        <f t="shared" si="2"/>
        <v>296710.82045547717</v>
      </c>
      <c r="E41" s="1">
        <f t="shared" si="3"/>
        <v>2769852.7732490636</v>
      </c>
      <c r="F41" s="1">
        <f t="shared" si="4"/>
        <v>228.80084462542351</v>
      </c>
      <c r="G41" s="1">
        <f t="shared" si="5"/>
        <v>9.1553745764656469E-3</v>
      </c>
      <c r="I41">
        <v>151.1</v>
      </c>
      <c r="J41">
        <v>-2.68</v>
      </c>
    </row>
    <row r="42" spans="1:10" x14ac:dyDescent="0.3">
      <c r="A42">
        <v>296.83999999999997</v>
      </c>
      <c r="B42">
        <f t="shared" si="0"/>
        <v>233.86999999999998</v>
      </c>
      <c r="C42">
        <v>-2.4300000000000002</v>
      </c>
      <c r="D42" s="1">
        <f t="shared" si="2"/>
        <v>296713.19478004653</v>
      </c>
      <c r="E42" s="1">
        <f t="shared" si="3"/>
        <v>2769848.305124857</v>
      </c>
      <c r="F42" s="1">
        <f t="shared" si="4"/>
        <v>233.86064215958149</v>
      </c>
      <c r="G42" s="1">
        <f t="shared" si="5"/>
        <v>9.3578404184881947E-3</v>
      </c>
      <c r="I42">
        <v>157.55000000000001</v>
      </c>
      <c r="J42">
        <v>-2.93</v>
      </c>
    </row>
    <row r="43" spans="1:10" x14ac:dyDescent="0.3">
      <c r="A43">
        <v>304.02</v>
      </c>
      <c r="B43">
        <f t="shared" si="0"/>
        <v>241.04999999999998</v>
      </c>
      <c r="C43">
        <v>-2.1</v>
      </c>
      <c r="D43" s="1">
        <f t="shared" si="2"/>
        <v>296716.56388091767</v>
      </c>
      <c r="E43" s="1">
        <f t="shared" si="3"/>
        <v>2769841.9649802316</v>
      </c>
      <c r="F43" s="1">
        <f t="shared" si="4"/>
        <v>241.04035486629479</v>
      </c>
      <c r="G43" s="1">
        <f t="shared" si="5"/>
        <v>9.6451337051917108E-3</v>
      </c>
      <c r="I43">
        <v>164.4</v>
      </c>
      <c r="J43">
        <v>-2.94</v>
      </c>
    </row>
    <row r="44" spans="1:10" x14ac:dyDescent="0.3">
      <c r="A44">
        <v>310.83999999999997</v>
      </c>
      <c r="B44">
        <f t="shared" si="0"/>
        <v>247.86999999999998</v>
      </c>
      <c r="C44">
        <v>-1.56</v>
      </c>
      <c r="D44" s="1">
        <f t="shared" si="2"/>
        <v>296719.76405751111</v>
      </c>
      <c r="E44" s="1">
        <f t="shared" si="3"/>
        <v>2769835.9427258661</v>
      </c>
      <c r="F44" s="1">
        <f t="shared" si="4"/>
        <v>247.86008197754649</v>
      </c>
      <c r="G44" s="1">
        <f t="shared" si="5"/>
        <v>9.9180224534904937E-3</v>
      </c>
      <c r="I44">
        <v>170.27</v>
      </c>
      <c r="J44">
        <v>-2.88</v>
      </c>
    </row>
    <row r="45" spans="1:10" x14ac:dyDescent="0.3">
      <c r="A45">
        <v>316.61</v>
      </c>
      <c r="B45">
        <f t="shared" si="0"/>
        <v>253.64000000000001</v>
      </c>
      <c r="C45">
        <v>-0.74</v>
      </c>
      <c r="D45" s="1">
        <f t="shared" si="2"/>
        <v>296722.47153829475</v>
      </c>
      <c r="E45" s="1">
        <f t="shared" si="3"/>
        <v>2769830.8476514248</v>
      </c>
      <c r="F45" s="1">
        <f t="shared" si="4"/>
        <v>253.62985110256042</v>
      </c>
      <c r="G45" s="1">
        <f t="shared" si="5"/>
        <v>1.014889743959202E-2</v>
      </c>
      <c r="I45">
        <v>176.8</v>
      </c>
      <c r="J45">
        <v>-2.65</v>
      </c>
    </row>
    <row r="46" spans="1:10" x14ac:dyDescent="0.3">
      <c r="A46">
        <v>322.45999999999998</v>
      </c>
      <c r="B46">
        <f t="shared" si="0"/>
        <v>259.49</v>
      </c>
      <c r="C46">
        <v>-0.31</v>
      </c>
      <c r="D46" s="1">
        <f t="shared" si="2"/>
        <v>296725.21655780677</v>
      </c>
      <c r="E46" s="1">
        <f t="shared" si="3"/>
        <v>2769825.6819347041</v>
      </c>
      <c r="F46" s="1">
        <f t="shared" si="4"/>
        <v>259.47961702611195</v>
      </c>
      <c r="G46" s="1">
        <f t="shared" si="5"/>
        <v>1.0382973888056313E-2</v>
      </c>
      <c r="I46">
        <v>184.42</v>
      </c>
      <c r="J46">
        <v>-2.31</v>
      </c>
    </row>
    <row r="47" spans="1:10" x14ac:dyDescent="0.3">
      <c r="A47">
        <v>327.81</v>
      </c>
      <c r="B47">
        <f t="shared" si="0"/>
        <v>264.84000000000003</v>
      </c>
      <c r="C47">
        <v>0.06</v>
      </c>
      <c r="D47" s="1">
        <f t="shared" si="2"/>
        <v>296727.72696026647</v>
      </c>
      <c r="E47" s="1">
        <f t="shared" si="3"/>
        <v>2769820.9577322323</v>
      </c>
      <c r="F47" s="1">
        <f t="shared" si="4"/>
        <v>264.82940295679526</v>
      </c>
      <c r="G47" s="1">
        <f t="shared" si="5"/>
        <v>1.0597043204768397E-2</v>
      </c>
      <c r="I47">
        <v>191.82</v>
      </c>
      <c r="J47">
        <v>-2.95</v>
      </c>
    </row>
    <row r="48" spans="1:10" x14ac:dyDescent="0.3">
      <c r="A48">
        <v>330.41</v>
      </c>
      <c r="B48">
        <f t="shared" si="0"/>
        <v>267.44000000000005</v>
      </c>
      <c r="C48">
        <v>0.62</v>
      </c>
      <c r="D48" s="1">
        <f t="shared" si="2"/>
        <v>296728.94696893846</v>
      </c>
      <c r="E48" s="1">
        <f t="shared" si="3"/>
        <v>2769818.661858134</v>
      </c>
      <c r="F48" s="1">
        <f t="shared" si="4"/>
        <v>267.42929892298878</v>
      </c>
      <c r="G48" s="1">
        <f t="shared" si="5"/>
        <v>1.0701077011276539E-2</v>
      </c>
      <c r="I48">
        <v>197.82</v>
      </c>
      <c r="J48">
        <v>-4.08</v>
      </c>
    </row>
    <row r="49" spans="1:10" x14ac:dyDescent="0.3">
      <c r="A49">
        <v>339.37</v>
      </c>
      <c r="B49">
        <f t="shared" si="0"/>
        <v>276.39999999999998</v>
      </c>
      <c r="C49">
        <v>1.47</v>
      </c>
      <c r="D49" s="1">
        <f t="shared" si="2"/>
        <v>296733.15130651579</v>
      </c>
      <c r="E49" s="1">
        <f t="shared" si="3"/>
        <v>2769810.7499227799</v>
      </c>
      <c r="F49" s="1">
        <f t="shared" si="4"/>
        <v>276.38894040643703</v>
      </c>
      <c r="G49" s="1">
        <f t="shared" si="5"/>
        <v>1.1059593562947612E-2</v>
      </c>
      <c r="I49">
        <v>201.42</v>
      </c>
      <c r="J49">
        <v>-4.5199999999999996</v>
      </c>
    </row>
    <row r="50" spans="1:10" x14ac:dyDescent="0.3">
      <c r="A50">
        <v>351.57</v>
      </c>
      <c r="B50">
        <f t="shared" si="0"/>
        <v>288.60000000000002</v>
      </c>
      <c r="C50">
        <v>2.09</v>
      </c>
      <c r="D50" s="1">
        <f t="shared" si="2"/>
        <v>296738.87596259214</v>
      </c>
      <c r="E50" s="1">
        <f t="shared" si="3"/>
        <v>2769799.976975088</v>
      </c>
      <c r="F50" s="1">
        <f t="shared" si="4"/>
        <v>288.58845224764195</v>
      </c>
      <c r="G50" s="1">
        <f t="shared" si="5"/>
        <v>1.1547752358069374E-2</v>
      </c>
      <c r="I50">
        <v>207.29</v>
      </c>
      <c r="J50">
        <v>-4.99</v>
      </c>
    </row>
    <row r="51" spans="1:10" x14ac:dyDescent="0.3">
      <c r="A51">
        <v>366.19</v>
      </c>
      <c r="B51">
        <f t="shared" si="0"/>
        <v>303.22000000000003</v>
      </c>
      <c r="C51">
        <v>3.14</v>
      </c>
      <c r="D51" s="1">
        <f t="shared" si="2"/>
        <v>296745.73616520164</v>
      </c>
      <c r="E51" s="1">
        <f t="shared" si="3"/>
        <v>2769787.0670984271</v>
      </c>
      <c r="F51" s="1">
        <f t="shared" si="4"/>
        <v>303.20786725794011</v>
      </c>
      <c r="G51" s="1">
        <f t="shared" si="5"/>
        <v>1.2132742059918655E-2</v>
      </c>
      <c r="I51">
        <v>213.28</v>
      </c>
      <c r="J51">
        <v>-5.38</v>
      </c>
    </row>
    <row r="52" spans="1:10" x14ac:dyDescent="0.3">
      <c r="A52">
        <v>377.43</v>
      </c>
      <c r="B52">
        <f t="shared" si="0"/>
        <v>314.46000000000004</v>
      </c>
      <c r="C52">
        <v>2.2799999999999998</v>
      </c>
      <c r="D52" s="1">
        <f t="shared" si="2"/>
        <v>296751.01035653753</v>
      </c>
      <c r="E52" s="1">
        <f t="shared" si="3"/>
        <v>2769777.1418580944</v>
      </c>
      <c r="F52" s="1">
        <f t="shared" si="4"/>
        <v>314.44741751184131</v>
      </c>
      <c r="G52" s="1">
        <f t="shared" si="5"/>
        <v>1.2582488158727756E-2</v>
      </c>
      <c r="I52">
        <v>219.94</v>
      </c>
      <c r="J52">
        <v>-4.5599999999999996</v>
      </c>
    </row>
    <row r="53" spans="1:10" x14ac:dyDescent="0.3">
      <c r="A53">
        <v>391.43</v>
      </c>
      <c r="B53">
        <f t="shared" si="0"/>
        <v>328.46000000000004</v>
      </c>
      <c r="C53">
        <v>3.56</v>
      </c>
      <c r="D53" s="1">
        <f t="shared" si="2"/>
        <v>296757.57963400212</v>
      </c>
      <c r="E53" s="1">
        <f t="shared" si="3"/>
        <v>2769764.7794591035</v>
      </c>
      <c r="F53" s="1">
        <f t="shared" si="4"/>
        <v>328.44685732980628</v>
      </c>
      <c r="G53" s="1">
        <f t="shared" si="5"/>
        <v>1.3142670193758477E-2</v>
      </c>
      <c r="I53">
        <v>227.02</v>
      </c>
      <c r="J53">
        <v>-3.99</v>
      </c>
    </row>
    <row r="54" spans="1:10" x14ac:dyDescent="0.3">
      <c r="A54">
        <v>404.84</v>
      </c>
      <c r="B54">
        <f t="shared" si="0"/>
        <v>341.87</v>
      </c>
      <c r="C54">
        <v>3.29</v>
      </c>
      <c r="D54" s="1">
        <f t="shared" si="2"/>
        <v>296763.87206334504</v>
      </c>
      <c r="E54" s="1">
        <f t="shared" si="3"/>
        <v>2769752.9380469271</v>
      </c>
      <c r="F54" s="1">
        <f t="shared" si="4"/>
        <v>341.85632075555782</v>
      </c>
      <c r="G54" s="1">
        <f t="shared" si="5"/>
        <v>1.3679244442187155E-2</v>
      </c>
      <c r="I54">
        <v>232.04</v>
      </c>
      <c r="J54">
        <v>-3.82</v>
      </c>
    </row>
    <row r="55" spans="1:10" x14ac:dyDescent="0.3">
      <c r="A55">
        <v>433.36</v>
      </c>
      <c r="B55">
        <f t="shared" si="0"/>
        <v>370.39</v>
      </c>
      <c r="C55">
        <v>2.2000000000000002</v>
      </c>
      <c r="D55" s="1">
        <f t="shared" si="2"/>
        <v>296777.25462000864</v>
      </c>
      <c r="E55" s="1">
        <f t="shared" si="3"/>
        <v>2769727.7540741256</v>
      </c>
      <c r="F55" s="1">
        <f t="shared" si="4"/>
        <v>370.3751795848197</v>
      </c>
      <c r="G55" s="1">
        <f t="shared" si="5"/>
        <v>1.4820415180281543E-2</v>
      </c>
      <c r="I55">
        <v>237.37</v>
      </c>
      <c r="J55">
        <v>-3.54</v>
      </c>
    </row>
    <row r="56" spans="1:10" x14ac:dyDescent="0.3">
      <c r="A56">
        <v>443.74</v>
      </c>
      <c r="B56">
        <f t="shared" si="0"/>
        <v>380.77</v>
      </c>
      <c r="C56">
        <v>2.0499999999999998</v>
      </c>
      <c r="D56" s="1">
        <f t="shared" si="2"/>
        <v>296782.12527001457</v>
      </c>
      <c r="E56" s="1">
        <f t="shared" si="3"/>
        <v>2769718.5882383026</v>
      </c>
      <c r="F56" s="1">
        <f t="shared" si="4"/>
        <v>380.75476424959601</v>
      </c>
      <c r="G56" s="1">
        <f t="shared" si="5"/>
        <v>1.523575040397418E-2</v>
      </c>
      <c r="I56">
        <v>242.56</v>
      </c>
      <c r="J56">
        <v>-3.5</v>
      </c>
    </row>
    <row r="57" spans="1:10" x14ac:dyDescent="0.3">
      <c r="A57">
        <v>456.21</v>
      </c>
      <c r="B57">
        <f t="shared" si="0"/>
        <v>393.24</v>
      </c>
      <c r="C57">
        <v>2.09</v>
      </c>
      <c r="D57" s="1">
        <f t="shared" si="2"/>
        <v>296787.97661929909</v>
      </c>
      <c r="E57" s="1">
        <f t="shared" si="3"/>
        <v>2769707.576872916</v>
      </c>
      <c r="F57" s="1">
        <f t="shared" si="4"/>
        <v>393.22426528724651</v>
      </c>
      <c r="G57" s="1">
        <f t="shared" si="5"/>
        <v>1.5734712753499025E-2</v>
      </c>
      <c r="I57">
        <v>249.48</v>
      </c>
      <c r="J57">
        <v>-3.79</v>
      </c>
    </row>
    <row r="58" spans="1:10" x14ac:dyDescent="0.3">
      <c r="A58">
        <v>460.86</v>
      </c>
      <c r="B58">
        <f t="shared" si="0"/>
        <v>397.89</v>
      </c>
      <c r="C58">
        <v>2.56</v>
      </c>
      <c r="D58" s="1">
        <f t="shared" si="2"/>
        <v>296790.15855788562</v>
      </c>
      <c r="E58" s="1">
        <f t="shared" si="3"/>
        <v>2769703.4707903937</v>
      </c>
      <c r="F58" s="1">
        <f t="shared" si="4"/>
        <v>397.87407922711373</v>
      </c>
      <c r="G58" s="1">
        <f t="shared" si="5"/>
        <v>1.5920772886261148E-2</v>
      </c>
      <c r="I58">
        <v>257.08999999999997</v>
      </c>
      <c r="J58">
        <v>-3.19</v>
      </c>
    </row>
    <row r="59" spans="1:10" x14ac:dyDescent="0.3">
      <c r="A59">
        <v>462.63</v>
      </c>
      <c r="B59">
        <f t="shared" si="0"/>
        <v>399.65999999999997</v>
      </c>
      <c r="C59">
        <v>3.22</v>
      </c>
      <c r="D59" s="1">
        <f t="shared" si="2"/>
        <v>296790.98910225072</v>
      </c>
      <c r="E59" s="1">
        <f t="shared" si="3"/>
        <v>2769701.9078299501</v>
      </c>
      <c r="F59" s="1">
        <f t="shared" si="4"/>
        <v>399.64400840380881</v>
      </c>
      <c r="G59" s="1">
        <f t="shared" si="5"/>
        <v>1.5991596191156532E-2</v>
      </c>
      <c r="I59">
        <v>262.45999999999998</v>
      </c>
      <c r="J59">
        <v>-3.26</v>
      </c>
    </row>
    <row r="60" spans="1:10" x14ac:dyDescent="0.3">
      <c r="A60">
        <v>472.35</v>
      </c>
      <c r="B60">
        <f t="shared" si="0"/>
        <v>409.38</v>
      </c>
      <c r="C60">
        <v>3.4</v>
      </c>
      <c r="D60" s="1">
        <f t="shared" si="2"/>
        <v>296795.55005774763</v>
      </c>
      <c r="E60" s="1">
        <f t="shared" si="3"/>
        <v>2769693.3247929364</v>
      </c>
      <c r="F60" s="1">
        <f t="shared" si="4"/>
        <v>409.36361947743535</v>
      </c>
      <c r="G60" s="1">
        <f t="shared" si="5"/>
        <v>1.6380522564645617E-2</v>
      </c>
      <c r="I60">
        <v>267.64</v>
      </c>
      <c r="J60">
        <v>-3.26</v>
      </c>
    </row>
    <row r="61" spans="1:10" x14ac:dyDescent="0.3">
      <c r="A61">
        <v>474.28</v>
      </c>
      <c r="B61">
        <f t="shared" si="0"/>
        <v>411.30999999999995</v>
      </c>
      <c r="C61">
        <v>4.08</v>
      </c>
      <c r="D61" s="1">
        <f t="shared" si="2"/>
        <v>296796.45567956951</v>
      </c>
      <c r="E61" s="1">
        <f t="shared" si="3"/>
        <v>2769691.6205479326</v>
      </c>
      <c r="F61" s="1">
        <f t="shared" si="4"/>
        <v>411.29354225243924</v>
      </c>
      <c r="G61" s="1">
        <f t="shared" si="5"/>
        <v>1.6457747560707503E-2</v>
      </c>
      <c r="I61">
        <v>272.45999999999998</v>
      </c>
      <c r="J61">
        <v>-3.24</v>
      </c>
    </row>
    <row r="62" spans="1:10" x14ac:dyDescent="0.3">
      <c r="A62">
        <v>478.08</v>
      </c>
      <c r="B62">
        <f t="shared" si="0"/>
        <v>415.11</v>
      </c>
      <c r="C62">
        <v>3.9</v>
      </c>
      <c r="D62" s="1">
        <f t="shared" si="2"/>
        <v>296798.2387691671</v>
      </c>
      <c r="E62" s="1">
        <f t="shared" si="3"/>
        <v>2769688.2650396349</v>
      </c>
      <c r="F62" s="1">
        <f t="shared" si="4"/>
        <v>415.09339020319413</v>
      </c>
      <c r="G62" s="1">
        <f t="shared" si="5"/>
        <v>1.6609796805880706E-2</v>
      </c>
      <c r="I62">
        <v>279.58999999999997</v>
      </c>
      <c r="J62">
        <v>-3.17</v>
      </c>
    </row>
    <row r="63" spans="1:10" x14ac:dyDescent="0.3">
      <c r="A63">
        <v>481.1</v>
      </c>
      <c r="B63">
        <f t="shared" si="0"/>
        <v>418.13</v>
      </c>
      <c r="C63">
        <v>4.05</v>
      </c>
      <c r="D63" s="1">
        <f t="shared" si="2"/>
        <v>296799.65585616307</v>
      </c>
      <c r="E63" s="1">
        <f t="shared" si="3"/>
        <v>2769685.5982935671</v>
      </c>
      <c r="F63" s="1">
        <f t="shared" si="4"/>
        <v>418.11326936374559</v>
      </c>
      <c r="G63" s="1">
        <f t="shared" si="5"/>
        <v>1.6730636254408182E-2</v>
      </c>
      <c r="I63">
        <v>284.64999999999998</v>
      </c>
      <c r="J63">
        <v>-3</v>
      </c>
    </row>
    <row r="64" spans="1:10" x14ac:dyDescent="0.3">
      <c r="A64">
        <v>482</v>
      </c>
      <c r="B64">
        <f t="shared" si="0"/>
        <v>419.03</v>
      </c>
      <c r="C64">
        <v>4.09</v>
      </c>
      <c r="D64" s="1">
        <f t="shared" si="2"/>
        <v>296800.07816685719</v>
      </c>
      <c r="E64" s="1">
        <f t="shared" si="3"/>
        <v>2769684.8035679176</v>
      </c>
      <c r="F64" s="1">
        <f t="shared" si="4"/>
        <v>419.01323335212567</v>
      </c>
      <c r="G64" s="1">
        <f t="shared" si="5"/>
        <v>1.6766647874305818E-2</v>
      </c>
      <c r="I64">
        <v>291.77999999999997</v>
      </c>
      <c r="J64">
        <v>-2.56</v>
      </c>
    </row>
    <row r="65" spans="1:10" x14ac:dyDescent="0.3">
      <c r="A65">
        <v>484.12</v>
      </c>
      <c r="B65">
        <f t="shared" si="0"/>
        <v>421.15</v>
      </c>
      <c r="C65">
        <v>4.1500000000000004</v>
      </c>
      <c r="D65" s="1">
        <f t="shared" si="2"/>
        <v>296801.07294315897</v>
      </c>
      <c r="E65" s="1">
        <f t="shared" si="3"/>
        <v>2769682.9315474988</v>
      </c>
      <c r="F65" s="1">
        <f t="shared" si="4"/>
        <v>421.13314852468102</v>
      </c>
      <c r="G65" s="1">
        <f t="shared" si="5"/>
        <v>1.6851475318958364E-2</v>
      </c>
      <c r="I65">
        <v>296.83999999999997</v>
      </c>
      <c r="J65">
        <v>-2.4300000000000002</v>
      </c>
    </row>
    <row r="66" spans="1:10" x14ac:dyDescent="0.3">
      <c r="A66">
        <v>486.15</v>
      </c>
      <c r="B66">
        <f t="shared" ref="B66:B72" si="6">A66-62.97</f>
        <v>423.17999999999995</v>
      </c>
      <c r="C66">
        <v>4.45</v>
      </c>
      <c r="D66" s="1">
        <f t="shared" si="2"/>
        <v>296802.02548839134</v>
      </c>
      <c r="E66" s="1">
        <f t="shared" si="3"/>
        <v>2769681.1389996451</v>
      </c>
      <c r="F66" s="1">
        <f t="shared" si="4"/>
        <v>423.16306729827494</v>
      </c>
      <c r="G66" s="1">
        <f t="shared" si="5"/>
        <v>1.6932701725011157E-2</v>
      </c>
      <c r="I66">
        <v>304.02</v>
      </c>
      <c r="J66">
        <v>-2.1</v>
      </c>
    </row>
    <row r="67" spans="1:10" x14ac:dyDescent="0.3">
      <c r="A67">
        <v>486.46</v>
      </c>
      <c r="B67">
        <f t="shared" si="6"/>
        <v>423.49</v>
      </c>
      <c r="C67">
        <v>4.3099999999999996</v>
      </c>
      <c r="D67" s="1">
        <f t="shared" ref="D67:D70" si="7">(((B67*($D$72-$D$1))+$B$72*$D$1)/$B$72)</f>
        <v>296802.17095096374</v>
      </c>
      <c r="E67" s="1">
        <f t="shared" ref="E67:E70" si="8">(((B67*($E$72-$E$1))+$B$72*$E$1)/$B$72)</f>
        <v>2769680.8652608101</v>
      </c>
      <c r="F67" s="1">
        <f t="shared" ref="F67:F72" si="9">SQRT(((D67-$D$1)^2)+((E67-$E$1)^2))</f>
        <v>423.47305489441419</v>
      </c>
      <c r="G67" s="1">
        <f t="shared" ref="G67:G72" si="10">B67-F67</f>
        <v>1.6945105585818965E-2</v>
      </c>
      <c r="I67">
        <v>310.83999999999997</v>
      </c>
      <c r="J67">
        <v>-1.56</v>
      </c>
    </row>
    <row r="68" spans="1:10" x14ac:dyDescent="0.3">
      <c r="A68">
        <v>505.49</v>
      </c>
      <c r="B68">
        <f t="shared" si="6"/>
        <v>442.52</v>
      </c>
      <c r="C68">
        <v>4.62</v>
      </c>
      <c r="D68" s="1">
        <f t="shared" si="7"/>
        <v>296811.10047597461</v>
      </c>
      <c r="E68" s="1">
        <f t="shared" si="8"/>
        <v>2769664.0612284681</v>
      </c>
      <c r="F68" s="1">
        <f t="shared" si="9"/>
        <v>442.50229344649949</v>
      </c>
      <c r="G68" s="1">
        <f t="shared" si="10"/>
        <v>1.7706553500488553E-2</v>
      </c>
      <c r="I68">
        <v>316.61</v>
      </c>
      <c r="J68">
        <v>-0.74</v>
      </c>
    </row>
    <row r="69" spans="1:10" x14ac:dyDescent="0.3">
      <c r="A69">
        <v>530.11</v>
      </c>
      <c r="B69">
        <f t="shared" si="6"/>
        <v>467.14</v>
      </c>
      <c r="C69">
        <v>4.8099999999999996</v>
      </c>
      <c r="D69" s="1">
        <f t="shared" si="7"/>
        <v>296822.65301963023</v>
      </c>
      <c r="E69" s="1">
        <f t="shared" si="8"/>
        <v>2769642.321066814</v>
      </c>
      <c r="F69" s="1">
        <f t="shared" si="9"/>
        <v>467.12130832647108</v>
      </c>
      <c r="G69" s="1">
        <f t="shared" si="10"/>
        <v>1.8691673528905994E-2</v>
      </c>
      <c r="I69">
        <v>322.45999999999998</v>
      </c>
      <c r="J69">
        <v>-0.31</v>
      </c>
    </row>
    <row r="70" spans="1:10" x14ac:dyDescent="0.3">
      <c r="A70">
        <v>545.48</v>
      </c>
      <c r="B70">
        <f t="shared" si="6"/>
        <v>482.51</v>
      </c>
      <c r="C70">
        <v>4.62</v>
      </c>
      <c r="D70" s="1">
        <f t="shared" si="7"/>
        <v>296829.86514781817</v>
      </c>
      <c r="E70" s="1">
        <f t="shared" si="8"/>
        <v>2769628.7489187787</v>
      </c>
      <c r="F70" s="1">
        <f t="shared" si="9"/>
        <v>482.49069332688032</v>
      </c>
      <c r="G70" s="1">
        <f t="shared" si="10"/>
        <v>1.9306673119672269E-2</v>
      </c>
      <c r="I70">
        <v>327.81</v>
      </c>
      <c r="J70">
        <v>0.06</v>
      </c>
    </row>
    <row r="71" spans="1:10" x14ac:dyDescent="0.3">
      <c r="A71">
        <v>567.65</v>
      </c>
      <c r="B71">
        <f t="shared" si="6"/>
        <v>504.67999999999995</v>
      </c>
      <c r="C71">
        <v>5.0999999999999996</v>
      </c>
      <c r="D71" s="1">
        <f>(((B71*($D$72-$D$1))+$B$72*$D$1)/$B$72)</f>
        <v>296840.26806791755</v>
      </c>
      <c r="E71" s="1">
        <f>(((B71*($E$72-$E$1))+$B$72*$E$1)/$B$72)</f>
        <v>2769609.1721769483</v>
      </c>
      <c r="F71" s="1">
        <f t="shared" si="9"/>
        <v>504.65980623854341</v>
      </c>
      <c r="G71" s="1">
        <f t="shared" si="10"/>
        <v>2.0193761456539505E-2</v>
      </c>
      <c r="I71">
        <v>330.41</v>
      </c>
      <c r="J71">
        <v>0.62</v>
      </c>
    </row>
    <row r="72" spans="1:10" x14ac:dyDescent="0.3">
      <c r="A72" s="5">
        <v>570.35</v>
      </c>
      <c r="B72">
        <f t="shared" si="6"/>
        <v>507.38</v>
      </c>
      <c r="C72" s="5">
        <v>5.29</v>
      </c>
      <c r="D72" s="2">
        <v>296841.53499999997</v>
      </c>
      <c r="E72" s="2">
        <v>2769606.7880000002</v>
      </c>
      <c r="F72" s="1">
        <f t="shared" si="9"/>
        <v>507.35969820329967</v>
      </c>
      <c r="G72" s="1">
        <f t="shared" si="10"/>
        <v>2.0301796700323393E-2</v>
      </c>
      <c r="I72">
        <v>339.37</v>
      </c>
      <c r="J72">
        <v>1.47</v>
      </c>
    </row>
    <row r="73" spans="1:10" x14ac:dyDescent="0.3">
      <c r="D73" s="1"/>
      <c r="E73" s="1"/>
      <c r="F73" s="1"/>
      <c r="I73">
        <v>351.57</v>
      </c>
      <c r="J73">
        <v>2.09</v>
      </c>
    </row>
    <row r="74" spans="1:10" x14ac:dyDescent="0.3">
      <c r="D74" s="1"/>
      <c r="E74" s="1"/>
      <c r="F74" s="1"/>
      <c r="I74">
        <v>366.19</v>
      </c>
      <c r="J74">
        <v>3.14</v>
      </c>
    </row>
    <row r="75" spans="1:10" x14ac:dyDescent="0.3">
      <c r="D75" s="1"/>
      <c r="E75" s="1"/>
      <c r="F75" s="1"/>
      <c r="I75">
        <v>377.43</v>
      </c>
      <c r="J75">
        <v>2.2799999999999998</v>
      </c>
    </row>
    <row r="76" spans="1:10" x14ac:dyDescent="0.3">
      <c r="D76" s="1"/>
      <c r="E76" s="1"/>
      <c r="F76" s="1"/>
      <c r="I76">
        <v>391.43</v>
      </c>
      <c r="J76">
        <v>3.56</v>
      </c>
    </row>
    <row r="77" spans="1:10" x14ac:dyDescent="0.3">
      <c r="D77" s="1"/>
      <c r="E77" s="1"/>
      <c r="F77" s="1"/>
      <c r="I77">
        <v>404.84</v>
      </c>
      <c r="J77">
        <v>3.29</v>
      </c>
    </row>
    <row r="78" spans="1:10" x14ac:dyDescent="0.3">
      <c r="D78" s="1"/>
      <c r="E78" s="1"/>
      <c r="F78" s="1"/>
      <c r="I78">
        <v>433.36</v>
      </c>
      <c r="J78">
        <v>2.2000000000000002</v>
      </c>
    </row>
    <row r="79" spans="1:10" x14ac:dyDescent="0.3">
      <c r="D79" s="1"/>
      <c r="E79" s="1"/>
      <c r="F79" s="1"/>
      <c r="I79">
        <v>443.74</v>
      </c>
      <c r="J79">
        <v>2.0499999999999998</v>
      </c>
    </row>
    <row r="80" spans="1:10" x14ac:dyDescent="0.3">
      <c r="D80" s="1"/>
      <c r="E80" s="1"/>
      <c r="F80" s="1"/>
      <c r="I80">
        <v>456.21</v>
      </c>
      <c r="J80">
        <v>2.09</v>
      </c>
    </row>
    <row r="81" spans="4:10" x14ac:dyDescent="0.3">
      <c r="D81" s="1"/>
      <c r="E81" s="1"/>
      <c r="F81" s="1"/>
      <c r="I81">
        <v>460.86</v>
      </c>
      <c r="J81">
        <v>2.56</v>
      </c>
    </row>
    <row r="82" spans="4:10" x14ac:dyDescent="0.3">
      <c r="D82" s="1"/>
      <c r="E82" s="1"/>
      <c r="F82" s="1"/>
      <c r="I82">
        <v>462.63</v>
      </c>
      <c r="J82">
        <v>3.22</v>
      </c>
    </row>
    <row r="83" spans="4:10" x14ac:dyDescent="0.3">
      <c r="D83" s="1"/>
      <c r="E83" s="1"/>
      <c r="F83" s="1"/>
      <c r="I83">
        <v>472.35</v>
      </c>
      <c r="J83">
        <v>3.4</v>
      </c>
    </row>
    <row r="84" spans="4:10" x14ac:dyDescent="0.3">
      <c r="D84" s="1"/>
      <c r="E84" s="1"/>
      <c r="F84" s="1"/>
      <c r="I84">
        <v>474.28</v>
      </c>
      <c r="J84">
        <v>4.08</v>
      </c>
    </row>
    <row r="85" spans="4:10" x14ac:dyDescent="0.3">
      <c r="D85" s="1"/>
      <c r="E85" s="1"/>
      <c r="F85" s="1"/>
      <c r="I85">
        <v>478.08</v>
      </c>
      <c r="J85">
        <v>3.9</v>
      </c>
    </row>
    <row r="86" spans="4:10" x14ac:dyDescent="0.3">
      <c r="D86" s="1"/>
      <c r="E86" s="1"/>
      <c r="F86" s="1"/>
      <c r="I86">
        <v>481.1</v>
      </c>
      <c r="J86">
        <v>4.05</v>
      </c>
    </row>
    <row r="87" spans="4:10" x14ac:dyDescent="0.3">
      <c r="D87" s="1"/>
      <c r="E87" s="1"/>
      <c r="F87" s="1"/>
      <c r="I87">
        <v>482</v>
      </c>
      <c r="J87">
        <v>4.09</v>
      </c>
    </row>
    <row r="88" spans="4:10" x14ac:dyDescent="0.3">
      <c r="D88" s="1"/>
      <c r="E88" s="1"/>
      <c r="F88" s="1"/>
      <c r="I88">
        <v>484.12</v>
      </c>
      <c r="J88">
        <v>4.1500000000000004</v>
      </c>
    </row>
    <row r="89" spans="4:10" x14ac:dyDescent="0.3">
      <c r="D89" s="1"/>
      <c r="E89" s="1"/>
      <c r="F89" s="1"/>
      <c r="I89">
        <v>486.15</v>
      </c>
      <c r="J89">
        <v>4.45</v>
      </c>
    </row>
    <row r="90" spans="4:10" x14ac:dyDescent="0.3">
      <c r="D90" s="1"/>
      <c r="E90" s="1"/>
      <c r="F90" s="1"/>
      <c r="I90">
        <v>486.46</v>
      </c>
      <c r="J90">
        <v>4.3099999999999996</v>
      </c>
    </row>
    <row r="91" spans="4:10" x14ac:dyDescent="0.3">
      <c r="D91" s="1"/>
      <c r="E91" s="1"/>
      <c r="F91" s="1"/>
      <c r="I91">
        <v>505.49</v>
      </c>
      <c r="J91">
        <v>4.62</v>
      </c>
    </row>
    <row r="92" spans="4:10" x14ac:dyDescent="0.3">
      <c r="D92" s="1"/>
      <c r="E92" s="1"/>
      <c r="F92" s="1"/>
      <c r="I92">
        <v>530.11</v>
      </c>
      <c r="J92">
        <v>4.8099999999999996</v>
      </c>
    </row>
    <row r="93" spans="4:10" x14ac:dyDescent="0.3">
      <c r="D93" s="1"/>
      <c r="E93" s="1"/>
      <c r="F93" s="1"/>
      <c r="I93">
        <v>545.48</v>
      </c>
      <c r="J93">
        <v>4.62</v>
      </c>
    </row>
    <row r="94" spans="4:10" x14ac:dyDescent="0.3">
      <c r="D94" s="1"/>
      <c r="E94" s="1"/>
      <c r="F94" s="1"/>
      <c r="I94">
        <v>567.65</v>
      </c>
      <c r="J94">
        <v>5.0999999999999996</v>
      </c>
    </row>
    <row r="95" spans="4:10" x14ac:dyDescent="0.3">
      <c r="D95" s="1"/>
      <c r="E95" s="1"/>
      <c r="F95" s="1"/>
      <c r="I95" s="5">
        <v>570.35</v>
      </c>
      <c r="J95" s="5">
        <v>5.29</v>
      </c>
    </row>
    <row r="96" spans="4:10" x14ac:dyDescent="0.3">
      <c r="D96" s="1"/>
      <c r="E96" s="1"/>
      <c r="F96" s="1"/>
    </row>
    <row r="97" spans="1:7" x14ac:dyDescent="0.3">
      <c r="D97" s="1"/>
      <c r="E97" s="1"/>
      <c r="F97" s="1"/>
    </row>
    <row r="98" spans="1:7" x14ac:dyDescent="0.3">
      <c r="D98" s="1"/>
      <c r="E98" s="1"/>
      <c r="F98" s="1"/>
    </row>
    <row r="99" spans="1:7" x14ac:dyDescent="0.3">
      <c r="D99" s="1"/>
      <c r="E99" s="1"/>
      <c r="F99" s="1"/>
    </row>
    <row r="100" spans="1:7" x14ac:dyDescent="0.3">
      <c r="D100" s="1"/>
      <c r="E100" s="1"/>
      <c r="F100" s="1"/>
    </row>
    <row r="101" spans="1:7" x14ac:dyDescent="0.3">
      <c r="A101" s="5"/>
      <c r="C101" s="5"/>
      <c r="D101" s="2"/>
      <c r="E101" s="2"/>
      <c r="F101" s="1"/>
    </row>
    <row r="102" spans="1:7" x14ac:dyDescent="0.3">
      <c r="A102" s="6"/>
      <c r="B102" s="6"/>
      <c r="C102" s="6"/>
      <c r="D102" s="8"/>
      <c r="E102" s="8"/>
      <c r="F102" s="8"/>
      <c r="G102" s="8"/>
    </row>
    <row r="103" spans="1:7" x14ac:dyDescent="0.3">
      <c r="A103" s="6"/>
      <c r="B103" s="6"/>
      <c r="C103" s="6"/>
      <c r="D103" s="8"/>
      <c r="E103" s="8"/>
      <c r="F103" s="8"/>
      <c r="G103" s="8"/>
    </row>
    <row r="104" spans="1:7" x14ac:dyDescent="0.3">
      <c r="A104" s="6"/>
      <c r="B104" s="6"/>
      <c r="C104" s="6"/>
      <c r="D104" s="8"/>
      <c r="E104" s="8"/>
      <c r="F104" s="8"/>
      <c r="G104" s="8"/>
    </row>
    <row r="105" spans="1:7" x14ac:dyDescent="0.3">
      <c r="A105" s="6"/>
      <c r="B105" s="6"/>
      <c r="C105" s="6"/>
      <c r="D105" s="8"/>
      <c r="E105" s="8"/>
      <c r="F105" s="8"/>
      <c r="G105" s="8"/>
    </row>
    <row r="106" spans="1:7" x14ac:dyDescent="0.3">
      <c r="A106" s="6"/>
      <c r="B106" s="6"/>
      <c r="C106" s="6"/>
      <c r="D106" s="8"/>
      <c r="E106" s="8"/>
      <c r="F106" s="8"/>
      <c r="G106" s="8"/>
    </row>
    <row r="107" spans="1:7" x14ac:dyDescent="0.3">
      <c r="A107" s="6"/>
      <c r="B107" s="6"/>
      <c r="C107" s="6"/>
      <c r="D107" s="8"/>
      <c r="E107" s="8"/>
      <c r="F107" s="8"/>
      <c r="G107" s="8"/>
    </row>
    <row r="108" spans="1:7" x14ac:dyDescent="0.3">
      <c r="A108" s="6"/>
      <c r="B108" s="6"/>
      <c r="C108" s="6"/>
      <c r="D108" s="8"/>
      <c r="E108" s="8"/>
      <c r="F108" s="8"/>
      <c r="G108" s="8"/>
    </row>
    <row r="109" spans="1:7" x14ac:dyDescent="0.3">
      <c r="A109" s="6"/>
      <c r="B109" s="6"/>
      <c r="C109" s="6"/>
      <c r="D109" s="7"/>
      <c r="E109" s="7"/>
      <c r="F109" s="8"/>
      <c r="G109" s="8"/>
    </row>
    <row r="110" spans="1:7" x14ac:dyDescent="0.3">
      <c r="D110" s="1"/>
      <c r="E110" s="1"/>
      <c r="F110" s="1"/>
    </row>
    <row r="111" spans="1:7" x14ac:dyDescent="0.3">
      <c r="D111" s="1"/>
      <c r="E111" s="1"/>
      <c r="F111" s="1"/>
    </row>
    <row r="112" spans="1:7" x14ac:dyDescent="0.3">
      <c r="D112" s="1"/>
      <c r="E112" s="1"/>
      <c r="F112" s="1"/>
    </row>
    <row r="113" spans="4:6" x14ac:dyDescent="0.3">
      <c r="D113" s="1"/>
      <c r="E113" s="1"/>
      <c r="F113" s="1"/>
    </row>
    <row r="114" spans="4:6" x14ac:dyDescent="0.3">
      <c r="D114" s="1"/>
      <c r="E114" s="1"/>
      <c r="F114" s="1"/>
    </row>
    <row r="115" spans="4:6" x14ac:dyDescent="0.3">
      <c r="D115" s="1"/>
      <c r="E115" s="1"/>
      <c r="F115" s="1"/>
    </row>
    <row r="116" spans="4:6" x14ac:dyDescent="0.3">
      <c r="D116" s="1"/>
      <c r="E116" s="1"/>
      <c r="F116" s="1"/>
    </row>
    <row r="117" spans="4:6" x14ac:dyDescent="0.3">
      <c r="D117" s="1"/>
      <c r="E117" s="1"/>
      <c r="F117" s="1"/>
    </row>
    <row r="118" spans="4:6" x14ac:dyDescent="0.3">
      <c r="D118" s="1"/>
      <c r="E118" s="1"/>
      <c r="F118" s="1"/>
    </row>
    <row r="119" spans="4:6" x14ac:dyDescent="0.3">
      <c r="D119" s="1"/>
      <c r="E119" s="1"/>
      <c r="F119" s="1"/>
    </row>
    <row r="120" spans="4:6" x14ac:dyDescent="0.3">
      <c r="D120" s="1"/>
      <c r="E120" s="1"/>
      <c r="F120" s="1"/>
    </row>
    <row r="121" spans="4:6" x14ac:dyDescent="0.3">
      <c r="D121" s="1"/>
      <c r="E121" s="1"/>
      <c r="F121" s="1"/>
    </row>
    <row r="122" spans="4:6" x14ac:dyDescent="0.3">
      <c r="D122" s="1"/>
      <c r="E122" s="1"/>
      <c r="F122" s="1"/>
    </row>
    <row r="123" spans="4:6" x14ac:dyDescent="0.3">
      <c r="D123" s="1"/>
      <c r="E123" s="1"/>
    </row>
    <row r="124" spans="4:6" x14ac:dyDescent="0.3">
      <c r="D124" s="1"/>
      <c r="E124" s="1"/>
    </row>
    <row r="125" spans="4:6" x14ac:dyDescent="0.3">
      <c r="D125" s="1"/>
      <c r="E125" s="1"/>
    </row>
    <row r="126" spans="4:6" x14ac:dyDescent="0.3">
      <c r="D126" s="1"/>
      <c r="E126" s="1"/>
    </row>
    <row r="127" spans="4:6" x14ac:dyDescent="0.3">
      <c r="D127" s="1"/>
      <c r="E127" s="1"/>
    </row>
    <row r="128" spans="4:6" x14ac:dyDescent="0.3">
      <c r="D128" s="1"/>
      <c r="E128" s="1"/>
    </row>
    <row r="129" spans="4:5" x14ac:dyDescent="0.3">
      <c r="D129" s="1"/>
      <c r="E129" s="1"/>
    </row>
    <row r="130" spans="4:5" x14ac:dyDescent="0.3">
      <c r="D130" s="1"/>
      <c r="E130" s="1"/>
    </row>
    <row r="131" spans="4:5" x14ac:dyDescent="0.3">
      <c r="D131" s="1"/>
      <c r="E131" s="1"/>
    </row>
    <row r="132" spans="4:5" x14ac:dyDescent="0.3">
      <c r="D132" s="1"/>
      <c r="E132" s="1"/>
    </row>
    <row r="133" spans="4:5" x14ac:dyDescent="0.3">
      <c r="D133" s="1"/>
      <c r="E133" s="1"/>
    </row>
    <row r="134" spans="4:5" x14ac:dyDescent="0.3">
      <c r="D134" s="1"/>
      <c r="E134" s="1"/>
    </row>
    <row r="135" spans="4:5" x14ac:dyDescent="0.3">
      <c r="D135" s="1"/>
      <c r="E135" s="1"/>
    </row>
    <row r="136" spans="4:5" x14ac:dyDescent="0.3">
      <c r="D136" s="1"/>
      <c r="E136" s="1"/>
    </row>
    <row r="137" spans="4:5" x14ac:dyDescent="0.3">
      <c r="D137" s="1"/>
      <c r="E137" s="1"/>
    </row>
    <row r="138" spans="4:5" x14ac:dyDescent="0.3">
      <c r="D138" s="1"/>
      <c r="E138" s="1"/>
    </row>
    <row r="139" spans="4:5" x14ac:dyDescent="0.3">
      <c r="D139" s="1"/>
      <c r="E139" s="1"/>
    </row>
    <row r="140" spans="4:5" x14ac:dyDescent="0.3">
      <c r="D140" s="1"/>
      <c r="E140" s="1"/>
    </row>
    <row r="141" spans="4:5" x14ac:dyDescent="0.3">
      <c r="D141" s="1"/>
      <c r="E141" s="1"/>
    </row>
    <row r="142" spans="4:5" x14ac:dyDescent="0.3">
      <c r="D142" s="1"/>
      <c r="E142" s="1"/>
    </row>
    <row r="143" spans="4:5" x14ac:dyDescent="0.3">
      <c r="D143" s="1"/>
      <c r="E143" s="1"/>
    </row>
    <row r="144" spans="4:5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activeCell="B11" sqref="B11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10.58</v>
      </c>
      <c r="B1">
        <f>A1-10.58</f>
        <v>0</v>
      </c>
      <c r="C1" s="5">
        <v>4.54</v>
      </c>
      <c r="D1" s="2">
        <v>297134.272</v>
      </c>
      <c r="E1" s="2">
        <v>2770408.3640000001</v>
      </c>
    </row>
    <row r="2" spans="1:7" x14ac:dyDescent="0.3">
      <c r="A2">
        <v>10.63</v>
      </c>
      <c r="B2">
        <f t="shared" ref="B2:B65" si="0">A2-10.58</f>
        <v>5.0000000000000711E-2</v>
      </c>
      <c r="C2">
        <v>4.49</v>
      </c>
      <c r="D2" s="1">
        <f>(((B2*($D$108-$D$1))+$B$108*$D$1)/$B$108)</f>
        <v>297134.29303878505</v>
      </c>
      <c r="E2" s="1">
        <f>(((B2*($E$108-$E$1))+$B$108*$E$1)/$B$108)</f>
        <v>2770408.3186419657</v>
      </c>
      <c r="F2" s="1">
        <f>SQRT(((D2-$D$1)^2)+((E2-$E$1)^2))</f>
        <v>4.9999817535232874E-2</v>
      </c>
      <c r="G2" s="1">
        <f t="shared" ref="G2" si="1">B2-F2</f>
        <v>1.8246476783667642E-7</v>
      </c>
    </row>
    <row r="3" spans="1:7" x14ac:dyDescent="0.3">
      <c r="A3">
        <v>10.71</v>
      </c>
      <c r="B3">
        <f t="shared" si="0"/>
        <v>0.13000000000000078</v>
      </c>
      <c r="C3">
        <v>4.1900000000000004</v>
      </c>
      <c r="D3" s="1">
        <f t="shared" ref="D3:D66" si="2">(((B3*($D$108-$D$1))+$B$108*$D$1)/$B$108)</f>
        <v>297134.32670084108</v>
      </c>
      <c r="E3" s="1">
        <f t="shared" ref="E3:E66" si="3">(((B3*($E$108-$E$1))+$B$108*$E$1)/$B$108)</f>
        <v>2770408.2460691105</v>
      </c>
      <c r="F3" s="1">
        <f t="shared" ref="F3:F66" si="4">SQRT(((D3-$D$1)^2)+((E3-$E$1)^2))</f>
        <v>0.12999952590505792</v>
      </c>
      <c r="G3" s="1">
        <f t="shared" ref="G3:G66" si="5">B3-F3</f>
        <v>4.7409494285943765E-7</v>
      </c>
    </row>
    <row r="4" spans="1:7" x14ac:dyDescent="0.3">
      <c r="A4">
        <v>11.45</v>
      </c>
      <c r="B4">
        <f t="shared" si="0"/>
        <v>0.86999999999999922</v>
      </c>
      <c r="C4">
        <v>4.1900000000000004</v>
      </c>
      <c r="D4" s="1">
        <f t="shared" si="2"/>
        <v>297134.63807485957</v>
      </c>
      <c r="E4" s="1">
        <f t="shared" si="3"/>
        <v>2770407.5747701977</v>
      </c>
      <c r="F4" s="1">
        <f t="shared" si="4"/>
        <v>0.86999682969732617</v>
      </c>
      <c r="G4" s="1">
        <f t="shared" si="5"/>
        <v>3.1703026730500738E-6</v>
      </c>
    </row>
    <row r="5" spans="1:7" x14ac:dyDescent="0.3">
      <c r="A5">
        <v>11.5</v>
      </c>
      <c r="B5">
        <f t="shared" si="0"/>
        <v>0.91999999999999993</v>
      </c>
      <c r="C5">
        <v>4.26</v>
      </c>
      <c r="D5" s="1">
        <f t="shared" si="2"/>
        <v>297134.65911364462</v>
      </c>
      <c r="E5" s="1">
        <f t="shared" si="3"/>
        <v>2770407.5294121634</v>
      </c>
      <c r="F5" s="1">
        <f t="shared" si="4"/>
        <v>0.91999664723255903</v>
      </c>
      <c r="G5" s="1">
        <f t="shared" si="5"/>
        <v>3.3527674409006281E-6</v>
      </c>
    </row>
    <row r="6" spans="1:7" x14ac:dyDescent="0.3">
      <c r="A6">
        <v>24.81</v>
      </c>
      <c r="B6">
        <f t="shared" si="0"/>
        <v>14.229999999999999</v>
      </c>
      <c r="C6">
        <v>4.29</v>
      </c>
      <c r="D6" s="1">
        <f t="shared" si="2"/>
        <v>297140.25963821996</v>
      </c>
      <c r="E6" s="1">
        <f t="shared" si="3"/>
        <v>2770395.4551033447</v>
      </c>
      <c r="F6" s="1">
        <f t="shared" si="4"/>
        <v>14.229948148555431</v>
      </c>
      <c r="G6" s="1">
        <f t="shared" si="5"/>
        <v>5.1851444567319049E-5</v>
      </c>
    </row>
    <row r="7" spans="1:7" x14ac:dyDescent="0.3">
      <c r="A7">
        <v>24.85</v>
      </c>
      <c r="B7">
        <f t="shared" si="0"/>
        <v>14.270000000000001</v>
      </c>
      <c r="C7">
        <v>4.24</v>
      </c>
      <c r="D7" s="1">
        <f t="shared" si="2"/>
        <v>297140.27646924794</v>
      </c>
      <c r="E7" s="1">
        <f t="shared" si="3"/>
        <v>2770395.4188169171</v>
      </c>
      <c r="F7" s="1">
        <f t="shared" si="4"/>
        <v>14.269948002728098</v>
      </c>
      <c r="G7" s="1">
        <f t="shared" si="5"/>
        <v>5.1997271903303499E-5</v>
      </c>
    </row>
    <row r="8" spans="1:7" x14ac:dyDescent="0.3">
      <c r="A8">
        <v>25.56</v>
      </c>
      <c r="B8">
        <f t="shared" si="0"/>
        <v>14.979999999999999</v>
      </c>
      <c r="C8">
        <v>4.24</v>
      </c>
      <c r="D8" s="1">
        <f t="shared" si="2"/>
        <v>297140.5752199954</v>
      </c>
      <c r="E8" s="1">
        <f t="shared" si="3"/>
        <v>2770394.7747328258</v>
      </c>
      <c r="F8" s="1">
        <f t="shared" si="4"/>
        <v>14.97994541523885</v>
      </c>
      <c r="G8" s="1">
        <f t="shared" si="5"/>
        <v>5.4584761148390726E-5</v>
      </c>
    </row>
    <row r="9" spans="1:7" x14ac:dyDescent="0.3">
      <c r="A9">
        <v>25.62</v>
      </c>
      <c r="B9">
        <f t="shared" si="0"/>
        <v>15.040000000000001</v>
      </c>
      <c r="C9">
        <v>4.68</v>
      </c>
      <c r="D9" s="1">
        <f t="shared" si="2"/>
        <v>297140.60046653746</v>
      </c>
      <c r="E9" s="1">
        <f t="shared" si="3"/>
        <v>2770394.7203031839</v>
      </c>
      <c r="F9" s="1">
        <f t="shared" si="4"/>
        <v>15.039945196957019</v>
      </c>
      <c r="G9" s="1">
        <f t="shared" si="5"/>
        <v>5.4803042981887984E-5</v>
      </c>
    </row>
    <row r="10" spans="1:7" x14ac:dyDescent="0.3">
      <c r="A10">
        <v>25.79</v>
      </c>
      <c r="B10">
        <f t="shared" si="0"/>
        <v>15.209999999999999</v>
      </c>
      <c r="C10">
        <v>4.6900000000000004</v>
      </c>
      <c r="D10" s="1">
        <f t="shared" si="2"/>
        <v>297140.67199840659</v>
      </c>
      <c r="E10" s="1">
        <f t="shared" si="3"/>
        <v>2770394.5660858662</v>
      </c>
      <c r="F10" s="1">
        <f t="shared" si="4"/>
        <v>15.209944577481668</v>
      </c>
      <c r="G10" s="1">
        <f t="shared" si="5"/>
        <v>5.5422518331127435E-5</v>
      </c>
    </row>
    <row r="11" spans="1:7" x14ac:dyDescent="0.3">
      <c r="A11">
        <v>25.83</v>
      </c>
      <c r="B11">
        <f t="shared" si="0"/>
        <v>15.249999999999998</v>
      </c>
      <c r="C11">
        <v>4.32</v>
      </c>
      <c r="D11" s="1">
        <f t="shared" si="2"/>
        <v>297140.68882943463</v>
      </c>
      <c r="E11" s="1">
        <f t="shared" si="3"/>
        <v>2770394.5297994381</v>
      </c>
      <c r="F11" s="1">
        <f t="shared" si="4"/>
        <v>15.249944432101257</v>
      </c>
      <c r="G11" s="1">
        <f t="shared" si="5"/>
        <v>5.5567898741060162E-5</v>
      </c>
    </row>
    <row r="12" spans="1:7" x14ac:dyDescent="0.3">
      <c r="A12">
        <v>25.87</v>
      </c>
      <c r="B12">
        <f t="shared" si="0"/>
        <v>15.290000000000001</v>
      </c>
      <c r="C12">
        <v>4.41</v>
      </c>
      <c r="D12" s="1">
        <f t="shared" si="2"/>
        <v>297140.70566046261</v>
      </c>
      <c r="E12" s="1">
        <f t="shared" si="3"/>
        <v>2770394.4935130104</v>
      </c>
      <c r="F12" s="1">
        <f t="shared" si="4"/>
        <v>15.289944286273924</v>
      </c>
      <c r="G12" s="1">
        <f t="shared" si="5"/>
        <v>5.5713726077044612E-5</v>
      </c>
    </row>
    <row r="13" spans="1:7" x14ac:dyDescent="0.3">
      <c r="A13">
        <v>26.58</v>
      </c>
      <c r="B13">
        <f t="shared" si="0"/>
        <v>15.999999999999998</v>
      </c>
      <c r="C13">
        <v>4.3600000000000003</v>
      </c>
      <c r="D13" s="1">
        <f t="shared" si="2"/>
        <v>297141.00441121001</v>
      </c>
      <c r="E13" s="1">
        <f t="shared" si="3"/>
        <v>2770393.8494289191</v>
      </c>
      <c r="F13" s="1">
        <f t="shared" si="4"/>
        <v>15.999941698760184</v>
      </c>
      <c r="G13" s="1">
        <f t="shared" si="5"/>
        <v>5.830123981453994E-5</v>
      </c>
    </row>
    <row r="14" spans="1:7" x14ac:dyDescent="0.3">
      <c r="A14">
        <v>26.9</v>
      </c>
      <c r="B14">
        <f t="shared" si="0"/>
        <v>16.32</v>
      </c>
      <c r="C14">
        <v>4.4000000000000004</v>
      </c>
      <c r="D14" s="1">
        <f t="shared" si="2"/>
        <v>297141.1390594343</v>
      </c>
      <c r="E14" s="1">
        <f t="shared" si="3"/>
        <v>2770393.5591374971</v>
      </c>
      <c r="F14" s="1">
        <f t="shared" si="4"/>
        <v>16.319940533157823</v>
      </c>
      <c r="G14" s="1">
        <f t="shared" si="5"/>
        <v>5.9466842177613444E-5</v>
      </c>
    </row>
    <row r="15" spans="1:7" x14ac:dyDescent="0.3">
      <c r="A15">
        <v>30.13</v>
      </c>
      <c r="B15">
        <f t="shared" si="0"/>
        <v>19.549999999999997</v>
      </c>
      <c r="C15">
        <v>4.26</v>
      </c>
      <c r="D15" s="1">
        <f t="shared" si="2"/>
        <v>297142.49816494726</v>
      </c>
      <c r="E15" s="1">
        <f t="shared" si="3"/>
        <v>2770390.6290084603</v>
      </c>
      <c r="F15" s="1">
        <f t="shared" si="4"/>
        <v>19.54992876340161</v>
      </c>
      <c r="G15" s="1">
        <f t="shared" si="5"/>
        <v>7.1236598387258709E-5</v>
      </c>
    </row>
    <row r="16" spans="1:7" x14ac:dyDescent="0.3">
      <c r="A16">
        <v>30.61</v>
      </c>
      <c r="B16">
        <f t="shared" si="0"/>
        <v>20.03</v>
      </c>
      <c r="C16">
        <v>4.25</v>
      </c>
      <c r="D16" s="1">
        <f t="shared" si="2"/>
        <v>297142.70013728359</v>
      </c>
      <c r="E16" s="1">
        <f t="shared" si="3"/>
        <v>2770390.1935713277</v>
      </c>
      <c r="F16" s="1">
        <f t="shared" si="4"/>
        <v>20.029927014538899</v>
      </c>
      <c r="G16" s="1">
        <f t="shared" si="5"/>
        <v>7.2985461102348381E-5</v>
      </c>
    </row>
    <row r="17" spans="1:7" x14ac:dyDescent="0.3">
      <c r="A17">
        <v>30.75</v>
      </c>
      <c r="B17">
        <f t="shared" si="0"/>
        <v>20.170000000000002</v>
      </c>
      <c r="C17">
        <v>4.16</v>
      </c>
      <c r="D17" s="1">
        <f t="shared" si="2"/>
        <v>297142.75904588163</v>
      </c>
      <c r="E17" s="1">
        <f t="shared" si="3"/>
        <v>2770390.066568831</v>
      </c>
      <c r="F17" s="1">
        <f t="shared" si="4"/>
        <v>20.169926504179969</v>
      </c>
      <c r="G17" s="1">
        <f t="shared" si="5"/>
        <v>7.3495820032576376E-5</v>
      </c>
    </row>
    <row r="18" spans="1:7" x14ac:dyDescent="0.3">
      <c r="A18">
        <v>34.47</v>
      </c>
      <c r="B18">
        <f t="shared" si="0"/>
        <v>23.89</v>
      </c>
      <c r="C18">
        <v>3.96</v>
      </c>
      <c r="D18" s="1">
        <f t="shared" si="2"/>
        <v>297144.32433148799</v>
      </c>
      <c r="E18" s="1">
        <f t="shared" si="3"/>
        <v>2770386.6919310545</v>
      </c>
      <c r="F18" s="1">
        <f t="shared" si="4"/>
        <v>23.889912949346044</v>
      </c>
      <c r="G18" s="1">
        <f t="shared" si="5"/>
        <v>8.7050653956310953E-5</v>
      </c>
    </row>
    <row r="19" spans="1:7" x14ac:dyDescent="0.3">
      <c r="A19">
        <v>40.6</v>
      </c>
      <c r="B19">
        <f t="shared" si="0"/>
        <v>30.020000000000003</v>
      </c>
      <c r="C19">
        <v>3.88</v>
      </c>
      <c r="D19" s="1">
        <f t="shared" si="2"/>
        <v>297146.90368653287</v>
      </c>
      <c r="E19" s="1">
        <f t="shared" si="3"/>
        <v>2770381.1310360087</v>
      </c>
      <c r="F19" s="1">
        <f t="shared" si="4"/>
        <v>30.019890613040733</v>
      </c>
      <c r="G19" s="1">
        <f t="shared" si="5"/>
        <v>1.093869592700969E-4</v>
      </c>
    </row>
    <row r="20" spans="1:7" x14ac:dyDescent="0.3">
      <c r="A20">
        <v>45.69</v>
      </c>
      <c r="B20">
        <f t="shared" si="0"/>
        <v>35.11</v>
      </c>
      <c r="C20">
        <v>3.46</v>
      </c>
      <c r="D20" s="1">
        <f t="shared" si="2"/>
        <v>297149.04543484905</v>
      </c>
      <c r="E20" s="1">
        <f t="shared" si="3"/>
        <v>2770376.5135880839</v>
      </c>
      <c r="F20" s="1">
        <f t="shared" si="4"/>
        <v>35.109872065668583</v>
      </c>
      <c r="G20" s="1">
        <f t="shared" si="5"/>
        <v>1.279343314166681E-4</v>
      </c>
    </row>
    <row r="21" spans="1:7" x14ac:dyDescent="0.3">
      <c r="A21">
        <v>49.03</v>
      </c>
      <c r="B21">
        <f t="shared" si="0"/>
        <v>38.450000000000003</v>
      </c>
      <c r="C21">
        <v>3.06</v>
      </c>
      <c r="D21" s="1">
        <f t="shared" si="2"/>
        <v>297150.45082568919</v>
      </c>
      <c r="E21" s="1">
        <f t="shared" si="3"/>
        <v>2770373.4836713704</v>
      </c>
      <c r="F21" s="1">
        <f t="shared" si="4"/>
        <v>38.449859895612697</v>
      </c>
      <c r="G21" s="1">
        <f t="shared" si="5"/>
        <v>1.4010438730593933E-4</v>
      </c>
    </row>
    <row r="22" spans="1:7" x14ac:dyDescent="0.3">
      <c r="A22">
        <v>53.3</v>
      </c>
      <c r="B22">
        <f t="shared" si="0"/>
        <v>42.72</v>
      </c>
      <c r="C22">
        <v>2.2200000000000002</v>
      </c>
      <c r="D22" s="1">
        <f t="shared" si="2"/>
        <v>297152.24753793079</v>
      </c>
      <c r="E22" s="1">
        <f t="shared" si="3"/>
        <v>2770369.6100952132</v>
      </c>
      <c r="F22" s="1">
        <f t="shared" si="4"/>
        <v>42.719844336476392</v>
      </c>
      <c r="G22" s="1">
        <f t="shared" si="5"/>
        <v>1.5566352360707469E-4</v>
      </c>
    </row>
    <row r="23" spans="1:7" x14ac:dyDescent="0.3">
      <c r="A23">
        <v>54.02</v>
      </c>
      <c r="B23">
        <f t="shared" si="0"/>
        <v>43.440000000000005</v>
      </c>
      <c r="C23">
        <v>1.76</v>
      </c>
      <c r="D23" s="1">
        <f t="shared" si="2"/>
        <v>297152.55049643532</v>
      </c>
      <c r="E23" s="1">
        <f t="shared" si="3"/>
        <v>2770368.9569395147</v>
      </c>
      <c r="F23" s="1">
        <f t="shared" si="4"/>
        <v>43.439841712772143</v>
      </c>
      <c r="G23" s="1">
        <f t="shared" si="5"/>
        <v>1.582872278618197E-4</v>
      </c>
    </row>
    <row r="24" spans="1:7" x14ac:dyDescent="0.3">
      <c r="A24">
        <v>55.58</v>
      </c>
      <c r="B24">
        <f t="shared" si="0"/>
        <v>45</v>
      </c>
      <c r="C24">
        <v>-0.39</v>
      </c>
      <c r="D24" s="1">
        <f t="shared" si="2"/>
        <v>297153.20690652827</v>
      </c>
      <c r="E24" s="1">
        <f t="shared" si="3"/>
        <v>2770367.5417688345</v>
      </c>
      <c r="F24" s="1">
        <f t="shared" si="4"/>
        <v>44.999836028279582</v>
      </c>
      <c r="G24" s="1">
        <f t="shared" si="5"/>
        <v>1.6397172041848762E-4</v>
      </c>
    </row>
    <row r="25" spans="1:7" x14ac:dyDescent="0.3">
      <c r="A25">
        <v>59.34</v>
      </c>
      <c r="B25">
        <f t="shared" si="0"/>
        <v>48.760000000000005</v>
      </c>
      <c r="C25">
        <v>-0.7</v>
      </c>
      <c r="D25" s="1">
        <f t="shared" si="2"/>
        <v>297154.78902316262</v>
      </c>
      <c r="E25" s="1">
        <f t="shared" si="3"/>
        <v>2770364.1308446303</v>
      </c>
      <c r="F25" s="1">
        <f t="shared" si="4"/>
        <v>48.759822327618323</v>
      </c>
      <c r="G25" s="1">
        <f t="shared" si="5"/>
        <v>1.7767238168175936E-4</v>
      </c>
    </row>
    <row r="26" spans="1:7" x14ac:dyDescent="0.3">
      <c r="A26">
        <v>63.19</v>
      </c>
      <c r="B26">
        <f t="shared" si="0"/>
        <v>52.61</v>
      </c>
      <c r="C26">
        <v>-1.23</v>
      </c>
      <c r="D26" s="1">
        <f t="shared" si="2"/>
        <v>297156.40900961007</v>
      </c>
      <c r="E26" s="1">
        <f t="shared" si="3"/>
        <v>2770360.6382759637</v>
      </c>
      <c r="F26" s="1">
        <f t="shared" si="4"/>
        <v>52.609808299111883</v>
      </c>
      <c r="G26" s="1">
        <f t="shared" si="5"/>
        <v>1.9170088811648611E-4</v>
      </c>
    </row>
    <row r="27" spans="1:7" x14ac:dyDescent="0.3">
      <c r="A27">
        <v>67.260000000000005</v>
      </c>
      <c r="B27">
        <f t="shared" si="0"/>
        <v>56.680000000000007</v>
      </c>
      <c r="C27">
        <v>-2.4900000000000002</v>
      </c>
      <c r="D27" s="1">
        <f t="shared" si="2"/>
        <v>297158.12156671158</v>
      </c>
      <c r="E27" s="1">
        <f t="shared" si="3"/>
        <v>2770356.9461319451</v>
      </c>
      <c r="F27" s="1">
        <f t="shared" si="4"/>
        <v>56.679793468616346</v>
      </c>
      <c r="G27" s="1">
        <f t="shared" si="5"/>
        <v>2.0653138366100166E-4</v>
      </c>
    </row>
    <row r="28" spans="1:7" x14ac:dyDescent="0.3">
      <c r="A28">
        <v>72.64</v>
      </c>
      <c r="B28">
        <f t="shared" si="0"/>
        <v>62.06</v>
      </c>
      <c r="C28">
        <v>-2.89</v>
      </c>
      <c r="D28" s="1">
        <f t="shared" si="2"/>
        <v>297160.385339981</v>
      </c>
      <c r="E28" s="1">
        <f t="shared" si="3"/>
        <v>2770352.0656074188</v>
      </c>
      <c r="F28" s="1">
        <f t="shared" si="4"/>
        <v>62.05977386520518</v>
      </c>
      <c r="G28" s="1">
        <f t="shared" si="5"/>
        <v>2.2613479482203047E-4</v>
      </c>
    </row>
    <row r="29" spans="1:7" x14ac:dyDescent="0.3">
      <c r="A29">
        <v>79.36</v>
      </c>
      <c r="B29">
        <f t="shared" si="0"/>
        <v>68.78</v>
      </c>
      <c r="C29">
        <v>-2.56</v>
      </c>
      <c r="D29" s="1">
        <f t="shared" si="2"/>
        <v>297163.21295268921</v>
      </c>
      <c r="E29" s="1">
        <f t="shared" si="3"/>
        <v>2770345.9694875646</v>
      </c>
      <c r="F29" s="1">
        <f t="shared" si="4"/>
        <v>68.779749378819147</v>
      </c>
      <c r="G29" s="1">
        <f t="shared" si="5"/>
        <v>2.5062118085372731E-4</v>
      </c>
    </row>
    <row r="30" spans="1:7" x14ac:dyDescent="0.3">
      <c r="A30">
        <v>86.41</v>
      </c>
      <c r="B30">
        <f t="shared" si="0"/>
        <v>75.83</v>
      </c>
      <c r="C30">
        <v>-2.06</v>
      </c>
      <c r="D30" s="1">
        <f t="shared" si="2"/>
        <v>297166.17942137859</v>
      </c>
      <c r="E30" s="1">
        <f t="shared" si="3"/>
        <v>2770339.5740046822</v>
      </c>
      <c r="F30" s="1">
        <f t="shared" si="4"/>
        <v>75.829723689697417</v>
      </c>
      <c r="G30" s="1">
        <f t="shared" si="5"/>
        <v>2.763103025813507E-4</v>
      </c>
    </row>
    <row r="31" spans="1:7" x14ac:dyDescent="0.3">
      <c r="A31">
        <v>93.57</v>
      </c>
      <c r="B31">
        <f t="shared" si="0"/>
        <v>82.99</v>
      </c>
      <c r="C31">
        <v>-2.48</v>
      </c>
      <c r="D31" s="1">
        <f t="shared" si="2"/>
        <v>297169.19217539509</v>
      </c>
      <c r="E31" s="1">
        <f t="shared" si="3"/>
        <v>2770333.0787341231</v>
      </c>
      <c r="F31" s="1">
        <f t="shared" si="4"/>
        <v>82.989697600251503</v>
      </c>
      <c r="G31" s="1">
        <f t="shared" si="5"/>
        <v>3.0239974849166629E-4</v>
      </c>
    </row>
    <row r="32" spans="1:7" x14ac:dyDescent="0.3">
      <c r="A32">
        <v>101.43</v>
      </c>
      <c r="B32">
        <f t="shared" si="0"/>
        <v>90.850000000000009</v>
      </c>
      <c r="C32">
        <v>-2.36</v>
      </c>
      <c r="D32" s="1">
        <f t="shared" si="2"/>
        <v>297172.49947240204</v>
      </c>
      <c r="E32" s="1">
        <f t="shared" si="3"/>
        <v>2770325.9484510799</v>
      </c>
      <c r="F32" s="1">
        <f t="shared" si="4"/>
        <v>90.849668959555856</v>
      </c>
      <c r="G32" s="1">
        <f t="shared" si="5"/>
        <v>3.3104044415210865E-4</v>
      </c>
    </row>
    <row r="33" spans="1:10" x14ac:dyDescent="0.3">
      <c r="A33">
        <v>108.92</v>
      </c>
      <c r="B33">
        <f t="shared" si="0"/>
        <v>98.34</v>
      </c>
      <c r="C33">
        <v>-2.57</v>
      </c>
      <c r="D33" s="1">
        <f t="shared" si="2"/>
        <v>297175.65108239971</v>
      </c>
      <c r="E33" s="1">
        <f t="shared" si="3"/>
        <v>2770319.1538174921</v>
      </c>
      <c r="F33" s="1">
        <f t="shared" si="4"/>
        <v>98.339641667796684</v>
      </c>
      <c r="G33" s="1">
        <f t="shared" si="5"/>
        <v>3.583322033193781E-4</v>
      </c>
    </row>
    <row r="34" spans="1:10" x14ac:dyDescent="0.3">
      <c r="A34">
        <v>116.31</v>
      </c>
      <c r="B34">
        <f t="shared" si="0"/>
        <v>105.73</v>
      </c>
      <c r="C34">
        <v>-2.17</v>
      </c>
      <c r="D34" s="1">
        <f t="shared" si="2"/>
        <v>297178.76061482739</v>
      </c>
      <c r="E34" s="1">
        <f t="shared" si="3"/>
        <v>2770312.4498999743</v>
      </c>
      <c r="F34" s="1">
        <f t="shared" si="4"/>
        <v>105.72961473974873</v>
      </c>
      <c r="G34" s="1">
        <f t="shared" si="5"/>
        <v>3.8526025127794128E-4</v>
      </c>
    </row>
    <row r="35" spans="1:10" x14ac:dyDescent="0.3">
      <c r="A35">
        <v>123.77</v>
      </c>
      <c r="B35">
        <f t="shared" si="0"/>
        <v>113.19</v>
      </c>
      <c r="C35">
        <v>-2.08</v>
      </c>
      <c r="D35" s="1">
        <f t="shared" si="2"/>
        <v>297181.89960155403</v>
      </c>
      <c r="E35" s="1">
        <f t="shared" si="3"/>
        <v>2770305.6824812074</v>
      </c>
      <c r="F35" s="1">
        <f t="shared" si="4"/>
        <v>113.18958755713047</v>
      </c>
      <c r="G35" s="1">
        <f t="shared" si="5"/>
        <v>4.1244286953201481E-4</v>
      </c>
    </row>
    <row r="36" spans="1:10" x14ac:dyDescent="0.3">
      <c r="A36">
        <v>128.86000000000001</v>
      </c>
      <c r="B36">
        <f t="shared" si="0"/>
        <v>118.28000000000002</v>
      </c>
      <c r="C36">
        <v>-1.67</v>
      </c>
      <c r="D36" s="1">
        <f t="shared" si="2"/>
        <v>297184.04134987027</v>
      </c>
      <c r="E36" s="1">
        <f t="shared" si="3"/>
        <v>2770301.0650332822</v>
      </c>
      <c r="F36" s="1">
        <f t="shared" si="4"/>
        <v>118.27956901020525</v>
      </c>
      <c r="G36" s="1">
        <f t="shared" si="5"/>
        <v>4.3098979476496879E-4</v>
      </c>
    </row>
    <row r="37" spans="1:10" x14ac:dyDescent="0.3">
      <c r="A37">
        <v>136.06</v>
      </c>
      <c r="B37">
        <f t="shared" si="0"/>
        <v>125.48</v>
      </c>
      <c r="C37">
        <v>-0.84</v>
      </c>
      <c r="D37" s="1">
        <f t="shared" si="2"/>
        <v>297187.07093491475</v>
      </c>
      <c r="E37" s="1">
        <f t="shared" si="3"/>
        <v>2770294.5334762954</v>
      </c>
      <c r="F37" s="1">
        <f t="shared" si="4"/>
        <v>125.47954277493201</v>
      </c>
      <c r="G37" s="1">
        <f t="shared" si="5"/>
        <v>4.5722506798995255E-4</v>
      </c>
    </row>
    <row r="38" spans="1:10" x14ac:dyDescent="0.3">
      <c r="A38">
        <v>143.11000000000001</v>
      </c>
      <c r="B38">
        <f t="shared" si="0"/>
        <v>132.53</v>
      </c>
      <c r="C38">
        <v>-0.91</v>
      </c>
      <c r="D38" s="1">
        <f t="shared" si="2"/>
        <v>297190.03740360419</v>
      </c>
      <c r="E38" s="1">
        <f t="shared" si="3"/>
        <v>2770288.137993413</v>
      </c>
      <c r="F38" s="1">
        <f t="shared" si="4"/>
        <v>132.52951708583475</v>
      </c>
      <c r="G38" s="1">
        <f t="shared" si="5"/>
        <v>4.8291416524648412E-4</v>
      </c>
    </row>
    <row r="39" spans="1:10" x14ac:dyDescent="0.3">
      <c r="A39">
        <v>150.44999999999999</v>
      </c>
      <c r="B39">
        <f t="shared" si="0"/>
        <v>139.86999999999998</v>
      </c>
      <c r="C39">
        <v>-0.91</v>
      </c>
      <c r="D39" s="1">
        <f t="shared" si="2"/>
        <v>297193.12589724682</v>
      </c>
      <c r="E39" s="1">
        <f t="shared" si="3"/>
        <v>2770281.4794339291</v>
      </c>
      <c r="F39" s="1">
        <f t="shared" si="4"/>
        <v>139.86949034067402</v>
      </c>
      <c r="G39" s="1">
        <f t="shared" si="5"/>
        <v>5.0965932595659069E-4</v>
      </c>
    </row>
    <row r="40" spans="1:10" x14ac:dyDescent="0.3">
      <c r="A40">
        <v>157.71</v>
      </c>
      <c r="B40">
        <f t="shared" si="0"/>
        <v>147.13</v>
      </c>
      <c r="C40">
        <v>-0.9</v>
      </c>
      <c r="D40" s="1">
        <f t="shared" si="2"/>
        <v>297196.18072883337</v>
      </c>
      <c r="E40" s="1">
        <f t="shared" si="3"/>
        <v>2770274.8934473014</v>
      </c>
      <c r="F40" s="1">
        <f t="shared" si="4"/>
        <v>147.1294638862741</v>
      </c>
      <c r="G40" s="1">
        <f t="shared" si="5"/>
        <v>5.3611372590012252E-4</v>
      </c>
      <c r="I40" s="5">
        <v>10.58</v>
      </c>
      <c r="J40" s="5">
        <v>4.54</v>
      </c>
    </row>
    <row r="41" spans="1:10" x14ac:dyDescent="0.3">
      <c r="A41">
        <v>164.77</v>
      </c>
      <c r="B41">
        <f t="shared" si="0"/>
        <v>154.19</v>
      </c>
      <c r="C41">
        <v>-0.88</v>
      </c>
      <c r="D41" s="1">
        <f t="shared" si="2"/>
        <v>297199.15140527976</v>
      </c>
      <c r="E41" s="1">
        <f t="shared" si="3"/>
        <v>2770268.4888928114</v>
      </c>
      <c r="F41" s="1">
        <f t="shared" si="4"/>
        <v>154.18943816133529</v>
      </c>
      <c r="G41" s="1">
        <f t="shared" si="5"/>
        <v>5.6183866470860266E-4</v>
      </c>
      <c r="I41">
        <v>10.63</v>
      </c>
      <c r="J41">
        <v>4.49</v>
      </c>
    </row>
    <row r="42" spans="1:10" x14ac:dyDescent="0.3">
      <c r="A42">
        <v>172.37</v>
      </c>
      <c r="B42">
        <f t="shared" si="0"/>
        <v>161.79</v>
      </c>
      <c r="C42">
        <v>-0.85</v>
      </c>
      <c r="D42" s="1">
        <f t="shared" si="2"/>
        <v>297202.34930060455</v>
      </c>
      <c r="E42" s="1">
        <f t="shared" si="3"/>
        <v>2770261.5944715482</v>
      </c>
      <c r="F42" s="1">
        <f t="shared" si="4"/>
        <v>161.78941046798465</v>
      </c>
      <c r="G42" s="1">
        <f t="shared" si="5"/>
        <v>5.8953201533995525E-4</v>
      </c>
      <c r="I42">
        <v>10.71</v>
      </c>
      <c r="J42">
        <v>4.1900000000000004</v>
      </c>
    </row>
    <row r="43" spans="1:10" x14ac:dyDescent="0.3">
      <c r="A43">
        <v>179.75</v>
      </c>
      <c r="B43">
        <f t="shared" si="0"/>
        <v>169.17</v>
      </c>
      <c r="C43">
        <v>-0.74</v>
      </c>
      <c r="D43" s="1">
        <f t="shared" si="2"/>
        <v>297205.45462527516</v>
      </c>
      <c r="E43" s="1">
        <f t="shared" si="3"/>
        <v>2770254.8996256366</v>
      </c>
      <c r="F43" s="1">
        <f t="shared" si="4"/>
        <v>169.16938357699655</v>
      </c>
      <c r="G43" s="1">
        <f t="shared" si="5"/>
        <v>6.1642300343578427E-4</v>
      </c>
      <c r="I43">
        <v>11.45</v>
      </c>
      <c r="J43">
        <v>4.1900000000000004</v>
      </c>
    </row>
    <row r="44" spans="1:10" x14ac:dyDescent="0.3">
      <c r="A44">
        <v>185.94</v>
      </c>
      <c r="B44">
        <f t="shared" si="0"/>
        <v>175.35999999999999</v>
      </c>
      <c r="C44">
        <v>-0.75</v>
      </c>
      <c r="D44" s="1">
        <f t="shared" si="2"/>
        <v>297208.05922686204</v>
      </c>
      <c r="E44" s="1">
        <f t="shared" si="3"/>
        <v>2770249.2843009494</v>
      </c>
      <c r="F44" s="1">
        <f t="shared" si="4"/>
        <v>175.35936102196251</v>
      </c>
      <c r="G44" s="1">
        <f t="shared" si="5"/>
        <v>6.389780374718157E-4</v>
      </c>
      <c r="I44">
        <v>11.5</v>
      </c>
      <c r="J44">
        <v>4.26</v>
      </c>
    </row>
    <row r="45" spans="1:10" x14ac:dyDescent="0.3">
      <c r="A45">
        <v>193.02</v>
      </c>
      <c r="B45">
        <f t="shared" si="0"/>
        <v>182.44</v>
      </c>
      <c r="C45">
        <v>-0.7</v>
      </c>
      <c r="D45" s="1">
        <f t="shared" si="2"/>
        <v>297211.03831882245</v>
      </c>
      <c r="E45" s="1">
        <f t="shared" si="3"/>
        <v>2770242.8616032465</v>
      </c>
      <c r="F45" s="1">
        <f t="shared" si="4"/>
        <v>182.4393352232774</v>
      </c>
      <c r="G45" s="1">
        <f t="shared" si="5"/>
        <v>6.6477672260134568E-4</v>
      </c>
      <c r="I45">
        <v>24.81</v>
      </c>
      <c r="J45">
        <v>4.29</v>
      </c>
    </row>
    <row r="46" spans="1:10" x14ac:dyDescent="0.3">
      <c r="A46">
        <v>200.22</v>
      </c>
      <c r="B46">
        <f t="shared" si="0"/>
        <v>189.64</v>
      </c>
      <c r="C46">
        <v>-0.71</v>
      </c>
      <c r="D46" s="1">
        <f t="shared" si="2"/>
        <v>297214.06790386699</v>
      </c>
      <c r="E46" s="1">
        <f t="shared" si="3"/>
        <v>2770236.3300462593</v>
      </c>
      <c r="F46" s="1">
        <f t="shared" si="4"/>
        <v>189.63930898845109</v>
      </c>
      <c r="G46" s="1">
        <f t="shared" si="5"/>
        <v>6.9101154889494865E-4</v>
      </c>
      <c r="I46">
        <v>24.85</v>
      </c>
      <c r="J46">
        <v>4.24</v>
      </c>
    </row>
    <row r="47" spans="1:10" x14ac:dyDescent="0.3">
      <c r="A47">
        <v>207.18</v>
      </c>
      <c r="B47">
        <f t="shared" si="0"/>
        <v>196.6</v>
      </c>
      <c r="C47">
        <v>-0.61</v>
      </c>
      <c r="D47" s="1">
        <f t="shared" si="2"/>
        <v>297216.99650274334</v>
      </c>
      <c r="E47" s="1">
        <f t="shared" si="3"/>
        <v>2770230.0162078394</v>
      </c>
      <c r="F47" s="1">
        <f t="shared" si="4"/>
        <v>196.59928362719904</v>
      </c>
      <c r="G47" s="1">
        <f t="shared" si="5"/>
        <v>7.1637280095160349E-4</v>
      </c>
      <c r="I47">
        <v>25.56</v>
      </c>
      <c r="J47">
        <v>4.24</v>
      </c>
    </row>
    <row r="48" spans="1:10" x14ac:dyDescent="0.3">
      <c r="A48">
        <v>214.11</v>
      </c>
      <c r="B48">
        <f t="shared" si="0"/>
        <v>203.53</v>
      </c>
      <c r="C48">
        <v>-0.54</v>
      </c>
      <c r="D48" s="1">
        <f t="shared" si="2"/>
        <v>297219.91247834876</v>
      </c>
      <c r="E48" s="1">
        <f t="shared" si="3"/>
        <v>2770223.7295842399</v>
      </c>
      <c r="F48" s="1">
        <f t="shared" si="4"/>
        <v>203.52925837555929</v>
      </c>
      <c r="G48" s="1">
        <f t="shared" si="5"/>
        <v>7.4162444070680067E-4</v>
      </c>
      <c r="I48">
        <v>25.62</v>
      </c>
      <c r="J48">
        <v>4.68</v>
      </c>
    </row>
    <row r="49" spans="1:10" x14ac:dyDescent="0.3">
      <c r="A49">
        <v>219.72</v>
      </c>
      <c r="B49">
        <f t="shared" si="0"/>
        <v>209.14</v>
      </c>
      <c r="C49">
        <v>-0.48</v>
      </c>
      <c r="D49" s="1">
        <f t="shared" si="2"/>
        <v>297222.27303002926</v>
      </c>
      <c r="E49" s="1">
        <f t="shared" si="3"/>
        <v>2770218.6404127544</v>
      </c>
      <c r="F49" s="1">
        <f t="shared" si="4"/>
        <v>209.13923793391953</v>
      </c>
      <c r="G49" s="1">
        <f t="shared" si="5"/>
        <v>7.6206608045481516E-4</v>
      </c>
      <c r="I49">
        <v>25.79</v>
      </c>
      <c r="J49">
        <v>4.6900000000000004</v>
      </c>
    </row>
    <row r="50" spans="1:10" x14ac:dyDescent="0.3">
      <c r="A50">
        <v>226.19</v>
      </c>
      <c r="B50">
        <f t="shared" si="0"/>
        <v>215.60999999999999</v>
      </c>
      <c r="C50">
        <v>-0.5</v>
      </c>
      <c r="D50" s="1">
        <f t="shared" si="2"/>
        <v>297224.99544881232</v>
      </c>
      <c r="E50" s="1">
        <f t="shared" si="3"/>
        <v>2770212.7710830737</v>
      </c>
      <c r="F50" s="1">
        <f t="shared" si="4"/>
        <v>215.6092143582166</v>
      </c>
      <c r="G50" s="1">
        <f t="shared" si="5"/>
        <v>7.8564178338069723E-4</v>
      </c>
      <c r="I50">
        <v>25.83</v>
      </c>
      <c r="J50">
        <v>4.32</v>
      </c>
    </row>
    <row r="51" spans="1:10" x14ac:dyDescent="0.3">
      <c r="A51">
        <v>233.11</v>
      </c>
      <c r="B51">
        <f t="shared" si="0"/>
        <v>222.53</v>
      </c>
      <c r="C51">
        <v>-0.52</v>
      </c>
      <c r="D51" s="1">
        <f t="shared" si="2"/>
        <v>297227.90721666062</v>
      </c>
      <c r="E51" s="1">
        <f t="shared" si="3"/>
        <v>2770206.4935310809</v>
      </c>
      <c r="F51" s="1">
        <f t="shared" si="4"/>
        <v>222.5291891431898</v>
      </c>
      <c r="G51" s="1">
        <f t="shared" si="5"/>
        <v>8.1085681020454103E-4</v>
      </c>
      <c r="I51">
        <v>25.87</v>
      </c>
      <c r="J51">
        <v>4.41</v>
      </c>
    </row>
    <row r="52" spans="1:10" x14ac:dyDescent="0.3">
      <c r="A52">
        <v>240.05</v>
      </c>
      <c r="B52">
        <f t="shared" si="0"/>
        <v>229.47</v>
      </c>
      <c r="C52">
        <v>-0.44</v>
      </c>
      <c r="D52" s="1">
        <f t="shared" si="2"/>
        <v>297230.827400023</v>
      </c>
      <c r="E52" s="1">
        <f t="shared" si="3"/>
        <v>2770200.1978358743</v>
      </c>
      <c r="F52" s="1">
        <f t="shared" si="4"/>
        <v>229.4691638552861</v>
      </c>
      <c r="G52" s="1">
        <f t="shared" si="5"/>
        <v>8.3614471390092149E-4</v>
      </c>
      <c r="I52">
        <v>26.58</v>
      </c>
      <c r="J52">
        <v>4.3600000000000003</v>
      </c>
    </row>
    <row r="53" spans="1:10" x14ac:dyDescent="0.3">
      <c r="A53">
        <v>247.1</v>
      </c>
      <c r="B53">
        <f t="shared" si="0"/>
        <v>236.51999999999998</v>
      </c>
      <c r="C53">
        <v>-0.44</v>
      </c>
      <c r="D53" s="1">
        <f t="shared" si="2"/>
        <v>297233.79386871238</v>
      </c>
      <c r="E53" s="1">
        <f t="shared" si="3"/>
        <v>2770193.8023529919</v>
      </c>
      <c r="F53" s="1">
        <f t="shared" si="4"/>
        <v>236.51913816616434</v>
      </c>
      <c r="G53" s="1">
        <f t="shared" si="5"/>
        <v>8.6183383564275573E-4</v>
      </c>
      <c r="I53">
        <v>26.9</v>
      </c>
      <c r="J53">
        <v>4.4000000000000004</v>
      </c>
    </row>
    <row r="54" spans="1:10" x14ac:dyDescent="0.3">
      <c r="A54">
        <v>253.47</v>
      </c>
      <c r="B54">
        <f t="shared" si="0"/>
        <v>242.89</v>
      </c>
      <c r="C54">
        <v>-0.42</v>
      </c>
      <c r="D54" s="1">
        <f t="shared" si="2"/>
        <v>297236.47420992545</v>
      </c>
      <c r="E54" s="1">
        <f t="shared" si="3"/>
        <v>2770188.0237393803</v>
      </c>
      <c r="F54" s="1">
        <f t="shared" si="4"/>
        <v>242.8891149550175</v>
      </c>
      <c r="G54" s="1">
        <f t="shared" si="5"/>
        <v>8.8504498248198615E-4</v>
      </c>
      <c r="I54">
        <v>30.13</v>
      </c>
      <c r="J54">
        <v>4.26</v>
      </c>
    </row>
    <row r="55" spans="1:10" x14ac:dyDescent="0.3">
      <c r="A55">
        <v>260.32</v>
      </c>
      <c r="B55">
        <f t="shared" si="0"/>
        <v>249.73999999999998</v>
      </c>
      <c r="C55">
        <v>-0.47</v>
      </c>
      <c r="D55" s="1">
        <f t="shared" si="2"/>
        <v>297239.35652347474</v>
      </c>
      <c r="E55" s="1">
        <f t="shared" si="3"/>
        <v>2770181.8096886356</v>
      </c>
      <c r="F55" s="1">
        <f t="shared" si="4"/>
        <v>249.73908999538139</v>
      </c>
      <c r="G55" s="1">
        <f t="shared" si="5"/>
        <v>9.1000461858925519E-4</v>
      </c>
      <c r="I55">
        <v>30.61</v>
      </c>
      <c r="J55">
        <v>4.25</v>
      </c>
    </row>
    <row r="56" spans="1:10" x14ac:dyDescent="0.3">
      <c r="A56">
        <v>267.33</v>
      </c>
      <c r="B56">
        <f t="shared" si="0"/>
        <v>256.75</v>
      </c>
      <c r="C56">
        <v>-0.46</v>
      </c>
      <c r="D56" s="1">
        <f t="shared" si="2"/>
        <v>297242.30616113613</v>
      </c>
      <c r="E56" s="1">
        <f t="shared" si="3"/>
        <v>2770175.4504921809</v>
      </c>
      <c r="F56" s="1">
        <f t="shared" si="4"/>
        <v>256.74906445208694</v>
      </c>
      <c r="G56" s="1">
        <f t="shared" si="5"/>
        <v>9.3554791305905383E-4</v>
      </c>
      <c r="I56">
        <v>30.75</v>
      </c>
      <c r="J56">
        <v>4.16</v>
      </c>
    </row>
    <row r="57" spans="1:10" x14ac:dyDescent="0.3">
      <c r="A57">
        <v>274.35000000000002</v>
      </c>
      <c r="B57">
        <f t="shared" si="0"/>
        <v>263.77000000000004</v>
      </c>
      <c r="C57">
        <v>-0.46</v>
      </c>
      <c r="D57" s="1">
        <f t="shared" si="2"/>
        <v>297245.26000655454</v>
      </c>
      <c r="E57" s="1">
        <f t="shared" si="3"/>
        <v>2770169.0822241185</v>
      </c>
      <c r="F57" s="1">
        <f t="shared" si="4"/>
        <v>263.7690388729755</v>
      </c>
      <c r="G57" s="1">
        <f t="shared" si="5"/>
        <v>9.6112702453865495E-4</v>
      </c>
      <c r="I57">
        <v>34.47</v>
      </c>
      <c r="J57">
        <v>3.96</v>
      </c>
    </row>
    <row r="58" spans="1:10" x14ac:dyDescent="0.3">
      <c r="A58">
        <v>281</v>
      </c>
      <c r="B58">
        <f t="shared" si="0"/>
        <v>270.42</v>
      </c>
      <c r="C58">
        <v>-0.47</v>
      </c>
      <c r="D58" s="1">
        <f t="shared" si="2"/>
        <v>297248.05816496367</v>
      </c>
      <c r="E58" s="1">
        <f t="shared" si="3"/>
        <v>2770163.0496055135</v>
      </c>
      <c r="F58" s="1">
        <f t="shared" si="4"/>
        <v>270.41901464111078</v>
      </c>
      <c r="G58" s="1">
        <f t="shared" si="5"/>
        <v>9.8535888923834136E-4</v>
      </c>
      <c r="I58">
        <v>40.6</v>
      </c>
      <c r="J58">
        <v>3.88</v>
      </c>
    </row>
    <row r="59" spans="1:10" x14ac:dyDescent="0.3">
      <c r="A59">
        <v>287.66000000000003</v>
      </c>
      <c r="B59">
        <f t="shared" si="0"/>
        <v>277.08000000000004</v>
      </c>
      <c r="C59">
        <v>-0.55000000000000004</v>
      </c>
      <c r="D59" s="1">
        <f t="shared" si="2"/>
        <v>297250.86053112987</v>
      </c>
      <c r="E59" s="1">
        <f t="shared" si="3"/>
        <v>2770157.0079153008</v>
      </c>
      <c r="F59" s="1">
        <f t="shared" si="4"/>
        <v>277.07899037345351</v>
      </c>
      <c r="G59" s="1">
        <f t="shared" si="5"/>
        <v>1.0096265465335819E-3</v>
      </c>
      <c r="I59">
        <v>45.69</v>
      </c>
      <c r="J59">
        <v>3.46</v>
      </c>
    </row>
    <row r="60" spans="1:10" x14ac:dyDescent="0.3">
      <c r="A60">
        <v>295.19</v>
      </c>
      <c r="B60">
        <f t="shared" si="0"/>
        <v>284.61</v>
      </c>
      <c r="C60">
        <v>-0.55000000000000004</v>
      </c>
      <c r="D60" s="1">
        <f t="shared" si="2"/>
        <v>297254.02897215559</v>
      </c>
      <c r="E60" s="1">
        <f t="shared" si="3"/>
        <v>2770150.1769952853</v>
      </c>
      <c r="F60" s="1">
        <f t="shared" si="4"/>
        <v>284.6089629358915</v>
      </c>
      <c r="G60" s="1">
        <f t="shared" si="5"/>
        <v>1.0370641085160059E-3</v>
      </c>
      <c r="I60">
        <v>49.03</v>
      </c>
      <c r="J60">
        <v>3.06</v>
      </c>
    </row>
    <row r="61" spans="1:10" x14ac:dyDescent="0.3">
      <c r="A61">
        <v>302.17</v>
      </c>
      <c r="B61">
        <f t="shared" si="0"/>
        <v>291.59000000000003</v>
      </c>
      <c r="C61">
        <v>-0.66</v>
      </c>
      <c r="D61" s="1">
        <f t="shared" si="2"/>
        <v>297256.96598654595</v>
      </c>
      <c r="E61" s="1">
        <f t="shared" si="3"/>
        <v>2770143.8450136515</v>
      </c>
      <c r="F61" s="1">
        <f t="shared" si="4"/>
        <v>291.58893750173803</v>
      </c>
      <c r="G61" s="1">
        <f t="shared" si="5"/>
        <v>1.0624982620015544E-3</v>
      </c>
      <c r="I61">
        <v>53.3</v>
      </c>
      <c r="J61">
        <v>2.2200000000000002</v>
      </c>
    </row>
    <row r="62" spans="1:10" x14ac:dyDescent="0.3">
      <c r="A62">
        <v>309.32</v>
      </c>
      <c r="B62">
        <f t="shared" si="0"/>
        <v>298.74</v>
      </c>
      <c r="C62">
        <v>-0.76</v>
      </c>
      <c r="D62" s="1">
        <f t="shared" si="2"/>
        <v>297259.97453280544</v>
      </c>
      <c r="E62" s="1">
        <f t="shared" si="3"/>
        <v>2770137.3588146996</v>
      </c>
      <c r="F62" s="1">
        <f t="shared" si="4"/>
        <v>298.73891144853161</v>
      </c>
      <c r="G62" s="1">
        <f t="shared" si="5"/>
        <v>1.088551468399146E-3</v>
      </c>
      <c r="I62">
        <v>54.02</v>
      </c>
      <c r="J62">
        <v>1.76</v>
      </c>
    </row>
    <row r="63" spans="1:10" x14ac:dyDescent="0.3">
      <c r="A63">
        <v>316.52</v>
      </c>
      <c r="B63">
        <f t="shared" si="0"/>
        <v>305.94</v>
      </c>
      <c r="C63">
        <v>-0.85</v>
      </c>
      <c r="D63" s="1">
        <f t="shared" si="2"/>
        <v>297263.00411784998</v>
      </c>
      <c r="E63" s="1">
        <f t="shared" si="3"/>
        <v>2770130.8272577128</v>
      </c>
      <c r="F63" s="1">
        <f t="shared" si="4"/>
        <v>305.93888521328284</v>
      </c>
      <c r="G63" s="1">
        <f t="shared" si="5"/>
        <v>1.1147867171530379E-3</v>
      </c>
      <c r="I63">
        <v>55.58</v>
      </c>
      <c r="J63">
        <v>-0.39</v>
      </c>
    </row>
    <row r="64" spans="1:10" x14ac:dyDescent="0.3">
      <c r="A64">
        <v>323.63</v>
      </c>
      <c r="B64">
        <f t="shared" si="0"/>
        <v>313.05</v>
      </c>
      <c r="C64">
        <v>-0.88</v>
      </c>
      <c r="D64" s="1">
        <f t="shared" si="2"/>
        <v>297265.99583308143</v>
      </c>
      <c r="E64" s="1">
        <f t="shared" si="3"/>
        <v>2770124.3773451885</v>
      </c>
      <c r="F64" s="1">
        <f t="shared" si="4"/>
        <v>313.04885930587932</v>
      </c>
      <c r="G64" s="1">
        <f t="shared" si="5"/>
        <v>1.1406941206928423E-3</v>
      </c>
      <c r="I64">
        <v>59.34</v>
      </c>
      <c r="J64">
        <v>-0.7</v>
      </c>
    </row>
    <row r="65" spans="1:10" x14ac:dyDescent="0.3">
      <c r="A65">
        <v>330.13</v>
      </c>
      <c r="B65">
        <f t="shared" si="0"/>
        <v>319.55</v>
      </c>
      <c r="C65">
        <v>-1.02</v>
      </c>
      <c r="D65" s="1">
        <f t="shared" si="2"/>
        <v>297268.73087513552</v>
      </c>
      <c r="E65" s="1">
        <f t="shared" si="3"/>
        <v>2770118.4808006869</v>
      </c>
      <c r="F65" s="1">
        <f t="shared" si="4"/>
        <v>319.54883562103544</v>
      </c>
      <c r="G65" s="1">
        <f t="shared" si="5"/>
        <v>1.1643789645745528E-3</v>
      </c>
      <c r="I65">
        <v>63.19</v>
      </c>
      <c r="J65">
        <v>-1.23</v>
      </c>
    </row>
    <row r="66" spans="1:10" x14ac:dyDescent="0.3">
      <c r="A66">
        <v>336.8</v>
      </c>
      <c r="B66">
        <f t="shared" ref="B66:B72" si="6">A66-10.58</f>
        <v>326.22000000000003</v>
      </c>
      <c r="C66">
        <v>-1.42</v>
      </c>
      <c r="D66" s="1">
        <f t="shared" si="2"/>
        <v>297271.53744905867</v>
      </c>
      <c r="E66" s="1">
        <f t="shared" si="3"/>
        <v>2770112.4300388675</v>
      </c>
      <c r="F66" s="1">
        <f t="shared" si="4"/>
        <v>326.21881131669176</v>
      </c>
      <c r="G66" s="1">
        <f t="shared" si="5"/>
        <v>1.1886833082712656E-3</v>
      </c>
      <c r="I66">
        <v>67.260000000000005</v>
      </c>
      <c r="J66">
        <v>-2.4900000000000002</v>
      </c>
    </row>
    <row r="67" spans="1:10" x14ac:dyDescent="0.3">
      <c r="A67">
        <v>343.03</v>
      </c>
      <c r="B67">
        <f t="shared" si="6"/>
        <v>332.45</v>
      </c>
      <c r="C67">
        <v>-1.42</v>
      </c>
      <c r="D67" s="1">
        <f t="shared" ref="D67:D107" si="7">(((B67*($D$108-$D$1))+$B$108*$D$1)/$B$108)</f>
        <v>297274.15888167365</v>
      </c>
      <c r="E67" s="1">
        <f t="shared" ref="E67:E107" si="8">(((B67*($E$108-$E$1))+$B$108*$E$1)/$B$108)</f>
        <v>2770106.7784277527</v>
      </c>
      <c r="F67" s="1">
        <f t="shared" ref="F67:F108" si="9">SQRT(((D67-$D$1)^2)+((E67-$E$1)^2))</f>
        <v>332.44878861587932</v>
      </c>
      <c r="G67" s="1">
        <f t="shared" ref="G67:G108" si="10">B67-F67</f>
        <v>1.2113841206655707E-3</v>
      </c>
      <c r="I67">
        <v>72.64</v>
      </c>
      <c r="J67">
        <v>-2.89</v>
      </c>
    </row>
    <row r="68" spans="1:10" x14ac:dyDescent="0.3">
      <c r="A68">
        <v>349.61</v>
      </c>
      <c r="B68">
        <f t="shared" si="6"/>
        <v>339.03000000000003</v>
      </c>
      <c r="C68">
        <v>-1.47</v>
      </c>
      <c r="D68" s="1">
        <f t="shared" si="7"/>
        <v>297276.92758578376</v>
      </c>
      <c r="E68" s="1">
        <f t="shared" si="8"/>
        <v>2770100.8093103953</v>
      </c>
      <c r="F68" s="1">
        <f t="shared" si="9"/>
        <v>339.02876463982773</v>
      </c>
      <c r="G68" s="1">
        <f t="shared" si="10"/>
        <v>1.2353601723020802E-3</v>
      </c>
      <c r="I68">
        <v>79.36</v>
      </c>
      <c r="J68">
        <v>-2.56</v>
      </c>
    </row>
    <row r="69" spans="1:10" x14ac:dyDescent="0.3">
      <c r="A69">
        <v>355.75</v>
      </c>
      <c r="B69">
        <f t="shared" si="6"/>
        <v>345.17</v>
      </c>
      <c r="C69">
        <v>-1.39</v>
      </c>
      <c r="D69" s="1">
        <f t="shared" si="7"/>
        <v>297279.51114858559</v>
      </c>
      <c r="E69" s="1">
        <f t="shared" si="8"/>
        <v>2770095.2393437428</v>
      </c>
      <c r="F69" s="1">
        <f t="shared" si="9"/>
        <v>345.16874226683598</v>
      </c>
      <c r="G69" s="1">
        <f t="shared" si="10"/>
        <v>1.2577331640386546E-3</v>
      </c>
      <c r="I69">
        <v>86.41</v>
      </c>
      <c r="J69">
        <v>-2.06</v>
      </c>
    </row>
    <row r="70" spans="1:10" x14ac:dyDescent="0.3">
      <c r="A70">
        <v>361.68</v>
      </c>
      <c r="B70">
        <f t="shared" si="6"/>
        <v>351.1</v>
      </c>
      <c r="C70">
        <v>-1.48</v>
      </c>
      <c r="D70" s="1">
        <f t="shared" si="7"/>
        <v>297282.00634849037</v>
      </c>
      <c r="E70" s="1">
        <f t="shared" si="8"/>
        <v>2770089.8598808362</v>
      </c>
      <c r="F70" s="1">
        <f t="shared" si="9"/>
        <v>351.09872065874902</v>
      </c>
      <c r="G70" s="1">
        <f t="shared" si="10"/>
        <v>1.2793412510063717E-3</v>
      </c>
      <c r="I70">
        <v>93.57</v>
      </c>
      <c r="J70">
        <v>-2.48</v>
      </c>
    </row>
    <row r="71" spans="1:10" x14ac:dyDescent="0.3">
      <c r="A71">
        <v>368.22</v>
      </c>
      <c r="B71">
        <f t="shared" si="6"/>
        <v>357.64000000000004</v>
      </c>
      <c r="C71">
        <v>-1.57</v>
      </c>
      <c r="D71" s="1">
        <f t="shared" si="7"/>
        <v>297284.75822157244</v>
      </c>
      <c r="E71" s="1">
        <f t="shared" si="8"/>
        <v>2770083.9270499065</v>
      </c>
      <c r="F71" s="1">
        <f t="shared" si="9"/>
        <v>357.63869682850026</v>
      </c>
      <c r="G71" s="1">
        <f t="shared" si="10"/>
        <v>1.3031714997850941E-3</v>
      </c>
      <c r="I71">
        <v>101.43</v>
      </c>
      <c r="J71">
        <v>-2.36</v>
      </c>
    </row>
    <row r="72" spans="1:10" x14ac:dyDescent="0.3">
      <c r="A72">
        <v>373.86</v>
      </c>
      <c r="B72">
        <f t="shared" si="6"/>
        <v>363.28000000000003</v>
      </c>
      <c r="C72">
        <v>-1.89</v>
      </c>
      <c r="D72" s="1">
        <f t="shared" si="7"/>
        <v>297287.13139652397</v>
      </c>
      <c r="E72" s="1">
        <f t="shared" si="8"/>
        <v>2770078.8106636005</v>
      </c>
      <c r="F72" s="1">
        <f t="shared" si="9"/>
        <v>363.27867627729711</v>
      </c>
      <c r="G72" s="1">
        <f t="shared" si="10"/>
        <v>1.3237227029208043E-3</v>
      </c>
      <c r="I72">
        <v>108.92</v>
      </c>
      <c r="J72">
        <v>-2.57</v>
      </c>
    </row>
    <row r="73" spans="1:10" x14ac:dyDescent="0.3">
      <c r="A73">
        <v>379.6</v>
      </c>
      <c r="B73">
        <f>A73-10.58</f>
        <v>369.02000000000004</v>
      </c>
      <c r="C73">
        <v>-1.8</v>
      </c>
      <c r="D73" s="1">
        <f t="shared" si="7"/>
        <v>297289.5466490456</v>
      </c>
      <c r="E73" s="1">
        <f t="shared" si="8"/>
        <v>2770073.6035612253</v>
      </c>
      <c r="F73" s="1">
        <f t="shared" si="9"/>
        <v>369.01865536158692</v>
      </c>
      <c r="G73" s="1">
        <f t="shared" si="10"/>
        <v>1.3446384131157174E-3</v>
      </c>
      <c r="I73">
        <v>116.31</v>
      </c>
      <c r="J73">
        <v>-2.17</v>
      </c>
    </row>
    <row r="74" spans="1:10" x14ac:dyDescent="0.3">
      <c r="A74">
        <v>384.55</v>
      </c>
      <c r="B74">
        <f t="shared" ref="B74:B108" si="11">A74-10.58</f>
        <v>373.97</v>
      </c>
      <c r="C74">
        <v>-1.66</v>
      </c>
      <c r="D74" s="1">
        <f t="shared" si="7"/>
        <v>297291.62948876369</v>
      </c>
      <c r="E74" s="1">
        <f t="shared" si="8"/>
        <v>2770069.1131157968</v>
      </c>
      <c r="F74" s="1">
        <f t="shared" si="9"/>
        <v>373.96863732497167</v>
      </c>
      <c r="G74" s="1">
        <f t="shared" si="10"/>
        <v>1.362675028360627E-3</v>
      </c>
      <c r="I74">
        <v>123.77</v>
      </c>
      <c r="J74">
        <v>-2.08</v>
      </c>
    </row>
    <row r="75" spans="1:10" x14ac:dyDescent="0.3">
      <c r="A75">
        <v>390.84</v>
      </c>
      <c r="B75">
        <f t="shared" si="11"/>
        <v>380.26</v>
      </c>
      <c r="C75">
        <v>-1.45</v>
      </c>
      <c r="D75" s="1">
        <f t="shared" si="7"/>
        <v>297294.27616792062</v>
      </c>
      <c r="E75" s="1">
        <f t="shared" si="8"/>
        <v>2770063.4070750405</v>
      </c>
      <c r="F75" s="1">
        <f t="shared" si="9"/>
        <v>380.25861440540604</v>
      </c>
      <c r="G75" s="1">
        <f t="shared" si="10"/>
        <v>1.3855945939553749E-3</v>
      </c>
      <c r="I75">
        <v>128.86000000000001</v>
      </c>
      <c r="J75">
        <v>-1.67</v>
      </c>
    </row>
    <row r="76" spans="1:10" x14ac:dyDescent="0.3">
      <c r="A76">
        <v>398.19</v>
      </c>
      <c r="B76">
        <f t="shared" si="11"/>
        <v>387.61</v>
      </c>
      <c r="C76">
        <v>-1.48</v>
      </c>
      <c r="D76" s="1">
        <f t="shared" si="7"/>
        <v>297297.3688693202</v>
      </c>
      <c r="E76" s="1">
        <f t="shared" si="8"/>
        <v>2770056.7394439499</v>
      </c>
      <c r="F76" s="1">
        <f t="shared" si="9"/>
        <v>387.60858762355883</v>
      </c>
      <c r="G76" s="1">
        <f t="shared" si="10"/>
        <v>1.4123764411806405E-3</v>
      </c>
      <c r="I76">
        <v>136.06</v>
      </c>
      <c r="J76">
        <v>-0.84</v>
      </c>
    </row>
    <row r="77" spans="1:10" x14ac:dyDescent="0.3">
      <c r="A77">
        <v>408.91</v>
      </c>
      <c r="B77">
        <f t="shared" si="11"/>
        <v>398.33000000000004</v>
      </c>
      <c r="C77">
        <v>-0.84</v>
      </c>
      <c r="D77" s="1">
        <f t="shared" si="7"/>
        <v>297301.87958483101</v>
      </c>
      <c r="E77" s="1">
        <f t="shared" si="8"/>
        <v>2770047.0146813258</v>
      </c>
      <c r="F77" s="1">
        <f t="shared" si="9"/>
        <v>398.3285485616945</v>
      </c>
      <c r="G77" s="1">
        <f t="shared" si="10"/>
        <v>1.4514383055370672E-3</v>
      </c>
      <c r="I77">
        <v>143.11000000000001</v>
      </c>
      <c r="J77">
        <v>-0.91</v>
      </c>
    </row>
    <row r="78" spans="1:10" x14ac:dyDescent="0.3">
      <c r="A78">
        <v>421.38</v>
      </c>
      <c r="B78">
        <f t="shared" si="11"/>
        <v>410.8</v>
      </c>
      <c r="C78">
        <v>3.19</v>
      </c>
      <c r="D78" s="1">
        <f t="shared" si="7"/>
        <v>297307.1266578178</v>
      </c>
      <c r="E78" s="1">
        <f t="shared" si="8"/>
        <v>2770035.7023874894</v>
      </c>
      <c r="F78" s="1">
        <f t="shared" si="9"/>
        <v>410.79850312333429</v>
      </c>
      <c r="G78" s="1">
        <f t="shared" si="10"/>
        <v>1.4968766657261767E-3</v>
      </c>
      <c r="I78">
        <v>150.44999999999999</v>
      </c>
      <c r="J78">
        <v>-0.91</v>
      </c>
    </row>
    <row r="79" spans="1:10" x14ac:dyDescent="0.3">
      <c r="A79">
        <v>424.9</v>
      </c>
      <c r="B79">
        <f t="shared" si="11"/>
        <v>414.32</v>
      </c>
      <c r="C79">
        <v>4.3499999999999996</v>
      </c>
      <c r="D79" s="1">
        <f t="shared" si="7"/>
        <v>297308.60778828396</v>
      </c>
      <c r="E79" s="1">
        <f t="shared" si="8"/>
        <v>2770032.5091818515</v>
      </c>
      <c r="F79" s="1">
        <f t="shared" si="9"/>
        <v>414.31849029709213</v>
      </c>
      <c r="G79" s="1">
        <f t="shared" si="10"/>
        <v>1.5097029078674495E-3</v>
      </c>
      <c r="I79">
        <v>157.71</v>
      </c>
      <c r="J79">
        <v>-0.9</v>
      </c>
    </row>
    <row r="80" spans="1:10" x14ac:dyDescent="0.3">
      <c r="A80">
        <v>427.19</v>
      </c>
      <c r="B80">
        <f t="shared" si="11"/>
        <v>416.61</v>
      </c>
      <c r="C80">
        <v>3.54</v>
      </c>
      <c r="D80" s="1">
        <f t="shared" si="7"/>
        <v>297309.57136463845</v>
      </c>
      <c r="E80" s="1">
        <f t="shared" si="8"/>
        <v>2770030.4317838652</v>
      </c>
      <c r="F80" s="1">
        <f t="shared" si="9"/>
        <v>416.60848195307824</v>
      </c>
      <c r="G80" s="1">
        <f t="shared" si="10"/>
        <v>1.5180469217739301E-3</v>
      </c>
      <c r="I80">
        <v>164.77</v>
      </c>
      <c r="J80">
        <v>-0.88</v>
      </c>
    </row>
    <row r="81" spans="1:10" x14ac:dyDescent="0.3">
      <c r="A81">
        <v>432.22</v>
      </c>
      <c r="B81">
        <f t="shared" si="11"/>
        <v>421.64000000000004</v>
      </c>
      <c r="C81">
        <v>3.63</v>
      </c>
      <c r="D81" s="1">
        <f t="shared" si="7"/>
        <v>297311.68786641257</v>
      </c>
      <c r="E81" s="1">
        <f t="shared" si="8"/>
        <v>2770025.8687655819</v>
      </c>
      <c r="F81" s="1">
        <f t="shared" si="9"/>
        <v>421.63846362441035</v>
      </c>
      <c r="G81" s="1">
        <f t="shared" si="10"/>
        <v>1.5363755896942166E-3</v>
      </c>
      <c r="I81">
        <v>172.37</v>
      </c>
      <c r="J81">
        <v>-0.85</v>
      </c>
    </row>
    <row r="82" spans="1:10" x14ac:dyDescent="0.3">
      <c r="A82">
        <v>435.09</v>
      </c>
      <c r="B82">
        <f t="shared" si="11"/>
        <v>424.51</v>
      </c>
      <c r="C82">
        <v>3.68</v>
      </c>
      <c r="D82" s="1">
        <f t="shared" si="7"/>
        <v>297312.89549267339</v>
      </c>
      <c r="E82" s="1">
        <f t="shared" si="8"/>
        <v>2770023.2652143938</v>
      </c>
      <c r="F82" s="1">
        <f t="shared" si="9"/>
        <v>424.50845316697763</v>
      </c>
      <c r="G82" s="1">
        <f t="shared" si="10"/>
        <v>1.5468330223598059E-3</v>
      </c>
      <c r="I82">
        <v>179.75</v>
      </c>
      <c r="J82">
        <v>-0.74</v>
      </c>
    </row>
    <row r="83" spans="1:10" x14ac:dyDescent="0.3">
      <c r="A83">
        <v>438.94</v>
      </c>
      <c r="B83">
        <f t="shared" si="11"/>
        <v>428.36</v>
      </c>
      <c r="C83">
        <v>0.81</v>
      </c>
      <c r="D83" s="1">
        <f t="shared" si="7"/>
        <v>297314.51547912078</v>
      </c>
      <c r="E83" s="1">
        <f t="shared" si="8"/>
        <v>2770019.7726457273</v>
      </c>
      <c r="F83" s="1">
        <f t="shared" si="9"/>
        <v>428.35843913844673</v>
      </c>
      <c r="G83" s="1">
        <f t="shared" si="10"/>
        <v>1.5608615532869408E-3</v>
      </c>
      <c r="I83">
        <v>185.94</v>
      </c>
      <c r="J83">
        <v>-0.75</v>
      </c>
    </row>
    <row r="84" spans="1:10" x14ac:dyDescent="0.3">
      <c r="A84">
        <v>450.58</v>
      </c>
      <c r="B84">
        <f t="shared" si="11"/>
        <v>440</v>
      </c>
      <c r="C84">
        <v>-0.16</v>
      </c>
      <c r="D84" s="1">
        <f t="shared" si="7"/>
        <v>297319.4133082761</v>
      </c>
      <c r="E84" s="1">
        <f t="shared" si="8"/>
        <v>2770009.213295266</v>
      </c>
      <c r="F84" s="1">
        <f t="shared" si="9"/>
        <v>439.99839672418841</v>
      </c>
      <c r="G84" s="1">
        <f t="shared" si="10"/>
        <v>1.6032758115898105E-3</v>
      </c>
      <c r="I84">
        <v>193.02</v>
      </c>
      <c r="J84">
        <v>-0.7</v>
      </c>
    </row>
    <row r="85" spans="1:10" x14ac:dyDescent="0.3">
      <c r="A85">
        <v>462.14</v>
      </c>
      <c r="B85">
        <f t="shared" si="11"/>
        <v>451.56</v>
      </c>
      <c r="C85">
        <v>-0.39</v>
      </c>
      <c r="D85" s="1">
        <f t="shared" si="7"/>
        <v>297324.27747537533</v>
      </c>
      <c r="E85" s="1">
        <f t="shared" si="8"/>
        <v>2769998.7265176596</v>
      </c>
      <c r="F85" s="1">
        <f t="shared" si="9"/>
        <v>451.55835460195817</v>
      </c>
      <c r="G85" s="1">
        <f t="shared" si="10"/>
        <v>1.6453980418305036E-3</v>
      </c>
      <c r="I85">
        <v>200.22</v>
      </c>
      <c r="J85">
        <v>-0.71</v>
      </c>
    </row>
    <row r="86" spans="1:10" x14ac:dyDescent="0.3">
      <c r="A86">
        <v>472.37</v>
      </c>
      <c r="B86">
        <f t="shared" si="11"/>
        <v>461.79</v>
      </c>
      <c r="C86">
        <v>-0.61</v>
      </c>
      <c r="D86" s="1">
        <f t="shared" si="7"/>
        <v>297328.58201079274</v>
      </c>
      <c r="E86" s="1">
        <f t="shared" si="8"/>
        <v>2769989.4462637748</v>
      </c>
      <c r="F86" s="1">
        <f t="shared" si="9"/>
        <v>461.78831732559399</v>
      </c>
      <c r="G86" s="1">
        <f t="shared" si="10"/>
        <v>1.6826744060267629E-3</v>
      </c>
      <c r="I86">
        <v>207.18</v>
      </c>
      <c r="J86">
        <v>-0.61</v>
      </c>
    </row>
    <row r="87" spans="1:10" x14ac:dyDescent="0.3">
      <c r="A87">
        <v>476.13</v>
      </c>
      <c r="B87">
        <f t="shared" si="11"/>
        <v>465.55</v>
      </c>
      <c r="C87">
        <v>2.97</v>
      </c>
      <c r="D87" s="1">
        <f t="shared" si="7"/>
        <v>297330.16412742715</v>
      </c>
      <c r="E87" s="1">
        <f t="shared" si="8"/>
        <v>2769986.0353395701</v>
      </c>
      <c r="F87" s="1">
        <f t="shared" si="9"/>
        <v>465.54830362537967</v>
      </c>
      <c r="G87" s="1">
        <f t="shared" si="10"/>
        <v>1.6963746203373375E-3</v>
      </c>
      <c r="I87">
        <v>214.11</v>
      </c>
      <c r="J87">
        <v>-0.54</v>
      </c>
    </row>
    <row r="88" spans="1:10" x14ac:dyDescent="0.3">
      <c r="A88">
        <v>477.02</v>
      </c>
      <c r="B88">
        <f t="shared" si="11"/>
        <v>466.44</v>
      </c>
      <c r="C88">
        <v>3.39</v>
      </c>
      <c r="D88" s="1">
        <f t="shared" si="7"/>
        <v>297330.53861780075</v>
      </c>
      <c r="E88" s="1">
        <f t="shared" si="8"/>
        <v>2769985.227966554</v>
      </c>
      <c r="F88" s="1">
        <f t="shared" si="9"/>
        <v>466.43830038217556</v>
      </c>
      <c r="G88" s="1">
        <f t="shared" si="10"/>
        <v>1.6996178244426119E-3</v>
      </c>
      <c r="I88">
        <v>219.72</v>
      </c>
      <c r="J88">
        <v>-0.48</v>
      </c>
    </row>
    <row r="89" spans="1:10" x14ac:dyDescent="0.3">
      <c r="A89">
        <v>479.79</v>
      </c>
      <c r="B89">
        <f t="shared" si="11"/>
        <v>469.21000000000004</v>
      </c>
      <c r="C89">
        <v>3.27</v>
      </c>
      <c r="D89" s="1">
        <f t="shared" si="7"/>
        <v>297331.70416649146</v>
      </c>
      <c r="E89" s="1">
        <f t="shared" si="8"/>
        <v>2769982.7151314355</v>
      </c>
      <c r="F89" s="1">
        <f t="shared" si="9"/>
        <v>469.20829028882758</v>
      </c>
      <c r="G89" s="1">
        <f t="shared" si="10"/>
        <v>1.7097111724524439E-3</v>
      </c>
      <c r="I89">
        <v>226.19</v>
      </c>
      <c r="J89">
        <v>-0.5</v>
      </c>
    </row>
    <row r="90" spans="1:10" x14ac:dyDescent="0.3">
      <c r="A90">
        <v>484.03</v>
      </c>
      <c r="B90">
        <f t="shared" si="11"/>
        <v>473.45</v>
      </c>
      <c r="C90">
        <v>3.16</v>
      </c>
      <c r="D90" s="1">
        <f t="shared" si="7"/>
        <v>297333.48825546209</v>
      </c>
      <c r="E90" s="1">
        <f t="shared" si="8"/>
        <v>2769978.8687700992</v>
      </c>
      <c r="F90" s="1">
        <f t="shared" si="9"/>
        <v>473.44827483885666</v>
      </c>
      <c r="G90" s="1">
        <f t="shared" si="10"/>
        <v>1.7251611433266589E-3</v>
      </c>
      <c r="I90">
        <v>233.11</v>
      </c>
      <c r="J90">
        <v>-0.52</v>
      </c>
    </row>
    <row r="91" spans="1:10" x14ac:dyDescent="0.3">
      <c r="A91">
        <v>487.17</v>
      </c>
      <c r="B91">
        <f t="shared" si="11"/>
        <v>476.59000000000003</v>
      </c>
      <c r="C91">
        <v>2.94</v>
      </c>
      <c r="D91" s="1">
        <f t="shared" si="7"/>
        <v>297334.80949116207</v>
      </c>
      <c r="E91" s="1">
        <f t="shared" si="8"/>
        <v>2769976.0202855244</v>
      </c>
      <c r="F91" s="1">
        <f t="shared" si="9"/>
        <v>476.58826339741699</v>
      </c>
      <c r="G91" s="1">
        <f t="shared" si="10"/>
        <v>1.7366025830369836E-3</v>
      </c>
      <c r="I91">
        <v>240.05</v>
      </c>
      <c r="J91">
        <v>-0.44</v>
      </c>
    </row>
    <row r="92" spans="1:10" x14ac:dyDescent="0.3">
      <c r="A92">
        <v>487.87</v>
      </c>
      <c r="B92">
        <f t="shared" si="11"/>
        <v>477.29</v>
      </c>
      <c r="C92">
        <v>2.41</v>
      </c>
      <c r="D92" s="1">
        <f t="shared" si="7"/>
        <v>297335.10403415252</v>
      </c>
      <c r="E92" s="1">
        <f t="shared" si="8"/>
        <v>2769975.3852730393</v>
      </c>
      <c r="F92" s="1">
        <f t="shared" si="9"/>
        <v>477.28826084701217</v>
      </c>
      <c r="G92" s="1">
        <f t="shared" si="10"/>
        <v>1.7391529878523215E-3</v>
      </c>
      <c r="I92">
        <v>247.1</v>
      </c>
      <c r="J92">
        <v>-0.44</v>
      </c>
    </row>
    <row r="93" spans="1:10" x14ac:dyDescent="0.3">
      <c r="A93">
        <v>490.38</v>
      </c>
      <c r="B93">
        <f t="shared" si="11"/>
        <v>479.8</v>
      </c>
      <c r="C93">
        <v>1.62</v>
      </c>
      <c r="D93" s="1">
        <f t="shared" si="7"/>
        <v>297336.16018116107</v>
      </c>
      <c r="E93" s="1">
        <f t="shared" si="8"/>
        <v>2769973.108299701</v>
      </c>
      <c r="F93" s="1">
        <f t="shared" si="9"/>
        <v>479.79825170100918</v>
      </c>
      <c r="G93" s="1">
        <f t="shared" si="10"/>
        <v>1.7482989908330637E-3</v>
      </c>
      <c r="I93">
        <v>253.47</v>
      </c>
      <c r="J93">
        <v>-0.42</v>
      </c>
    </row>
    <row r="94" spans="1:10" x14ac:dyDescent="0.3">
      <c r="A94">
        <v>499.62</v>
      </c>
      <c r="B94">
        <f t="shared" si="11"/>
        <v>489.04</v>
      </c>
      <c r="C94">
        <v>1.27</v>
      </c>
      <c r="D94" s="1">
        <f t="shared" si="7"/>
        <v>297340.0481486349</v>
      </c>
      <c r="E94" s="1">
        <f t="shared" si="8"/>
        <v>2769964.7261349019</v>
      </c>
      <c r="F94" s="1">
        <f t="shared" si="9"/>
        <v>489.03821803198269</v>
      </c>
      <c r="G94" s="1">
        <f t="shared" si="10"/>
        <v>1.7819680173261077E-3</v>
      </c>
      <c r="I94">
        <v>260.32</v>
      </c>
      <c r="J94">
        <v>-0.47</v>
      </c>
    </row>
    <row r="95" spans="1:10" x14ac:dyDescent="0.3">
      <c r="A95">
        <v>513.75</v>
      </c>
      <c r="B95">
        <f t="shared" si="11"/>
        <v>503.17</v>
      </c>
      <c r="C95">
        <v>1.46</v>
      </c>
      <c r="D95" s="1">
        <f t="shared" si="7"/>
        <v>297345.99370928475</v>
      </c>
      <c r="E95" s="1">
        <f t="shared" si="8"/>
        <v>2769951.9079543157</v>
      </c>
      <c r="F95" s="1">
        <f t="shared" si="9"/>
        <v>503.16816654504527</v>
      </c>
      <c r="G95" s="1">
        <f t="shared" si="10"/>
        <v>1.8334549547489587E-3</v>
      </c>
      <c r="I95">
        <v>267.33</v>
      </c>
      <c r="J95">
        <v>-0.46</v>
      </c>
    </row>
    <row r="96" spans="1:10" x14ac:dyDescent="0.3">
      <c r="A96">
        <v>518.49</v>
      </c>
      <c r="B96">
        <f t="shared" si="11"/>
        <v>507.91</v>
      </c>
      <c r="C96">
        <v>2.67</v>
      </c>
      <c r="D96" s="1">
        <f t="shared" si="7"/>
        <v>297347.98818610574</v>
      </c>
      <c r="E96" s="1">
        <f t="shared" si="8"/>
        <v>2769947.6080126329</v>
      </c>
      <c r="F96" s="1">
        <f t="shared" si="9"/>
        <v>507.90814927331024</v>
      </c>
      <c r="G96" s="1">
        <f t="shared" si="10"/>
        <v>1.8507266897813679E-3</v>
      </c>
      <c r="I96">
        <v>274.35000000000002</v>
      </c>
      <c r="J96">
        <v>-0.46</v>
      </c>
    </row>
    <row r="97" spans="1:10" x14ac:dyDescent="0.3">
      <c r="A97">
        <v>521.4</v>
      </c>
      <c r="B97">
        <f t="shared" si="11"/>
        <v>510.82</v>
      </c>
      <c r="C97">
        <v>3.77</v>
      </c>
      <c r="D97" s="1">
        <f t="shared" si="7"/>
        <v>297349.2126433946</v>
      </c>
      <c r="E97" s="1">
        <f t="shared" si="8"/>
        <v>2769944.9681750173</v>
      </c>
      <c r="F97" s="1">
        <f t="shared" si="9"/>
        <v>510.81813867007469</v>
      </c>
      <c r="G97" s="1">
        <f t="shared" si="10"/>
        <v>1.8613299253047444E-3</v>
      </c>
      <c r="I97">
        <v>281</v>
      </c>
      <c r="J97">
        <v>-0.47</v>
      </c>
    </row>
    <row r="98" spans="1:10" x14ac:dyDescent="0.3">
      <c r="A98">
        <v>538.52</v>
      </c>
      <c r="B98">
        <f t="shared" si="11"/>
        <v>527.93999999999994</v>
      </c>
      <c r="C98">
        <v>4.5</v>
      </c>
      <c r="D98" s="1">
        <f t="shared" si="7"/>
        <v>297356.41632338928</v>
      </c>
      <c r="E98" s="1">
        <f t="shared" si="8"/>
        <v>2769929.4375839606</v>
      </c>
      <c r="F98" s="1">
        <f t="shared" si="9"/>
        <v>527.93807628782463</v>
      </c>
      <c r="G98" s="1">
        <f t="shared" si="10"/>
        <v>1.9237121753121755E-3</v>
      </c>
      <c r="I98">
        <v>287.66000000000003</v>
      </c>
      <c r="J98">
        <v>-0.55000000000000004</v>
      </c>
    </row>
    <row r="99" spans="1:10" x14ac:dyDescent="0.3">
      <c r="A99">
        <v>547.73</v>
      </c>
      <c r="B99">
        <f t="shared" si="11"/>
        <v>537.15</v>
      </c>
      <c r="C99">
        <v>4.5</v>
      </c>
      <c r="D99" s="1">
        <f t="shared" si="7"/>
        <v>297360.29166759207</v>
      </c>
      <c r="E99" s="1">
        <f t="shared" si="8"/>
        <v>2769921.0826339819</v>
      </c>
      <c r="F99" s="1">
        <f t="shared" si="9"/>
        <v>537.14804272836159</v>
      </c>
      <c r="G99" s="1">
        <f t="shared" si="10"/>
        <v>1.957271638389102E-3</v>
      </c>
      <c r="I99">
        <v>295.19</v>
      </c>
      <c r="J99">
        <v>-0.55000000000000004</v>
      </c>
    </row>
    <row r="100" spans="1:10" x14ac:dyDescent="0.3">
      <c r="A100">
        <v>561.84</v>
      </c>
      <c r="B100">
        <f t="shared" si="11"/>
        <v>551.26</v>
      </c>
      <c r="C100">
        <v>4.7300000000000004</v>
      </c>
      <c r="D100" s="1">
        <f t="shared" si="7"/>
        <v>297366.2288127279</v>
      </c>
      <c r="E100" s="1">
        <f t="shared" si="8"/>
        <v>2769908.2825966096</v>
      </c>
      <c r="F100" s="1">
        <f t="shared" si="9"/>
        <v>551.25799131432552</v>
      </c>
      <c r="G100" s="1">
        <f t="shared" si="10"/>
        <v>2.0086856744683246E-3</v>
      </c>
      <c r="I100">
        <v>302.17</v>
      </c>
      <c r="J100">
        <v>-0.66</v>
      </c>
    </row>
    <row r="101" spans="1:10" x14ac:dyDescent="0.3">
      <c r="A101">
        <v>583.94000000000005</v>
      </c>
      <c r="B101">
        <f t="shared" si="11"/>
        <v>573.36</v>
      </c>
      <c r="C101">
        <v>4.74</v>
      </c>
      <c r="D101" s="1">
        <f t="shared" si="7"/>
        <v>297375.52795571182</v>
      </c>
      <c r="E101" s="1">
        <f t="shared" si="8"/>
        <v>2769888.2343453034</v>
      </c>
      <c r="F101" s="1">
        <f t="shared" si="9"/>
        <v>573.35791078636828</v>
      </c>
      <c r="G101" s="1">
        <f t="shared" si="10"/>
        <v>2.0892136317343102E-3</v>
      </c>
      <c r="I101">
        <v>309.32</v>
      </c>
      <c r="J101">
        <v>-0.76</v>
      </c>
    </row>
    <row r="102" spans="1:10" x14ac:dyDescent="0.3">
      <c r="A102">
        <v>602.52</v>
      </c>
      <c r="B102">
        <f t="shared" si="11"/>
        <v>591.93999999999994</v>
      </c>
      <c r="C102">
        <v>4.8099999999999996</v>
      </c>
      <c r="D102" s="1">
        <f t="shared" si="7"/>
        <v>297383.34596822941</v>
      </c>
      <c r="E102" s="1">
        <f t="shared" si="8"/>
        <v>2769871.3792996355</v>
      </c>
      <c r="F102" s="1">
        <f t="shared" si="9"/>
        <v>591.93784308415718</v>
      </c>
      <c r="G102" s="1">
        <f t="shared" si="10"/>
        <v>2.1569158427610091E-3</v>
      </c>
      <c r="I102">
        <v>316.52</v>
      </c>
      <c r="J102">
        <v>-0.85</v>
      </c>
    </row>
    <row r="103" spans="1:10" x14ac:dyDescent="0.3">
      <c r="A103">
        <v>602.92999999999995</v>
      </c>
      <c r="B103">
        <f t="shared" si="11"/>
        <v>592.34999999999991</v>
      </c>
      <c r="C103">
        <v>4.9400000000000004</v>
      </c>
      <c r="D103" s="1">
        <f t="shared" si="7"/>
        <v>297383.51848626672</v>
      </c>
      <c r="E103" s="1">
        <f t="shared" si="8"/>
        <v>2769871.0073637515</v>
      </c>
      <c r="F103" s="1">
        <f t="shared" si="9"/>
        <v>592.34784159026265</v>
      </c>
      <c r="G103" s="1">
        <f t="shared" si="10"/>
        <v>2.1584097372624456E-3</v>
      </c>
      <c r="I103">
        <v>323.63</v>
      </c>
      <c r="J103">
        <v>-0.88</v>
      </c>
    </row>
    <row r="104" spans="1:10" x14ac:dyDescent="0.3">
      <c r="A104">
        <v>607.21</v>
      </c>
      <c r="B104">
        <f t="shared" si="11"/>
        <v>596.63</v>
      </c>
      <c r="C104">
        <v>4.9000000000000004</v>
      </c>
      <c r="D104" s="1">
        <f t="shared" si="7"/>
        <v>297385.31940626539</v>
      </c>
      <c r="E104" s="1">
        <f t="shared" si="8"/>
        <v>2769867.1247159876</v>
      </c>
      <c r="F104" s="1">
        <f t="shared" si="9"/>
        <v>596.62782599448894</v>
      </c>
      <c r="G104" s="1">
        <f t="shared" si="10"/>
        <v>2.1740055110512913E-3</v>
      </c>
      <c r="I104">
        <v>330.13</v>
      </c>
      <c r="J104">
        <v>-1.02</v>
      </c>
    </row>
    <row r="105" spans="1:10" x14ac:dyDescent="0.3">
      <c r="A105">
        <v>611.12</v>
      </c>
      <c r="B105">
        <f t="shared" si="11"/>
        <v>600.54</v>
      </c>
      <c r="C105">
        <v>4.9400000000000004</v>
      </c>
      <c r="D105" s="1">
        <f t="shared" si="7"/>
        <v>297386.96463925485</v>
      </c>
      <c r="E105" s="1">
        <f t="shared" si="8"/>
        <v>2769863.5777176796</v>
      </c>
      <c r="F105" s="1">
        <f t="shared" si="9"/>
        <v>600.53781174725373</v>
      </c>
      <c r="G105" s="1">
        <f t="shared" si="10"/>
        <v>2.1882527462366852E-3</v>
      </c>
      <c r="I105">
        <v>336.8</v>
      </c>
      <c r="J105">
        <v>-1.42</v>
      </c>
    </row>
    <row r="106" spans="1:10" x14ac:dyDescent="0.3">
      <c r="A106">
        <v>615.26</v>
      </c>
      <c r="B106">
        <f t="shared" si="11"/>
        <v>604.67999999999995</v>
      </c>
      <c r="C106">
        <v>4.9000000000000004</v>
      </c>
      <c r="D106" s="1">
        <f t="shared" si="7"/>
        <v>297388.70665065548</v>
      </c>
      <c r="E106" s="1">
        <f t="shared" si="8"/>
        <v>2769859.8220724119</v>
      </c>
      <c r="F106" s="1">
        <f t="shared" si="9"/>
        <v>604.67779666226136</v>
      </c>
      <c r="G106" s="1">
        <f t="shared" si="10"/>
        <v>2.2033377385923814E-3</v>
      </c>
      <c r="I106">
        <v>343.03</v>
      </c>
      <c r="J106">
        <v>-1.42</v>
      </c>
    </row>
    <row r="107" spans="1:10" x14ac:dyDescent="0.3">
      <c r="A107">
        <v>619.14</v>
      </c>
      <c r="B107">
        <f t="shared" si="11"/>
        <v>608.55999999999995</v>
      </c>
      <c r="C107">
        <v>4.92</v>
      </c>
      <c r="D107" s="1">
        <f t="shared" si="7"/>
        <v>297390.3392603739</v>
      </c>
      <c r="E107" s="1">
        <f t="shared" si="8"/>
        <v>2769856.3022889248</v>
      </c>
      <c r="F107" s="1">
        <f t="shared" si="9"/>
        <v>608.55778252416712</v>
      </c>
      <c r="G107" s="1">
        <f t="shared" si="10"/>
        <v>2.2174758328219468E-3</v>
      </c>
      <c r="I107">
        <v>349.61</v>
      </c>
      <c r="J107">
        <v>-1.47</v>
      </c>
    </row>
    <row r="108" spans="1:10" x14ac:dyDescent="0.3">
      <c r="A108" s="5">
        <v>619.32000000000005</v>
      </c>
      <c r="B108">
        <f t="shared" si="11"/>
        <v>608.74</v>
      </c>
      <c r="C108" s="5">
        <v>5.03</v>
      </c>
      <c r="D108" s="2">
        <v>297390.41499999998</v>
      </c>
      <c r="E108" s="2">
        <v>2769856.139</v>
      </c>
      <c r="F108" s="1">
        <f t="shared" si="9"/>
        <v>608.73778186842776</v>
      </c>
      <c r="G108" s="1">
        <f t="shared" si="10"/>
        <v>2.218131572249149E-3</v>
      </c>
      <c r="I108">
        <v>355.75</v>
      </c>
      <c r="J108">
        <v>-1.39</v>
      </c>
    </row>
    <row r="109" spans="1:10" x14ac:dyDescent="0.3">
      <c r="A109" s="6"/>
      <c r="B109" s="6"/>
      <c r="C109" s="6"/>
      <c r="D109" s="7"/>
      <c r="E109" s="7"/>
      <c r="F109" s="8"/>
      <c r="G109" s="8"/>
      <c r="I109">
        <v>361.68</v>
      </c>
      <c r="J109">
        <v>-1.48</v>
      </c>
    </row>
    <row r="110" spans="1:10" x14ac:dyDescent="0.3">
      <c r="D110" s="1"/>
      <c r="E110" s="1"/>
      <c r="F110" s="1"/>
      <c r="I110">
        <v>368.22</v>
      </c>
      <c r="J110">
        <v>-1.57</v>
      </c>
    </row>
    <row r="111" spans="1:10" x14ac:dyDescent="0.3">
      <c r="D111" s="1"/>
      <c r="E111" s="1"/>
      <c r="F111" s="1"/>
      <c r="I111">
        <v>373.86</v>
      </c>
      <c r="J111">
        <v>-1.89</v>
      </c>
    </row>
    <row r="112" spans="1:10" x14ac:dyDescent="0.3">
      <c r="D112" s="1"/>
      <c r="E112" s="1"/>
      <c r="F112" s="1"/>
      <c r="I112">
        <v>379.6</v>
      </c>
      <c r="J112">
        <v>-1.8</v>
      </c>
    </row>
    <row r="113" spans="4:10" x14ac:dyDescent="0.3">
      <c r="D113" s="1"/>
      <c r="E113" s="1"/>
      <c r="F113" s="1"/>
      <c r="I113">
        <v>384.55</v>
      </c>
      <c r="J113">
        <v>-1.66</v>
      </c>
    </row>
    <row r="114" spans="4:10" x14ac:dyDescent="0.3">
      <c r="D114" s="1"/>
      <c r="E114" s="1"/>
      <c r="F114" s="1"/>
      <c r="I114">
        <v>390.84</v>
      </c>
      <c r="J114">
        <v>-1.45</v>
      </c>
    </row>
    <row r="115" spans="4:10" x14ac:dyDescent="0.3">
      <c r="D115" s="1"/>
      <c r="E115" s="1"/>
      <c r="F115" s="1"/>
      <c r="I115">
        <v>398.19</v>
      </c>
      <c r="J115">
        <v>-1.48</v>
      </c>
    </row>
    <row r="116" spans="4:10" x14ac:dyDescent="0.3">
      <c r="D116" s="1"/>
      <c r="E116" s="1"/>
      <c r="F116" s="1"/>
      <c r="I116">
        <v>408.91</v>
      </c>
      <c r="J116">
        <v>-0.84</v>
      </c>
    </row>
    <row r="117" spans="4:10" x14ac:dyDescent="0.3">
      <c r="D117" s="1"/>
      <c r="E117" s="1"/>
      <c r="F117" s="1"/>
      <c r="I117">
        <v>421.38</v>
      </c>
      <c r="J117">
        <v>3.19</v>
      </c>
    </row>
    <row r="118" spans="4:10" x14ac:dyDescent="0.3">
      <c r="D118" s="1"/>
      <c r="E118" s="1"/>
      <c r="F118" s="1"/>
      <c r="I118">
        <v>424.9</v>
      </c>
      <c r="J118">
        <v>4.3499999999999996</v>
      </c>
    </row>
    <row r="119" spans="4:10" x14ac:dyDescent="0.3">
      <c r="D119" s="1"/>
      <c r="E119" s="1"/>
      <c r="F119" s="1"/>
      <c r="I119">
        <v>427.19</v>
      </c>
      <c r="J119">
        <v>3.54</v>
      </c>
    </row>
    <row r="120" spans="4:10" x14ac:dyDescent="0.3">
      <c r="D120" s="1"/>
      <c r="E120" s="1"/>
      <c r="F120" s="1"/>
      <c r="I120">
        <v>432.22</v>
      </c>
      <c r="J120">
        <v>3.63</v>
      </c>
    </row>
    <row r="121" spans="4:10" x14ac:dyDescent="0.3">
      <c r="D121" s="1"/>
      <c r="E121" s="1"/>
      <c r="F121" s="1"/>
      <c r="I121">
        <v>435.09</v>
      </c>
      <c r="J121">
        <v>3.68</v>
      </c>
    </row>
    <row r="122" spans="4:10" x14ac:dyDescent="0.3">
      <c r="D122" s="1"/>
      <c r="E122" s="1"/>
      <c r="F122" s="1"/>
      <c r="I122">
        <v>438.94</v>
      </c>
      <c r="J122">
        <v>0.81</v>
      </c>
    </row>
    <row r="123" spans="4:10" x14ac:dyDescent="0.3">
      <c r="D123" s="1"/>
      <c r="E123" s="1"/>
      <c r="I123">
        <v>450.58</v>
      </c>
      <c r="J123">
        <v>-0.16</v>
      </c>
    </row>
    <row r="124" spans="4:10" x14ac:dyDescent="0.3">
      <c r="D124" s="1"/>
      <c r="E124" s="1"/>
      <c r="I124">
        <v>462.14</v>
      </c>
      <c r="J124">
        <v>-0.39</v>
      </c>
    </row>
    <row r="125" spans="4:10" x14ac:dyDescent="0.3">
      <c r="D125" s="1"/>
      <c r="E125" s="1"/>
      <c r="I125">
        <v>472.37</v>
      </c>
      <c r="J125">
        <v>-0.61</v>
      </c>
    </row>
    <row r="126" spans="4:10" x14ac:dyDescent="0.3">
      <c r="D126" s="1"/>
      <c r="E126" s="1"/>
      <c r="I126">
        <v>476.13</v>
      </c>
      <c r="J126">
        <v>2.97</v>
      </c>
    </row>
    <row r="127" spans="4:10" x14ac:dyDescent="0.3">
      <c r="D127" s="1"/>
      <c r="E127" s="1"/>
      <c r="I127">
        <v>477.02</v>
      </c>
      <c r="J127">
        <v>3.39</v>
      </c>
    </row>
    <row r="128" spans="4:10" x14ac:dyDescent="0.3">
      <c r="D128" s="1"/>
      <c r="E128" s="1"/>
      <c r="I128">
        <v>479.79</v>
      </c>
      <c r="J128">
        <v>3.27</v>
      </c>
    </row>
    <row r="129" spans="4:10" x14ac:dyDescent="0.3">
      <c r="D129" s="1"/>
      <c r="E129" s="1"/>
      <c r="I129">
        <v>484.03</v>
      </c>
      <c r="J129">
        <v>3.16</v>
      </c>
    </row>
    <row r="130" spans="4:10" x14ac:dyDescent="0.3">
      <c r="D130" s="1"/>
      <c r="E130" s="1"/>
      <c r="I130">
        <v>487.17</v>
      </c>
      <c r="J130">
        <v>2.94</v>
      </c>
    </row>
    <row r="131" spans="4:10" x14ac:dyDescent="0.3">
      <c r="D131" s="1"/>
      <c r="E131" s="1"/>
      <c r="I131">
        <v>487.87</v>
      </c>
      <c r="J131">
        <v>2.41</v>
      </c>
    </row>
    <row r="132" spans="4:10" x14ac:dyDescent="0.3">
      <c r="D132" s="1"/>
      <c r="E132" s="1"/>
      <c r="I132">
        <v>490.38</v>
      </c>
      <c r="J132">
        <v>1.62</v>
      </c>
    </row>
    <row r="133" spans="4:10" x14ac:dyDescent="0.3">
      <c r="D133" s="1"/>
      <c r="E133" s="1"/>
      <c r="I133">
        <v>499.62</v>
      </c>
      <c r="J133">
        <v>1.27</v>
      </c>
    </row>
    <row r="134" spans="4:10" x14ac:dyDescent="0.3">
      <c r="D134" s="1"/>
      <c r="E134" s="1"/>
      <c r="I134">
        <v>513.75</v>
      </c>
      <c r="J134">
        <v>1.46</v>
      </c>
    </row>
    <row r="135" spans="4:10" x14ac:dyDescent="0.3">
      <c r="D135" s="1"/>
      <c r="E135" s="1"/>
      <c r="I135">
        <v>518.49</v>
      </c>
      <c r="J135">
        <v>2.67</v>
      </c>
    </row>
    <row r="136" spans="4:10" x14ac:dyDescent="0.3">
      <c r="D136" s="1"/>
      <c r="E136" s="1"/>
      <c r="I136">
        <v>521.4</v>
      </c>
      <c r="J136">
        <v>3.77</v>
      </c>
    </row>
    <row r="137" spans="4:10" x14ac:dyDescent="0.3">
      <c r="D137" s="1"/>
      <c r="E137" s="1"/>
      <c r="I137">
        <v>538.52</v>
      </c>
      <c r="J137">
        <v>4.5</v>
      </c>
    </row>
    <row r="138" spans="4:10" x14ac:dyDescent="0.3">
      <c r="D138" s="1"/>
      <c r="E138" s="1"/>
      <c r="I138">
        <v>547.73</v>
      </c>
      <c r="J138">
        <v>4.5</v>
      </c>
    </row>
    <row r="139" spans="4:10" x14ac:dyDescent="0.3">
      <c r="D139" s="1"/>
      <c r="E139" s="1"/>
      <c r="I139">
        <v>561.84</v>
      </c>
      <c r="J139">
        <v>4.7300000000000004</v>
      </c>
    </row>
    <row r="140" spans="4:10" x14ac:dyDescent="0.3">
      <c r="D140" s="1"/>
      <c r="E140" s="1"/>
      <c r="I140">
        <v>583.94000000000005</v>
      </c>
      <c r="J140">
        <v>4.74</v>
      </c>
    </row>
    <row r="141" spans="4:10" x14ac:dyDescent="0.3">
      <c r="D141" s="1"/>
      <c r="E141" s="1"/>
      <c r="I141">
        <v>602.52</v>
      </c>
      <c r="J141">
        <v>4.8099999999999996</v>
      </c>
    </row>
    <row r="142" spans="4:10" x14ac:dyDescent="0.3">
      <c r="D142" s="1"/>
      <c r="E142" s="1"/>
      <c r="I142">
        <v>602.92999999999995</v>
      </c>
      <c r="J142">
        <v>4.9400000000000004</v>
      </c>
    </row>
    <row r="143" spans="4:10" x14ac:dyDescent="0.3">
      <c r="D143" s="1"/>
      <c r="E143" s="1"/>
      <c r="I143">
        <v>607.21</v>
      </c>
      <c r="J143">
        <v>4.9000000000000004</v>
      </c>
    </row>
    <row r="144" spans="4:10" x14ac:dyDescent="0.3">
      <c r="D144" s="1"/>
      <c r="E144" s="1"/>
      <c r="I144">
        <v>611.12</v>
      </c>
      <c r="J144">
        <v>4.9400000000000004</v>
      </c>
    </row>
    <row r="145" spans="4:10" x14ac:dyDescent="0.3">
      <c r="D145" s="1"/>
      <c r="E145" s="1"/>
      <c r="I145">
        <v>615.26</v>
      </c>
      <c r="J145">
        <v>4.9000000000000004</v>
      </c>
    </row>
    <row r="146" spans="4:10" x14ac:dyDescent="0.3">
      <c r="D146" s="1"/>
      <c r="E146" s="1"/>
      <c r="I146">
        <v>619.14</v>
      </c>
      <c r="J146">
        <v>4.92</v>
      </c>
    </row>
    <row r="147" spans="4:10" x14ac:dyDescent="0.3">
      <c r="D147" s="1"/>
      <c r="E147" s="1"/>
      <c r="I147" s="5">
        <v>619.32000000000005</v>
      </c>
      <c r="J147" s="5">
        <v>5.03</v>
      </c>
    </row>
    <row r="148" spans="4:10" x14ac:dyDescent="0.3">
      <c r="D148" s="1"/>
      <c r="E148" s="1"/>
    </row>
    <row r="149" spans="4:10" x14ac:dyDescent="0.3">
      <c r="D149" s="1"/>
      <c r="E149" s="1"/>
    </row>
    <row r="150" spans="4:10" x14ac:dyDescent="0.3">
      <c r="D150" s="1"/>
      <c r="E150" s="1"/>
    </row>
    <row r="151" spans="4:10" x14ac:dyDescent="0.3">
      <c r="D151" s="1"/>
      <c r="E151" s="1"/>
    </row>
    <row r="152" spans="4:10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10" x14ac:dyDescent="0.3">
      <c r="A1" s="5">
        <v>78.05</v>
      </c>
      <c r="B1">
        <f>A1-78.05</f>
        <v>0</v>
      </c>
      <c r="C1" s="5">
        <v>11.39</v>
      </c>
      <c r="D1" s="2">
        <v>297743.85600000003</v>
      </c>
      <c r="E1" s="2">
        <v>2770713.0019999999</v>
      </c>
    </row>
    <row r="2" spans="1:10" x14ac:dyDescent="0.3">
      <c r="A2">
        <v>78.19</v>
      </c>
      <c r="B2">
        <f t="shared" ref="B2:B65" si="0">A2-78.05</f>
        <v>0.14000000000000057</v>
      </c>
      <c r="C2">
        <v>11.3</v>
      </c>
      <c r="D2" s="1">
        <f>(((B2*($D$122-$D$1))+$B$122*$D$1)/$B$122)</f>
        <v>297743.9032782063</v>
      </c>
      <c r="E2" s="1">
        <f>(((B2*($E$122-$E$1))+$B$122*$E$1)/$B$122)</f>
        <v>2770712.8702596752</v>
      </c>
      <c r="F2" s="1">
        <f>SQRT(((D2-$D$1)^2)+((E2-$E$1)^2))</f>
        <v>0.13996693156264275</v>
      </c>
      <c r="G2" s="1">
        <f t="shared" ref="G2" si="1">B2-F2</f>
        <v>3.306843735781384E-5</v>
      </c>
    </row>
    <row r="3" spans="1:10" x14ac:dyDescent="0.3">
      <c r="A3">
        <v>78.7</v>
      </c>
      <c r="B3">
        <f t="shared" si="0"/>
        <v>0.65000000000000568</v>
      </c>
      <c r="C3">
        <v>11.39</v>
      </c>
      <c r="D3" s="1">
        <f t="shared" ref="D3:D66" si="2">(((B3*($D$122-$D$1))+$B$122*$D$1)/$B$122)</f>
        <v>297744.07550595782</v>
      </c>
      <c r="E3" s="1">
        <f t="shared" ref="E3:E66" si="3">(((B3*($E$122-$E$1))+$B$122*$E$1)/$B$122)</f>
        <v>2770712.3903484931</v>
      </c>
      <c r="F3" s="1">
        <f t="shared" ref="F3:F66" si="4">SQRT(((D3-$D$1)^2)+((E3-$E$1)^2))</f>
        <v>0.64984646740969787</v>
      </c>
      <c r="G3" s="1">
        <f t="shared" ref="G3:G66" si="5">B3-F3</f>
        <v>1.5353259030781441E-4</v>
      </c>
    </row>
    <row r="4" spans="1:10" x14ac:dyDescent="0.3">
      <c r="A4">
        <v>93.33</v>
      </c>
      <c r="B4">
        <f t="shared" si="0"/>
        <v>15.280000000000001</v>
      </c>
      <c r="C4">
        <v>4.37</v>
      </c>
      <c r="D4" s="1">
        <f t="shared" si="2"/>
        <v>297749.01607851539</v>
      </c>
      <c r="E4" s="1">
        <f t="shared" si="3"/>
        <v>2770698.6234845803</v>
      </c>
      <c r="F4" s="1">
        <f t="shared" si="4"/>
        <v>15.276390802636977</v>
      </c>
      <c r="G4" s="1">
        <f t="shared" si="5"/>
        <v>3.6091973630245633E-3</v>
      </c>
    </row>
    <row r="5" spans="1:10" x14ac:dyDescent="0.3">
      <c r="A5">
        <v>93.37</v>
      </c>
      <c r="B5">
        <f t="shared" si="0"/>
        <v>15.320000000000007</v>
      </c>
      <c r="C5">
        <v>4.5999999999999996</v>
      </c>
      <c r="D5" s="1">
        <f t="shared" si="2"/>
        <v>297749.02958657435</v>
      </c>
      <c r="E5" s="1">
        <f t="shared" si="3"/>
        <v>2770698.5858444874</v>
      </c>
      <c r="F5" s="1">
        <f t="shared" si="4"/>
        <v>15.316381354648477</v>
      </c>
      <c r="G5" s="1">
        <f t="shared" si="5"/>
        <v>3.6186453515298922E-3</v>
      </c>
    </row>
    <row r="6" spans="1:10" x14ac:dyDescent="0.3">
      <c r="A6">
        <v>93.52</v>
      </c>
      <c r="B6">
        <f t="shared" si="0"/>
        <v>15.469999999999999</v>
      </c>
      <c r="C6">
        <v>4.62</v>
      </c>
      <c r="D6" s="1">
        <f t="shared" si="2"/>
        <v>297749.08024179534</v>
      </c>
      <c r="E6" s="1">
        <f t="shared" si="3"/>
        <v>2770698.4446941395</v>
      </c>
      <c r="F6" s="1">
        <f t="shared" si="4"/>
        <v>15.466345924204166</v>
      </c>
      <c r="G6" s="1">
        <f t="shared" si="5"/>
        <v>3.6540757958327674E-3</v>
      </c>
    </row>
    <row r="7" spans="1:10" x14ac:dyDescent="0.3">
      <c r="A7">
        <v>93.61</v>
      </c>
      <c r="B7">
        <f t="shared" si="0"/>
        <v>15.560000000000002</v>
      </c>
      <c r="C7">
        <v>3.73</v>
      </c>
      <c r="D7" s="1">
        <f t="shared" si="2"/>
        <v>297749.11063492799</v>
      </c>
      <c r="E7" s="1">
        <f t="shared" si="3"/>
        <v>2770698.360003931</v>
      </c>
      <c r="F7" s="1">
        <f t="shared" si="4"/>
        <v>15.556324665781924</v>
      </c>
      <c r="G7" s="1">
        <f t="shared" si="5"/>
        <v>3.6753342180784188E-3</v>
      </c>
    </row>
    <row r="8" spans="1:10" x14ac:dyDescent="0.3">
      <c r="A8">
        <v>95.33</v>
      </c>
      <c r="B8">
        <f t="shared" si="0"/>
        <v>17.28</v>
      </c>
      <c r="C8">
        <v>4.04</v>
      </c>
      <c r="D8" s="1">
        <f t="shared" si="2"/>
        <v>297749.69148146245</v>
      </c>
      <c r="E8" s="1">
        <f t="shared" si="3"/>
        <v>2770696.741479944</v>
      </c>
      <c r="F8" s="1">
        <f t="shared" si="4"/>
        <v>17.275918394870619</v>
      </c>
      <c r="G8" s="1">
        <f t="shared" si="5"/>
        <v>4.0816051293823818E-3</v>
      </c>
      <c r="I8" s="5">
        <v>78.05</v>
      </c>
      <c r="J8" s="5">
        <v>11.39</v>
      </c>
    </row>
    <row r="9" spans="1:10" x14ac:dyDescent="0.3">
      <c r="A9">
        <v>95.84</v>
      </c>
      <c r="B9">
        <f t="shared" si="0"/>
        <v>17.790000000000006</v>
      </c>
      <c r="C9">
        <v>3.97</v>
      </c>
      <c r="D9" s="1">
        <f t="shared" si="2"/>
        <v>297749.86370921391</v>
      </c>
      <c r="E9" s="1">
        <f t="shared" si="3"/>
        <v>2770696.2615687619</v>
      </c>
      <c r="F9" s="1">
        <f t="shared" si="4"/>
        <v>17.78579793069801</v>
      </c>
      <c r="G9" s="1">
        <f t="shared" si="5"/>
        <v>4.2020693019964028E-3</v>
      </c>
      <c r="I9">
        <v>78.19</v>
      </c>
      <c r="J9">
        <v>11.3</v>
      </c>
    </row>
    <row r="10" spans="1:10" x14ac:dyDescent="0.3">
      <c r="A10">
        <v>96.33</v>
      </c>
      <c r="B10">
        <f t="shared" si="0"/>
        <v>18.28</v>
      </c>
      <c r="C10">
        <v>3.75</v>
      </c>
      <c r="D10" s="1">
        <f t="shared" si="2"/>
        <v>297750.02918293595</v>
      </c>
      <c r="E10" s="1">
        <f t="shared" si="3"/>
        <v>2770695.8004776258</v>
      </c>
      <c r="F10" s="1">
        <f t="shared" si="4"/>
        <v>18.275682190977605</v>
      </c>
      <c r="G10" s="1">
        <f t="shared" si="5"/>
        <v>4.3178090223960908E-3</v>
      </c>
      <c r="I10">
        <v>78.7</v>
      </c>
      <c r="J10">
        <v>11.39</v>
      </c>
    </row>
    <row r="11" spans="1:10" x14ac:dyDescent="0.3">
      <c r="A11">
        <v>96.38</v>
      </c>
      <c r="B11">
        <f t="shared" si="0"/>
        <v>18.329999999999998</v>
      </c>
      <c r="C11">
        <v>3.47</v>
      </c>
      <c r="D11" s="1">
        <f t="shared" si="2"/>
        <v>297750.04606800963</v>
      </c>
      <c r="E11" s="1">
        <f t="shared" si="3"/>
        <v>2770695.7534275097</v>
      </c>
      <c r="F11" s="1">
        <f t="shared" si="4"/>
        <v>18.325670380982153</v>
      </c>
      <c r="G11" s="1">
        <f t="shared" si="5"/>
        <v>4.3296190178452321E-3</v>
      </c>
      <c r="I11">
        <v>93.33</v>
      </c>
      <c r="J11">
        <v>4.37</v>
      </c>
    </row>
    <row r="12" spans="1:10" x14ac:dyDescent="0.3">
      <c r="A12">
        <v>97.2</v>
      </c>
      <c r="B12">
        <f t="shared" si="0"/>
        <v>19.150000000000006</v>
      </c>
      <c r="C12">
        <v>3.48</v>
      </c>
      <c r="D12" s="1">
        <f t="shared" si="2"/>
        <v>297750.32298321795</v>
      </c>
      <c r="E12" s="1">
        <f t="shared" si="3"/>
        <v>2770694.9818056091</v>
      </c>
      <c r="F12" s="1">
        <f t="shared" si="4"/>
        <v>19.145476693534661</v>
      </c>
      <c r="G12" s="1">
        <f t="shared" si="5"/>
        <v>4.5233064653444899E-3</v>
      </c>
      <c r="I12">
        <v>93.37</v>
      </c>
      <c r="J12">
        <v>4.5999999999999996</v>
      </c>
    </row>
    <row r="13" spans="1:10" x14ac:dyDescent="0.3">
      <c r="A13">
        <v>109.41</v>
      </c>
      <c r="B13">
        <f t="shared" si="0"/>
        <v>31.36</v>
      </c>
      <c r="C13">
        <v>3.5</v>
      </c>
      <c r="D13" s="1">
        <f t="shared" si="2"/>
        <v>297754.44631820958</v>
      </c>
      <c r="E13" s="1">
        <f t="shared" si="3"/>
        <v>2770683.4921673057</v>
      </c>
      <c r="F13" s="1">
        <f t="shared" si="4"/>
        <v>31.352592642697292</v>
      </c>
      <c r="G13" s="1">
        <f t="shared" si="5"/>
        <v>7.4073573027071404E-3</v>
      </c>
      <c r="I13">
        <v>93.52</v>
      </c>
      <c r="J13">
        <v>4.62</v>
      </c>
    </row>
    <row r="14" spans="1:10" x14ac:dyDescent="0.3">
      <c r="A14">
        <v>110.66</v>
      </c>
      <c r="B14">
        <f t="shared" si="0"/>
        <v>32.61</v>
      </c>
      <c r="C14">
        <v>3.45</v>
      </c>
      <c r="D14" s="1">
        <f t="shared" si="2"/>
        <v>297754.86844505148</v>
      </c>
      <c r="E14" s="1">
        <f t="shared" si="3"/>
        <v>2770682.3159144083</v>
      </c>
      <c r="F14" s="1">
        <f t="shared" si="4"/>
        <v>32.602297387512138</v>
      </c>
      <c r="G14" s="1">
        <f t="shared" si="5"/>
        <v>7.7026124878614155E-3</v>
      </c>
      <c r="I14">
        <v>93.61</v>
      </c>
      <c r="J14">
        <v>3.73</v>
      </c>
    </row>
    <row r="15" spans="1:10" x14ac:dyDescent="0.3">
      <c r="A15">
        <v>110.77</v>
      </c>
      <c r="B15">
        <f t="shared" si="0"/>
        <v>32.72</v>
      </c>
      <c r="C15">
        <v>3.7</v>
      </c>
      <c r="D15" s="1">
        <f t="shared" si="2"/>
        <v>297754.90559221356</v>
      </c>
      <c r="E15" s="1">
        <f t="shared" si="3"/>
        <v>2770682.2124041533</v>
      </c>
      <c r="F15" s="1">
        <f t="shared" si="4"/>
        <v>32.712271405075988</v>
      </c>
      <c r="G15" s="1">
        <f t="shared" si="5"/>
        <v>7.7285949240106788E-3</v>
      </c>
      <c r="I15">
        <v>95.33</v>
      </c>
      <c r="J15">
        <v>4.04</v>
      </c>
    </row>
    <row r="16" spans="1:10" x14ac:dyDescent="0.3">
      <c r="A16">
        <v>113.38</v>
      </c>
      <c r="B16">
        <f t="shared" si="0"/>
        <v>35.33</v>
      </c>
      <c r="C16">
        <v>3.62</v>
      </c>
      <c r="D16" s="1">
        <f t="shared" si="2"/>
        <v>297755.78699305945</v>
      </c>
      <c r="E16" s="1">
        <f t="shared" si="3"/>
        <v>2770679.7563881031</v>
      </c>
      <c r="F16" s="1">
        <f t="shared" si="4"/>
        <v>35.321654912707821</v>
      </c>
      <c r="G16" s="1">
        <f t="shared" si="5"/>
        <v>8.3450872921773112E-3</v>
      </c>
      <c r="I16">
        <v>95.84</v>
      </c>
      <c r="J16">
        <v>3.97</v>
      </c>
    </row>
    <row r="17" spans="1:10" x14ac:dyDescent="0.3">
      <c r="A17">
        <v>113.43</v>
      </c>
      <c r="B17">
        <f t="shared" si="0"/>
        <v>35.38000000000001</v>
      </c>
      <c r="C17">
        <v>3.44</v>
      </c>
      <c r="D17" s="1">
        <f t="shared" si="2"/>
        <v>297755.80387813307</v>
      </c>
      <c r="E17" s="1">
        <f t="shared" si="3"/>
        <v>2770679.709337987</v>
      </c>
      <c r="F17" s="1">
        <f t="shared" si="4"/>
        <v>35.371643102692708</v>
      </c>
      <c r="G17" s="1">
        <f t="shared" si="5"/>
        <v>8.3568973073013808E-3</v>
      </c>
      <c r="I17">
        <v>96.33</v>
      </c>
      <c r="J17">
        <v>3.75</v>
      </c>
    </row>
    <row r="18" spans="1:10" x14ac:dyDescent="0.3">
      <c r="A18">
        <v>116.74</v>
      </c>
      <c r="B18">
        <f t="shared" si="0"/>
        <v>38.69</v>
      </c>
      <c r="C18">
        <v>3.43</v>
      </c>
      <c r="D18" s="1">
        <f t="shared" si="2"/>
        <v>297756.92167001049</v>
      </c>
      <c r="E18" s="1">
        <f t="shared" si="3"/>
        <v>2770676.5946203144</v>
      </c>
      <c r="F18" s="1">
        <f t="shared" si="4"/>
        <v>38.680861267320154</v>
      </c>
      <c r="G18" s="1">
        <f t="shared" si="5"/>
        <v>9.1387326798439972E-3</v>
      </c>
      <c r="I18">
        <v>96.38</v>
      </c>
      <c r="J18">
        <v>3.47</v>
      </c>
    </row>
    <row r="19" spans="1:10" x14ac:dyDescent="0.3">
      <c r="A19">
        <v>117.9</v>
      </c>
      <c r="B19">
        <f t="shared" si="0"/>
        <v>39.850000000000009</v>
      </c>
      <c r="C19">
        <v>4.22</v>
      </c>
      <c r="D19" s="1">
        <f t="shared" si="2"/>
        <v>297757.31340371975</v>
      </c>
      <c r="E19" s="1">
        <f t="shared" si="3"/>
        <v>2770675.5030576256</v>
      </c>
      <c r="F19" s="1">
        <f t="shared" si="4"/>
        <v>39.840587270557251</v>
      </c>
      <c r="G19" s="1">
        <f t="shared" si="5"/>
        <v>9.41272944275795E-3</v>
      </c>
      <c r="I19">
        <v>97.2</v>
      </c>
      <c r="J19">
        <v>3.48</v>
      </c>
    </row>
    <row r="20" spans="1:10" x14ac:dyDescent="0.3">
      <c r="A20">
        <v>118.19</v>
      </c>
      <c r="B20">
        <f t="shared" si="0"/>
        <v>40.14</v>
      </c>
      <c r="C20">
        <v>4.21</v>
      </c>
      <c r="D20" s="1">
        <f t="shared" si="2"/>
        <v>297757.41133714706</v>
      </c>
      <c r="E20" s="1">
        <f t="shared" si="3"/>
        <v>2770675.2301669531</v>
      </c>
      <c r="F20" s="1">
        <f t="shared" si="4"/>
        <v>40.130518771695243</v>
      </c>
      <c r="G20" s="1">
        <f t="shared" si="5"/>
        <v>9.4812283047573942E-3</v>
      </c>
      <c r="I20">
        <v>109.41</v>
      </c>
      <c r="J20">
        <v>3.5</v>
      </c>
    </row>
    <row r="21" spans="1:10" x14ac:dyDescent="0.3">
      <c r="A21">
        <v>119.23</v>
      </c>
      <c r="B21">
        <f t="shared" si="0"/>
        <v>41.180000000000007</v>
      </c>
      <c r="C21">
        <v>3.63</v>
      </c>
      <c r="D21" s="1">
        <f t="shared" si="2"/>
        <v>297757.76254667953</v>
      </c>
      <c r="E21" s="1">
        <f t="shared" si="3"/>
        <v>2770674.2515245429</v>
      </c>
      <c r="F21" s="1">
        <f t="shared" si="4"/>
        <v>41.170273118937153</v>
      </c>
      <c r="G21" s="1">
        <f t="shared" si="5"/>
        <v>9.7268810628534652E-3</v>
      </c>
      <c r="I21">
        <v>110.66</v>
      </c>
      <c r="J21">
        <v>3.45</v>
      </c>
    </row>
    <row r="22" spans="1:10" x14ac:dyDescent="0.3">
      <c r="A22">
        <v>119.28</v>
      </c>
      <c r="B22">
        <f t="shared" si="0"/>
        <v>41.230000000000004</v>
      </c>
      <c r="C22">
        <v>3.39</v>
      </c>
      <c r="D22" s="1">
        <f t="shared" si="2"/>
        <v>297757.77943175321</v>
      </c>
      <c r="E22" s="1">
        <f t="shared" si="3"/>
        <v>2770674.2044744268</v>
      </c>
      <c r="F22" s="1">
        <f t="shared" si="4"/>
        <v>41.220261308941701</v>
      </c>
      <c r="G22" s="1">
        <f t="shared" si="5"/>
        <v>9.7386910583026065E-3</v>
      </c>
      <c r="I22">
        <v>110.77</v>
      </c>
      <c r="J22">
        <v>3.7</v>
      </c>
    </row>
    <row r="23" spans="1:10" x14ac:dyDescent="0.3">
      <c r="A23">
        <v>119.46</v>
      </c>
      <c r="B23">
        <f t="shared" si="0"/>
        <v>41.41</v>
      </c>
      <c r="C23">
        <v>3.4</v>
      </c>
      <c r="D23" s="1">
        <f t="shared" si="2"/>
        <v>297757.84021801839</v>
      </c>
      <c r="E23" s="1">
        <f t="shared" si="3"/>
        <v>2770674.0350940092</v>
      </c>
      <c r="F23" s="1">
        <f t="shared" si="4"/>
        <v>41.400218792496183</v>
      </c>
      <c r="G23" s="1">
        <f t="shared" si="5"/>
        <v>9.7812075038135049E-3</v>
      </c>
      <c r="I23">
        <v>113.38</v>
      </c>
      <c r="J23">
        <v>3.62</v>
      </c>
    </row>
    <row r="24" spans="1:10" x14ac:dyDescent="0.3">
      <c r="A24">
        <v>119.76</v>
      </c>
      <c r="B24">
        <f t="shared" si="0"/>
        <v>41.710000000000008</v>
      </c>
      <c r="C24">
        <v>3.41</v>
      </c>
      <c r="D24" s="1">
        <f t="shared" si="2"/>
        <v>297757.94152846048</v>
      </c>
      <c r="E24" s="1">
        <f t="shared" si="3"/>
        <v>2770673.7527933139</v>
      </c>
      <c r="F24" s="1">
        <f t="shared" si="4"/>
        <v>41.700147931208583</v>
      </c>
      <c r="G24" s="1">
        <f t="shared" si="5"/>
        <v>9.8520687914245286E-3</v>
      </c>
      <c r="I24">
        <v>113.43</v>
      </c>
      <c r="J24">
        <v>3.44</v>
      </c>
    </row>
    <row r="25" spans="1:10" x14ac:dyDescent="0.3">
      <c r="A25">
        <v>128.41999999999999</v>
      </c>
      <c r="B25">
        <f t="shared" si="0"/>
        <v>50.36999999999999</v>
      </c>
      <c r="C25">
        <v>3.78</v>
      </c>
      <c r="D25" s="1">
        <f t="shared" si="2"/>
        <v>297760.86602322117</v>
      </c>
      <c r="E25" s="1">
        <f t="shared" si="3"/>
        <v>2770665.6037132395</v>
      </c>
      <c r="F25" s="1">
        <f t="shared" si="4"/>
        <v>50.358102404649642</v>
      </c>
      <c r="G25" s="1">
        <f t="shared" si="5"/>
        <v>1.1897595350347956E-2</v>
      </c>
      <c r="I25">
        <v>116.74</v>
      </c>
      <c r="J25">
        <v>3.43</v>
      </c>
    </row>
    <row r="26" spans="1:10" x14ac:dyDescent="0.3">
      <c r="A26">
        <v>138.33000000000001</v>
      </c>
      <c r="B26">
        <f t="shared" si="0"/>
        <v>60.280000000000015</v>
      </c>
      <c r="C26">
        <v>3.86</v>
      </c>
      <c r="D26" s="1">
        <f t="shared" si="2"/>
        <v>297764.21264482371</v>
      </c>
      <c r="E26" s="1">
        <f t="shared" si="3"/>
        <v>2770656.2783802678</v>
      </c>
      <c r="F26" s="1">
        <f t="shared" si="4"/>
        <v>60.265761622885897</v>
      </c>
      <c r="G26" s="1">
        <f t="shared" si="5"/>
        <v>1.423837711411835E-2</v>
      </c>
      <c r="I26">
        <v>117.9</v>
      </c>
      <c r="J26">
        <v>4.22</v>
      </c>
    </row>
    <row r="27" spans="1:10" x14ac:dyDescent="0.3">
      <c r="A27">
        <v>138.38999999999999</v>
      </c>
      <c r="B27">
        <f t="shared" si="0"/>
        <v>60.339999999999989</v>
      </c>
      <c r="C27">
        <v>4.0199999999999996</v>
      </c>
      <c r="D27" s="1">
        <f t="shared" si="2"/>
        <v>297764.23290691216</v>
      </c>
      <c r="E27" s="1">
        <f t="shared" si="3"/>
        <v>2770656.2219201289</v>
      </c>
      <c r="F27" s="1">
        <f t="shared" si="4"/>
        <v>60.325747450464853</v>
      </c>
      <c r="G27" s="1">
        <f t="shared" si="5"/>
        <v>1.4252549535136438E-2</v>
      </c>
      <c r="I27">
        <v>118.19</v>
      </c>
      <c r="J27">
        <v>4.21</v>
      </c>
    </row>
    <row r="28" spans="1:10" x14ac:dyDescent="0.3">
      <c r="A28">
        <v>144.91999999999999</v>
      </c>
      <c r="B28">
        <f t="shared" si="0"/>
        <v>66.86999999999999</v>
      </c>
      <c r="C28">
        <v>4.04</v>
      </c>
      <c r="D28" s="1">
        <f t="shared" si="2"/>
        <v>297766.43809753418</v>
      </c>
      <c r="E28" s="1">
        <f t="shared" si="3"/>
        <v>2770650.0771749923</v>
      </c>
      <c r="F28" s="1">
        <f t="shared" si="4"/>
        <v>66.854205038083009</v>
      </c>
      <c r="G28" s="1">
        <f t="shared" si="5"/>
        <v>1.5794961916981265E-2</v>
      </c>
      <c r="I28">
        <v>119.23</v>
      </c>
      <c r="J28">
        <v>3.63</v>
      </c>
    </row>
    <row r="29" spans="1:10" x14ac:dyDescent="0.3">
      <c r="A29">
        <v>145</v>
      </c>
      <c r="B29">
        <f t="shared" si="0"/>
        <v>66.95</v>
      </c>
      <c r="C29">
        <v>3.98</v>
      </c>
      <c r="D29" s="1">
        <f t="shared" si="2"/>
        <v>297766.46511365211</v>
      </c>
      <c r="E29" s="1">
        <f t="shared" si="3"/>
        <v>2770650.0018948065</v>
      </c>
      <c r="F29" s="1">
        <f t="shared" si="4"/>
        <v>66.934186142106029</v>
      </c>
      <c r="G29" s="1">
        <f t="shared" si="5"/>
        <v>1.5813857893974159E-2</v>
      </c>
      <c r="I29">
        <v>119.28</v>
      </c>
      <c r="J29">
        <v>3.39</v>
      </c>
    </row>
    <row r="30" spans="1:10" x14ac:dyDescent="0.3">
      <c r="A30">
        <v>145.34</v>
      </c>
      <c r="B30">
        <f t="shared" si="0"/>
        <v>67.290000000000006</v>
      </c>
      <c r="C30">
        <v>3.98</v>
      </c>
      <c r="D30" s="1">
        <f t="shared" si="2"/>
        <v>297766.57993215305</v>
      </c>
      <c r="E30" s="1">
        <f t="shared" si="3"/>
        <v>2770649.6819540183</v>
      </c>
      <c r="F30" s="1">
        <f t="shared" si="4"/>
        <v>67.274105832790596</v>
      </c>
      <c r="G30" s="1">
        <f t="shared" si="5"/>
        <v>1.589416720941017E-2</v>
      </c>
      <c r="I30">
        <v>119.46</v>
      </c>
      <c r="J30">
        <v>3.4</v>
      </c>
    </row>
    <row r="31" spans="1:10" x14ac:dyDescent="0.3">
      <c r="A31">
        <v>145.51</v>
      </c>
      <c r="B31">
        <f t="shared" si="0"/>
        <v>67.459999999999994</v>
      </c>
      <c r="C31">
        <v>4.1100000000000003</v>
      </c>
      <c r="D31" s="1">
        <f t="shared" si="2"/>
        <v>297766.63734140358</v>
      </c>
      <c r="E31" s="1">
        <f t="shared" si="3"/>
        <v>2770649.521983624</v>
      </c>
      <c r="F31" s="1">
        <f t="shared" si="4"/>
        <v>67.4440656783717</v>
      </c>
      <c r="G31" s="1">
        <f t="shared" si="5"/>
        <v>1.5934321628293446E-2</v>
      </c>
      <c r="I31">
        <v>119.76</v>
      </c>
      <c r="J31">
        <v>3.41</v>
      </c>
    </row>
    <row r="32" spans="1:10" x14ac:dyDescent="0.3">
      <c r="A32">
        <v>149.56</v>
      </c>
      <c r="B32">
        <f t="shared" si="0"/>
        <v>71.510000000000005</v>
      </c>
      <c r="C32">
        <v>4.1399999999999997</v>
      </c>
      <c r="D32" s="1">
        <f t="shared" si="2"/>
        <v>297768.00503237132</v>
      </c>
      <c r="E32" s="1">
        <f t="shared" si="3"/>
        <v>2770645.7109242361</v>
      </c>
      <c r="F32" s="1">
        <f t="shared" si="4"/>
        <v>71.493109051947286</v>
      </c>
      <c r="G32" s="1">
        <f t="shared" si="5"/>
        <v>1.6890948052719068E-2</v>
      </c>
      <c r="I32">
        <v>128.41999999999999</v>
      </c>
      <c r="J32">
        <v>3.78</v>
      </c>
    </row>
    <row r="33" spans="1:10" x14ac:dyDescent="0.3">
      <c r="A33">
        <v>169.04</v>
      </c>
      <c r="B33">
        <f t="shared" si="0"/>
        <v>90.99</v>
      </c>
      <c r="C33">
        <v>4.68</v>
      </c>
      <c r="D33" s="1">
        <f t="shared" si="2"/>
        <v>297774.58345707553</v>
      </c>
      <c r="E33" s="1">
        <f t="shared" si="3"/>
        <v>2770627.3801990808</v>
      </c>
      <c r="F33" s="1">
        <f t="shared" si="4"/>
        <v>90.968507797754853</v>
      </c>
      <c r="G33" s="1">
        <f t="shared" si="5"/>
        <v>2.1492202245141812E-2</v>
      </c>
      <c r="I33">
        <v>138.33000000000001</v>
      </c>
      <c r="J33">
        <v>3.86</v>
      </c>
    </row>
    <row r="34" spans="1:10" x14ac:dyDescent="0.3">
      <c r="A34">
        <v>171.82</v>
      </c>
      <c r="B34">
        <f t="shared" si="0"/>
        <v>93.77</v>
      </c>
      <c r="C34">
        <v>4.71</v>
      </c>
      <c r="D34" s="1">
        <f t="shared" si="2"/>
        <v>297775.52226717188</v>
      </c>
      <c r="E34" s="1">
        <f t="shared" si="3"/>
        <v>2770624.7642126367</v>
      </c>
      <c r="F34" s="1">
        <f t="shared" si="4"/>
        <v>93.747851150509845</v>
      </c>
      <c r="G34" s="1">
        <f t="shared" si="5"/>
        <v>2.2148849490150724E-2</v>
      </c>
      <c r="I34">
        <v>138.38999999999999</v>
      </c>
      <c r="J34">
        <v>4.0199999999999996</v>
      </c>
    </row>
    <row r="35" spans="1:10" x14ac:dyDescent="0.3">
      <c r="A35">
        <v>197.34</v>
      </c>
      <c r="B35">
        <f t="shared" si="0"/>
        <v>119.29</v>
      </c>
      <c r="C35">
        <v>5.26</v>
      </c>
      <c r="D35" s="1">
        <f t="shared" si="2"/>
        <v>297784.14040877606</v>
      </c>
      <c r="E35" s="1">
        <f t="shared" si="3"/>
        <v>2770600.74983348</v>
      </c>
      <c r="F35" s="1">
        <f t="shared" si="4"/>
        <v>119.26182322453255</v>
      </c>
      <c r="G35" s="1">
        <f t="shared" si="5"/>
        <v>2.817677546745756E-2</v>
      </c>
      <c r="I35">
        <v>144.91999999999999</v>
      </c>
      <c r="J35">
        <v>4.04</v>
      </c>
    </row>
    <row r="36" spans="1:10" x14ac:dyDescent="0.3">
      <c r="A36">
        <v>200.57</v>
      </c>
      <c r="B36">
        <f t="shared" si="0"/>
        <v>122.52</v>
      </c>
      <c r="C36">
        <v>5.3</v>
      </c>
      <c r="D36" s="1">
        <f t="shared" si="2"/>
        <v>297785.23118453554</v>
      </c>
      <c r="E36" s="1">
        <f t="shared" si="3"/>
        <v>2770597.7103959927</v>
      </c>
      <c r="F36" s="1">
        <f t="shared" si="4"/>
        <v>122.4910602855753</v>
      </c>
      <c r="G36" s="1">
        <f t="shared" si="5"/>
        <v>2.8939714424694785E-2</v>
      </c>
      <c r="I36">
        <v>145</v>
      </c>
      <c r="J36">
        <v>3.98</v>
      </c>
    </row>
    <row r="37" spans="1:10" x14ac:dyDescent="0.3">
      <c r="A37">
        <v>214.13</v>
      </c>
      <c r="B37">
        <f t="shared" si="0"/>
        <v>136.07999999999998</v>
      </c>
      <c r="C37">
        <v>5.58</v>
      </c>
      <c r="D37" s="1">
        <f t="shared" si="2"/>
        <v>297789.81041651644</v>
      </c>
      <c r="E37" s="1">
        <f t="shared" si="3"/>
        <v>2770584.9504045602</v>
      </c>
      <c r="F37" s="1">
        <f t="shared" si="4"/>
        <v>136.04785735912358</v>
      </c>
      <c r="G37" s="1">
        <f t="shared" si="5"/>
        <v>3.2142640876401174E-2</v>
      </c>
      <c r="I37">
        <v>145.34</v>
      </c>
      <c r="J37">
        <v>3.98</v>
      </c>
    </row>
    <row r="38" spans="1:10" x14ac:dyDescent="0.3">
      <c r="A38">
        <v>241.75</v>
      </c>
      <c r="B38">
        <f t="shared" si="0"/>
        <v>163.69999999999999</v>
      </c>
      <c r="C38">
        <v>5.63</v>
      </c>
      <c r="D38" s="1">
        <f t="shared" si="2"/>
        <v>297799.13773121504</v>
      </c>
      <c r="E38" s="1">
        <f t="shared" si="3"/>
        <v>2770558.9599205353</v>
      </c>
      <c r="F38" s="1">
        <f t="shared" si="4"/>
        <v>163.66133340495074</v>
      </c>
      <c r="G38" s="1">
        <f t="shared" si="5"/>
        <v>3.8666595049249963E-2</v>
      </c>
      <c r="I38">
        <v>145.51</v>
      </c>
      <c r="J38">
        <v>4.1100000000000003</v>
      </c>
    </row>
    <row r="39" spans="1:10" x14ac:dyDescent="0.3">
      <c r="A39">
        <v>271.27</v>
      </c>
      <c r="B39">
        <f t="shared" si="0"/>
        <v>193.21999999999997</v>
      </c>
      <c r="C39">
        <v>5.6</v>
      </c>
      <c r="D39" s="1">
        <f t="shared" si="2"/>
        <v>297809.10667871329</v>
      </c>
      <c r="E39" s="1">
        <f t="shared" si="3"/>
        <v>2770531.1815321068</v>
      </c>
      <c r="F39" s="1">
        <f t="shared" si="4"/>
        <v>193.17436066254447</v>
      </c>
      <c r="G39" s="1">
        <f t="shared" si="5"/>
        <v>4.5639337455497753E-2</v>
      </c>
      <c r="I39">
        <v>149.56</v>
      </c>
      <c r="J39">
        <v>4.1399999999999997</v>
      </c>
    </row>
    <row r="40" spans="1:10" x14ac:dyDescent="0.3">
      <c r="A40">
        <v>315.77999999999997</v>
      </c>
      <c r="B40">
        <f t="shared" si="0"/>
        <v>237.72999999999996</v>
      </c>
      <c r="C40">
        <v>5.57</v>
      </c>
      <c r="D40" s="1">
        <f t="shared" si="2"/>
        <v>297824.13777129957</v>
      </c>
      <c r="E40" s="1">
        <f t="shared" si="3"/>
        <v>2770489.2975189304</v>
      </c>
      <c r="F40" s="1">
        <f t="shared" si="4"/>
        <v>237.67384722251381</v>
      </c>
      <c r="G40" s="1">
        <f t="shared" si="5"/>
        <v>5.6152777486147443E-2</v>
      </c>
      <c r="I40">
        <v>169.04</v>
      </c>
      <c r="J40">
        <v>4.68</v>
      </c>
    </row>
    <row r="41" spans="1:10" x14ac:dyDescent="0.3">
      <c r="A41">
        <v>324.45</v>
      </c>
      <c r="B41">
        <f t="shared" si="0"/>
        <v>246.39999999999998</v>
      </c>
      <c r="C41">
        <v>5.54</v>
      </c>
      <c r="D41" s="1">
        <f t="shared" si="2"/>
        <v>297827.06564307498</v>
      </c>
      <c r="E41" s="1">
        <f t="shared" si="3"/>
        <v>2770481.1390288332</v>
      </c>
      <c r="F41" s="1">
        <f t="shared" si="4"/>
        <v>246.34179933350961</v>
      </c>
      <c r="G41" s="1">
        <f t="shared" si="5"/>
        <v>5.8200666490364483E-2</v>
      </c>
      <c r="I41">
        <v>171.82</v>
      </c>
      <c r="J41">
        <v>4.71</v>
      </c>
    </row>
    <row r="42" spans="1:10" x14ac:dyDescent="0.3">
      <c r="A42">
        <v>324.47000000000003</v>
      </c>
      <c r="B42">
        <f t="shared" si="0"/>
        <v>246.42000000000002</v>
      </c>
      <c r="C42">
        <v>5.57</v>
      </c>
      <c r="D42" s="1">
        <f t="shared" si="2"/>
        <v>297827.07239710446</v>
      </c>
      <c r="E42" s="1">
        <f t="shared" si="3"/>
        <v>2770481.1202087863</v>
      </c>
      <c r="F42" s="1">
        <f t="shared" si="4"/>
        <v>246.36179460995365</v>
      </c>
      <c r="G42" s="1">
        <f t="shared" si="5"/>
        <v>5.8205390046367711E-2</v>
      </c>
      <c r="I42">
        <v>197.34</v>
      </c>
      <c r="J42">
        <v>5.26</v>
      </c>
    </row>
    <row r="43" spans="1:10" x14ac:dyDescent="0.3">
      <c r="A43">
        <v>342.95</v>
      </c>
      <c r="B43">
        <f t="shared" si="0"/>
        <v>264.89999999999998</v>
      </c>
      <c r="C43">
        <v>5.21</v>
      </c>
      <c r="D43" s="1">
        <f t="shared" si="2"/>
        <v>297833.31312033511</v>
      </c>
      <c r="E43" s="1">
        <f t="shared" si="3"/>
        <v>2770463.7304859492</v>
      </c>
      <c r="F43" s="1">
        <f t="shared" si="4"/>
        <v>264.83742955963459</v>
      </c>
      <c r="G43" s="1">
        <f t="shared" si="5"/>
        <v>6.2570440365391278E-2</v>
      </c>
      <c r="I43">
        <v>200.57</v>
      </c>
      <c r="J43">
        <v>5.3</v>
      </c>
    </row>
    <row r="44" spans="1:10" x14ac:dyDescent="0.3">
      <c r="A44">
        <v>346.45</v>
      </c>
      <c r="B44">
        <f t="shared" si="0"/>
        <v>268.39999999999998</v>
      </c>
      <c r="C44">
        <v>3.43</v>
      </c>
      <c r="D44" s="1">
        <f t="shared" si="2"/>
        <v>297834.49507549242</v>
      </c>
      <c r="E44" s="1">
        <f t="shared" si="3"/>
        <v>2770460.4369778358</v>
      </c>
      <c r="F44" s="1">
        <f t="shared" si="4"/>
        <v>268.33660284580952</v>
      </c>
      <c r="G44" s="1">
        <f t="shared" si="5"/>
        <v>6.339715419045433E-2</v>
      </c>
      <c r="I44">
        <v>214.13</v>
      </c>
      <c r="J44">
        <v>5.58</v>
      </c>
    </row>
    <row r="45" spans="1:10" x14ac:dyDescent="0.3">
      <c r="A45">
        <v>349.24</v>
      </c>
      <c r="B45">
        <f t="shared" si="0"/>
        <v>271.19</v>
      </c>
      <c r="C45">
        <v>0.25</v>
      </c>
      <c r="D45" s="1">
        <f t="shared" si="2"/>
        <v>297835.43726260355</v>
      </c>
      <c r="E45" s="1">
        <f t="shared" si="3"/>
        <v>2770457.8115813686</v>
      </c>
      <c r="F45" s="1">
        <f t="shared" si="4"/>
        <v>271.12594383657722</v>
      </c>
      <c r="G45" s="1">
        <f t="shared" si="5"/>
        <v>6.4056163422776535E-2</v>
      </c>
      <c r="I45">
        <v>241.75</v>
      </c>
      <c r="J45">
        <v>5.63</v>
      </c>
    </row>
    <row r="46" spans="1:10" x14ac:dyDescent="0.3">
      <c r="A46">
        <v>354.58</v>
      </c>
      <c r="B46">
        <f t="shared" si="0"/>
        <v>276.52999999999997</v>
      </c>
      <c r="C46">
        <v>-1.0900000000000001</v>
      </c>
      <c r="D46" s="1">
        <f t="shared" si="2"/>
        <v>297837.24058847211</v>
      </c>
      <c r="E46" s="1">
        <f t="shared" si="3"/>
        <v>2770452.7866289904</v>
      </c>
      <c r="F46" s="1">
        <f t="shared" si="4"/>
        <v>276.46468250695955</v>
      </c>
      <c r="G46" s="1">
        <f t="shared" si="5"/>
        <v>6.5317493040424779E-2</v>
      </c>
      <c r="I46">
        <v>271.27</v>
      </c>
      <c r="J46">
        <v>5.6</v>
      </c>
    </row>
    <row r="47" spans="1:10" x14ac:dyDescent="0.3">
      <c r="A47">
        <v>360.24</v>
      </c>
      <c r="B47">
        <f t="shared" si="0"/>
        <v>282.19</v>
      </c>
      <c r="C47">
        <v>-2.8</v>
      </c>
      <c r="D47" s="1">
        <f t="shared" si="2"/>
        <v>297839.15197881224</v>
      </c>
      <c r="E47" s="1">
        <f t="shared" si="3"/>
        <v>2770447.4605558701</v>
      </c>
      <c r="F47" s="1">
        <f t="shared" si="4"/>
        <v>282.12334559249825</v>
      </c>
      <c r="G47" s="1">
        <f t="shared" si="5"/>
        <v>6.6654407501744117E-2</v>
      </c>
      <c r="I47">
        <v>315.77999999999997</v>
      </c>
      <c r="J47">
        <v>5.57</v>
      </c>
    </row>
    <row r="48" spans="1:10" x14ac:dyDescent="0.3">
      <c r="A48">
        <v>365.66</v>
      </c>
      <c r="B48">
        <f t="shared" si="0"/>
        <v>287.61</v>
      </c>
      <c r="C48">
        <v>-2.74</v>
      </c>
      <c r="D48" s="1">
        <f t="shared" si="2"/>
        <v>297840.98232079868</v>
      </c>
      <c r="E48" s="1">
        <f t="shared" si="3"/>
        <v>2770442.3603233062</v>
      </c>
      <c r="F48" s="1">
        <f t="shared" si="4"/>
        <v>287.54206536688389</v>
      </c>
      <c r="G48" s="1">
        <f t="shared" si="5"/>
        <v>6.7934633116124132E-2</v>
      </c>
      <c r="I48">
        <v>324.45</v>
      </c>
      <c r="J48">
        <v>5.54</v>
      </c>
    </row>
    <row r="49" spans="1:10" x14ac:dyDescent="0.3">
      <c r="A49">
        <v>370.45</v>
      </c>
      <c r="B49">
        <f t="shared" si="0"/>
        <v>292.39999999999998</v>
      </c>
      <c r="C49">
        <v>-2.94</v>
      </c>
      <c r="D49" s="1">
        <f t="shared" si="2"/>
        <v>297842.59991085686</v>
      </c>
      <c r="E49" s="1">
        <f t="shared" si="3"/>
        <v>2770437.8529222026</v>
      </c>
      <c r="F49" s="1">
        <f t="shared" si="4"/>
        <v>292.33093394988521</v>
      </c>
      <c r="G49" s="1">
        <f t="shared" si="5"/>
        <v>6.9066050114770405E-2</v>
      </c>
      <c r="I49">
        <v>324.47000000000003</v>
      </c>
      <c r="J49">
        <v>5.57</v>
      </c>
    </row>
    <row r="50" spans="1:10" x14ac:dyDescent="0.3">
      <c r="A50">
        <v>375.99</v>
      </c>
      <c r="B50">
        <f t="shared" si="0"/>
        <v>297.94</v>
      </c>
      <c r="C50">
        <v>-3.17</v>
      </c>
      <c r="D50" s="1">
        <f t="shared" si="2"/>
        <v>297844.47077702015</v>
      </c>
      <c r="E50" s="1">
        <f t="shared" si="3"/>
        <v>2770432.6397693609</v>
      </c>
      <c r="F50" s="1">
        <f t="shared" si="4"/>
        <v>297.86962537940906</v>
      </c>
      <c r="G50" s="1">
        <f t="shared" si="5"/>
        <v>7.0374620590939685E-2</v>
      </c>
      <c r="I50">
        <v>342.95</v>
      </c>
      <c r="J50">
        <v>5.21</v>
      </c>
    </row>
    <row r="51" spans="1:10" x14ac:dyDescent="0.3">
      <c r="A51">
        <v>381.6</v>
      </c>
      <c r="B51">
        <f t="shared" si="0"/>
        <v>303.55</v>
      </c>
      <c r="C51">
        <v>-2.86</v>
      </c>
      <c r="D51" s="1">
        <f t="shared" si="2"/>
        <v>297846.3652822866</v>
      </c>
      <c r="E51" s="1">
        <f t="shared" si="3"/>
        <v>2770427.3607463567</v>
      </c>
      <c r="F51" s="1">
        <f t="shared" si="4"/>
        <v>303.47830027494325</v>
      </c>
      <c r="G51" s="1">
        <f t="shared" si="5"/>
        <v>7.1699725056760144E-2</v>
      </c>
      <c r="I51">
        <v>346.45</v>
      </c>
      <c r="J51">
        <v>3.43</v>
      </c>
    </row>
    <row r="52" spans="1:10" x14ac:dyDescent="0.3">
      <c r="A52">
        <v>387.25</v>
      </c>
      <c r="B52">
        <f t="shared" si="0"/>
        <v>309.2</v>
      </c>
      <c r="C52">
        <v>-3.45</v>
      </c>
      <c r="D52" s="1">
        <f t="shared" si="2"/>
        <v>297848.27329561202</v>
      </c>
      <c r="E52" s="1">
        <f t="shared" si="3"/>
        <v>2770422.0440832595</v>
      </c>
      <c r="F52" s="1">
        <f t="shared" si="4"/>
        <v>309.12696572248888</v>
      </c>
      <c r="G52" s="1">
        <f t="shared" si="5"/>
        <v>7.3034277511112577E-2</v>
      </c>
      <c r="I52">
        <v>349.24</v>
      </c>
      <c r="J52">
        <v>0.25</v>
      </c>
    </row>
    <row r="53" spans="1:10" x14ac:dyDescent="0.3">
      <c r="A53">
        <v>392.77</v>
      </c>
      <c r="B53">
        <f t="shared" si="0"/>
        <v>314.71999999999997</v>
      </c>
      <c r="C53">
        <v>-4.09</v>
      </c>
      <c r="D53" s="1">
        <f t="shared" si="2"/>
        <v>297850.13740774582</v>
      </c>
      <c r="E53" s="1">
        <f t="shared" si="3"/>
        <v>2770416.8497504643</v>
      </c>
      <c r="F53" s="1">
        <f t="shared" si="4"/>
        <v>314.64566187600707</v>
      </c>
      <c r="G53" s="1">
        <f t="shared" si="5"/>
        <v>7.4338123992902183E-2</v>
      </c>
      <c r="I53">
        <v>354.58</v>
      </c>
      <c r="J53">
        <v>-1.0900000000000001</v>
      </c>
    </row>
    <row r="54" spans="1:10" x14ac:dyDescent="0.3">
      <c r="A54">
        <v>398.08</v>
      </c>
      <c r="B54">
        <f t="shared" si="0"/>
        <v>320.02999999999997</v>
      </c>
      <c r="C54">
        <v>-4.0999999999999996</v>
      </c>
      <c r="D54" s="1">
        <f t="shared" si="2"/>
        <v>297851.93060257018</v>
      </c>
      <c r="E54" s="1">
        <f t="shared" si="3"/>
        <v>2770411.8530281549</v>
      </c>
      <c r="F54" s="1">
        <f t="shared" si="4"/>
        <v>319.95440763326712</v>
      </c>
      <c r="G54" s="1">
        <f t="shared" si="5"/>
        <v>7.5592366732848859E-2</v>
      </c>
      <c r="I54">
        <v>360.24</v>
      </c>
      <c r="J54">
        <v>-2.8</v>
      </c>
    </row>
    <row r="55" spans="1:10" x14ac:dyDescent="0.3">
      <c r="A55">
        <v>404.67</v>
      </c>
      <c r="B55">
        <f t="shared" si="0"/>
        <v>326.62</v>
      </c>
      <c r="C55">
        <v>-3.8</v>
      </c>
      <c r="D55" s="1">
        <f t="shared" si="2"/>
        <v>297854.15605528071</v>
      </c>
      <c r="E55" s="1">
        <f t="shared" si="3"/>
        <v>2770405.6518228794</v>
      </c>
      <c r="F55" s="1">
        <f t="shared" si="4"/>
        <v>326.5428510484839</v>
      </c>
      <c r="G55" s="1">
        <f t="shared" si="5"/>
        <v>7.71489515161079E-2</v>
      </c>
      <c r="I55">
        <v>365.66</v>
      </c>
      <c r="J55">
        <v>-2.74</v>
      </c>
    </row>
    <row r="56" spans="1:10" x14ac:dyDescent="0.3">
      <c r="A56">
        <v>410.4</v>
      </c>
      <c r="B56">
        <f t="shared" si="0"/>
        <v>332.34999999999997</v>
      </c>
      <c r="C56">
        <v>-4.2699999999999996</v>
      </c>
      <c r="D56" s="1">
        <f t="shared" si="2"/>
        <v>297856.09108472394</v>
      </c>
      <c r="E56" s="1">
        <f t="shared" si="3"/>
        <v>2770400.2598795965</v>
      </c>
      <c r="F56" s="1">
        <f t="shared" si="4"/>
        <v>332.27149760001322</v>
      </c>
      <c r="G56" s="1">
        <f t="shared" si="5"/>
        <v>7.8502399986746241E-2</v>
      </c>
      <c r="I56">
        <v>370.45</v>
      </c>
      <c r="J56">
        <v>-2.94</v>
      </c>
    </row>
    <row r="57" spans="1:10" x14ac:dyDescent="0.3">
      <c r="A57">
        <v>417.19</v>
      </c>
      <c r="B57">
        <f t="shared" si="0"/>
        <v>339.14</v>
      </c>
      <c r="C57">
        <v>-4.0199999999999996</v>
      </c>
      <c r="D57" s="1">
        <f t="shared" si="2"/>
        <v>297858.38407772913</v>
      </c>
      <c r="E57" s="1">
        <f t="shared" si="3"/>
        <v>2770393.8704738575</v>
      </c>
      <c r="F57" s="1">
        <f t="shared" si="4"/>
        <v>339.05989377435196</v>
      </c>
      <c r="G57" s="1">
        <f t="shared" si="5"/>
        <v>8.010622564802361E-2</v>
      </c>
      <c r="I57">
        <v>375.99</v>
      </c>
      <c r="J57">
        <v>-3.17</v>
      </c>
    </row>
    <row r="58" spans="1:10" x14ac:dyDescent="0.3">
      <c r="A58">
        <v>423.81</v>
      </c>
      <c r="B58">
        <f t="shared" si="0"/>
        <v>345.76</v>
      </c>
      <c r="C58">
        <v>-3.46</v>
      </c>
      <c r="D58" s="1">
        <f t="shared" si="2"/>
        <v>297860.61966148386</v>
      </c>
      <c r="E58" s="1">
        <f t="shared" si="3"/>
        <v>2770387.6410385119</v>
      </c>
      <c r="F58" s="1">
        <f t="shared" si="4"/>
        <v>345.67833010400585</v>
      </c>
      <c r="G58" s="1">
        <f t="shared" si="5"/>
        <v>8.1669895994139097E-2</v>
      </c>
      <c r="I58">
        <v>381.6</v>
      </c>
      <c r="J58">
        <v>-2.86</v>
      </c>
    </row>
    <row r="59" spans="1:10" x14ac:dyDescent="0.3">
      <c r="A59">
        <v>430.56</v>
      </c>
      <c r="B59">
        <f t="shared" si="0"/>
        <v>352.51</v>
      </c>
      <c r="C59">
        <v>-2.75</v>
      </c>
      <c r="D59" s="1">
        <f t="shared" si="2"/>
        <v>297862.89914643008</v>
      </c>
      <c r="E59" s="1">
        <f t="shared" si="3"/>
        <v>2770381.2892728653</v>
      </c>
      <c r="F59" s="1">
        <f t="shared" si="4"/>
        <v>352.42673572677137</v>
      </c>
      <c r="G59" s="1">
        <f t="shared" si="5"/>
        <v>8.3264273228621732E-2</v>
      </c>
      <c r="I59">
        <v>387.25</v>
      </c>
      <c r="J59">
        <v>-3.45</v>
      </c>
    </row>
    <row r="60" spans="1:10" x14ac:dyDescent="0.3">
      <c r="A60">
        <v>437.32</v>
      </c>
      <c r="B60">
        <f t="shared" si="0"/>
        <v>359.27</v>
      </c>
      <c r="C60">
        <v>-1.88</v>
      </c>
      <c r="D60" s="1">
        <f t="shared" si="2"/>
        <v>297865.18200839107</v>
      </c>
      <c r="E60" s="1">
        <f t="shared" si="3"/>
        <v>2770374.928097195</v>
      </c>
      <c r="F60" s="1">
        <f t="shared" si="4"/>
        <v>359.18513898798784</v>
      </c>
      <c r="G60" s="1">
        <f t="shared" si="5"/>
        <v>8.4861012012140691E-2</v>
      </c>
      <c r="I60">
        <v>392.77</v>
      </c>
      <c r="J60">
        <v>-4.09</v>
      </c>
    </row>
    <row r="61" spans="1:10" x14ac:dyDescent="0.3">
      <c r="A61">
        <v>444.31</v>
      </c>
      <c r="B61">
        <f t="shared" si="0"/>
        <v>366.26</v>
      </c>
      <c r="C61">
        <v>-1.1399999999999999</v>
      </c>
      <c r="D61" s="1">
        <f t="shared" si="2"/>
        <v>297867.54254169093</v>
      </c>
      <c r="E61" s="1">
        <f t="shared" si="3"/>
        <v>2770368.350490992</v>
      </c>
      <c r="F61" s="1">
        <f t="shared" si="4"/>
        <v>366.17348792188682</v>
      </c>
      <c r="G61" s="1">
        <f t="shared" si="5"/>
        <v>8.6512078113173629E-2</v>
      </c>
      <c r="I61">
        <v>398.08</v>
      </c>
      <c r="J61">
        <v>-4.0999999999999996</v>
      </c>
    </row>
    <row r="62" spans="1:10" x14ac:dyDescent="0.3">
      <c r="A62">
        <v>451</v>
      </c>
      <c r="B62">
        <f t="shared" si="0"/>
        <v>372.95</v>
      </c>
      <c r="C62">
        <v>-1.29</v>
      </c>
      <c r="D62" s="1">
        <f t="shared" si="2"/>
        <v>297869.80176454876</v>
      </c>
      <c r="E62" s="1">
        <f t="shared" si="3"/>
        <v>2770362.0551854842</v>
      </c>
      <c r="F62" s="1">
        <f t="shared" si="4"/>
        <v>372.86190771709306</v>
      </c>
      <c r="G62" s="1">
        <f t="shared" si="5"/>
        <v>8.8092282906927721E-2</v>
      </c>
      <c r="I62">
        <v>404.67</v>
      </c>
      <c r="J62">
        <v>-3.8</v>
      </c>
    </row>
    <row r="63" spans="1:10" x14ac:dyDescent="0.3">
      <c r="A63">
        <v>458.1</v>
      </c>
      <c r="B63">
        <f t="shared" si="0"/>
        <v>380.05</v>
      </c>
      <c r="C63">
        <v>-1.43</v>
      </c>
      <c r="D63" s="1">
        <f t="shared" si="2"/>
        <v>297872.1994450108</v>
      </c>
      <c r="E63" s="1">
        <f t="shared" si="3"/>
        <v>2770355.3740690262</v>
      </c>
      <c r="F63" s="1">
        <f t="shared" si="4"/>
        <v>379.96023066859516</v>
      </c>
      <c r="G63" s="1">
        <f t="shared" si="5"/>
        <v>8.9769331404852437E-2</v>
      </c>
      <c r="I63">
        <v>410.4</v>
      </c>
      <c r="J63">
        <v>-4.2699999999999996</v>
      </c>
    </row>
    <row r="64" spans="1:10" x14ac:dyDescent="0.3">
      <c r="A64">
        <v>465.66</v>
      </c>
      <c r="B64">
        <f t="shared" si="0"/>
        <v>387.61</v>
      </c>
      <c r="C64">
        <v>-1.42</v>
      </c>
      <c r="D64" s="1">
        <f t="shared" si="2"/>
        <v>297874.75246815057</v>
      </c>
      <c r="E64" s="1">
        <f t="shared" si="3"/>
        <v>2770348.2600915013</v>
      </c>
      <c r="F64" s="1">
        <f t="shared" si="4"/>
        <v>387.51844496677705</v>
      </c>
      <c r="G64" s="1">
        <f t="shared" si="5"/>
        <v>9.1555033222959992E-2</v>
      </c>
      <c r="I64">
        <v>417.19</v>
      </c>
      <c r="J64">
        <v>-4.0199999999999996</v>
      </c>
    </row>
    <row r="65" spans="1:10" x14ac:dyDescent="0.3">
      <c r="A65">
        <v>472.67</v>
      </c>
      <c r="B65">
        <f t="shared" si="0"/>
        <v>394.62</v>
      </c>
      <c r="C65">
        <v>-1.51</v>
      </c>
      <c r="D65" s="1">
        <f t="shared" si="2"/>
        <v>297877.11975547991</v>
      </c>
      <c r="E65" s="1">
        <f t="shared" si="3"/>
        <v>2770341.6636652523</v>
      </c>
      <c r="F65" s="1">
        <f t="shared" si="4"/>
        <v>394.52678917624348</v>
      </c>
      <c r="G65" s="1">
        <f t="shared" si="5"/>
        <v>9.3210823756521677E-2</v>
      </c>
      <c r="I65">
        <v>423.81</v>
      </c>
      <c r="J65">
        <v>-3.46</v>
      </c>
    </row>
    <row r="66" spans="1:10" x14ac:dyDescent="0.3">
      <c r="A66">
        <v>479.78</v>
      </c>
      <c r="B66">
        <f t="shared" ref="B66:B122" si="6">A66-78.05</f>
        <v>401.72999999999996</v>
      </c>
      <c r="C66">
        <v>-1.63</v>
      </c>
      <c r="D66" s="1">
        <f t="shared" si="2"/>
        <v>297879.52081295667</v>
      </c>
      <c r="E66" s="1">
        <f t="shared" si="3"/>
        <v>2770334.9731387706</v>
      </c>
      <c r="F66" s="1">
        <f t="shared" si="4"/>
        <v>401.63510976617692</v>
      </c>
      <c r="G66" s="1">
        <f t="shared" si="5"/>
        <v>9.4890233823036851E-2</v>
      </c>
      <c r="I66">
        <v>430.56</v>
      </c>
      <c r="J66">
        <v>-2.75</v>
      </c>
    </row>
    <row r="67" spans="1:10" x14ac:dyDescent="0.3">
      <c r="A67">
        <v>487.04</v>
      </c>
      <c r="B67">
        <f t="shared" si="6"/>
        <v>408.99</v>
      </c>
      <c r="C67">
        <v>-1.6</v>
      </c>
      <c r="D67" s="1">
        <f t="shared" ref="D67:D121" si="7">(((B67*($D$122-$D$1))+$B$122*$D$1)/$B$122)</f>
        <v>297881.97252565442</v>
      </c>
      <c r="E67" s="1">
        <f t="shared" ref="E67:E121" si="8">(((B67*($E$122-$E$1))+$B$122*$E$1)/$B$122)</f>
        <v>2770328.1414619419</v>
      </c>
      <c r="F67" s="1">
        <f t="shared" ref="F67:F122" si="9">SQRT(((D67-$D$1)^2)+((E67-$E$1)^2))</f>
        <v>408.89339492478956</v>
      </c>
      <c r="G67" s="1">
        <f t="shared" ref="G67:G122" si="10">B67-F67</f>
        <v>9.6605075210447922E-2</v>
      </c>
      <c r="I67">
        <v>437.32</v>
      </c>
      <c r="J67">
        <v>-1.88</v>
      </c>
    </row>
    <row r="68" spans="1:10" x14ac:dyDescent="0.3">
      <c r="A68">
        <v>493.87</v>
      </c>
      <c r="B68">
        <f t="shared" si="6"/>
        <v>415.82</v>
      </c>
      <c r="C68">
        <v>-1.45</v>
      </c>
      <c r="D68" s="1">
        <f t="shared" si="7"/>
        <v>297884.27902671852</v>
      </c>
      <c r="E68" s="1">
        <f t="shared" si="8"/>
        <v>2770321.7144161095</v>
      </c>
      <c r="F68" s="1">
        <f t="shared" si="9"/>
        <v>415.72178165155839</v>
      </c>
      <c r="G68" s="1">
        <f t="shared" si="10"/>
        <v>9.8218348441605485E-2</v>
      </c>
      <c r="I68">
        <v>444.31</v>
      </c>
      <c r="J68">
        <v>-1.1399999999999999</v>
      </c>
    </row>
    <row r="69" spans="1:10" x14ac:dyDescent="0.3">
      <c r="A69">
        <v>499.48</v>
      </c>
      <c r="B69">
        <f t="shared" si="6"/>
        <v>421.43</v>
      </c>
      <c r="C69">
        <v>-1.42</v>
      </c>
      <c r="D69" s="1">
        <f t="shared" si="7"/>
        <v>297886.17353198497</v>
      </c>
      <c r="E69" s="1">
        <f t="shared" si="8"/>
        <v>2770316.4353931053</v>
      </c>
      <c r="F69" s="1">
        <f t="shared" si="9"/>
        <v>421.33045654709252</v>
      </c>
      <c r="G69" s="1">
        <f t="shared" si="10"/>
        <v>9.9543452907482788E-2</v>
      </c>
      <c r="I69">
        <v>451</v>
      </c>
      <c r="J69">
        <v>-1.29</v>
      </c>
    </row>
    <row r="70" spans="1:10" x14ac:dyDescent="0.3">
      <c r="A70">
        <v>504.57</v>
      </c>
      <c r="B70">
        <f t="shared" si="6"/>
        <v>426.52</v>
      </c>
      <c r="C70">
        <v>-1.29</v>
      </c>
      <c r="D70" s="1">
        <f t="shared" si="7"/>
        <v>297887.89243248518</v>
      </c>
      <c r="E70" s="1">
        <f t="shared" si="8"/>
        <v>2770311.6456913063</v>
      </c>
      <c r="F70" s="1">
        <f t="shared" si="9"/>
        <v>426.41925426878663</v>
      </c>
      <c r="G70" s="1">
        <f t="shared" si="10"/>
        <v>0.10074573121335106</v>
      </c>
      <c r="I70">
        <v>458.1</v>
      </c>
      <c r="J70">
        <v>-1.43</v>
      </c>
    </row>
    <row r="71" spans="1:10" x14ac:dyDescent="0.3">
      <c r="A71">
        <v>509.62</v>
      </c>
      <c r="B71">
        <f t="shared" si="6"/>
        <v>431.57</v>
      </c>
      <c r="C71">
        <v>-1.1100000000000001</v>
      </c>
      <c r="D71" s="1">
        <f t="shared" si="7"/>
        <v>297889.59782492643</v>
      </c>
      <c r="E71" s="1">
        <f t="shared" si="8"/>
        <v>2770306.8936296003</v>
      </c>
      <c r="F71" s="1">
        <f t="shared" si="9"/>
        <v>431.46806143846919</v>
      </c>
      <c r="G71" s="1">
        <f t="shared" si="10"/>
        <v>0.10193856153080105</v>
      </c>
      <c r="I71">
        <v>465.66</v>
      </c>
      <c r="J71">
        <v>-1.42</v>
      </c>
    </row>
    <row r="72" spans="1:10" x14ac:dyDescent="0.3">
      <c r="A72">
        <v>514.77</v>
      </c>
      <c r="B72">
        <f t="shared" si="6"/>
        <v>436.71999999999997</v>
      </c>
      <c r="C72">
        <v>-1.01</v>
      </c>
      <c r="D72" s="1">
        <f t="shared" si="7"/>
        <v>297891.3369875151</v>
      </c>
      <c r="E72" s="1">
        <f t="shared" si="8"/>
        <v>2770302.0474676625</v>
      </c>
      <c r="F72" s="1">
        <f t="shared" si="9"/>
        <v>436.61684498774224</v>
      </c>
      <c r="G72" s="1">
        <f t="shared" si="10"/>
        <v>0.10315501225773005</v>
      </c>
      <c r="I72">
        <v>472.67</v>
      </c>
      <c r="J72">
        <v>-1.51</v>
      </c>
    </row>
    <row r="73" spans="1:10" x14ac:dyDescent="0.3">
      <c r="A73">
        <v>522.11</v>
      </c>
      <c r="B73">
        <f t="shared" si="6"/>
        <v>444.06</v>
      </c>
      <c r="C73">
        <v>-0.93</v>
      </c>
      <c r="D73" s="1">
        <f t="shared" si="7"/>
        <v>297893.81571633072</v>
      </c>
      <c r="E73" s="1">
        <f t="shared" si="8"/>
        <v>2770295.140510648</v>
      </c>
      <c r="F73" s="1">
        <f t="shared" si="9"/>
        <v>443.95511125035819</v>
      </c>
      <c r="G73" s="1">
        <f t="shared" si="10"/>
        <v>0.10488874964181605</v>
      </c>
      <c r="I73">
        <v>479.78</v>
      </c>
      <c r="J73">
        <v>-1.63</v>
      </c>
    </row>
    <row r="74" spans="1:10" x14ac:dyDescent="0.3">
      <c r="A74">
        <v>528.75</v>
      </c>
      <c r="B74">
        <f t="shared" si="6"/>
        <v>450.7</v>
      </c>
      <c r="C74">
        <v>-0.84</v>
      </c>
      <c r="D74" s="1">
        <f t="shared" si="7"/>
        <v>297896.05805411487</v>
      </c>
      <c r="E74" s="1">
        <f t="shared" si="8"/>
        <v>2770288.892255256</v>
      </c>
      <c r="F74" s="1">
        <f t="shared" si="9"/>
        <v>450.59354285599812</v>
      </c>
      <c r="G74" s="1">
        <f t="shared" si="10"/>
        <v>0.10645714400186534</v>
      </c>
      <c r="I74">
        <v>487.04</v>
      </c>
      <c r="J74">
        <v>-1.6</v>
      </c>
    </row>
    <row r="75" spans="1:10" x14ac:dyDescent="0.3">
      <c r="A75">
        <v>536</v>
      </c>
      <c r="B75">
        <f t="shared" si="6"/>
        <v>457.95</v>
      </c>
      <c r="C75">
        <v>-0.87</v>
      </c>
      <c r="D75" s="1">
        <f t="shared" si="7"/>
        <v>297898.5063897979</v>
      </c>
      <c r="E75" s="1">
        <f t="shared" si="8"/>
        <v>2770282.06998845</v>
      </c>
      <c r="F75" s="1">
        <f t="shared" si="9"/>
        <v>457.84183037705594</v>
      </c>
      <c r="G75" s="1">
        <f t="shared" si="10"/>
        <v>0.10816962294404675</v>
      </c>
      <c r="I75">
        <v>493.87</v>
      </c>
      <c r="J75">
        <v>-1.45</v>
      </c>
    </row>
    <row r="76" spans="1:10" x14ac:dyDescent="0.3">
      <c r="A76">
        <v>543.04999999999995</v>
      </c>
      <c r="B76">
        <f t="shared" si="6"/>
        <v>464.99999999999994</v>
      </c>
      <c r="C76">
        <v>-0.88</v>
      </c>
      <c r="D76" s="1">
        <f t="shared" si="7"/>
        <v>297900.88718518621</v>
      </c>
      <c r="E76" s="1">
        <f t="shared" si="8"/>
        <v>2770275.4359221077</v>
      </c>
      <c r="F76" s="1">
        <f t="shared" si="9"/>
        <v>464.89016513897218</v>
      </c>
      <c r="G76" s="1">
        <f t="shared" si="10"/>
        <v>0.10983486102776396</v>
      </c>
      <c r="I76">
        <v>499.48</v>
      </c>
      <c r="J76">
        <v>-1.42</v>
      </c>
    </row>
    <row r="77" spans="1:10" x14ac:dyDescent="0.3">
      <c r="A77">
        <v>550.59</v>
      </c>
      <c r="B77">
        <f t="shared" si="6"/>
        <v>472.54</v>
      </c>
      <c r="C77">
        <v>-0.85</v>
      </c>
      <c r="D77" s="1">
        <f t="shared" si="7"/>
        <v>297903.43345429649</v>
      </c>
      <c r="E77" s="1">
        <f t="shared" si="8"/>
        <v>2770268.3407646301</v>
      </c>
      <c r="F77" s="1">
        <f t="shared" si="9"/>
        <v>472.42838416027172</v>
      </c>
      <c r="G77" s="1">
        <f t="shared" si="10"/>
        <v>0.11161583972830158</v>
      </c>
      <c r="I77">
        <v>504.57</v>
      </c>
      <c r="J77">
        <v>-1.29</v>
      </c>
    </row>
    <row r="78" spans="1:10" x14ac:dyDescent="0.3">
      <c r="A78">
        <v>557.80999999999995</v>
      </c>
      <c r="B78">
        <f t="shared" si="6"/>
        <v>479.75999999999993</v>
      </c>
      <c r="C78">
        <v>-0.79</v>
      </c>
      <c r="D78" s="1">
        <f t="shared" si="7"/>
        <v>297905.87165893533</v>
      </c>
      <c r="E78" s="1">
        <f t="shared" si="8"/>
        <v>2770261.5467278934</v>
      </c>
      <c r="F78" s="1">
        <f t="shared" si="9"/>
        <v>479.646678767769</v>
      </c>
      <c r="G78" s="1">
        <f t="shared" si="10"/>
        <v>0.11332123223093049</v>
      </c>
      <c r="I78">
        <v>509.62</v>
      </c>
      <c r="J78">
        <v>-1.1100000000000001</v>
      </c>
    </row>
    <row r="79" spans="1:10" x14ac:dyDescent="0.3">
      <c r="A79">
        <v>564.29999999999995</v>
      </c>
      <c r="B79">
        <f t="shared" si="6"/>
        <v>486.24999999999994</v>
      </c>
      <c r="C79">
        <v>-0.74</v>
      </c>
      <c r="D79" s="1">
        <f t="shared" si="7"/>
        <v>297908.06334149843</v>
      </c>
      <c r="E79" s="1">
        <f t="shared" si="8"/>
        <v>2770255.4396228492</v>
      </c>
      <c r="F79" s="1">
        <f t="shared" si="9"/>
        <v>486.13514580383367</v>
      </c>
      <c r="G79" s="1">
        <f t="shared" si="10"/>
        <v>0.11485419616627723</v>
      </c>
      <c r="I79">
        <v>514.77</v>
      </c>
      <c r="J79">
        <v>-1.01</v>
      </c>
    </row>
    <row r="80" spans="1:10" x14ac:dyDescent="0.3">
      <c r="A80">
        <v>571.75</v>
      </c>
      <c r="B80">
        <f t="shared" si="6"/>
        <v>493.7</v>
      </c>
      <c r="C80">
        <v>-0.61</v>
      </c>
      <c r="D80" s="1">
        <f t="shared" si="7"/>
        <v>297910.57921747619</v>
      </c>
      <c r="E80" s="1">
        <f t="shared" si="8"/>
        <v>2770248.4291555798</v>
      </c>
      <c r="F80" s="1">
        <f t="shared" si="9"/>
        <v>493.58338608403301</v>
      </c>
      <c r="G80" s="1">
        <f t="shared" si="10"/>
        <v>0.11661391596697968</v>
      </c>
      <c r="I80">
        <v>522.11</v>
      </c>
      <c r="J80">
        <v>-0.93</v>
      </c>
    </row>
    <row r="81" spans="1:10" x14ac:dyDescent="0.3">
      <c r="A81">
        <v>578.94000000000005</v>
      </c>
      <c r="B81">
        <f t="shared" si="6"/>
        <v>500.89000000000004</v>
      </c>
      <c r="C81">
        <v>-0.68</v>
      </c>
      <c r="D81" s="1">
        <f t="shared" si="7"/>
        <v>297913.00729107077</v>
      </c>
      <c r="E81" s="1">
        <f t="shared" si="8"/>
        <v>2770241.6633489132</v>
      </c>
      <c r="F81" s="1">
        <f t="shared" si="9"/>
        <v>500.77168777707362</v>
      </c>
      <c r="G81" s="1">
        <f t="shared" si="10"/>
        <v>0.11831222292641996</v>
      </c>
      <c r="I81">
        <v>528.75</v>
      </c>
      <c r="J81">
        <v>-0.84</v>
      </c>
    </row>
    <row r="82" spans="1:10" x14ac:dyDescent="0.3">
      <c r="A82">
        <v>586.12</v>
      </c>
      <c r="B82">
        <f t="shared" si="6"/>
        <v>508.07</v>
      </c>
      <c r="C82">
        <v>-0.39</v>
      </c>
      <c r="D82" s="1">
        <f t="shared" si="7"/>
        <v>297915.43198765063</v>
      </c>
      <c r="E82" s="1">
        <f t="shared" si="8"/>
        <v>2770234.9069522698</v>
      </c>
      <c r="F82" s="1">
        <f t="shared" si="9"/>
        <v>507.9499918321211</v>
      </c>
      <c r="G82" s="1">
        <f t="shared" si="10"/>
        <v>0.12000816787889335</v>
      </c>
      <c r="I82">
        <v>536</v>
      </c>
      <c r="J82">
        <v>-0.87</v>
      </c>
    </row>
    <row r="83" spans="1:10" x14ac:dyDescent="0.3">
      <c r="A83">
        <v>593.29999999999995</v>
      </c>
      <c r="B83">
        <f t="shared" si="6"/>
        <v>515.25</v>
      </c>
      <c r="C83">
        <v>-0.38</v>
      </c>
      <c r="D83" s="1">
        <f t="shared" si="7"/>
        <v>297917.8566842305</v>
      </c>
      <c r="E83" s="1">
        <f t="shared" si="8"/>
        <v>2770228.150555626</v>
      </c>
      <c r="F83" s="1">
        <f t="shared" si="9"/>
        <v>515.12829588760701</v>
      </c>
      <c r="G83" s="1">
        <f t="shared" si="10"/>
        <v>0.12170411239299028</v>
      </c>
      <c r="I83">
        <v>543.04999999999995</v>
      </c>
      <c r="J83">
        <v>-0.88</v>
      </c>
    </row>
    <row r="84" spans="1:10" x14ac:dyDescent="0.3">
      <c r="A84">
        <v>599.27</v>
      </c>
      <c r="B84">
        <f t="shared" si="6"/>
        <v>521.22</v>
      </c>
      <c r="C84">
        <v>-0.86</v>
      </c>
      <c r="D84" s="1">
        <f t="shared" si="7"/>
        <v>297919.87276202743</v>
      </c>
      <c r="E84" s="1">
        <f t="shared" si="8"/>
        <v>2770222.5327717871</v>
      </c>
      <c r="F84" s="1">
        <f t="shared" si="9"/>
        <v>521.09688574985114</v>
      </c>
      <c r="G84" s="1">
        <f t="shared" si="10"/>
        <v>0.12311425014888755</v>
      </c>
      <c r="I84">
        <v>550.59</v>
      </c>
      <c r="J84">
        <v>-0.85</v>
      </c>
    </row>
    <row r="85" spans="1:10" x14ac:dyDescent="0.3">
      <c r="A85">
        <v>605.27</v>
      </c>
      <c r="B85">
        <f t="shared" si="6"/>
        <v>527.22</v>
      </c>
      <c r="C85">
        <v>-0.83</v>
      </c>
      <c r="D85" s="1">
        <f t="shared" si="7"/>
        <v>297921.8989708685</v>
      </c>
      <c r="E85" s="1">
        <f t="shared" si="8"/>
        <v>2770216.8867578791</v>
      </c>
      <c r="F85" s="1">
        <f t="shared" si="9"/>
        <v>527.09546852563619</v>
      </c>
      <c r="G85" s="1">
        <f t="shared" si="10"/>
        <v>0.1245314743638346</v>
      </c>
      <c r="I85">
        <v>557.80999999999995</v>
      </c>
      <c r="J85">
        <v>-0.79</v>
      </c>
    </row>
    <row r="86" spans="1:10" x14ac:dyDescent="0.3">
      <c r="A86">
        <v>610.86</v>
      </c>
      <c r="B86">
        <f t="shared" si="6"/>
        <v>532.81000000000006</v>
      </c>
      <c r="C86">
        <v>-0.77</v>
      </c>
      <c r="D86" s="1">
        <f t="shared" si="7"/>
        <v>297923.78672210546</v>
      </c>
      <c r="E86" s="1">
        <f t="shared" si="8"/>
        <v>2770211.6265549213</v>
      </c>
      <c r="F86" s="1">
        <f t="shared" si="9"/>
        <v>532.6841481451645</v>
      </c>
      <c r="G86" s="1">
        <f t="shared" si="10"/>
        <v>0.12585185483555961</v>
      </c>
      <c r="I86">
        <v>564.29999999999995</v>
      </c>
      <c r="J86">
        <v>-0.74</v>
      </c>
    </row>
    <row r="87" spans="1:10" x14ac:dyDescent="0.3">
      <c r="A87">
        <v>616.72</v>
      </c>
      <c r="B87">
        <f t="shared" si="6"/>
        <v>538.67000000000007</v>
      </c>
      <c r="C87">
        <v>0.02</v>
      </c>
      <c r="D87" s="1">
        <f t="shared" si="7"/>
        <v>297925.76565274032</v>
      </c>
      <c r="E87" s="1">
        <f t="shared" si="8"/>
        <v>2770206.1122813374</v>
      </c>
      <c r="F87" s="1">
        <f t="shared" si="9"/>
        <v>538.54276398984484</v>
      </c>
      <c r="G87" s="1">
        <f t="shared" si="10"/>
        <v>0.12723601015522945</v>
      </c>
      <c r="I87">
        <v>571.75</v>
      </c>
      <c r="J87">
        <v>-0.61</v>
      </c>
    </row>
    <row r="88" spans="1:10" x14ac:dyDescent="0.3">
      <c r="A88">
        <v>622.12</v>
      </c>
      <c r="B88">
        <f t="shared" si="6"/>
        <v>544.07000000000005</v>
      </c>
      <c r="C88">
        <v>0.06</v>
      </c>
      <c r="D88" s="1">
        <f t="shared" si="7"/>
        <v>297927.58924069727</v>
      </c>
      <c r="E88" s="1">
        <f t="shared" si="8"/>
        <v>2770201.0308688199</v>
      </c>
      <c r="F88" s="1">
        <f t="shared" si="9"/>
        <v>543.94148848822465</v>
      </c>
      <c r="G88" s="1">
        <f t="shared" si="10"/>
        <v>0.12851151177540032</v>
      </c>
      <c r="I88">
        <v>578.94000000000005</v>
      </c>
      <c r="J88">
        <v>-0.68</v>
      </c>
    </row>
    <row r="89" spans="1:10" x14ac:dyDescent="0.3">
      <c r="A89">
        <v>627.83000000000004</v>
      </c>
      <c r="B89">
        <f t="shared" si="6"/>
        <v>549.78000000000009</v>
      </c>
      <c r="C89">
        <v>7.0000000000000007E-2</v>
      </c>
      <c r="D89" s="1">
        <f t="shared" si="7"/>
        <v>297929.51751611108</v>
      </c>
      <c r="E89" s="1">
        <f t="shared" si="8"/>
        <v>2770195.6577455839</v>
      </c>
      <c r="F89" s="1">
        <f t="shared" si="9"/>
        <v>549.65013976332966</v>
      </c>
      <c r="G89" s="1">
        <f t="shared" si="10"/>
        <v>0.12986023667042446</v>
      </c>
      <c r="I89">
        <v>586.12</v>
      </c>
      <c r="J89">
        <v>-0.39</v>
      </c>
    </row>
    <row r="90" spans="1:10" x14ac:dyDescent="0.3">
      <c r="A90">
        <v>634.46</v>
      </c>
      <c r="B90">
        <f t="shared" si="6"/>
        <v>556.41000000000008</v>
      </c>
      <c r="C90">
        <v>0.06</v>
      </c>
      <c r="D90" s="1">
        <f t="shared" si="7"/>
        <v>297931.75647688052</v>
      </c>
      <c r="E90" s="1">
        <f t="shared" si="8"/>
        <v>2770189.4189002151</v>
      </c>
      <c r="F90" s="1">
        <f t="shared" si="9"/>
        <v>556.27857373097663</v>
      </c>
      <c r="G90" s="1">
        <f t="shared" si="10"/>
        <v>0.13142626902345</v>
      </c>
      <c r="I90">
        <v>593.29999999999995</v>
      </c>
      <c r="J90">
        <v>-0.38</v>
      </c>
    </row>
    <row r="91" spans="1:10" x14ac:dyDescent="0.3">
      <c r="A91">
        <v>638.63</v>
      </c>
      <c r="B91">
        <f t="shared" si="6"/>
        <v>560.58000000000004</v>
      </c>
      <c r="C91">
        <v>0.23</v>
      </c>
      <c r="D91" s="1">
        <f t="shared" si="7"/>
        <v>297933.16469202511</v>
      </c>
      <c r="E91" s="1">
        <f t="shared" si="8"/>
        <v>2770185.494920549</v>
      </c>
      <c r="F91" s="1">
        <f t="shared" si="9"/>
        <v>560.44758876012872</v>
      </c>
      <c r="G91" s="1">
        <f t="shared" si="10"/>
        <v>0.13241123987131687</v>
      </c>
      <c r="I91">
        <v>599.27</v>
      </c>
      <c r="J91">
        <v>-0.86</v>
      </c>
    </row>
    <row r="92" spans="1:10" x14ac:dyDescent="0.3">
      <c r="A92">
        <v>643.92999999999995</v>
      </c>
      <c r="B92">
        <f t="shared" si="6"/>
        <v>565.88</v>
      </c>
      <c r="C92">
        <v>0.16</v>
      </c>
      <c r="D92" s="1">
        <f t="shared" si="7"/>
        <v>297934.9545098347</v>
      </c>
      <c r="E92" s="1">
        <f t="shared" si="8"/>
        <v>2770180.5076082633</v>
      </c>
      <c r="F92" s="1">
        <f t="shared" si="9"/>
        <v>565.74633687893777</v>
      </c>
      <c r="G92" s="1">
        <f t="shared" si="10"/>
        <v>0.13366312106222722</v>
      </c>
      <c r="I92">
        <v>605.27</v>
      </c>
      <c r="J92">
        <v>-0.83</v>
      </c>
    </row>
    <row r="93" spans="1:10" x14ac:dyDescent="0.3">
      <c r="A93">
        <v>649.1</v>
      </c>
      <c r="B93">
        <f t="shared" si="6"/>
        <v>571.05000000000007</v>
      </c>
      <c r="C93">
        <v>3.32</v>
      </c>
      <c r="D93" s="1">
        <f t="shared" si="7"/>
        <v>297936.70042645279</v>
      </c>
      <c r="E93" s="1">
        <f t="shared" si="8"/>
        <v>2770175.642626279</v>
      </c>
      <c r="F93" s="1">
        <f t="shared" si="9"/>
        <v>570.91511570419698</v>
      </c>
      <c r="G93" s="1">
        <f t="shared" si="10"/>
        <v>0.13488429580309003</v>
      </c>
      <c r="I93">
        <v>610.86</v>
      </c>
      <c r="J93">
        <v>-0.77</v>
      </c>
    </row>
    <row r="94" spans="1:10" x14ac:dyDescent="0.3">
      <c r="A94">
        <v>655.83</v>
      </c>
      <c r="B94">
        <f t="shared" si="6"/>
        <v>577.78000000000009</v>
      </c>
      <c r="C94">
        <v>3.8</v>
      </c>
      <c r="D94" s="1">
        <f t="shared" si="7"/>
        <v>297938.97315736959</v>
      </c>
      <c r="E94" s="1">
        <f t="shared" si="8"/>
        <v>2770169.3096806784</v>
      </c>
      <c r="F94" s="1">
        <f t="shared" si="9"/>
        <v>577.6435260514146</v>
      </c>
      <c r="G94" s="1">
        <f t="shared" si="10"/>
        <v>0.13647394858548978</v>
      </c>
      <c r="I94">
        <v>616.72</v>
      </c>
      <c r="J94">
        <v>0.02</v>
      </c>
    </row>
    <row r="95" spans="1:10" x14ac:dyDescent="0.3">
      <c r="A95">
        <v>660.32</v>
      </c>
      <c r="B95">
        <f t="shared" si="6"/>
        <v>582.2700000000001</v>
      </c>
      <c r="C95">
        <v>3.93</v>
      </c>
      <c r="D95" s="1">
        <f t="shared" si="7"/>
        <v>297940.48943698569</v>
      </c>
      <c r="E95" s="1">
        <f t="shared" si="8"/>
        <v>2770165.0845802706</v>
      </c>
      <c r="F95" s="1">
        <f t="shared" si="9"/>
        <v>582.13246549526525</v>
      </c>
      <c r="G95" s="1">
        <f t="shared" si="10"/>
        <v>0.13753450473484463</v>
      </c>
      <c r="I95">
        <v>622.12</v>
      </c>
      <c r="J95">
        <v>0.06</v>
      </c>
    </row>
    <row r="96" spans="1:10" x14ac:dyDescent="0.3">
      <c r="A96">
        <v>664.54</v>
      </c>
      <c r="B96">
        <f t="shared" si="6"/>
        <v>586.49</v>
      </c>
      <c r="C96">
        <v>3.66</v>
      </c>
      <c r="D96" s="1">
        <f t="shared" si="7"/>
        <v>297941.91453720396</v>
      </c>
      <c r="E96" s="1">
        <f t="shared" si="8"/>
        <v>2770161.1135504884</v>
      </c>
      <c r="F96" s="1">
        <f t="shared" si="9"/>
        <v>586.35146871442203</v>
      </c>
      <c r="G96" s="1">
        <f t="shared" si="10"/>
        <v>0.138531285577983</v>
      </c>
      <c r="I96">
        <v>627.83000000000004</v>
      </c>
      <c r="J96">
        <v>7.0000000000000007E-2</v>
      </c>
    </row>
    <row r="97" spans="1:10" x14ac:dyDescent="0.3">
      <c r="A97">
        <v>667.06</v>
      </c>
      <c r="B97">
        <f t="shared" si="6"/>
        <v>589.01</v>
      </c>
      <c r="C97">
        <v>3.63</v>
      </c>
      <c r="D97" s="1">
        <f t="shared" si="7"/>
        <v>297942.76554491726</v>
      </c>
      <c r="E97" s="1">
        <f t="shared" si="8"/>
        <v>2770158.7422246467</v>
      </c>
      <c r="F97" s="1">
        <f t="shared" si="9"/>
        <v>588.87087348049579</v>
      </c>
      <c r="G97" s="1">
        <f t="shared" si="10"/>
        <v>0.13912651950420241</v>
      </c>
      <c r="I97">
        <v>634.46</v>
      </c>
      <c r="J97">
        <v>0.06</v>
      </c>
    </row>
    <row r="98" spans="1:10" x14ac:dyDescent="0.3">
      <c r="A98">
        <v>669.28</v>
      </c>
      <c r="B98">
        <f t="shared" si="6"/>
        <v>591.23</v>
      </c>
      <c r="C98">
        <v>3.49</v>
      </c>
      <c r="D98" s="1">
        <f t="shared" si="7"/>
        <v>297943.51524218847</v>
      </c>
      <c r="E98" s="1">
        <f t="shared" si="8"/>
        <v>2770156.6531995009</v>
      </c>
      <c r="F98" s="1">
        <f t="shared" si="9"/>
        <v>591.09034910741877</v>
      </c>
      <c r="G98" s="1">
        <f t="shared" si="10"/>
        <v>0.13965089258124408</v>
      </c>
      <c r="I98">
        <v>638.63</v>
      </c>
      <c r="J98">
        <v>0.23</v>
      </c>
    </row>
    <row r="99" spans="1:10" x14ac:dyDescent="0.3">
      <c r="A99">
        <v>672.57</v>
      </c>
      <c r="B99">
        <f t="shared" si="6"/>
        <v>594.5200000000001</v>
      </c>
      <c r="C99">
        <v>3.49</v>
      </c>
      <c r="D99" s="1">
        <f t="shared" si="7"/>
        <v>297944.62628003629</v>
      </c>
      <c r="E99" s="1">
        <f t="shared" si="8"/>
        <v>2770153.5573018743</v>
      </c>
      <c r="F99" s="1">
        <f t="shared" si="9"/>
        <v>594.37957199643938</v>
      </c>
      <c r="G99" s="1">
        <f t="shared" si="10"/>
        <v>0.14042800356071439</v>
      </c>
      <c r="I99">
        <v>643.92999999999995</v>
      </c>
      <c r="J99">
        <v>0.16</v>
      </c>
    </row>
    <row r="100" spans="1:10" x14ac:dyDescent="0.3">
      <c r="A100">
        <v>674.75</v>
      </c>
      <c r="B100">
        <f t="shared" si="6"/>
        <v>596.70000000000005</v>
      </c>
      <c r="C100">
        <v>3.76</v>
      </c>
      <c r="D100" s="1">
        <f t="shared" si="7"/>
        <v>297945.36246924859</v>
      </c>
      <c r="E100" s="1">
        <f t="shared" si="8"/>
        <v>2770151.5059168213</v>
      </c>
      <c r="F100" s="1">
        <f t="shared" si="9"/>
        <v>596.5590570713706</v>
      </c>
      <c r="G100" s="1">
        <f t="shared" si="10"/>
        <v>0.14094292862944258</v>
      </c>
      <c r="I100">
        <v>649.1</v>
      </c>
      <c r="J100">
        <v>3.32</v>
      </c>
    </row>
    <row r="101" spans="1:10" x14ac:dyDescent="0.3">
      <c r="A101">
        <v>675.54</v>
      </c>
      <c r="B101">
        <f t="shared" si="6"/>
        <v>597.49</v>
      </c>
      <c r="C101">
        <v>3.76</v>
      </c>
      <c r="D101" s="1">
        <f t="shared" si="7"/>
        <v>297945.62925341266</v>
      </c>
      <c r="E101" s="1">
        <f t="shared" si="8"/>
        <v>2770150.7625249899</v>
      </c>
      <c r="F101" s="1">
        <f t="shared" si="9"/>
        <v>597.34887047034294</v>
      </c>
      <c r="G101" s="1">
        <f t="shared" si="10"/>
        <v>0.14112952965706427</v>
      </c>
      <c r="I101">
        <v>655.83</v>
      </c>
      <c r="J101">
        <v>3.8</v>
      </c>
    </row>
    <row r="102" spans="1:10" x14ac:dyDescent="0.3">
      <c r="A102">
        <v>681.46</v>
      </c>
      <c r="B102">
        <f t="shared" si="6"/>
        <v>603.41000000000008</v>
      </c>
      <c r="C102">
        <v>1.62</v>
      </c>
      <c r="D102" s="1">
        <f t="shared" si="7"/>
        <v>297947.6284461359</v>
      </c>
      <c r="E102" s="1">
        <f t="shared" si="8"/>
        <v>2770145.1917912671</v>
      </c>
      <c r="F102" s="1">
        <f t="shared" si="9"/>
        <v>603.26747214258262</v>
      </c>
      <c r="G102" s="1">
        <f t="shared" si="10"/>
        <v>0.14252785741746266</v>
      </c>
      <c r="I102">
        <v>660.32</v>
      </c>
      <c r="J102">
        <v>3.93</v>
      </c>
    </row>
    <row r="103" spans="1:10" x14ac:dyDescent="0.3">
      <c r="A103">
        <v>687.81</v>
      </c>
      <c r="B103">
        <f t="shared" si="6"/>
        <v>609.76</v>
      </c>
      <c r="C103">
        <v>1.08</v>
      </c>
      <c r="D103" s="1">
        <f t="shared" si="7"/>
        <v>297949.77285049274</v>
      </c>
      <c r="E103" s="1">
        <f t="shared" si="8"/>
        <v>2770139.2164265472</v>
      </c>
      <c r="F103" s="1">
        <f t="shared" si="9"/>
        <v>609.61597224752279</v>
      </c>
      <c r="G103" s="1">
        <f t="shared" si="10"/>
        <v>0.14402775247720001</v>
      </c>
      <c r="I103">
        <v>664.54</v>
      </c>
      <c r="J103">
        <v>3.66</v>
      </c>
    </row>
    <row r="104" spans="1:10" x14ac:dyDescent="0.3">
      <c r="A104">
        <v>699.78</v>
      </c>
      <c r="B104">
        <f t="shared" si="6"/>
        <v>621.73</v>
      </c>
      <c r="C104">
        <v>1.42</v>
      </c>
      <c r="D104" s="1">
        <f t="shared" si="7"/>
        <v>297953.81513713073</v>
      </c>
      <c r="E104" s="1">
        <f t="shared" si="8"/>
        <v>2770127.9526288002</v>
      </c>
      <c r="F104" s="1">
        <f t="shared" si="9"/>
        <v>621.58314488555209</v>
      </c>
      <c r="G104" s="1">
        <f t="shared" si="10"/>
        <v>0.14685511444793065</v>
      </c>
      <c r="I104">
        <v>667.06</v>
      </c>
      <c r="J104">
        <v>3.63</v>
      </c>
    </row>
    <row r="105" spans="1:10" x14ac:dyDescent="0.3">
      <c r="A105">
        <v>714.9</v>
      </c>
      <c r="B105">
        <f t="shared" si="6"/>
        <v>636.85</v>
      </c>
      <c r="C105">
        <v>1.21</v>
      </c>
      <c r="D105" s="1">
        <f t="shared" si="7"/>
        <v>297958.92118341033</v>
      </c>
      <c r="E105" s="1">
        <f t="shared" si="8"/>
        <v>2770113.7246737517</v>
      </c>
      <c r="F105" s="1">
        <f t="shared" si="9"/>
        <v>636.69957348062064</v>
      </c>
      <c r="G105" s="1">
        <f t="shared" si="10"/>
        <v>0.1504265193793799</v>
      </c>
      <c r="I105">
        <v>669.28</v>
      </c>
      <c r="J105">
        <v>3.49</v>
      </c>
    </row>
    <row r="106" spans="1:10" x14ac:dyDescent="0.3">
      <c r="A106">
        <v>722.37</v>
      </c>
      <c r="B106">
        <f t="shared" si="6"/>
        <v>644.32000000000005</v>
      </c>
      <c r="C106">
        <v>1.36</v>
      </c>
      <c r="D106" s="1">
        <f t="shared" si="7"/>
        <v>297961.44381341751</v>
      </c>
      <c r="E106" s="1">
        <f t="shared" si="8"/>
        <v>2770106.6953864358</v>
      </c>
      <c r="F106" s="1">
        <f t="shared" si="9"/>
        <v>644.16780903680615</v>
      </c>
      <c r="G106" s="1">
        <f t="shared" si="10"/>
        <v>0.15219096319390246</v>
      </c>
      <c r="I106">
        <v>672.57</v>
      </c>
      <c r="J106">
        <v>3.49</v>
      </c>
    </row>
    <row r="107" spans="1:10" x14ac:dyDescent="0.3">
      <c r="A107">
        <v>729.5</v>
      </c>
      <c r="B107">
        <f t="shared" si="6"/>
        <v>651.45000000000005</v>
      </c>
      <c r="C107">
        <v>2.19</v>
      </c>
      <c r="D107" s="1">
        <f t="shared" si="7"/>
        <v>297963.85162492376</v>
      </c>
      <c r="E107" s="1">
        <f t="shared" si="8"/>
        <v>2770099.9860399081</v>
      </c>
      <c r="F107" s="1">
        <f t="shared" si="9"/>
        <v>651.29612490230704</v>
      </c>
      <c r="G107" s="1">
        <f t="shared" si="10"/>
        <v>0.15387509769300323</v>
      </c>
      <c r="I107">
        <v>674.75</v>
      </c>
      <c r="J107">
        <v>3.76</v>
      </c>
    </row>
    <row r="108" spans="1:10" x14ac:dyDescent="0.3">
      <c r="A108">
        <v>733.89</v>
      </c>
      <c r="B108">
        <f t="shared" si="6"/>
        <v>655.84</v>
      </c>
      <c r="C108">
        <v>2.63</v>
      </c>
      <c r="D108" s="1">
        <f t="shared" si="7"/>
        <v>297965.33413439244</v>
      </c>
      <c r="E108" s="1">
        <f t="shared" si="8"/>
        <v>2770095.8550397321</v>
      </c>
      <c r="F108" s="1">
        <f t="shared" si="9"/>
        <v>655.68508796656727</v>
      </c>
      <c r="G108" s="1">
        <f t="shared" si="10"/>
        <v>0.15491203343276538</v>
      </c>
      <c r="I108">
        <v>675.54</v>
      </c>
      <c r="J108">
        <v>3.76</v>
      </c>
    </row>
    <row r="109" spans="1:10" x14ac:dyDescent="0.3">
      <c r="A109">
        <v>734.85</v>
      </c>
      <c r="B109">
        <f t="shared" si="6"/>
        <v>656.80000000000007</v>
      </c>
      <c r="C109">
        <v>3.36</v>
      </c>
      <c r="D109" s="1">
        <f t="shared" si="7"/>
        <v>297965.65832780703</v>
      </c>
      <c r="E109" s="1">
        <f t="shared" si="8"/>
        <v>2770094.9516775063</v>
      </c>
      <c r="F109" s="1">
        <f t="shared" si="9"/>
        <v>656.64486121112066</v>
      </c>
      <c r="G109" s="1">
        <f t="shared" si="10"/>
        <v>0.15513878887941246</v>
      </c>
      <c r="I109">
        <v>681.46</v>
      </c>
      <c r="J109">
        <v>1.62</v>
      </c>
    </row>
    <row r="110" spans="1:10" x14ac:dyDescent="0.3">
      <c r="A110">
        <v>743.59</v>
      </c>
      <c r="B110">
        <f t="shared" si="6"/>
        <v>665.54000000000008</v>
      </c>
      <c r="C110">
        <v>3.72</v>
      </c>
      <c r="D110" s="1">
        <f t="shared" si="7"/>
        <v>297968.6098386856</v>
      </c>
      <c r="E110" s="1">
        <f t="shared" si="8"/>
        <v>2770086.7273172471</v>
      </c>
      <c r="F110" s="1">
        <f t="shared" si="9"/>
        <v>665.38279678768845</v>
      </c>
      <c r="G110" s="1">
        <f t="shared" si="10"/>
        <v>0.1572032123116287</v>
      </c>
      <c r="I110">
        <v>687.81</v>
      </c>
      <c r="J110">
        <v>1.08</v>
      </c>
    </row>
    <row r="111" spans="1:10" x14ac:dyDescent="0.3">
      <c r="A111">
        <v>743.6</v>
      </c>
      <c r="B111">
        <f t="shared" si="6"/>
        <v>665.55000000000007</v>
      </c>
      <c r="C111">
        <v>3.77</v>
      </c>
      <c r="D111" s="1">
        <f t="shared" si="7"/>
        <v>297968.61321570032</v>
      </c>
      <c r="E111" s="1">
        <f t="shared" si="8"/>
        <v>2770086.7179072234</v>
      </c>
      <c r="F111" s="1">
        <f t="shared" si="9"/>
        <v>665.39279442611985</v>
      </c>
      <c r="G111" s="1">
        <f t="shared" si="10"/>
        <v>0.15720557388021916</v>
      </c>
      <c r="I111">
        <v>699.78</v>
      </c>
      <c r="J111">
        <v>1.42</v>
      </c>
    </row>
    <row r="112" spans="1:10" x14ac:dyDescent="0.3">
      <c r="A112">
        <v>747.65</v>
      </c>
      <c r="B112">
        <f t="shared" si="6"/>
        <v>669.6</v>
      </c>
      <c r="C112">
        <v>3.66</v>
      </c>
      <c r="D112" s="1">
        <f t="shared" si="7"/>
        <v>297969.98090666806</v>
      </c>
      <c r="E112" s="1">
        <f t="shared" si="8"/>
        <v>2770082.9068478355</v>
      </c>
      <c r="F112" s="1">
        <f t="shared" si="9"/>
        <v>669.44183779969546</v>
      </c>
      <c r="G112" s="1">
        <f t="shared" si="10"/>
        <v>0.15816220030455952</v>
      </c>
      <c r="I112">
        <v>714.9</v>
      </c>
      <c r="J112">
        <v>1.21</v>
      </c>
    </row>
    <row r="113" spans="1:10" x14ac:dyDescent="0.3">
      <c r="A113">
        <v>747.7</v>
      </c>
      <c r="B113">
        <f t="shared" si="6"/>
        <v>669.65000000000009</v>
      </c>
      <c r="C113">
        <v>3.78</v>
      </c>
      <c r="D113" s="1">
        <f t="shared" si="7"/>
        <v>297969.99779174174</v>
      </c>
      <c r="E113" s="1">
        <f t="shared" si="8"/>
        <v>2770082.8597977194</v>
      </c>
      <c r="F113" s="1">
        <f t="shared" si="9"/>
        <v>669.49182598969992</v>
      </c>
      <c r="G113" s="1">
        <f t="shared" si="10"/>
        <v>0.15817401030017209</v>
      </c>
      <c r="I113">
        <v>722.37</v>
      </c>
      <c r="J113">
        <v>1.36</v>
      </c>
    </row>
    <row r="114" spans="1:10" x14ac:dyDescent="0.3">
      <c r="A114">
        <v>768.52</v>
      </c>
      <c r="B114">
        <f t="shared" si="6"/>
        <v>690.47</v>
      </c>
      <c r="C114">
        <v>3.92</v>
      </c>
      <c r="D114" s="1">
        <f t="shared" si="7"/>
        <v>297977.02873642044</v>
      </c>
      <c r="E114" s="1">
        <f t="shared" si="8"/>
        <v>2770063.2681294577</v>
      </c>
      <c r="F114" s="1">
        <f t="shared" si="9"/>
        <v>690.30690822231873</v>
      </c>
      <c r="G114" s="1">
        <f t="shared" si="10"/>
        <v>0.16309177768130212</v>
      </c>
      <c r="I114">
        <v>729.5</v>
      </c>
      <c r="J114">
        <v>2.19</v>
      </c>
    </row>
    <row r="115" spans="1:10" x14ac:dyDescent="0.3">
      <c r="A115">
        <v>768.55</v>
      </c>
      <c r="B115">
        <f t="shared" si="6"/>
        <v>690.5</v>
      </c>
      <c r="C115">
        <v>3.92</v>
      </c>
      <c r="D115" s="1">
        <f t="shared" si="7"/>
        <v>297977.03886746464</v>
      </c>
      <c r="E115" s="1">
        <f t="shared" si="8"/>
        <v>2770063.2398993885</v>
      </c>
      <c r="F115" s="1">
        <f t="shared" si="9"/>
        <v>690.33690113587932</v>
      </c>
      <c r="G115" s="1">
        <f t="shared" si="10"/>
        <v>0.16309886412068408</v>
      </c>
      <c r="I115">
        <v>733.89</v>
      </c>
      <c r="J115">
        <v>2.63</v>
      </c>
    </row>
    <row r="116" spans="1:10" x14ac:dyDescent="0.3">
      <c r="A116">
        <v>772.68</v>
      </c>
      <c r="B116">
        <f t="shared" si="6"/>
        <v>694.63</v>
      </c>
      <c r="C116">
        <v>3.96</v>
      </c>
      <c r="D116" s="1">
        <f t="shared" si="7"/>
        <v>297978.43357455026</v>
      </c>
      <c r="E116" s="1">
        <f t="shared" si="8"/>
        <v>2770059.3535598149</v>
      </c>
      <c r="F116" s="1">
        <f t="shared" si="9"/>
        <v>694.46592561345813</v>
      </c>
      <c r="G116" s="1">
        <f t="shared" si="10"/>
        <v>0.1640743865418699</v>
      </c>
      <c r="I116">
        <v>734.85</v>
      </c>
      <c r="J116">
        <v>3.36</v>
      </c>
    </row>
    <row r="117" spans="1:10" x14ac:dyDescent="0.3">
      <c r="A117">
        <v>781.84</v>
      </c>
      <c r="B117">
        <f t="shared" si="6"/>
        <v>703.79000000000008</v>
      </c>
      <c r="C117">
        <v>4.05</v>
      </c>
      <c r="D117" s="1">
        <f t="shared" si="7"/>
        <v>297981.52692004765</v>
      </c>
      <c r="E117" s="1">
        <f t="shared" si="8"/>
        <v>2770050.7339785816</v>
      </c>
      <c r="F117" s="1">
        <f t="shared" si="9"/>
        <v>703.62376198471395</v>
      </c>
      <c r="G117" s="1">
        <f t="shared" si="10"/>
        <v>0.16623801528612603</v>
      </c>
      <c r="I117">
        <v>743.59</v>
      </c>
      <c r="J117">
        <v>3.72</v>
      </c>
    </row>
    <row r="118" spans="1:10" x14ac:dyDescent="0.3">
      <c r="A118">
        <v>785.47</v>
      </c>
      <c r="B118">
        <f t="shared" si="6"/>
        <v>707.42000000000007</v>
      </c>
      <c r="C118">
        <v>4.0599999999999996</v>
      </c>
      <c r="D118" s="1">
        <f t="shared" si="7"/>
        <v>297982.75277639658</v>
      </c>
      <c r="E118" s="1">
        <f t="shared" si="8"/>
        <v>2770047.3181401668</v>
      </c>
      <c r="F118" s="1">
        <f t="shared" si="9"/>
        <v>707.25290456447817</v>
      </c>
      <c r="G118" s="1">
        <f t="shared" si="10"/>
        <v>0.16709543552190098</v>
      </c>
      <c r="I118">
        <v>743.6</v>
      </c>
      <c r="J118">
        <v>3.77</v>
      </c>
    </row>
    <row r="119" spans="1:10" x14ac:dyDescent="0.3">
      <c r="A119">
        <v>806.68</v>
      </c>
      <c r="B119">
        <f t="shared" si="6"/>
        <v>728.63</v>
      </c>
      <c r="C119">
        <v>4.29</v>
      </c>
      <c r="D119" s="1">
        <f t="shared" si="7"/>
        <v>297989.91542464989</v>
      </c>
      <c r="E119" s="1">
        <f t="shared" si="8"/>
        <v>2770027.3594810013</v>
      </c>
      <c r="F119" s="1">
        <f t="shared" si="9"/>
        <v>728.45789467734778</v>
      </c>
      <c r="G119" s="1">
        <f t="shared" si="10"/>
        <v>0.17210532265221445</v>
      </c>
      <c r="I119">
        <v>747.65</v>
      </c>
      <c r="J119">
        <v>3.66</v>
      </c>
    </row>
    <row r="120" spans="1:10" x14ac:dyDescent="0.3">
      <c r="A120">
        <v>807.15</v>
      </c>
      <c r="B120">
        <f t="shared" si="6"/>
        <v>729.1</v>
      </c>
      <c r="C120">
        <v>4.28</v>
      </c>
      <c r="D120" s="1">
        <f t="shared" si="7"/>
        <v>297990.07414434245</v>
      </c>
      <c r="E120" s="1">
        <f t="shared" si="8"/>
        <v>2770026.9172099116</v>
      </c>
      <c r="F120" s="1">
        <f t="shared" si="9"/>
        <v>728.92778366162167</v>
      </c>
      <c r="G120" s="1">
        <f t="shared" si="10"/>
        <v>0.17221633837834815</v>
      </c>
      <c r="I120">
        <v>747.7</v>
      </c>
      <c r="J120">
        <v>3.78</v>
      </c>
    </row>
    <row r="121" spans="1:10" x14ac:dyDescent="0.3">
      <c r="A121">
        <v>807.19</v>
      </c>
      <c r="B121">
        <f t="shared" si="6"/>
        <v>729.1400000000001</v>
      </c>
      <c r="C121">
        <v>4.33</v>
      </c>
      <c r="D121" s="1">
        <f t="shared" si="7"/>
        <v>297990.08765240142</v>
      </c>
      <c r="E121" s="1">
        <f t="shared" si="8"/>
        <v>2770026.8795698192</v>
      </c>
      <c r="F121" s="1">
        <f t="shared" si="9"/>
        <v>728.96777421319484</v>
      </c>
      <c r="G121" s="1">
        <f t="shared" si="10"/>
        <v>0.17222578680525658</v>
      </c>
      <c r="I121">
        <v>768.52</v>
      </c>
      <c r="J121">
        <v>3.92</v>
      </c>
    </row>
    <row r="122" spans="1:10" x14ac:dyDescent="0.3">
      <c r="A122" s="5">
        <v>815.74</v>
      </c>
      <c r="B122">
        <f t="shared" si="6"/>
        <v>737.69</v>
      </c>
      <c r="C122" s="5">
        <v>4.49</v>
      </c>
      <c r="D122" s="2">
        <v>297992.97499999998</v>
      </c>
      <c r="E122" s="2">
        <v>2770018.8339999998</v>
      </c>
      <c r="F122" s="1">
        <f t="shared" si="9"/>
        <v>737.5157546690524</v>
      </c>
      <c r="G122" s="1">
        <f t="shared" si="10"/>
        <v>0.17424533094765593</v>
      </c>
      <c r="I122">
        <v>768.55</v>
      </c>
      <c r="J122">
        <v>3.92</v>
      </c>
    </row>
    <row r="123" spans="1:10" x14ac:dyDescent="0.3">
      <c r="D123" s="1"/>
      <c r="E123" s="1"/>
      <c r="I123">
        <v>772.68</v>
      </c>
      <c r="J123">
        <v>3.96</v>
      </c>
    </row>
    <row r="124" spans="1:10" x14ac:dyDescent="0.3">
      <c r="D124" s="1"/>
      <c r="E124" s="1"/>
      <c r="I124">
        <v>781.84</v>
      </c>
      <c r="J124">
        <v>4.05</v>
      </c>
    </row>
    <row r="125" spans="1:10" x14ac:dyDescent="0.3">
      <c r="D125" s="1"/>
      <c r="E125" s="1"/>
      <c r="I125">
        <v>785.47</v>
      </c>
      <c r="J125">
        <v>4.0599999999999996</v>
      </c>
    </row>
    <row r="126" spans="1:10" x14ac:dyDescent="0.3">
      <c r="D126" s="1"/>
      <c r="E126" s="1"/>
      <c r="I126">
        <v>806.68</v>
      </c>
      <c r="J126">
        <v>4.29</v>
      </c>
    </row>
    <row r="127" spans="1:10" x14ac:dyDescent="0.3">
      <c r="D127" s="1"/>
      <c r="E127" s="1"/>
      <c r="I127">
        <v>807.15</v>
      </c>
      <c r="J127">
        <v>4.28</v>
      </c>
    </row>
    <row r="128" spans="1:10" x14ac:dyDescent="0.3">
      <c r="D128" s="1"/>
      <c r="E128" s="1"/>
      <c r="I128">
        <v>807.19</v>
      </c>
      <c r="J128">
        <v>4.33</v>
      </c>
    </row>
    <row r="129" spans="4:10" x14ac:dyDescent="0.3">
      <c r="D129" s="1"/>
      <c r="E129" s="1"/>
      <c r="I129" s="5">
        <v>815.74</v>
      </c>
      <c r="J129" s="5">
        <v>4.49</v>
      </c>
    </row>
    <row r="130" spans="4:10" x14ac:dyDescent="0.3">
      <c r="D130" s="1"/>
      <c r="E130" s="1"/>
    </row>
    <row r="131" spans="4:10" x14ac:dyDescent="0.3">
      <c r="D131" s="1"/>
      <c r="E131" s="1"/>
    </row>
    <row r="132" spans="4:10" x14ac:dyDescent="0.3">
      <c r="D132" s="1"/>
      <c r="E132" s="1"/>
    </row>
    <row r="133" spans="4:10" x14ac:dyDescent="0.3">
      <c r="D133" s="1"/>
      <c r="E133" s="1"/>
    </row>
    <row r="134" spans="4:10" x14ac:dyDescent="0.3">
      <c r="D134" s="1"/>
      <c r="E134" s="1"/>
    </row>
    <row r="135" spans="4:10" x14ac:dyDescent="0.3">
      <c r="D135" s="1"/>
      <c r="E135" s="1"/>
    </row>
    <row r="136" spans="4:10" x14ac:dyDescent="0.3">
      <c r="D136" s="1"/>
      <c r="E136" s="1"/>
    </row>
    <row r="137" spans="4:10" x14ac:dyDescent="0.3">
      <c r="D137" s="1"/>
      <c r="E137" s="1"/>
    </row>
    <row r="138" spans="4:10" x14ac:dyDescent="0.3">
      <c r="D138" s="1"/>
      <c r="E138" s="1"/>
    </row>
    <row r="139" spans="4:10" x14ac:dyDescent="0.3">
      <c r="D139" s="1"/>
      <c r="E139" s="1"/>
    </row>
    <row r="140" spans="4:10" x14ac:dyDescent="0.3">
      <c r="D140" s="1"/>
      <c r="E140" s="1"/>
    </row>
    <row r="141" spans="4:10" x14ac:dyDescent="0.3">
      <c r="D141" s="1"/>
      <c r="E141" s="1"/>
    </row>
    <row r="142" spans="4:10" x14ac:dyDescent="0.3">
      <c r="D142" s="1"/>
      <c r="E142" s="1"/>
    </row>
    <row r="143" spans="4:10" x14ac:dyDescent="0.3">
      <c r="D143" s="1"/>
      <c r="E143" s="1"/>
    </row>
    <row r="144" spans="4:10" x14ac:dyDescent="0.3">
      <c r="D144" s="1"/>
      <c r="E144" s="1"/>
    </row>
    <row r="145" spans="4:5" x14ac:dyDescent="0.3">
      <c r="D145" s="1"/>
      <c r="E145" s="1"/>
    </row>
    <row r="146" spans="4:5" x14ac:dyDescent="0.3">
      <c r="D146" s="1"/>
      <c r="E146" s="1"/>
    </row>
    <row r="147" spans="4:5" x14ac:dyDescent="0.3">
      <c r="D147" s="1"/>
      <c r="E147" s="1"/>
    </row>
    <row r="148" spans="4:5" x14ac:dyDescent="0.3">
      <c r="D148" s="1"/>
      <c r="E148" s="1"/>
    </row>
    <row r="149" spans="4:5" x14ac:dyDescent="0.3">
      <c r="D149" s="1"/>
      <c r="E149" s="1"/>
    </row>
    <row r="150" spans="4:5" x14ac:dyDescent="0.3">
      <c r="D150" s="1"/>
      <c r="E150" s="1"/>
    </row>
    <row r="151" spans="4:5" x14ac:dyDescent="0.3">
      <c r="D151" s="1"/>
      <c r="E151" s="1"/>
    </row>
    <row r="152" spans="4:5" x14ac:dyDescent="0.3">
      <c r="D152" s="2"/>
      <c r="E152" s="2"/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"/>
  <sheetViews>
    <sheetView topLeftCell="A73" workbookViewId="0">
      <selection activeCell="F2" sqref="F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36.15</v>
      </c>
      <c r="B1">
        <f>A1-36.15</f>
        <v>0</v>
      </c>
      <c r="C1" s="5">
        <v>10.98</v>
      </c>
      <c r="D1" s="2">
        <v>298258.28150000004</v>
      </c>
      <c r="E1" s="2">
        <v>2770964.3435</v>
      </c>
    </row>
    <row r="2" spans="1:7" x14ac:dyDescent="0.3">
      <c r="A2">
        <v>38.61</v>
      </c>
      <c r="B2">
        <f t="shared" ref="B2:B65" si="0">A2-36.15</f>
        <v>2.4600000000000009</v>
      </c>
      <c r="C2">
        <v>10.99</v>
      </c>
      <c r="D2" s="1">
        <f>(((B2*($D$137-$D$1))+$B$137*$D$1)/$B$137)</f>
        <v>298258.76761333365</v>
      </c>
      <c r="E2" s="1">
        <f>(((B2*($E$137-$E$1))+$B$137*$E$1)/$B$137)</f>
        <v>2770961.9320207592</v>
      </c>
      <c r="F2" s="1">
        <f>SQRT(((D2-$D$1)^2)+((E2-$E$1)^2))</f>
        <v>2.4599874596582674</v>
      </c>
      <c r="G2" s="1">
        <f t="shared" ref="G2" si="1">B2-F2</f>
        <v>1.2540341733480176E-5</v>
      </c>
    </row>
    <row r="3" spans="1:7" x14ac:dyDescent="0.3">
      <c r="A3">
        <v>51.34</v>
      </c>
      <c r="B3">
        <f t="shared" si="0"/>
        <v>15.190000000000005</v>
      </c>
      <c r="C3">
        <v>3.93</v>
      </c>
      <c r="D3" s="1">
        <f t="shared" ref="D3:D66" si="2">(((B3*($D$137-$D$1))+$B$137*$D$1)/$B$137)</f>
        <v>298261.28315103159</v>
      </c>
      <c r="E3" s="1">
        <f t="shared" ref="E3:E66" si="3">(((B3*($E$137-$E$1))+$B$137*$E$1)/$B$137)</f>
        <v>2770949.4531058264</v>
      </c>
      <c r="F3" s="1">
        <f t="shared" ref="F3:F66" si="4">SQRT(((D3-$D$1)^2)+((E3-$E$1)^2))</f>
        <v>15.189922565940005</v>
      </c>
      <c r="G3" s="1">
        <f t="shared" ref="G3:G66" si="5">B3-F3</f>
        <v>7.7434059999603733E-5</v>
      </c>
    </row>
    <row r="4" spans="1:7" x14ac:dyDescent="0.3">
      <c r="A4">
        <v>55.95</v>
      </c>
      <c r="B4">
        <f t="shared" si="0"/>
        <v>19.800000000000004</v>
      </c>
      <c r="C4">
        <v>3.87</v>
      </c>
      <c r="D4" s="1">
        <f t="shared" si="2"/>
        <v>298262.19411951449</v>
      </c>
      <c r="E4" s="1">
        <f t="shared" si="3"/>
        <v>2770944.9340329398</v>
      </c>
      <c r="F4" s="1">
        <f t="shared" si="4"/>
        <v>19.799899065972244</v>
      </c>
      <c r="G4" s="1">
        <f t="shared" si="5"/>
        <v>1.0093402775979143E-4</v>
      </c>
    </row>
    <row r="5" spans="1:7" x14ac:dyDescent="0.3">
      <c r="A5">
        <v>56.03</v>
      </c>
      <c r="B5">
        <f t="shared" si="0"/>
        <v>19.880000000000003</v>
      </c>
      <c r="C5">
        <v>3.68</v>
      </c>
      <c r="D5" s="1">
        <f t="shared" si="2"/>
        <v>298262.20992807823</v>
      </c>
      <c r="E5" s="1">
        <f t="shared" si="3"/>
        <v>2770944.8556108507</v>
      </c>
      <c r="F5" s="1">
        <f t="shared" si="4"/>
        <v>19.879898658142494</v>
      </c>
      <c r="G5" s="1">
        <f t="shared" si="5"/>
        <v>1.0134185750843017E-4</v>
      </c>
    </row>
    <row r="6" spans="1:7" x14ac:dyDescent="0.3">
      <c r="A6">
        <v>56.22</v>
      </c>
      <c r="B6">
        <f t="shared" si="0"/>
        <v>20.07</v>
      </c>
      <c r="C6">
        <v>3.68</v>
      </c>
      <c r="D6" s="1">
        <f t="shared" si="2"/>
        <v>298262.24747341697</v>
      </c>
      <c r="E6" s="1">
        <f t="shared" si="3"/>
        <v>2770944.669358389</v>
      </c>
      <c r="F6" s="1">
        <f t="shared" si="4"/>
        <v>20.069897689633645</v>
      </c>
      <c r="G6" s="1">
        <f t="shared" si="5"/>
        <v>1.0231036635488522E-4</v>
      </c>
    </row>
    <row r="7" spans="1:7" x14ac:dyDescent="0.3">
      <c r="A7">
        <v>56.28</v>
      </c>
      <c r="B7">
        <f t="shared" si="0"/>
        <v>20.130000000000003</v>
      </c>
      <c r="C7">
        <v>3.53</v>
      </c>
      <c r="D7" s="1">
        <f t="shared" si="2"/>
        <v>298262.25932983973</v>
      </c>
      <c r="E7" s="1">
        <f t="shared" si="3"/>
        <v>2770944.6105418219</v>
      </c>
      <c r="F7" s="1">
        <f t="shared" si="4"/>
        <v>20.129897383980943</v>
      </c>
      <c r="G7" s="1">
        <f t="shared" si="5"/>
        <v>1.026160190598091E-4</v>
      </c>
    </row>
    <row r="8" spans="1:7" x14ac:dyDescent="0.3">
      <c r="A8">
        <v>57.63</v>
      </c>
      <c r="B8">
        <f t="shared" si="0"/>
        <v>21.480000000000004</v>
      </c>
      <c r="C8">
        <v>3.57</v>
      </c>
      <c r="D8" s="1">
        <f t="shared" si="2"/>
        <v>298262.52609935211</v>
      </c>
      <c r="E8" s="1">
        <f t="shared" si="3"/>
        <v>2770943.2871690681</v>
      </c>
      <c r="F8" s="1">
        <f t="shared" si="4"/>
        <v>21.479890501831466</v>
      </c>
      <c r="G8" s="1">
        <f t="shared" si="5"/>
        <v>1.0949816853766947E-4</v>
      </c>
    </row>
    <row r="9" spans="1:7" x14ac:dyDescent="0.3">
      <c r="A9">
        <v>71.569999999999993</v>
      </c>
      <c r="B9">
        <f t="shared" si="0"/>
        <v>35.419999999999995</v>
      </c>
      <c r="C9">
        <v>3.59</v>
      </c>
      <c r="D9" s="1">
        <f t="shared" si="2"/>
        <v>298265.28074157593</v>
      </c>
      <c r="E9" s="1">
        <f t="shared" si="3"/>
        <v>2770929.6221200372</v>
      </c>
      <c r="F9" s="1">
        <f t="shared" si="4"/>
        <v>35.419819439902646</v>
      </c>
      <c r="G9" s="1">
        <f t="shared" si="5"/>
        <v>1.8056009734834788E-4</v>
      </c>
    </row>
    <row r="10" spans="1:7" x14ac:dyDescent="0.3">
      <c r="A10">
        <v>72.930000000000007</v>
      </c>
      <c r="B10">
        <f t="shared" si="0"/>
        <v>36.780000000000008</v>
      </c>
      <c r="C10">
        <v>3.54</v>
      </c>
      <c r="D10" s="1">
        <f t="shared" si="2"/>
        <v>298265.54948715877</v>
      </c>
      <c r="E10" s="1">
        <f t="shared" si="3"/>
        <v>2770928.2889445219</v>
      </c>
      <c r="F10" s="1">
        <f t="shared" si="4"/>
        <v>36.779812507115373</v>
      </c>
      <c r="G10" s="1">
        <f t="shared" si="5"/>
        <v>1.8749288463482117E-4</v>
      </c>
    </row>
    <row r="11" spans="1:7" x14ac:dyDescent="0.3">
      <c r="A11">
        <v>72.98</v>
      </c>
      <c r="B11">
        <f t="shared" si="0"/>
        <v>36.830000000000005</v>
      </c>
      <c r="C11">
        <v>3.67</v>
      </c>
      <c r="D11" s="1">
        <f t="shared" si="2"/>
        <v>298265.55936751101</v>
      </c>
      <c r="E11" s="1">
        <f t="shared" si="3"/>
        <v>2770928.2399307159</v>
      </c>
      <c r="F11" s="1">
        <f t="shared" si="4"/>
        <v>36.829812252545445</v>
      </c>
      <c r="G11" s="1">
        <f t="shared" si="5"/>
        <v>1.8774745456084929E-4</v>
      </c>
    </row>
    <row r="12" spans="1:7" x14ac:dyDescent="0.3">
      <c r="A12">
        <v>73.17</v>
      </c>
      <c r="B12">
        <f t="shared" si="0"/>
        <v>37.020000000000003</v>
      </c>
      <c r="C12">
        <v>3.66</v>
      </c>
      <c r="D12" s="1">
        <f t="shared" si="2"/>
        <v>298265.59691284981</v>
      </c>
      <c r="E12" s="1">
        <f t="shared" si="3"/>
        <v>2770928.0536782541</v>
      </c>
      <c r="F12" s="1">
        <f t="shared" si="4"/>
        <v>37.019811284048096</v>
      </c>
      <c r="G12" s="1">
        <f t="shared" si="5"/>
        <v>1.8871595190717017E-4</v>
      </c>
    </row>
    <row r="13" spans="1:7" x14ac:dyDescent="0.3">
      <c r="A13">
        <v>73.58</v>
      </c>
      <c r="B13">
        <f t="shared" si="0"/>
        <v>37.43</v>
      </c>
      <c r="C13">
        <v>4.49</v>
      </c>
      <c r="D13" s="1">
        <f t="shared" si="2"/>
        <v>298265.67793173878</v>
      </c>
      <c r="E13" s="1">
        <f t="shared" si="3"/>
        <v>2770927.6517650471</v>
      </c>
      <c r="F13" s="1">
        <f t="shared" si="4"/>
        <v>37.429809194227047</v>
      </c>
      <c r="G13" s="1">
        <f t="shared" si="5"/>
        <v>1.9080577295227386E-4</v>
      </c>
    </row>
    <row r="14" spans="1:7" x14ac:dyDescent="0.3">
      <c r="A14">
        <v>73.8</v>
      </c>
      <c r="B14">
        <f t="shared" si="0"/>
        <v>37.65</v>
      </c>
      <c r="C14">
        <v>4.4800000000000004</v>
      </c>
      <c r="D14" s="1">
        <f t="shared" si="2"/>
        <v>298265.7214052889</v>
      </c>
      <c r="E14" s="1">
        <f t="shared" si="3"/>
        <v>2770927.4361043023</v>
      </c>
      <c r="F14" s="1">
        <f t="shared" si="4"/>
        <v>37.64980807243537</v>
      </c>
      <c r="G14" s="1">
        <f t="shared" si="5"/>
        <v>1.919275646287133E-4</v>
      </c>
    </row>
    <row r="15" spans="1:7" x14ac:dyDescent="0.3">
      <c r="A15">
        <v>73.87</v>
      </c>
      <c r="B15">
        <f t="shared" si="0"/>
        <v>37.720000000000006</v>
      </c>
      <c r="C15">
        <v>3.64</v>
      </c>
      <c r="D15" s="1">
        <f t="shared" si="2"/>
        <v>298265.73523778218</v>
      </c>
      <c r="E15" s="1">
        <f t="shared" si="3"/>
        <v>2770927.3674849742</v>
      </c>
      <c r="F15" s="1">
        <f t="shared" si="4"/>
        <v>37.719807715699893</v>
      </c>
      <c r="G15" s="1">
        <f t="shared" si="5"/>
        <v>1.9228430011253295E-4</v>
      </c>
    </row>
    <row r="16" spans="1:7" x14ac:dyDescent="0.3">
      <c r="A16">
        <v>76.209999999999994</v>
      </c>
      <c r="B16">
        <f t="shared" si="0"/>
        <v>40.059999999999995</v>
      </c>
      <c r="C16">
        <v>3.64</v>
      </c>
      <c r="D16" s="1">
        <f t="shared" si="2"/>
        <v>298266.19763827027</v>
      </c>
      <c r="E16" s="1">
        <f t="shared" si="3"/>
        <v>2770925.0736388671</v>
      </c>
      <c r="F16" s="1">
        <f t="shared" si="4"/>
        <v>40.059795787120038</v>
      </c>
      <c r="G16" s="1">
        <f t="shared" si="5"/>
        <v>2.0421287995731063E-4</v>
      </c>
    </row>
    <row r="17" spans="1:10" x14ac:dyDescent="0.3">
      <c r="A17">
        <v>78.22</v>
      </c>
      <c r="B17">
        <f t="shared" si="0"/>
        <v>42.07</v>
      </c>
      <c r="C17">
        <v>3.55</v>
      </c>
      <c r="D17" s="1">
        <f t="shared" si="2"/>
        <v>298266.59482843307</v>
      </c>
      <c r="E17" s="1">
        <f t="shared" si="3"/>
        <v>2770923.1032838775</v>
      </c>
      <c r="F17" s="1">
        <f t="shared" si="4"/>
        <v>42.069785540976461</v>
      </c>
      <c r="G17" s="1">
        <f t="shared" si="5"/>
        <v>2.1445902353889323E-4</v>
      </c>
    </row>
    <row r="18" spans="1:10" x14ac:dyDescent="0.3">
      <c r="A18">
        <v>79.040000000000006</v>
      </c>
      <c r="B18">
        <f t="shared" si="0"/>
        <v>42.890000000000008</v>
      </c>
      <c r="C18">
        <v>3.12</v>
      </c>
      <c r="D18" s="1">
        <f t="shared" si="2"/>
        <v>298266.7568662109</v>
      </c>
      <c r="E18" s="1">
        <f t="shared" si="3"/>
        <v>2770922.2994574644</v>
      </c>
      <c r="F18" s="1">
        <f t="shared" si="4"/>
        <v>42.889781360398402</v>
      </c>
      <c r="G18" s="1">
        <f t="shared" si="5"/>
        <v>2.1863960160573015E-4</v>
      </c>
    </row>
    <row r="19" spans="1:10" x14ac:dyDescent="0.3">
      <c r="A19">
        <v>79.540000000000006</v>
      </c>
      <c r="B19">
        <f t="shared" si="0"/>
        <v>43.390000000000008</v>
      </c>
      <c r="C19">
        <v>3.13</v>
      </c>
      <c r="D19" s="1">
        <f t="shared" si="2"/>
        <v>298266.85566973401</v>
      </c>
      <c r="E19" s="1">
        <f t="shared" si="3"/>
        <v>2770921.8093194072</v>
      </c>
      <c r="F19" s="1">
        <f t="shared" si="4"/>
        <v>43.389778811641833</v>
      </c>
      <c r="G19" s="1">
        <f t="shared" si="5"/>
        <v>2.2118835817508398E-4</v>
      </c>
    </row>
    <row r="20" spans="1:10" x14ac:dyDescent="0.3">
      <c r="A20">
        <v>80</v>
      </c>
      <c r="B20">
        <f t="shared" si="0"/>
        <v>43.85</v>
      </c>
      <c r="C20">
        <v>3.26</v>
      </c>
      <c r="D20" s="1">
        <f t="shared" si="2"/>
        <v>298266.94656897528</v>
      </c>
      <c r="E20" s="1">
        <f t="shared" si="3"/>
        <v>2770921.3583923946</v>
      </c>
      <c r="F20" s="1">
        <f t="shared" si="4"/>
        <v>43.849776466805878</v>
      </c>
      <c r="G20" s="1">
        <f t="shared" si="5"/>
        <v>2.2353319412360406E-4</v>
      </c>
    </row>
    <row r="21" spans="1:10" x14ac:dyDescent="0.3">
      <c r="A21">
        <v>82.16</v>
      </c>
      <c r="B21">
        <f t="shared" si="0"/>
        <v>46.01</v>
      </c>
      <c r="C21">
        <v>3.19</v>
      </c>
      <c r="D21" s="1">
        <f t="shared" si="2"/>
        <v>298267.37340019504</v>
      </c>
      <c r="E21" s="1">
        <f t="shared" si="3"/>
        <v>2770919.2409959878</v>
      </c>
      <c r="F21" s="1">
        <f t="shared" si="4"/>
        <v>46.009765456085574</v>
      </c>
      <c r="G21" s="1">
        <f t="shared" si="5"/>
        <v>2.3454391442356837E-4</v>
      </c>
    </row>
    <row r="22" spans="1:10" x14ac:dyDescent="0.3">
      <c r="A22">
        <v>85.01</v>
      </c>
      <c r="B22">
        <f t="shared" si="0"/>
        <v>48.860000000000007</v>
      </c>
      <c r="C22">
        <v>3.16</v>
      </c>
      <c r="D22" s="1">
        <f t="shared" si="2"/>
        <v>298267.9365802767</v>
      </c>
      <c r="E22" s="1">
        <f t="shared" si="3"/>
        <v>2770916.4472090625</v>
      </c>
      <c r="F22" s="1">
        <f t="shared" si="4"/>
        <v>48.859750927654865</v>
      </c>
      <c r="G22" s="1">
        <f t="shared" si="5"/>
        <v>2.4907234514159882E-4</v>
      </c>
    </row>
    <row r="23" spans="1:10" x14ac:dyDescent="0.3">
      <c r="A23">
        <v>93.11</v>
      </c>
      <c r="B23">
        <f t="shared" si="0"/>
        <v>56.96</v>
      </c>
      <c r="C23">
        <v>3.11</v>
      </c>
      <c r="D23" s="1">
        <f t="shared" si="2"/>
        <v>298269.53719735082</v>
      </c>
      <c r="E23" s="1">
        <f t="shared" si="3"/>
        <v>2770908.5069725378</v>
      </c>
      <c r="F23" s="1">
        <f t="shared" si="4"/>
        <v>56.959709636549398</v>
      </c>
      <c r="G23" s="1">
        <f t="shared" si="5"/>
        <v>2.9036345060262647E-4</v>
      </c>
    </row>
    <row r="24" spans="1:10" x14ac:dyDescent="0.3">
      <c r="A24">
        <v>105.16</v>
      </c>
      <c r="B24">
        <f t="shared" si="0"/>
        <v>69.009999999999991</v>
      </c>
      <c r="C24">
        <v>2.87</v>
      </c>
      <c r="D24" s="1">
        <f t="shared" si="2"/>
        <v>298271.9183622573</v>
      </c>
      <c r="E24" s="1">
        <f t="shared" si="3"/>
        <v>2770896.6946453624</v>
      </c>
      <c r="F24" s="1">
        <f t="shared" si="4"/>
        <v>69.009648209447263</v>
      </c>
      <c r="G24" s="1">
        <f t="shared" si="5"/>
        <v>3.5179055272749338E-4</v>
      </c>
    </row>
    <row r="25" spans="1:10" x14ac:dyDescent="0.3">
      <c r="A25">
        <v>110.72</v>
      </c>
      <c r="B25">
        <f t="shared" si="0"/>
        <v>74.569999999999993</v>
      </c>
      <c r="C25">
        <v>3.32</v>
      </c>
      <c r="D25" s="1">
        <f t="shared" si="2"/>
        <v>298273.01705743407</v>
      </c>
      <c r="E25" s="1">
        <f t="shared" si="3"/>
        <v>2770891.2443101676</v>
      </c>
      <c r="F25" s="1">
        <f t="shared" si="4"/>
        <v>74.569619866513264</v>
      </c>
      <c r="G25" s="1">
        <f t="shared" si="5"/>
        <v>3.8013348672905067E-4</v>
      </c>
    </row>
    <row r="26" spans="1:10" x14ac:dyDescent="0.3">
      <c r="A26">
        <v>117.99</v>
      </c>
      <c r="B26">
        <f t="shared" si="0"/>
        <v>81.84</v>
      </c>
      <c r="C26">
        <v>3.32</v>
      </c>
      <c r="D26" s="1">
        <f t="shared" si="2"/>
        <v>298274.4536606599</v>
      </c>
      <c r="E26" s="1">
        <f t="shared" si="3"/>
        <v>2770884.117702818</v>
      </c>
      <c r="F26" s="1">
        <f t="shared" si="4"/>
        <v>81.839582806167172</v>
      </c>
      <c r="G26" s="1">
        <f t="shared" si="5"/>
        <v>4.1719383283123079E-4</v>
      </c>
    </row>
    <row r="27" spans="1:10" x14ac:dyDescent="0.3">
      <c r="A27">
        <v>118.08</v>
      </c>
      <c r="B27">
        <f t="shared" si="0"/>
        <v>81.93</v>
      </c>
      <c r="C27">
        <v>3.24</v>
      </c>
      <c r="D27" s="1">
        <f t="shared" si="2"/>
        <v>298274.47144529404</v>
      </c>
      <c r="E27" s="1">
        <f t="shared" si="3"/>
        <v>2770884.0294779679</v>
      </c>
      <c r="F27" s="1">
        <f t="shared" si="4"/>
        <v>81.929582347231644</v>
      </c>
      <c r="G27" s="1">
        <f t="shared" si="5"/>
        <v>4.1765276836258636E-4</v>
      </c>
    </row>
    <row r="28" spans="1:10" x14ac:dyDescent="0.3">
      <c r="A28">
        <v>126.19</v>
      </c>
      <c r="B28">
        <f t="shared" si="0"/>
        <v>90.039999999999992</v>
      </c>
      <c r="C28">
        <v>3.09</v>
      </c>
      <c r="D28" s="1">
        <f t="shared" si="2"/>
        <v>298276.07403843862</v>
      </c>
      <c r="E28" s="1">
        <f t="shared" si="3"/>
        <v>2770876.0794386817</v>
      </c>
      <c r="F28" s="1">
        <f t="shared" si="4"/>
        <v>90.039541005488374</v>
      </c>
      <c r="G28" s="1">
        <f t="shared" si="5"/>
        <v>4.5899451161801608E-4</v>
      </c>
    </row>
    <row r="29" spans="1:10" x14ac:dyDescent="0.3">
      <c r="A29">
        <v>133.83000000000001</v>
      </c>
      <c r="B29">
        <f t="shared" si="0"/>
        <v>97.68</v>
      </c>
      <c r="C29">
        <v>2.89</v>
      </c>
      <c r="D29" s="1">
        <f t="shared" si="2"/>
        <v>298277.58375627146</v>
      </c>
      <c r="E29" s="1">
        <f t="shared" si="3"/>
        <v>2770868.5901291696</v>
      </c>
      <c r="F29" s="1">
        <f t="shared" si="4"/>
        <v>97.679502059218862</v>
      </c>
      <c r="G29" s="1">
        <f t="shared" si="5"/>
        <v>4.979407811447345E-4</v>
      </c>
    </row>
    <row r="30" spans="1:10" x14ac:dyDescent="0.3">
      <c r="A30">
        <v>145.62</v>
      </c>
      <c r="B30">
        <f t="shared" si="0"/>
        <v>109.47</v>
      </c>
      <c r="C30">
        <v>2.75</v>
      </c>
      <c r="D30" s="1">
        <f t="shared" si="2"/>
        <v>298279.91354334599</v>
      </c>
      <c r="E30" s="1">
        <f t="shared" si="3"/>
        <v>2770857.0326737836</v>
      </c>
      <c r="F30" s="1">
        <f t="shared" si="4"/>
        <v>109.46944195782902</v>
      </c>
      <c r="G30" s="1">
        <f t="shared" si="5"/>
        <v>5.5804217097943365E-4</v>
      </c>
    </row>
    <row r="31" spans="1:10" x14ac:dyDescent="0.3">
      <c r="A31">
        <v>155.56</v>
      </c>
      <c r="B31">
        <f t="shared" si="0"/>
        <v>119.41</v>
      </c>
      <c r="C31">
        <v>2.92</v>
      </c>
      <c r="D31" s="1">
        <f t="shared" si="2"/>
        <v>298281.87775738508</v>
      </c>
      <c r="E31" s="1">
        <f t="shared" si="3"/>
        <v>2770847.288729209</v>
      </c>
      <c r="F31" s="1">
        <f t="shared" si="4"/>
        <v>119.40939128690027</v>
      </c>
      <c r="G31" s="1">
        <f t="shared" si="5"/>
        <v>6.0871309972299059E-4</v>
      </c>
    </row>
    <row r="32" spans="1:10" x14ac:dyDescent="0.3">
      <c r="A32">
        <v>169.81</v>
      </c>
      <c r="B32">
        <f t="shared" si="0"/>
        <v>133.66</v>
      </c>
      <c r="C32">
        <v>2.78</v>
      </c>
      <c r="D32" s="1">
        <f t="shared" si="2"/>
        <v>298284.69365779328</v>
      </c>
      <c r="E32" s="1">
        <f t="shared" si="3"/>
        <v>2770833.3197945822</v>
      </c>
      <c r="F32" s="1">
        <f t="shared" si="4"/>
        <v>133.65931864518021</v>
      </c>
      <c r="G32" s="1">
        <f t="shared" si="5"/>
        <v>6.8135481978970347E-4</v>
      </c>
      <c r="I32" s="5">
        <v>36.15</v>
      </c>
      <c r="J32" s="5">
        <v>10.98</v>
      </c>
    </row>
    <row r="33" spans="1:10" x14ac:dyDescent="0.3">
      <c r="A33">
        <v>171.69</v>
      </c>
      <c r="B33">
        <f t="shared" si="0"/>
        <v>135.54</v>
      </c>
      <c r="C33">
        <v>2.2599999999999998</v>
      </c>
      <c r="D33" s="1">
        <f t="shared" si="2"/>
        <v>298285.0651590401</v>
      </c>
      <c r="E33" s="1">
        <f t="shared" si="3"/>
        <v>2770831.4768754877</v>
      </c>
      <c r="F33" s="1">
        <f t="shared" si="4"/>
        <v>135.53930906143631</v>
      </c>
      <c r="G33" s="1">
        <f t="shared" si="5"/>
        <v>6.9093856367885564E-4</v>
      </c>
      <c r="I33">
        <v>38.61</v>
      </c>
      <c r="J33">
        <v>10.99</v>
      </c>
    </row>
    <row r="34" spans="1:10" x14ac:dyDescent="0.3">
      <c r="A34">
        <v>176.4</v>
      </c>
      <c r="B34">
        <f t="shared" si="0"/>
        <v>140.25</v>
      </c>
      <c r="C34">
        <v>0.52</v>
      </c>
      <c r="D34" s="1">
        <f t="shared" si="2"/>
        <v>298285.9958882276</v>
      </c>
      <c r="E34" s="1">
        <f t="shared" si="3"/>
        <v>2770826.8597749905</v>
      </c>
      <c r="F34" s="1">
        <f t="shared" si="4"/>
        <v>140.24928505098225</v>
      </c>
      <c r="G34" s="1">
        <f t="shared" si="5"/>
        <v>7.1494901774826758E-4</v>
      </c>
      <c r="I34">
        <v>51.34</v>
      </c>
      <c r="J34">
        <v>3.93</v>
      </c>
    </row>
    <row r="35" spans="1:10" x14ac:dyDescent="0.3">
      <c r="A35">
        <v>186.28</v>
      </c>
      <c r="B35">
        <f t="shared" si="0"/>
        <v>150.13</v>
      </c>
      <c r="C35">
        <v>0.86</v>
      </c>
      <c r="D35" s="1">
        <f t="shared" si="2"/>
        <v>298287.94824584393</v>
      </c>
      <c r="E35" s="1">
        <f t="shared" si="3"/>
        <v>2770817.1746469825</v>
      </c>
      <c r="F35" s="1">
        <f t="shared" si="4"/>
        <v>150.12923468616268</v>
      </c>
      <c r="G35" s="1">
        <f t="shared" si="5"/>
        <v>7.6531383732003633E-4</v>
      </c>
      <c r="I35">
        <v>55.95</v>
      </c>
      <c r="J35">
        <v>3.87</v>
      </c>
    </row>
    <row r="36" spans="1:10" x14ac:dyDescent="0.3">
      <c r="A36">
        <v>193.55</v>
      </c>
      <c r="B36">
        <f t="shared" si="0"/>
        <v>157.4</v>
      </c>
      <c r="C36">
        <v>0.93</v>
      </c>
      <c r="D36" s="1">
        <f t="shared" si="2"/>
        <v>298289.3848490697</v>
      </c>
      <c r="E36" s="1">
        <f t="shared" si="3"/>
        <v>2770810.0480396324</v>
      </c>
      <c r="F36" s="1">
        <f t="shared" si="4"/>
        <v>157.39919762626158</v>
      </c>
      <c r="G36" s="1">
        <f t="shared" si="5"/>
        <v>8.023737384235119E-4</v>
      </c>
      <c r="I36">
        <v>56.03</v>
      </c>
      <c r="J36">
        <v>3.68</v>
      </c>
    </row>
    <row r="37" spans="1:10" x14ac:dyDescent="0.3">
      <c r="A37">
        <v>206.11</v>
      </c>
      <c r="B37">
        <f t="shared" si="0"/>
        <v>169.96</v>
      </c>
      <c r="C37">
        <v>1.01</v>
      </c>
      <c r="D37" s="1">
        <f t="shared" si="2"/>
        <v>298291.86679356982</v>
      </c>
      <c r="E37" s="1">
        <f t="shared" si="3"/>
        <v>2770797.7357716388</v>
      </c>
      <c r="F37" s="1">
        <f t="shared" si="4"/>
        <v>169.95913359932007</v>
      </c>
      <c r="G37" s="1">
        <f t="shared" si="5"/>
        <v>8.6640067993926095E-4</v>
      </c>
      <c r="I37">
        <v>56.22</v>
      </c>
      <c r="J37">
        <v>3.68</v>
      </c>
    </row>
    <row r="38" spans="1:10" x14ac:dyDescent="0.3">
      <c r="A38">
        <v>211.25</v>
      </c>
      <c r="B38">
        <f t="shared" si="0"/>
        <v>175.1</v>
      </c>
      <c r="C38">
        <v>1.25</v>
      </c>
      <c r="D38" s="1">
        <f t="shared" si="2"/>
        <v>298292.88249378715</v>
      </c>
      <c r="E38" s="1">
        <f t="shared" si="3"/>
        <v>2770792.6971524116</v>
      </c>
      <c r="F38" s="1">
        <f t="shared" si="4"/>
        <v>175.0991073977579</v>
      </c>
      <c r="G38" s="1">
        <f t="shared" si="5"/>
        <v>8.9260224208942418E-4</v>
      </c>
      <c r="I38">
        <v>56.28</v>
      </c>
      <c r="J38">
        <v>3.53</v>
      </c>
    </row>
    <row r="39" spans="1:10" x14ac:dyDescent="0.3">
      <c r="A39">
        <v>218.6</v>
      </c>
      <c r="B39">
        <f t="shared" si="0"/>
        <v>182.45</v>
      </c>
      <c r="C39">
        <v>1.29</v>
      </c>
      <c r="D39" s="1">
        <f t="shared" si="2"/>
        <v>298294.33490557666</v>
      </c>
      <c r="E39" s="1">
        <f t="shared" si="3"/>
        <v>2770785.4921229728</v>
      </c>
      <c r="F39" s="1">
        <f t="shared" si="4"/>
        <v>182.44906992957056</v>
      </c>
      <c r="G39" s="1">
        <f t="shared" si="5"/>
        <v>9.3007042943327178E-4</v>
      </c>
      <c r="I39">
        <v>57.63</v>
      </c>
      <c r="J39">
        <v>3.57</v>
      </c>
    </row>
    <row r="40" spans="1:10" x14ac:dyDescent="0.3">
      <c r="A40">
        <v>235.86</v>
      </c>
      <c r="B40">
        <f t="shared" si="0"/>
        <v>199.71</v>
      </c>
      <c r="C40">
        <v>1.34</v>
      </c>
      <c r="D40" s="1">
        <f t="shared" si="2"/>
        <v>298297.74560319388</v>
      </c>
      <c r="E40" s="1">
        <f t="shared" si="3"/>
        <v>2770768.5725572426</v>
      </c>
      <c r="F40" s="1">
        <f t="shared" si="4"/>
        <v>199.70898194373729</v>
      </c>
      <c r="G40" s="1">
        <f t="shared" si="5"/>
        <v>1.0180562627226664E-3</v>
      </c>
      <c r="I40">
        <v>71.569999999999993</v>
      </c>
      <c r="J40">
        <v>3.59</v>
      </c>
    </row>
    <row r="41" spans="1:10" x14ac:dyDescent="0.3">
      <c r="A41">
        <v>244.01</v>
      </c>
      <c r="B41">
        <f t="shared" si="0"/>
        <v>207.85999999999999</v>
      </c>
      <c r="C41">
        <v>1.35</v>
      </c>
      <c r="D41" s="1">
        <f t="shared" si="2"/>
        <v>298299.35610062024</v>
      </c>
      <c r="E41" s="1">
        <f t="shared" si="3"/>
        <v>2770760.5833069123</v>
      </c>
      <c r="F41" s="1">
        <f t="shared" si="4"/>
        <v>207.85894039760541</v>
      </c>
      <c r="G41" s="1">
        <f t="shared" si="5"/>
        <v>1.0596023945765864E-3</v>
      </c>
      <c r="I41">
        <v>72.930000000000007</v>
      </c>
      <c r="J41">
        <v>3.54</v>
      </c>
    </row>
    <row r="42" spans="1:10" x14ac:dyDescent="0.3">
      <c r="A42">
        <v>263.8</v>
      </c>
      <c r="B42">
        <f t="shared" si="0"/>
        <v>227.65</v>
      </c>
      <c r="C42">
        <v>1.42</v>
      </c>
      <c r="D42" s="1">
        <f t="shared" si="2"/>
        <v>298303.26674406423</v>
      </c>
      <c r="E42" s="1">
        <f t="shared" si="3"/>
        <v>2770741.1836426128</v>
      </c>
      <c r="F42" s="1">
        <f t="shared" si="4"/>
        <v>227.6488395151284</v>
      </c>
      <c r="G42" s="1">
        <f t="shared" si="5"/>
        <v>1.1604848716046945E-3</v>
      </c>
      <c r="I42">
        <v>72.98</v>
      </c>
      <c r="J42">
        <v>3.67</v>
      </c>
    </row>
    <row r="43" spans="1:10" x14ac:dyDescent="0.3">
      <c r="A43">
        <v>280.87</v>
      </c>
      <c r="B43">
        <f t="shared" si="0"/>
        <v>244.72</v>
      </c>
      <c r="C43">
        <v>1.83</v>
      </c>
      <c r="D43" s="1">
        <f t="shared" si="2"/>
        <v>298306.63989634265</v>
      </c>
      <c r="E43" s="1">
        <f t="shared" si="3"/>
        <v>2770724.4503293447</v>
      </c>
      <c r="F43" s="1">
        <f t="shared" si="4"/>
        <v>244.718752497336</v>
      </c>
      <c r="G43" s="1">
        <f t="shared" si="5"/>
        <v>1.2475026640004216E-3</v>
      </c>
      <c r="I43">
        <v>73.17</v>
      </c>
      <c r="J43">
        <v>3.66</v>
      </c>
    </row>
    <row r="44" spans="1:10" x14ac:dyDescent="0.3">
      <c r="A44">
        <v>293.23</v>
      </c>
      <c r="B44">
        <f t="shared" si="0"/>
        <v>257.08000000000004</v>
      </c>
      <c r="C44">
        <v>2.15</v>
      </c>
      <c r="D44" s="1">
        <f t="shared" si="2"/>
        <v>298309.08231943351</v>
      </c>
      <c r="E44" s="1">
        <f t="shared" si="3"/>
        <v>2770712.3341165734</v>
      </c>
      <c r="F44" s="1">
        <f t="shared" si="4"/>
        <v>257.07868949044263</v>
      </c>
      <c r="G44" s="1">
        <f t="shared" si="5"/>
        <v>1.3105095574132974E-3</v>
      </c>
      <c r="I44">
        <v>73.58</v>
      </c>
      <c r="J44">
        <v>4.49</v>
      </c>
    </row>
    <row r="45" spans="1:10" x14ac:dyDescent="0.3">
      <c r="A45">
        <v>304.77999999999997</v>
      </c>
      <c r="B45">
        <f t="shared" si="0"/>
        <v>268.63</v>
      </c>
      <c r="C45">
        <v>2.38</v>
      </c>
      <c r="D45" s="1">
        <f t="shared" si="2"/>
        <v>298311.36468081694</v>
      </c>
      <c r="E45" s="1">
        <f t="shared" si="3"/>
        <v>2770701.0119274547</v>
      </c>
      <c r="F45" s="1">
        <f t="shared" si="4"/>
        <v>268.62863061256508</v>
      </c>
      <c r="G45" s="1">
        <f t="shared" si="5"/>
        <v>1.3693874349200996E-3</v>
      </c>
      <c r="I45">
        <v>73.8</v>
      </c>
      <c r="J45">
        <v>4.4800000000000004</v>
      </c>
    </row>
    <row r="46" spans="1:10" x14ac:dyDescent="0.3">
      <c r="A46">
        <v>322.75</v>
      </c>
      <c r="B46">
        <f t="shared" si="0"/>
        <v>286.60000000000002</v>
      </c>
      <c r="C46">
        <v>1.94</v>
      </c>
      <c r="D46" s="1">
        <f t="shared" si="2"/>
        <v>298314.91567943688</v>
      </c>
      <c r="E46" s="1">
        <f t="shared" si="3"/>
        <v>2770683.396365684</v>
      </c>
      <c r="F46" s="1">
        <f t="shared" si="4"/>
        <v>286.5985390068098</v>
      </c>
      <c r="G46" s="1">
        <f t="shared" si="5"/>
        <v>1.4609931902214157E-3</v>
      </c>
      <c r="I46">
        <v>73.87</v>
      </c>
      <c r="J46">
        <v>3.64</v>
      </c>
    </row>
    <row r="47" spans="1:10" x14ac:dyDescent="0.3">
      <c r="A47">
        <v>339.11</v>
      </c>
      <c r="B47">
        <f t="shared" si="0"/>
        <v>302.96000000000004</v>
      </c>
      <c r="C47">
        <v>2.06</v>
      </c>
      <c r="D47" s="1">
        <f t="shared" si="2"/>
        <v>298318.14853071253</v>
      </c>
      <c r="E47" s="1">
        <f t="shared" si="3"/>
        <v>2770667.359048456</v>
      </c>
      <c r="F47" s="1">
        <f t="shared" si="4"/>
        <v>302.95845560938437</v>
      </c>
      <c r="G47" s="1">
        <f t="shared" si="5"/>
        <v>1.5443906156633602E-3</v>
      </c>
      <c r="I47">
        <v>76.209999999999994</v>
      </c>
      <c r="J47">
        <v>3.64</v>
      </c>
    </row>
    <row r="48" spans="1:10" x14ac:dyDescent="0.3">
      <c r="A48">
        <v>348.63</v>
      </c>
      <c r="B48">
        <f t="shared" si="0"/>
        <v>312.48</v>
      </c>
      <c r="C48">
        <v>1.82</v>
      </c>
      <c r="D48" s="1">
        <f t="shared" si="2"/>
        <v>298320.02974979224</v>
      </c>
      <c r="E48" s="1">
        <f t="shared" si="3"/>
        <v>2770658.0268198494</v>
      </c>
      <c r="F48" s="1">
        <f t="shared" si="4"/>
        <v>312.47840707938241</v>
      </c>
      <c r="G48" s="1">
        <f t="shared" si="5"/>
        <v>1.5929206176110711E-3</v>
      </c>
      <c r="I48">
        <v>78.22</v>
      </c>
      <c r="J48">
        <v>3.55</v>
      </c>
    </row>
    <row r="49" spans="1:10" x14ac:dyDescent="0.3">
      <c r="A49">
        <v>360.15</v>
      </c>
      <c r="B49">
        <f t="shared" si="0"/>
        <v>324</v>
      </c>
      <c r="C49">
        <v>1.6</v>
      </c>
      <c r="D49" s="1">
        <f t="shared" si="2"/>
        <v>298322.3061829643</v>
      </c>
      <c r="E49" s="1">
        <f t="shared" si="3"/>
        <v>2770646.7340390142</v>
      </c>
      <c r="F49" s="1">
        <f t="shared" si="4"/>
        <v>323.9983483543312</v>
      </c>
      <c r="G49" s="1">
        <f t="shared" si="5"/>
        <v>1.6516456688009384E-3</v>
      </c>
      <c r="I49">
        <v>79.040000000000006</v>
      </c>
      <c r="J49">
        <v>3.12</v>
      </c>
    </row>
    <row r="50" spans="1:10" x14ac:dyDescent="0.3">
      <c r="A50">
        <v>373.76</v>
      </c>
      <c r="B50">
        <f t="shared" si="0"/>
        <v>337.61</v>
      </c>
      <c r="C50">
        <v>1.43</v>
      </c>
      <c r="D50" s="1">
        <f t="shared" si="2"/>
        <v>298324.99561486288</v>
      </c>
      <c r="E50" s="1">
        <f t="shared" si="3"/>
        <v>2770633.3924811007</v>
      </c>
      <c r="F50" s="1">
        <f t="shared" si="4"/>
        <v>337.60827897485018</v>
      </c>
      <c r="G50" s="1">
        <f t="shared" si="5"/>
        <v>1.7210251498340767E-3</v>
      </c>
      <c r="I50">
        <v>79.540000000000006</v>
      </c>
      <c r="J50">
        <v>3.13</v>
      </c>
    </row>
    <row r="51" spans="1:10" x14ac:dyDescent="0.3">
      <c r="A51">
        <v>385.05</v>
      </c>
      <c r="B51">
        <f t="shared" si="0"/>
        <v>348.90000000000003</v>
      </c>
      <c r="C51">
        <v>1.08</v>
      </c>
      <c r="D51" s="1">
        <f t="shared" si="2"/>
        <v>298327.2265984143</v>
      </c>
      <c r="E51" s="1">
        <f t="shared" si="3"/>
        <v>2770622.3251637719</v>
      </c>
      <c r="F51" s="1">
        <f t="shared" si="4"/>
        <v>348.89822142221686</v>
      </c>
      <c r="G51" s="1">
        <f t="shared" si="5"/>
        <v>1.7785777831704763E-3</v>
      </c>
      <c r="I51">
        <v>80</v>
      </c>
      <c r="J51">
        <v>3.26</v>
      </c>
    </row>
    <row r="52" spans="1:10" x14ac:dyDescent="0.3">
      <c r="A52">
        <v>394.58</v>
      </c>
      <c r="B52">
        <f t="shared" si="0"/>
        <v>358.43</v>
      </c>
      <c r="C52">
        <v>0.05</v>
      </c>
      <c r="D52" s="1">
        <f t="shared" si="2"/>
        <v>298329.10979356448</v>
      </c>
      <c r="E52" s="1">
        <f t="shared" si="3"/>
        <v>2770612.9831324038</v>
      </c>
      <c r="F52" s="1">
        <f t="shared" si="4"/>
        <v>358.42817284157718</v>
      </c>
      <c r="G52" s="1">
        <f t="shared" si="5"/>
        <v>1.8271584228273241E-3</v>
      </c>
      <c r="I52">
        <v>82.16</v>
      </c>
      <c r="J52">
        <v>3.19</v>
      </c>
    </row>
    <row r="53" spans="1:10" x14ac:dyDescent="0.3">
      <c r="A53">
        <v>397.23</v>
      </c>
      <c r="B53">
        <f t="shared" si="0"/>
        <v>361.08000000000004</v>
      </c>
      <c r="C53">
        <v>-0.45</v>
      </c>
      <c r="D53" s="1">
        <f t="shared" si="2"/>
        <v>298329.63345223683</v>
      </c>
      <c r="E53" s="1">
        <f t="shared" si="3"/>
        <v>2770610.3854007013</v>
      </c>
      <c r="F53" s="1">
        <f t="shared" si="4"/>
        <v>361.07815933272656</v>
      </c>
      <c r="G53" s="1">
        <f t="shared" si="5"/>
        <v>1.8406672734840868E-3</v>
      </c>
      <c r="I53">
        <v>85.01</v>
      </c>
      <c r="J53">
        <v>3.16</v>
      </c>
    </row>
    <row r="54" spans="1:10" x14ac:dyDescent="0.3">
      <c r="A54">
        <v>398.73</v>
      </c>
      <c r="B54">
        <f t="shared" si="0"/>
        <v>362.58000000000004</v>
      </c>
      <c r="C54">
        <v>-1.86</v>
      </c>
      <c r="D54" s="1">
        <f t="shared" si="2"/>
        <v>298329.92986280611</v>
      </c>
      <c r="E54" s="1">
        <f t="shared" si="3"/>
        <v>2770608.9149865299</v>
      </c>
      <c r="F54" s="1">
        <f t="shared" si="4"/>
        <v>362.57815168644538</v>
      </c>
      <c r="G54" s="1">
        <f t="shared" si="5"/>
        <v>1.848313554660308E-3</v>
      </c>
      <c r="I54">
        <v>93.11</v>
      </c>
      <c r="J54">
        <v>3.11</v>
      </c>
    </row>
    <row r="55" spans="1:10" x14ac:dyDescent="0.3">
      <c r="A55">
        <v>399.23</v>
      </c>
      <c r="B55">
        <f t="shared" si="0"/>
        <v>363.08000000000004</v>
      </c>
      <c r="C55">
        <v>-1.56</v>
      </c>
      <c r="D55" s="1">
        <f t="shared" si="2"/>
        <v>298330.02866632922</v>
      </c>
      <c r="E55" s="1">
        <f t="shared" si="3"/>
        <v>2770608.4248484732</v>
      </c>
      <c r="F55" s="1">
        <f t="shared" si="4"/>
        <v>363.07814913723234</v>
      </c>
      <c r="G55" s="1">
        <f t="shared" si="5"/>
        <v>1.8508627676965261E-3</v>
      </c>
      <c r="I55">
        <v>105.16</v>
      </c>
      <c r="J55">
        <v>2.87</v>
      </c>
    </row>
    <row r="56" spans="1:10" x14ac:dyDescent="0.3">
      <c r="A56">
        <v>400.33</v>
      </c>
      <c r="B56">
        <f t="shared" si="0"/>
        <v>364.18</v>
      </c>
      <c r="C56">
        <v>-1.83</v>
      </c>
      <c r="D56" s="1">
        <f t="shared" si="2"/>
        <v>298330.24603408005</v>
      </c>
      <c r="E56" s="1">
        <f t="shared" si="3"/>
        <v>2770607.3465447477</v>
      </c>
      <c r="F56" s="1">
        <f t="shared" si="4"/>
        <v>364.17814352968935</v>
      </c>
      <c r="G56" s="1">
        <f t="shared" si="5"/>
        <v>1.8564703106562774E-3</v>
      </c>
      <c r="I56">
        <v>110.72</v>
      </c>
      <c r="J56">
        <v>3.32</v>
      </c>
    </row>
    <row r="57" spans="1:10" x14ac:dyDescent="0.3">
      <c r="A57">
        <v>401.94</v>
      </c>
      <c r="B57">
        <f t="shared" si="0"/>
        <v>365.79</v>
      </c>
      <c r="C57">
        <v>-1.64</v>
      </c>
      <c r="D57" s="1">
        <f t="shared" si="2"/>
        <v>298330.56418142439</v>
      </c>
      <c r="E57" s="1">
        <f t="shared" si="3"/>
        <v>2770605.7683002041</v>
      </c>
      <c r="F57" s="1">
        <f t="shared" si="4"/>
        <v>365.78813532228406</v>
      </c>
      <c r="G57" s="1">
        <f t="shared" si="5"/>
        <v>1.8646777159574413E-3</v>
      </c>
      <c r="I57">
        <v>117.99</v>
      </c>
      <c r="J57">
        <v>3.32</v>
      </c>
    </row>
    <row r="58" spans="1:10" x14ac:dyDescent="0.3">
      <c r="A58">
        <v>402.56</v>
      </c>
      <c r="B58">
        <f t="shared" si="0"/>
        <v>366.41</v>
      </c>
      <c r="C58">
        <v>-0.51</v>
      </c>
      <c r="D58" s="1">
        <f t="shared" si="2"/>
        <v>298330.68669779296</v>
      </c>
      <c r="E58" s="1">
        <f t="shared" si="3"/>
        <v>2770605.1605290133</v>
      </c>
      <c r="F58" s="1">
        <f t="shared" si="4"/>
        <v>366.40813216175411</v>
      </c>
      <c r="G58" s="1">
        <f t="shared" si="5"/>
        <v>1.8678382459142995E-3</v>
      </c>
      <c r="I58">
        <v>118.08</v>
      </c>
      <c r="J58">
        <v>3.24</v>
      </c>
    </row>
    <row r="59" spans="1:10" x14ac:dyDescent="0.3">
      <c r="A59">
        <v>403.63</v>
      </c>
      <c r="B59">
        <f t="shared" si="0"/>
        <v>367.48</v>
      </c>
      <c r="C59">
        <v>-0.01</v>
      </c>
      <c r="D59" s="1">
        <f t="shared" si="2"/>
        <v>298330.89813733246</v>
      </c>
      <c r="E59" s="1">
        <f t="shared" si="3"/>
        <v>2770604.1116335709</v>
      </c>
      <c r="F59" s="1">
        <f t="shared" si="4"/>
        <v>367.47812670750551</v>
      </c>
      <c r="G59" s="1">
        <f t="shared" si="5"/>
        <v>1.8732924945084051E-3</v>
      </c>
      <c r="I59">
        <v>126.19</v>
      </c>
      <c r="J59">
        <v>3.09</v>
      </c>
    </row>
    <row r="60" spans="1:10" x14ac:dyDescent="0.3">
      <c r="A60">
        <v>412.52</v>
      </c>
      <c r="B60">
        <f t="shared" si="0"/>
        <v>376.37</v>
      </c>
      <c r="C60">
        <v>-0.9</v>
      </c>
      <c r="D60" s="1">
        <f t="shared" si="2"/>
        <v>298332.65486397303</v>
      </c>
      <c r="E60" s="1">
        <f t="shared" si="3"/>
        <v>2770595.3969789157</v>
      </c>
      <c r="F60" s="1">
        <f t="shared" si="4"/>
        <v>376.36808138956127</v>
      </c>
      <c r="G60" s="1">
        <f t="shared" si="5"/>
        <v>1.9186104387358682E-3</v>
      </c>
      <c r="I60">
        <v>133.83000000000001</v>
      </c>
      <c r="J60">
        <v>2.89</v>
      </c>
    </row>
    <row r="61" spans="1:10" x14ac:dyDescent="0.3">
      <c r="A61">
        <v>427.16</v>
      </c>
      <c r="B61">
        <f t="shared" si="0"/>
        <v>391.01000000000005</v>
      </c>
      <c r="C61">
        <v>-1.26</v>
      </c>
      <c r="D61" s="1">
        <f t="shared" si="2"/>
        <v>298335.54783112917</v>
      </c>
      <c r="E61" s="1">
        <f t="shared" si="3"/>
        <v>2770581.0457366048</v>
      </c>
      <c r="F61" s="1">
        <f t="shared" si="4"/>
        <v>391.00800675927275</v>
      </c>
      <c r="G61" s="1">
        <f t="shared" si="5"/>
        <v>1.9932407273017816E-3</v>
      </c>
      <c r="I61">
        <v>145.62</v>
      </c>
      <c r="J61">
        <v>2.75</v>
      </c>
    </row>
    <row r="62" spans="1:10" x14ac:dyDescent="0.3">
      <c r="A62">
        <v>433.16</v>
      </c>
      <c r="B62">
        <f t="shared" si="0"/>
        <v>397.01000000000005</v>
      </c>
      <c r="C62">
        <v>-1.18</v>
      </c>
      <c r="D62" s="1">
        <f t="shared" si="2"/>
        <v>298336.73347340629</v>
      </c>
      <c r="E62" s="1">
        <f t="shared" si="3"/>
        <v>2770575.1640799199</v>
      </c>
      <c r="F62" s="1">
        <f t="shared" si="4"/>
        <v>397.00797617323485</v>
      </c>
      <c r="G62" s="1">
        <f t="shared" si="5"/>
        <v>2.0238267651961905E-3</v>
      </c>
      <c r="I62">
        <v>155.56</v>
      </c>
      <c r="J62">
        <v>2.92</v>
      </c>
    </row>
    <row r="63" spans="1:10" x14ac:dyDescent="0.3">
      <c r="A63">
        <v>439.17</v>
      </c>
      <c r="B63">
        <f t="shared" si="0"/>
        <v>403.02000000000004</v>
      </c>
      <c r="C63">
        <v>-1.1599999999999999</v>
      </c>
      <c r="D63" s="1">
        <f t="shared" si="2"/>
        <v>298337.92109175387</v>
      </c>
      <c r="E63" s="1">
        <f t="shared" si="3"/>
        <v>2770569.272620474</v>
      </c>
      <c r="F63" s="1">
        <f t="shared" si="4"/>
        <v>403.01794553610273</v>
      </c>
      <c r="G63" s="1">
        <f t="shared" si="5"/>
        <v>2.0544638973092333E-3</v>
      </c>
      <c r="I63">
        <v>169.81</v>
      </c>
      <c r="J63">
        <v>2.78</v>
      </c>
    </row>
    <row r="64" spans="1:10" x14ac:dyDescent="0.3">
      <c r="A64">
        <v>445.26</v>
      </c>
      <c r="B64">
        <f t="shared" si="0"/>
        <v>409.11</v>
      </c>
      <c r="C64">
        <v>-1.08</v>
      </c>
      <c r="D64" s="1">
        <f t="shared" si="2"/>
        <v>298339.12451866514</v>
      </c>
      <c r="E64" s="1">
        <f t="shared" si="3"/>
        <v>2770563.3027389385</v>
      </c>
      <c r="F64" s="1">
        <f t="shared" si="4"/>
        <v>409.1079144915858</v>
      </c>
      <c r="G64" s="1">
        <f t="shared" si="5"/>
        <v>2.0855084142112901E-3</v>
      </c>
      <c r="I64">
        <v>171.69</v>
      </c>
      <c r="J64">
        <v>2.2599999999999998</v>
      </c>
    </row>
    <row r="65" spans="1:10" x14ac:dyDescent="0.3">
      <c r="A65">
        <v>450.89</v>
      </c>
      <c r="B65">
        <f t="shared" si="0"/>
        <v>414.74</v>
      </c>
      <c r="C65">
        <v>-0.9</v>
      </c>
      <c r="D65" s="1">
        <f t="shared" si="2"/>
        <v>298340.23704633518</v>
      </c>
      <c r="E65" s="1">
        <f t="shared" si="3"/>
        <v>2770557.783784416</v>
      </c>
      <c r="F65" s="1">
        <f t="shared" si="4"/>
        <v>414.73788579145986</v>
      </c>
      <c r="G65" s="1">
        <f t="shared" si="5"/>
        <v>2.1142085401493205E-3</v>
      </c>
      <c r="I65">
        <v>176.4</v>
      </c>
      <c r="J65">
        <v>0.52</v>
      </c>
    </row>
    <row r="66" spans="1:10" x14ac:dyDescent="0.3">
      <c r="A66">
        <v>456.92</v>
      </c>
      <c r="B66">
        <f t="shared" ref="B66:B122" si="6">A66-36.15</f>
        <v>420.77000000000004</v>
      </c>
      <c r="C66">
        <v>-1</v>
      </c>
      <c r="D66" s="1">
        <f t="shared" si="2"/>
        <v>298341.42861682369</v>
      </c>
      <c r="E66" s="1">
        <f t="shared" si="3"/>
        <v>2770551.8727194471</v>
      </c>
      <c r="F66" s="1">
        <f t="shared" si="4"/>
        <v>420.76785505305213</v>
      </c>
      <c r="G66" s="1">
        <f t="shared" si="5"/>
        <v>2.1449469479080108E-3</v>
      </c>
      <c r="I66">
        <v>186.28</v>
      </c>
      <c r="J66">
        <v>0.86</v>
      </c>
    </row>
    <row r="67" spans="1:10" x14ac:dyDescent="0.3">
      <c r="A67">
        <v>463</v>
      </c>
      <c r="B67">
        <f t="shared" si="6"/>
        <v>426.85</v>
      </c>
      <c r="C67">
        <v>-1.44</v>
      </c>
      <c r="D67" s="1">
        <f t="shared" ref="D67:D130" si="7">(((B67*($D$137-$D$1))+$B$137*$D$1)/$B$137)</f>
        <v>298342.63006766449</v>
      </c>
      <c r="E67" s="1">
        <f t="shared" ref="E67:E130" si="8">(((B67*($E$137-$E$1))+$B$137*$E$1)/$B$137)</f>
        <v>2770545.9126406736</v>
      </c>
      <c r="F67" s="1">
        <f t="shared" ref="F67:F130" si="9">SQRT(((D67-$D$1)^2)+((E67-$E$1)^2))</f>
        <v>426.84782405871658</v>
      </c>
      <c r="G67" s="1">
        <f t="shared" ref="G67:G130" si="10">B67-F67</f>
        <v>2.1759412834398972E-3</v>
      </c>
      <c r="I67">
        <v>193.55</v>
      </c>
      <c r="J67">
        <v>0.93</v>
      </c>
    </row>
    <row r="68" spans="1:10" x14ac:dyDescent="0.3">
      <c r="A68">
        <v>468.79</v>
      </c>
      <c r="B68">
        <f t="shared" si="6"/>
        <v>432.64000000000004</v>
      </c>
      <c r="C68">
        <v>-1.25</v>
      </c>
      <c r="D68" s="1">
        <f t="shared" si="7"/>
        <v>298343.7742124619</v>
      </c>
      <c r="E68" s="1">
        <f t="shared" si="8"/>
        <v>2770540.2368419725</v>
      </c>
      <c r="F68" s="1">
        <f t="shared" si="9"/>
        <v>432.63779454336458</v>
      </c>
      <c r="G68" s="1">
        <f t="shared" si="10"/>
        <v>2.2054566354654526E-3</v>
      </c>
      <c r="I68">
        <v>206.11</v>
      </c>
      <c r="J68">
        <v>1.01</v>
      </c>
    </row>
    <row r="69" spans="1:10" x14ac:dyDescent="0.3">
      <c r="A69">
        <v>474.38</v>
      </c>
      <c r="B69">
        <f t="shared" si="6"/>
        <v>438.23</v>
      </c>
      <c r="C69">
        <v>-1.55</v>
      </c>
      <c r="D69" s="1">
        <f t="shared" si="7"/>
        <v>298344.87883585005</v>
      </c>
      <c r="E69" s="1">
        <f t="shared" si="8"/>
        <v>2770534.7570984941</v>
      </c>
      <c r="F69" s="1">
        <f t="shared" si="9"/>
        <v>438.22776604760423</v>
      </c>
      <c r="G69" s="1">
        <f t="shared" si="10"/>
        <v>2.2339523957839447E-3</v>
      </c>
      <c r="I69">
        <v>211.25</v>
      </c>
      <c r="J69">
        <v>1.25</v>
      </c>
    </row>
    <row r="70" spans="1:10" x14ac:dyDescent="0.3">
      <c r="A70">
        <v>480.46</v>
      </c>
      <c r="B70">
        <f t="shared" si="6"/>
        <v>444.31</v>
      </c>
      <c r="C70">
        <v>-1.77</v>
      </c>
      <c r="D70" s="1">
        <f t="shared" si="7"/>
        <v>298346.08028669091</v>
      </c>
      <c r="E70" s="1">
        <f t="shared" si="8"/>
        <v>2770528.7970197205</v>
      </c>
      <c r="F70" s="1">
        <f t="shared" si="9"/>
        <v>444.30773505328011</v>
      </c>
      <c r="G70" s="1">
        <f t="shared" si="10"/>
        <v>2.2649467198903039E-3</v>
      </c>
      <c r="I70">
        <v>218.6</v>
      </c>
      <c r="J70">
        <v>1.29</v>
      </c>
    </row>
    <row r="71" spans="1:10" x14ac:dyDescent="0.3">
      <c r="A71">
        <v>493.29</v>
      </c>
      <c r="B71">
        <f t="shared" si="6"/>
        <v>457.14000000000004</v>
      </c>
      <c r="C71">
        <v>-1.83</v>
      </c>
      <c r="D71" s="1">
        <f t="shared" si="7"/>
        <v>298348.61558509344</v>
      </c>
      <c r="E71" s="1">
        <f t="shared" si="8"/>
        <v>2770516.2200771756</v>
      </c>
      <c r="F71" s="1">
        <f t="shared" si="9"/>
        <v>457.13766965044505</v>
      </c>
      <c r="G71" s="1">
        <f t="shared" si="10"/>
        <v>2.3303495549953368E-3</v>
      </c>
      <c r="I71">
        <v>235.86</v>
      </c>
      <c r="J71">
        <v>1.34</v>
      </c>
    </row>
    <row r="72" spans="1:10" x14ac:dyDescent="0.3">
      <c r="A72">
        <v>503.24</v>
      </c>
      <c r="B72">
        <f t="shared" si="6"/>
        <v>467.09000000000003</v>
      </c>
      <c r="C72">
        <v>-2.3199999999999998</v>
      </c>
      <c r="D72" s="1">
        <f t="shared" si="7"/>
        <v>298350.581775203</v>
      </c>
      <c r="E72" s="1">
        <f t="shared" si="8"/>
        <v>2770506.46632984</v>
      </c>
      <c r="F72" s="1">
        <f t="shared" si="9"/>
        <v>467.08761892842199</v>
      </c>
      <c r="G72" s="1">
        <f t="shared" si="10"/>
        <v>2.3810715780427927E-3</v>
      </c>
      <c r="I72">
        <v>244.01</v>
      </c>
      <c r="J72">
        <v>1.35</v>
      </c>
    </row>
    <row r="73" spans="1:10" x14ac:dyDescent="0.3">
      <c r="A73">
        <v>511.39</v>
      </c>
      <c r="B73">
        <f t="shared" si="6"/>
        <v>475.24</v>
      </c>
      <c r="C73">
        <v>-2.02</v>
      </c>
      <c r="D73" s="1">
        <f t="shared" si="7"/>
        <v>298352.19227262941</v>
      </c>
      <c r="E73" s="1">
        <f t="shared" si="8"/>
        <v>2770498.4770795098</v>
      </c>
      <c r="F73" s="1">
        <f t="shared" si="9"/>
        <v>475.23757738230159</v>
      </c>
      <c r="G73" s="1">
        <f t="shared" si="10"/>
        <v>2.4226176984143422E-3</v>
      </c>
      <c r="I73">
        <v>263.8</v>
      </c>
      <c r="J73">
        <v>1.42</v>
      </c>
    </row>
    <row r="74" spans="1:10" x14ac:dyDescent="0.3">
      <c r="A74">
        <v>518.74</v>
      </c>
      <c r="B74">
        <f t="shared" si="6"/>
        <v>482.59000000000003</v>
      </c>
      <c r="C74">
        <v>-1.91</v>
      </c>
      <c r="D74" s="1">
        <f t="shared" si="7"/>
        <v>298353.64468441886</v>
      </c>
      <c r="E74" s="1">
        <f t="shared" si="8"/>
        <v>2770491.2720500706</v>
      </c>
      <c r="F74" s="1">
        <f t="shared" si="9"/>
        <v>482.58753991455927</v>
      </c>
      <c r="G74" s="1">
        <f t="shared" si="10"/>
        <v>2.4600854407594852E-3</v>
      </c>
      <c r="I74">
        <v>280.87</v>
      </c>
      <c r="J74">
        <v>1.83</v>
      </c>
    </row>
    <row r="75" spans="1:10" x14ac:dyDescent="0.3">
      <c r="A75">
        <v>526.15</v>
      </c>
      <c r="B75">
        <f t="shared" si="6"/>
        <v>490</v>
      </c>
      <c r="C75">
        <v>-1.51</v>
      </c>
      <c r="D75" s="1">
        <f t="shared" si="7"/>
        <v>298355.10895263113</v>
      </c>
      <c r="E75" s="1">
        <f t="shared" si="8"/>
        <v>2770484.0082040648</v>
      </c>
      <c r="F75" s="1">
        <f t="shared" si="9"/>
        <v>489.99750214071923</v>
      </c>
      <c r="G75" s="1">
        <f t="shared" si="10"/>
        <v>2.4978592807656241E-3</v>
      </c>
      <c r="I75">
        <v>293.23</v>
      </c>
      <c r="J75">
        <v>2.15</v>
      </c>
    </row>
    <row r="76" spans="1:10" x14ac:dyDescent="0.3">
      <c r="A76">
        <v>533.59</v>
      </c>
      <c r="B76">
        <f t="shared" si="6"/>
        <v>497.44000000000005</v>
      </c>
      <c r="C76">
        <v>-2</v>
      </c>
      <c r="D76" s="1">
        <f t="shared" si="7"/>
        <v>298356.57914905477</v>
      </c>
      <c r="E76" s="1">
        <f t="shared" si="8"/>
        <v>2770476.714949775</v>
      </c>
      <c r="F76" s="1">
        <f t="shared" si="9"/>
        <v>497.4374642145093</v>
      </c>
      <c r="G76" s="1">
        <f t="shared" si="10"/>
        <v>2.5357854907497313E-3</v>
      </c>
      <c r="I76">
        <v>304.77999999999997</v>
      </c>
      <c r="J76">
        <v>2.38</v>
      </c>
    </row>
    <row r="77" spans="1:10" x14ac:dyDescent="0.3">
      <c r="A77">
        <v>539</v>
      </c>
      <c r="B77">
        <f t="shared" si="6"/>
        <v>502.85</v>
      </c>
      <c r="C77">
        <v>-2.1</v>
      </c>
      <c r="D77" s="1">
        <f t="shared" si="7"/>
        <v>298357.64820317458</v>
      </c>
      <c r="E77" s="1">
        <f t="shared" si="8"/>
        <v>2770471.4116559979</v>
      </c>
      <c r="F77" s="1">
        <f t="shared" si="9"/>
        <v>502.84743663569554</v>
      </c>
      <c r="G77" s="1">
        <f t="shared" si="10"/>
        <v>2.5633643044784549E-3</v>
      </c>
      <c r="I77">
        <v>322.75</v>
      </c>
      <c r="J77">
        <v>1.94</v>
      </c>
    </row>
    <row r="78" spans="1:10" x14ac:dyDescent="0.3">
      <c r="A78">
        <v>546.38</v>
      </c>
      <c r="B78">
        <f t="shared" si="6"/>
        <v>510.23</v>
      </c>
      <c r="C78">
        <v>-2.27</v>
      </c>
      <c r="D78" s="1">
        <f t="shared" si="7"/>
        <v>298359.10654317547</v>
      </c>
      <c r="E78" s="1">
        <f t="shared" si="8"/>
        <v>2770464.1772182756</v>
      </c>
      <c r="F78" s="1">
        <f t="shared" si="9"/>
        <v>510.22739901468185</v>
      </c>
      <c r="G78" s="1">
        <f t="shared" si="10"/>
        <v>2.600985318167659E-3</v>
      </c>
      <c r="I78">
        <v>339.11</v>
      </c>
      <c r="J78">
        <v>2.06</v>
      </c>
    </row>
    <row r="79" spans="1:10" x14ac:dyDescent="0.3">
      <c r="A79">
        <v>552.96</v>
      </c>
      <c r="B79">
        <f t="shared" si="6"/>
        <v>516.81000000000006</v>
      </c>
      <c r="C79">
        <v>-1.89</v>
      </c>
      <c r="D79" s="1">
        <f t="shared" si="7"/>
        <v>298360.40679753938</v>
      </c>
      <c r="E79" s="1">
        <f t="shared" si="8"/>
        <v>2770457.727001444</v>
      </c>
      <c r="F79" s="1">
        <f t="shared" si="9"/>
        <v>516.80736547250262</v>
      </c>
      <c r="G79" s="1">
        <f t="shared" si="10"/>
        <v>2.6345274974346466E-3</v>
      </c>
      <c r="I79">
        <v>348.63</v>
      </c>
      <c r="J79">
        <v>1.82</v>
      </c>
    </row>
    <row r="80" spans="1:10" x14ac:dyDescent="0.3">
      <c r="A80">
        <v>560.25</v>
      </c>
      <c r="B80">
        <f t="shared" si="6"/>
        <v>524.1</v>
      </c>
      <c r="C80">
        <v>-1.82</v>
      </c>
      <c r="D80" s="1">
        <f t="shared" si="7"/>
        <v>298361.84735290607</v>
      </c>
      <c r="E80" s="1">
        <f t="shared" si="8"/>
        <v>2770450.5807885719</v>
      </c>
      <c r="F80" s="1">
        <f t="shared" si="9"/>
        <v>524.09732831041299</v>
      </c>
      <c r="G80" s="1">
        <f t="shared" si="10"/>
        <v>2.6716895870322332E-3</v>
      </c>
      <c r="I80">
        <v>360.15</v>
      </c>
      <c r="J80">
        <v>1.6</v>
      </c>
    </row>
    <row r="81" spans="1:10" x14ac:dyDescent="0.3">
      <c r="A81">
        <v>567.67999999999995</v>
      </c>
      <c r="B81">
        <f t="shared" si="6"/>
        <v>531.53</v>
      </c>
      <c r="C81">
        <v>-1.97</v>
      </c>
      <c r="D81" s="1">
        <f t="shared" si="7"/>
        <v>298363.31557325926</v>
      </c>
      <c r="E81" s="1">
        <f t="shared" si="8"/>
        <v>2770443.2973370436</v>
      </c>
      <c r="F81" s="1">
        <f t="shared" si="9"/>
        <v>531.52729043484089</v>
      </c>
      <c r="G81" s="1">
        <f t="shared" si="10"/>
        <v>2.7095651590798298E-3</v>
      </c>
      <c r="I81">
        <v>373.76</v>
      </c>
      <c r="J81">
        <v>1.43</v>
      </c>
    </row>
    <row r="82" spans="1:10" x14ac:dyDescent="0.3">
      <c r="A82">
        <v>575.33000000000004</v>
      </c>
      <c r="B82">
        <f t="shared" si="6"/>
        <v>539.18000000000006</v>
      </c>
      <c r="C82">
        <v>-1.96</v>
      </c>
      <c r="D82" s="1">
        <f t="shared" si="7"/>
        <v>298364.82726716256</v>
      </c>
      <c r="E82" s="1">
        <f t="shared" si="8"/>
        <v>2770435.7982247705</v>
      </c>
      <c r="F82" s="1">
        <f t="shared" si="9"/>
        <v>539.17725143747703</v>
      </c>
      <c r="G82" s="1">
        <f t="shared" si="10"/>
        <v>2.7485625230383448E-3</v>
      </c>
      <c r="I82">
        <v>385.05</v>
      </c>
      <c r="J82">
        <v>1.08</v>
      </c>
    </row>
    <row r="83" spans="1:10" x14ac:dyDescent="0.3">
      <c r="A83">
        <v>582.70000000000005</v>
      </c>
      <c r="B83">
        <f t="shared" si="6"/>
        <v>546.55000000000007</v>
      </c>
      <c r="C83">
        <v>-2.0099999999999998</v>
      </c>
      <c r="D83" s="1">
        <f t="shared" si="7"/>
        <v>298366.28363109293</v>
      </c>
      <c r="E83" s="1">
        <f t="shared" si="8"/>
        <v>2770428.5735898092</v>
      </c>
      <c r="F83" s="1">
        <f t="shared" si="9"/>
        <v>546.54721386754613</v>
      </c>
      <c r="G83" s="1">
        <f t="shared" si="10"/>
        <v>2.7861324539344423E-3</v>
      </c>
      <c r="I83">
        <v>394.58</v>
      </c>
      <c r="J83">
        <v>0.05</v>
      </c>
    </row>
    <row r="84" spans="1:10" x14ac:dyDescent="0.3">
      <c r="A84">
        <v>590.33000000000004</v>
      </c>
      <c r="B84">
        <f t="shared" si="6"/>
        <v>554.18000000000006</v>
      </c>
      <c r="C84">
        <v>-1.97</v>
      </c>
      <c r="D84" s="1">
        <f t="shared" si="7"/>
        <v>298367.79137285531</v>
      </c>
      <c r="E84" s="1">
        <f t="shared" si="8"/>
        <v>2770421.0940830582</v>
      </c>
      <c r="F84" s="1">
        <f t="shared" si="9"/>
        <v>554.17717497237084</v>
      </c>
      <c r="G84" s="1">
        <f t="shared" si="10"/>
        <v>2.8250276292283161E-3</v>
      </c>
      <c r="I84">
        <v>397.23</v>
      </c>
      <c r="J84">
        <v>-0.45</v>
      </c>
    </row>
    <row r="85" spans="1:10" x14ac:dyDescent="0.3">
      <c r="A85">
        <v>597.30999999999995</v>
      </c>
      <c r="B85">
        <f t="shared" si="6"/>
        <v>561.16</v>
      </c>
      <c r="C85">
        <v>-1.84</v>
      </c>
      <c r="D85" s="1">
        <f t="shared" si="7"/>
        <v>298369.17067003774</v>
      </c>
      <c r="E85" s="1">
        <f t="shared" si="8"/>
        <v>2770414.2517557815</v>
      </c>
      <c r="F85" s="1">
        <f t="shared" si="9"/>
        <v>561.15713939055195</v>
      </c>
      <c r="G85" s="1">
        <f t="shared" si="10"/>
        <v>2.8606094480210231E-3</v>
      </c>
      <c r="I85">
        <v>398.73</v>
      </c>
      <c r="J85">
        <v>-1.86</v>
      </c>
    </row>
    <row r="86" spans="1:10" x14ac:dyDescent="0.3">
      <c r="A86">
        <v>604.61</v>
      </c>
      <c r="B86">
        <f t="shared" si="6"/>
        <v>568.46</v>
      </c>
      <c r="C86">
        <v>-1.8</v>
      </c>
      <c r="D86" s="1">
        <f t="shared" si="7"/>
        <v>298370.61320147483</v>
      </c>
      <c r="E86" s="1">
        <f t="shared" si="8"/>
        <v>2770407.0957401483</v>
      </c>
      <c r="F86" s="1">
        <f t="shared" si="9"/>
        <v>568.45710217735655</v>
      </c>
      <c r="G86" s="1">
        <f t="shared" si="10"/>
        <v>2.8978226434901444E-3</v>
      </c>
      <c r="I86">
        <v>399.23</v>
      </c>
      <c r="J86">
        <v>-1.56</v>
      </c>
    </row>
    <row r="87" spans="1:10" x14ac:dyDescent="0.3">
      <c r="A87">
        <v>612.53</v>
      </c>
      <c r="B87">
        <f t="shared" si="6"/>
        <v>576.38</v>
      </c>
      <c r="C87">
        <v>-1.65</v>
      </c>
      <c r="D87" s="1">
        <f t="shared" si="7"/>
        <v>298372.17824928067</v>
      </c>
      <c r="E87" s="1">
        <f t="shared" si="8"/>
        <v>2770399.3319533239</v>
      </c>
      <c r="F87" s="1">
        <f t="shared" si="9"/>
        <v>576.37706180412215</v>
      </c>
      <c r="G87" s="1">
        <f t="shared" si="10"/>
        <v>2.9381958778458284E-3</v>
      </c>
      <c r="I87">
        <v>400.33</v>
      </c>
      <c r="J87">
        <v>-1.83</v>
      </c>
    </row>
    <row r="88" spans="1:10" x14ac:dyDescent="0.3">
      <c r="A88">
        <v>619.04999999999995</v>
      </c>
      <c r="B88">
        <f t="shared" si="6"/>
        <v>582.9</v>
      </c>
      <c r="C88">
        <v>-1.44</v>
      </c>
      <c r="D88" s="1">
        <f t="shared" si="7"/>
        <v>298373.46664722182</v>
      </c>
      <c r="E88" s="1">
        <f t="shared" si="8"/>
        <v>2770392.9405530593</v>
      </c>
      <c r="F88" s="1">
        <f t="shared" si="9"/>
        <v>582.89702856759561</v>
      </c>
      <c r="G88" s="1">
        <f t="shared" si="10"/>
        <v>2.9714324043652596E-3</v>
      </c>
      <c r="I88">
        <v>401.94</v>
      </c>
      <c r="J88">
        <v>-1.64</v>
      </c>
    </row>
    <row r="89" spans="1:10" x14ac:dyDescent="0.3">
      <c r="A89">
        <v>625.23</v>
      </c>
      <c r="B89">
        <f t="shared" si="6"/>
        <v>589.08000000000004</v>
      </c>
      <c r="C89">
        <v>-1.29</v>
      </c>
      <c r="D89" s="1">
        <f t="shared" si="7"/>
        <v>298374.68785876723</v>
      </c>
      <c r="E89" s="1">
        <f t="shared" si="8"/>
        <v>2770386.8824466746</v>
      </c>
      <c r="F89" s="1">
        <f t="shared" si="9"/>
        <v>589.07699706323012</v>
      </c>
      <c r="G89" s="1">
        <f t="shared" si="10"/>
        <v>3.0029367699171416E-3</v>
      </c>
      <c r="I89">
        <v>402.56</v>
      </c>
      <c r="J89">
        <v>-0.51</v>
      </c>
    </row>
    <row r="90" spans="1:10" x14ac:dyDescent="0.3">
      <c r="A90">
        <v>631.39</v>
      </c>
      <c r="B90">
        <f t="shared" si="6"/>
        <v>595.24</v>
      </c>
      <c r="C90">
        <v>-1.0900000000000001</v>
      </c>
      <c r="D90" s="1">
        <f t="shared" si="7"/>
        <v>298375.90511817171</v>
      </c>
      <c r="E90" s="1">
        <f t="shared" si="8"/>
        <v>2770380.843945811</v>
      </c>
      <c r="F90" s="1">
        <f t="shared" si="9"/>
        <v>595.23696566196634</v>
      </c>
      <c r="G90" s="1">
        <f t="shared" si="10"/>
        <v>3.0343380336717019E-3</v>
      </c>
      <c r="I90">
        <v>403.63</v>
      </c>
      <c r="J90">
        <v>-0.01</v>
      </c>
    </row>
    <row r="91" spans="1:10" x14ac:dyDescent="0.3">
      <c r="A91">
        <v>637.48</v>
      </c>
      <c r="B91">
        <f t="shared" si="6"/>
        <v>601.33000000000004</v>
      </c>
      <c r="C91">
        <v>-1</v>
      </c>
      <c r="D91" s="1">
        <f t="shared" si="7"/>
        <v>298377.10854508303</v>
      </c>
      <c r="E91" s="1">
        <f t="shared" si="8"/>
        <v>2770374.874064276</v>
      </c>
      <c r="F91" s="1">
        <f t="shared" si="9"/>
        <v>601.32693461700444</v>
      </c>
      <c r="G91" s="1">
        <f t="shared" si="10"/>
        <v>3.0653829956008849E-3</v>
      </c>
      <c r="I91">
        <v>412.52</v>
      </c>
      <c r="J91">
        <v>-0.9</v>
      </c>
    </row>
    <row r="92" spans="1:10" x14ac:dyDescent="0.3">
      <c r="A92">
        <v>642.98</v>
      </c>
      <c r="B92">
        <f t="shared" si="6"/>
        <v>606.83000000000004</v>
      </c>
      <c r="C92">
        <v>-0.94</v>
      </c>
      <c r="D92" s="1">
        <f t="shared" si="7"/>
        <v>298378.19538383704</v>
      </c>
      <c r="E92" s="1">
        <f t="shared" si="8"/>
        <v>2770369.4825456478</v>
      </c>
      <c r="F92" s="1">
        <f t="shared" si="9"/>
        <v>606.82690658017953</v>
      </c>
      <c r="G92" s="1">
        <f t="shared" si="10"/>
        <v>3.0934198205159191E-3</v>
      </c>
      <c r="I92">
        <v>427.16</v>
      </c>
      <c r="J92">
        <v>-1.26</v>
      </c>
    </row>
    <row r="93" spans="1:10" x14ac:dyDescent="0.3">
      <c r="A93">
        <v>649.13</v>
      </c>
      <c r="B93">
        <f t="shared" si="6"/>
        <v>612.98</v>
      </c>
      <c r="C93">
        <v>-0.87</v>
      </c>
      <c r="D93" s="1">
        <f t="shared" si="7"/>
        <v>298379.41066717112</v>
      </c>
      <c r="E93" s="1">
        <f t="shared" si="8"/>
        <v>2770363.4538475461</v>
      </c>
      <c r="F93" s="1">
        <f t="shared" si="9"/>
        <v>612.97687522910849</v>
      </c>
      <c r="G93" s="1">
        <f t="shared" si="10"/>
        <v>3.1247708915316252E-3</v>
      </c>
      <c r="I93">
        <v>433.16</v>
      </c>
      <c r="J93">
        <v>-1.18</v>
      </c>
    </row>
    <row r="94" spans="1:10" x14ac:dyDescent="0.3">
      <c r="A94">
        <v>654.75</v>
      </c>
      <c r="B94">
        <f t="shared" si="6"/>
        <v>618.6</v>
      </c>
      <c r="C94">
        <v>-0.99</v>
      </c>
      <c r="D94" s="1">
        <f t="shared" si="7"/>
        <v>298380.52121877065</v>
      </c>
      <c r="E94" s="1">
        <f t="shared" si="8"/>
        <v>2770357.9446957842</v>
      </c>
      <c r="F94" s="1">
        <f t="shared" si="9"/>
        <v>618.59684658052186</v>
      </c>
      <c r="G94" s="1">
        <f t="shared" si="10"/>
        <v>3.1534194781670521E-3</v>
      </c>
      <c r="I94">
        <v>439.17</v>
      </c>
      <c r="J94">
        <v>-1.1599999999999999</v>
      </c>
    </row>
    <row r="95" spans="1:10" x14ac:dyDescent="0.3">
      <c r="A95">
        <v>660.41</v>
      </c>
      <c r="B95">
        <f t="shared" si="6"/>
        <v>624.26</v>
      </c>
      <c r="C95">
        <v>-0.94</v>
      </c>
      <c r="D95" s="1">
        <f t="shared" si="7"/>
        <v>298381.63967465202</v>
      </c>
      <c r="E95" s="1">
        <f t="shared" si="8"/>
        <v>2770352.3963329787</v>
      </c>
      <c r="F95" s="1">
        <f t="shared" si="9"/>
        <v>624.25681772710152</v>
      </c>
      <c r="G95" s="1">
        <f t="shared" si="10"/>
        <v>3.1822728984707283E-3</v>
      </c>
      <c r="I95">
        <v>445.26</v>
      </c>
      <c r="J95">
        <v>-1.08</v>
      </c>
    </row>
    <row r="96" spans="1:10" x14ac:dyDescent="0.3">
      <c r="A96">
        <v>666.31</v>
      </c>
      <c r="B96">
        <f t="shared" si="6"/>
        <v>630.16</v>
      </c>
      <c r="C96">
        <v>-1.08</v>
      </c>
      <c r="D96" s="1">
        <f t="shared" si="7"/>
        <v>298382.80555622454</v>
      </c>
      <c r="E96" s="1">
        <f t="shared" si="8"/>
        <v>2770346.6127039045</v>
      </c>
      <c r="F96" s="1">
        <f t="shared" si="9"/>
        <v>630.15678765154996</v>
      </c>
      <c r="G96" s="1">
        <f t="shared" si="10"/>
        <v>3.212348450006175E-3</v>
      </c>
      <c r="I96">
        <v>450.89</v>
      </c>
      <c r="J96">
        <v>-0.9</v>
      </c>
    </row>
    <row r="97" spans="1:10" x14ac:dyDescent="0.3">
      <c r="A97">
        <v>671.95</v>
      </c>
      <c r="B97">
        <f t="shared" si="6"/>
        <v>635.80000000000007</v>
      </c>
      <c r="C97">
        <v>-1.1200000000000001</v>
      </c>
      <c r="D97" s="1">
        <f t="shared" si="7"/>
        <v>298383.92005996505</v>
      </c>
      <c r="E97" s="1">
        <f t="shared" si="8"/>
        <v>2770341.083946621</v>
      </c>
      <c r="F97" s="1">
        <f t="shared" si="9"/>
        <v>635.79675890032979</v>
      </c>
      <c r="G97" s="1">
        <f t="shared" si="10"/>
        <v>3.241099670276526E-3</v>
      </c>
      <c r="I97">
        <v>456.92</v>
      </c>
      <c r="J97">
        <v>-1</v>
      </c>
    </row>
    <row r="98" spans="1:10" x14ac:dyDescent="0.3">
      <c r="A98">
        <v>676.81</v>
      </c>
      <c r="B98">
        <f t="shared" si="6"/>
        <v>640.66</v>
      </c>
      <c r="C98">
        <v>-1.33</v>
      </c>
      <c r="D98" s="1">
        <f t="shared" si="7"/>
        <v>298384.88043020951</v>
      </c>
      <c r="E98" s="1">
        <f t="shared" si="8"/>
        <v>2770336.3198047061</v>
      </c>
      <c r="F98" s="1">
        <f t="shared" si="9"/>
        <v>640.65673412575552</v>
      </c>
      <c r="G98" s="1">
        <f t="shared" si="10"/>
        <v>3.2658742444482414E-3</v>
      </c>
      <c r="I98">
        <v>463</v>
      </c>
      <c r="J98">
        <v>-1.44</v>
      </c>
    </row>
    <row r="99" spans="1:10" x14ac:dyDescent="0.3">
      <c r="A99">
        <v>682.8</v>
      </c>
      <c r="B99">
        <f t="shared" si="6"/>
        <v>646.65</v>
      </c>
      <c r="C99">
        <v>-1.55</v>
      </c>
      <c r="D99" s="1">
        <f t="shared" si="7"/>
        <v>298386.06409641617</v>
      </c>
      <c r="E99" s="1">
        <f t="shared" si="8"/>
        <v>2770330.4479507823</v>
      </c>
      <c r="F99" s="1">
        <f t="shared" si="9"/>
        <v>646.64670359081185</v>
      </c>
      <c r="G99" s="1">
        <f t="shared" si="10"/>
        <v>3.2964091881240165E-3</v>
      </c>
      <c r="I99">
        <v>468.79</v>
      </c>
      <c r="J99">
        <v>-1.25</v>
      </c>
    </row>
    <row r="100" spans="1:10" x14ac:dyDescent="0.3">
      <c r="A100">
        <v>692.7</v>
      </c>
      <c r="B100">
        <f t="shared" si="6"/>
        <v>656.55000000000007</v>
      </c>
      <c r="C100">
        <v>-1.61</v>
      </c>
      <c r="D100" s="1">
        <f t="shared" si="7"/>
        <v>298388.02040617343</v>
      </c>
      <c r="E100" s="1">
        <f t="shared" si="8"/>
        <v>2770320.7432172522</v>
      </c>
      <c r="F100" s="1">
        <f t="shared" si="9"/>
        <v>656.54665312380371</v>
      </c>
      <c r="G100" s="1">
        <f t="shared" si="10"/>
        <v>3.3468761963604265E-3</v>
      </c>
      <c r="I100">
        <v>474.38</v>
      </c>
      <c r="J100">
        <v>-1.55</v>
      </c>
    </row>
    <row r="101" spans="1:10" x14ac:dyDescent="0.3">
      <c r="A101">
        <v>698.66</v>
      </c>
      <c r="B101">
        <f t="shared" si="6"/>
        <v>662.51</v>
      </c>
      <c r="C101">
        <v>-1.52</v>
      </c>
      <c r="D101" s="1">
        <f t="shared" si="7"/>
        <v>298389.19814416871</v>
      </c>
      <c r="E101" s="1">
        <f t="shared" si="8"/>
        <v>2770314.9007716118</v>
      </c>
      <c r="F101" s="1">
        <f t="shared" si="9"/>
        <v>662.50662274168656</v>
      </c>
      <c r="G101" s="1">
        <f t="shared" si="10"/>
        <v>3.3772583134350498E-3</v>
      </c>
      <c r="I101">
        <v>480.46</v>
      </c>
      <c r="J101">
        <v>-1.77</v>
      </c>
    </row>
    <row r="102" spans="1:10" x14ac:dyDescent="0.3">
      <c r="A102">
        <v>702.56</v>
      </c>
      <c r="B102">
        <f t="shared" si="6"/>
        <v>666.41</v>
      </c>
      <c r="C102">
        <v>-1.41</v>
      </c>
      <c r="D102" s="1">
        <f t="shared" si="7"/>
        <v>298389.96881164884</v>
      </c>
      <c r="E102" s="1">
        <f t="shared" si="8"/>
        <v>2770311.0776947672</v>
      </c>
      <c r="F102" s="1">
        <f t="shared" si="9"/>
        <v>666.4066028602598</v>
      </c>
      <c r="G102" s="1">
        <f t="shared" si="10"/>
        <v>3.3971397401728609E-3</v>
      </c>
      <c r="I102">
        <v>493.29</v>
      </c>
      <c r="J102">
        <v>-1.83</v>
      </c>
    </row>
    <row r="103" spans="1:10" x14ac:dyDescent="0.3">
      <c r="A103">
        <v>711.46</v>
      </c>
      <c r="B103">
        <f t="shared" si="6"/>
        <v>675.31000000000006</v>
      </c>
      <c r="C103">
        <v>-1.1000000000000001</v>
      </c>
      <c r="D103" s="1">
        <f t="shared" si="7"/>
        <v>298391.72751435987</v>
      </c>
      <c r="E103" s="1">
        <f t="shared" si="8"/>
        <v>2770302.3532373505</v>
      </c>
      <c r="F103" s="1">
        <f t="shared" si="9"/>
        <v>675.30655749167772</v>
      </c>
      <c r="G103" s="1">
        <f t="shared" si="10"/>
        <v>3.4425083223368347E-3</v>
      </c>
      <c r="I103">
        <v>503.24</v>
      </c>
      <c r="J103">
        <v>-2.3199999999999998</v>
      </c>
    </row>
    <row r="104" spans="1:10" x14ac:dyDescent="0.3">
      <c r="A104">
        <v>715.1</v>
      </c>
      <c r="B104">
        <f t="shared" si="6"/>
        <v>678.95</v>
      </c>
      <c r="C104">
        <v>-0.83</v>
      </c>
      <c r="D104" s="1">
        <f t="shared" si="7"/>
        <v>298392.44680400792</v>
      </c>
      <c r="E104" s="1">
        <f t="shared" si="8"/>
        <v>2770298.7850322956</v>
      </c>
      <c r="F104" s="1">
        <f t="shared" si="9"/>
        <v>678.94653893548389</v>
      </c>
      <c r="G104" s="1">
        <f t="shared" si="10"/>
        <v>3.4610645161592402E-3</v>
      </c>
      <c r="I104">
        <v>511.39</v>
      </c>
      <c r="J104">
        <v>-2.02</v>
      </c>
    </row>
    <row r="105" spans="1:10" x14ac:dyDescent="0.3">
      <c r="A105">
        <v>725.7</v>
      </c>
      <c r="B105">
        <f t="shared" si="6"/>
        <v>689.55000000000007</v>
      </c>
      <c r="C105">
        <v>-0.43</v>
      </c>
      <c r="D105" s="1">
        <f t="shared" si="7"/>
        <v>298394.54143869755</v>
      </c>
      <c r="E105" s="1">
        <f t="shared" si="8"/>
        <v>2770288.3941054852</v>
      </c>
      <c r="F105" s="1">
        <f t="shared" si="9"/>
        <v>689.54648490058401</v>
      </c>
      <c r="G105" s="1">
        <f t="shared" si="10"/>
        <v>3.5150994160630944E-3</v>
      </c>
      <c r="I105">
        <v>518.74</v>
      </c>
      <c r="J105">
        <v>-1.91</v>
      </c>
    </row>
    <row r="106" spans="1:10" x14ac:dyDescent="0.3">
      <c r="A106">
        <v>731.65</v>
      </c>
      <c r="B106">
        <f t="shared" si="6"/>
        <v>695.5</v>
      </c>
      <c r="C106">
        <v>0.31</v>
      </c>
      <c r="D106" s="1">
        <f t="shared" si="7"/>
        <v>298395.71720062231</v>
      </c>
      <c r="E106" s="1">
        <f t="shared" si="8"/>
        <v>2770282.5614626058</v>
      </c>
      <c r="F106" s="1">
        <f t="shared" si="9"/>
        <v>695.49645456954954</v>
      </c>
      <c r="G106" s="1">
        <f t="shared" si="10"/>
        <v>3.5454304504582979E-3</v>
      </c>
      <c r="I106">
        <v>526.15</v>
      </c>
      <c r="J106">
        <v>-1.51</v>
      </c>
    </row>
    <row r="107" spans="1:10" x14ac:dyDescent="0.3">
      <c r="A107">
        <v>744.83</v>
      </c>
      <c r="B107">
        <f t="shared" si="6"/>
        <v>708.68000000000006</v>
      </c>
      <c r="C107">
        <v>1.1000000000000001</v>
      </c>
      <c r="D107" s="1">
        <f t="shared" si="7"/>
        <v>298398.32166149106</v>
      </c>
      <c r="E107" s="1">
        <f t="shared" si="8"/>
        <v>2770269.6414234214</v>
      </c>
      <c r="F107" s="1">
        <f t="shared" si="9"/>
        <v>708.67638738208962</v>
      </c>
      <c r="G107" s="1">
        <f t="shared" si="10"/>
        <v>3.6126179104485345E-3</v>
      </c>
      <c r="I107">
        <v>533.59</v>
      </c>
      <c r="J107">
        <v>-2</v>
      </c>
    </row>
    <row r="108" spans="1:10" x14ac:dyDescent="0.3">
      <c r="A108">
        <v>753.28</v>
      </c>
      <c r="B108">
        <f t="shared" si="6"/>
        <v>717.13</v>
      </c>
      <c r="C108">
        <v>1.62</v>
      </c>
      <c r="D108" s="1">
        <f t="shared" si="7"/>
        <v>298399.99144103134</v>
      </c>
      <c r="E108" s="1">
        <f t="shared" si="8"/>
        <v>2770261.3580902568</v>
      </c>
      <c r="F108" s="1">
        <f t="shared" si="9"/>
        <v>717.1263443068043</v>
      </c>
      <c r="G108" s="1">
        <f t="shared" si="10"/>
        <v>3.6556931956965855E-3</v>
      </c>
      <c r="I108">
        <v>539</v>
      </c>
      <c r="J108">
        <v>-2.1</v>
      </c>
    </row>
    <row r="109" spans="1:10" x14ac:dyDescent="0.3">
      <c r="A109">
        <v>769.01</v>
      </c>
      <c r="B109">
        <f t="shared" si="6"/>
        <v>732.86</v>
      </c>
      <c r="C109">
        <v>1.86</v>
      </c>
      <c r="D109" s="1">
        <f t="shared" si="7"/>
        <v>298403.09979986784</v>
      </c>
      <c r="E109" s="1">
        <f t="shared" si="8"/>
        <v>2770245.9383469811</v>
      </c>
      <c r="F109" s="1">
        <f t="shared" si="9"/>
        <v>732.85626412052352</v>
      </c>
      <c r="G109" s="1">
        <f t="shared" si="10"/>
        <v>3.7358794764941194E-3</v>
      </c>
      <c r="I109">
        <v>546.38</v>
      </c>
      <c r="J109">
        <v>-2.27</v>
      </c>
    </row>
    <row r="110" spans="1:10" x14ac:dyDescent="0.3">
      <c r="A110">
        <v>777.64</v>
      </c>
      <c r="B110">
        <f t="shared" si="6"/>
        <v>741.49</v>
      </c>
      <c r="C110">
        <v>1.75</v>
      </c>
      <c r="D110" s="1">
        <f t="shared" si="7"/>
        <v>298404.80514867645</v>
      </c>
      <c r="E110" s="1">
        <f t="shared" si="8"/>
        <v>2770237.4785641157</v>
      </c>
      <c r="F110" s="1">
        <f t="shared" si="9"/>
        <v>741.48622012783517</v>
      </c>
      <c r="G110" s="1">
        <f t="shared" si="10"/>
        <v>3.7798721648414357E-3</v>
      </c>
      <c r="I110">
        <v>552.96</v>
      </c>
      <c r="J110">
        <v>-1.89</v>
      </c>
    </row>
    <row r="111" spans="1:10" x14ac:dyDescent="0.3">
      <c r="A111">
        <v>790.28</v>
      </c>
      <c r="B111">
        <f t="shared" si="6"/>
        <v>754.13</v>
      </c>
      <c r="C111">
        <v>1.68</v>
      </c>
      <c r="D111" s="1">
        <f t="shared" si="7"/>
        <v>298407.30290174024</v>
      </c>
      <c r="E111" s="1">
        <f t="shared" si="8"/>
        <v>2770225.087874033</v>
      </c>
      <c r="F111" s="1">
        <f t="shared" si="9"/>
        <v>754.1261556930524</v>
      </c>
      <c r="G111" s="1">
        <f t="shared" si="10"/>
        <v>3.8443069475988523E-3</v>
      </c>
      <c r="I111">
        <v>560.25</v>
      </c>
      <c r="J111">
        <v>-1.82</v>
      </c>
    </row>
    <row r="112" spans="1:10" x14ac:dyDescent="0.3">
      <c r="A112">
        <v>799.51</v>
      </c>
      <c r="B112">
        <f t="shared" si="6"/>
        <v>763.36</v>
      </c>
      <c r="C112">
        <v>1.76</v>
      </c>
      <c r="D112" s="1">
        <f t="shared" si="7"/>
        <v>298409.12681477651</v>
      </c>
      <c r="E112" s="1">
        <f t="shared" si="8"/>
        <v>2770216.0399254994</v>
      </c>
      <c r="F112" s="1">
        <f t="shared" si="9"/>
        <v>763.35610864156615</v>
      </c>
      <c r="G112" s="1">
        <f t="shared" si="10"/>
        <v>3.8913584338615692E-3</v>
      </c>
      <c r="I112">
        <v>567.67999999999995</v>
      </c>
      <c r="J112">
        <v>-1.97</v>
      </c>
    </row>
    <row r="113" spans="1:10" x14ac:dyDescent="0.3">
      <c r="A113">
        <v>809.62</v>
      </c>
      <c r="B113">
        <f t="shared" si="6"/>
        <v>773.47</v>
      </c>
      <c r="C113">
        <v>1.99</v>
      </c>
      <c r="D113" s="1">
        <f t="shared" si="7"/>
        <v>298411.12462201348</v>
      </c>
      <c r="E113" s="1">
        <f t="shared" si="8"/>
        <v>2770206.1293339855</v>
      </c>
      <c r="F113" s="1">
        <f t="shared" si="9"/>
        <v>773.46605710387212</v>
      </c>
      <c r="G113" s="1">
        <f t="shared" si="10"/>
        <v>3.9428961279099894E-3</v>
      </c>
      <c r="I113">
        <v>575.33000000000004</v>
      </c>
      <c r="J113">
        <v>-1.96</v>
      </c>
    </row>
    <row r="114" spans="1:10" x14ac:dyDescent="0.3">
      <c r="A114">
        <v>818.33</v>
      </c>
      <c r="B114">
        <f t="shared" si="6"/>
        <v>782.18000000000006</v>
      </c>
      <c r="C114">
        <v>1.93</v>
      </c>
      <c r="D114" s="1">
        <f t="shared" si="7"/>
        <v>298412.84577938571</v>
      </c>
      <c r="E114" s="1">
        <f t="shared" si="8"/>
        <v>2770197.591129031</v>
      </c>
      <c r="F114" s="1">
        <f t="shared" si="9"/>
        <v>782.17601270333091</v>
      </c>
      <c r="G114" s="1">
        <f t="shared" si="10"/>
        <v>3.9872966691518741E-3</v>
      </c>
      <c r="I114">
        <v>582.70000000000005</v>
      </c>
      <c r="J114">
        <v>-2.0099999999999998</v>
      </c>
    </row>
    <row r="115" spans="1:10" x14ac:dyDescent="0.3">
      <c r="A115">
        <v>821.82</v>
      </c>
      <c r="B115">
        <f t="shared" si="6"/>
        <v>785.67000000000007</v>
      </c>
      <c r="C115">
        <v>1.78</v>
      </c>
      <c r="D115" s="1">
        <f t="shared" si="7"/>
        <v>298413.53542797692</v>
      </c>
      <c r="E115" s="1">
        <f t="shared" si="8"/>
        <v>2770194.1699653929</v>
      </c>
      <c r="F115" s="1">
        <f t="shared" si="9"/>
        <v>785.66599491219324</v>
      </c>
      <c r="G115" s="1">
        <f t="shared" si="10"/>
        <v>4.0050878068313978E-3</v>
      </c>
      <c r="I115">
        <v>590.33000000000004</v>
      </c>
      <c r="J115">
        <v>-1.97</v>
      </c>
    </row>
    <row r="116" spans="1:10" x14ac:dyDescent="0.3">
      <c r="A116">
        <v>829.28</v>
      </c>
      <c r="B116">
        <f t="shared" si="6"/>
        <v>793.13</v>
      </c>
      <c r="C116">
        <v>1.9</v>
      </c>
      <c r="D116" s="1">
        <f t="shared" si="7"/>
        <v>298415.00957654149</v>
      </c>
      <c r="E116" s="1">
        <f t="shared" si="8"/>
        <v>2770186.8571055811</v>
      </c>
      <c r="F116" s="1">
        <f t="shared" si="9"/>
        <v>793.12595688379486</v>
      </c>
      <c r="G116" s="1">
        <f t="shared" si="10"/>
        <v>4.0431162051390857E-3</v>
      </c>
      <c r="I116">
        <v>597.30999999999995</v>
      </c>
      <c r="J116">
        <v>-1.84</v>
      </c>
    </row>
    <row r="117" spans="1:10" x14ac:dyDescent="0.3">
      <c r="A117">
        <v>836.86</v>
      </c>
      <c r="B117">
        <f t="shared" si="6"/>
        <v>800.71</v>
      </c>
      <c r="C117">
        <v>2</v>
      </c>
      <c r="D117" s="1">
        <f t="shared" si="7"/>
        <v>298416.50743795157</v>
      </c>
      <c r="E117" s="1">
        <f t="shared" si="8"/>
        <v>2770179.4266126356</v>
      </c>
      <c r="F117" s="1">
        <f t="shared" si="9"/>
        <v>800.70591824363441</v>
      </c>
      <c r="G117" s="1">
        <f t="shared" si="10"/>
        <v>4.0817563656219136E-3</v>
      </c>
      <c r="I117">
        <v>604.61</v>
      </c>
      <c r="J117">
        <v>-1.8</v>
      </c>
    </row>
    <row r="118" spans="1:10" x14ac:dyDescent="0.3">
      <c r="A118">
        <v>841.08</v>
      </c>
      <c r="B118">
        <f t="shared" si="6"/>
        <v>804.93000000000006</v>
      </c>
      <c r="C118">
        <v>1.95</v>
      </c>
      <c r="D118" s="1">
        <f t="shared" si="7"/>
        <v>298417.34133968648</v>
      </c>
      <c r="E118" s="1">
        <f t="shared" si="8"/>
        <v>2770175.289847434</v>
      </c>
      <c r="F118" s="1">
        <f t="shared" si="9"/>
        <v>804.92589673131067</v>
      </c>
      <c r="G118" s="1">
        <f t="shared" si="10"/>
        <v>4.1032686893913706E-3</v>
      </c>
      <c r="I118">
        <v>612.53</v>
      </c>
      <c r="J118">
        <v>-1.65</v>
      </c>
    </row>
    <row r="119" spans="1:10" x14ac:dyDescent="0.3">
      <c r="A119">
        <v>845.13</v>
      </c>
      <c r="B119">
        <f t="shared" si="6"/>
        <v>808.98</v>
      </c>
      <c r="C119">
        <v>2.33</v>
      </c>
      <c r="D119" s="1">
        <f t="shared" si="7"/>
        <v>298418.14164822351</v>
      </c>
      <c r="E119" s="1">
        <f t="shared" si="8"/>
        <v>2770171.3197291717</v>
      </c>
      <c r="F119" s="1">
        <f t="shared" si="9"/>
        <v>808.97587608575213</v>
      </c>
      <c r="G119" s="1">
        <f t="shared" si="10"/>
        <v>4.123914247884386E-3</v>
      </c>
      <c r="I119">
        <v>619.04999999999995</v>
      </c>
      <c r="J119">
        <v>-1.44</v>
      </c>
    </row>
    <row r="120" spans="1:10" x14ac:dyDescent="0.3">
      <c r="A120">
        <v>848.47</v>
      </c>
      <c r="B120">
        <f t="shared" si="6"/>
        <v>812.32</v>
      </c>
      <c r="C120">
        <v>3.69</v>
      </c>
      <c r="D120" s="1">
        <f t="shared" si="7"/>
        <v>298418.80165575776</v>
      </c>
      <c r="E120" s="1">
        <f t="shared" si="8"/>
        <v>2770168.0456069503</v>
      </c>
      <c r="F120" s="1">
        <f t="shared" si="9"/>
        <v>812.31585905964766</v>
      </c>
      <c r="G120" s="1">
        <f t="shared" si="10"/>
        <v>4.1409403523857691E-3</v>
      </c>
      <c r="I120">
        <v>625.23</v>
      </c>
      <c r="J120">
        <v>-1.29</v>
      </c>
    </row>
    <row r="121" spans="1:10" x14ac:dyDescent="0.3">
      <c r="A121">
        <v>853.83</v>
      </c>
      <c r="B121">
        <f t="shared" si="6"/>
        <v>817.68000000000006</v>
      </c>
      <c r="C121">
        <v>3.56</v>
      </c>
      <c r="D121" s="1">
        <f t="shared" si="7"/>
        <v>298419.86082952534</v>
      </c>
      <c r="E121" s="1">
        <f t="shared" si="8"/>
        <v>2770162.7913269787</v>
      </c>
      <c r="F121" s="1">
        <f t="shared" si="9"/>
        <v>817.67583173586036</v>
      </c>
      <c r="G121" s="1">
        <f t="shared" si="10"/>
        <v>4.1682641397073894E-3</v>
      </c>
      <c r="I121">
        <v>631.39</v>
      </c>
      <c r="J121">
        <v>-1.0900000000000001</v>
      </c>
    </row>
    <row r="122" spans="1:10" x14ac:dyDescent="0.3">
      <c r="A122">
        <v>861.78</v>
      </c>
      <c r="B122">
        <f t="shared" si="6"/>
        <v>825.63</v>
      </c>
      <c r="C122">
        <v>3.72</v>
      </c>
      <c r="D122" s="1">
        <f t="shared" si="7"/>
        <v>298421.4318055425</v>
      </c>
      <c r="E122" s="1">
        <f t="shared" si="8"/>
        <v>2770154.9981318708</v>
      </c>
      <c r="F122" s="1">
        <f t="shared" si="9"/>
        <v>825.62579120978808</v>
      </c>
      <c r="G122" s="1">
        <f t="shared" si="10"/>
        <v>4.2087902119192222E-3</v>
      </c>
      <c r="I122">
        <v>637.48</v>
      </c>
      <c r="J122">
        <v>-1</v>
      </c>
    </row>
    <row r="123" spans="1:10" x14ac:dyDescent="0.3">
      <c r="A123">
        <v>877.6</v>
      </c>
      <c r="B123">
        <f>A123-36.15</f>
        <v>841.45</v>
      </c>
      <c r="C123">
        <v>3.78</v>
      </c>
      <c r="D123" s="1">
        <f t="shared" si="7"/>
        <v>298424.55794901319</v>
      </c>
      <c r="E123" s="1">
        <f t="shared" si="8"/>
        <v>2770139.4901637454</v>
      </c>
      <c r="F123" s="1">
        <f t="shared" si="9"/>
        <v>841.4457105641269</v>
      </c>
      <c r="G123" s="1">
        <f t="shared" si="10"/>
        <v>4.2894358731473403E-3</v>
      </c>
      <c r="I123">
        <v>642.98</v>
      </c>
      <c r="J123">
        <v>-0.94</v>
      </c>
    </row>
    <row r="124" spans="1:10" x14ac:dyDescent="0.3">
      <c r="A124">
        <v>889.72</v>
      </c>
      <c r="B124">
        <f t="shared" ref="B124:B137" si="11">A124-36.15</f>
        <v>853.57</v>
      </c>
      <c r="C124">
        <v>3.84</v>
      </c>
      <c r="D124" s="1">
        <f t="shared" si="7"/>
        <v>298426.95294641296</v>
      </c>
      <c r="E124" s="1">
        <f t="shared" si="8"/>
        <v>2770127.6092172419</v>
      </c>
      <c r="F124" s="1">
        <f t="shared" si="9"/>
        <v>853.56564878028917</v>
      </c>
      <c r="G124" s="1">
        <f t="shared" si="10"/>
        <v>4.3512197108839246E-3</v>
      </c>
      <c r="I124">
        <v>649.13</v>
      </c>
      <c r="J124">
        <v>-0.87</v>
      </c>
    </row>
    <row r="125" spans="1:10" x14ac:dyDescent="0.3">
      <c r="A125">
        <v>907.13</v>
      </c>
      <c r="B125">
        <f t="shared" si="11"/>
        <v>870.98</v>
      </c>
      <c r="C125">
        <v>3.86</v>
      </c>
      <c r="D125" s="1">
        <f t="shared" si="7"/>
        <v>298430.39328508702</v>
      </c>
      <c r="E125" s="1">
        <f t="shared" si="8"/>
        <v>2770110.542610094</v>
      </c>
      <c r="F125" s="1">
        <f t="shared" si="9"/>
        <v>870.97556003031275</v>
      </c>
      <c r="G125" s="1">
        <f t="shared" si="10"/>
        <v>4.4399696872687855E-3</v>
      </c>
      <c r="I125">
        <v>654.75</v>
      </c>
      <c r="J125">
        <v>-0.99</v>
      </c>
    </row>
    <row r="126" spans="1:10" x14ac:dyDescent="0.3">
      <c r="A126">
        <v>911.37</v>
      </c>
      <c r="B126">
        <f t="shared" si="11"/>
        <v>875.22</v>
      </c>
      <c r="C126">
        <v>3.85</v>
      </c>
      <c r="D126" s="1">
        <f t="shared" si="7"/>
        <v>298431.2311389629</v>
      </c>
      <c r="E126" s="1">
        <f t="shared" si="8"/>
        <v>2770106.3862393703</v>
      </c>
      <c r="F126" s="1">
        <f t="shared" si="9"/>
        <v>875.21553841581192</v>
      </c>
      <c r="G126" s="1">
        <f t="shared" si="10"/>
        <v>4.4615841881068263E-3</v>
      </c>
      <c r="I126">
        <v>660.41</v>
      </c>
      <c r="J126">
        <v>-0.94</v>
      </c>
    </row>
    <row r="127" spans="1:10" x14ac:dyDescent="0.3">
      <c r="A127">
        <v>911.46</v>
      </c>
      <c r="B127">
        <f t="shared" si="11"/>
        <v>875.31000000000006</v>
      </c>
      <c r="C127">
        <v>3.7</v>
      </c>
      <c r="D127" s="1">
        <f t="shared" si="7"/>
        <v>298431.24892359704</v>
      </c>
      <c r="E127" s="1">
        <f t="shared" si="8"/>
        <v>2770106.2980145202</v>
      </c>
      <c r="F127" s="1">
        <f t="shared" si="9"/>
        <v>875.30553795687638</v>
      </c>
      <c r="G127" s="1">
        <f t="shared" si="10"/>
        <v>4.4620431236808145E-3</v>
      </c>
      <c r="I127">
        <v>666.31</v>
      </c>
      <c r="J127">
        <v>-1.08</v>
      </c>
    </row>
    <row r="128" spans="1:10" x14ac:dyDescent="0.3">
      <c r="A128">
        <v>913</v>
      </c>
      <c r="B128">
        <f t="shared" si="11"/>
        <v>876.85</v>
      </c>
      <c r="C128">
        <v>3.83</v>
      </c>
      <c r="D128" s="1">
        <f t="shared" si="7"/>
        <v>298431.55323844816</v>
      </c>
      <c r="E128" s="1">
        <f t="shared" si="8"/>
        <v>2770104.7883893042</v>
      </c>
      <c r="F128" s="1">
        <f t="shared" si="9"/>
        <v>876.84553010667446</v>
      </c>
      <c r="G128" s="1">
        <f t="shared" si="10"/>
        <v>4.4698933255631346E-3</v>
      </c>
      <c r="I128">
        <v>671.95</v>
      </c>
      <c r="J128">
        <v>-1.1200000000000001</v>
      </c>
    </row>
    <row r="129" spans="1:10" x14ac:dyDescent="0.3">
      <c r="A129">
        <v>926.16</v>
      </c>
      <c r="B129">
        <f t="shared" si="11"/>
        <v>890.01</v>
      </c>
      <c r="C129">
        <v>3.97</v>
      </c>
      <c r="D129" s="1">
        <f t="shared" si="7"/>
        <v>298434.15374717594</v>
      </c>
      <c r="E129" s="1">
        <f t="shared" si="8"/>
        <v>2770091.8879556418</v>
      </c>
      <c r="F129" s="1">
        <f t="shared" si="9"/>
        <v>890.00546302139162</v>
      </c>
      <c r="G129" s="1">
        <f t="shared" si="10"/>
        <v>4.5369786083711006E-3</v>
      </c>
      <c r="I129">
        <v>676.81</v>
      </c>
      <c r="J129">
        <v>-1.33</v>
      </c>
    </row>
    <row r="130" spans="1:10" x14ac:dyDescent="0.3">
      <c r="A130">
        <v>926.24</v>
      </c>
      <c r="B130">
        <f t="shared" si="11"/>
        <v>890.09</v>
      </c>
      <c r="C130">
        <v>3.97</v>
      </c>
      <c r="D130" s="1">
        <f t="shared" si="7"/>
        <v>298434.16955573967</v>
      </c>
      <c r="E130" s="1">
        <f t="shared" si="8"/>
        <v>2770091.8095335527</v>
      </c>
      <c r="F130" s="1">
        <f t="shared" si="9"/>
        <v>890.08546261356184</v>
      </c>
      <c r="G130" s="1">
        <f t="shared" si="10"/>
        <v>4.5373864381872409E-3</v>
      </c>
      <c r="I130">
        <v>682.8</v>
      </c>
      <c r="J130">
        <v>-1.55</v>
      </c>
    </row>
    <row r="131" spans="1:10" x14ac:dyDescent="0.3">
      <c r="A131">
        <v>932</v>
      </c>
      <c r="B131">
        <f t="shared" si="11"/>
        <v>895.85</v>
      </c>
      <c r="C131">
        <v>3.99</v>
      </c>
      <c r="D131" s="1">
        <f t="shared" ref="D131:D136" si="12">(((B131*($D$137-$D$1))+$B$137*$D$1)/$B$137)</f>
        <v>298435.3077723257</v>
      </c>
      <c r="E131" s="1">
        <f t="shared" ref="E131:E136" si="13">(((B131*($E$137-$E$1))+$B$137*$E$1)/$B$137)</f>
        <v>2770086.1631431351</v>
      </c>
      <c r="F131" s="1">
        <f t="shared" ref="F131:F137" si="14">SQRT(((D131-$D$1)^2)+((E131-$E$1)^2))</f>
        <v>895.8454332510363</v>
      </c>
      <c r="G131" s="1">
        <f t="shared" ref="G131:G137" si="15">B131-F131</f>
        <v>4.5667489637253311E-3</v>
      </c>
      <c r="I131">
        <v>692.7</v>
      </c>
      <c r="J131">
        <v>-1.61</v>
      </c>
    </row>
    <row r="132" spans="1:10" x14ac:dyDescent="0.3">
      <c r="A132">
        <v>932.08</v>
      </c>
      <c r="B132">
        <f t="shared" si="11"/>
        <v>895.93000000000006</v>
      </c>
      <c r="C132">
        <v>3.99</v>
      </c>
      <c r="D132" s="1">
        <f t="shared" si="12"/>
        <v>298435.32358088938</v>
      </c>
      <c r="E132" s="1">
        <f t="shared" si="13"/>
        <v>2770086.084721046</v>
      </c>
      <c r="F132" s="1">
        <f t="shared" si="14"/>
        <v>895.92543284319504</v>
      </c>
      <c r="G132" s="1">
        <f t="shared" si="15"/>
        <v>4.567156805023842E-3</v>
      </c>
      <c r="I132">
        <v>698.66</v>
      </c>
      <c r="J132">
        <v>-1.52</v>
      </c>
    </row>
    <row r="133" spans="1:10" x14ac:dyDescent="0.3">
      <c r="A133">
        <v>945.18</v>
      </c>
      <c r="B133">
        <f t="shared" si="11"/>
        <v>909.03</v>
      </c>
      <c r="C133">
        <v>4.08</v>
      </c>
      <c r="D133" s="1">
        <f t="shared" si="12"/>
        <v>298437.91223319445</v>
      </c>
      <c r="E133" s="1">
        <f t="shared" si="13"/>
        <v>2770073.2431039508</v>
      </c>
      <c r="F133" s="1">
        <f t="shared" si="14"/>
        <v>909.02536606357637</v>
      </c>
      <c r="G133" s="1">
        <f t="shared" si="15"/>
        <v>4.633936423601881E-3</v>
      </c>
      <c r="I133">
        <v>702.56</v>
      </c>
      <c r="J133">
        <v>-1.41</v>
      </c>
    </row>
    <row r="134" spans="1:10" x14ac:dyDescent="0.3">
      <c r="A134">
        <v>965</v>
      </c>
      <c r="B134">
        <f t="shared" si="11"/>
        <v>928.85</v>
      </c>
      <c r="C134">
        <v>4.34</v>
      </c>
      <c r="D134" s="1">
        <f t="shared" si="12"/>
        <v>298441.82880484982</v>
      </c>
      <c r="E134" s="1">
        <f t="shared" si="13"/>
        <v>2770053.8140313681</v>
      </c>
      <c r="F134" s="1">
        <f t="shared" si="14"/>
        <v>928.84526502781648</v>
      </c>
      <c r="G134" s="1">
        <f t="shared" si="15"/>
        <v>4.7349721835416858E-3</v>
      </c>
      <c r="I134">
        <v>711.46</v>
      </c>
      <c r="J134">
        <v>-1.1000000000000001</v>
      </c>
    </row>
    <row r="135" spans="1:10" x14ac:dyDescent="0.3">
      <c r="A135">
        <v>965.54</v>
      </c>
      <c r="B135">
        <f t="shared" si="11"/>
        <v>929.39</v>
      </c>
      <c r="C135">
        <v>4.38</v>
      </c>
      <c r="D135" s="1">
        <f t="shared" si="12"/>
        <v>298441.93551265477</v>
      </c>
      <c r="E135" s="1">
        <f t="shared" si="13"/>
        <v>2770053.2846822664</v>
      </c>
      <c r="F135" s="1">
        <f t="shared" si="14"/>
        <v>929.38526227513933</v>
      </c>
      <c r="G135" s="1">
        <f t="shared" si="15"/>
        <v>4.7377248606608191E-3</v>
      </c>
      <c r="I135">
        <v>715.1</v>
      </c>
      <c r="J135">
        <v>-0.83</v>
      </c>
    </row>
    <row r="136" spans="1:10" x14ac:dyDescent="0.3">
      <c r="A136">
        <v>974.14</v>
      </c>
      <c r="B136">
        <f t="shared" si="11"/>
        <v>937.99</v>
      </c>
      <c r="C136">
        <v>4.4800000000000004</v>
      </c>
      <c r="D136" s="1">
        <f t="shared" si="12"/>
        <v>298443.634933252</v>
      </c>
      <c r="E136" s="1">
        <f t="shared" si="13"/>
        <v>2770044.854307685</v>
      </c>
      <c r="F136" s="1">
        <f t="shared" si="14"/>
        <v>937.98521843482081</v>
      </c>
      <c r="G136" s="1">
        <f t="shared" si="15"/>
        <v>4.7815651792006975E-3</v>
      </c>
      <c r="I136">
        <v>725.7</v>
      </c>
      <c r="J136">
        <v>-0.43</v>
      </c>
    </row>
    <row r="137" spans="1:10" x14ac:dyDescent="0.3">
      <c r="A137" s="5">
        <v>974.53</v>
      </c>
      <c r="B137">
        <f t="shared" si="11"/>
        <v>938.38</v>
      </c>
      <c r="C137" s="5">
        <v>4.6500000000000004</v>
      </c>
      <c r="D137" s="2">
        <v>298443.712</v>
      </c>
      <c r="E137" s="2">
        <v>2770044.4720000001</v>
      </c>
      <c r="F137" s="1">
        <f t="shared" si="14"/>
        <v>938.37521644717674</v>
      </c>
      <c r="G137" s="1">
        <f t="shared" si="15"/>
        <v>4.783552823255377E-3</v>
      </c>
      <c r="I137">
        <v>731.65</v>
      </c>
      <c r="J137">
        <v>0.31</v>
      </c>
    </row>
    <row r="138" spans="1:10" x14ac:dyDescent="0.3">
      <c r="D138" s="1"/>
      <c r="E138" s="1"/>
      <c r="I138">
        <v>744.83</v>
      </c>
      <c r="J138">
        <v>1.1000000000000001</v>
      </c>
    </row>
    <row r="139" spans="1:10" x14ac:dyDescent="0.3">
      <c r="D139" s="1"/>
      <c r="E139" s="1"/>
      <c r="I139">
        <v>753.28</v>
      </c>
      <c r="J139">
        <v>1.62</v>
      </c>
    </row>
    <row r="140" spans="1:10" x14ac:dyDescent="0.3">
      <c r="D140" s="1"/>
      <c r="E140" s="1"/>
      <c r="I140">
        <v>769.01</v>
      </c>
      <c r="J140">
        <v>1.86</v>
      </c>
    </row>
    <row r="141" spans="1:10" x14ac:dyDescent="0.3">
      <c r="D141" s="1"/>
      <c r="E141" s="1"/>
      <c r="I141">
        <v>777.64</v>
      </c>
      <c r="J141">
        <v>1.75</v>
      </c>
    </row>
    <row r="142" spans="1:10" x14ac:dyDescent="0.3">
      <c r="D142" s="1"/>
      <c r="E142" s="1"/>
      <c r="I142">
        <v>790.28</v>
      </c>
      <c r="J142">
        <v>1.68</v>
      </c>
    </row>
    <row r="143" spans="1:10" x14ac:dyDescent="0.3">
      <c r="D143" s="1"/>
      <c r="E143" s="1"/>
      <c r="I143">
        <v>799.51</v>
      </c>
      <c r="J143">
        <v>1.76</v>
      </c>
    </row>
    <row r="144" spans="1:10" x14ac:dyDescent="0.3">
      <c r="D144" s="1"/>
      <c r="E144" s="1"/>
      <c r="I144">
        <v>809.62</v>
      </c>
      <c r="J144">
        <v>1.99</v>
      </c>
    </row>
    <row r="145" spans="4:10" x14ac:dyDescent="0.3">
      <c r="D145" s="1"/>
      <c r="E145" s="1"/>
      <c r="I145">
        <v>818.33</v>
      </c>
      <c r="J145">
        <v>1.93</v>
      </c>
    </row>
    <row r="146" spans="4:10" x14ac:dyDescent="0.3">
      <c r="D146" s="1"/>
      <c r="E146" s="1"/>
      <c r="I146">
        <v>821.82</v>
      </c>
      <c r="J146">
        <v>1.78</v>
      </c>
    </row>
    <row r="147" spans="4:10" x14ac:dyDescent="0.3">
      <c r="D147" s="1"/>
      <c r="E147" s="1"/>
      <c r="I147">
        <v>829.28</v>
      </c>
      <c r="J147">
        <v>1.9</v>
      </c>
    </row>
    <row r="148" spans="4:10" x14ac:dyDescent="0.3">
      <c r="D148" s="1"/>
      <c r="E148" s="1"/>
      <c r="I148">
        <v>836.86</v>
      </c>
      <c r="J148">
        <v>2</v>
      </c>
    </row>
    <row r="149" spans="4:10" x14ac:dyDescent="0.3">
      <c r="D149" s="1"/>
      <c r="E149" s="1"/>
      <c r="I149">
        <v>841.08</v>
      </c>
      <c r="J149">
        <v>1.95</v>
      </c>
    </row>
    <row r="150" spans="4:10" x14ac:dyDescent="0.3">
      <c r="D150" s="1"/>
      <c r="E150" s="1"/>
      <c r="I150">
        <v>845.13</v>
      </c>
      <c r="J150">
        <v>2.33</v>
      </c>
    </row>
    <row r="151" spans="4:10" x14ac:dyDescent="0.3">
      <c r="D151" s="1"/>
      <c r="E151" s="1"/>
      <c r="I151">
        <v>848.47</v>
      </c>
      <c r="J151">
        <v>3.69</v>
      </c>
    </row>
    <row r="152" spans="4:10" x14ac:dyDescent="0.3">
      <c r="D152" s="2"/>
      <c r="E152" s="2"/>
      <c r="I152">
        <v>853.83</v>
      </c>
      <c r="J152">
        <v>3.56</v>
      </c>
    </row>
    <row r="153" spans="4:10" x14ac:dyDescent="0.3">
      <c r="I153">
        <v>861.78</v>
      </c>
      <c r="J153">
        <v>3.72</v>
      </c>
    </row>
    <row r="154" spans="4:10" x14ac:dyDescent="0.3">
      <c r="I154">
        <v>877.6</v>
      </c>
      <c r="J154">
        <v>3.78</v>
      </c>
    </row>
    <row r="155" spans="4:10" x14ac:dyDescent="0.3">
      <c r="I155">
        <v>889.72</v>
      </c>
      <c r="J155">
        <v>3.84</v>
      </c>
    </row>
    <row r="156" spans="4:10" x14ac:dyDescent="0.3">
      <c r="I156">
        <v>907.13</v>
      </c>
      <c r="J156">
        <v>3.86</v>
      </c>
    </row>
    <row r="157" spans="4:10" x14ac:dyDescent="0.3">
      <c r="I157">
        <v>911.37</v>
      </c>
      <c r="J157">
        <v>3.85</v>
      </c>
    </row>
    <row r="158" spans="4:10" x14ac:dyDescent="0.3">
      <c r="I158">
        <v>911.46</v>
      </c>
      <c r="J158">
        <v>3.7</v>
      </c>
    </row>
    <row r="159" spans="4:10" x14ac:dyDescent="0.3">
      <c r="I159">
        <v>913</v>
      </c>
      <c r="J159">
        <v>3.83</v>
      </c>
    </row>
    <row r="160" spans="4:10" x14ac:dyDescent="0.3">
      <c r="I160">
        <v>926.16</v>
      </c>
      <c r="J160">
        <v>3.97</v>
      </c>
    </row>
    <row r="161" spans="9:10" x14ac:dyDescent="0.3">
      <c r="I161">
        <v>926.24</v>
      </c>
      <c r="J161">
        <v>3.97</v>
      </c>
    </row>
    <row r="162" spans="9:10" x14ac:dyDescent="0.3">
      <c r="I162">
        <v>932</v>
      </c>
      <c r="J162">
        <v>3.99</v>
      </c>
    </row>
    <row r="163" spans="9:10" x14ac:dyDescent="0.3">
      <c r="I163">
        <v>932.08</v>
      </c>
      <c r="J163">
        <v>3.99</v>
      </c>
    </row>
    <row r="164" spans="9:10" x14ac:dyDescent="0.3">
      <c r="I164">
        <v>945.18</v>
      </c>
      <c r="J164">
        <v>4.08</v>
      </c>
    </row>
    <row r="165" spans="9:10" x14ac:dyDescent="0.3">
      <c r="I165">
        <v>965</v>
      </c>
      <c r="J165">
        <v>4.34</v>
      </c>
    </row>
    <row r="166" spans="9:10" x14ac:dyDescent="0.3">
      <c r="I166">
        <v>965.54</v>
      </c>
      <c r="J166">
        <v>4.38</v>
      </c>
    </row>
    <row r="167" spans="9:10" x14ac:dyDescent="0.3">
      <c r="I167">
        <v>974.14</v>
      </c>
      <c r="J167">
        <v>4.4800000000000004</v>
      </c>
    </row>
    <row r="168" spans="9:10" x14ac:dyDescent="0.3">
      <c r="I168" s="5">
        <v>974.53</v>
      </c>
      <c r="J168" s="5">
        <v>4.6500000000000004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"/>
  <sheetViews>
    <sheetView topLeftCell="A127" workbookViewId="0">
      <selection activeCell="E135" sqref="E135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9.44140625" bestFit="1" customWidth="1"/>
    <col min="7" max="7" width="14.77734375" style="1" bestFit="1" customWidth="1"/>
  </cols>
  <sheetData>
    <row r="1" spans="1:7" x14ac:dyDescent="0.3">
      <c r="A1" s="5">
        <v>0.05</v>
      </c>
      <c r="B1">
        <f>A1-0.05</f>
        <v>0</v>
      </c>
      <c r="C1" s="5">
        <v>10.86</v>
      </c>
      <c r="D1" s="2">
        <v>298282.11750000005</v>
      </c>
      <c r="E1" s="2">
        <v>2770983.8130000001</v>
      </c>
    </row>
    <row r="2" spans="1:7" x14ac:dyDescent="0.3">
      <c r="A2">
        <v>0.69</v>
      </c>
      <c r="B2">
        <f t="shared" ref="B2:B65" si="0">A2-0.05</f>
        <v>0.6399999999999999</v>
      </c>
      <c r="C2">
        <v>10.86</v>
      </c>
      <c r="D2" s="2">
        <f>(((B2*($D$135-$D$1))+$B$135*$D$1)/$B$135)</f>
        <v>298282.24044568662</v>
      </c>
      <c r="E2" s="1">
        <f>(((B2*($E$135-$E$1))+$B$135*$E$1)/$B$135)</f>
        <v>2770983.1845570412</v>
      </c>
      <c r="F2" s="1">
        <f>SQRT(((D2-$D$1)^2)+((E2-$E$1)^2))</f>
        <v>0.64035630275107036</v>
      </c>
      <c r="G2" s="1">
        <f t="shared" ref="G2" si="1">B2-F2</f>
        <v>-3.5630275107045861E-4</v>
      </c>
    </row>
    <row r="3" spans="1:7" x14ac:dyDescent="0.3">
      <c r="A3">
        <v>13.87</v>
      </c>
      <c r="B3">
        <f t="shared" si="0"/>
        <v>13.819999999999999</v>
      </c>
      <c r="C3">
        <v>4.16</v>
      </c>
      <c r="D3" s="2">
        <f t="shared" ref="D3:D66" si="2">(((B3*($D$135-$D$1))+$B$135*$D$1)/$B$135)</f>
        <v>298284.77235841932</v>
      </c>
      <c r="E3" s="1">
        <f t="shared" ref="E3:E66" si="3">(((B3*($E$135-$E$1))+$B$135*$E$1)/$B$135)</f>
        <v>2770970.2425598586</v>
      </c>
      <c r="F3" s="1">
        <f t="shared" ref="F3:F66" si="4">SQRT(((D3-$D$1)^2)+((E3-$E$1)^2))</f>
        <v>13.82769390968509</v>
      </c>
      <c r="G3" s="1">
        <f t="shared" ref="G3:G66" si="5">B3-F3</f>
        <v>-7.6939096850914268E-3</v>
      </c>
    </row>
    <row r="4" spans="1:7" x14ac:dyDescent="0.3">
      <c r="A4">
        <v>18.91</v>
      </c>
      <c r="B4">
        <f t="shared" si="0"/>
        <v>18.86</v>
      </c>
      <c r="C4">
        <v>4.9800000000000004</v>
      </c>
      <c r="D4" s="2">
        <f t="shared" si="2"/>
        <v>298285.74055570102</v>
      </c>
      <c r="E4" s="1">
        <f t="shared" si="3"/>
        <v>2770965.2935715574</v>
      </c>
      <c r="F4" s="1">
        <f t="shared" si="4"/>
        <v>18.870499793501434</v>
      </c>
      <c r="G4" s="1">
        <f t="shared" si="5"/>
        <v>-1.0499793501434596E-2</v>
      </c>
    </row>
    <row r="5" spans="1:7" x14ac:dyDescent="0.3">
      <c r="A5">
        <v>18.989999999999998</v>
      </c>
      <c r="B5">
        <f t="shared" si="0"/>
        <v>18.939999999999998</v>
      </c>
      <c r="C5">
        <v>3.78</v>
      </c>
      <c r="D5" s="2">
        <f t="shared" si="2"/>
        <v>298285.75592391181</v>
      </c>
      <c r="E5" s="1">
        <f t="shared" si="3"/>
        <v>2770965.2150161876</v>
      </c>
      <c r="F5" s="1">
        <f t="shared" si="4"/>
        <v>18.95054433122548</v>
      </c>
      <c r="G5" s="1">
        <f t="shared" si="5"/>
        <v>-1.054433122548204E-2</v>
      </c>
    </row>
    <row r="6" spans="1:7" x14ac:dyDescent="0.3">
      <c r="A6">
        <v>19.11</v>
      </c>
      <c r="B6">
        <f t="shared" si="0"/>
        <v>19.059999999999999</v>
      </c>
      <c r="C6">
        <v>3.78</v>
      </c>
      <c r="D6" s="2">
        <f t="shared" si="2"/>
        <v>298285.77897622809</v>
      </c>
      <c r="E6" s="1">
        <f t="shared" si="3"/>
        <v>2770965.097183133</v>
      </c>
      <c r="F6" s="1">
        <f t="shared" si="4"/>
        <v>19.070611137828312</v>
      </c>
      <c r="G6" s="1">
        <f t="shared" si="5"/>
        <v>-1.0611137828313133E-2</v>
      </c>
    </row>
    <row r="7" spans="1:7" x14ac:dyDescent="0.3">
      <c r="A7">
        <v>19.190000000000001</v>
      </c>
      <c r="B7">
        <f t="shared" si="0"/>
        <v>19.14</v>
      </c>
      <c r="C7">
        <v>3.65</v>
      </c>
      <c r="D7" s="2">
        <f t="shared" si="2"/>
        <v>298285.79434443888</v>
      </c>
      <c r="E7" s="1">
        <f t="shared" si="3"/>
        <v>2770965.0186277633</v>
      </c>
      <c r="F7" s="1">
        <f t="shared" si="4"/>
        <v>19.150655675552361</v>
      </c>
      <c r="G7" s="1">
        <f t="shared" si="5"/>
        <v>-1.0655675552360577E-2</v>
      </c>
    </row>
    <row r="8" spans="1:7" x14ac:dyDescent="0.3">
      <c r="A8">
        <v>20.55</v>
      </c>
      <c r="B8">
        <f t="shared" si="0"/>
        <v>20.5</v>
      </c>
      <c r="C8">
        <v>3.72</v>
      </c>
      <c r="D8" s="2">
        <f t="shared" si="2"/>
        <v>298286.05560402281</v>
      </c>
      <c r="E8" s="1">
        <f t="shared" si="3"/>
        <v>2770963.6831864757</v>
      </c>
      <c r="F8" s="1">
        <f t="shared" si="4"/>
        <v>20.511412818778545</v>
      </c>
      <c r="G8" s="1">
        <f t="shared" si="5"/>
        <v>-1.1412818778545386E-2</v>
      </c>
    </row>
    <row r="9" spans="1:7" x14ac:dyDescent="0.3">
      <c r="A9">
        <v>28.09</v>
      </c>
      <c r="B9">
        <f t="shared" si="0"/>
        <v>28.04</v>
      </c>
      <c r="C9">
        <v>3.9</v>
      </c>
      <c r="D9" s="2">
        <f t="shared" si="2"/>
        <v>298287.50405789266</v>
      </c>
      <c r="E9" s="1">
        <f t="shared" si="3"/>
        <v>2770956.2793428674</v>
      </c>
      <c r="F9" s="1">
        <f t="shared" si="4"/>
        <v>28.055610508926762</v>
      </c>
      <c r="G9" s="1">
        <f t="shared" si="5"/>
        <v>-1.5610508926762634E-2</v>
      </c>
    </row>
    <row r="10" spans="1:7" x14ac:dyDescent="0.3">
      <c r="A10">
        <v>33.119999999999997</v>
      </c>
      <c r="B10">
        <f t="shared" si="0"/>
        <v>33.07</v>
      </c>
      <c r="C10">
        <v>3.77</v>
      </c>
      <c r="D10" s="2">
        <f t="shared" si="2"/>
        <v>298288.47033414798</v>
      </c>
      <c r="E10" s="1">
        <f t="shared" si="3"/>
        <v>2770951.3401739881</v>
      </c>
      <c r="F10" s="1">
        <f t="shared" si="4"/>
        <v>33.088410824835115</v>
      </c>
      <c r="G10" s="1">
        <f t="shared" si="5"/>
        <v>-1.8410824835115136E-2</v>
      </c>
    </row>
    <row r="11" spans="1:7" x14ac:dyDescent="0.3">
      <c r="A11">
        <v>34.770000000000003</v>
      </c>
      <c r="B11">
        <f t="shared" si="0"/>
        <v>34.720000000000006</v>
      </c>
      <c r="C11">
        <v>3.7</v>
      </c>
      <c r="D11" s="2">
        <f t="shared" si="2"/>
        <v>298288.78730349615</v>
      </c>
      <c r="E11" s="1">
        <f t="shared" si="3"/>
        <v>2770949.7199694845</v>
      </c>
      <c r="F11" s="1">
        <f t="shared" si="4"/>
        <v>34.739329418020212</v>
      </c>
      <c r="G11" s="1">
        <f t="shared" si="5"/>
        <v>-1.9329418020205935E-2</v>
      </c>
    </row>
    <row r="12" spans="1:7" x14ac:dyDescent="0.3">
      <c r="A12">
        <v>34.81</v>
      </c>
      <c r="B12">
        <f t="shared" si="0"/>
        <v>34.760000000000005</v>
      </c>
      <c r="C12">
        <v>3.85</v>
      </c>
      <c r="D12" s="2">
        <f t="shared" si="2"/>
        <v>298288.79498760158</v>
      </c>
      <c r="E12" s="1">
        <f t="shared" si="3"/>
        <v>2770949.6806918001</v>
      </c>
      <c r="F12" s="1">
        <f t="shared" si="4"/>
        <v>34.779351686430836</v>
      </c>
      <c r="G12" s="1">
        <f t="shared" si="5"/>
        <v>-1.9351686430830739E-2</v>
      </c>
    </row>
    <row r="13" spans="1:7" x14ac:dyDescent="0.3">
      <c r="A13">
        <v>34.97</v>
      </c>
      <c r="B13">
        <f t="shared" si="0"/>
        <v>34.92</v>
      </c>
      <c r="C13">
        <v>3.84</v>
      </c>
      <c r="D13" s="2">
        <f t="shared" si="2"/>
        <v>298288.82572402322</v>
      </c>
      <c r="E13" s="1">
        <f t="shared" si="3"/>
        <v>2770949.5235810601</v>
      </c>
      <c r="F13" s="1">
        <f t="shared" si="4"/>
        <v>34.939440762347097</v>
      </c>
      <c r="G13" s="1">
        <f t="shared" si="5"/>
        <v>-1.9440762347095131E-2</v>
      </c>
    </row>
    <row r="14" spans="1:7" x14ac:dyDescent="0.3">
      <c r="A14">
        <v>35.24</v>
      </c>
      <c r="B14">
        <f t="shared" si="0"/>
        <v>35.190000000000005</v>
      </c>
      <c r="C14">
        <v>4.7</v>
      </c>
      <c r="D14" s="2">
        <f t="shared" si="2"/>
        <v>298288.87759173475</v>
      </c>
      <c r="E14" s="1">
        <f t="shared" si="3"/>
        <v>2770949.2584566865</v>
      </c>
      <c r="F14" s="1">
        <f t="shared" si="4"/>
        <v>35.209591077872204</v>
      </c>
      <c r="G14" s="1">
        <f t="shared" si="5"/>
        <v>-1.9591077872199492E-2</v>
      </c>
    </row>
    <row r="15" spans="1:7" x14ac:dyDescent="0.3">
      <c r="A15">
        <v>35.49</v>
      </c>
      <c r="B15">
        <f t="shared" si="0"/>
        <v>35.440000000000005</v>
      </c>
      <c r="C15">
        <v>4.71</v>
      </c>
      <c r="D15" s="2">
        <f t="shared" si="2"/>
        <v>298288.92561739357</v>
      </c>
      <c r="E15" s="1">
        <f t="shared" si="3"/>
        <v>2770949.0129711563</v>
      </c>
      <c r="F15" s="1">
        <f t="shared" si="4"/>
        <v>35.459730258049511</v>
      </c>
      <c r="G15" s="1">
        <f t="shared" si="5"/>
        <v>-1.9730258049506233E-2</v>
      </c>
    </row>
    <row r="16" spans="1:7" x14ac:dyDescent="0.3">
      <c r="A16">
        <v>35.53</v>
      </c>
      <c r="B16">
        <f t="shared" si="0"/>
        <v>35.480000000000004</v>
      </c>
      <c r="C16">
        <v>3.85</v>
      </c>
      <c r="D16" s="2">
        <f t="shared" si="2"/>
        <v>298288.93330149894</v>
      </c>
      <c r="E16" s="1">
        <f t="shared" si="3"/>
        <v>2770948.9736934709</v>
      </c>
      <c r="F16" s="1">
        <f t="shared" si="4"/>
        <v>35.499752527362944</v>
      </c>
      <c r="G16" s="1">
        <f t="shared" si="5"/>
        <v>-1.9752527362939531E-2</v>
      </c>
    </row>
    <row r="17" spans="1:10" x14ac:dyDescent="0.3">
      <c r="A17">
        <v>38.68</v>
      </c>
      <c r="B17">
        <f t="shared" si="0"/>
        <v>38.630000000000003</v>
      </c>
      <c r="C17">
        <v>3.83</v>
      </c>
      <c r="D17" s="2">
        <f t="shared" si="2"/>
        <v>298289.53842480003</v>
      </c>
      <c r="E17" s="1">
        <f t="shared" si="3"/>
        <v>2770945.8805757831</v>
      </c>
      <c r="F17" s="1">
        <f t="shared" si="4"/>
        <v>38.651506204353872</v>
      </c>
      <c r="G17" s="1">
        <f t="shared" si="5"/>
        <v>-2.1506204353869407E-2</v>
      </c>
    </row>
    <row r="18" spans="1:10" x14ac:dyDescent="0.3">
      <c r="A18">
        <v>40.31</v>
      </c>
      <c r="B18">
        <f t="shared" si="0"/>
        <v>40.260000000000005</v>
      </c>
      <c r="C18">
        <v>3.83</v>
      </c>
      <c r="D18" s="2">
        <f t="shared" si="2"/>
        <v>298289.8515520955</v>
      </c>
      <c r="E18" s="1">
        <f t="shared" si="3"/>
        <v>2770944.2800101223</v>
      </c>
      <c r="F18" s="1">
        <f t="shared" si="4"/>
        <v>40.282413662648167</v>
      </c>
      <c r="G18" s="1">
        <f t="shared" si="5"/>
        <v>-2.2413662648162358E-2</v>
      </c>
    </row>
    <row r="19" spans="1:10" x14ac:dyDescent="0.3">
      <c r="A19">
        <v>41.02</v>
      </c>
      <c r="B19">
        <f t="shared" si="0"/>
        <v>40.970000000000006</v>
      </c>
      <c r="C19">
        <v>3.83</v>
      </c>
      <c r="D19" s="2">
        <f t="shared" si="2"/>
        <v>298289.98794496653</v>
      </c>
      <c r="E19" s="1">
        <f t="shared" si="3"/>
        <v>2770943.5828312151</v>
      </c>
      <c r="F19" s="1">
        <f t="shared" si="4"/>
        <v>40.99280893568347</v>
      </c>
      <c r="G19" s="1">
        <f t="shared" si="5"/>
        <v>-2.2808935683464426E-2</v>
      </c>
    </row>
    <row r="20" spans="1:10" x14ac:dyDescent="0.3">
      <c r="A20">
        <v>41.37</v>
      </c>
      <c r="B20">
        <f t="shared" si="0"/>
        <v>41.32</v>
      </c>
      <c r="C20">
        <v>3.23</v>
      </c>
      <c r="D20" s="2">
        <f t="shared" si="2"/>
        <v>298290.05518088886</v>
      </c>
      <c r="E20" s="1">
        <f t="shared" si="3"/>
        <v>2770943.2391514722</v>
      </c>
      <c r="F20" s="1">
        <f t="shared" si="4"/>
        <v>41.343003788475627</v>
      </c>
      <c r="G20" s="1">
        <f t="shared" si="5"/>
        <v>-2.3003788475627118E-2</v>
      </c>
    </row>
    <row r="21" spans="1:10" x14ac:dyDescent="0.3">
      <c r="A21">
        <v>41.86</v>
      </c>
      <c r="B21">
        <f t="shared" si="0"/>
        <v>41.81</v>
      </c>
      <c r="C21">
        <v>3.43</v>
      </c>
      <c r="D21" s="2">
        <f t="shared" si="2"/>
        <v>298290.14931118017</v>
      </c>
      <c r="E21" s="1">
        <f t="shared" si="3"/>
        <v>2770942.7579998318</v>
      </c>
      <c r="F21" s="1">
        <f t="shared" si="4"/>
        <v>41.833276582761421</v>
      </c>
      <c r="G21" s="1">
        <f t="shared" si="5"/>
        <v>-2.3276582761418751E-2</v>
      </c>
      <c r="I21" s="5">
        <v>0.05</v>
      </c>
      <c r="J21" s="5">
        <v>10.86</v>
      </c>
    </row>
    <row r="22" spans="1:10" x14ac:dyDescent="0.3">
      <c r="A22">
        <v>43.62</v>
      </c>
      <c r="B22">
        <f t="shared" si="0"/>
        <v>43.57</v>
      </c>
      <c r="C22">
        <v>3.34</v>
      </c>
      <c r="D22" s="2">
        <f t="shared" si="2"/>
        <v>298290.48741181823</v>
      </c>
      <c r="E22" s="1">
        <f t="shared" si="3"/>
        <v>2770941.029781695</v>
      </c>
      <c r="F22" s="1">
        <f t="shared" si="4"/>
        <v>43.594256415098364</v>
      </c>
      <c r="G22" s="1">
        <f t="shared" si="5"/>
        <v>-2.4256415098363959E-2</v>
      </c>
      <c r="I22">
        <v>0.69</v>
      </c>
      <c r="J22">
        <v>10.86</v>
      </c>
    </row>
    <row r="23" spans="1:10" x14ac:dyDescent="0.3">
      <c r="A23">
        <v>47.23</v>
      </c>
      <c r="B23">
        <f t="shared" si="0"/>
        <v>47.18</v>
      </c>
      <c r="C23">
        <v>3.31</v>
      </c>
      <c r="D23" s="2">
        <f t="shared" si="2"/>
        <v>298291.18090233149</v>
      </c>
      <c r="E23" s="1">
        <f t="shared" si="3"/>
        <v>2770937.4849706301</v>
      </c>
      <c r="F23" s="1">
        <f t="shared" si="4"/>
        <v>47.206266184936112</v>
      </c>
      <c r="G23" s="1">
        <f t="shared" si="5"/>
        <v>-2.6266184936112325E-2</v>
      </c>
      <c r="I23">
        <v>13.87</v>
      </c>
      <c r="J23">
        <v>4.16</v>
      </c>
    </row>
    <row r="24" spans="1:10" x14ac:dyDescent="0.3">
      <c r="A24">
        <v>55.07</v>
      </c>
      <c r="B24">
        <f t="shared" si="0"/>
        <v>55.02</v>
      </c>
      <c r="C24">
        <v>3.39</v>
      </c>
      <c r="D24" s="2">
        <f t="shared" si="2"/>
        <v>298292.68698699196</v>
      </c>
      <c r="E24" s="1">
        <f t="shared" si="3"/>
        <v>2770929.7865443854</v>
      </c>
      <c r="F24" s="1">
        <f t="shared" si="4"/>
        <v>55.050630891580234</v>
      </c>
      <c r="G24" s="1">
        <f t="shared" si="5"/>
        <v>-3.0630891580230468E-2</v>
      </c>
      <c r="I24">
        <v>18.91</v>
      </c>
      <c r="J24">
        <v>4.9800000000000004</v>
      </c>
    </row>
    <row r="25" spans="1:10" x14ac:dyDescent="0.3">
      <c r="A25">
        <v>61.68</v>
      </c>
      <c r="B25">
        <f t="shared" si="0"/>
        <v>61.63</v>
      </c>
      <c r="C25">
        <v>3.63</v>
      </c>
      <c r="D25" s="2">
        <f t="shared" si="2"/>
        <v>298293.95678541099</v>
      </c>
      <c r="E25" s="1">
        <f t="shared" si="3"/>
        <v>2770923.2959069512</v>
      </c>
      <c r="F25" s="1">
        <f t="shared" si="4"/>
        <v>61.664310829932468</v>
      </c>
      <c r="G25" s="1">
        <f t="shared" si="5"/>
        <v>-3.4310829932465481E-2</v>
      </c>
      <c r="I25">
        <v>18.989999999999998</v>
      </c>
      <c r="J25">
        <v>3.78</v>
      </c>
    </row>
    <row r="26" spans="1:10" x14ac:dyDescent="0.3">
      <c r="A26">
        <v>66.930000000000007</v>
      </c>
      <c r="B26">
        <f t="shared" si="0"/>
        <v>66.88000000000001</v>
      </c>
      <c r="C26">
        <v>3.54</v>
      </c>
      <c r="D26" s="2">
        <f t="shared" si="2"/>
        <v>298294.96532424609</v>
      </c>
      <c r="E26" s="1">
        <f t="shared" si="3"/>
        <v>2770918.1407108051</v>
      </c>
      <c r="F26" s="1">
        <f t="shared" si="4"/>
        <v>66.917233624601494</v>
      </c>
      <c r="G26" s="1">
        <f t="shared" si="5"/>
        <v>-3.7233624601483939E-2</v>
      </c>
      <c r="I26">
        <v>19.11</v>
      </c>
      <c r="J26">
        <v>3.78</v>
      </c>
    </row>
    <row r="27" spans="1:10" x14ac:dyDescent="0.3">
      <c r="A27">
        <v>69.59</v>
      </c>
      <c r="B27">
        <f t="shared" si="0"/>
        <v>69.540000000000006</v>
      </c>
      <c r="C27">
        <v>3.53</v>
      </c>
      <c r="D27" s="2">
        <f t="shared" si="2"/>
        <v>298295.47631725587</v>
      </c>
      <c r="E27" s="1">
        <f t="shared" si="3"/>
        <v>2770915.5287447572</v>
      </c>
      <c r="F27" s="1">
        <f t="shared" si="4"/>
        <v>69.57871450776365</v>
      </c>
      <c r="G27" s="1">
        <f t="shared" si="5"/>
        <v>-3.8714507763643269E-2</v>
      </c>
      <c r="I27">
        <v>19.190000000000001</v>
      </c>
      <c r="J27">
        <v>3.65</v>
      </c>
    </row>
    <row r="28" spans="1:10" x14ac:dyDescent="0.3">
      <c r="A28">
        <v>72.77</v>
      </c>
      <c r="B28">
        <f t="shared" si="0"/>
        <v>72.72</v>
      </c>
      <c r="C28">
        <v>3.45</v>
      </c>
      <c r="D28" s="2">
        <f t="shared" si="2"/>
        <v>298296.08720363601</v>
      </c>
      <c r="E28" s="1">
        <f t="shared" si="3"/>
        <v>2770912.4061688054</v>
      </c>
      <c r="F28" s="1">
        <f t="shared" si="4"/>
        <v>72.760484886628191</v>
      </c>
      <c r="G28" s="1">
        <f t="shared" si="5"/>
        <v>-4.0484886628192385E-2</v>
      </c>
      <c r="I28">
        <v>20.55</v>
      </c>
      <c r="J28">
        <v>3.72</v>
      </c>
    </row>
    <row r="29" spans="1:10" x14ac:dyDescent="0.3">
      <c r="A29">
        <v>88.58</v>
      </c>
      <c r="B29">
        <f t="shared" si="0"/>
        <v>88.53</v>
      </c>
      <c r="C29">
        <v>3.1</v>
      </c>
      <c r="D29" s="2">
        <f t="shared" si="2"/>
        <v>298299.12434629939</v>
      </c>
      <c r="E29" s="1">
        <f t="shared" si="3"/>
        <v>2770896.8816638389</v>
      </c>
      <c r="F29" s="1">
        <f t="shared" si="4"/>
        <v>88.579286674839551</v>
      </c>
      <c r="G29" s="1">
        <f t="shared" si="5"/>
        <v>-4.928667483954996E-2</v>
      </c>
      <c r="I29">
        <v>28.09</v>
      </c>
      <c r="J29">
        <v>3.9</v>
      </c>
    </row>
    <row r="30" spans="1:10" x14ac:dyDescent="0.3">
      <c r="A30">
        <v>98.03</v>
      </c>
      <c r="B30">
        <f t="shared" si="0"/>
        <v>97.98</v>
      </c>
      <c r="C30">
        <v>2.98</v>
      </c>
      <c r="D30" s="2">
        <f t="shared" si="2"/>
        <v>298300.93971620256</v>
      </c>
      <c r="E30" s="1">
        <f t="shared" si="3"/>
        <v>2770887.6023107753</v>
      </c>
      <c r="F30" s="1">
        <f t="shared" si="4"/>
        <v>98.034547705789976</v>
      </c>
      <c r="G30" s="1">
        <f t="shared" si="5"/>
        <v>-5.4547705789971701E-2</v>
      </c>
      <c r="I30">
        <v>33.119999999999997</v>
      </c>
      <c r="J30">
        <v>3.77</v>
      </c>
    </row>
    <row r="31" spans="1:10" x14ac:dyDescent="0.3">
      <c r="A31">
        <v>105.22</v>
      </c>
      <c r="B31">
        <f t="shared" si="0"/>
        <v>105.17</v>
      </c>
      <c r="C31">
        <v>2.89</v>
      </c>
      <c r="D31" s="2">
        <f t="shared" si="2"/>
        <v>298302.32093415008</v>
      </c>
      <c r="E31" s="1">
        <f t="shared" si="3"/>
        <v>2770880.5421469104</v>
      </c>
      <c r="F31" s="1">
        <f t="shared" si="4"/>
        <v>105.22855054268904</v>
      </c>
      <c r="G31" s="1">
        <f t="shared" si="5"/>
        <v>-5.8550542689033591E-2</v>
      </c>
      <c r="I31">
        <v>34.770000000000003</v>
      </c>
      <c r="J31">
        <v>3.7</v>
      </c>
    </row>
    <row r="32" spans="1:10" x14ac:dyDescent="0.3">
      <c r="A32">
        <v>113.53</v>
      </c>
      <c r="B32">
        <f t="shared" si="0"/>
        <v>113.48</v>
      </c>
      <c r="C32">
        <v>2.83</v>
      </c>
      <c r="D32" s="2">
        <f t="shared" si="2"/>
        <v>298303.91730704909</v>
      </c>
      <c r="E32" s="1">
        <f t="shared" si="3"/>
        <v>2770872.3822078668</v>
      </c>
      <c r="F32" s="1">
        <f t="shared" si="4"/>
        <v>113.54317691008796</v>
      </c>
      <c r="G32" s="1">
        <f t="shared" si="5"/>
        <v>-6.3176910087960891E-2</v>
      </c>
      <c r="I32">
        <v>34.81</v>
      </c>
      <c r="J32">
        <v>3.85</v>
      </c>
    </row>
    <row r="33" spans="1:10" x14ac:dyDescent="0.3">
      <c r="A33">
        <v>120.54</v>
      </c>
      <c r="B33">
        <f t="shared" si="0"/>
        <v>120.49000000000001</v>
      </c>
      <c r="C33">
        <v>2.66</v>
      </c>
      <c r="D33" s="2">
        <f t="shared" si="2"/>
        <v>298305.26394652226</v>
      </c>
      <c r="E33" s="1">
        <f t="shared" si="3"/>
        <v>2770865.4987935834</v>
      </c>
      <c r="F33" s="1">
        <f t="shared" si="4"/>
        <v>120.55707953755095</v>
      </c>
      <c r="G33" s="1">
        <f t="shared" si="5"/>
        <v>-6.7079537550938539E-2</v>
      </c>
      <c r="I33">
        <v>34.97</v>
      </c>
      <c r="J33">
        <v>3.84</v>
      </c>
    </row>
    <row r="34" spans="1:10" x14ac:dyDescent="0.3">
      <c r="A34">
        <v>124.56</v>
      </c>
      <c r="B34">
        <f t="shared" si="0"/>
        <v>124.51</v>
      </c>
      <c r="C34">
        <v>2.29</v>
      </c>
      <c r="D34" s="2">
        <f t="shared" si="2"/>
        <v>298306.03619911603</v>
      </c>
      <c r="E34" s="1">
        <f t="shared" si="3"/>
        <v>2770861.5513862488</v>
      </c>
      <c r="F34" s="1">
        <f t="shared" si="4"/>
        <v>124.57931756303645</v>
      </c>
      <c r="G34" s="1">
        <f t="shared" si="5"/>
        <v>-6.9317563036449314E-2</v>
      </c>
      <c r="I34">
        <v>35.24</v>
      </c>
      <c r="J34">
        <v>4.7</v>
      </c>
    </row>
    <row r="35" spans="1:10" x14ac:dyDescent="0.3">
      <c r="A35">
        <v>127.6</v>
      </c>
      <c r="B35">
        <f t="shared" si="0"/>
        <v>127.55</v>
      </c>
      <c r="C35">
        <v>2.4700000000000002</v>
      </c>
      <c r="D35" s="2">
        <f t="shared" si="2"/>
        <v>298306.62019112718</v>
      </c>
      <c r="E35" s="1">
        <f t="shared" si="3"/>
        <v>2770858.5662821941</v>
      </c>
      <c r="F35" s="1">
        <f t="shared" si="4"/>
        <v>127.62101000086436</v>
      </c>
      <c r="G35" s="1">
        <f t="shared" si="5"/>
        <v>-7.1010000864362155E-2</v>
      </c>
      <c r="I35">
        <v>35.49</v>
      </c>
      <c r="J35">
        <v>4.71</v>
      </c>
    </row>
    <row r="36" spans="1:10" x14ac:dyDescent="0.3">
      <c r="A36">
        <v>135.03</v>
      </c>
      <c r="B36">
        <f t="shared" si="0"/>
        <v>134.97999999999999</v>
      </c>
      <c r="C36">
        <v>2.34</v>
      </c>
      <c r="D36" s="2">
        <f t="shared" si="2"/>
        <v>298308.04751370713</v>
      </c>
      <c r="E36" s="1">
        <f t="shared" si="3"/>
        <v>2770851.2704522195</v>
      </c>
      <c r="F36" s="1">
        <f t="shared" si="4"/>
        <v>135.05514645140374</v>
      </c>
      <c r="G36" s="1">
        <f t="shared" si="5"/>
        <v>-7.5146451403753645E-2</v>
      </c>
      <c r="I36">
        <v>35.53</v>
      </c>
      <c r="J36">
        <v>3.85</v>
      </c>
    </row>
    <row r="37" spans="1:10" x14ac:dyDescent="0.3">
      <c r="A37">
        <v>138.01</v>
      </c>
      <c r="B37">
        <f t="shared" si="0"/>
        <v>137.95999999999998</v>
      </c>
      <c r="C37">
        <v>1.37</v>
      </c>
      <c r="D37" s="2">
        <f t="shared" si="2"/>
        <v>298308.6199795602</v>
      </c>
      <c r="E37" s="1">
        <f t="shared" si="3"/>
        <v>2770848.3442646926</v>
      </c>
      <c r="F37" s="1">
        <f t="shared" si="4"/>
        <v>138.03680548548439</v>
      </c>
      <c r="G37" s="1">
        <f t="shared" si="5"/>
        <v>-7.6805485484413794E-2</v>
      </c>
      <c r="I37">
        <v>38.68</v>
      </c>
      <c r="J37">
        <v>3.83</v>
      </c>
    </row>
    <row r="38" spans="1:10" x14ac:dyDescent="0.3">
      <c r="A38">
        <v>140.33000000000001</v>
      </c>
      <c r="B38">
        <f t="shared" si="0"/>
        <v>140.28</v>
      </c>
      <c r="C38">
        <v>1.32</v>
      </c>
      <c r="D38" s="2">
        <f t="shared" si="2"/>
        <v>298309.06565767399</v>
      </c>
      <c r="E38" s="1">
        <f t="shared" si="3"/>
        <v>2770846.0661589666</v>
      </c>
      <c r="F38" s="1">
        <f t="shared" si="4"/>
        <v>140.35809708283719</v>
      </c>
      <c r="G38" s="1">
        <f t="shared" si="5"/>
        <v>-7.8097082837189191E-2</v>
      </c>
      <c r="I38">
        <v>40.31</v>
      </c>
      <c r="J38">
        <v>3.83</v>
      </c>
    </row>
    <row r="39" spans="1:10" x14ac:dyDescent="0.3">
      <c r="A39">
        <v>145.38</v>
      </c>
      <c r="B39">
        <f t="shared" si="0"/>
        <v>145.32999999999998</v>
      </c>
      <c r="C39">
        <v>0.28000000000000003</v>
      </c>
      <c r="D39" s="2">
        <f t="shared" si="2"/>
        <v>298310.03577598208</v>
      </c>
      <c r="E39" s="1">
        <f t="shared" si="3"/>
        <v>2770841.1073512449</v>
      </c>
      <c r="F39" s="1">
        <f t="shared" si="4"/>
        <v>145.41090853319054</v>
      </c>
      <c r="G39" s="1">
        <f t="shared" si="5"/>
        <v>-8.0908533190552134E-2</v>
      </c>
      <c r="I39">
        <v>41.02</v>
      </c>
      <c r="J39">
        <v>3.83</v>
      </c>
    </row>
    <row r="40" spans="1:10" x14ac:dyDescent="0.3">
      <c r="A40">
        <v>150.41999999999999</v>
      </c>
      <c r="B40">
        <f t="shared" si="0"/>
        <v>150.36999999999998</v>
      </c>
      <c r="C40">
        <v>-0.41</v>
      </c>
      <c r="D40" s="2">
        <f t="shared" si="2"/>
        <v>298311.00397326378</v>
      </c>
      <c r="E40" s="1">
        <f t="shared" si="3"/>
        <v>2770836.1583629441</v>
      </c>
      <c r="F40" s="1">
        <f t="shared" si="4"/>
        <v>150.45371441654987</v>
      </c>
      <c r="G40" s="1">
        <f t="shared" si="5"/>
        <v>-8.3714416549895532E-2</v>
      </c>
      <c r="I40">
        <v>41.37</v>
      </c>
      <c r="J40">
        <v>3.23</v>
      </c>
    </row>
    <row r="41" spans="1:10" x14ac:dyDescent="0.3">
      <c r="A41">
        <v>155.38</v>
      </c>
      <c r="B41">
        <f t="shared" si="0"/>
        <v>155.32999999999998</v>
      </c>
      <c r="C41">
        <v>-0.46</v>
      </c>
      <c r="D41" s="2">
        <f t="shared" si="2"/>
        <v>298311.95680233464</v>
      </c>
      <c r="E41" s="1">
        <f t="shared" si="3"/>
        <v>2770831.2879300136</v>
      </c>
      <c r="F41" s="1">
        <f t="shared" si="4"/>
        <v>155.41647576171701</v>
      </c>
      <c r="G41" s="1">
        <f t="shared" si="5"/>
        <v>-8.6475761717025534E-2</v>
      </c>
      <c r="I41">
        <v>41.86</v>
      </c>
      <c r="J41">
        <v>3.43</v>
      </c>
    </row>
    <row r="42" spans="1:10" x14ac:dyDescent="0.3">
      <c r="A42">
        <v>160.91999999999999</v>
      </c>
      <c r="B42">
        <f t="shared" si="0"/>
        <v>160.86999999999998</v>
      </c>
      <c r="C42">
        <v>0.05</v>
      </c>
      <c r="D42" s="2">
        <f t="shared" si="2"/>
        <v>298313.02105093398</v>
      </c>
      <c r="E42" s="1">
        <f t="shared" si="3"/>
        <v>2770825.8479706515</v>
      </c>
      <c r="F42" s="1">
        <f t="shared" si="4"/>
        <v>160.95956000634496</v>
      </c>
      <c r="G42" s="1">
        <f t="shared" si="5"/>
        <v>-8.9560006344981957E-2</v>
      </c>
      <c r="I42">
        <v>43.62</v>
      </c>
      <c r="J42">
        <v>3.34</v>
      </c>
    </row>
    <row r="43" spans="1:10" x14ac:dyDescent="0.3">
      <c r="A43">
        <v>167.86</v>
      </c>
      <c r="B43">
        <f t="shared" si="0"/>
        <v>167.81</v>
      </c>
      <c r="C43">
        <v>1.96</v>
      </c>
      <c r="D43" s="2">
        <f t="shared" si="2"/>
        <v>298314.35424322268</v>
      </c>
      <c r="E43" s="1">
        <f t="shared" si="3"/>
        <v>2770819.0332923168</v>
      </c>
      <c r="F43" s="1">
        <f t="shared" si="4"/>
        <v>167.90342366306669</v>
      </c>
      <c r="G43" s="1">
        <f t="shared" si="5"/>
        <v>-9.3423663066687368E-2</v>
      </c>
      <c r="I43">
        <v>47.23</v>
      </c>
      <c r="J43">
        <v>3.31</v>
      </c>
    </row>
    <row r="44" spans="1:10" x14ac:dyDescent="0.3">
      <c r="A44">
        <v>175</v>
      </c>
      <c r="B44">
        <f t="shared" si="0"/>
        <v>174.95</v>
      </c>
      <c r="C44">
        <v>2.21</v>
      </c>
      <c r="D44" s="2">
        <f t="shared" si="2"/>
        <v>298315.72585603845</v>
      </c>
      <c r="E44" s="1">
        <f t="shared" si="3"/>
        <v>2770812.0222255578</v>
      </c>
      <c r="F44" s="1">
        <f t="shared" si="4"/>
        <v>175.04739866411535</v>
      </c>
      <c r="G44" s="1">
        <f t="shared" si="5"/>
        <v>-9.7398664115360134E-2</v>
      </c>
      <c r="I44">
        <v>55.07</v>
      </c>
      <c r="J44">
        <v>3.39</v>
      </c>
    </row>
    <row r="45" spans="1:10" x14ac:dyDescent="0.3">
      <c r="A45">
        <v>185.61</v>
      </c>
      <c r="B45">
        <f t="shared" si="0"/>
        <v>185.56</v>
      </c>
      <c r="C45">
        <v>2.39</v>
      </c>
      <c r="D45" s="2">
        <f t="shared" si="2"/>
        <v>298317.76406499848</v>
      </c>
      <c r="E45" s="1">
        <f t="shared" si="3"/>
        <v>2770801.6038196315</v>
      </c>
      <c r="F45" s="1">
        <f t="shared" si="4"/>
        <v>185.66330549350806</v>
      </c>
      <c r="G45" s="1">
        <f t="shared" si="5"/>
        <v>-0.10330549350805995</v>
      </c>
      <c r="I45">
        <v>61.68</v>
      </c>
      <c r="J45">
        <v>3.63</v>
      </c>
    </row>
    <row r="46" spans="1:10" x14ac:dyDescent="0.3">
      <c r="A46">
        <v>197.18</v>
      </c>
      <c r="B46">
        <f t="shared" si="0"/>
        <v>197.13</v>
      </c>
      <c r="C46">
        <v>2.5499999999999998</v>
      </c>
      <c r="D46" s="2">
        <f t="shared" si="2"/>
        <v>298319.98669248843</v>
      </c>
      <c r="E46" s="1">
        <f t="shared" si="3"/>
        <v>2770790.2427492663</v>
      </c>
      <c r="F46" s="1">
        <f t="shared" si="4"/>
        <v>197.23974677749561</v>
      </c>
      <c r="G46" s="1">
        <f t="shared" si="5"/>
        <v>-0.10974677749561579</v>
      </c>
      <c r="I46">
        <v>66.930000000000007</v>
      </c>
      <c r="J46">
        <v>3.54</v>
      </c>
    </row>
    <row r="47" spans="1:10" x14ac:dyDescent="0.3">
      <c r="A47">
        <v>211.69</v>
      </c>
      <c r="B47">
        <f t="shared" si="0"/>
        <v>211.64</v>
      </c>
      <c r="C47">
        <v>2.7</v>
      </c>
      <c r="D47" s="2">
        <f t="shared" si="2"/>
        <v>298322.77410172601</v>
      </c>
      <c r="E47" s="1">
        <f t="shared" si="3"/>
        <v>2770775.9947690601</v>
      </c>
      <c r="F47" s="1">
        <f t="shared" si="4"/>
        <v>211.75782482578219</v>
      </c>
      <c r="G47" s="1">
        <f t="shared" si="5"/>
        <v>-0.11782482578220765</v>
      </c>
      <c r="I47">
        <v>69.59</v>
      </c>
      <c r="J47">
        <v>3.53</v>
      </c>
    </row>
    <row r="48" spans="1:10" x14ac:dyDescent="0.3">
      <c r="A48">
        <v>224.72</v>
      </c>
      <c r="B48">
        <f t="shared" si="0"/>
        <v>224.67</v>
      </c>
      <c r="C48">
        <v>2.92</v>
      </c>
      <c r="D48" s="2">
        <f t="shared" si="2"/>
        <v>298325.27719906339</v>
      </c>
      <c r="E48" s="1">
        <f t="shared" si="3"/>
        <v>2770763.2000631955</v>
      </c>
      <c r="F48" s="1">
        <f t="shared" si="4"/>
        <v>224.79507892469675</v>
      </c>
      <c r="G48" s="1">
        <f t="shared" si="5"/>
        <v>-0.12507892469676563</v>
      </c>
      <c r="I48">
        <v>72.77</v>
      </c>
      <c r="J48">
        <v>3.45</v>
      </c>
    </row>
    <row r="49" spans="1:10" x14ac:dyDescent="0.3">
      <c r="A49">
        <v>238.16</v>
      </c>
      <c r="B49">
        <f t="shared" si="0"/>
        <v>238.10999999999999</v>
      </c>
      <c r="C49">
        <v>2.66</v>
      </c>
      <c r="D49" s="2">
        <f t="shared" si="2"/>
        <v>298327.85905848129</v>
      </c>
      <c r="E49" s="1">
        <f t="shared" si="3"/>
        <v>2770750.0027610604</v>
      </c>
      <c r="F49" s="1">
        <f t="shared" si="4"/>
        <v>238.24256128017308</v>
      </c>
      <c r="G49" s="1">
        <f t="shared" si="5"/>
        <v>-0.13256128017309265</v>
      </c>
      <c r="I49">
        <v>88.58</v>
      </c>
      <c r="J49">
        <v>3.1</v>
      </c>
    </row>
    <row r="50" spans="1:10" x14ac:dyDescent="0.3">
      <c r="A50">
        <v>250.38</v>
      </c>
      <c r="B50">
        <f t="shared" si="0"/>
        <v>250.32999999999998</v>
      </c>
      <c r="C50">
        <v>2.72</v>
      </c>
      <c r="D50" s="2">
        <f t="shared" si="2"/>
        <v>298330.20655268413</v>
      </c>
      <c r="E50" s="1">
        <f t="shared" si="3"/>
        <v>2770738.0034283157</v>
      </c>
      <c r="F50" s="1">
        <f t="shared" si="4"/>
        <v>250.46936443343748</v>
      </c>
      <c r="G50" s="1">
        <f t="shared" si="5"/>
        <v>-0.13936443343749261</v>
      </c>
      <c r="I50">
        <v>98.03</v>
      </c>
      <c r="J50">
        <v>2.98</v>
      </c>
    </row>
    <row r="51" spans="1:10" x14ac:dyDescent="0.3">
      <c r="A51">
        <v>263.01</v>
      </c>
      <c r="B51">
        <f t="shared" si="0"/>
        <v>262.95999999999998</v>
      </c>
      <c r="C51">
        <v>2.92</v>
      </c>
      <c r="D51" s="2">
        <f t="shared" si="2"/>
        <v>298332.63280896744</v>
      </c>
      <c r="E51" s="1">
        <f t="shared" si="3"/>
        <v>2770725.6014993009</v>
      </c>
      <c r="F51" s="1">
        <f t="shared" si="4"/>
        <v>263.10639584279551</v>
      </c>
      <c r="G51" s="1">
        <f t="shared" si="5"/>
        <v>-0.14639584279552764</v>
      </c>
      <c r="I51">
        <v>105.22</v>
      </c>
      <c r="J51">
        <v>2.89</v>
      </c>
    </row>
    <row r="52" spans="1:10" x14ac:dyDescent="0.3">
      <c r="A52">
        <v>276.11</v>
      </c>
      <c r="B52">
        <f t="shared" si="0"/>
        <v>276.06</v>
      </c>
      <c r="C52">
        <v>2.99</v>
      </c>
      <c r="D52" s="2">
        <f t="shared" si="2"/>
        <v>298335.14935348934</v>
      </c>
      <c r="E52" s="1">
        <f t="shared" si="3"/>
        <v>2770712.7380574876</v>
      </c>
      <c r="F52" s="1">
        <f t="shared" si="4"/>
        <v>276.21368891246243</v>
      </c>
      <c r="G52" s="1">
        <f t="shared" si="5"/>
        <v>-0.15368891246242811</v>
      </c>
      <c r="I52">
        <v>113.53</v>
      </c>
      <c r="J52">
        <v>2.83</v>
      </c>
    </row>
    <row r="53" spans="1:10" x14ac:dyDescent="0.3">
      <c r="A53">
        <v>288.13</v>
      </c>
      <c r="B53">
        <f t="shared" si="0"/>
        <v>288.08</v>
      </c>
      <c r="C53">
        <v>3.19</v>
      </c>
      <c r="D53" s="2">
        <f t="shared" si="2"/>
        <v>298337.45842716517</v>
      </c>
      <c r="E53" s="1">
        <f t="shared" si="3"/>
        <v>2770700.9351131679</v>
      </c>
      <c r="F53" s="1">
        <f t="shared" si="4"/>
        <v>288.24038072095414</v>
      </c>
      <c r="G53" s="1">
        <f t="shared" si="5"/>
        <v>-0.16038072095415146</v>
      </c>
      <c r="I53">
        <v>120.54</v>
      </c>
      <c r="J53">
        <v>2.66</v>
      </c>
    </row>
    <row r="54" spans="1:10" x14ac:dyDescent="0.3">
      <c r="A54">
        <v>297.07</v>
      </c>
      <c r="B54">
        <f t="shared" si="0"/>
        <v>297.02</v>
      </c>
      <c r="C54">
        <v>2.98</v>
      </c>
      <c r="D54" s="2">
        <f t="shared" si="2"/>
        <v>298339.17582472431</v>
      </c>
      <c r="E54" s="1">
        <f t="shared" si="3"/>
        <v>2770692.1565505867</v>
      </c>
      <c r="F54" s="1">
        <f t="shared" si="4"/>
        <v>297.18535782364199</v>
      </c>
      <c r="G54" s="1">
        <f t="shared" si="5"/>
        <v>-0.16535782364201168</v>
      </c>
      <c r="I54">
        <v>124.56</v>
      </c>
      <c r="J54">
        <v>2.29</v>
      </c>
    </row>
    <row r="55" spans="1:10" x14ac:dyDescent="0.3">
      <c r="A55">
        <v>305.60000000000002</v>
      </c>
      <c r="B55">
        <f t="shared" si="0"/>
        <v>305.55</v>
      </c>
      <c r="C55">
        <v>3.12</v>
      </c>
      <c r="D55" s="2">
        <f t="shared" si="2"/>
        <v>298340.81446020311</v>
      </c>
      <c r="E55" s="1">
        <f t="shared" si="3"/>
        <v>2770683.7805842767</v>
      </c>
      <c r="F55" s="1">
        <f t="shared" si="4"/>
        <v>305.7201066693446</v>
      </c>
      <c r="G55" s="1">
        <f t="shared" si="5"/>
        <v>-0.17010666934459096</v>
      </c>
      <c r="I55">
        <v>127.6</v>
      </c>
      <c r="J55">
        <v>2.4700000000000002</v>
      </c>
    </row>
    <row r="56" spans="1:10" x14ac:dyDescent="0.3">
      <c r="A56">
        <v>312.51</v>
      </c>
      <c r="B56">
        <f t="shared" si="0"/>
        <v>312.45999999999998</v>
      </c>
      <c r="C56">
        <v>3.2</v>
      </c>
      <c r="D56" s="2">
        <f t="shared" si="2"/>
        <v>298342.14188941277</v>
      </c>
      <c r="E56" s="1">
        <f t="shared" si="3"/>
        <v>2770676.9953642054</v>
      </c>
      <c r="F56" s="1">
        <f t="shared" si="4"/>
        <v>312.63395362464973</v>
      </c>
      <c r="G56" s="1">
        <f t="shared" si="5"/>
        <v>-0.17395362464975506</v>
      </c>
      <c r="I56">
        <v>135.03</v>
      </c>
      <c r="J56">
        <v>2.34</v>
      </c>
    </row>
    <row r="57" spans="1:10" x14ac:dyDescent="0.3">
      <c r="A57">
        <v>319.11</v>
      </c>
      <c r="B57">
        <f t="shared" si="0"/>
        <v>319.06</v>
      </c>
      <c r="C57">
        <v>3.06</v>
      </c>
      <c r="D57" s="2">
        <f t="shared" si="2"/>
        <v>298343.40976680542</v>
      </c>
      <c r="E57" s="1">
        <f t="shared" si="3"/>
        <v>2770670.5145461932</v>
      </c>
      <c r="F57" s="1">
        <f t="shared" si="4"/>
        <v>319.23762799509399</v>
      </c>
      <c r="G57" s="1">
        <f t="shared" si="5"/>
        <v>-0.17762799509398519</v>
      </c>
      <c r="I57">
        <v>138.01</v>
      </c>
      <c r="J57">
        <v>1.37</v>
      </c>
    </row>
    <row r="58" spans="1:10" x14ac:dyDescent="0.3">
      <c r="A58">
        <v>326.8</v>
      </c>
      <c r="B58">
        <f t="shared" si="0"/>
        <v>326.75</v>
      </c>
      <c r="C58">
        <v>2.84</v>
      </c>
      <c r="D58" s="2">
        <f t="shared" si="2"/>
        <v>298344.88703607058</v>
      </c>
      <c r="E58" s="1">
        <f t="shared" si="3"/>
        <v>2770662.963411266</v>
      </c>
      <c r="F58" s="1">
        <f t="shared" si="4"/>
        <v>326.93190919417566</v>
      </c>
      <c r="G58" s="1">
        <f t="shared" si="5"/>
        <v>-0.18190919417565965</v>
      </c>
      <c r="I58">
        <v>140.33000000000001</v>
      </c>
      <c r="J58">
        <v>1.32</v>
      </c>
    </row>
    <row r="59" spans="1:10" x14ac:dyDescent="0.3">
      <c r="A59">
        <v>332.49</v>
      </c>
      <c r="B59">
        <f t="shared" si="0"/>
        <v>332.44</v>
      </c>
      <c r="C59">
        <v>3.03</v>
      </c>
      <c r="D59" s="2">
        <f t="shared" si="2"/>
        <v>298345.98010006518</v>
      </c>
      <c r="E59" s="1">
        <f t="shared" si="3"/>
        <v>2770657.3761605853</v>
      </c>
      <c r="F59" s="1">
        <f t="shared" si="4"/>
        <v>332.62507694726889</v>
      </c>
      <c r="G59" s="1">
        <f t="shared" si="5"/>
        <v>-0.18507694726889667</v>
      </c>
      <c r="I59">
        <v>145.38</v>
      </c>
      <c r="J59">
        <v>0.28000000000000003</v>
      </c>
    </row>
    <row r="60" spans="1:10" x14ac:dyDescent="0.3">
      <c r="A60">
        <v>339.8</v>
      </c>
      <c r="B60">
        <f t="shared" si="0"/>
        <v>339.75</v>
      </c>
      <c r="C60">
        <v>2.9</v>
      </c>
      <c r="D60" s="2">
        <f t="shared" si="2"/>
        <v>298347.38437032892</v>
      </c>
      <c r="E60" s="1">
        <f t="shared" si="3"/>
        <v>2770650.1981636658</v>
      </c>
      <c r="F60" s="1">
        <f t="shared" si="4"/>
        <v>339.93914659075961</v>
      </c>
      <c r="G60" s="1">
        <f t="shared" si="5"/>
        <v>-0.18914659075960571</v>
      </c>
      <c r="I60">
        <v>150.41999999999999</v>
      </c>
      <c r="J60">
        <v>-0.41</v>
      </c>
    </row>
    <row r="61" spans="1:10" x14ac:dyDescent="0.3">
      <c r="A61">
        <v>345.11</v>
      </c>
      <c r="B61">
        <f t="shared" si="0"/>
        <v>345.06</v>
      </c>
      <c r="C61">
        <v>3.01</v>
      </c>
      <c r="D61" s="2">
        <f t="shared" si="2"/>
        <v>298348.40443532215</v>
      </c>
      <c r="E61" s="1">
        <f t="shared" si="3"/>
        <v>2770644.9840509915</v>
      </c>
      <c r="F61" s="1">
        <f t="shared" si="4"/>
        <v>345.25210278964403</v>
      </c>
      <c r="G61" s="1">
        <f t="shared" si="5"/>
        <v>-0.19210278964402505</v>
      </c>
      <c r="I61">
        <v>155.38</v>
      </c>
      <c r="J61">
        <v>-0.46</v>
      </c>
    </row>
    <row r="62" spans="1:10" x14ac:dyDescent="0.3">
      <c r="A62">
        <v>353.36</v>
      </c>
      <c r="B62">
        <f t="shared" si="0"/>
        <v>353.31</v>
      </c>
      <c r="C62">
        <v>2.93</v>
      </c>
      <c r="D62" s="2">
        <f t="shared" si="2"/>
        <v>298349.98928206303</v>
      </c>
      <c r="E62" s="1">
        <f t="shared" si="3"/>
        <v>2770636.8830284756</v>
      </c>
      <c r="F62" s="1">
        <f t="shared" si="4"/>
        <v>353.50669575328453</v>
      </c>
      <c r="G62" s="1">
        <f t="shared" si="5"/>
        <v>-0.19669575328452993</v>
      </c>
      <c r="I62">
        <v>160.91999999999999</v>
      </c>
      <c r="J62">
        <v>0.05</v>
      </c>
    </row>
    <row r="63" spans="1:10" x14ac:dyDescent="0.3">
      <c r="A63">
        <v>359.76</v>
      </c>
      <c r="B63">
        <f t="shared" si="0"/>
        <v>359.71</v>
      </c>
      <c r="C63">
        <v>2.52</v>
      </c>
      <c r="D63" s="2">
        <f t="shared" si="2"/>
        <v>298351.21873892867</v>
      </c>
      <c r="E63" s="1">
        <f t="shared" si="3"/>
        <v>2770630.5985988877</v>
      </c>
      <c r="F63" s="1">
        <f t="shared" si="4"/>
        <v>359.91025877941308</v>
      </c>
      <c r="G63" s="1">
        <f t="shared" si="5"/>
        <v>-0.20025877941310455</v>
      </c>
      <c r="I63">
        <v>167.86</v>
      </c>
      <c r="J63">
        <v>1.96</v>
      </c>
    </row>
    <row r="64" spans="1:10" x14ac:dyDescent="0.3">
      <c r="A64">
        <v>366.84</v>
      </c>
      <c r="B64">
        <f t="shared" si="0"/>
        <v>366.78999999999996</v>
      </c>
      <c r="C64">
        <v>1.83</v>
      </c>
      <c r="D64" s="2">
        <f t="shared" si="2"/>
        <v>298352.5788255863</v>
      </c>
      <c r="E64" s="1">
        <f t="shared" si="3"/>
        <v>2770623.646448656</v>
      </c>
      <c r="F64" s="1">
        <f t="shared" si="4"/>
        <v>366.99420037716033</v>
      </c>
      <c r="G64" s="1">
        <f t="shared" si="5"/>
        <v>-0.20420037716036177</v>
      </c>
      <c r="I64">
        <v>175</v>
      </c>
      <c r="J64">
        <v>2.21</v>
      </c>
    </row>
    <row r="65" spans="1:10" x14ac:dyDescent="0.3">
      <c r="A65">
        <v>370.55</v>
      </c>
      <c r="B65">
        <f t="shared" si="0"/>
        <v>370.5</v>
      </c>
      <c r="C65">
        <v>1.43</v>
      </c>
      <c r="D65" s="2">
        <f t="shared" si="2"/>
        <v>298353.29152636306</v>
      </c>
      <c r="E65" s="1">
        <f t="shared" si="3"/>
        <v>2770620.0034433794</v>
      </c>
      <c r="F65" s="1">
        <f t="shared" si="4"/>
        <v>370.70626581869891</v>
      </c>
      <c r="G65" s="1">
        <f t="shared" si="5"/>
        <v>-0.2062658186989097</v>
      </c>
      <c r="I65">
        <v>185.61</v>
      </c>
      <c r="J65">
        <v>2.39</v>
      </c>
    </row>
    <row r="66" spans="1:10" x14ac:dyDescent="0.3">
      <c r="A66">
        <v>376</v>
      </c>
      <c r="B66">
        <f t="shared" ref="B66:B129" si="6">A66-0.05</f>
        <v>375.95</v>
      </c>
      <c r="C66">
        <v>0.78</v>
      </c>
      <c r="D66" s="2">
        <f t="shared" si="2"/>
        <v>298354.33848572528</v>
      </c>
      <c r="E66" s="1">
        <f t="shared" si="3"/>
        <v>2770614.651858808</v>
      </c>
      <c r="F66" s="1">
        <f t="shared" si="4"/>
        <v>376.15929995862001</v>
      </c>
      <c r="G66" s="1">
        <f t="shared" si="5"/>
        <v>-0.20929995862002215</v>
      </c>
      <c r="I66">
        <v>197.18</v>
      </c>
      <c r="J66">
        <v>2.5499999999999998</v>
      </c>
    </row>
    <row r="67" spans="1:10" x14ac:dyDescent="0.3">
      <c r="A67">
        <v>390.55</v>
      </c>
      <c r="B67">
        <f t="shared" si="6"/>
        <v>390.5</v>
      </c>
      <c r="C67">
        <v>-0.63</v>
      </c>
      <c r="D67" s="2">
        <f t="shared" ref="D67:D130" si="7">(((B67*($D$135-$D$1))+$B$135*$D$1)/$B$135)</f>
        <v>298357.13357906824</v>
      </c>
      <c r="E67" s="1">
        <f t="shared" ref="E67:E130" si="8">(((B67*($E$135-$E$1))+$B$135*$E$1)/$B$135)</f>
        <v>2770600.3646009169</v>
      </c>
      <c r="F67" s="1">
        <f t="shared" ref="F67:F130" si="9">SQRT(((D67-$D$1)^2)+((E67-$E$1)^2))</f>
        <v>390.717400275763</v>
      </c>
      <c r="G67" s="1">
        <f t="shared" ref="G67:G130" si="10">B67-F67</f>
        <v>-0.21740027576299781</v>
      </c>
      <c r="I67">
        <v>211.69</v>
      </c>
      <c r="J67">
        <v>2.7</v>
      </c>
    </row>
    <row r="68" spans="1:10" x14ac:dyDescent="0.3">
      <c r="A68">
        <v>397.19</v>
      </c>
      <c r="B68">
        <f t="shared" si="6"/>
        <v>397.14</v>
      </c>
      <c r="C68">
        <v>-1.18</v>
      </c>
      <c r="D68" s="2">
        <f t="shared" si="7"/>
        <v>298358.40914056636</v>
      </c>
      <c r="E68" s="1">
        <f t="shared" si="8"/>
        <v>2770593.8445052193</v>
      </c>
      <c r="F68" s="1">
        <f t="shared" si="9"/>
        <v>397.36109691554304</v>
      </c>
      <c r="G68" s="1">
        <f t="shared" si="10"/>
        <v>-0.22109691554305755</v>
      </c>
      <c r="I68">
        <v>224.72</v>
      </c>
      <c r="J68">
        <v>2.92</v>
      </c>
    </row>
    <row r="69" spans="1:10" x14ac:dyDescent="0.3">
      <c r="A69">
        <v>407.17</v>
      </c>
      <c r="B69">
        <f t="shared" si="6"/>
        <v>407.12</v>
      </c>
      <c r="C69">
        <v>-1.28</v>
      </c>
      <c r="D69" s="2">
        <f t="shared" si="7"/>
        <v>298360.32632486621</v>
      </c>
      <c r="E69" s="1">
        <f t="shared" si="8"/>
        <v>2770584.0447228299</v>
      </c>
      <c r="F69" s="1">
        <f t="shared" si="9"/>
        <v>407.34665301009272</v>
      </c>
      <c r="G69" s="1">
        <f t="shared" si="10"/>
        <v>-0.22665301009271843</v>
      </c>
      <c r="I69">
        <v>238.16</v>
      </c>
      <c r="J69">
        <v>2.66</v>
      </c>
    </row>
    <row r="70" spans="1:10" x14ac:dyDescent="0.3">
      <c r="A70">
        <v>411.74</v>
      </c>
      <c r="B70">
        <f t="shared" si="6"/>
        <v>411.69</v>
      </c>
      <c r="C70">
        <v>-1.39</v>
      </c>
      <c r="D70" s="2">
        <f t="shared" si="7"/>
        <v>298361.20423390943</v>
      </c>
      <c r="E70" s="1">
        <f t="shared" si="8"/>
        <v>2770579.5572473272</v>
      </c>
      <c r="F70" s="1">
        <f t="shared" si="9"/>
        <v>411.91919723362241</v>
      </c>
      <c r="G70" s="1">
        <f t="shared" si="10"/>
        <v>-0.22919723362241484</v>
      </c>
      <c r="I70">
        <v>250.38</v>
      </c>
      <c r="J70">
        <v>2.72</v>
      </c>
    </row>
    <row r="71" spans="1:10" x14ac:dyDescent="0.3">
      <c r="A71">
        <v>417.74</v>
      </c>
      <c r="B71">
        <f t="shared" si="6"/>
        <v>417.69</v>
      </c>
      <c r="C71">
        <v>-1.47</v>
      </c>
      <c r="D71" s="2">
        <f t="shared" si="7"/>
        <v>298362.35684972088</v>
      </c>
      <c r="E71" s="1">
        <f t="shared" si="8"/>
        <v>2770573.6655945885</v>
      </c>
      <c r="F71" s="1">
        <f t="shared" si="9"/>
        <v>417.922537570629</v>
      </c>
      <c r="G71" s="1">
        <f t="shared" si="10"/>
        <v>-0.23253757062900604</v>
      </c>
      <c r="I71">
        <v>263.01</v>
      </c>
      <c r="J71">
        <v>2.92</v>
      </c>
    </row>
    <row r="72" spans="1:10" x14ac:dyDescent="0.3">
      <c r="A72">
        <v>422.8</v>
      </c>
      <c r="B72">
        <f t="shared" si="6"/>
        <v>422.75</v>
      </c>
      <c r="C72">
        <v>-1.5</v>
      </c>
      <c r="D72" s="2">
        <f t="shared" si="7"/>
        <v>298363.32888905535</v>
      </c>
      <c r="E72" s="1">
        <f t="shared" si="8"/>
        <v>2770568.6969674458</v>
      </c>
      <c r="F72" s="1">
        <f t="shared" si="9"/>
        <v>422.98535458797636</v>
      </c>
      <c r="G72" s="1">
        <f t="shared" si="10"/>
        <v>-0.23535458797636011</v>
      </c>
      <c r="I72">
        <v>276.11</v>
      </c>
      <c r="J72">
        <v>2.99</v>
      </c>
    </row>
    <row r="73" spans="1:10" x14ac:dyDescent="0.3">
      <c r="A73">
        <v>427.56</v>
      </c>
      <c r="B73">
        <f t="shared" si="6"/>
        <v>427.51</v>
      </c>
      <c r="C73">
        <v>-1.59</v>
      </c>
      <c r="D73" s="2">
        <f t="shared" si="7"/>
        <v>298364.2432975992</v>
      </c>
      <c r="E73" s="1">
        <f t="shared" si="8"/>
        <v>2770564.0229229392</v>
      </c>
      <c r="F73" s="1">
        <f t="shared" si="9"/>
        <v>427.74800458928479</v>
      </c>
      <c r="G73" s="1">
        <f t="shared" si="10"/>
        <v>-0.23800458928479884</v>
      </c>
      <c r="I73">
        <v>288.13</v>
      </c>
      <c r="J73">
        <v>3.19</v>
      </c>
    </row>
    <row r="74" spans="1:10" x14ac:dyDescent="0.3">
      <c r="A74">
        <v>433.38</v>
      </c>
      <c r="B74">
        <f t="shared" si="6"/>
        <v>433.33</v>
      </c>
      <c r="C74">
        <v>-1.58</v>
      </c>
      <c r="D74" s="2">
        <f t="shared" si="7"/>
        <v>298365.3613349364</v>
      </c>
      <c r="E74" s="1">
        <f t="shared" si="8"/>
        <v>2770558.3080197824</v>
      </c>
      <c r="F74" s="1">
        <f t="shared" si="9"/>
        <v>433.57124471642067</v>
      </c>
      <c r="G74" s="1">
        <f t="shared" si="10"/>
        <v>-0.24124471642068102</v>
      </c>
      <c r="I74">
        <v>297.07</v>
      </c>
      <c r="J74">
        <v>2.98</v>
      </c>
    </row>
    <row r="75" spans="1:10" x14ac:dyDescent="0.3">
      <c r="A75">
        <v>438.54</v>
      </c>
      <c r="B75">
        <f t="shared" si="6"/>
        <v>438.49</v>
      </c>
      <c r="C75">
        <v>-1.34</v>
      </c>
      <c r="D75" s="2">
        <f t="shared" si="7"/>
        <v>298366.35258453432</v>
      </c>
      <c r="E75" s="1">
        <f t="shared" si="8"/>
        <v>2770553.241198427</v>
      </c>
      <c r="F75" s="1">
        <f t="shared" si="9"/>
        <v>438.73411740637164</v>
      </c>
      <c r="G75" s="1">
        <f t="shared" si="10"/>
        <v>-0.24411740637162893</v>
      </c>
      <c r="I75">
        <v>305.60000000000002</v>
      </c>
      <c r="J75">
        <v>3.12</v>
      </c>
    </row>
    <row r="76" spans="1:10" x14ac:dyDescent="0.3">
      <c r="A76">
        <v>444.14</v>
      </c>
      <c r="B76">
        <f t="shared" si="6"/>
        <v>444.09</v>
      </c>
      <c r="C76">
        <v>-0.93</v>
      </c>
      <c r="D76" s="2">
        <f t="shared" si="7"/>
        <v>298367.42835929169</v>
      </c>
      <c r="E76" s="1">
        <f t="shared" si="8"/>
        <v>2770547.742322538</v>
      </c>
      <c r="F76" s="1">
        <f t="shared" si="9"/>
        <v>444.33723505382164</v>
      </c>
      <c r="G76" s="1">
        <f t="shared" si="10"/>
        <v>-0.24723505382166877</v>
      </c>
      <c r="I76">
        <v>312.51</v>
      </c>
      <c r="J76">
        <v>3.2</v>
      </c>
    </row>
    <row r="77" spans="1:10" x14ac:dyDescent="0.3">
      <c r="A77">
        <v>450.27</v>
      </c>
      <c r="B77">
        <f t="shared" si="6"/>
        <v>450.21999999999997</v>
      </c>
      <c r="C77">
        <v>-0.93</v>
      </c>
      <c r="D77" s="2">
        <f t="shared" si="7"/>
        <v>298368.60594844591</v>
      </c>
      <c r="E77" s="1">
        <f t="shared" si="8"/>
        <v>2770541.7230173228</v>
      </c>
      <c r="F77" s="1">
        <f t="shared" si="9"/>
        <v>450.47064776536143</v>
      </c>
      <c r="G77" s="1">
        <f t="shared" si="10"/>
        <v>-0.25064776536146383</v>
      </c>
      <c r="I77">
        <v>319.11</v>
      </c>
      <c r="J77">
        <v>3.06</v>
      </c>
    </row>
    <row r="78" spans="1:10" x14ac:dyDescent="0.3">
      <c r="A78">
        <v>455.48</v>
      </c>
      <c r="B78">
        <f t="shared" si="6"/>
        <v>455.43</v>
      </c>
      <c r="C78">
        <v>-1.07</v>
      </c>
      <c r="D78" s="2">
        <f t="shared" si="7"/>
        <v>298369.60680317559</v>
      </c>
      <c r="E78" s="1">
        <f t="shared" si="8"/>
        <v>2770536.6070988611</v>
      </c>
      <c r="F78" s="1">
        <f t="shared" si="9"/>
        <v>455.68354829161984</v>
      </c>
      <c r="G78" s="1">
        <f t="shared" si="10"/>
        <v>-0.25354829161983616</v>
      </c>
      <c r="I78">
        <v>326.8</v>
      </c>
      <c r="J78">
        <v>2.84</v>
      </c>
    </row>
    <row r="79" spans="1:10" x14ac:dyDescent="0.3">
      <c r="A79">
        <v>461.36</v>
      </c>
      <c r="B79">
        <f t="shared" si="6"/>
        <v>461.31</v>
      </c>
      <c r="C79">
        <v>-1.2</v>
      </c>
      <c r="D79" s="2">
        <f t="shared" si="7"/>
        <v>298370.73636667087</v>
      </c>
      <c r="E79" s="1">
        <f t="shared" si="8"/>
        <v>2770530.8332791771</v>
      </c>
      <c r="F79" s="1">
        <f t="shared" si="9"/>
        <v>461.56682182204599</v>
      </c>
      <c r="G79" s="1">
        <f t="shared" si="10"/>
        <v>-0.25682182204599258</v>
      </c>
      <c r="I79">
        <v>332.49</v>
      </c>
      <c r="J79">
        <v>3.03</v>
      </c>
    </row>
    <row r="80" spans="1:10" x14ac:dyDescent="0.3">
      <c r="A80">
        <v>467.66</v>
      </c>
      <c r="B80">
        <f t="shared" si="6"/>
        <v>467.61</v>
      </c>
      <c r="C80">
        <v>-1.28</v>
      </c>
      <c r="D80" s="2">
        <f t="shared" si="7"/>
        <v>298371.946613273</v>
      </c>
      <c r="E80" s="1">
        <f t="shared" si="8"/>
        <v>2770524.6470438014</v>
      </c>
      <c r="F80" s="1">
        <f t="shared" si="9"/>
        <v>467.8703291760167</v>
      </c>
      <c r="G80" s="1">
        <f t="shared" si="10"/>
        <v>-0.2603291760166826</v>
      </c>
      <c r="I80">
        <v>339.8</v>
      </c>
      <c r="J80">
        <v>2.9</v>
      </c>
    </row>
    <row r="81" spans="1:10" x14ac:dyDescent="0.3">
      <c r="A81">
        <v>474.56</v>
      </c>
      <c r="B81">
        <f t="shared" si="6"/>
        <v>474.51</v>
      </c>
      <c r="C81">
        <v>-1.59</v>
      </c>
      <c r="D81" s="2">
        <f t="shared" si="7"/>
        <v>298373.27212145628</v>
      </c>
      <c r="E81" s="1">
        <f t="shared" si="8"/>
        <v>2770517.8716431521</v>
      </c>
      <c r="F81" s="1">
        <f t="shared" si="9"/>
        <v>474.7741705634138</v>
      </c>
      <c r="G81" s="1">
        <f t="shared" si="10"/>
        <v>-0.2641705634138134</v>
      </c>
      <c r="I81">
        <v>345.11</v>
      </c>
      <c r="J81">
        <v>3.01</v>
      </c>
    </row>
    <row r="82" spans="1:10" x14ac:dyDescent="0.3">
      <c r="A82">
        <v>481.62</v>
      </c>
      <c r="B82">
        <f t="shared" si="6"/>
        <v>481.57</v>
      </c>
      <c r="C82">
        <v>-1.74</v>
      </c>
      <c r="D82" s="2">
        <f t="shared" si="7"/>
        <v>298374.6283660612</v>
      </c>
      <c r="E82" s="1">
        <f t="shared" si="8"/>
        <v>2770510.9391317624</v>
      </c>
      <c r="F82" s="1">
        <f t="shared" si="9"/>
        <v>481.83810102718422</v>
      </c>
      <c r="G82" s="1">
        <f t="shared" si="10"/>
        <v>-0.26810102718422968</v>
      </c>
      <c r="I82">
        <v>353.36</v>
      </c>
      <c r="J82">
        <v>2.93</v>
      </c>
    </row>
    <row r="83" spans="1:10" x14ac:dyDescent="0.3">
      <c r="A83">
        <v>488.87</v>
      </c>
      <c r="B83">
        <f t="shared" si="6"/>
        <v>488.82</v>
      </c>
      <c r="C83">
        <v>-1.83</v>
      </c>
      <c r="D83" s="2">
        <f t="shared" si="7"/>
        <v>298376.02111016685</v>
      </c>
      <c r="E83" s="1">
        <f t="shared" si="8"/>
        <v>2770503.8200513697</v>
      </c>
      <c r="F83" s="1">
        <f t="shared" si="9"/>
        <v>489.09213726784168</v>
      </c>
      <c r="G83" s="1">
        <f t="shared" si="10"/>
        <v>-0.27213726784168557</v>
      </c>
      <c r="I83">
        <v>359.76</v>
      </c>
      <c r="J83">
        <v>2.52</v>
      </c>
    </row>
    <row r="84" spans="1:10" x14ac:dyDescent="0.3">
      <c r="A84">
        <v>494.9</v>
      </c>
      <c r="B84">
        <f t="shared" si="6"/>
        <v>494.84999999999997</v>
      </c>
      <c r="C84">
        <v>-2.11</v>
      </c>
      <c r="D84" s="2">
        <f t="shared" si="7"/>
        <v>298377.17948905745</v>
      </c>
      <c r="E84" s="1">
        <f t="shared" si="8"/>
        <v>2770497.8989403672</v>
      </c>
      <c r="F84" s="1">
        <f t="shared" si="9"/>
        <v>495.12549430674426</v>
      </c>
      <c r="G84" s="1">
        <f t="shared" si="10"/>
        <v>-0.27549430674429232</v>
      </c>
      <c r="I84">
        <v>366.84</v>
      </c>
      <c r="J84">
        <v>1.83</v>
      </c>
    </row>
    <row r="85" spans="1:10" x14ac:dyDescent="0.3">
      <c r="A85">
        <v>501.46</v>
      </c>
      <c r="B85">
        <f t="shared" si="6"/>
        <v>501.40999999999997</v>
      </c>
      <c r="C85">
        <v>-2.15</v>
      </c>
      <c r="D85" s="2">
        <f t="shared" si="7"/>
        <v>298378.43968234473</v>
      </c>
      <c r="E85" s="1">
        <f t="shared" si="8"/>
        <v>2770491.4574000398</v>
      </c>
      <c r="F85" s="1">
        <f t="shared" si="9"/>
        <v>501.68914640833208</v>
      </c>
      <c r="G85" s="1">
        <f t="shared" si="10"/>
        <v>-0.27914640833211024</v>
      </c>
      <c r="I85">
        <v>370.55</v>
      </c>
      <c r="J85">
        <v>1.43</v>
      </c>
    </row>
    <row r="86" spans="1:10" x14ac:dyDescent="0.3">
      <c r="A86">
        <v>506.73</v>
      </c>
      <c r="B86">
        <f t="shared" si="6"/>
        <v>506.68</v>
      </c>
      <c r="C86">
        <v>-2.2000000000000002</v>
      </c>
      <c r="D86" s="2">
        <f t="shared" si="7"/>
        <v>298379.45206323249</v>
      </c>
      <c r="E86" s="1">
        <f t="shared" si="8"/>
        <v>2770486.2825650508</v>
      </c>
      <c r="F86" s="1">
        <f t="shared" si="9"/>
        <v>506.96208033788071</v>
      </c>
      <c r="G86" s="1">
        <f t="shared" si="10"/>
        <v>-0.28208033788069997</v>
      </c>
      <c r="I86">
        <v>376</v>
      </c>
      <c r="J86">
        <v>0.78</v>
      </c>
    </row>
    <row r="87" spans="1:10" x14ac:dyDescent="0.3">
      <c r="A87">
        <v>513.91</v>
      </c>
      <c r="B87">
        <f t="shared" si="6"/>
        <v>513.86</v>
      </c>
      <c r="C87">
        <v>-2.92</v>
      </c>
      <c r="D87" s="2">
        <f t="shared" si="7"/>
        <v>298380.83136015368</v>
      </c>
      <c r="E87" s="1">
        <f t="shared" si="8"/>
        <v>2770479.2322206069</v>
      </c>
      <c r="F87" s="1">
        <f t="shared" si="9"/>
        <v>514.146077607797</v>
      </c>
      <c r="G87" s="1">
        <f t="shared" si="10"/>
        <v>-0.2860776077969831</v>
      </c>
      <c r="I87">
        <v>390.55</v>
      </c>
      <c r="J87">
        <v>-0.63</v>
      </c>
    </row>
    <row r="88" spans="1:10" x14ac:dyDescent="0.3">
      <c r="A88">
        <v>519.25</v>
      </c>
      <c r="B88">
        <f t="shared" si="6"/>
        <v>519.20000000000005</v>
      </c>
      <c r="C88">
        <v>-3.03</v>
      </c>
      <c r="D88" s="2">
        <f t="shared" si="7"/>
        <v>298381.85718822596</v>
      </c>
      <c r="E88" s="1">
        <f t="shared" si="8"/>
        <v>2770473.9886496691</v>
      </c>
      <c r="F88" s="1">
        <f t="shared" si="9"/>
        <v>519.4890505080981</v>
      </c>
      <c r="G88" s="1">
        <f t="shared" si="10"/>
        <v>-0.28905050809805743</v>
      </c>
      <c r="I88">
        <v>397.19</v>
      </c>
      <c r="J88">
        <v>-1.18</v>
      </c>
    </row>
    <row r="89" spans="1:10" x14ac:dyDescent="0.3">
      <c r="A89">
        <v>524.39</v>
      </c>
      <c r="B89">
        <f t="shared" si="6"/>
        <v>524.34</v>
      </c>
      <c r="C89">
        <v>-3.06</v>
      </c>
      <c r="D89" s="2">
        <f t="shared" si="7"/>
        <v>298382.84459577117</v>
      </c>
      <c r="E89" s="1">
        <f t="shared" si="8"/>
        <v>2770468.9414671562</v>
      </c>
      <c r="F89" s="1">
        <f t="shared" si="9"/>
        <v>524.63191206361523</v>
      </c>
      <c r="G89" s="1">
        <f t="shared" si="10"/>
        <v>-0.29191206361520017</v>
      </c>
      <c r="I89">
        <v>407.17</v>
      </c>
      <c r="J89">
        <v>-1.28</v>
      </c>
    </row>
    <row r="90" spans="1:10" x14ac:dyDescent="0.3">
      <c r="A90">
        <v>529.86</v>
      </c>
      <c r="B90">
        <f t="shared" si="6"/>
        <v>529.81000000000006</v>
      </c>
      <c r="C90">
        <v>-3.05</v>
      </c>
      <c r="D90" s="2">
        <f t="shared" si="7"/>
        <v>298383.8953971861</v>
      </c>
      <c r="E90" s="1">
        <f t="shared" si="8"/>
        <v>2770463.5702437432</v>
      </c>
      <c r="F90" s="1">
        <f t="shared" si="9"/>
        <v>530.10495733705613</v>
      </c>
      <c r="G90" s="1">
        <f t="shared" si="10"/>
        <v>-0.29495733705607563</v>
      </c>
      <c r="I90">
        <v>411.74</v>
      </c>
      <c r="J90">
        <v>-1.39</v>
      </c>
    </row>
    <row r="91" spans="1:10" x14ac:dyDescent="0.3">
      <c r="A91">
        <v>535.04</v>
      </c>
      <c r="B91">
        <f t="shared" si="6"/>
        <v>534.99</v>
      </c>
      <c r="C91">
        <v>-2.86</v>
      </c>
      <c r="D91" s="2">
        <f t="shared" si="7"/>
        <v>298384.89048883668</v>
      </c>
      <c r="E91" s="1">
        <f t="shared" si="8"/>
        <v>2770458.483783545</v>
      </c>
      <c r="F91" s="1">
        <f t="shared" si="9"/>
        <v>535.28784116188672</v>
      </c>
      <c r="G91" s="1">
        <f t="shared" si="10"/>
        <v>-0.29784116188670851</v>
      </c>
      <c r="I91">
        <v>417.74</v>
      </c>
      <c r="J91">
        <v>-1.47</v>
      </c>
    </row>
    <row r="92" spans="1:10" x14ac:dyDescent="0.3">
      <c r="A92">
        <v>540.14</v>
      </c>
      <c r="B92">
        <f t="shared" si="6"/>
        <v>540.09</v>
      </c>
      <c r="C92">
        <v>-2.25</v>
      </c>
      <c r="D92" s="2">
        <f t="shared" si="7"/>
        <v>298385.87021227652</v>
      </c>
      <c r="E92" s="1">
        <f t="shared" si="8"/>
        <v>2770453.4758787169</v>
      </c>
      <c r="F92" s="1">
        <f t="shared" si="9"/>
        <v>540.39068044854753</v>
      </c>
      <c r="G92" s="1">
        <f t="shared" si="10"/>
        <v>-0.30068044854749587</v>
      </c>
      <c r="I92">
        <v>422.8</v>
      </c>
      <c r="J92">
        <v>-1.5</v>
      </c>
    </row>
    <row r="93" spans="1:10" x14ac:dyDescent="0.3">
      <c r="A93">
        <v>547.57000000000005</v>
      </c>
      <c r="B93">
        <f t="shared" si="6"/>
        <v>547.5200000000001</v>
      </c>
      <c r="C93">
        <v>-1.69</v>
      </c>
      <c r="D93" s="2">
        <f t="shared" si="7"/>
        <v>298387.29753485648</v>
      </c>
      <c r="E93" s="1">
        <f t="shared" si="8"/>
        <v>2770446.1800487419</v>
      </c>
      <c r="F93" s="1">
        <f t="shared" si="9"/>
        <v>547.82481689954386</v>
      </c>
      <c r="G93" s="1">
        <f t="shared" si="10"/>
        <v>-0.30481689954376634</v>
      </c>
      <c r="I93">
        <v>427.56</v>
      </c>
      <c r="J93">
        <v>-1.59</v>
      </c>
    </row>
    <row r="94" spans="1:10" x14ac:dyDescent="0.3">
      <c r="A94">
        <v>554.85</v>
      </c>
      <c r="B94">
        <f t="shared" si="6"/>
        <v>554.80000000000007</v>
      </c>
      <c r="C94">
        <v>-1.47</v>
      </c>
      <c r="D94" s="2">
        <f t="shared" si="7"/>
        <v>298388.69604204112</v>
      </c>
      <c r="E94" s="1">
        <f t="shared" si="8"/>
        <v>2770439.0315100858</v>
      </c>
      <c r="F94" s="1">
        <f t="shared" si="9"/>
        <v>555.10886984160686</v>
      </c>
      <c r="G94" s="1">
        <f t="shared" si="10"/>
        <v>-0.30886984160679276</v>
      </c>
      <c r="I94">
        <v>433.38</v>
      </c>
      <c r="J94">
        <v>-1.58</v>
      </c>
    </row>
    <row r="95" spans="1:10" x14ac:dyDescent="0.3">
      <c r="A95">
        <v>561.38</v>
      </c>
      <c r="B95">
        <f t="shared" si="6"/>
        <v>561.33000000000004</v>
      </c>
      <c r="C95">
        <v>-1.54</v>
      </c>
      <c r="D95" s="2">
        <f t="shared" si="7"/>
        <v>298389.95047224942</v>
      </c>
      <c r="E95" s="1">
        <f t="shared" si="8"/>
        <v>2770432.6194280214</v>
      </c>
      <c r="F95" s="1">
        <f t="shared" si="9"/>
        <v>561.6425052422461</v>
      </c>
      <c r="G95" s="1">
        <f t="shared" si="10"/>
        <v>-0.31250524224606124</v>
      </c>
      <c r="I95">
        <v>438.54</v>
      </c>
      <c r="J95">
        <v>-1.34</v>
      </c>
    </row>
    <row r="96" spans="1:10" x14ac:dyDescent="0.3">
      <c r="A96">
        <v>568.29999999999995</v>
      </c>
      <c r="B96">
        <f t="shared" si="6"/>
        <v>568.25</v>
      </c>
      <c r="C96">
        <v>-1.45</v>
      </c>
      <c r="D96" s="2">
        <f t="shared" si="7"/>
        <v>298391.27982248541</v>
      </c>
      <c r="E96" s="1">
        <f t="shared" si="8"/>
        <v>2770425.8243885296</v>
      </c>
      <c r="F96" s="1">
        <f t="shared" si="9"/>
        <v>568.56635776407711</v>
      </c>
      <c r="G96" s="1">
        <f t="shared" si="10"/>
        <v>-0.31635776407711091</v>
      </c>
      <c r="I96">
        <v>444.14</v>
      </c>
      <c r="J96">
        <v>-0.93</v>
      </c>
    </row>
    <row r="97" spans="1:10" x14ac:dyDescent="0.3">
      <c r="A97">
        <v>574.96</v>
      </c>
      <c r="B97">
        <f t="shared" si="6"/>
        <v>574.91000000000008</v>
      </c>
      <c r="C97">
        <v>-1.41</v>
      </c>
      <c r="D97" s="2">
        <f t="shared" si="7"/>
        <v>298392.55922603619</v>
      </c>
      <c r="E97" s="1">
        <f t="shared" si="8"/>
        <v>2770419.2846539896</v>
      </c>
      <c r="F97" s="1">
        <f t="shared" si="9"/>
        <v>575.23006553827975</v>
      </c>
      <c r="G97" s="1">
        <f t="shared" si="10"/>
        <v>-0.320065538279664</v>
      </c>
      <c r="I97">
        <v>450.27</v>
      </c>
      <c r="J97">
        <v>-0.93</v>
      </c>
    </row>
    <row r="98" spans="1:10" x14ac:dyDescent="0.3">
      <c r="A98">
        <v>588.87</v>
      </c>
      <c r="B98">
        <f t="shared" si="6"/>
        <v>588.82000000000005</v>
      </c>
      <c r="C98">
        <v>-1.28</v>
      </c>
      <c r="D98" s="2">
        <f t="shared" si="7"/>
        <v>298395.23137369263</v>
      </c>
      <c r="E98" s="1">
        <f t="shared" si="8"/>
        <v>2770405.6258390569</v>
      </c>
      <c r="F98" s="1">
        <f t="shared" si="9"/>
        <v>589.14780955313995</v>
      </c>
      <c r="G98" s="1">
        <f t="shared" si="10"/>
        <v>-0.32780955313990034</v>
      </c>
      <c r="I98">
        <v>455.48</v>
      </c>
      <c r="J98">
        <v>-1.07</v>
      </c>
    </row>
    <row r="99" spans="1:10" x14ac:dyDescent="0.3">
      <c r="A99">
        <v>596.07000000000005</v>
      </c>
      <c r="B99">
        <f t="shared" si="6"/>
        <v>596.0200000000001</v>
      </c>
      <c r="C99">
        <v>-1.19</v>
      </c>
      <c r="D99" s="2">
        <f t="shared" si="7"/>
        <v>298396.61451266648</v>
      </c>
      <c r="E99" s="1">
        <f t="shared" si="8"/>
        <v>2770398.5558557701</v>
      </c>
      <c r="F99" s="1">
        <f t="shared" si="9"/>
        <v>596.35181795793574</v>
      </c>
      <c r="G99" s="1">
        <f t="shared" si="10"/>
        <v>-0.33181795793564106</v>
      </c>
      <c r="I99">
        <v>461.36</v>
      </c>
      <c r="J99">
        <v>-1.2</v>
      </c>
    </row>
    <row r="100" spans="1:10" x14ac:dyDescent="0.3">
      <c r="A100">
        <v>603.49</v>
      </c>
      <c r="B100">
        <f t="shared" si="6"/>
        <v>603.44000000000005</v>
      </c>
      <c r="C100">
        <v>-1.61</v>
      </c>
      <c r="D100" s="2">
        <f t="shared" si="7"/>
        <v>298398.03991422011</v>
      </c>
      <c r="E100" s="1">
        <f t="shared" si="8"/>
        <v>2770391.2698452165</v>
      </c>
      <c r="F100" s="1">
        <f t="shared" si="9"/>
        <v>603.77594884149232</v>
      </c>
      <c r="G100" s="1">
        <f t="shared" si="10"/>
        <v>-0.335948841492268</v>
      </c>
      <c r="I100">
        <v>467.66</v>
      </c>
      <c r="J100">
        <v>-1.28</v>
      </c>
    </row>
    <row r="101" spans="1:10" x14ac:dyDescent="0.3">
      <c r="A101">
        <v>608.82000000000005</v>
      </c>
      <c r="B101">
        <f t="shared" si="6"/>
        <v>608.7700000000001</v>
      </c>
      <c r="C101">
        <v>-1.75</v>
      </c>
      <c r="D101" s="2">
        <f t="shared" si="7"/>
        <v>298399.06382126606</v>
      </c>
      <c r="E101" s="1">
        <f t="shared" si="8"/>
        <v>2770386.0360937002</v>
      </c>
      <c r="F101" s="1">
        <f t="shared" si="9"/>
        <v>609.10891617435357</v>
      </c>
      <c r="G101" s="1">
        <f t="shared" si="10"/>
        <v>-0.33891617435347143</v>
      </c>
      <c r="I101">
        <v>474.56</v>
      </c>
      <c r="J101">
        <v>-1.59</v>
      </c>
    </row>
    <row r="102" spans="1:10" x14ac:dyDescent="0.3">
      <c r="A102">
        <v>613.39</v>
      </c>
      <c r="B102">
        <f t="shared" si="6"/>
        <v>613.34</v>
      </c>
      <c r="C102">
        <v>-1.64</v>
      </c>
      <c r="D102" s="2">
        <f t="shared" si="7"/>
        <v>298399.94173030916</v>
      </c>
      <c r="E102" s="1">
        <f t="shared" si="8"/>
        <v>2770381.5486181974</v>
      </c>
      <c r="F102" s="1">
        <f t="shared" si="9"/>
        <v>613.68146039786097</v>
      </c>
      <c r="G102" s="1">
        <f t="shared" si="10"/>
        <v>-0.34146039786094207</v>
      </c>
      <c r="I102">
        <v>481.62</v>
      </c>
      <c r="J102">
        <v>-1.74</v>
      </c>
    </row>
    <row r="103" spans="1:10" x14ac:dyDescent="0.3">
      <c r="A103">
        <v>618.41</v>
      </c>
      <c r="B103">
        <f t="shared" si="6"/>
        <v>618.36</v>
      </c>
      <c r="C103">
        <v>-1.4</v>
      </c>
      <c r="D103" s="2">
        <f t="shared" si="7"/>
        <v>298400.90608553815</v>
      </c>
      <c r="E103" s="1">
        <f t="shared" si="8"/>
        <v>2770376.6192687396</v>
      </c>
      <c r="F103" s="1">
        <f t="shared" si="9"/>
        <v>618.7042551463295</v>
      </c>
      <c r="G103" s="1">
        <f t="shared" si="10"/>
        <v>-0.34425514632948762</v>
      </c>
      <c r="I103">
        <v>488.87</v>
      </c>
      <c r="J103">
        <v>-1.83</v>
      </c>
    </row>
    <row r="104" spans="1:10" x14ac:dyDescent="0.3">
      <c r="A104">
        <v>625.77</v>
      </c>
      <c r="B104">
        <f t="shared" si="6"/>
        <v>625.72</v>
      </c>
      <c r="C104">
        <v>-0.99</v>
      </c>
      <c r="D104" s="2">
        <f t="shared" si="7"/>
        <v>298402.31996093364</v>
      </c>
      <c r="E104" s="1">
        <f t="shared" si="8"/>
        <v>2770369.3921747133</v>
      </c>
      <c r="F104" s="1">
        <f t="shared" si="9"/>
        <v>626.06835262658467</v>
      </c>
      <c r="G104" s="1">
        <f t="shared" si="10"/>
        <v>-0.34835262658464217</v>
      </c>
      <c r="I104">
        <v>494.9</v>
      </c>
      <c r="J104">
        <v>-2.11</v>
      </c>
    </row>
    <row r="105" spans="1:10" x14ac:dyDescent="0.3">
      <c r="A105">
        <v>632.6</v>
      </c>
      <c r="B105">
        <f t="shared" si="6"/>
        <v>632.55000000000007</v>
      </c>
      <c r="C105">
        <v>-0.7</v>
      </c>
      <c r="D105" s="2">
        <f t="shared" si="7"/>
        <v>298403.63202193246</v>
      </c>
      <c r="E105" s="1">
        <f t="shared" si="8"/>
        <v>2770362.6855100119</v>
      </c>
      <c r="F105" s="1">
        <f t="shared" si="9"/>
        <v>632.9021550441546</v>
      </c>
      <c r="G105" s="1">
        <f t="shared" si="10"/>
        <v>-0.3521550441545287</v>
      </c>
      <c r="I105">
        <v>501.46</v>
      </c>
      <c r="J105">
        <v>-2.15</v>
      </c>
    </row>
    <row r="106" spans="1:10" x14ac:dyDescent="0.3">
      <c r="A106">
        <v>639.57000000000005</v>
      </c>
      <c r="B106">
        <f t="shared" si="6"/>
        <v>639.5200000000001</v>
      </c>
      <c r="C106">
        <v>-0.77</v>
      </c>
      <c r="D106" s="2">
        <f t="shared" si="7"/>
        <v>298404.97097730025</v>
      </c>
      <c r="E106" s="1">
        <f t="shared" si="8"/>
        <v>2770355.8413734138</v>
      </c>
      <c r="F106" s="1">
        <f t="shared" si="9"/>
        <v>639.87603540230407</v>
      </c>
      <c r="G106" s="1">
        <f t="shared" si="10"/>
        <v>-0.35603540230397357</v>
      </c>
      <c r="I106">
        <v>506.73</v>
      </c>
      <c r="J106">
        <v>-2.2000000000000002</v>
      </c>
    </row>
    <row r="107" spans="1:10" x14ac:dyDescent="0.3">
      <c r="A107">
        <v>647.35</v>
      </c>
      <c r="B107">
        <f t="shared" si="6"/>
        <v>647.30000000000007</v>
      </c>
      <c r="C107">
        <v>-1.1499999999999999</v>
      </c>
      <c r="D107" s="2">
        <f t="shared" si="7"/>
        <v>298406.46553580253</v>
      </c>
      <c r="E107" s="1">
        <f t="shared" si="8"/>
        <v>2770348.2018636963</v>
      </c>
      <c r="F107" s="1">
        <f t="shared" si="9"/>
        <v>647.66036670563562</v>
      </c>
      <c r="G107" s="1">
        <f t="shared" si="10"/>
        <v>-0.36036670563555617</v>
      </c>
      <c r="I107">
        <v>513.91</v>
      </c>
      <c r="J107">
        <v>-2.92</v>
      </c>
    </row>
    <row r="108" spans="1:10" x14ac:dyDescent="0.3">
      <c r="A108">
        <v>651.71</v>
      </c>
      <c r="B108">
        <f t="shared" si="6"/>
        <v>651.66000000000008</v>
      </c>
      <c r="C108">
        <v>-1.33</v>
      </c>
      <c r="D108" s="2">
        <f t="shared" si="7"/>
        <v>298407.30310329224</v>
      </c>
      <c r="E108" s="1">
        <f t="shared" si="8"/>
        <v>2770343.9205960389</v>
      </c>
      <c r="F108" s="1">
        <f t="shared" si="9"/>
        <v>652.02279401783335</v>
      </c>
      <c r="G108" s="1">
        <f t="shared" si="10"/>
        <v>-0.36279401783326648</v>
      </c>
      <c r="I108">
        <v>519.25</v>
      </c>
      <c r="J108">
        <v>-3.03</v>
      </c>
    </row>
    <row r="109" spans="1:10" x14ac:dyDescent="0.3">
      <c r="A109">
        <v>657.23</v>
      </c>
      <c r="B109">
        <f t="shared" si="6"/>
        <v>657.18000000000006</v>
      </c>
      <c r="C109">
        <v>-1.66</v>
      </c>
      <c r="D109" s="2">
        <f t="shared" si="7"/>
        <v>298408.36350983882</v>
      </c>
      <c r="E109" s="1">
        <f t="shared" si="8"/>
        <v>2770338.5002755197</v>
      </c>
      <c r="F109" s="1">
        <f t="shared" si="9"/>
        <v>657.54586712755929</v>
      </c>
      <c r="G109" s="1">
        <f t="shared" si="10"/>
        <v>-0.3658671275592269</v>
      </c>
      <c r="I109">
        <v>524.39</v>
      </c>
      <c r="J109">
        <v>-3.06</v>
      </c>
    </row>
    <row r="110" spans="1:10" x14ac:dyDescent="0.3">
      <c r="A110">
        <v>662.17</v>
      </c>
      <c r="B110">
        <f t="shared" si="6"/>
        <v>662.12</v>
      </c>
      <c r="C110">
        <v>-1.9</v>
      </c>
      <c r="D110" s="2">
        <f t="shared" si="7"/>
        <v>298409.31249685702</v>
      </c>
      <c r="E110" s="1">
        <f t="shared" si="8"/>
        <v>2770333.6494814311</v>
      </c>
      <c r="F110" s="1">
        <f t="shared" si="9"/>
        <v>662.48861733876072</v>
      </c>
      <c r="G110" s="1">
        <f t="shared" si="10"/>
        <v>-0.36861733876071412</v>
      </c>
      <c r="I110">
        <v>529.86</v>
      </c>
      <c r="J110">
        <v>-3.05</v>
      </c>
    </row>
    <row r="111" spans="1:10" x14ac:dyDescent="0.3">
      <c r="A111">
        <v>667.05</v>
      </c>
      <c r="B111">
        <f t="shared" si="6"/>
        <v>667</v>
      </c>
      <c r="C111">
        <v>-2.0299999999999998</v>
      </c>
      <c r="D111" s="2">
        <f t="shared" si="7"/>
        <v>298410.24995771708</v>
      </c>
      <c r="E111" s="1">
        <f t="shared" si="8"/>
        <v>2770328.8576038703</v>
      </c>
      <c r="F111" s="1">
        <f t="shared" si="9"/>
        <v>667.37133414620382</v>
      </c>
      <c r="G111" s="1">
        <f t="shared" si="10"/>
        <v>-0.37133414620382155</v>
      </c>
      <c r="I111">
        <v>535.04</v>
      </c>
      <c r="J111">
        <v>-2.86</v>
      </c>
    </row>
    <row r="112" spans="1:10" x14ac:dyDescent="0.3">
      <c r="A112">
        <v>672.98</v>
      </c>
      <c r="B112">
        <f t="shared" si="6"/>
        <v>672.93000000000006</v>
      </c>
      <c r="C112">
        <v>-2.2400000000000002</v>
      </c>
      <c r="D112" s="2">
        <f t="shared" si="7"/>
        <v>298411.38912634418</v>
      </c>
      <c r="E112" s="1">
        <f t="shared" si="8"/>
        <v>2770323.03468708</v>
      </c>
      <c r="F112" s="1">
        <f t="shared" si="9"/>
        <v>673.30463551294861</v>
      </c>
      <c r="G112" s="1">
        <f t="shared" si="10"/>
        <v>-0.37463551294854369</v>
      </c>
      <c r="I112">
        <v>540.14</v>
      </c>
      <c r="J112">
        <v>-2.25</v>
      </c>
    </row>
    <row r="113" spans="1:10" x14ac:dyDescent="0.3">
      <c r="A113">
        <v>680.6</v>
      </c>
      <c r="B113">
        <f t="shared" si="6"/>
        <v>680.55000000000007</v>
      </c>
      <c r="C113">
        <v>-1.95</v>
      </c>
      <c r="D113" s="2">
        <f t="shared" si="7"/>
        <v>298412.85294842487</v>
      </c>
      <c r="E113" s="1">
        <f t="shared" si="8"/>
        <v>2770315.552288102</v>
      </c>
      <c r="F113" s="1">
        <f t="shared" si="9"/>
        <v>680.92887774083204</v>
      </c>
      <c r="G113" s="1">
        <f t="shared" si="10"/>
        <v>-0.37887774083196746</v>
      </c>
      <c r="I113">
        <v>547.57000000000005</v>
      </c>
      <c r="J113">
        <v>-1.69</v>
      </c>
    </row>
    <row r="114" spans="1:10" x14ac:dyDescent="0.3">
      <c r="A114">
        <v>686.84</v>
      </c>
      <c r="B114">
        <f t="shared" si="6"/>
        <v>686.79000000000008</v>
      </c>
      <c r="C114">
        <v>-1.95</v>
      </c>
      <c r="D114" s="2">
        <f t="shared" si="7"/>
        <v>298414.05166886887</v>
      </c>
      <c r="E114" s="1">
        <f t="shared" si="8"/>
        <v>2770309.4249692536</v>
      </c>
      <c r="F114" s="1">
        <f t="shared" si="9"/>
        <v>687.17235169150126</v>
      </c>
      <c r="G114" s="1">
        <f t="shared" si="10"/>
        <v>-0.38235169150118509</v>
      </c>
      <c r="I114">
        <v>554.85</v>
      </c>
      <c r="J114">
        <v>-1.47</v>
      </c>
    </row>
    <row r="115" spans="1:10" x14ac:dyDescent="0.3">
      <c r="A115">
        <v>692.89</v>
      </c>
      <c r="B115">
        <f t="shared" si="6"/>
        <v>692.84</v>
      </c>
      <c r="C115">
        <v>-1.05</v>
      </c>
      <c r="D115" s="2">
        <f t="shared" si="7"/>
        <v>298415.21388981218</v>
      </c>
      <c r="E115" s="1">
        <f t="shared" si="8"/>
        <v>2770303.4842194081</v>
      </c>
      <c r="F115" s="1">
        <f t="shared" si="9"/>
        <v>693.22571986529465</v>
      </c>
      <c r="G115" s="1">
        <f t="shared" si="10"/>
        <v>-0.3857198652946181</v>
      </c>
      <c r="I115">
        <v>561.38</v>
      </c>
      <c r="J115">
        <v>-1.54</v>
      </c>
    </row>
    <row r="116" spans="1:10" x14ac:dyDescent="0.3">
      <c r="A116">
        <v>697.85</v>
      </c>
      <c r="B116">
        <f t="shared" si="6"/>
        <v>697.80000000000007</v>
      </c>
      <c r="C116">
        <v>-0.51</v>
      </c>
      <c r="D116" s="2">
        <f t="shared" si="7"/>
        <v>298416.16671888303</v>
      </c>
      <c r="E116" s="1">
        <f t="shared" si="8"/>
        <v>2770298.6137864776</v>
      </c>
      <c r="F116" s="1">
        <f t="shared" si="9"/>
        <v>698.18848121046176</v>
      </c>
      <c r="G116" s="1">
        <f t="shared" si="10"/>
        <v>-0.38848121046169126</v>
      </c>
      <c r="I116">
        <v>568.29999999999995</v>
      </c>
      <c r="J116">
        <v>-1.45</v>
      </c>
    </row>
    <row r="117" spans="1:10" x14ac:dyDescent="0.3">
      <c r="A117">
        <v>703.66</v>
      </c>
      <c r="B117">
        <f t="shared" si="6"/>
        <v>703.61</v>
      </c>
      <c r="C117">
        <v>-0.66</v>
      </c>
      <c r="D117" s="2">
        <f t="shared" si="7"/>
        <v>298417.28283519391</v>
      </c>
      <c r="E117" s="1">
        <f t="shared" si="8"/>
        <v>2770292.9087027423</v>
      </c>
      <c r="F117" s="1">
        <f t="shared" si="9"/>
        <v>704.00171577015783</v>
      </c>
      <c r="G117" s="1">
        <f t="shared" si="10"/>
        <v>-0.39171577015781622</v>
      </c>
      <c r="I117">
        <v>574.96</v>
      </c>
      <c r="J117">
        <v>-1.41</v>
      </c>
    </row>
    <row r="118" spans="1:10" x14ac:dyDescent="0.3">
      <c r="A118">
        <v>707.66</v>
      </c>
      <c r="B118">
        <f t="shared" si="6"/>
        <v>707.61</v>
      </c>
      <c r="C118">
        <v>0.17</v>
      </c>
      <c r="D118" s="2">
        <f t="shared" si="7"/>
        <v>298418.05124573491</v>
      </c>
      <c r="E118" s="1">
        <f t="shared" si="8"/>
        <v>2770288.9809342502</v>
      </c>
      <c r="F118" s="1">
        <f t="shared" si="9"/>
        <v>708.00394266119838</v>
      </c>
      <c r="G118" s="1">
        <f t="shared" si="10"/>
        <v>-0.3939426611983663</v>
      </c>
      <c r="I118">
        <v>588.87</v>
      </c>
      <c r="J118">
        <v>-1.28</v>
      </c>
    </row>
    <row r="119" spans="1:10" x14ac:dyDescent="0.3">
      <c r="A119">
        <v>717.36</v>
      </c>
      <c r="B119">
        <f t="shared" si="6"/>
        <v>717.31000000000006</v>
      </c>
      <c r="C119">
        <v>0.63</v>
      </c>
      <c r="D119" s="2">
        <f t="shared" si="7"/>
        <v>298419.9146412969</v>
      </c>
      <c r="E119" s="1">
        <f t="shared" si="8"/>
        <v>2770279.4560956554</v>
      </c>
      <c r="F119" s="1">
        <f t="shared" si="9"/>
        <v>717.70934287324008</v>
      </c>
      <c r="G119" s="1">
        <f t="shared" si="10"/>
        <v>-0.39934287324001616</v>
      </c>
      <c r="I119">
        <v>596.07000000000005</v>
      </c>
      <c r="J119">
        <v>-1.19</v>
      </c>
    </row>
    <row r="120" spans="1:10" x14ac:dyDescent="0.3">
      <c r="A120">
        <v>739.03</v>
      </c>
      <c r="B120">
        <f t="shared" si="6"/>
        <v>738.98</v>
      </c>
      <c r="C120">
        <v>1.52</v>
      </c>
      <c r="D120" s="2">
        <f t="shared" si="7"/>
        <v>298424.07750540297</v>
      </c>
      <c r="E120" s="1">
        <f t="shared" si="8"/>
        <v>2770258.1774098473</v>
      </c>
      <c r="F120" s="1">
        <f t="shared" si="9"/>
        <v>739.39140705746615</v>
      </c>
      <c r="G120" s="1">
        <f t="shared" si="10"/>
        <v>-0.41140705746613548</v>
      </c>
      <c r="I120">
        <v>603.49</v>
      </c>
      <c r="J120">
        <v>-1.61</v>
      </c>
    </row>
    <row r="121" spans="1:10" x14ac:dyDescent="0.3">
      <c r="A121">
        <v>744.04</v>
      </c>
      <c r="B121">
        <f t="shared" si="6"/>
        <v>743.99</v>
      </c>
      <c r="C121">
        <v>2.08</v>
      </c>
      <c r="D121" s="2">
        <f t="shared" si="7"/>
        <v>298425.03993960557</v>
      </c>
      <c r="E121" s="1">
        <f t="shared" si="8"/>
        <v>2770253.2578798104</v>
      </c>
      <c r="F121" s="1">
        <f t="shared" si="9"/>
        <v>744.4041962389407</v>
      </c>
      <c r="G121" s="1">
        <f t="shared" si="10"/>
        <v>-0.41419623894068991</v>
      </c>
      <c r="I121">
        <v>608.82000000000005</v>
      </c>
      <c r="J121">
        <v>-1.75</v>
      </c>
    </row>
    <row r="122" spans="1:10" x14ac:dyDescent="0.3">
      <c r="A122">
        <v>756.1</v>
      </c>
      <c r="B122">
        <f t="shared" si="6"/>
        <v>756.05000000000007</v>
      </c>
      <c r="C122">
        <v>2.5299999999999998</v>
      </c>
      <c r="D122" s="2">
        <f t="shared" si="7"/>
        <v>298427.35669738677</v>
      </c>
      <c r="E122" s="1">
        <f t="shared" si="8"/>
        <v>2770241.4156578053</v>
      </c>
      <c r="F122" s="1">
        <f t="shared" si="9"/>
        <v>756.47091031674574</v>
      </c>
      <c r="G122" s="1">
        <f t="shared" si="10"/>
        <v>-0.42091031674567603</v>
      </c>
      <c r="I122">
        <v>613.39</v>
      </c>
      <c r="J122">
        <v>-1.64</v>
      </c>
    </row>
    <row r="123" spans="1:10" x14ac:dyDescent="0.3">
      <c r="A123">
        <v>772.01</v>
      </c>
      <c r="B123">
        <f t="shared" si="6"/>
        <v>771.96</v>
      </c>
      <c r="C123">
        <v>2.67</v>
      </c>
      <c r="D123" s="2">
        <f t="shared" si="7"/>
        <v>298430.41305031377</v>
      </c>
      <c r="E123" s="1">
        <f t="shared" si="8"/>
        <v>2770225.7929586261</v>
      </c>
      <c r="F123" s="1">
        <f t="shared" si="9"/>
        <v>772.38976777759433</v>
      </c>
      <c r="G123" s="1">
        <f t="shared" si="10"/>
        <v>-0.42976777759429297</v>
      </c>
      <c r="I123">
        <v>618.41</v>
      </c>
      <c r="J123">
        <v>-1.4</v>
      </c>
    </row>
    <row r="124" spans="1:10" x14ac:dyDescent="0.3">
      <c r="A124">
        <v>784.58</v>
      </c>
      <c r="B124">
        <f t="shared" si="6"/>
        <v>784.53000000000009</v>
      </c>
      <c r="C124">
        <v>2.38</v>
      </c>
      <c r="D124" s="2">
        <f t="shared" si="7"/>
        <v>298432.82778043894</v>
      </c>
      <c r="E124" s="1">
        <f t="shared" si="8"/>
        <v>2770213.4499461381</v>
      </c>
      <c r="F124" s="1">
        <f t="shared" si="9"/>
        <v>784.96676578410791</v>
      </c>
      <c r="G124" s="1">
        <f t="shared" si="10"/>
        <v>-0.43676578410781985</v>
      </c>
      <c r="I124">
        <v>625.77</v>
      </c>
      <c r="J124">
        <v>-0.99</v>
      </c>
    </row>
    <row r="125" spans="1:10" x14ac:dyDescent="0.3">
      <c r="A125">
        <v>808.6</v>
      </c>
      <c r="B125">
        <f t="shared" si="6"/>
        <v>808.55000000000007</v>
      </c>
      <c r="C125">
        <v>2.1800000000000002</v>
      </c>
      <c r="D125" s="2">
        <f t="shared" si="7"/>
        <v>298437.44208573789</v>
      </c>
      <c r="E125" s="1">
        <f t="shared" si="8"/>
        <v>2770189.8636963409</v>
      </c>
      <c r="F125" s="1">
        <f t="shared" si="9"/>
        <v>809.00013826665747</v>
      </c>
      <c r="G125" s="1">
        <f t="shared" si="10"/>
        <v>-0.45013826665740453</v>
      </c>
      <c r="I125">
        <v>632.6</v>
      </c>
      <c r="J125">
        <v>-0.7</v>
      </c>
    </row>
    <row r="126" spans="1:10" x14ac:dyDescent="0.3">
      <c r="A126">
        <v>822.79</v>
      </c>
      <c r="B126">
        <f t="shared" si="6"/>
        <v>822.74</v>
      </c>
      <c r="C126">
        <v>1.98</v>
      </c>
      <c r="D126" s="2">
        <f t="shared" si="7"/>
        <v>298440.16802213213</v>
      </c>
      <c r="E126" s="1">
        <f t="shared" si="8"/>
        <v>2770175.9299376132</v>
      </c>
      <c r="F126" s="1">
        <f t="shared" si="9"/>
        <v>823.19803816447143</v>
      </c>
      <c r="G126" s="1">
        <f t="shared" si="10"/>
        <v>-0.45803816447141799</v>
      </c>
      <c r="I126">
        <v>639.57000000000005</v>
      </c>
      <c r="J126">
        <v>-0.77</v>
      </c>
    </row>
    <row r="127" spans="1:10" x14ac:dyDescent="0.3">
      <c r="A127">
        <v>834.19</v>
      </c>
      <c r="B127">
        <f t="shared" si="6"/>
        <v>834.1400000000001</v>
      </c>
      <c r="C127">
        <v>1.9</v>
      </c>
      <c r="D127" s="2">
        <f t="shared" si="7"/>
        <v>298442.3579921741</v>
      </c>
      <c r="E127" s="1">
        <f t="shared" si="8"/>
        <v>2770164.7357974099</v>
      </c>
      <c r="F127" s="1">
        <f t="shared" si="9"/>
        <v>834.60438480464586</v>
      </c>
      <c r="G127" s="1">
        <f t="shared" si="10"/>
        <v>-0.4643848046457606</v>
      </c>
      <c r="I127">
        <v>647.35</v>
      </c>
      <c r="J127">
        <v>-1.1499999999999999</v>
      </c>
    </row>
    <row r="128" spans="1:10" x14ac:dyDescent="0.3">
      <c r="A128">
        <v>845.96</v>
      </c>
      <c r="B128">
        <f t="shared" si="6"/>
        <v>845.91000000000008</v>
      </c>
      <c r="C128">
        <v>1.95</v>
      </c>
      <c r="D128" s="2">
        <f t="shared" si="7"/>
        <v>298444.61904019112</v>
      </c>
      <c r="E128" s="1">
        <f t="shared" si="8"/>
        <v>2770153.1783386203</v>
      </c>
      <c r="F128" s="1">
        <f t="shared" si="9"/>
        <v>846.3809374329602</v>
      </c>
      <c r="G128" s="1">
        <f t="shared" si="10"/>
        <v>-0.47093743296011326</v>
      </c>
      <c r="I128">
        <v>651.71</v>
      </c>
      <c r="J128">
        <v>-1.33</v>
      </c>
    </row>
    <row r="129" spans="1:10" x14ac:dyDescent="0.3">
      <c r="A129">
        <v>858.47</v>
      </c>
      <c r="B129">
        <f t="shared" si="6"/>
        <v>858.42000000000007</v>
      </c>
      <c r="C129">
        <v>1.79</v>
      </c>
      <c r="D129" s="2">
        <f t="shared" si="7"/>
        <v>298447.0222441582</v>
      </c>
      <c r="E129" s="1">
        <f t="shared" si="8"/>
        <v>2770140.8942426601</v>
      </c>
      <c r="F129" s="1">
        <f t="shared" si="9"/>
        <v>858.89790203572659</v>
      </c>
      <c r="G129" s="1">
        <f t="shared" si="10"/>
        <v>-0.47790203572651535</v>
      </c>
      <c r="I129">
        <v>657.23</v>
      </c>
      <c r="J129">
        <v>-1.66</v>
      </c>
    </row>
    <row r="130" spans="1:10" x14ac:dyDescent="0.3">
      <c r="A130">
        <v>873.01</v>
      </c>
      <c r="B130">
        <f t="shared" ref="B130:B135" si="11">A130-0.05</f>
        <v>872.96</v>
      </c>
      <c r="C130">
        <v>1.62</v>
      </c>
      <c r="D130" s="2">
        <f t="shared" si="7"/>
        <v>298449.81541647483</v>
      </c>
      <c r="E130" s="1">
        <f t="shared" si="8"/>
        <v>2770126.6168041895</v>
      </c>
      <c r="F130" s="1">
        <f t="shared" si="9"/>
        <v>873.44599678634381</v>
      </c>
      <c r="G130" s="1">
        <f t="shared" si="10"/>
        <v>-0.48599678634377597</v>
      </c>
      <c r="I130">
        <v>662.17</v>
      </c>
      <c r="J130">
        <v>-1.9</v>
      </c>
    </row>
    <row r="131" spans="1:10" x14ac:dyDescent="0.3">
      <c r="A131">
        <v>882.82</v>
      </c>
      <c r="B131">
        <f t="shared" si="11"/>
        <v>882.7700000000001</v>
      </c>
      <c r="C131">
        <v>1.28</v>
      </c>
      <c r="D131" s="2">
        <f t="shared" ref="D131:D134" si="12">(((B131*($D$135-$D$1))+$B$135*$D$1)/$B$135)</f>
        <v>298451.6999433267</v>
      </c>
      <c r="E131" s="1">
        <f t="shared" ref="E131:E134" si="13">(((B131*($E$135-$E$1))+$B$135*$E$1)/$B$135)</f>
        <v>2770116.9839519616</v>
      </c>
      <c r="F131" s="1">
        <f t="shared" ref="F131:F135" si="14">SQRT(((D131-$D$1)^2)+((E131-$E$1)^2))</f>
        <v>883.26145823753734</v>
      </c>
      <c r="G131" s="1">
        <f t="shared" ref="G131:G135" si="15">B131-F131</f>
        <v>-0.49145823753724471</v>
      </c>
      <c r="I131">
        <v>667.05</v>
      </c>
      <c r="J131">
        <v>-2.0299999999999998</v>
      </c>
    </row>
    <row r="132" spans="1:10" x14ac:dyDescent="0.3">
      <c r="A132">
        <v>887.77</v>
      </c>
      <c r="B132">
        <f t="shared" si="11"/>
        <v>887.72</v>
      </c>
      <c r="C132">
        <v>1.18</v>
      </c>
      <c r="D132" s="2">
        <f t="shared" si="12"/>
        <v>298452.65085137123</v>
      </c>
      <c r="E132" s="1">
        <f t="shared" si="13"/>
        <v>2770112.1233384521</v>
      </c>
      <c r="F132" s="1">
        <f t="shared" si="14"/>
        <v>888.21421401572161</v>
      </c>
      <c r="G132" s="1">
        <f t="shared" si="15"/>
        <v>-0.49421401572158175</v>
      </c>
      <c r="I132">
        <v>672.98</v>
      </c>
      <c r="J132">
        <v>-2.2400000000000002</v>
      </c>
    </row>
    <row r="133" spans="1:10" x14ac:dyDescent="0.3">
      <c r="A133">
        <v>909.06</v>
      </c>
      <c r="B133">
        <f t="shared" si="11"/>
        <v>909.01</v>
      </c>
      <c r="C133">
        <v>1.01</v>
      </c>
      <c r="D133" s="2">
        <f t="shared" si="12"/>
        <v>298456.74071647588</v>
      </c>
      <c r="E133" s="1">
        <f t="shared" si="13"/>
        <v>2770091.2177906507</v>
      </c>
      <c r="F133" s="1">
        <f t="shared" si="14"/>
        <v>909.51606664527071</v>
      </c>
      <c r="G133" s="1">
        <f t="shared" si="15"/>
        <v>-0.50606664527072098</v>
      </c>
      <c r="I133">
        <v>680.6</v>
      </c>
      <c r="J133">
        <v>-1.95</v>
      </c>
    </row>
    <row r="134" spans="1:10" x14ac:dyDescent="0.3">
      <c r="A134">
        <v>930.82</v>
      </c>
      <c r="B134">
        <f t="shared" si="11"/>
        <v>930.7700000000001</v>
      </c>
      <c r="C134">
        <v>1.03</v>
      </c>
      <c r="D134" s="2">
        <f t="shared" si="12"/>
        <v>298460.92086981906</v>
      </c>
      <c r="E134" s="1">
        <f t="shared" si="13"/>
        <v>2770069.8507300513</v>
      </c>
      <c r="F134" s="1">
        <f t="shared" si="14"/>
        <v>931.28818093466055</v>
      </c>
      <c r="G134" s="1">
        <f t="shared" si="15"/>
        <v>-0.51818093466044957</v>
      </c>
      <c r="I134">
        <v>686.84</v>
      </c>
      <c r="J134">
        <v>-1.95</v>
      </c>
    </row>
    <row r="135" spans="1:10" x14ac:dyDescent="0.3">
      <c r="A135" s="5">
        <v>951.38</v>
      </c>
      <c r="B135">
        <f t="shared" si="11"/>
        <v>951.33</v>
      </c>
      <c r="C135" s="5">
        <v>1.07</v>
      </c>
      <c r="D135" s="2">
        <v>298464.87050000002</v>
      </c>
      <c r="E135" s="2">
        <v>2770049.662</v>
      </c>
      <c r="F135" s="1">
        <f t="shared" si="14"/>
        <v>951.85962715629478</v>
      </c>
      <c r="G135" s="1">
        <f t="shared" si="15"/>
        <v>-0.52962715629473678</v>
      </c>
      <c r="I135">
        <v>692.89</v>
      </c>
      <c r="J135">
        <v>-1.05</v>
      </c>
    </row>
    <row r="136" spans="1:10" x14ac:dyDescent="0.3">
      <c r="A136" s="6"/>
      <c r="B136" s="6"/>
      <c r="C136" s="6"/>
      <c r="D136" s="8"/>
      <c r="E136" s="8"/>
      <c r="F136" s="8"/>
      <c r="G136" s="8"/>
      <c r="I136">
        <v>697.85</v>
      </c>
      <c r="J136">
        <v>-0.51</v>
      </c>
    </row>
    <row r="137" spans="1:10" x14ac:dyDescent="0.3">
      <c r="A137" s="6"/>
      <c r="B137" s="6"/>
      <c r="C137" s="6"/>
      <c r="D137" s="7"/>
      <c r="E137" s="7"/>
      <c r="F137" s="8"/>
      <c r="G137" s="8"/>
      <c r="I137">
        <v>703.66</v>
      </c>
      <c r="J137">
        <v>-0.66</v>
      </c>
    </row>
    <row r="138" spans="1:10" x14ac:dyDescent="0.3">
      <c r="D138" s="1"/>
      <c r="E138" s="1"/>
      <c r="I138">
        <v>707.66</v>
      </c>
      <c r="J138">
        <v>0.17</v>
      </c>
    </row>
    <row r="139" spans="1:10" x14ac:dyDescent="0.3">
      <c r="D139" s="1"/>
      <c r="E139" s="1"/>
      <c r="I139">
        <v>717.36</v>
      </c>
      <c r="J139">
        <v>0.63</v>
      </c>
    </row>
    <row r="140" spans="1:10" x14ac:dyDescent="0.3">
      <c r="D140" s="1"/>
      <c r="E140" s="1"/>
      <c r="I140">
        <v>739.03</v>
      </c>
      <c r="J140">
        <v>1.52</v>
      </c>
    </row>
    <row r="141" spans="1:10" x14ac:dyDescent="0.3">
      <c r="D141" s="1"/>
      <c r="E141" s="1"/>
      <c r="I141">
        <v>744.04</v>
      </c>
      <c r="J141">
        <v>2.08</v>
      </c>
    </row>
    <row r="142" spans="1:10" x14ac:dyDescent="0.3">
      <c r="D142" s="1"/>
      <c r="E142" s="1"/>
      <c r="I142">
        <v>756.1</v>
      </c>
      <c r="J142">
        <v>2.5299999999999998</v>
      </c>
    </row>
    <row r="143" spans="1:10" x14ac:dyDescent="0.3">
      <c r="D143" s="1"/>
      <c r="E143" s="1"/>
      <c r="I143">
        <v>772.01</v>
      </c>
      <c r="J143">
        <v>2.67</v>
      </c>
    </row>
    <row r="144" spans="1:10" x14ac:dyDescent="0.3">
      <c r="D144" s="1"/>
      <c r="E144" s="1"/>
      <c r="I144">
        <v>784.58</v>
      </c>
      <c r="J144">
        <v>2.38</v>
      </c>
    </row>
    <row r="145" spans="4:10" x14ac:dyDescent="0.3">
      <c r="D145" s="1"/>
      <c r="E145" s="1"/>
      <c r="I145">
        <v>808.6</v>
      </c>
      <c r="J145">
        <v>2.1800000000000002</v>
      </c>
    </row>
    <row r="146" spans="4:10" x14ac:dyDescent="0.3">
      <c r="D146" s="1"/>
      <c r="E146" s="1"/>
      <c r="I146">
        <v>822.79</v>
      </c>
      <c r="J146">
        <v>1.98</v>
      </c>
    </row>
    <row r="147" spans="4:10" x14ac:dyDescent="0.3">
      <c r="D147" s="1"/>
      <c r="E147" s="1"/>
      <c r="I147">
        <v>834.19</v>
      </c>
      <c r="J147">
        <v>1.9</v>
      </c>
    </row>
    <row r="148" spans="4:10" x14ac:dyDescent="0.3">
      <c r="D148" s="1"/>
      <c r="E148" s="1"/>
      <c r="I148">
        <v>845.96</v>
      </c>
      <c r="J148">
        <v>1.95</v>
      </c>
    </row>
    <row r="149" spans="4:10" x14ac:dyDescent="0.3">
      <c r="D149" s="1"/>
      <c r="E149" s="1"/>
      <c r="I149">
        <v>858.47</v>
      </c>
      <c r="J149">
        <v>1.79</v>
      </c>
    </row>
    <row r="150" spans="4:10" x14ac:dyDescent="0.3">
      <c r="D150" s="1"/>
      <c r="E150" s="1"/>
      <c r="I150">
        <v>873.01</v>
      </c>
      <c r="J150">
        <v>1.62</v>
      </c>
    </row>
    <row r="151" spans="4:10" x14ac:dyDescent="0.3">
      <c r="D151" s="1"/>
      <c r="E151" s="1"/>
      <c r="I151">
        <v>882.82</v>
      </c>
      <c r="J151">
        <v>1.28</v>
      </c>
    </row>
    <row r="152" spans="4:10" x14ac:dyDescent="0.3">
      <c r="D152" s="2"/>
      <c r="E152" s="2"/>
      <c r="I152">
        <v>887.77</v>
      </c>
      <c r="J152">
        <v>1.18</v>
      </c>
    </row>
    <row r="153" spans="4:10" x14ac:dyDescent="0.3">
      <c r="I153">
        <v>909.06</v>
      </c>
      <c r="J153">
        <v>1.01</v>
      </c>
    </row>
    <row r="154" spans="4:10" x14ac:dyDescent="0.3">
      <c r="I154">
        <v>930.82</v>
      </c>
      <c r="J154">
        <v>1.03</v>
      </c>
    </row>
    <row r="155" spans="4:10" x14ac:dyDescent="0.3">
      <c r="I155" s="5">
        <v>951.38</v>
      </c>
      <c r="J155" s="5">
        <v>1.07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"/>
  <sheetViews>
    <sheetView topLeftCell="A157" workbookViewId="0">
      <selection activeCell="E174" sqref="E174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5546875" customWidth="1"/>
    <col min="7" max="7" width="14.77734375" style="1" bestFit="1" customWidth="1"/>
  </cols>
  <sheetData>
    <row r="1" spans="1:7" x14ac:dyDescent="0.3">
      <c r="A1" s="5">
        <v>115.17</v>
      </c>
      <c r="B1">
        <f>A1-115.17</f>
        <v>0</v>
      </c>
      <c r="C1" s="5">
        <v>11.34</v>
      </c>
      <c r="D1" s="2">
        <v>299144.99900000001</v>
      </c>
      <c r="E1" s="2">
        <v>2771101.6549999998</v>
      </c>
    </row>
    <row r="2" spans="1:7" x14ac:dyDescent="0.3">
      <c r="A2">
        <v>121.24</v>
      </c>
      <c r="B2">
        <f t="shared" ref="B2:B65" si="0">A2-115.17</f>
        <v>6.0699999999999932</v>
      </c>
      <c r="C2">
        <v>10.87</v>
      </c>
      <c r="D2" s="2">
        <f>(((B2*($D$174-$D$1))+$B$174*$D$1)/$B$174)</f>
        <v>299144.80417442357</v>
      </c>
      <c r="E2" s="1">
        <f>(((B2*($E$174-$E$1))+$B$174*$E$1)/$B$174)</f>
        <v>2771095.6009486271</v>
      </c>
      <c r="F2" s="1">
        <f>SQRT(((D2-$D$1)^2)+((E2-$E$1)^2))</f>
        <v>6.0571854048217197</v>
      </c>
      <c r="G2" s="1">
        <f t="shared" ref="G2" si="1">B2-F2</f>
        <v>1.2814595178273436E-2</v>
      </c>
    </row>
    <row r="3" spans="1:7" x14ac:dyDescent="0.3">
      <c r="A3">
        <v>138.35</v>
      </c>
      <c r="B3">
        <f t="shared" si="0"/>
        <v>23.179999999999993</v>
      </c>
      <c r="C3">
        <v>2.61</v>
      </c>
      <c r="D3" s="2">
        <f t="shared" ref="D3:D66" si="2">(((B3*($D$174-$D$1))+$B$174*$D$1)/$B$174)</f>
        <v>299144.25500381179</v>
      </c>
      <c r="E3" s="1">
        <f t="shared" ref="E3:E66" si="3">(((B3*($E$174-$E$1))+$B$174*$E$1)/$B$174)</f>
        <v>2771078.5359043134</v>
      </c>
      <c r="F3" s="1">
        <f t="shared" ref="F3:F66" si="4">SQRT(((D3-$D$1)^2)+((E3-$E$1)^2))</f>
        <v>23.13106386837919</v>
      </c>
      <c r="G3" s="1">
        <f t="shared" ref="G3:G66" si="5">B3-F3</f>
        <v>4.893613162080257E-2</v>
      </c>
    </row>
    <row r="4" spans="1:7" x14ac:dyDescent="0.3">
      <c r="A4">
        <v>144.65</v>
      </c>
      <c r="B4">
        <f t="shared" si="0"/>
        <v>29.480000000000004</v>
      </c>
      <c r="C4">
        <v>2.2999999999999998</v>
      </c>
      <c r="D4" s="2">
        <f t="shared" si="2"/>
        <v>299144.05279604706</v>
      </c>
      <c r="E4" s="1">
        <f t="shared" si="3"/>
        <v>2771072.2524572546</v>
      </c>
      <c r="F4" s="1">
        <f t="shared" si="4"/>
        <v>29.417763711838823</v>
      </c>
      <c r="G4" s="1">
        <f t="shared" si="5"/>
        <v>6.2236288161180653E-2</v>
      </c>
    </row>
    <row r="5" spans="1:7" x14ac:dyDescent="0.3">
      <c r="A5">
        <v>145.5</v>
      </c>
      <c r="B5">
        <f t="shared" si="0"/>
        <v>30.33</v>
      </c>
      <c r="C5">
        <v>2.4700000000000002</v>
      </c>
      <c r="D5" s="2">
        <f t="shared" si="2"/>
        <v>299144.02551404713</v>
      </c>
      <c r="E5" s="1">
        <f t="shared" si="3"/>
        <v>2771071.4046905879</v>
      </c>
      <c r="F5" s="1">
        <f t="shared" si="4"/>
        <v>30.265969246271744</v>
      </c>
      <c r="G5" s="1">
        <f t="shared" si="5"/>
        <v>6.4030753728253842E-2</v>
      </c>
    </row>
    <row r="6" spans="1:7" x14ac:dyDescent="0.3">
      <c r="A6">
        <v>146.28</v>
      </c>
      <c r="B6">
        <f t="shared" si="0"/>
        <v>31.11</v>
      </c>
      <c r="C6">
        <v>2.46</v>
      </c>
      <c r="D6" s="2">
        <f t="shared" si="2"/>
        <v>299144.00047879998</v>
      </c>
      <c r="E6" s="1">
        <f t="shared" si="3"/>
        <v>2771070.6267399997</v>
      </c>
      <c r="F6" s="1">
        <f t="shared" si="4"/>
        <v>31.044322560133605</v>
      </c>
      <c r="G6" s="1">
        <f t="shared" si="5"/>
        <v>6.5677439866394849E-2</v>
      </c>
    </row>
    <row r="7" spans="1:7" x14ac:dyDescent="0.3">
      <c r="A7">
        <v>146.41</v>
      </c>
      <c r="B7">
        <f t="shared" si="0"/>
        <v>31.239999999999995</v>
      </c>
      <c r="C7">
        <v>2.59</v>
      </c>
      <c r="D7" s="2">
        <f t="shared" si="2"/>
        <v>299143.99630625884</v>
      </c>
      <c r="E7" s="1">
        <f t="shared" si="3"/>
        <v>2771070.497081568</v>
      </c>
      <c r="F7" s="1">
        <f t="shared" si="4"/>
        <v>31.174048112830203</v>
      </c>
      <c r="G7" s="1">
        <f t="shared" si="5"/>
        <v>6.5951887169791945E-2</v>
      </c>
    </row>
    <row r="8" spans="1:7" x14ac:dyDescent="0.3">
      <c r="A8">
        <v>150.87</v>
      </c>
      <c r="B8">
        <f t="shared" si="0"/>
        <v>35.700000000000003</v>
      </c>
      <c r="C8">
        <v>2.4700000000000002</v>
      </c>
      <c r="D8" s="2">
        <f t="shared" si="2"/>
        <v>299143.85315600003</v>
      </c>
      <c r="E8" s="1">
        <f t="shared" si="3"/>
        <v>2771066.0487999995</v>
      </c>
      <c r="F8" s="1">
        <f t="shared" si="4"/>
        <v>35.624632446266908</v>
      </c>
      <c r="G8" s="1">
        <f t="shared" si="5"/>
        <v>7.5367553733094894E-2</v>
      </c>
    </row>
    <row r="9" spans="1:7" x14ac:dyDescent="0.3">
      <c r="A9">
        <v>155.31</v>
      </c>
      <c r="B9">
        <f t="shared" si="0"/>
        <v>40.14</v>
      </c>
      <c r="C9">
        <v>2.48</v>
      </c>
      <c r="D9" s="2">
        <f t="shared" si="2"/>
        <v>299143.71064767061</v>
      </c>
      <c r="E9" s="1">
        <f t="shared" si="3"/>
        <v>2771061.6204658817</v>
      </c>
      <c r="F9" s="1">
        <f t="shared" si="4"/>
        <v>40.055259002795715</v>
      </c>
      <c r="G9" s="1">
        <f t="shared" si="5"/>
        <v>8.4740997204285406E-2</v>
      </c>
    </row>
    <row r="10" spans="1:7" x14ac:dyDescent="0.3">
      <c r="A10">
        <v>171.42</v>
      </c>
      <c r="B10">
        <f t="shared" si="0"/>
        <v>56.249999999999986</v>
      </c>
      <c r="C10">
        <v>2.98</v>
      </c>
      <c r="D10" s="2">
        <f t="shared" si="2"/>
        <v>299143.19357352942</v>
      </c>
      <c r="E10" s="1">
        <f t="shared" si="3"/>
        <v>2771045.5527941175</v>
      </c>
      <c r="F10" s="1">
        <f t="shared" si="4"/>
        <v>56.131248601846607</v>
      </c>
      <c r="G10" s="1">
        <f t="shared" si="5"/>
        <v>0.11875139815337832</v>
      </c>
    </row>
    <row r="11" spans="1:7" x14ac:dyDescent="0.3">
      <c r="A11">
        <v>174.51</v>
      </c>
      <c r="B11">
        <f t="shared" si="0"/>
        <v>59.339999999999989</v>
      </c>
      <c r="C11">
        <v>3.08</v>
      </c>
      <c r="D11" s="2">
        <f t="shared" si="2"/>
        <v>299143.0943954353</v>
      </c>
      <c r="E11" s="1">
        <f t="shared" si="3"/>
        <v>2771042.4709129408</v>
      </c>
      <c r="F11" s="1">
        <f t="shared" si="4"/>
        <v>59.214725191920053</v>
      </c>
      <c r="G11" s="1">
        <f t="shared" si="5"/>
        <v>0.12527480807993641</v>
      </c>
    </row>
    <row r="12" spans="1:7" x14ac:dyDescent="0.3">
      <c r="A12">
        <v>177.69</v>
      </c>
      <c r="B12">
        <f t="shared" si="0"/>
        <v>62.519999999999996</v>
      </c>
      <c r="C12">
        <v>2.95</v>
      </c>
      <c r="D12" s="2">
        <f t="shared" si="2"/>
        <v>299142.99232865887</v>
      </c>
      <c r="E12" s="1">
        <f t="shared" si="3"/>
        <v>2771039.299268235</v>
      </c>
      <c r="F12" s="1">
        <f t="shared" si="4"/>
        <v>62.388011779476187</v>
      </c>
      <c r="G12" s="1">
        <f t="shared" si="5"/>
        <v>0.13198822052380876</v>
      </c>
    </row>
    <row r="13" spans="1:7" x14ac:dyDescent="0.3">
      <c r="A13">
        <v>192</v>
      </c>
      <c r="B13">
        <f t="shared" si="0"/>
        <v>76.83</v>
      </c>
      <c r="C13">
        <v>2.96</v>
      </c>
      <c r="D13" s="2">
        <f t="shared" si="2"/>
        <v>299142.5330281647</v>
      </c>
      <c r="E13" s="1">
        <f t="shared" si="3"/>
        <v>2771025.0268670581</v>
      </c>
      <c r="F13" s="1">
        <f t="shared" si="4"/>
        <v>76.667801424185342</v>
      </c>
      <c r="G13" s="1">
        <f t="shared" si="5"/>
        <v>0.16219857581465646</v>
      </c>
    </row>
    <row r="14" spans="1:7" x14ac:dyDescent="0.3">
      <c r="A14">
        <v>204.54</v>
      </c>
      <c r="B14">
        <f t="shared" si="0"/>
        <v>89.36999999999999</v>
      </c>
      <c r="C14">
        <v>2.77</v>
      </c>
      <c r="D14" s="2">
        <f t="shared" si="2"/>
        <v>299142.13053842355</v>
      </c>
      <c r="E14" s="1">
        <f t="shared" si="3"/>
        <v>2771012.5198152941</v>
      </c>
      <c r="F14" s="1">
        <f t="shared" si="4"/>
        <v>89.181327778515524</v>
      </c>
      <c r="G14" s="1">
        <f t="shared" si="5"/>
        <v>0.18867222148446672</v>
      </c>
    </row>
    <row r="15" spans="1:7" x14ac:dyDescent="0.3">
      <c r="A15">
        <v>212.89</v>
      </c>
      <c r="B15">
        <f t="shared" si="0"/>
        <v>97.719999999999985</v>
      </c>
      <c r="C15">
        <v>1.32</v>
      </c>
      <c r="D15" s="2">
        <f t="shared" si="2"/>
        <v>299141.86253289413</v>
      </c>
      <c r="E15" s="1">
        <f t="shared" si="3"/>
        <v>2771004.1917545092</v>
      </c>
      <c r="F15" s="1">
        <f t="shared" si="4"/>
        <v>97.513699793724385</v>
      </c>
      <c r="G15" s="1">
        <f t="shared" si="5"/>
        <v>0.20630020627559986</v>
      </c>
    </row>
    <row r="16" spans="1:7" x14ac:dyDescent="0.3">
      <c r="A16">
        <v>216.78</v>
      </c>
      <c r="B16">
        <f t="shared" si="0"/>
        <v>101.61</v>
      </c>
      <c r="C16">
        <v>1.46</v>
      </c>
      <c r="D16" s="2">
        <f t="shared" si="2"/>
        <v>299141.73767762352</v>
      </c>
      <c r="E16" s="1">
        <f t="shared" si="3"/>
        <v>2771000.3119752938</v>
      </c>
      <c r="F16" s="1">
        <f t="shared" si="4"/>
        <v>101.3954874745657</v>
      </c>
      <c r="G16" s="1">
        <f t="shared" si="5"/>
        <v>0.21451252543430144</v>
      </c>
    </row>
    <row r="17" spans="1:10" x14ac:dyDescent="0.3">
      <c r="A17">
        <v>231.45</v>
      </c>
      <c r="B17">
        <f t="shared" si="0"/>
        <v>116.27999999999999</v>
      </c>
      <c r="C17">
        <v>1.18</v>
      </c>
      <c r="D17" s="2">
        <f t="shared" si="2"/>
        <v>299141.26682239998</v>
      </c>
      <c r="E17" s="1">
        <f t="shared" si="3"/>
        <v>2770985.6805199999</v>
      </c>
      <c r="F17" s="1">
        <f t="shared" si="4"/>
        <v>116.03451710967667</v>
      </c>
      <c r="G17" s="1">
        <f t="shared" si="5"/>
        <v>0.24548289032331638</v>
      </c>
    </row>
    <row r="18" spans="1:10" x14ac:dyDescent="0.3">
      <c r="A18">
        <v>246.59</v>
      </c>
      <c r="B18">
        <f t="shared" si="0"/>
        <v>131.42000000000002</v>
      </c>
      <c r="C18">
        <v>1.28</v>
      </c>
      <c r="D18" s="2">
        <f t="shared" si="2"/>
        <v>299140.78088183526</v>
      </c>
      <c r="E18" s="1">
        <f t="shared" si="3"/>
        <v>2770970.5802996075</v>
      </c>
      <c r="F18" s="1">
        <f t="shared" si="4"/>
        <v>131.14255451144544</v>
      </c>
      <c r="G18" s="1">
        <f t="shared" si="5"/>
        <v>0.27744548855457651</v>
      </c>
    </row>
    <row r="19" spans="1:10" x14ac:dyDescent="0.3">
      <c r="A19">
        <v>254.81</v>
      </c>
      <c r="B19">
        <f t="shared" si="0"/>
        <v>139.63999999999999</v>
      </c>
      <c r="C19">
        <v>1.1000000000000001</v>
      </c>
      <c r="D19" s="2">
        <f t="shared" si="2"/>
        <v>299140.51704884705</v>
      </c>
      <c r="E19" s="1">
        <f t="shared" si="3"/>
        <v>2770962.3818972548</v>
      </c>
      <c r="F19" s="1">
        <f t="shared" si="4"/>
        <v>139.34520097349039</v>
      </c>
      <c r="G19" s="1">
        <f t="shared" si="5"/>
        <v>0.29479902650959389</v>
      </c>
    </row>
    <row r="20" spans="1:10" x14ac:dyDescent="0.3">
      <c r="A20">
        <v>276.45</v>
      </c>
      <c r="B20">
        <f t="shared" si="0"/>
        <v>161.27999999999997</v>
      </c>
      <c r="C20">
        <v>1.08</v>
      </c>
      <c r="D20" s="2">
        <f t="shared" si="2"/>
        <v>299139.82248122356</v>
      </c>
      <c r="E20" s="1">
        <f t="shared" si="3"/>
        <v>2770940.7987552937</v>
      </c>
      <c r="F20" s="1">
        <f t="shared" si="4"/>
        <v>160.93951599152479</v>
      </c>
      <c r="G20" s="1">
        <f t="shared" si="5"/>
        <v>0.34048400847518678</v>
      </c>
    </row>
    <row r="21" spans="1:10" x14ac:dyDescent="0.3">
      <c r="A21">
        <v>282.8</v>
      </c>
      <c r="B21">
        <f t="shared" si="0"/>
        <v>167.63</v>
      </c>
      <c r="C21">
        <v>0.97</v>
      </c>
      <c r="D21" s="2">
        <f t="shared" si="2"/>
        <v>299139.61866863532</v>
      </c>
      <c r="E21" s="1">
        <f t="shared" si="3"/>
        <v>2770934.4654396074</v>
      </c>
      <c r="F21" s="1">
        <f t="shared" si="4"/>
        <v>167.27611027818591</v>
      </c>
      <c r="G21" s="1">
        <f t="shared" si="5"/>
        <v>0.35388972181408462</v>
      </c>
    </row>
    <row r="22" spans="1:10" x14ac:dyDescent="0.3">
      <c r="A22">
        <v>287.94</v>
      </c>
      <c r="B22">
        <f t="shared" si="0"/>
        <v>172.76999999999998</v>
      </c>
      <c r="C22">
        <v>0.08</v>
      </c>
      <c r="D22" s="2">
        <f t="shared" si="2"/>
        <v>299139.4536927765</v>
      </c>
      <c r="E22" s="1">
        <f t="shared" si="3"/>
        <v>2770929.3389447057</v>
      </c>
      <c r="F22" s="1">
        <f t="shared" si="4"/>
        <v>172.40525903907775</v>
      </c>
      <c r="G22" s="1">
        <f t="shared" si="5"/>
        <v>0.36474096092223363</v>
      </c>
    </row>
    <row r="23" spans="1:10" x14ac:dyDescent="0.3">
      <c r="A23">
        <v>295.52</v>
      </c>
      <c r="B23">
        <f t="shared" si="0"/>
        <v>180.34999999999997</v>
      </c>
      <c r="C23">
        <v>0.18</v>
      </c>
      <c r="D23" s="2">
        <f t="shared" si="2"/>
        <v>299139.21040152945</v>
      </c>
      <c r="E23" s="1">
        <f t="shared" si="3"/>
        <v>2770921.7788607841</v>
      </c>
      <c r="F23" s="1">
        <f t="shared" si="4"/>
        <v>179.96925662841608</v>
      </c>
      <c r="G23" s="1">
        <f t="shared" si="5"/>
        <v>0.38074337158388971</v>
      </c>
    </row>
    <row r="24" spans="1:10" x14ac:dyDescent="0.3">
      <c r="A24">
        <v>300.52</v>
      </c>
      <c r="B24">
        <f t="shared" si="0"/>
        <v>185.34999999999997</v>
      </c>
      <c r="C24">
        <v>-7.0000000000000007E-2</v>
      </c>
      <c r="D24" s="2">
        <f t="shared" si="2"/>
        <v>299139.0499191765</v>
      </c>
      <c r="E24" s="1">
        <f t="shared" si="3"/>
        <v>2770916.791998039</v>
      </c>
      <c r="F24" s="1">
        <f t="shared" si="4"/>
        <v>184.95870094862184</v>
      </c>
      <c r="G24" s="1">
        <f t="shared" si="5"/>
        <v>0.39129905137812671</v>
      </c>
      <c r="I24" s="5">
        <v>115.17</v>
      </c>
      <c r="J24" s="5">
        <v>11.34</v>
      </c>
    </row>
    <row r="25" spans="1:10" x14ac:dyDescent="0.3">
      <c r="A25">
        <v>308.04000000000002</v>
      </c>
      <c r="B25">
        <f t="shared" si="0"/>
        <v>192.87</v>
      </c>
      <c r="C25">
        <v>-0.12</v>
      </c>
      <c r="D25" s="2">
        <f t="shared" si="2"/>
        <v>299138.80855371762</v>
      </c>
      <c r="E25" s="1">
        <f t="shared" si="3"/>
        <v>2770909.2917564702</v>
      </c>
      <c r="F25" s="1">
        <f t="shared" si="4"/>
        <v>192.46282520630567</v>
      </c>
      <c r="G25" s="1">
        <f t="shared" si="5"/>
        <v>0.40717479369433818</v>
      </c>
      <c r="I25">
        <v>121.24</v>
      </c>
      <c r="J25">
        <v>10.87</v>
      </c>
    </row>
    <row r="26" spans="1:10" x14ac:dyDescent="0.3">
      <c r="A26">
        <v>312.3</v>
      </c>
      <c r="B26">
        <f t="shared" si="0"/>
        <v>197.13</v>
      </c>
      <c r="C26">
        <v>1.95</v>
      </c>
      <c r="D26" s="2">
        <f t="shared" si="2"/>
        <v>299138.67182275298</v>
      </c>
      <c r="E26" s="1">
        <f t="shared" si="3"/>
        <v>2770905.0429494116</v>
      </c>
      <c r="F26" s="1">
        <f t="shared" si="4"/>
        <v>196.71383176693266</v>
      </c>
      <c r="G26" s="1">
        <f t="shared" si="5"/>
        <v>0.41616823306733863</v>
      </c>
      <c r="I26">
        <v>138.35</v>
      </c>
      <c r="J26">
        <v>2.61</v>
      </c>
    </row>
    <row r="27" spans="1:10" x14ac:dyDescent="0.3">
      <c r="A27">
        <v>321.14</v>
      </c>
      <c r="B27">
        <f t="shared" si="0"/>
        <v>205.96999999999997</v>
      </c>
      <c r="C27">
        <v>2.06</v>
      </c>
      <c r="D27" s="2">
        <f t="shared" si="2"/>
        <v>299138.38808995293</v>
      </c>
      <c r="E27" s="1">
        <f t="shared" si="3"/>
        <v>2770896.226176078</v>
      </c>
      <c r="F27" s="1">
        <f t="shared" si="4"/>
        <v>205.53516932524363</v>
      </c>
      <c r="G27" s="1">
        <f t="shared" si="5"/>
        <v>0.4348306747563413</v>
      </c>
      <c r="I27">
        <v>144.65</v>
      </c>
      <c r="J27">
        <v>2.2999999999999998</v>
      </c>
    </row>
    <row r="28" spans="1:10" x14ac:dyDescent="0.3">
      <c r="A28">
        <v>323.64</v>
      </c>
      <c r="B28">
        <f t="shared" si="0"/>
        <v>208.46999999999997</v>
      </c>
      <c r="C28">
        <v>0.67</v>
      </c>
      <c r="D28" s="2">
        <f t="shared" si="2"/>
        <v>299138.30784877652</v>
      </c>
      <c r="E28" s="1">
        <f t="shared" si="3"/>
        <v>2770893.7327447054</v>
      </c>
      <c r="F28" s="1">
        <f t="shared" si="4"/>
        <v>208.02989148534465</v>
      </c>
      <c r="G28" s="1">
        <f t="shared" si="5"/>
        <v>0.44010851465532141</v>
      </c>
      <c r="I28">
        <v>145.5</v>
      </c>
      <c r="J28">
        <v>2.4700000000000002</v>
      </c>
    </row>
    <row r="29" spans="1:10" x14ac:dyDescent="0.3">
      <c r="A29">
        <v>328.12</v>
      </c>
      <c r="B29">
        <f t="shared" si="0"/>
        <v>212.95</v>
      </c>
      <c r="C29">
        <v>-0.27</v>
      </c>
      <c r="D29" s="2">
        <f t="shared" si="2"/>
        <v>299138.16405658826</v>
      </c>
      <c r="E29" s="1">
        <f t="shared" si="3"/>
        <v>2770889.2645156858</v>
      </c>
      <c r="F29" s="1">
        <f t="shared" si="4"/>
        <v>212.50043359615654</v>
      </c>
      <c r="G29" s="1">
        <f t="shared" si="5"/>
        <v>0.44956640384344837</v>
      </c>
      <c r="I29">
        <v>146.28</v>
      </c>
      <c r="J29">
        <v>2.46</v>
      </c>
    </row>
    <row r="30" spans="1:10" x14ac:dyDescent="0.3">
      <c r="A30">
        <v>335.61</v>
      </c>
      <c r="B30">
        <f t="shared" si="0"/>
        <v>220.44</v>
      </c>
      <c r="C30">
        <v>-0.65</v>
      </c>
      <c r="D30" s="2">
        <f t="shared" si="2"/>
        <v>299137.9236540235</v>
      </c>
      <c r="E30" s="1">
        <f t="shared" si="3"/>
        <v>2770881.7941952939</v>
      </c>
      <c r="F30" s="1">
        <f t="shared" si="4"/>
        <v>219.97462118754675</v>
      </c>
      <c r="G30" s="1">
        <f t="shared" si="5"/>
        <v>0.46537881245325252</v>
      </c>
      <c r="I30">
        <v>146.41</v>
      </c>
      <c r="J30">
        <v>2.59</v>
      </c>
    </row>
    <row r="31" spans="1:10" x14ac:dyDescent="0.3">
      <c r="A31">
        <v>346.2</v>
      </c>
      <c r="B31">
        <f t="shared" si="0"/>
        <v>231.02999999999997</v>
      </c>
      <c r="C31">
        <v>-0.97</v>
      </c>
      <c r="D31" s="2">
        <f t="shared" si="2"/>
        <v>299137.58375240001</v>
      </c>
      <c r="E31" s="1">
        <f t="shared" si="3"/>
        <v>2770871.2320199995</v>
      </c>
      <c r="F31" s="1">
        <f t="shared" si="4"/>
        <v>230.54226425792694</v>
      </c>
      <c r="G31" s="1">
        <f t="shared" si="5"/>
        <v>0.48773574207302772</v>
      </c>
      <c r="I31">
        <v>150.87</v>
      </c>
      <c r="J31">
        <v>2.4700000000000002</v>
      </c>
    </row>
    <row r="32" spans="1:10" x14ac:dyDescent="0.3">
      <c r="A32">
        <v>355.94</v>
      </c>
      <c r="B32">
        <f t="shared" si="0"/>
        <v>240.76999999999998</v>
      </c>
      <c r="C32">
        <v>-1.25</v>
      </c>
      <c r="D32" s="2">
        <f t="shared" si="2"/>
        <v>299137.27113277651</v>
      </c>
      <c r="E32" s="1">
        <f t="shared" si="3"/>
        <v>2770861.5176113723</v>
      </c>
      <c r="F32" s="1">
        <f t="shared" si="4"/>
        <v>240.26170179340696</v>
      </c>
      <c r="G32" s="1">
        <f t="shared" si="5"/>
        <v>0.50829820659302527</v>
      </c>
      <c r="I32">
        <v>155.31</v>
      </c>
      <c r="J32">
        <v>2.48</v>
      </c>
    </row>
    <row r="33" spans="1:10" x14ac:dyDescent="0.3">
      <c r="A33">
        <v>368.32</v>
      </c>
      <c r="B33">
        <f t="shared" si="0"/>
        <v>253.14999999999998</v>
      </c>
      <c r="C33">
        <v>-0.98</v>
      </c>
      <c r="D33" s="2">
        <f t="shared" si="2"/>
        <v>299136.87377847062</v>
      </c>
      <c r="E33" s="1">
        <f t="shared" si="3"/>
        <v>2770849.1701392154</v>
      </c>
      <c r="F33" s="1">
        <f t="shared" si="4"/>
        <v>252.61556593014322</v>
      </c>
      <c r="G33" s="1">
        <f t="shared" si="5"/>
        <v>0.53443406985675779</v>
      </c>
      <c r="I33">
        <v>171.42</v>
      </c>
      <c r="J33">
        <v>2.98</v>
      </c>
    </row>
    <row r="34" spans="1:10" x14ac:dyDescent="0.3">
      <c r="A34">
        <v>374.31</v>
      </c>
      <c r="B34">
        <f t="shared" si="0"/>
        <v>259.14</v>
      </c>
      <c r="C34">
        <v>-1.18</v>
      </c>
      <c r="D34" s="2">
        <f t="shared" si="2"/>
        <v>299136.68152061175</v>
      </c>
      <c r="E34" s="1">
        <f t="shared" si="3"/>
        <v>2770843.1958776466</v>
      </c>
      <c r="F34" s="1">
        <f t="shared" si="4"/>
        <v>258.59292022593712</v>
      </c>
      <c r="G34" s="1">
        <f t="shared" si="5"/>
        <v>0.54707977406286545</v>
      </c>
      <c r="I34">
        <v>174.51</v>
      </c>
      <c r="J34">
        <v>3.08</v>
      </c>
    </row>
    <row r="35" spans="1:10" x14ac:dyDescent="0.3">
      <c r="A35">
        <v>386.39</v>
      </c>
      <c r="B35">
        <f t="shared" si="0"/>
        <v>271.21999999999997</v>
      </c>
      <c r="C35">
        <v>-0.32</v>
      </c>
      <c r="D35" s="2">
        <f t="shared" si="2"/>
        <v>299136.2937952471</v>
      </c>
      <c r="E35" s="1">
        <f t="shared" si="3"/>
        <v>2770831.1476172544</v>
      </c>
      <c r="F35" s="1">
        <f t="shared" si="4"/>
        <v>270.64741770345876</v>
      </c>
      <c r="G35" s="1">
        <f t="shared" si="5"/>
        <v>0.57258229654121351</v>
      </c>
      <c r="I35">
        <v>177.69</v>
      </c>
      <c r="J35">
        <v>2.95</v>
      </c>
    </row>
    <row r="36" spans="1:10" x14ac:dyDescent="0.3">
      <c r="A36">
        <v>394.78</v>
      </c>
      <c r="B36">
        <f t="shared" si="0"/>
        <v>279.60999999999996</v>
      </c>
      <c r="C36">
        <v>-0.89</v>
      </c>
      <c r="D36" s="2">
        <f t="shared" si="2"/>
        <v>299136.02450585883</v>
      </c>
      <c r="E36" s="1">
        <f t="shared" si="3"/>
        <v>2770822.7796615683</v>
      </c>
      <c r="F36" s="1">
        <f t="shared" si="4"/>
        <v>279.01970527248528</v>
      </c>
      <c r="G36" s="1">
        <f t="shared" si="5"/>
        <v>0.59029472751467438</v>
      </c>
      <c r="I36">
        <v>192</v>
      </c>
      <c r="J36">
        <v>2.96</v>
      </c>
    </row>
    <row r="37" spans="1:10" x14ac:dyDescent="0.3">
      <c r="A37">
        <v>405.36</v>
      </c>
      <c r="B37">
        <f t="shared" si="0"/>
        <v>290.19</v>
      </c>
      <c r="C37">
        <v>-0.92</v>
      </c>
      <c r="D37" s="2">
        <f t="shared" si="2"/>
        <v>299135.68492520001</v>
      </c>
      <c r="E37" s="1">
        <f t="shared" si="3"/>
        <v>2770812.2274599997</v>
      </c>
      <c r="F37" s="1">
        <f t="shared" si="4"/>
        <v>289.57736945394703</v>
      </c>
      <c r="G37" s="1">
        <f t="shared" si="5"/>
        <v>0.61263054605296929</v>
      </c>
      <c r="I37">
        <v>204.54</v>
      </c>
      <c r="J37">
        <v>2.77</v>
      </c>
    </row>
    <row r="38" spans="1:10" x14ac:dyDescent="0.3">
      <c r="A38">
        <v>416.26</v>
      </c>
      <c r="B38">
        <f t="shared" si="0"/>
        <v>301.08999999999997</v>
      </c>
      <c r="C38">
        <v>-0.91</v>
      </c>
      <c r="D38" s="2">
        <f t="shared" si="2"/>
        <v>299135.33507367061</v>
      </c>
      <c r="E38" s="1">
        <f t="shared" si="3"/>
        <v>2770801.3560992153</v>
      </c>
      <c r="F38" s="1">
        <f t="shared" si="4"/>
        <v>300.45435807199487</v>
      </c>
      <c r="G38" s="1">
        <f t="shared" si="5"/>
        <v>0.6356419280051</v>
      </c>
      <c r="I38">
        <v>212.89</v>
      </c>
      <c r="J38">
        <v>1.32</v>
      </c>
    </row>
    <row r="39" spans="1:10" x14ac:dyDescent="0.3">
      <c r="A39">
        <v>421.8</v>
      </c>
      <c r="B39">
        <f t="shared" si="0"/>
        <v>306.63</v>
      </c>
      <c r="C39">
        <v>-1.54</v>
      </c>
      <c r="D39" s="2">
        <f t="shared" si="2"/>
        <v>299135.15725922358</v>
      </c>
      <c r="E39" s="1">
        <f t="shared" si="3"/>
        <v>2770795.830655294</v>
      </c>
      <c r="F39" s="1">
        <f t="shared" si="4"/>
        <v>305.98266237850243</v>
      </c>
      <c r="G39" s="1">
        <f t="shared" si="5"/>
        <v>0.64733762149757013</v>
      </c>
      <c r="I39">
        <v>216.78</v>
      </c>
      <c r="J39">
        <v>1.46</v>
      </c>
    </row>
    <row r="40" spans="1:10" x14ac:dyDescent="0.3">
      <c r="A40">
        <v>430.5</v>
      </c>
      <c r="B40">
        <f t="shared" si="0"/>
        <v>315.33</v>
      </c>
      <c r="C40">
        <v>-0.91</v>
      </c>
      <c r="D40" s="2">
        <f t="shared" si="2"/>
        <v>299134.87801992946</v>
      </c>
      <c r="E40" s="1">
        <f t="shared" si="3"/>
        <v>2770787.1535141175</v>
      </c>
      <c r="F40" s="1">
        <f t="shared" si="4"/>
        <v>314.66429549566004</v>
      </c>
      <c r="G40" s="1">
        <f t="shared" si="5"/>
        <v>0.6657045043399421</v>
      </c>
      <c r="I40">
        <v>231.45</v>
      </c>
      <c r="J40">
        <v>1.18</v>
      </c>
    </row>
    <row r="41" spans="1:10" x14ac:dyDescent="0.3">
      <c r="A41">
        <v>437.62</v>
      </c>
      <c r="B41">
        <f t="shared" si="0"/>
        <v>322.45</v>
      </c>
      <c r="C41">
        <v>-0.92</v>
      </c>
      <c r="D41" s="2">
        <f t="shared" si="2"/>
        <v>299134.64949305885</v>
      </c>
      <c r="E41" s="1">
        <f t="shared" si="3"/>
        <v>2770780.0522215683</v>
      </c>
      <c r="F41" s="1">
        <f t="shared" si="4"/>
        <v>321.76926420772628</v>
      </c>
      <c r="G41" s="1">
        <f t="shared" si="5"/>
        <v>0.68073579227370828</v>
      </c>
      <c r="I41">
        <v>246.59</v>
      </c>
      <c r="J41">
        <v>1.28</v>
      </c>
    </row>
    <row r="42" spans="1:10" x14ac:dyDescent="0.3">
      <c r="A42">
        <v>442.47</v>
      </c>
      <c r="B42">
        <f t="shared" si="0"/>
        <v>327.3</v>
      </c>
      <c r="C42">
        <v>-0.9</v>
      </c>
      <c r="D42" s="2">
        <f t="shared" si="2"/>
        <v>299134.49382517644</v>
      </c>
      <c r="E42" s="1">
        <f t="shared" si="3"/>
        <v>2770775.2149647055</v>
      </c>
      <c r="F42" s="1">
        <f t="shared" si="4"/>
        <v>326.60902519832757</v>
      </c>
      <c r="G42" s="1">
        <f t="shared" si="5"/>
        <v>0.6909748016724393</v>
      </c>
      <c r="I42">
        <v>254.81</v>
      </c>
      <c r="J42">
        <v>1.1000000000000001</v>
      </c>
    </row>
    <row r="43" spans="1:10" x14ac:dyDescent="0.3">
      <c r="A43">
        <v>446.97</v>
      </c>
      <c r="B43">
        <f t="shared" si="0"/>
        <v>331.8</v>
      </c>
      <c r="C43">
        <v>-0.91</v>
      </c>
      <c r="D43" s="2">
        <f t="shared" si="2"/>
        <v>299134.34939105884</v>
      </c>
      <c r="E43" s="1">
        <f t="shared" si="3"/>
        <v>2770770.7267882349</v>
      </c>
      <c r="F43" s="1">
        <f t="shared" si="4"/>
        <v>331.09952508651088</v>
      </c>
      <c r="G43" s="1">
        <f t="shared" si="5"/>
        <v>0.70047491348913127</v>
      </c>
      <c r="I43">
        <v>276.45</v>
      </c>
      <c r="J43">
        <v>1.08</v>
      </c>
    </row>
    <row r="44" spans="1:10" x14ac:dyDescent="0.3">
      <c r="A44">
        <v>451.1</v>
      </c>
      <c r="B44">
        <f t="shared" si="0"/>
        <v>335.93</v>
      </c>
      <c r="C44">
        <v>-1.34</v>
      </c>
      <c r="D44" s="2">
        <f t="shared" si="2"/>
        <v>299134.21683263528</v>
      </c>
      <c r="E44" s="1">
        <f t="shared" si="3"/>
        <v>2770766.6076396075</v>
      </c>
      <c r="F44" s="1">
        <f t="shared" si="4"/>
        <v>335.22080609490854</v>
      </c>
      <c r="G44" s="1">
        <f t="shared" si="5"/>
        <v>0.70919390509146751</v>
      </c>
      <c r="I44">
        <v>282.8</v>
      </c>
      <c r="J44">
        <v>0.97</v>
      </c>
    </row>
    <row r="45" spans="1:10" x14ac:dyDescent="0.3">
      <c r="A45">
        <v>456.82</v>
      </c>
      <c r="B45">
        <f t="shared" si="0"/>
        <v>341.65</v>
      </c>
      <c r="C45">
        <v>-1.28</v>
      </c>
      <c r="D45" s="2">
        <f t="shared" si="2"/>
        <v>299134.03324082354</v>
      </c>
      <c r="E45" s="1">
        <f t="shared" si="3"/>
        <v>2770760.902668627</v>
      </c>
      <c r="F45" s="1">
        <f t="shared" si="4"/>
        <v>340.92873039731609</v>
      </c>
      <c r="G45" s="1">
        <f t="shared" si="5"/>
        <v>0.72126960268388984</v>
      </c>
      <c r="I45">
        <v>287.94</v>
      </c>
      <c r="J45">
        <v>0.08</v>
      </c>
    </row>
    <row r="46" spans="1:10" x14ac:dyDescent="0.3">
      <c r="A46">
        <v>461.96</v>
      </c>
      <c r="B46">
        <f t="shared" si="0"/>
        <v>346.78999999999996</v>
      </c>
      <c r="C46">
        <v>-1.34</v>
      </c>
      <c r="D46" s="2">
        <f t="shared" si="2"/>
        <v>299133.86826496472</v>
      </c>
      <c r="E46" s="1">
        <f t="shared" si="3"/>
        <v>2770755.7761737253</v>
      </c>
      <c r="F46" s="1">
        <f t="shared" si="4"/>
        <v>346.05787915820787</v>
      </c>
      <c r="G46" s="1">
        <f t="shared" si="5"/>
        <v>0.73212084179209569</v>
      </c>
      <c r="I46">
        <v>295.52</v>
      </c>
      <c r="J46">
        <v>0.18</v>
      </c>
    </row>
    <row r="47" spans="1:10" x14ac:dyDescent="0.3">
      <c r="A47">
        <v>467.6</v>
      </c>
      <c r="B47">
        <f t="shared" si="0"/>
        <v>352.43</v>
      </c>
      <c r="C47">
        <v>-1.19</v>
      </c>
      <c r="D47" s="2">
        <f t="shared" si="2"/>
        <v>299133.68724087061</v>
      </c>
      <c r="E47" s="1">
        <f t="shared" si="3"/>
        <v>2770750.1509925486</v>
      </c>
      <c r="F47" s="1">
        <f t="shared" si="4"/>
        <v>351.68597235158569</v>
      </c>
      <c r="G47" s="1">
        <f t="shared" si="5"/>
        <v>0.7440276484143169</v>
      </c>
      <c r="I47">
        <v>300.52</v>
      </c>
      <c r="J47">
        <v>-7.0000000000000007E-2</v>
      </c>
    </row>
    <row r="48" spans="1:10" x14ac:dyDescent="0.3">
      <c r="A48">
        <v>474.1</v>
      </c>
      <c r="B48">
        <f t="shared" si="0"/>
        <v>358.93</v>
      </c>
      <c r="C48">
        <v>-1.28</v>
      </c>
      <c r="D48" s="2">
        <f t="shared" si="2"/>
        <v>299133.47861381178</v>
      </c>
      <c r="E48" s="1">
        <f t="shared" si="3"/>
        <v>2770743.6680709803</v>
      </c>
      <c r="F48" s="1">
        <f t="shared" si="4"/>
        <v>358.17224996738776</v>
      </c>
      <c r="G48" s="1">
        <f t="shared" si="5"/>
        <v>0.75775003261225038</v>
      </c>
      <c r="I48">
        <v>308.04000000000002</v>
      </c>
      <c r="J48">
        <v>-0.12</v>
      </c>
    </row>
    <row r="49" spans="1:10" x14ac:dyDescent="0.3">
      <c r="A49">
        <v>480.05</v>
      </c>
      <c r="B49">
        <f t="shared" si="0"/>
        <v>364.88</v>
      </c>
      <c r="C49">
        <v>-1.24</v>
      </c>
      <c r="D49" s="2">
        <f t="shared" si="2"/>
        <v>299133.28763981181</v>
      </c>
      <c r="E49" s="1">
        <f t="shared" si="3"/>
        <v>2770737.7337043132</v>
      </c>
      <c r="F49" s="1">
        <f t="shared" si="4"/>
        <v>364.10968870889673</v>
      </c>
      <c r="G49" s="1">
        <f t="shared" si="5"/>
        <v>0.77031129110326901</v>
      </c>
      <c r="I49">
        <v>312.3</v>
      </c>
      <c r="J49">
        <v>1.95</v>
      </c>
    </row>
    <row r="50" spans="1:10" x14ac:dyDescent="0.3">
      <c r="A50">
        <v>485.68</v>
      </c>
      <c r="B50">
        <f t="shared" si="0"/>
        <v>370.51</v>
      </c>
      <c r="C50">
        <v>-1.24</v>
      </c>
      <c r="D50" s="2">
        <f t="shared" si="2"/>
        <v>299133.10693668236</v>
      </c>
      <c r="E50" s="1">
        <f t="shared" si="3"/>
        <v>2770732.1184968622</v>
      </c>
      <c r="F50" s="1">
        <f t="shared" si="4"/>
        <v>369.72780301335615</v>
      </c>
      <c r="G50" s="1">
        <f t="shared" si="5"/>
        <v>0.78219698664383941</v>
      </c>
      <c r="I50">
        <v>321.14</v>
      </c>
      <c r="J50">
        <v>2.06</v>
      </c>
    </row>
    <row r="51" spans="1:10" x14ac:dyDescent="0.3">
      <c r="A51">
        <v>491.34</v>
      </c>
      <c r="B51">
        <f t="shared" si="0"/>
        <v>376.16999999999996</v>
      </c>
      <c r="C51">
        <v>-1.26</v>
      </c>
      <c r="D51" s="2">
        <f t="shared" si="2"/>
        <v>299132.92527065886</v>
      </c>
      <c r="E51" s="1">
        <f t="shared" si="3"/>
        <v>2770726.4733682349</v>
      </c>
      <c r="F51" s="1">
        <f t="shared" si="4"/>
        <v>375.37585398364183</v>
      </c>
      <c r="G51" s="1">
        <f t="shared" si="5"/>
        <v>0.79414601635812687</v>
      </c>
      <c r="I51">
        <v>323.64</v>
      </c>
      <c r="J51">
        <v>0.67</v>
      </c>
    </row>
    <row r="52" spans="1:10" x14ac:dyDescent="0.3">
      <c r="A52">
        <v>498.02</v>
      </c>
      <c r="B52">
        <f t="shared" si="0"/>
        <v>382.84999999999997</v>
      </c>
      <c r="C52">
        <v>-1.2</v>
      </c>
      <c r="D52" s="2">
        <f t="shared" si="2"/>
        <v>299132.71086623531</v>
      </c>
      <c r="E52" s="1">
        <f t="shared" si="3"/>
        <v>2770719.8109196075</v>
      </c>
      <c r="F52" s="1">
        <f t="shared" si="4"/>
        <v>382.0417515953439</v>
      </c>
      <c r="G52" s="1">
        <f t="shared" si="5"/>
        <v>0.8082484046560694</v>
      </c>
      <c r="I52">
        <v>328.12</v>
      </c>
      <c r="J52">
        <v>-0.27</v>
      </c>
    </row>
    <row r="53" spans="1:10" x14ac:dyDescent="0.3">
      <c r="A53">
        <v>505.14</v>
      </c>
      <c r="B53">
        <f t="shared" si="0"/>
        <v>389.96999999999997</v>
      </c>
      <c r="C53">
        <v>-1.29</v>
      </c>
      <c r="D53" s="2">
        <f t="shared" si="2"/>
        <v>299132.48233936471</v>
      </c>
      <c r="E53" s="1">
        <f t="shared" si="3"/>
        <v>2770712.7096270584</v>
      </c>
      <c r="F53" s="1">
        <f t="shared" si="4"/>
        <v>389.14672030741013</v>
      </c>
      <c r="G53" s="1">
        <f t="shared" si="5"/>
        <v>0.82327969258983558</v>
      </c>
      <c r="I53">
        <v>335.61</v>
      </c>
      <c r="J53">
        <v>-0.65</v>
      </c>
    </row>
    <row r="54" spans="1:10" x14ac:dyDescent="0.3">
      <c r="A54">
        <v>511.65</v>
      </c>
      <c r="B54">
        <f t="shared" si="0"/>
        <v>396.47999999999996</v>
      </c>
      <c r="C54">
        <v>-1.18</v>
      </c>
      <c r="D54" s="2">
        <f t="shared" si="2"/>
        <v>299132.27339134121</v>
      </c>
      <c r="E54" s="1">
        <f t="shared" si="3"/>
        <v>2770706.2167317644</v>
      </c>
      <c r="F54" s="1">
        <f t="shared" si="4"/>
        <v>395.64297681213066</v>
      </c>
      <c r="G54" s="1">
        <f t="shared" si="5"/>
        <v>0.83702318786930618</v>
      </c>
      <c r="I54">
        <v>346.2</v>
      </c>
      <c r="J54">
        <v>-0.97</v>
      </c>
    </row>
    <row r="55" spans="1:10" x14ac:dyDescent="0.3">
      <c r="A55">
        <v>518.30999999999995</v>
      </c>
      <c r="B55">
        <f t="shared" si="0"/>
        <v>403.13999999999993</v>
      </c>
      <c r="C55">
        <v>-1.2</v>
      </c>
      <c r="D55" s="2">
        <f t="shared" si="2"/>
        <v>299132.05962884706</v>
      </c>
      <c r="E55" s="1">
        <f t="shared" si="3"/>
        <v>2770699.574230588</v>
      </c>
      <c r="F55" s="1">
        <f t="shared" si="4"/>
        <v>402.28891664645937</v>
      </c>
      <c r="G55" s="1">
        <f t="shared" si="5"/>
        <v>0.85108335354055953</v>
      </c>
      <c r="I55">
        <v>355.94</v>
      </c>
      <c r="J55">
        <v>-1.25</v>
      </c>
    </row>
    <row r="56" spans="1:10" x14ac:dyDescent="0.3">
      <c r="A56">
        <v>525.41</v>
      </c>
      <c r="B56">
        <f t="shared" si="0"/>
        <v>410.23999999999995</v>
      </c>
      <c r="C56">
        <v>-1.3</v>
      </c>
      <c r="D56" s="2">
        <f t="shared" si="2"/>
        <v>299131.8317439059</v>
      </c>
      <c r="E56" s="1">
        <f t="shared" si="3"/>
        <v>2770692.4928854899</v>
      </c>
      <c r="F56" s="1">
        <f t="shared" si="4"/>
        <v>409.37392758115038</v>
      </c>
      <c r="G56" s="1">
        <f t="shared" si="5"/>
        <v>0.8660724188495692</v>
      </c>
      <c r="I56">
        <v>368.32</v>
      </c>
      <c r="J56">
        <v>-0.98</v>
      </c>
    </row>
    <row r="57" spans="1:10" x14ac:dyDescent="0.3">
      <c r="A57">
        <v>530.33000000000004</v>
      </c>
      <c r="B57">
        <f t="shared" si="0"/>
        <v>415.16</v>
      </c>
      <c r="C57">
        <v>-1.25</v>
      </c>
      <c r="D57" s="2">
        <f t="shared" si="2"/>
        <v>299131.67382927064</v>
      </c>
      <c r="E57" s="1">
        <f t="shared" si="3"/>
        <v>2770687.5858125486</v>
      </c>
      <c r="F57" s="1">
        <f t="shared" si="4"/>
        <v>414.28354079232457</v>
      </c>
      <c r="G57" s="1">
        <f t="shared" si="5"/>
        <v>0.87645920767545249</v>
      </c>
      <c r="I57">
        <v>374.31</v>
      </c>
      <c r="J57">
        <v>-1.18</v>
      </c>
    </row>
    <row r="58" spans="1:10" x14ac:dyDescent="0.3">
      <c r="A58">
        <v>535.16999999999996</v>
      </c>
      <c r="B58">
        <f t="shared" si="0"/>
        <v>419.99999999999994</v>
      </c>
      <c r="C58">
        <v>-1.39</v>
      </c>
      <c r="D58" s="2">
        <f t="shared" si="2"/>
        <v>299131.51848235296</v>
      </c>
      <c r="E58" s="1">
        <f t="shared" si="3"/>
        <v>2770682.7585294112</v>
      </c>
      <c r="F58" s="1">
        <f t="shared" si="4"/>
        <v>419.11332289447103</v>
      </c>
      <c r="G58" s="1">
        <f t="shared" si="5"/>
        <v>0.88667710552891776</v>
      </c>
      <c r="I58">
        <v>386.39</v>
      </c>
      <c r="J58">
        <v>-0.32</v>
      </c>
    </row>
    <row r="59" spans="1:10" x14ac:dyDescent="0.3">
      <c r="A59">
        <v>542.88</v>
      </c>
      <c r="B59">
        <f t="shared" si="0"/>
        <v>427.71</v>
      </c>
      <c r="C59">
        <v>-1.54</v>
      </c>
      <c r="D59" s="2">
        <f t="shared" si="2"/>
        <v>299131.2710185647</v>
      </c>
      <c r="E59" s="1">
        <f t="shared" si="3"/>
        <v>2770675.0687870588</v>
      </c>
      <c r="F59" s="1">
        <f t="shared" si="4"/>
        <v>426.807046035577</v>
      </c>
      <c r="G59" s="1">
        <f t="shared" si="5"/>
        <v>0.90295396442297715</v>
      </c>
      <c r="I59">
        <v>394.78</v>
      </c>
      <c r="J59">
        <v>-0.89</v>
      </c>
    </row>
    <row r="60" spans="1:10" x14ac:dyDescent="0.3">
      <c r="A60">
        <v>548.76</v>
      </c>
      <c r="B60">
        <f t="shared" si="0"/>
        <v>433.59</v>
      </c>
      <c r="C60">
        <v>-1.29</v>
      </c>
      <c r="D60" s="2">
        <f t="shared" si="2"/>
        <v>299131.08229131764</v>
      </c>
      <c r="E60" s="1">
        <f t="shared" si="3"/>
        <v>2770669.2042364702</v>
      </c>
      <c r="F60" s="1">
        <f t="shared" si="4"/>
        <v>432.67463255651114</v>
      </c>
      <c r="G60" s="1">
        <f t="shared" si="5"/>
        <v>0.91536744348883303</v>
      </c>
      <c r="I60">
        <v>405.36</v>
      </c>
      <c r="J60">
        <v>-0.92</v>
      </c>
    </row>
    <row r="61" spans="1:10" x14ac:dyDescent="0.3">
      <c r="A61">
        <v>554.30999999999995</v>
      </c>
      <c r="B61">
        <f t="shared" si="0"/>
        <v>439.13999999999993</v>
      </c>
      <c r="C61">
        <v>-1.58</v>
      </c>
      <c r="D61" s="2">
        <f t="shared" si="2"/>
        <v>299130.90415590588</v>
      </c>
      <c r="E61" s="1">
        <f t="shared" si="3"/>
        <v>2770663.6688188231</v>
      </c>
      <c r="F61" s="1">
        <f t="shared" si="4"/>
        <v>438.21291575193897</v>
      </c>
      <c r="G61" s="1">
        <f t="shared" si="5"/>
        <v>0.92708424806096446</v>
      </c>
      <c r="I61">
        <v>416.26</v>
      </c>
      <c r="J61">
        <v>-0.91</v>
      </c>
    </row>
    <row r="62" spans="1:10" x14ac:dyDescent="0.3">
      <c r="A62">
        <v>559.78</v>
      </c>
      <c r="B62">
        <f t="shared" si="0"/>
        <v>444.60999999999996</v>
      </c>
      <c r="C62">
        <v>-1.66</v>
      </c>
      <c r="D62" s="2">
        <f t="shared" si="2"/>
        <v>299130.72858821176</v>
      </c>
      <c r="E62" s="1">
        <f t="shared" si="3"/>
        <v>2770658.2131909803</v>
      </c>
      <c r="F62" s="1">
        <f t="shared" si="4"/>
        <v>443.67136783787174</v>
      </c>
      <c r="G62" s="1">
        <f t="shared" si="5"/>
        <v>0.93863216212821499</v>
      </c>
      <c r="I62">
        <v>421.8</v>
      </c>
      <c r="J62">
        <v>-1.54</v>
      </c>
    </row>
    <row r="63" spans="1:10" x14ac:dyDescent="0.3">
      <c r="A63">
        <v>566.47</v>
      </c>
      <c r="B63">
        <f t="shared" si="0"/>
        <v>451.3</v>
      </c>
      <c r="C63">
        <v>-1.58</v>
      </c>
      <c r="D63" s="2">
        <f t="shared" si="2"/>
        <v>299130.51386282354</v>
      </c>
      <c r="E63" s="1">
        <f t="shared" si="3"/>
        <v>2770651.5407686271</v>
      </c>
      <c r="F63" s="1">
        <f t="shared" si="4"/>
        <v>450.34724433849215</v>
      </c>
      <c r="G63" s="1">
        <f t="shared" si="5"/>
        <v>0.95275566150786517</v>
      </c>
      <c r="I63">
        <v>430.5</v>
      </c>
      <c r="J63">
        <v>-0.91</v>
      </c>
    </row>
    <row r="64" spans="1:10" x14ac:dyDescent="0.3">
      <c r="A64">
        <v>572.44000000000005</v>
      </c>
      <c r="B64">
        <f t="shared" si="0"/>
        <v>457.27000000000004</v>
      </c>
      <c r="C64">
        <v>-1.67</v>
      </c>
      <c r="D64" s="2">
        <f t="shared" si="2"/>
        <v>299130.32224689412</v>
      </c>
      <c r="E64" s="1">
        <f t="shared" si="3"/>
        <v>2770645.5864545093</v>
      </c>
      <c r="F64" s="1">
        <f t="shared" si="4"/>
        <v>456.30464085691091</v>
      </c>
      <c r="G64" s="1">
        <f t="shared" si="5"/>
        <v>0.96535914308913107</v>
      </c>
      <c r="I64">
        <v>437.62</v>
      </c>
      <c r="J64">
        <v>-0.92</v>
      </c>
    </row>
    <row r="65" spans="1:10" x14ac:dyDescent="0.3">
      <c r="A65">
        <v>578.84</v>
      </c>
      <c r="B65">
        <f t="shared" si="0"/>
        <v>463.67</v>
      </c>
      <c r="C65">
        <v>-1.97</v>
      </c>
      <c r="D65" s="2">
        <f t="shared" si="2"/>
        <v>299130.11682948237</v>
      </c>
      <c r="E65" s="1">
        <f t="shared" si="3"/>
        <v>2770639.2032701955</v>
      </c>
      <c r="F65" s="1">
        <f t="shared" si="4"/>
        <v>462.69112958677357</v>
      </c>
      <c r="G65" s="1">
        <f t="shared" si="5"/>
        <v>0.97887041322644563</v>
      </c>
      <c r="I65">
        <v>442.47</v>
      </c>
      <c r="J65">
        <v>-0.9</v>
      </c>
    </row>
    <row r="66" spans="1:10" x14ac:dyDescent="0.3">
      <c r="A66">
        <v>586.39</v>
      </c>
      <c r="B66">
        <f t="shared" ref="B66:B129" si="6">A66-115.17</f>
        <v>471.21999999999997</v>
      </c>
      <c r="C66">
        <v>-2.27</v>
      </c>
      <c r="D66" s="2">
        <f t="shared" si="2"/>
        <v>299129.87450112944</v>
      </c>
      <c r="E66" s="1">
        <f t="shared" si="3"/>
        <v>2770631.6731074504</v>
      </c>
      <c r="F66" s="1">
        <f t="shared" si="4"/>
        <v>470.22519051028365</v>
      </c>
      <c r="G66" s="1">
        <f t="shared" si="5"/>
        <v>0.99480948971631733</v>
      </c>
      <c r="I66">
        <v>446.97</v>
      </c>
      <c r="J66">
        <v>-0.91</v>
      </c>
    </row>
    <row r="67" spans="1:10" x14ac:dyDescent="0.3">
      <c r="A67">
        <v>594.16999999999996</v>
      </c>
      <c r="B67">
        <f t="shared" si="6"/>
        <v>478.99999999999994</v>
      </c>
      <c r="C67">
        <v>-2.4</v>
      </c>
      <c r="D67" s="2">
        <f t="shared" ref="D67:D130" si="7">(((B67*($D$174-$D$1))+$B$174*$D$1)/$B$174)</f>
        <v>299129.62479058828</v>
      </c>
      <c r="E67" s="1">
        <f t="shared" ref="E67:E130" si="8">(((B67*($E$174-$E$1))+$B$174*$E$1)/$B$174)</f>
        <v>2770623.9135490195</v>
      </c>
      <c r="F67" s="1">
        <f t="shared" ref="F67:F130" si="9">SQRT(((D67-$D$1)^2)+((E67-$E$1)^2))</f>
        <v>477.98876587196446</v>
      </c>
      <c r="G67" s="1">
        <f t="shared" ref="G67:G130" si="10">B67-F67</f>
        <v>1.0112341280354826</v>
      </c>
      <c r="I67">
        <v>451.1</v>
      </c>
      <c r="J67">
        <v>-1.34</v>
      </c>
    </row>
    <row r="68" spans="1:10" x14ac:dyDescent="0.3">
      <c r="A68">
        <v>599.19000000000005</v>
      </c>
      <c r="B68">
        <f t="shared" si="6"/>
        <v>484.02000000000004</v>
      </c>
      <c r="C68">
        <v>-2.48</v>
      </c>
      <c r="D68" s="2">
        <f t="shared" si="7"/>
        <v>299129.46366630594</v>
      </c>
      <c r="E68" s="1">
        <f t="shared" si="8"/>
        <v>2770618.9067388233</v>
      </c>
      <c r="F68" s="1">
        <f t="shared" si="9"/>
        <v>482.99816796954349</v>
      </c>
      <c r="G68" s="1">
        <f t="shared" si="10"/>
        <v>1.0218320304565509</v>
      </c>
      <c r="I68">
        <v>456.82</v>
      </c>
      <c r="J68">
        <v>-1.28</v>
      </c>
    </row>
    <row r="69" spans="1:10" x14ac:dyDescent="0.3">
      <c r="A69">
        <v>603.36</v>
      </c>
      <c r="B69">
        <f t="shared" si="6"/>
        <v>488.19</v>
      </c>
      <c r="C69">
        <v>-2.9</v>
      </c>
      <c r="D69" s="2">
        <f t="shared" si="7"/>
        <v>299129.32982402353</v>
      </c>
      <c r="E69" s="1">
        <f t="shared" si="8"/>
        <v>2770614.7476952937</v>
      </c>
      <c r="F69" s="1">
        <f t="shared" si="9"/>
        <v>487.15936453268966</v>
      </c>
      <c r="G69" s="1">
        <f t="shared" si="10"/>
        <v>1.0306354673103328</v>
      </c>
      <c r="I69">
        <v>461.96</v>
      </c>
      <c r="J69">
        <v>-1.34</v>
      </c>
    </row>
    <row r="70" spans="1:10" x14ac:dyDescent="0.3">
      <c r="A70">
        <v>608.55999999999995</v>
      </c>
      <c r="B70">
        <f t="shared" si="6"/>
        <v>493.38999999999993</v>
      </c>
      <c r="C70">
        <v>-3.05</v>
      </c>
      <c r="D70" s="2">
        <f t="shared" si="7"/>
        <v>299129.16292237648</v>
      </c>
      <c r="E70" s="1">
        <f t="shared" si="8"/>
        <v>2770609.5613580388</v>
      </c>
      <c r="F70" s="1">
        <f t="shared" si="9"/>
        <v>492.34838662570326</v>
      </c>
      <c r="G70" s="1">
        <f t="shared" si="10"/>
        <v>1.0416133742966736</v>
      </c>
      <c r="I70">
        <v>467.6</v>
      </c>
      <c r="J70">
        <v>-1.19</v>
      </c>
    </row>
    <row r="71" spans="1:10" x14ac:dyDescent="0.3">
      <c r="A71">
        <v>613.67999999999995</v>
      </c>
      <c r="B71">
        <f t="shared" si="6"/>
        <v>498.50999999999993</v>
      </c>
      <c r="C71">
        <v>-3.47</v>
      </c>
      <c r="D71" s="2">
        <f t="shared" si="7"/>
        <v>299128.99858844705</v>
      </c>
      <c r="E71" s="1">
        <f t="shared" si="8"/>
        <v>2770604.4548105882</v>
      </c>
      <c r="F71" s="1">
        <f t="shared" si="9"/>
        <v>497.4575776092218</v>
      </c>
      <c r="G71" s="1">
        <f t="shared" si="10"/>
        <v>1.0524223907781334</v>
      </c>
      <c r="I71">
        <v>474.1</v>
      </c>
      <c r="J71">
        <v>-1.28</v>
      </c>
    </row>
    <row r="72" spans="1:10" x14ac:dyDescent="0.3">
      <c r="A72">
        <v>619.4</v>
      </c>
      <c r="B72">
        <f t="shared" si="6"/>
        <v>504.22999999999996</v>
      </c>
      <c r="C72">
        <v>-3.76</v>
      </c>
      <c r="D72" s="2">
        <f t="shared" si="7"/>
        <v>299128.81499663531</v>
      </c>
      <c r="E72" s="1">
        <f t="shared" si="8"/>
        <v>2770598.7498396076</v>
      </c>
      <c r="F72" s="1">
        <f t="shared" si="9"/>
        <v>503.16550191162929</v>
      </c>
      <c r="G72" s="1">
        <f t="shared" si="10"/>
        <v>1.0644980883706694</v>
      </c>
      <c r="I72">
        <v>480.05</v>
      </c>
      <c r="J72">
        <v>-1.24</v>
      </c>
    </row>
    <row r="73" spans="1:10" x14ac:dyDescent="0.3">
      <c r="A73">
        <v>624.70000000000005</v>
      </c>
      <c r="B73">
        <f t="shared" si="6"/>
        <v>509.53000000000003</v>
      </c>
      <c r="C73">
        <v>-3.86</v>
      </c>
      <c r="D73" s="2">
        <f t="shared" si="7"/>
        <v>299128.64488534117</v>
      </c>
      <c r="E73" s="1">
        <f t="shared" si="8"/>
        <v>2770593.4637650978</v>
      </c>
      <c r="F73" s="1">
        <f t="shared" si="9"/>
        <v>508.45431289104778</v>
      </c>
      <c r="G73" s="1">
        <f t="shared" si="10"/>
        <v>1.0756871089522519</v>
      </c>
      <c r="I73">
        <v>485.68</v>
      </c>
      <c r="J73">
        <v>-1.24</v>
      </c>
    </row>
    <row r="74" spans="1:10" x14ac:dyDescent="0.3">
      <c r="A74">
        <v>629.76</v>
      </c>
      <c r="B74">
        <f t="shared" si="6"/>
        <v>514.59</v>
      </c>
      <c r="C74">
        <v>-4.09</v>
      </c>
      <c r="D74" s="2">
        <f t="shared" si="7"/>
        <v>299128.48247720004</v>
      </c>
      <c r="E74" s="1">
        <f t="shared" si="8"/>
        <v>2770588.4170599999</v>
      </c>
      <c r="F74" s="1">
        <f t="shared" si="9"/>
        <v>513.50363054290801</v>
      </c>
      <c r="G74" s="1">
        <f t="shared" si="10"/>
        <v>1.0863694570920188</v>
      </c>
      <c r="I74">
        <v>491.34</v>
      </c>
      <c r="J74">
        <v>-1.26</v>
      </c>
    </row>
    <row r="75" spans="1:10" x14ac:dyDescent="0.3">
      <c r="A75">
        <v>634.47</v>
      </c>
      <c r="B75">
        <f t="shared" si="6"/>
        <v>519.30000000000007</v>
      </c>
      <c r="C75">
        <v>-4.05</v>
      </c>
      <c r="D75" s="2">
        <f t="shared" si="7"/>
        <v>299128.33130282356</v>
      </c>
      <c r="E75" s="1">
        <f t="shared" si="8"/>
        <v>2770583.7194352937</v>
      </c>
      <c r="F75" s="1">
        <f t="shared" si="9"/>
        <v>518.20368709282138</v>
      </c>
      <c r="G75" s="1">
        <f t="shared" si="10"/>
        <v>1.0963129071786852</v>
      </c>
      <c r="I75">
        <v>498.02</v>
      </c>
      <c r="J75">
        <v>-1.2</v>
      </c>
    </row>
    <row r="76" spans="1:10" x14ac:dyDescent="0.3">
      <c r="A76">
        <v>639.97</v>
      </c>
      <c r="B76">
        <f t="shared" si="6"/>
        <v>524.80000000000007</v>
      </c>
      <c r="C76">
        <v>-4.5599999999999996</v>
      </c>
      <c r="D76" s="2">
        <f t="shared" si="7"/>
        <v>299128.15477223531</v>
      </c>
      <c r="E76" s="1">
        <f t="shared" si="8"/>
        <v>2770578.233886274</v>
      </c>
      <c r="F76" s="1">
        <f t="shared" si="9"/>
        <v>523.69207584504773</v>
      </c>
      <c r="G76" s="1">
        <f t="shared" si="10"/>
        <v>1.1079241549523431</v>
      </c>
      <c r="I76">
        <v>505.14</v>
      </c>
      <c r="J76">
        <v>-1.29</v>
      </c>
    </row>
    <row r="77" spans="1:10" x14ac:dyDescent="0.3">
      <c r="A77">
        <v>645.20000000000005</v>
      </c>
      <c r="B77">
        <f t="shared" si="6"/>
        <v>530.03000000000009</v>
      </c>
      <c r="C77">
        <v>-4.34</v>
      </c>
      <c r="D77" s="2">
        <f t="shared" si="7"/>
        <v>299127.98690769414</v>
      </c>
      <c r="E77" s="1">
        <f t="shared" si="8"/>
        <v>2770573.0176278427</v>
      </c>
      <c r="F77" s="1">
        <f t="shared" si="9"/>
        <v>528.91103460388956</v>
      </c>
      <c r="G77" s="1">
        <f t="shared" si="10"/>
        <v>1.118965396110525</v>
      </c>
      <c r="I77">
        <v>511.65</v>
      </c>
      <c r="J77">
        <v>-1.18</v>
      </c>
    </row>
    <row r="78" spans="1:10" x14ac:dyDescent="0.3">
      <c r="A78">
        <v>650.30999999999995</v>
      </c>
      <c r="B78">
        <f t="shared" si="6"/>
        <v>535.14</v>
      </c>
      <c r="C78">
        <v>-4.59</v>
      </c>
      <c r="D78" s="2">
        <f t="shared" si="7"/>
        <v>299127.82289472944</v>
      </c>
      <c r="E78" s="1">
        <f t="shared" si="8"/>
        <v>2770567.9210541174</v>
      </c>
      <c r="F78" s="1">
        <f t="shared" si="9"/>
        <v>534.0102466989531</v>
      </c>
      <c r="G78" s="1">
        <f t="shared" si="10"/>
        <v>1.1297533010468896</v>
      </c>
      <c r="I78">
        <v>518.30999999999995</v>
      </c>
      <c r="J78">
        <v>-1.2</v>
      </c>
    </row>
    <row r="79" spans="1:10" x14ac:dyDescent="0.3">
      <c r="A79">
        <v>655.5</v>
      </c>
      <c r="B79">
        <f t="shared" si="6"/>
        <v>540.33000000000004</v>
      </c>
      <c r="C79">
        <v>-4.7699999999999996</v>
      </c>
      <c r="D79" s="2">
        <f t="shared" si="7"/>
        <v>299127.65631404711</v>
      </c>
      <c r="E79" s="1">
        <f t="shared" si="8"/>
        <v>2770562.7446905882</v>
      </c>
      <c r="F79" s="1">
        <f t="shared" si="9"/>
        <v>539.18928990304653</v>
      </c>
      <c r="G79" s="1">
        <f t="shared" si="10"/>
        <v>1.1407100969535122</v>
      </c>
      <c r="I79">
        <v>525.41</v>
      </c>
      <c r="J79">
        <v>-1.3</v>
      </c>
    </row>
    <row r="80" spans="1:10" x14ac:dyDescent="0.3">
      <c r="A80">
        <v>660.76</v>
      </c>
      <c r="B80">
        <f t="shared" si="6"/>
        <v>545.59</v>
      </c>
      <c r="C80">
        <v>-4.6100000000000003</v>
      </c>
      <c r="D80" s="2">
        <f t="shared" si="7"/>
        <v>299127.48748661176</v>
      </c>
      <c r="E80" s="1">
        <f t="shared" si="8"/>
        <v>2770557.49851098</v>
      </c>
      <c r="F80" s="1">
        <f t="shared" si="9"/>
        <v>544.43818532818375</v>
      </c>
      <c r="G80" s="1">
        <f t="shared" si="10"/>
        <v>1.1518146718162825</v>
      </c>
      <c r="I80">
        <v>530.33000000000004</v>
      </c>
      <c r="J80">
        <v>-1.25</v>
      </c>
    </row>
    <row r="81" spans="1:10" x14ac:dyDescent="0.3">
      <c r="A81">
        <v>666.02</v>
      </c>
      <c r="B81">
        <f t="shared" si="6"/>
        <v>550.85</v>
      </c>
      <c r="C81">
        <v>-4.4000000000000004</v>
      </c>
      <c r="D81" s="2">
        <f t="shared" si="7"/>
        <v>299127.31865917653</v>
      </c>
      <c r="E81" s="1">
        <f t="shared" si="8"/>
        <v>2770552.2523313719</v>
      </c>
      <c r="F81" s="1">
        <f t="shared" si="9"/>
        <v>549.68708075331733</v>
      </c>
      <c r="G81" s="1">
        <f t="shared" si="10"/>
        <v>1.1629192466826908</v>
      </c>
      <c r="I81">
        <v>535.16999999999996</v>
      </c>
      <c r="J81">
        <v>-1.39</v>
      </c>
    </row>
    <row r="82" spans="1:10" x14ac:dyDescent="0.3">
      <c r="A82">
        <v>670.37</v>
      </c>
      <c r="B82">
        <f t="shared" si="6"/>
        <v>555.20000000000005</v>
      </c>
      <c r="C82">
        <v>-4.33</v>
      </c>
      <c r="D82" s="2">
        <f t="shared" si="7"/>
        <v>299127.17903952947</v>
      </c>
      <c r="E82" s="1">
        <f t="shared" si="8"/>
        <v>2770547.9137607841</v>
      </c>
      <c r="F82" s="1">
        <f t="shared" si="9"/>
        <v>554.02789731143071</v>
      </c>
      <c r="G82" s="1">
        <f t="shared" si="10"/>
        <v>1.1721026885693391</v>
      </c>
      <c r="I82">
        <v>542.88</v>
      </c>
      <c r="J82">
        <v>-1.54</v>
      </c>
    </row>
    <row r="83" spans="1:10" x14ac:dyDescent="0.3">
      <c r="A83">
        <v>675.73</v>
      </c>
      <c r="B83">
        <f t="shared" si="6"/>
        <v>560.56000000000006</v>
      </c>
      <c r="C83">
        <v>-4.8600000000000003</v>
      </c>
      <c r="D83" s="2">
        <f t="shared" si="7"/>
        <v>299127.00700244709</v>
      </c>
      <c r="E83" s="1">
        <f t="shared" si="8"/>
        <v>2770542.567843921</v>
      </c>
      <c r="F83" s="1">
        <f t="shared" si="9"/>
        <v>559.376581622971</v>
      </c>
      <c r="G83" s="1">
        <f t="shared" si="10"/>
        <v>1.1834183770290565</v>
      </c>
      <c r="I83">
        <v>548.76</v>
      </c>
      <c r="J83">
        <v>-1.29</v>
      </c>
    </row>
    <row r="84" spans="1:10" x14ac:dyDescent="0.3">
      <c r="A84">
        <v>681.06</v>
      </c>
      <c r="B84">
        <f t="shared" si="6"/>
        <v>565.89</v>
      </c>
      <c r="C84">
        <v>-4.59</v>
      </c>
      <c r="D84" s="2">
        <f t="shared" si="7"/>
        <v>299126.83592825884</v>
      </c>
      <c r="E84" s="1">
        <f t="shared" si="8"/>
        <v>2770537.2518482353</v>
      </c>
      <c r="F84" s="1">
        <f t="shared" si="9"/>
        <v>564.6953292677523</v>
      </c>
      <c r="G84" s="1">
        <f t="shared" si="10"/>
        <v>1.1946707322476868</v>
      </c>
      <c r="I84">
        <v>554.30999999999995</v>
      </c>
      <c r="J84">
        <v>-1.58</v>
      </c>
    </row>
    <row r="85" spans="1:10" x14ac:dyDescent="0.3">
      <c r="A85">
        <v>687.06</v>
      </c>
      <c r="B85">
        <f t="shared" si="6"/>
        <v>571.89</v>
      </c>
      <c r="C85">
        <v>-4.6399999999999997</v>
      </c>
      <c r="D85" s="2">
        <f t="shared" si="7"/>
        <v>299126.64334943536</v>
      </c>
      <c r="E85" s="1">
        <f t="shared" si="8"/>
        <v>2770531.2676129406</v>
      </c>
      <c r="F85" s="1">
        <f t="shared" si="9"/>
        <v>570.68266245246275</v>
      </c>
      <c r="G85" s="1">
        <f t="shared" si="10"/>
        <v>1.2073375475372359</v>
      </c>
      <c r="I85">
        <v>559.78</v>
      </c>
      <c r="J85">
        <v>-1.66</v>
      </c>
    </row>
    <row r="86" spans="1:10" x14ac:dyDescent="0.3">
      <c r="A86">
        <v>692.43</v>
      </c>
      <c r="B86">
        <f t="shared" si="6"/>
        <v>577.26</v>
      </c>
      <c r="C86">
        <v>-4.78</v>
      </c>
      <c r="D86" s="2">
        <f t="shared" si="7"/>
        <v>299126.47099138825</v>
      </c>
      <c r="E86" s="1">
        <f t="shared" si="8"/>
        <v>2770525.9117223527</v>
      </c>
      <c r="F86" s="1">
        <f t="shared" si="9"/>
        <v>576.04132565199245</v>
      </c>
      <c r="G86" s="1">
        <f t="shared" si="10"/>
        <v>1.2186743480075393</v>
      </c>
      <c r="I86">
        <v>566.47</v>
      </c>
      <c r="J86">
        <v>-1.58</v>
      </c>
    </row>
    <row r="87" spans="1:10" x14ac:dyDescent="0.3">
      <c r="A87">
        <v>697.75</v>
      </c>
      <c r="B87">
        <f t="shared" si="6"/>
        <v>582.58000000000004</v>
      </c>
      <c r="C87">
        <v>-4.93</v>
      </c>
      <c r="D87" s="2">
        <f t="shared" si="7"/>
        <v>299126.30023816472</v>
      </c>
      <c r="E87" s="1">
        <f t="shared" si="8"/>
        <v>2770520.6057003918</v>
      </c>
      <c r="F87" s="1">
        <f t="shared" si="9"/>
        <v>581.35009440878423</v>
      </c>
      <c r="G87" s="1">
        <f t="shared" si="10"/>
        <v>1.229905591215811</v>
      </c>
      <c r="I87">
        <v>572.44000000000005</v>
      </c>
      <c r="J87">
        <v>-1.67</v>
      </c>
    </row>
    <row r="88" spans="1:10" x14ac:dyDescent="0.3">
      <c r="A88">
        <v>702.73</v>
      </c>
      <c r="B88">
        <f t="shared" si="6"/>
        <v>587.56000000000006</v>
      </c>
      <c r="C88">
        <v>-4.41</v>
      </c>
      <c r="D88" s="2">
        <f t="shared" si="7"/>
        <v>299126.14039774117</v>
      </c>
      <c r="E88" s="1">
        <f t="shared" si="8"/>
        <v>2770515.6387850977</v>
      </c>
      <c r="F88" s="1">
        <f t="shared" si="9"/>
        <v>586.31958095161679</v>
      </c>
      <c r="G88" s="1">
        <f t="shared" si="10"/>
        <v>1.2404190483832735</v>
      </c>
      <c r="I88">
        <v>578.84</v>
      </c>
      <c r="J88">
        <v>-1.97</v>
      </c>
    </row>
    <row r="89" spans="1:10" x14ac:dyDescent="0.3">
      <c r="A89">
        <v>708.01</v>
      </c>
      <c r="B89">
        <f t="shared" si="6"/>
        <v>592.84</v>
      </c>
      <c r="C89">
        <v>-4.42</v>
      </c>
      <c r="D89" s="2">
        <f t="shared" si="7"/>
        <v>299125.97092837648</v>
      </c>
      <c r="E89" s="1">
        <f t="shared" si="8"/>
        <v>2770510.372658039</v>
      </c>
      <c r="F89" s="1">
        <f t="shared" si="9"/>
        <v>591.58843415366005</v>
      </c>
      <c r="G89" s="1">
        <f t="shared" si="10"/>
        <v>1.2515658463399859</v>
      </c>
      <c r="I89">
        <v>586.39</v>
      </c>
      <c r="J89">
        <v>-2.27</v>
      </c>
    </row>
    <row r="90" spans="1:10" x14ac:dyDescent="0.3">
      <c r="A90">
        <v>713.29</v>
      </c>
      <c r="B90">
        <f t="shared" si="6"/>
        <v>598.12</v>
      </c>
      <c r="C90">
        <v>-4.5999999999999996</v>
      </c>
      <c r="D90" s="2">
        <f t="shared" si="7"/>
        <v>299125.8014590118</v>
      </c>
      <c r="E90" s="1">
        <f t="shared" si="8"/>
        <v>2770505.1065309802</v>
      </c>
      <c r="F90" s="1">
        <f t="shared" si="9"/>
        <v>596.85728735570331</v>
      </c>
      <c r="G90" s="1">
        <f t="shared" si="10"/>
        <v>1.2627126442966983</v>
      </c>
      <c r="I90">
        <v>594.16999999999996</v>
      </c>
      <c r="J90">
        <v>-2.4</v>
      </c>
    </row>
    <row r="91" spans="1:10" x14ac:dyDescent="0.3">
      <c r="A91">
        <v>718.68</v>
      </c>
      <c r="B91">
        <f t="shared" si="6"/>
        <v>603.51</v>
      </c>
      <c r="C91">
        <v>-4.6399999999999997</v>
      </c>
      <c r="D91" s="2">
        <f t="shared" si="7"/>
        <v>299125.6284590353</v>
      </c>
      <c r="E91" s="1">
        <f t="shared" si="8"/>
        <v>2770499.7306929408</v>
      </c>
      <c r="F91" s="1">
        <f t="shared" si="9"/>
        <v>602.23590833307185</v>
      </c>
      <c r="G91" s="1">
        <f t="shared" si="10"/>
        <v>1.2740916669281432</v>
      </c>
      <c r="I91">
        <v>599.19000000000005</v>
      </c>
      <c r="J91">
        <v>-2.48</v>
      </c>
    </row>
    <row r="92" spans="1:10" x14ac:dyDescent="0.3">
      <c r="A92">
        <v>723.92</v>
      </c>
      <c r="B92">
        <f t="shared" si="6"/>
        <v>608.75</v>
      </c>
      <c r="C92">
        <v>-4.53</v>
      </c>
      <c r="D92" s="2">
        <f t="shared" si="7"/>
        <v>299125.4602735294</v>
      </c>
      <c r="E92" s="1">
        <f t="shared" si="8"/>
        <v>2770494.5044607841</v>
      </c>
      <c r="F92" s="1">
        <f t="shared" si="9"/>
        <v>607.46484598036852</v>
      </c>
      <c r="G92" s="1">
        <f t="shared" si="10"/>
        <v>1.2851540196314772</v>
      </c>
      <c r="I92">
        <v>603.36</v>
      </c>
      <c r="J92">
        <v>-2.9</v>
      </c>
    </row>
    <row r="93" spans="1:10" x14ac:dyDescent="0.3">
      <c r="A93">
        <v>729.22</v>
      </c>
      <c r="B93">
        <f t="shared" si="6"/>
        <v>614.05000000000007</v>
      </c>
      <c r="C93">
        <v>-4.2300000000000004</v>
      </c>
      <c r="D93" s="2">
        <f t="shared" si="7"/>
        <v>299125.29016223527</v>
      </c>
      <c r="E93" s="1">
        <f t="shared" si="8"/>
        <v>2770489.2183862743</v>
      </c>
      <c r="F93" s="1">
        <f t="shared" si="9"/>
        <v>612.75365695978701</v>
      </c>
      <c r="G93" s="1">
        <f t="shared" si="10"/>
        <v>1.2963430402130598</v>
      </c>
      <c r="I93">
        <v>608.55999999999995</v>
      </c>
      <c r="J93">
        <v>-3.05</v>
      </c>
    </row>
    <row r="94" spans="1:10" x14ac:dyDescent="0.3">
      <c r="A94">
        <v>734.5</v>
      </c>
      <c r="B94">
        <f t="shared" si="6"/>
        <v>619.33000000000004</v>
      </c>
      <c r="C94">
        <v>-4.22</v>
      </c>
      <c r="D94" s="2">
        <f t="shared" si="7"/>
        <v>299125.12069287064</v>
      </c>
      <c r="E94" s="1">
        <f t="shared" si="8"/>
        <v>2770483.9522592151</v>
      </c>
      <c r="F94" s="1">
        <f t="shared" si="9"/>
        <v>618.02251016229388</v>
      </c>
      <c r="G94" s="1">
        <f t="shared" si="10"/>
        <v>1.3074898377061572</v>
      </c>
      <c r="I94">
        <v>613.67999999999995</v>
      </c>
      <c r="J94">
        <v>-3.47</v>
      </c>
    </row>
    <row r="95" spans="1:10" x14ac:dyDescent="0.3">
      <c r="A95">
        <v>740.24</v>
      </c>
      <c r="B95">
        <f t="shared" si="6"/>
        <v>625.07000000000005</v>
      </c>
      <c r="C95">
        <v>-4.24</v>
      </c>
      <c r="D95" s="2">
        <f t="shared" si="7"/>
        <v>299124.93645912944</v>
      </c>
      <c r="E95" s="1">
        <f t="shared" si="8"/>
        <v>2770478.2273407839</v>
      </c>
      <c r="F95" s="1">
        <f t="shared" si="9"/>
        <v>623.75039224161105</v>
      </c>
      <c r="G95" s="1">
        <f t="shared" si="10"/>
        <v>1.3196077583889974</v>
      </c>
      <c r="I95">
        <v>619.4</v>
      </c>
      <c r="J95">
        <v>-3.76</v>
      </c>
    </row>
    <row r="96" spans="1:10" x14ac:dyDescent="0.3">
      <c r="A96">
        <v>745.4</v>
      </c>
      <c r="B96">
        <f t="shared" si="6"/>
        <v>630.23</v>
      </c>
      <c r="C96">
        <v>-4.07</v>
      </c>
      <c r="D96" s="2">
        <f t="shared" si="7"/>
        <v>299124.77084134123</v>
      </c>
      <c r="E96" s="1">
        <f t="shared" si="8"/>
        <v>2770473.0808984311</v>
      </c>
      <c r="F96" s="1">
        <f t="shared" si="9"/>
        <v>628.89949877987613</v>
      </c>
      <c r="G96" s="1">
        <f t="shared" si="10"/>
        <v>1.3305012201238924</v>
      </c>
      <c r="I96">
        <v>624.70000000000005</v>
      </c>
      <c r="J96">
        <v>-3.86</v>
      </c>
    </row>
    <row r="97" spans="1:10" x14ac:dyDescent="0.3">
      <c r="A97">
        <v>750.21</v>
      </c>
      <c r="B97">
        <f t="shared" si="6"/>
        <v>635.04000000000008</v>
      </c>
      <c r="C97">
        <v>-4.0199999999999996</v>
      </c>
      <c r="D97" s="2">
        <f t="shared" si="7"/>
        <v>299124.61645731766</v>
      </c>
      <c r="E97" s="1">
        <f t="shared" si="8"/>
        <v>2770468.28353647</v>
      </c>
      <c r="F97" s="1">
        <f t="shared" si="9"/>
        <v>633.69934421619439</v>
      </c>
      <c r="G97" s="1">
        <f t="shared" si="10"/>
        <v>1.340655783805687</v>
      </c>
      <c r="I97">
        <v>629.76</v>
      </c>
      <c r="J97">
        <v>-4.09</v>
      </c>
    </row>
    <row r="98" spans="1:10" x14ac:dyDescent="0.3">
      <c r="A98">
        <v>755.41</v>
      </c>
      <c r="B98">
        <f t="shared" si="6"/>
        <v>640.24</v>
      </c>
      <c r="C98">
        <v>-3.6</v>
      </c>
      <c r="D98" s="2">
        <f t="shared" si="7"/>
        <v>299124.44955567061</v>
      </c>
      <c r="E98" s="1">
        <f t="shared" si="8"/>
        <v>2770463.0971992151</v>
      </c>
      <c r="F98" s="1">
        <f t="shared" si="9"/>
        <v>638.8883663092081</v>
      </c>
      <c r="G98" s="1">
        <f t="shared" si="10"/>
        <v>1.351633690791914</v>
      </c>
      <c r="I98">
        <v>634.47</v>
      </c>
      <c r="J98">
        <v>-4.05</v>
      </c>
    </row>
    <row r="99" spans="1:10" x14ac:dyDescent="0.3">
      <c r="A99">
        <v>760.31</v>
      </c>
      <c r="B99">
        <f t="shared" si="6"/>
        <v>645.14</v>
      </c>
      <c r="C99">
        <v>-3.63</v>
      </c>
      <c r="D99" s="2">
        <f t="shared" si="7"/>
        <v>299124.29228296474</v>
      </c>
      <c r="E99" s="1">
        <f t="shared" si="8"/>
        <v>2770458.2100737249</v>
      </c>
      <c r="F99" s="1">
        <f t="shared" si="9"/>
        <v>643.77802174300894</v>
      </c>
      <c r="G99" s="1">
        <f t="shared" si="10"/>
        <v>1.3619782569910512</v>
      </c>
      <c r="I99">
        <v>639.97</v>
      </c>
      <c r="J99">
        <v>-4.5599999999999996</v>
      </c>
    </row>
    <row r="100" spans="1:10" x14ac:dyDescent="0.3">
      <c r="A100">
        <v>765.56</v>
      </c>
      <c r="B100">
        <f t="shared" si="6"/>
        <v>650.39</v>
      </c>
      <c r="C100">
        <v>-3.43</v>
      </c>
      <c r="D100" s="2">
        <f t="shared" si="7"/>
        <v>299124.12377649418</v>
      </c>
      <c r="E100" s="1">
        <f t="shared" si="8"/>
        <v>2770452.9738678429</v>
      </c>
      <c r="F100" s="1">
        <f t="shared" si="9"/>
        <v>649.01693827875863</v>
      </c>
      <c r="G100" s="1">
        <f t="shared" si="10"/>
        <v>1.3730617212413563</v>
      </c>
      <c r="I100">
        <v>645.20000000000005</v>
      </c>
      <c r="J100">
        <v>-4.34</v>
      </c>
    </row>
    <row r="101" spans="1:10" x14ac:dyDescent="0.3">
      <c r="A101">
        <v>770.52</v>
      </c>
      <c r="B101">
        <f t="shared" si="6"/>
        <v>655.35</v>
      </c>
      <c r="C101">
        <v>-3.11</v>
      </c>
      <c r="D101" s="2">
        <f t="shared" si="7"/>
        <v>299123.96457800001</v>
      </c>
      <c r="E101" s="1">
        <f t="shared" si="8"/>
        <v>2770448.0268999999</v>
      </c>
      <c r="F101" s="1">
        <f t="shared" si="9"/>
        <v>653.96646704421778</v>
      </c>
      <c r="G101" s="1">
        <f t="shared" si="10"/>
        <v>1.3835329557822433</v>
      </c>
      <c r="I101">
        <v>650.30999999999995</v>
      </c>
      <c r="J101">
        <v>-4.59</v>
      </c>
    </row>
    <row r="102" spans="1:10" x14ac:dyDescent="0.3">
      <c r="A102">
        <v>775.55</v>
      </c>
      <c r="B102">
        <f t="shared" si="6"/>
        <v>660.38</v>
      </c>
      <c r="C102">
        <v>-2.75</v>
      </c>
      <c r="D102" s="2">
        <f t="shared" si="7"/>
        <v>299123.80313275295</v>
      </c>
      <c r="E102" s="1">
        <f t="shared" si="8"/>
        <v>2770443.0101160784</v>
      </c>
      <c r="F102" s="1">
        <f t="shared" si="9"/>
        <v>658.98584803025176</v>
      </c>
      <c r="G102" s="1">
        <f t="shared" si="10"/>
        <v>1.3941519697482363</v>
      </c>
      <c r="I102">
        <v>655.5</v>
      </c>
      <c r="J102">
        <v>-4.7699999999999996</v>
      </c>
    </row>
    <row r="103" spans="1:10" x14ac:dyDescent="0.3">
      <c r="A103">
        <v>780.25</v>
      </c>
      <c r="B103">
        <f t="shared" si="6"/>
        <v>665.08</v>
      </c>
      <c r="C103">
        <v>-2.57</v>
      </c>
      <c r="D103" s="2">
        <f t="shared" si="7"/>
        <v>299123.65227934119</v>
      </c>
      <c r="E103" s="1">
        <f t="shared" si="8"/>
        <v>2770438.3224650975</v>
      </c>
      <c r="F103" s="1">
        <f t="shared" si="9"/>
        <v>663.67592569171018</v>
      </c>
      <c r="G103" s="1">
        <f t="shared" si="10"/>
        <v>1.4040743082898643</v>
      </c>
      <c r="I103">
        <v>660.76</v>
      </c>
      <c r="J103">
        <v>-4.6100000000000003</v>
      </c>
    </row>
    <row r="104" spans="1:10" x14ac:dyDescent="0.3">
      <c r="A104">
        <v>785.57</v>
      </c>
      <c r="B104">
        <f t="shared" si="6"/>
        <v>670.40000000000009</v>
      </c>
      <c r="C104">
        <v>-2.34</v>
      </c>
      <c r="D104" s="2">
        <f t="shared" si="7"/>
        <v>299123.48152611766</v>
      </c>
      <c r="E104" s="1">
        <f t="shared" si="8"/>
        <v>2770433.0164431371</v>
      </c>
      <c r="F104" s="1">
        <f t="shared" si="9"/>
        <v>668.98469444803652</v>
      </c>
      <c r="G104" s="1">
        <f t="shared" si="10"/>
        <v>1.41530555196357</v>
      </c>
      <c r="I104">
        <v>666.02</v>
      </c>
      <c r="J104">
        <v>-4.4000000000000004</v>
      </c>
    </row>
    <row r="105" spans="1:10" x14ac:dyDescent="0.3">
      <c r="A105">
        <v>790.74</v>
      </c>
      <c r="B105">
        <f t="shared" si="6"/>
        <v>675.57</v>
      </c>
      <c r="C105">
        <v>-2.09</v>
      </c>
      <c r="D105" s="2">
        <f t="shared" si="7"/>
        <v>299123.31558736472</v>
      </c>
      <c r="E105" s="1">
        <f t="shared" si="8"/>
        <v>2770427.8600270585</v>
      </c>
      <c r="F105" s="1">
        <f t="shared" si="9"/>
        <v>674.14377987522198</v>
      </c>
      <c r="G105" s="1">
        <f t="shared" si="10"/>
        <v>1.4262201247780695</v>
      </c>
      <c r="I105">
        <v>670.37</v>
      </c>
      <c r="J105">
        <v>-4.33</v>
      </c>
    </row>
    <row r="106" spans="1:10" x14ac:dyDescent="0.3">
      <c r="A106">
        <v>798.23</v>
      </c>
      <c r="B106">
        <f t="shared" si="6"/>
        <v>683.06000000000006</v>
      </c>
      <c r="C106">
        <v>-1.76</v>
      </c>
      <c r="D106" s="2">
        <f t="shared" si="7"/>
        <v>299123.07518480002</v>
      </c>
      <c r="E106" s="1">
        <f t="shared" si="8"/>
        <v>2770420.3897066661</v>
      </c>
      <c r="F106" s="1">
        <f t="shared" si="9"/>
        <v>681.6179674670758</v>
      </c>
      <c r="G106" s="1">
        <f t="shared" si="10"/>
        <v>1.4420325329242587</v>
      </c>
      <c r="I106">
        <v>675.73</v>
      </c>
      <c r="J106">
        <v>-4.8600000000000003</v>
      </c>
    </row>
    <row r="107" spans="1:10" x14ac:dyDescent="0.3">
      <c r="A107">
        <v>805.55</v>
      </c>
      <c r="B107">
        <f t="shared" si="6"/>
        <v>690.38</v>
      </c>
      <c r="C107">
        <v>-1.49</v>
      </c>
      <c r="D107" s="2">
        <f t="shared" si="7"/>
        <v>299122.84023863531</v>
      </c>
      <c r="E107" s="1">
        <f t="shared" si="8"/>
        <v>2770413.0889396076</v>
      </c>
      <c r="F107" s="1">
        <f t="shared" si="9"/>
        <v>688.92251395148446</v>
      </c>
      <c r="G107" s="1">
        <f t="shared" si="10"/>
        <v>1.4574860485155341</v>
      </c>
      <c r="I107">
        <v>681.06</v>
      </c>
      <c r="J107">
        <v>-4.59</v>
      </c>
    </row>
    <row r="108" spans="1:10" x14ac:dyDescent="0.3">
      <c r="A108">
        <v>811.88</v>
      </c>
      <c r="B108">
        <f t="shared" si="6"/>
        <v>696.71</v>
      </c>
      <c r="C108">
        <v>-1.26</v>
      </c>
      <c r="D108" s="2">
        <f t="shared" si="7"/>
        <v>299122.63706797647</v>
      </c>
      <c r="E108" s="1">
        <f t="shared" si="8"/>
        <v>2770406.7755713719</v>
      </c>
      <c r="F108" s="1">
        <f t="shared" si="9"/>
        <v>695.23915046123761</v>
      </c>
      <c r="G108" s="1">
        <f t="shared" si="10"/>
        <v>1.4708495387624225</v>
      </c>
      <c r="I108">
        <v>687.06</v>
      </c>
      <c r="J108">
        <v>-4.6399999999999997</v>
      </c>
    </row>
    <row r="109" spans="1:10" x14ac:dyDescent="0.3">
      <c r="A109">
        <v>818.92</v>
      </c>
      <c r="B109">
        <f t="shared" si="6"/>
        <v>703.75</v>
      </c>
      <c r="C109">
        <v>-0.93</v>
      </c>
      <c r="D109" s="2">
        <f t="shared" si="7"/>
        <v>299122.41110882355</v>
      </c>
      <c r="E109" s="1">
        <f t="shared" si="8"/>
        <v>2770399.754068627</v>
      </c>
      <c r="F109" s="1">
        <f t="shared" si="9"/>
        <v>702.26428806380693</v>
      </c>
      <c r="G109" s="1">
        <f t="shared" si="10"/>
        <v>1.48571193619307</v>
      </c>
      <c r="I109">
        <v>692.43</v>
      </c>
      <c r="J109">
        <v>-4.78</v>
      </c>
    </row>
    <row r="110" spans="1:10" x14ac:dyDescent="0.3">
      <c r="A110">
        <v>826.18</v>
      </c>
      <c r="B110">
        <f t="shared" si="6"/>
        <v>711.01</v>
      </c>
      <c r="C110">
        <v>-0.92</v>
      </c>
      <c r="D110" s="2">
        <f t="shared" si="7"/>
        <v>299122.17808844708</v>
      </c>
      <c r="E110" s="1">
        <f t="shared" si="8"/>
        <v>2770392.5131439213</v>
      </c>
      <c r="F110" s="1">
        <f t="shared" si="9"/>
        <v>709.50896121655921</v>
      </c>
      <c r="G110" s="1">
        <f t="shared" si="10"/>
        <v>1.5010387834407766</v>
      </c>
      <c r="I110">
        <v>697.75</v>
      </c>
      <c r="J110">
        <v>-4.93</v>
      </c>
    </row>
    <row r="111" spans="1:10" x14ac:dyDescent="0.3">
      <c r="A111">
        <v>832.08</v>
      </c>
      <c r="B111">
        <f t="shared" si="6"/>
        <v>716.91000000000008</v>
      </c>
      <c r="C111">
        <v>-0.91</v>
      </c>
      <c r="D111" s="2">
        <f t="shared" si="7"/>
        <v>299121.98871927062</v>
      </c>
      <c r="E111" s="1">
        <f t="shared" si="8"/>
        <v>2770386.628645882</v>
      </c>
      <c r="F111" s="1">
        <f t="shared" si="9"/>
        <v>715.39650551440127</v>
      </c>
      <c r="G111" s="1">
        <f t="shared" si="10"/>
        <v>1.5134944855988124</v>
      </c>
      <c r="I111">
        <v>702.73</v>
      </c>
      <c r="J111">
        <v>-4.41</v>
      </c>
    </row>
    <row r="112" spans="1:10" x14ac:dyDescent="0.3">
      <c r="A112">
        <v>844.35</v>
      </c>
      <c r="B112">
        <f t="shared" si="6"/>
        <v>729.18000000000006</v>
      </c>
      <c r="C112">
        <v>-0.9</v>
      </c>
      <c r="D112" s="2">
        <f t="shared" si="7"/>
        <v>299121.59489557648</v>
      </c>
      <c r="E112" s="1">
        <f t="shared" si="8"/>
        <v>2770374.3908847058</v>
      </c>
      <c r="F112" s="1">
        <f t="shared" si="9"/>
        <v>727.64060187581424</v>
      </c>
      <c r="G112" s="1">
        <f t="shared" si="10"/>
        <v>1.5393981241858228</v>
      </c>
      <c r="I112">
        <v>708.01</v>
      </c>
      <c r="J112">
        <v>-4.42</v>
      </c>
    </row>
    <row r="113" spans="1:10" x14ac:dyDescent="0.3">
      <c r="A113">
        <v>855.24</v>
      </c>
      <c r="B113">
        <f t="shared" si="6"/>
        <v>740.07</v>
      </c>
      <c r="C113">
        <v>7.0000000000000007E-2</v>
      </c>
      <c r="D113" s="2">
        <f t="shared" si="7"/>
        <v>299121.2453650118</v>
      </c>
      <c r="E113" s="1">
        <f t="shared" si="8"/>
        <v>2770363.5294976467</v>
      </c>
      <c r="F113" s="1">
        <f t="shared" si="9"/>
        <v>738.50761160540719</v>
      </c>
      <c r="G113" s="1">
        <f t="shared" si="10"/>
        <v>1.5623883945928583</v>
      </c>
      <c r="I113">
        <v>713.29</v>
      </c>
      <c r="J113">
        <v>-4.5999999999999996</v>
      </c>
    </row>
    <row r="114" spans="1:10" x14ac:dyDescent="0.3">
      <c r="A114">
        <v>869.54</v>
      </c>
      <c r="B114">
        <f t="shared" si="6"/>
        <v>754.37</v>
      </c>
      <c r="C114">
        <v>0.38</v>
      </c>
      <c r="D114" s="2">
        <f t="shared" si="7"/>
        <v>299120.78638548241</v>
      </c>
      <c r="E114" s="1">
        <f t="shared" si="8"/>
        <v>2770349.2670701956</v>
      </c>
      <c r="F114" s="1">
        <f t="shared" si="9"/>
        <v>752.77742236119423</v>
      </c>
      <c r="G114" s="1">
        <f t="shared" si="10"/>
        <v>1.5925776388057784</v>
      </c>
      <c r="I114">
        <v>718.68</v>
      </c>
      <c r="J114">
        <v>-4.6399999999999997</v>
      </c>
    </row>
    <row r="115" spans="1:10" x14ac:dyDescent="0.3">
      <c r="A115">
        <v>887.72</v>
      </c>
      <c r="B115">
        <f t="shared" si="6"/>
        <v>772.55000000000007</v>
      </c>
      <c r="C115">
        <v>1.04</v>
      </c>
      <c r="D115" s="2">
        <f t="shared" si="7"/>
        <v>299120.20287164708</v>
      </c>
      <c r="E115" s="1">
        <f t="shared" si="8"/>
        <v>2770331.1348372544</v>
      </c>
      <c r="F115" s="1">
        <f t="shared" si="9"/>
        <v>770.91904190936941</v>
      </c>
      <c r="G115" s="1">
        <f t="shared" si="10"/>
        <v>1.6309580906306564</v>
      </c>
      <c r="I115">
        <v>723.92</v>
      </c>
      <c r="J115">
        <v>-4.53</v>
      </c>
    </row>
    <row r="116" spans="1:10" x14ac:dyDescent="0.3">
      <c r="A116">
        <v>890.41</v>
      </c>
      <c r="B116">
        <f t="shared" si="6"/>
        <v>775.24</v>
      </c>
      <c r="C116">
        <v>1.18</v>
      </c>
      <c r="D116" s="2">
        <f t="shared" si="7"/>
        <v>299120.11653214117</v>
      </c>
      <c r="E116" s="1">
        <f t="shared" si="8"/>
        <v>2770328.4519050978</v>
      </c>
      <c r="F116" s="1">
        <f t="shared" si="9"/>
        <v>773.60336295336185</v>
      </c>
      <c r="G116" s="1">
        <f t="shared" si="10"/>
        <v>1.6366370466381568</v>
      </c>
      <c r="I116">
        <v>729.22</v>
      </c>
      <c r="J116">
        <v>-4.2300000000000004</v>
      </c>
    </row>
    <row r="117" spans="1:10" x14ac:dyDescent="0.3">
      <c r="A117">
        <v>899.22</v>
      </c>
      <c r="B117">
        <f t="shared" si="6"/>
        <v>784.05000000000007</v>
      </c>
      <c r="C117">
        <v>1.52</v>
      </c>
      <c r="D117" s="2">
        <f t="shared" si="7"/>
        <v>299119.8337622353</v>
      </c>
      <c r="E117" s="1">
        <f t="shared" si="8"/>
        <v>2770319.6650529411</v>
      </c>
      <c r="F117" s="1">
        <f t="shared" si="9"/>
        <v>782.39476384537727</v>
      </c>
      <c r="G117" s="1">
        <f t="shared" si="10"/>
        <v>1.6552361546227985</v>
      </c>
      <c r="I117">
        <v>734.5</v>
      </c>
      <c r="J117">
        <v>-4.22</v>
      </c>
    </row>
    <row r="118" spans="1:10" x14ac:dyDescent="0.3">
      <c r="A118">
        <v>909.66</v>
      </c>
      <c r="B118">
        <f t="shared" si="6"/>
        <v>794.49</v>
      </c>
      <c r="C118">
        <v>1.46</v>
      </c>
      <c r="D118" s="2">
        <f t="shared" si="7"/>
        <v>299119.4986750824</v>
      </c>
      <c r="E118" s="1">
        <f t="shared" si="8"/>
        <v>2770309.252483529</v>
      </c>
      <c r="F118" s="1">
        <f t="shared" si="9"/>
        <v>792.81272358615115</v>
      </c>
      <c r="G118" s="1">
        <f t="shared" si="10"/>
        <v>1.6772764138488583</v>
      </c>
      <c r="I118">
        <v>740.24</v>
      </c>
      <c r="J118">
        <v>-4.24</v>
      </c>
    </row>
    <row r="119" spans="1:10" x14ac:dyDescent="0.3">
      <c r="A119">
        <v>921.3</v>
      </c>
      <c r="B119">
        <f t="shared" si="6"/>
        <v>806.13</v>
      </c>
      <c r="C119">
        <v>0.6</v>
      </c>
      <c r="D119" s="2">
        <f t="shared" si="7"/>
        <v>299119.12507216469</v>
      </c>
      <c r="E119" s="1">
        <f t="shared" si="8"/>
        <v>2770297.6430670586</v>
      </c>
      <c r="F119" s="1">
        <f t="shared" si="9"/>
        <v>804.42814996331231</v>
      </c>
      <c r="G119" s="1">
        <f t="shared" si="10"/>
        <v>1.7018500366876879</v>
      </c>
      <c r="I119">
        <v>745.4</v>
      </c>
      <c r="J119">
        <v>-4.07</v>
      </c>
    </row>
    <row r="120" spans="1:10" x14ac:dyDescent="0.3">
      <c r="A120">
        <v>939.41</v>
      </c>
      <c r="B120">
        <f t="shared" si="6"/>
        <v>824.24</v>
      </c>
      <c r="C120">
        <v>0.64</v>
      </c>
      <c r="D120" s="2">
        <f t="shared" si="7"/>
        <v>299118.54380508239</v>
      </c>
      <c r="E120" s="1">
        <f t="shared" si="8"/>
        <v>2770279.5806501955</v>
      </c>
      <c r="F120" s="1">
        <f t="shared" si="9"/>
        <v>822.49991729137446</v>
      </c>
      <c r="G120" s="1">
        <f t="shared" si="10"/>
        <v>1.7400827086255504</v>
      </c>
      <c r="I120">
        <v>750.21</v>
      </c>
      <c r="J120">
        <v>-4.0199999999999996</v>
      </c>
    </row>
    <row r="121" spans="1:10" x14ac:dyDescent="0.3">
      <c r="A121">
        <v>947.37</v>
      </c>
      <c r="B121">
        <f t="shared" si="6"/>
        <v>832.2</v>
      </c>
      <c r="C121">
        <v>1.72</v>
      </c>
      <c r="D121" s="2">
        <f t="shared" si="7"/>
        <v>299118.28831717651</v>
      </c>
      <c r="E121" s="1">
        <f t="shared" si="8"/>
        <v>2770271.6415647054</v>
      </c>
      <c r="F121" s="1">
        <f t="shared" si="9"/>
        <v>830.44311264895521</v>
      </c>
      <c r="G121" s="1">
        <f t="shared" si="10"/>
        <v>1.7568873510448384</v>
      </c>
      <c r="I121">
        <v>755.41</v>
      </c>
      <c r="J121">
        <v>-3.6</v>
      </c>
    </row>
    <row r="122" spans="1:10" x14ac:dyDescent="0.3">
      <c r="A122">
        <v>957.06</v>
      </c>
      <c r="B122">
        <f t="shared" si="6"/>
        <v>841.89</v>
      </c>
      <c r="C122">
        <v>1.72</v>
      </c>
      <c r="D122" s="2">
        <f t="shared" si="7"/>
        <v>299117.97730237647</v>
      </c>
      <c r="E122" s="1">
        <f t="shared" si="8"/>
        <v>2770261.9770247056</v>
      </c>
      <c r="F122" s="1">
        <f t="shared" si="9"/>
        <v>840.11265574123559</v>
      </c>
      <c r="G122" s="1">
        <f t="shared" si="10"/>
        <v>1.7773442587644013</v>
      </c>
      <c r="I122">
        <v>760.31</v>
      </c>
      <c r="J122">
        <v>-3.63</v>
      </c>
    </row>
    <row r="123" spans="1:10" x14ac:dyDescent="0.3">
      <c r="A123">
        <v>962.95</v>
      </c>
      <c r="B123">
        <f t="shared" si="6"/>
        <v>847.78000000000009</v>
      </c>
      <c r="C123">
        <v>1.89</v>
      </c>
      <c r="D123" s="2">
        <f t="shared" si="7"/>
        <v>299117.78825416474</v>
      </c>
      <c r="E123" s="1">
        <f t="shared" si="8"/>
        <v>2770256.1025003921</v>
      </c>
      <c r="F123" s="1">
        <f t="shared" si="9"/>
        <v>845.99022115015737</v>
      </c>
      <c r="G123" s="1">
        <f t="shared" si="10"/>
        <v>1.789778849842719</v>
      </c>
      <c r="I123">
        <v>765.56</v>
      </c>
      <c r="J123">
        <v>-3.43</v>
      </c>
    </row>
    <row r="124" spans="1:10" x14ac:dyDescent="0.3">
      <c r="A124">
        <v>971.03</v>
      </c>
      <c r="B124">
        <f t="shared" si="6"/>
        <v>855.86</v>
      </c>
      <c r="C124">
        <v>1.37</v>
      </c>
      <c r="D124" s="2">
        <f t="shared" si="7"/>
        <v>299117.52891468233</v>
      </c>
      <c r="E124" s="1">
        <f t="shared" si="8"/>
        <v>2770248.0437301956</v>
      </c>
      <c r="F124" s="1">
        <f t="shared" si="9"/>
        <v>854.05316317198356</v>
      </c>
      <c r="G124" s="1">
        <f t="shared" si="10"/>
        <v>1.8068368280164577</v>
      </c>
      <c r="I124">
        <v>770.52</v>
      </c>
      <c r="J124">
        <v>-3.11</v>
      </c>
    </row>
    <row r="125" spans="1:10" x14ac:dyDescent="0.3">
      <c r="A125">
        <v>979.97</v>
      </c>
      <c r="B125">
        <f t="shared" si="6"/>
        <v>864.80000000000007</v>
      </c>
      <c r="C125">
        <v>1.72</v>
      </c>
      <c r="D125" s="2">
        <f t="shared" si="7"/>
        <v>299117.24197223532</v>
      </c>
      <c r="E125" s="1">
        <f t="shared" si="8"/>
        <v>2770239.1272196076</v>
      </c>
      <c r="F125" s="1">
        <f t="shared" si="9"/>
        <v>862.97428961623029</v>
      </c>
      <c r="G125" s="1">
        <f t="shared" si="10"/>
        <v>1.8257103837697741</v>
      </c>
      <c r="I125">
        <v>775.55</v>
      </c>
      <c r="J125">
        <v>-2.75</v>
      </c>
    </row>
    <row r="126" spans="1:10" x14ac:dyDescent="0.3">
      <c r="A126">
        <v>988.31</v>
      </c>
      <c r="B126">
        <f t="shared" si="6"/>
        <v>873.14</v>
      </c>
      <c r="C126">
        <v>1.24</v>
      </c>
      <c r="D126" s="2">
        <f t="shared" si="7"/>
        <v>299116.97428767057</v>
      </c>
      <c r="E126" s="1">
        <f t="shared" si="8"/>
        <v>2770230.8091325485</v>
      </c>
      <c r="F126" s="1">
        <f t="shared" si="9"/>
        <v>871.29668274252072</v>
      </c>
      <c r="G126" s="1">
        <f t="shared" si="10"/>
        <v>1.8433172574792707</v>
      </c>
      <c r="I126">
        <v>780.25</v>
      </c>
      <c r="J126">
        <v>-2.57</v>
      </c>
    </row>
    <row r="127" spans="1:10" x14ac:dyDescent="0.3">
      <c r="A127">
        <v>998.67</v>
      </c>
      <c r="B127">
        <f t="shared" si="6"/>
        <v>883.5</v>
      </c>
      <c r="C127">
        <v>1.06</v>
      </c>
      <c r="D127" s="2">
        <f t="shared" si="7"/>
        <v>299116.64176823531</v>
      </c>
      <c r="E127" s="1">
        <f t="shared" si="8"/>
        <v>2770220.4763529408</v>
      </c>
      <c r="F127" s="1">
        <f t="shared" si="9"/>
        <v>881.63481137379949</v>
      </c>
      <c r="G127" s="1">
        <f t="shared" si="10"/>
        <v>1.8651886262005064</v>
      </c>
      <c r="I127">
        <v>785.57</v>
      </c>
      <c r="J127">
        <v>-2.34</v>
      </c>
    </row>
    <row r="128" spans="1:10" x14ac:dyDescent="0.3">
      <c r="A128">
        <v>1010.16</v>
      </c>
      <c r="B128">
        <f t="shared" si="6"/>
        <v>894.99</v>
      </c>
      <c r="C128">
        <v>1.51</v>
      </c>
      <c r="D128" s="2">
        <f t="shared" si="7"/>
        <v>299116.27297978825</v>
      </c>
      <c r="E128" s="1">
        <f t="shared" si="8"/>
        <v>2770209.0165423527</v>
      </c>
      <c r="F128" s="1">
        <f t="shared" si="9"/>
        <v>893.1005544213524</v>
      </c>
      <c r="G128" s="1">
        <f t="shared" si="10"/>
        <v>1.8894455786476101</v>
      </c>
      <c r="I128">
        <v>790.74</v>
      </c>
      <c r="J128">
        <v>-2.09</v>
      </c>
    </row>
    <row r="129" spans="1:10" x14ac:dyDescent="0.3">
      <c r="A129">
        <v>1018.94</v>
      </c>
      <c r="B129">
        <f t="shared" si="6"/>
        <v>903.7700000000001</v>
      </c>
      <c r="C129">
        <v>1.51</v>
      </c>
      <c r="D129" s="2">
        <f t="shared" si="7"/>
        <v>299115.9911727765</v>
      </c>
      <c r="E129" s="1">
        <f t="shared" si="8"/>
        <v>2770200.2596113719</v>
      </c>
      <c r="F129" s="1">
        <f t="shared" si="9"/>
        <v>901.86201864800523</v>
      </c>
      <c r="G129" s="1">
        <f t="shared" si="10"/>
        <v>1.907981351994863</v>
      </c>
      <c r="I129">
        <v>798.23</v>
      </c>
      <c r="J129">
        <v>-1.76</v>
      </c>
    </row>
    <row r="130" spans="1:10" x14ac:dyDescent="0.3">
      <c r="A130">
        <v>1027.53</v>
      </c>
      <c r="B130">
        <f t="shared" ref="B130:B174" si="11">A130-115.17</f>
        <v>912.36</v>
      </c>
      <c r="C130">
        <v>1.23</v>
      </c>
      <c r="D130" s="2">
        <f t="shared" si="7"/>
        <v>299115.71546409413</v>
      </c>
      <c r="E130" s="1">
        <f t="shared" si="8"/>
        <v>2770191.692181176</v>
      </c>
      <c r="F130" s="1">
        <f t="shared" si="9"/>
        <v>910.4338839898395</v>
      </c>
      <c r="G130" s="1">
        <f t="shared" si="10"/>
        <v>1.9261160101605128</v>
      </c>
      <c r="I130">
        <v>805.55</v>
      </c>
      <c r="J130">
        <v>-1.49</v>
      </c>
    </row>
    <row r="131" spans="1:10" x14ac:dyDescent="0.3">
      <c r="A131">
        <v>1035.21</v>
      </c>
      <c r="B131">
        <f t="shared" si="11"/>
        <v>920.04000000000008</v>
      </c>
      <c r="C131">
        <v>0.34</v>
      </c>
      <c r="D131" s="2">
        <f t="shared" ref="D131:D173" si="12">(((B131*($D$174-$D$1))+$B$174*$D$1)/$B$174)</f>
        <v>299115.46896319999</v>
      </c>
      <c r="E131" s="1">
        <f t="shared" ref="E131:E173" si="13">(((B131*($E$174-$E$1))+$B$174*$E$1)/$B$174)</f>
        <v>2770184.0323600001</v>
      </c>
      <c r="F131" s="1">
        <f t="shared" ref="F131:F174" si="14">SQRT(((D131-$D$1)^2)+((E131-$E$1)^2))</f>
        <v>918.0976704651174</v>
      </c>
      <c r="G131" s="1">
        <f t="shared" ref="G131:G174" si="15">B131-F131</f>
        <v>1.9423295348826741</v>
      </c>
      <c r="I131">
        <v>811.88</v>
      </c>
      <c r="J131">
        <v>-1.26</v>
      </c>
    </row>
    <row r="132" spans="1:10" x14ac:dyDescent="0.3">
      <c r="A132">
        <v>1042.6500000000001</v>
      </c>
      <c r="B132">
        <f t="shared" si="11"/>
        <v>927.48000000000013</v>
      </c>
      <c r="C132">
        <v>1.01</v>
      </c>
      <c r="D132" s="2">
        <f t="shared" si="12"/>
        <v>299115.23016545887</v>
      </c>
      <c r="E132" s="1">
        <f t="shared" si="13"/>
        <v>2770176.6119082351</v>
      </c>
      <c r="F132" s="1">
        <f t="shared" si="14"/>
        <v>925.52196361376775</v>
      </c>
      <c r="G132" s="1">
        <f t="shared" si="15"/>
        <v>1.9580363862323793</v>
      </c>
      <c r="I132">
        <v>818.92</v>
      </c>
      <c r="J132">
        <v>-0.93</v>
      </c>
    </row>
    <row r="133" spans="1:10" x14ac:dyDescent="0.3">
      <c r="A133">
        <v>1051.75</v>
      </c>
      <c r="B133">
        <f t="shared" si="11"/>
        <v>936.58</v>
      </c>
      <c r="C133">
        <v>0.52</v>
      </c>
      <c r="D133" s="2">
        <f t="shared" si="12"/>
        <v>299114.93808757648</v>
      </c>
      <c r="E133" s="1">
        <f t="shared" si="13"/>
        <v>2770167.535818039</v>
      </c>
      <c r="F133" s="1">
        <f t="shared" si="14"/>
        <v>934.60275227654301</v>
      </c>
      <c r="G133" s="1">
        <f t="shared" si="15"/>
        <v>1.977247723457026</v>
      </c>
      <c r="I133">
        <v>826.18</v>
      </c>
      <c r="J133">
        <v>-0.92</v>
      </c>
    </row>
    <row r="134" spans="1:10" x14ac:dyDescent="0.3">
      <c r="A134">
        <v>1062.67</v>
      </c>
      <c r="B134">
        <f t="shared" si="11"/>
        <v>947.50000000000011</v>
      </c>
      <c r="C134">
        <v>0.12</v>
      </c>
      <c r="D134" s="2">
        <f t="shared" si="12"/>
        <v>299114.58759411768</v>
      </c>
      <c r="E134" s="1">
        <f t="shared" si="13"/>
        <v>2770156.6445098035</v>
      </c>
      <c r="F134" s="1">
        <f t="shared" si="14"/>
        <v>945.4996986719641</v>
      </c>
      <c r="G134" s="1">
        <f t="shared" si="15"/>
        <v>2.0003013280360165</v>
      </c>
      <c r="I134">
        <v>832.08</v>
      </c>
      <c r="J134">
        <v>-0.91</v>
      </c>
    </row>
    <row r="135" spans="1:10" x14ac:dyDescent="0.3">
      <c r="A135">
        <v>1074.2</v>
      </c>
      <c r="B135">
        <f t="shared" si="11"/>
        <v>959.03000000000009</v>
      </c>
      <c r="C135">
        <v>0.43</v>
      </c>
      <c r="D135" s="2">
        <f t="shared" si="12"/>
        <v>299114.21752181178</v>
      </c>
      <c r="E135" s="1">
        <f t="shared" si="13"/>
        <v>2770145.1448043133</v>
      </c>
      <c r="F135" s="1">
        <f t="shared" si="14"/>
        <v>957.00535727426552</v>
      </c>
      <c r="G135" s="1">
        <f t="shared" si="15"/>
        <v>2.0246427257345658</v>
      </c>
      <c r="I135">
        <v>844.35</v>
      </c>
      <c r="J135">
        <v>-0.9</v>
      </c>
    </row>
    <row r="136" spans="1:10" x14ac:dyDescent="0.3">
      <c r="A136">
        <v>1085.26</v>
      </c>
      <c r="B136">
        <f t="shared" si="11"/>
        <v>970.09</v>
      </c>
      <c r="C136">
        <v>0.78</v>
      </c>
      <c r="D136" s="2">
        <f t="shared" si="12"/>
        <v>299113.86253484705</v>
      </c>
      <c r="E136" s="1">
        <f t="shared" si="13"/>
        <v>2770134.1138639213</v>
      </c>
      <c r="F136" s="1">
        <f t="shared" si="14"/>
        <v>968.04200811037458</v>
      </c>
      <c r="G136" s="1">
        <f t="shared" si="15"/>
        <v>2.0479918896254503</v>
      </c>
      <c r="I136">
        <v>855.24</v>
      </c>
      <c r="J136">
        <v>7.0000000000000007E-2</v>
      </c>
    </row>
    <row r="137" spans="1:10" x14ac:dyDescent="0.3">
      <c r="A137">
        <v>1092.25</v>
      </c>
      <c r="B137">
        <f t="shared" si="11"/>
        <v>977.08</v>
      </c>
      <c r="C137">
        <v>0.92</v>
      </c>
      <c r="D137" s="2">
        <f t="shared" si="12"/>
        <v>299113.63818051765</v>
      </c>
      <c r="E137" s="1">
        <f t="shared" si="13"/>
        <v>2770127.1422298034</v>
      </c>
      <c r="F137" s="1">
        <f t="shared" si="14"/>
        <v>975.01725127020779</v>
      </c>
      <c r="G137" s="1">
        <f t="shared" si="15"/>
        <v>2.0627487297922471</v>
      </c>
      <c r="I137">
        <v>869.54</v>
      </c>
      <c r="J137">
        <v>0.38</v>
      </c>
    </row>
    <row r="138" spans="1:10" x14ac:dyDescent="0.3">
      <c r="A138">
        <v>1106.07</v>
      </c>
      <c r="B138">
        <f t="shared" si="11"/>
        <v>990.9</v>
      </c>
      <c r="C138">
        <v>1.18</v>
      </c>
      <c r="D138" s="2">
        <f t="shared" si="12"/>
        <v>299113.19460729411</v>
      </c>
      <c r="E138" s="1">
        <f t="shared" si="13"/>
        <v>2770113.3585411762</v>
      </c>
      <c r="F138" s="1">
        <f t="shared" si="14"/>
        <v>988.8080753708839</v>
      </c>
      <c r="G138" s="1">
        <f t="shared" si="15"/>
        <v>2.0919246291160789</v>
      </c>
      <c r="I138">
        <v>887.72</v>
      </c>
      <c r="J138">
        <v>1.04</v>
      </c>
    </row>
    <row r="139" spans="1:10" x14ac:dyDescent="0.3">
      <c r="A139">
        <v>1114.3499999999999</v>
      </c>
      <c r="B139">
        <f t="shared" si="11"/>
        <v>999.18</v>
      </c>
      <c r="C139">
        <v>1.85</v>
      </c>
      <c r="D139" s="2">
        <f t="shared" si="12"/>
        <v>299112.92884851765</v>
      </c>
      <c r="E139" s="1">
        <f t="shared" si="13"/>
        <v>2770105.1002964703</v>
      </c>
      <c r="F139" s="1">
        <f t="shared" si="14"/>
        <v>997.07059516505069</v>
      </c>
      <c r="G139" s="1">
        <f t="shared" si="15"/>
        <v>2.1094048349492596</v>
      </c>
      <c r="I139">
        <v>890.41</v>
      </c>
      <c r="J139">
        <v>1.18</v>
      </c>
    </row>
    <row r="140" spans="1:10" x14ac:dyDescent="0.3">
      <c r="A140">
        <v>1122.82</v>
      </c>
      <c r="B140">
        <f t="shared" si="11"/>
        <v>1007.65</v>
      </c>
      <c r="C140">
        <v>1.1599999999999999</v>
      </c>
      <c r="D140" s="2">
        <f t="shared" si="12"/>
        <v>299112.65699141182</v>
      </c>
      <c r="E140" s="1">
        <f t="shared" si="13"/>
        <v>2770096.65255098</v>
      </c>
      <c r="F140" s="1">
        <f t="shared" si="14"/>
        <v>1005.5227138435704</v>
      </c>
      <c r="G140" s="1">
        <f t="shared" si="15"/>
        <v>2.1272861564295908</v>
      </c>
      <c r="I140">
        <v>899.22</v>
      </c>
      <c r="J140">
        <v>1.52</v>
      </c>
    </row>
    <row r="141" spans="1:10" x14ac:dyDescent="0.3">
      <c r="A141">
        <v>1128.95</v>
      </c>
      <c r="B141">
        <f t="shared" si="11"/>
        <v>1013.7800000000001</v>
      </c>
      <c r="C141">
        <v>1.36</v>
      </c>
      <c r="D141" s="2">
        <f t="shared" si="12"/>
        <v>299112.46024004708</v>
      </c>
      <c r="E141" s="1">
        <f t="shared" si="13"/>
        <v>2770090.5386572545</v>
      </c>
      <c r="F141" s="1">
        <f t="shared" si="14"/>
        <v>1011.6397725800504</v>
      </c>
      <c r="G141" s="1">
        <f t="shared" si="15"/>
        <v>2.1402274199497242</v>
      </c>
      <c r="I141">
        <v>909.66</v>
      </c>
      <c r="J141">
        <v>1.46</v>
      </c>
    </row>
    <row r="142" spans="1:10" x14ac:dyDescent="0.3">
      <c r="A142">
        <v>1135.3399999999999</v>
      </c>
      <c r="B142">
        <f t="shared" si="11"/>
        <v>1020.17</v>
      </c>
      <c r="C142">
        <v>1.33</v>
      </c>
      <c r="D142" s="2">
        <f t="shared" si="12"/>
        <v>299112.25514360005</v>
      </c>
      <c r="E142" s="1">
        <f t="shared" si="13"/>
        <v>2770084.1654466661</v>
      </c>
      <c r="F142" s="1">
        <f t="shared" si="14"/>
        <v>1018.0162824214582</v>
      </c>
      <c r="G142" s="1">
        <f t="shared" si="15"/>
        <v>2.153717578541773</v>
      </c>
      <c r="I142">
        <v>921.3</v>
      </c>
      <c r="J142">
        <v>0.6</v>
      </c>
    </row>
    <row r="143" spans="1:10" x14ac:dyDescent="0.3">
      <c r="A143">
        <v>1146.4000000000001</v>
      </c>
      <c r="B143">
        <f t="shared" si="11"/>
        <v>1031.23</v>
      </c>
      <c r="C143">
        <v>1.3</v>
      </c>
      <c r="D143" s="2">
        <f t="shared" si="12"/>
        <v>299111.90015663533</v>
      </c>
      <c r="E143" s="1">
        <f t="shared" si="13"/>
        <v>2770073.134506274</v>
      </c>
      <c r="F143" s="1">
        <f t="shared" si="14"/>
        <v>1029.0529332575672</v>
      </c>
      <c r="G143" s="1">
        <f t="shared" si="15"/>
        <v>2.1770667424327712</v>
      </c>
      <c r="I143">
        <v>939.41</v>
      </c>
      <c r="J143">
        <v>0.64</v>
      </c>
    </row>
    <row r="144" spans="1:10" x14ac:dyDescent="0.3">
      <c r="A144">
        <v>1155.8</v>
      </c>
      <c r="B144">
        <f t="shared" si="11"/>
        <v>1040.6299999999999</v>
      </c>
      <c r="C144">
        <v>1.47</v>
      </c>
      <c r="D144" s="2">
        <f t="shared" si="12"/>
        <v>299111.59844981181</v>
      </c>
      <c r="E144" s="1">
        <f t="shared" si="13"/>
        <v>2770063.7592043132</v>
      </c>
      <c r="F144" s="1">
        <f t="shared" si="14"/>
        <v>1038.4330885795532</v>
      </c>
      <c r="G144" s="1">
        <f t="shared" si="15"/>
        <v>2.1969114204466678</v>
      </c>
      <c r="I144">
        <v>947.37</v>
      </c>
      <c r="J144">
        <v>1.72</v>
      </c>
    </row>
    <row r="145" spans="1:10" x14ac:dyDescent="0.3">
      <c r="A145">
        <v>1166.3399999999999</v>
      </c>
      <c r="B145">
        <f t="shared" si="11"/>
        <v>1051.1699999999998</v>
      </c>
      <c r="C145">
        <v>0.99</v>
      </c>
      <c r="D145" s="2">
        <f t="shared" si="12"/>
        <v>299111.26015301177</v>
      </c>
      <c r="E145" s="1">
        <f t="shared" si="13"/>
        <v>2770053.2468976467</v>
      </c>
      <c r="F145" s="1">
        <f t="shared" si="14"/>
        <v>1048.9508372062685</v>
      </c>
      <c r="G145" s="1">
        <f t="shared" si="15"/>
        <v>2.2191627937313569</v>
      </c>
      <c r="I145">
        <v>957.06</v>
      </c>
      <c r="J145">
        <v>1.72</v>
      </c>
    </row>
    <row r="146" spans="1:10" x14ac:dyDescent="0.3">
      <c r="A146">
        <v>1172.9100000000001</v>
      </c>
      <c r="B146">
        <f t="shared" si="11"/>
        <v>1057.74</v>
      </c>
      <c r="C146">
        <v>1.29</v>
      </c>
      <c r="D146" s="2">
        <f t="shared" si="12"/>
        <v>299111.04927920003</v>
      </c>
      <c r="E146" s="1">
        <f t="shared" si="13"/>
        <v>2770046.6941599995</v>
      </c>
      <c r="F146" s="1">
        <f t="shared" si="14"/>
        <v>1055.5069670431108</v>
      </c>
      <c r="G146" s="1">
        <f t="shared" si="15"/>
        <v>2.2330329568892466</v>
      </c>
      <c r="I146">
        <v>962.95</v>
      </c>
      <c r="J146">
        <v>1.89</v>
      </c>
    </row>
    <row r="147" spans="1:10" x14ac:dyDescent="0.3">
      <c r="A147">
        <v>1186.6600000000001</v>
      </c>
      <c r="B147">
        <f t="shared" si="11"/>
        <v>1071.49</v>
      </c>
      <c r="C147">
        <v>2.98</v>
      </c>
      <c r="D147" s="2">
        <f t="shared" si="12"/>
        <v>299110.60795272945</v>
      </c>
      <c r="E147" s="1">
        <f t="shared" si="13"/>
        <v>2770032.9802874504</v>
      </c>
      <c r="F147" s="1">
        <f t="shared" si="14"/>
        <v>1069.2279389236758</v>
      </c>
      <c r="G147" s="1">
        <f t="shared" si="15"/>
        <v>2.2620610763242439</v>
      </c>
      <c r="I147">
        <v>971.03</v>
      </c>
      <c r="J147">
        <v>1.37</v>
      </c>
    </row>
    <row r="148" spans="1:10" x14ac:dyDescent="0.3">
      <c r="A148">
        <v>1200.17</v>
      </c>
      <c r="B148">
        <f t="shared" si="11"/>
        <v>1085</v>
      </c>
      <c r="C148">
        <v>3.32</v>
      </c>
      <c r="D148" s="2">
        <f t="shared" si="12"/>
        <v>299110.17432941182</v>
      </c>
      <c r="E148" s="1">
        <f t="shared" si="13"/>
        <v>2770019.5057843132</v>
      </c>
      <c r="F148" s="1">
        <f t="shared" si="14"/>
        <v>1082.7094174766842</v>
      </c>
      <c r="G148" s="1">
        <f t="shared" si="15"/>
        <v>2.2905825233158339</v>
      </c>
      <c r="I148">
        <v>979.97</v>
      </c>
      <c r="J148">
        <v>1.72</v>
      </c>
    </row>
    <row r="149" spans="1:10" x14ac:dyDescent="0.3">
      <c r="A149">
        <v>1216.1199999999999</v>
      </c>
      <c r="B149">
        <f t="shared" si="11"/>
        <v>1100.9499999999998</v>
      </c>
      <c r="C149">
        <v>3.27</v>
      </c>
      <c r="D149" s="2">
        <f t="shared" si="12"/>
        <v>299109.6623907059</v>
      </c>
      <c r="E149" s="1">
        <f t="shared" si="13"/>
        <v>2770003.5976921562</v>
      </c>
      <c r="F149" s="1">
        <f t="shared" si="14"/>
        <v>1098.6257448581412</v>
      </c>
      <c r="G149" s="1">
        <f t="shared" si="15"/>
        <v>2.3242551418586572</v>
      </c>
      <c r="I149">
        <v>988.31</v>
      </c>
      <c r="J149">
        <v>1.24</v>
      </c>
    </row>
    <row r="150" spans="1:10" x14ac:dyDescent="0.3">
      <c r="A150">
        <v>1224.68</v>
      </c>
      <c r="B150">
        <f t="shared" si="11"/>
        <v>1109.51</v>
      </c>
      <c r="C150">
        <v>3.08</v>
      </c>
      <c r="D150" s="2">
        <f t="shared" si="12"/>
        <v>299109.38764491765</v>
      </c>
      <c r="E150" s="1">
        <f t="shared" si="13"/>
        <v>2769995.0601831367</v>
      </c>
      <c r="F150" s="1">
        <f t="shared" si="14"/>
        <v>1107.1676735341473</v>
      </c>
      <c r="G150" s="1">
        <f t="shared" si="15"/>
        <v>2.3423264658526932</v>
      </c>
      <c r="I150">
        <v>998.67</v>
      </c>
      <c r="J150">
        <v>1.06</v>
      </c>
    </row>
    <row r="151" spans="1:10" x14ac:dyDescent="0.3">
      <c r="A151">
        <v>1229.77</v>
      </c>
      <c r="B151">
        <f t="shared" si="11"/>
        <v>1114.5999999999999</v>
      </c>
      <c r="C151">
        <v>3.05</v>
      </c>
      <c r="D151" s="2">
        <f t="shared" si="12"/>
        <v>299109.2242738824</v>
      </c>
      <c r="E151" s="1">
        <f t="shared" si="13"/>
        <v>2769989.9835568625</v>
      </c>
      <c r="F151" s="1">
        <f t="shared" si="14"/>
        <v>1112.2469278518358</v>
      </c>
      <c r="G151" s="1">
        <f t="shared" si="15"/>
        <v>2.353072148164074</v>
      </c>
      <c r="I151">
        <v>1010.16</v>
      </c>
      <c r="J151">
        <v>1.51</v>
      </c>
    </row>
    <row r="152" spans="1:10" x14ac:dyDescent="0.3">
      <c r="A152">
        <v>1233.6199999999999</v>
      </c>
      <c r="B152">
        <f t="shared" si="11"/>
        <v>1118.4499999999998</v>
      </c>
      <c r="C152">
        <v>0.01</v>
      </c>
      <c r="D152" s="2">
        <f t="shared" si="12"/>
        <v>299109.10070247063</v>
      </c>
      <c r="E152" s="1">
        <f t="shared" si="13"/>
        <v>2769986.1436725487</v>
      </c>
      <c r="F152" s="1">
        <f t="shared" si="14"/>
        <v>1116.088799978394</v>
      </c>
      <c r="G152" s="1">
        <f t="shared" si="15"/>
        <v>2.3612000216057822</v>
      </c>
      <c r="I152">
        <v>1018.94</v>
      </c>
      <c r="J152">
        <v>1.51</v>
      </c>
    </row>
    <row r="153" spans="1:10" x14ac:dyDescent="0.3">
      <c r="A153">
        <v>1239.7</v>
      </c>
      <c r="B153">
        <f t="shared" si="11"/>
        <v>1124.53</v>
      </c>
      <c r="C153">
        <v>0.05</v>
      </c>
      <c r="D153" s="2">
        <f t="shared" si="12"/>
        <v>299108.90555592946</v>
      </c>
      <c r="E153" s="1">
        <f t="shared" si="13"/>
        <v>2769980.0796474507</v>
      </c>
      <c r="F153" s="1">
        <f t="shared" si="14"/>
        <v>1122.1559642716707</v>
      </c>
      <c r="G153" s="1">
        <f t="shared" si="15"/>
        <v>2.3740357283293179</v>
      </c>
      <c r="I153">
        <v>1027.53</v>
      </c>
      <c r="J153">
        <v>1.23</v>
      </c>
    </row>
    <row r="154" spans="1:10" x14ac:dyDescent="0.3">
      <c r="A154">
        <v>1257.98</v>
      </c>
      <c r="B154">
        <f t="shared" si="11"/>
        <v>1142.81</v>
      </c>
      <c r="C154">
        <v>1.1299999999999999</v>
      </c>
      <c r="D154" s="2">
        <f t="shared" si="12"/>
        <v>299108.31883244705</v>
      </c>
      <c r="E154" s="1">
        <f t="shared" si="13"/>
        <v>2769961.8476772546</v>
      </c>
      <c r="F154" s="1">
        <f t="shared" si="14"/>
        <v>1140.3973727062507</v>
      </c>
      <c r="G154" s="1">
        <f t="shared" si="15"/>
        <v>2.4126272937492104</v>
      </c>
      <c r="I154">
        <v>1035.21</v>
      </c>
      <c r="J154">
        <v>0.34</v>
      </c>
    </row>
    <row r="155" spans="1:10" x14ac:dyDescent="0.3">
      <c r="A155">
        <v>1265.53</v>
      </c>
      <c r="B155">
        <f t="shared" si="11"/>
        <v>1150.3599999999999</v>
      </c>
      <c r="C155">
        <v>1.1599999999999999</v>
      </c>
      <c r="D155" s="2">
        <f t="shared" si="12"/>
        <v>299108.07650409412</v>
      </c>
      <c r="E155" s="1">
        <f t="shared" si="13"/>
        <v>2769954.3175145099</v>
      </c>
      <c r="F155" s="1">
        <f t="shared" si="14"/>
        <v>1147.9314336292955</v>
      </c>
      <c r="G155" s="1">
        <f t="shared" si="15"/>
        <v>2.4285663707044023</v>
      </c>
      <c r="I155">
        <v>1042.6500000000001</v>
      </c>
      <c r="J155">
        <v>1.01</v>
      </c>
    </row>
    <row r="156" spans="1:10" x14ac:dyDescent="0.3">
      <c r="A156">
        <v>1272.8</v>
      </c>
      <c r="B156">
        <f t="shared" si="11"/>
        <v>1157.6299999999999</v>
      </c>
      <c r="C156">
        <v>0.89</v>
      </c>
      <c r="D156" s="2">
        <f t="shared" si="12"/>
        <v>299107.84316275298</v>
      </c>
      <c r="E156" s="1">
        <f t="shared" si="13"/>
        <v>2769947.0666160784</v>
      </c>
      <c r="F156" s="1">
        <f t="shared" si="14"/>
        <v>1155.1860856709661</v>
      </c>
      <c r="G156" s="1">
        <f t="shared" si="15"/>
        <v>2.4439143290337597</v>
      </c>
      <c r="I156">
        <v>1051.75</v>
      </c>
      <c r="J156">
        <v>0.52</v>
      </c>
    </row>
    <row r="157" spans="1:10" x14ac:dyDescent="0.3">
      <c r="A157">
        <v>1276.23</v>
      </c>
      <c r="B157">
        <f t="shared" si="11"/>
        <v>1161.06</v>
      </c>
      <c r="C157">
        <v>1.04</v>
      </c>
      <c r="D157" s="2">
        <f t="shared" si="12"/>
        <v>299107.73307185882</v>
      </c>
      <c r="E157" s="1">
        <f t="shared" si="13"/>
        <v>2769943.6456282348</v>
      </c>
      <c r="F157" s="1">
        <f t="shared" si="14"/>
        <v>1158.608844475001</v>
      </c>
      <c r="G157" s="1">
        <f t="shared" si="15"/>
        <v>2.4511555249989669</v>
      </c>
      <c r="I157">
        <v>1062.67</v>
      </c>
      <c r="J157">
        <v>0.12</v>
      </c>
    </row>
    <row r="158" spans="1:10" x14ac:dyDescent="0.3">
      <c r="A158">
        <v>1281.3399999999999</v>
      </c>
      <c r="B158">
        <f t="shared" si="11"/>
        <v>1166.1699999999998</v>
      </c>
      <c r="C158">
        <v>2.98</v>
      </c>
      <c r="D158" s="2">
        <f t="shared" si="12"/>
        <v>299107.56905889412</v>
      </c>
      <c r="E158" s="1">
        <f t="shared" si="13"/>
        <v>2769938.5490545095</v>
      </c>
      <c r="F158" s="1">
        <f t="shared" si="14"/>
        <v>1163.7080565700644</v>
      </c>
      <c r="G158" s="1">
        <f t="shared" si="15"/>
        <v>2.4619434299354452</v>
      </c>
      <c r="I158">
        <v>1074.2</v>
      </c>
      <c r="J158">
        <v>0.43</v>
      </c>
    </row>
    <row r="159" spans="1:10" x14ac:dyDescent="0.3">
      <c r="A159">
        <v>1289.58</v>
      </c>
      <c r="B159">
        <f t="shared" si="11"/>
        <v>1174.4099999999999</v>
      </c>
      <c r="C159">
        <v>2.94</v>
      </c>
      <c r="D159" s="2">
        <f t="shared" si="12"/>
        <v>299107.30458397651</v>
      </c>
      <c r="E159" s="1">
        <f t="shared" si="13"/>
        <v>2769930.3307047053</v>
      </c>
      <c r="F159" s="1">
        <f t="shared" si="14"/>
        <v>1171.9306608099482</v>
      </c>
      <c r="G159" s="1">
        <f t="shared" si="15"/>
        <v>2.4793391900516326</v>
      </c>
      <c r="I159">
        <v>1085.26</v>
      </c>
      <c r="J159">
        <v>0.78</v>
      </c>
    </row>
    <row r="160" spans="1:10" x14ac:dyDescent="0.3">
      <c r="A160">
        <v>1292.6199999999999</v>
      </c>
      <c r="B160">
        <f t="shared" si="11"/>
        <v>1177.4499999999998</v>
      </c>
      <c r="C160">
        <v>0.05</v>
      </c>
      <c r="D160" s="2">
        <f t="shared" si="12"/>
        <v>299107.2070107059</v>
      </c>
      <c r="E160" s="1">
        <f t="shared" si="13"/>
        <v>2769927.2986921566</v>
      </c>
      <c r="F160" s="1">
        <f t="shared" si="14"/>
        <v>1174.9642429563548</v>
      </c>
      <c r="G160" s="1">
        <f t="shared" si="15"/>
        <v>2.4857570436449805</v>
      </c>
      <c r="I160">
        <v>1092.25</v>
      </c>
      <c r="J160">
        <v>0.92</v>
      </c>
    </row>
    <row r="161" spans="1:10" x14ac:dyDescent="0.3">
      <c r="A161">
        <v>1296.1400000000001</v>
      </c>
      <c r="B161">
        <f t="shared" si="11"/>
        <v>1180.97</v>
      </c>
      <c r="C161">
        <v>0.06</v>
      </c>
      <c r="D161" s="2">
        <f t="shared" si="12"/>
        <v>299107.09403112944</v>
      </c>
      <c r="E161" s="1">
        <f t="shared" si="13"/>
        <v>2769923.7879407844</v>
      </c>
      <c r="F161" s="1">
        <f t="shared" si="14"/>
        <v>1178.4768117574067</v>
      </c>
      <c r="G161" s="1">
        <f t="shared" si="15"/>
        <v>2.4931882425933054</v>
      </c>
      <c r="I161">
        <v>1106.07</v>
      </c>
      <c r="J161">
        <v>1.18</v>
      </c>
    </row>
    <row r="162" spans="1:10" x14ac:dyDescent="0.3">
      <c r="A162">
        <v>1300.42</v>
      </c>
      <c r="B162">
        <f t="shared" si="11"/>
        <v>1185.25</v>
      </c>
      <c r="C162">
        <v>3.21</v>
      </c>
      <c r="D162" s="2">
        <f t="shared" si="12"/>
        <v>299106.95665823529</v>
      </c>
      <c r="E162" s="1">
        <f t="shared" si="13"/>
        <v>2769919.5191862741</v>
      </c>
      <c r="F162" s="1">
        <f t="shared" si="14"/>
        <v>1182.7477760958761</v>
      </c>
      <c r="G162" s="1">
        <f t="shared" si="15"/>
        <v>2.5022239041238663</v>
      </c>
      <c r="I162">
        <v>1114.3499999999999</v>
      </c>
      <c r="J162">
        <v>1.85</v>
      </c>
    </row>
    <row r="163" spans="1:10" x14ac:dyDescent="0.3">
      <c r="A163">
        <v>1306.3499999999999</v>
      </c>
      <c r="B163">
        <f t="shared" si="11"/>
        <v>1191.1799999999998</v>
      </c>
      <c r="C163">
        <v>2.95</v>
      </c>
      <c r="D163" s="2">
        <f t="shared" si="12"/>
        <v>299106.76632616471</v>
      </c>
      <c r="E163" s="1">
        <f t="shared" si="13"/>
        <v>2769913.6047670585</v>
      </c>
      <c r="F163" s="1">
        <f t="shared" si="14"/>
        <v>1188.6652570595465</v>
      </c>
      <c r="G163" s="1">
        <f t="shared" si="15"/>
        <v>2.5147429404532886</v>
      </c>
      <c r="I163">
        <v>1122.82</v>
      </c>
      <c r="J163">
        <v>1.1599999999999999</v>
      </c>
    </row>
    <row r="164" spans="1:10" x14ac:dyDescent="0.3">
      <c r="A164">
        <v>1316</v>
      </c>
      <c r="B164">
        <f t="shared" si="11"/>
        <v>1200.83</v>
      </c>
      <c r="C164">
        <v>0.09</v>
      </c>
      <c r="D164" s="2">
        <f t="shared" si="12"/>
        <v>299106.45659522357</v>
      </c>
      <c r="E164" s="1">
        <f t="shared" si="13"/>
        <v>2769903.9801219604</v>
      </c>
      <c r="F164" s="1">
        <f t="shared" si="14"/>
        <v>1198.2948845975418</v>
      </c>
      <c r="G164" s="1">
        <f t="shared" si="15"/>
        <v>2.5351154024581319</v>
      </c>
      <c r="I164">
        <v>1128.95</v>
      </c>
      <c r="J164">
        <v>1.36</v>
      </c>
    </row>
    <row r="165" spans="1:10" x14ac:dyDescent="0.3">
      <c r="A165">
        <v>1324.81</v>
      </c>
      <c r="B165">
        <f t="shared" si="11"/>
        <v>1209.6399999999999</v>
      </c>
      <c r="C165">
        <v>0.32</v>
      </c>
      <c r="D165" s="2">
        <f t="shared" si="12"/>
        <v>299106.17382531764</v>
      </c>
      <c r="E165" s="1">
        <f t="shared" si="13"/>
        <v>2769895.1932698037</v>
      </c>
      <c r="F165" s="1">
        <f t="shared" si="14"/>
        <v>1207.0862854895593</v>
      </c>
      <c r="G165" s="1">
        <f t="shared" si="15"/>
        <v>2.5537145104406136</v>
      </c>
      <c r="I165">
        <v>1135.3399999999999</v>
      </c>
      <c r="J165">
        <v>1.33</v>
      </c>
    </row>
    <row r="166" spans="1:10" x14ac:dyDescent="0.3">
      <c r="A166">
        <v>1338.93</v>
      </c>
      <c r="B166">
        <f t="shared" si="11"/>
        <v>1223.76</v>
      </c>
      <c r="C166">
        <v>0.97</v>
      </c>
      <c r="D166" s="2">
        <f t="shared" si="12"/>
        <v>299105.72062315297</v>
      </c>
      <c r="E166" s="1">
        <f t="shared" si="13"/>
        <v>2769881.1103694118</v>
      </c>
      <c r="F166" s="1">
        <f t="shared" si="14"/>
        <v>1221.1764762494463</v>
      </c>
      <c r="G166" s="1">
        <f t="shared" si="15"/>
        <v>2.5835237505536952</v>
      </c>
      <c r="I166">
        <v>1146.4000000000001</v>
      </c>
      <c r="J166">
        <v>1.3</v>
      </c>
    </row>
    <row r="167" spans="1:10" x14ac:dyDescent="0.3">
      <c r="A167">
        <v>1347.73</v>
      </c>
      <c r="B167">
        <f t="shared" si="11"/>
        <v>1232.56</v>
      </c>
      <c r="C167">
        <v>0.12</v>
      </c>
      <c r="D167" s="2">
        <f t="shared" si="12"/>
        <v>299105.43817421177</v>
      </c>
      <c r="E167" s="1">
        <f t="shared" si="13"/>
        <v>2769872.3334909803</v>
      </c>
      <c r="F167" s="1">
        <f t="shared" si="14"/>
        <v>1229.9578982530088</v>
      </c>
      <c r="G167" s="1">
        <f t="shared" si="15"/>
        <v>2.6021017469911385</v>
      </c>
      <c r="I167">
        <v>1155.8</v>
      </c>
      <c r="J167">
        <v>1.47</v>
      </c>
    </row>
    <row r="168" spans="1:10" x14ac:dyDescent="0.3">
      <c r="A168">
        <v>1350.47</v>
      </c>
      <c r="B168">
        <f t="shared" si="11"/>
        <v>1235.3</v>
      </c>
      <c r="C168">
        <v>1.27</v>
      </c>
      <c r="D168" s="2">
        <f t="shared" si="12"/>
        <v>299105.35022988234</v>
      </c>
      <c r="E168" s="1">
        <f t="shared" si="13"/>
        <v>2769869.6006901958</v>
      </c>
      <c r="F168" s="1">
        <f t="shared" si="14"/>
        <v>1232.692113740668</v>
      </c>
      <c r="G168" s="1">
        <f t="shared" si="15"/>
        <v>2.6078862593319627</v>
      </c>
      <c r="I168">
        <v>1166.3399999999999</v>
      </c>
      <c r="J168">
        <v>0.99</v>
      </c>
    </row>
    <row r="169" spans="1:10" x14ac:dyDescent="0.3">
      <c r="A169">
        <v>1355.82</v>
      </c>
      <c r="B169">
        <f t="shared" si="11"/>
        <v>1240.6499999999999</v>
      </c>
      <c r="C169">
        <v>2.77</v>
      </c>
      <c r="D169" s="2">
        <f t="shared" si="12"/>
        <v>299105.17851376475</v>
      </c>
      <c r="E169" s="1">
        <f t="shared" si="13"/>
        <v>2769864.2647470585</v>
      </c>
      <c r="F169" s="1">
        <f t="shared" si="14"/>
        <v>1238.0308191632862</v>
      </c>
      <c r="G169" s="1">
        <f t="shared" si="15"/>
        <v>2.6191808367136673</v>
      </c>
      <c r="I169">
        <v>1172.9100000000001</v>
      </c>
      <c r="J169">
        <v>1.29</v>
      </c>
    </row>
    <row r="170" spans="1:10" x14ac:dyDescent="0.3">
      <c r="A170">
        <v>1360.2</v>
      </c>
      <c r="B170">
        <f t="shared" si="11"/>
        <v>1245.03</v>
      </c>
      <c r="C170">
        <v>3.38</v>
      </c>
      <c r="D170" s="2">
        <f t="shared" si="12"/>
        <v>299105.03793122352</v>
      </c>
      <c r="E170" s="1">
        <f t="shared" si="13"/>
        <v>2769859.8962552939</v>
      </c>
      <c r="F170" s="1">
        <f t="shared" si="14"/>
        <v>1242.4015723876951</v>
      </c>
      <c r="G170" s="1">
        <f t="shared" si="15"/>
        <v>2.628427612304904</v>
      </c>
      <c r="I170">
        <v>1186.6600000000001</v>
      </c>
      <c r="J170">
        <v>2.98</v>
      </c>
    </row>
    <row r="171" spans="1:10" x14ac:dyDescent="0.3">
      <c r="A171">
        <v>1371.98</v>
      </c>
      <c r="B171">
        <f t="shared" si="11"/>
        <v>1256.81</v>
      </c>
      <c r="C171">
        <v>4.0599999999999996</v>
      </c>
      <c r="D171" s="2">
        <f t="shared" si="12"/>
        <v>299104.6598348</v>
      </c>
      <c r="E171" s="1">
        <f t="shared" si="13"/>
        <v>2769848.1472066664</v>
      </c>
      <c r="F171" s="1">
        <f t="shared" si="14"/>
        <v>1254.1567032060057</v>
      </c>
      <c r="G171" s="1">
        <f t="shared" si="15"/>
        <v>2.6532967939942864</v>
      </c>
      <c r="I171">
        <v>1200.17</v>
      </c>
      <c r="J171">
        <v>3.32</v>
      </c>
    </row>
    <row r="172" spans="1:10" x14ac:dyDescent="0.3">
      <c r="A172">
        <v>1375.66</v>
      </c>
      <c r="B172">
        <f t="shared" si="11"/>
        <v>1260.49</v>
      </c>
      <c r="C172">
        <v>4.0199999999999996</v>
      </c>
      <c r="D172" s="2">
        <f t="shared" si="12"/>
        <v>299104.54171978822</v>
      </c>
      <c r="E172" s="1">
        <f t="shared" si="13"/>
        <v>2769844.4768756861</v>
      </c>
      <c r="F172" s="1">
        <f t="shared" si="14"/>
        <v>1257.8289342255844</v>
      </c>
      <c r="G172" s="1">
        <f t="shared" si="15"/>
        <v>2.661065774415647</v>
      </c>
      <c r="I172">
        <v>1216.1199999999999</v>
      </c>
      <c r="J172">
        <v>3.27</v>
      </c>
    </row>
    <row r="173" spans="1:10" x14ac:dyDescent="0.3">
      <c r="A173">
        <v>1380.98</v>
      </c>
      <c r="B173">
        <f t="shared" si="11"/>
        <v>1265.81</v>
      </c>
      <c r="C173">
        <v>4.03</v>
      </c>
      <c r="D173" s="2">
        <f t="shared" si="12"/>
        <v>299104.37096656475</v>
      </c>
      <c r="E173" s="1">
        <f t="shared" si="13"/>
        <v>2769839.1708537252</v>
      </c>
      <c r="F173" s="1">
        <f t="shared" si="14"/>
        <v>1263.1377029823743</v>
      </c>
      <c r="G173" s="1">
        <f t="shared" si="15"/>
        <v>2.672297017625624</v>
      </c>
      <c r="I173">
        <v>1224.68</v>
      </c>
      <c r="J173">
        <v>3.08</v>
      </c>
    </row>
    <row r="174" spans="1:10" x14ac:dyDescent="0.3">
      <c r="A174" s="5">
        <v>1390.17</v>
      </c>
      <c r="B174">
        <f t="shared" si="11"/>
        <v>1275</v>
      </c>
      <c r="C174" s="5">
        <v>4.1100000000000003</v>
      </c>
      <c r="D174" s="2">
        <v>299104.076</v>
      </c>
      <c r="E174" s="2">
        <v>2769830.0049999999</v>
      </c>
      <c r="F174" s="1">
        <f t="shared" si="14"/>
        <v>1272.3083016426342</v>
      </c>
      <c r="G174" s="1">
        <f t="shared" si="15"/>
        <v>2.6916983573657944</v>
      </c>
      <c r="I174">
        <v>1229.77</v>
      </c>
      <c r="J174">
        <v>3.05</v>
      </c>
    </row>
    <row r="175" spans="1:10" x14ac:dyDescent="0.3">
      <c r="I175">
        <v>1233.6199999999999</v>
      </c>
      <c r="J175">
        <v>0.01</v>
      </c>
    </row>
    <row r="176" spans="1:10" x14ac:dyDescent="0.3">
      <c r="I176">
        <v>1239.7</v>
      </c>
      <c r="J176">
        <v>0.05</v>
      </c>
    </row>
    <row r="177" spans="9:10" x14ac:dyDescent="0.3">
      <c r="I177">
        <v>1257.98</v>
      </c>
      <c r="J177">
        <v>1.1299999999999999</v>
      </c>
    </row>
    <row r="178" spans="9:10" x14ac:dyDescent="0.3">
      <c r="I178">
        <v>1265.53</v>
      </c>
      <c r="J178">
        <v>1.1599999999999999</v>
      </c>
    </row>
    <row r="179" spans="9:10" x14ac:dyDescent="0.3">
      <c r="I179">
        <v>1272.8</v>
      </c>
      <c r="J179">
        <v>0.89</v>
      </c>
    </row>
    <row r="180" spans="9:10" x14ac:dyDescent="0.3">
      <c r="I180">
        <v>1276.23</v>
      </c>
      <c r="J180">
        <v>1.04</v>
      </c>
    </row>
    <row r="181" spans="9:10" x14ac:dyDescent="0.3">
      <c r="I181">
        <v>1281.3399999999999</v>
      </c>
      <c r="J181">
        <v>2.98</v>
      </c>
    </row>
    <row r="182" spans="9:10" x14ac:dyDescent="0.3">
      <c r="I182">
        <v>1289.58</v>
      </c>
      <c r="J182">
        <v>2.94</v>
      </c>
    </row>
    <row r="183" spans="9:10" x14ac:dyDescent="0.3">
      <c r="I183">
        <v>1292.6199999999999</v>
      </c>
      <c r="J183">
        <v>0.05</v>
      </c>
    </row>
    <row r="184" spans="9:10" x14ac:dyDescent="0.3">
      <c r="I184">
        <v>1296.1400000000001</v>
      </c>
      <c r="J184">
        <v>0.06</v>
      </c>
    </row>
    <row r="185" spans="9:10" x14ac:dyDescent="0.3">
      <c r="I185">
        <v>1300.42</v>
      </c>
      <c r="J185">
        <v>3.21</v>
      </c>
    </row>
    <row r="186" spans="9:10" x14ac:dyDescent="0.3">
      <c r="I186">
        <v>1306.3499999999999</v>
      </c>
      <c r="J186">
        <v>2.95</v>
      </c>
    </row>
    <row r="187" spans="9:10" x14ac:dyDescent="0.3">
      <c r="I187">
        <v>1316</v>
      </c>
      <c r="J187">
        <v>0.09</v>
      </c>
    </row>
    <row r="188" spans="9:10" x14ac:dyDescent="0.3">
      <c r="I188">
        <v>1324.81</v>
      </c>
      <c r="J188">
        <v>0.32</v>
      </c>
    </row>
    <row r="189" spans="9:10" x14ac:dyDescent="0.3">
      <c r="I189">
        <v>1338.93</v>
      </c>
      <c r="J189">
        <v>0.97</v>
      </c>
    </row>
    <row r="190" spans="9:10" x14ac:dyDescent="0.3">
      <c r="I190">
        <v>1347.73</v>
      </c>
      <c r="J190">
        <v>0.12</v>
      </c>
    </row>
    <row r="191" spans="9:10" x14ac:dyDescent="0.3">
      <c r="I191">
        <v>1350.47</v>
      </c>
      <c r="J191">
        <v>1.27</v>
      </c>
    </row>
    <row r="192" spans="9:10" x14ac:dyDescent="0.3">
      <c r="I192">
        <v>1355.82</v>
      </c>
      <c r="J192">
        <v>2.77</v>
      </c>
    </row>
    <row r="193" spans="9:10" x14ac:dyDescent="0.3">
      <c r="I193">
        <v>1360.2</v>
      </c>
      <c r="J193">
        <v>3.38</v>
      </c>
    </row>
    <row r="194" spans="9:10" x14ac:dyDescent="0.3">
      <c r="I194">
        <v>1371.98</v>
      </c>
      <c r="J194">
        <v>4.0599999999999996</v>
      </c>
    </row>
    <row r="195" spans="9:10" x14ac:dyDescent="0.3">
      <c r="I195">
        <v>1375.66</v>
      </c>
      <c r="J195">
        <v>4.0199999999999996</v>
      </c>
    </row>
    <row r="196" spans="9:10" x14ac:dyDescent="0.3">
      <c r="I196">
        <v>1380.98</v>
      </c>
      <c r="J196">
        <v>4.03</v>
      </c>
    </row>
    <row r="197" spans="9:10" x14ac:dyDescent="0.3">
      <c r="I197" s="5">
        <v>1390.17</v>
      </c>
      <c r="J197" s="5">
        <v>4.1100000000000003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"/>
  <sheetViews>
    <sheetView topLeftCell="A118" workbookViewId="0">
      <selection activeCell="A118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153.03</v>
      </c>
      <c r="B1">
        <f>A1-153.03</f>
        <v>0</v>
      </c>
      <c r="C1" s="5">
        <v>11.34</v>
      </c>
      <c r="D1" s="2">
        <v>299144.99900000001</v>
      </c>
      <c r="E1" s="2">
        <v>2771101.6549999998</v>
      </c>
    </row>
    <row r="2" spans="1:7" x14ac:dyDescent="0.3">
      <c r="A2">
        <v>153.13999999999999</v>
      </c>
      <c r="B2">
        <f t="shared" ref="B2:B65" si="0">A2-153.03</f>
        <v>0.10999999999998522</v>
      </c>
      <c r="C2">
        <v>11.32</v>
      </c>
      <c r="D2" s="2">
        <f>(((B2*($D$142-$D$1))+$B$142*$D$1)/$B$142)</f>
        <v>299145.03846763843</v>
      </c>
      <c r="E2" s="1">
        <f>(((B2*($E$142-$E$1))+$B$142*$E$1)/$B$142)</f>
        <v>2771101.5523046162</v>
      </c>
      <c r="F2" s="1">
        <f>SQRT(((D2-$D$1)^2)+((E2-$E$1)^2))</f>
        <v>0.11001834526277354</v>
      </c>
      <c r="G2" s="1">
        <f t="shared" ref="G2" si="1">B2-F2</f>
        <v>-1.8345262788321826E-5</v>
      </c>
    </row>
    <row r="3" spans="1:7" x14ac:dyDescent="0.3">
      <c r="A3">
        <v>153.19</v>
      </c>
      <c r="B3">
        <f t="shared" si="0"/>
        <v>0.15999999999999659</v>
      </c>
      <c r="C3">
        <v>11.12</v>
      </c>
      <c r="D3" s="2">
        <f t="shared" ref="D3:D66" si="2">(((B3*($D$142-$D$1))+$B$142*$D$1)/$B$142)</f>
        <v>299145.05640747404</v>
      </c>
      <c r="E3" s="1">
        <f t="shared" ref="E3:E66" si="3">(((B3*($E$142-$E$1))+$B$142*$E$1)/$B$142)</f>
        <v>2771101.5056248959</v>
      </c>
      <c r="F3" s="1">
        <f t="shared" ref="F3:F66" si="4">SQRT(((D3-$D$1)^2)+((E3-$E$1)^2))</f>
        <v>0.16002668444185622</v>
      </c>
      <c r="G3" s="1">
        <f t="shared" ref="G3:G66" si="5">B3-F3</f>
        <v>-2.6684441859631258E-5</v>
      </c>
    </row>
    <row r="4" spans="1:7" x14ac:dyDescent="0.3">
      <c r="A4">
        <v>158.63999999999999</v>
      </c>
      <c r="B4">
        <f t="shared" si="0"/>
        <v>5.6099999999999852</v>
      </c>
      <c r="C4">
        <v>10.87</v>
      </c>
      <c r="D4" s="2">
        <f t="shared" si="2"/>
        <v>299147.01184955763</v>
      </c>
      <c r="E4" s="1">
        <f t="shared" si="3"/>
        <v>2771096.4175354368</v>
      </c>
      <c r="F4" s="1">
        <f t="shared" si="4"/>
        <v>5.6109356073821095</v>
      </c>
      <c r="G4" s="1">
        <f t="shared" si="5"/>
        <v>-9.3560738212428163E-4</v>
      </c>
    </row>
    <row r="5" spans="1:7" x14ac:dyDescent="0.3">
      <c r="A5">
        <v>160.44999999999999</v>
      </c>
      <c r="B5">
        <f t="shared" si="0"/>
        <v>7.4199999999999875</v>
      </c>
      <c r="C5">
        <v>10.87</v>
      </c>
      <c r="D5" s="2">
        <f t="shared" si="2"/>
        <v>299147.66127160739</v>
      </c>
      <c r="E5" s="1">
        <f t="shared" si="3"/>
        <v>2771094.7277295794</v>
      </c>
      <c r="F5" s="1">
        <f t="shared" si="4"/>
        <v>7.4212374701429713</v>
      </c>
      <c r="G5" s="1">
        <f t="shared" si="5"/>
        <v>-1.2374701429838098E-3</v>
      </c>
    </row>
    <row r="6" spans="1:7" x14ac:dyDescent="0.3">
      <c r="A6">
        <v>181.93</v>
      </c>
      <c r="B6">
        <f t="shared" si="0"/>
        <v>28.900000000000006</v>
      </c>
      <c r="C6">
        <v>2.62</v>
      </c>
      <c r="D6" s="2">
        <f t="shared" si="2"/>
        <v>299155.3682249937</v>
      </c>
      <c r="E6" s="1">
        <f t="shared" si="3"/>
        <v>2771074.674121947</v>
      </c>
      <c r="F6" s="1">
        <f t="shared" si="4"/>
        <v>28.904819796497605</v>
      </c>
      <c r="G6" s="1">
        <f t="shared" si="5"/>
        <v>-4.819796497599782E-3</v>
      </c>
    </row>
    <row r="7" spans="1:7" x14ac:dyDescent="0.3">
      <c r="A7">
        <v>188.17</v>
      </c>
      <c r="B7">
        <f t="shared" si="0"/>
        <v>35.139999999999986</v>
      </c>
      <c r="C7">
        <v>2.5</v>
      </c>
      <c r="D7" s="2">
        <f t="shared" si="2"/>
        <v>299157.60711648024</v>
      </c>
      <c r="E7" s="1">
        <f t="shared" si="3"/>
        <v>2771068.8484929143</v>
      </c>
      <c r="F7" s="1">
        <f t="shared" si="4"/>
        <v>35.145860472134537</v>
      </c>
      <c r="G7" s="1">
        <f t="shared" si="5"/>
        <v>-5.8604721345503208E-3</v>
      </c>
    </row>
    <row r="8" spans="1:7" x14ac:dyDescent="0.3">
      <c r="A8">
        <v>189.18</v>
      </c>
      <c r="B8">
        <f t="shared" si="0"/>
        <v>36.150000000000006</v>
      </c>
      <c r="C8">
        <v>2.42</v>
      </c>
      <c r="D8" s="2">
        <f t="shared" si="2"/>
        <v>299157.96950115997</v>
      </c>
      <c r="E8" s="1">
        <f t="shared" si="3"/>
        <v>2771067.905562574</v>
      </c>
      <c r="F8" s="1">
        <f t="shared" si="4"/>
        <v>36.156028914901206</v>
      </c>
      <c r="G8" s="1">
        <f t="shared" si="5"/>
        <v>-6.0289149012007215E-3</v>
      </c>
    </row>
    <row r="9" spans="1:7" x14ac:dyDescent="0.3">
      <c r="A9">
        <v>189.81</v>
      </c>
      <c r="B9">
        <f t="shared" si="0"/>
        <v>36.78</v>
      </c>
      <c r="C9">
        <v>2.5099999999999998</v>
      </c>
      <c r="D9" s="2">
        <f t="shared" si="2"/>
        <v>299158.19554308889</v>
      </c>
      <c r="E9" s="1">
        <f t="shared" si="3"/>
        <v>2771067.3173981039</v>
      </c>
      <c r="F9" s="1">
        <f t="shared" si="4"/>
        <v>36.786133983590695</v>
      </c>
      <c r="G9" s="1">
        <f t="shared" si="5"/>
        <v>-6.1339835906935036E-3</v>
      </c>
    </row>
    <row r="10" spans="1:7" x14ac:dyDescent="0.3">
      <c r="A10">
        <v>190.72</v>
      </c>
      <c r="B10">
        <f t="shared" si="0"/>
        <v>37.69</v>
      </c>
      <c r="C10">
        <v>2.6</v>
      </c>
      <c r="D10" s="2">
        <f t="shared" si="2"/>
        <v>299158.52204809739</v>
      </c>
      <c r="E10" s="1">
        <f t="shared" si="3"/>
        <v>2771066.4678272032</v>
      </c>
      <c r="F10" s="1">
        <f t="shared" si="4"/>
        <v>37.696285748868533</v>
      </c>
      <c r="G10" s="1">
        <f t="shared" si="5"/>
        <v>-6.2857488685352791E-3</v>
      </c>
    </row>
    <row r="11" spans="1:7" x14ac:dyDescent="0.3">
      <c r="A11">
        <v>197.37</v>
      </c>
      <c r="B11">
        <f t="shared" si="0"/>
        <v>44.34</v>
      </c>
      <c r="C11">
        <v>2.56</v>
      </c>
      <c r="D11" s="2">
        <f t="shared" si="2"/>
        <v>299160.90804623603</v>
      </c>
      <c r="E11" s="1">
        <f t="shared" si="3"/>
        <v>2771060.2594244685</v>
      </c>
      <c r="F11" s="1">
        <f t="shared" si="4"/>
        <v>44.347394801800071</v>
      </c>
      <c r="G11" s="1">
        <f t="shared" si="5"/>
        <v>-7.3948018000677962E-3</v>
      </c>
    </row>
    <row r="12" spans="1:7" x14ac:dyDescent="0.3">
      <c r="A12">
        <v>207.39</v>
      </c>
      <c r="B12">
        <f t="shared" si="0"/>
        <v>54.359999999999985</v>
      </c>
      <c r="C12">
        <v>2.69</v>
      </c>
      <c r="D12" s="2">
        <f t="shared" si="2"/>
        <v>299164.50318929617</v>
      </c>
      <c r="E12" s="1">
        <f t="shared" si="3"/>
        <v>2771050.9048086177</v>
      </c>
      <c r="F12" s="1">
        <f t="shared" si="4"/>
        <v>54.369065886986796</v>
      </c>
      <c r="G12" s="1">
        <f t="shared" si="5"/>
        <v>-9.0658869868107672E-3</v>
      </c>
    </row>
    <row r="13" spans="1:7" x14ac:dyDescent="0.3">
      <c r="A13">
        <v>210.36</v>
      </c>
      <c r="B13">
        <f t="shared" si="0"/>
        <v>57.330000000000013</v>
      </c>
      <c r="C13">
        <v>2.62</v>
      </c>
      <c r="D13" s="2">
        <f t="shared" si="2"/>
        <v>299165.56881553255</v>
      </c>
      <c r="E13" s="1">
        <f t="shared" si="3"/>
        <v>2771048.1320332605</v>
      </c>
      <c r="F13" s="1">
        <f t="shared" si="4"/>
        <v>57.339561208768458</v>
      </c>
      <c r="G13" s="1">
        <f t="shared" si="5"/>
        <v>-9.5612087684457947E-3</v>
      </c>
    </row>
    <row r="14" spans="1:7" x14ac:dyDescent="0.3">
      <c r="A14">
        <v>212.91</v>
      </c>
      <c r="B14">
        <f t="shared" si="0"/>
        <v>59.879999999999995</v>
      </c>
      <c r="C14">
        <v>2.52</v>
      </c>
      <c r="D14" s="2">
        <f t="shared" si="2"/>
        <v>299166.48374714958</v>
      </c>
      <c r="E14" s="1">
        <f t="shared" si="3"/>
        <v>2771045.7513675499</v>
      </c>
      <c r="F14" s="1">
        <f t="shared" si="4"/>
        <v>59.889986485026029</v>
      </c>
      <c r="G14" s="1">
        <f t="shared" si="5"/>
        <v>-9.986485026033165E-3</v>
      </c>
    </row>
    <row r="15" spans="1:7" x14ac:dyDescent="0.3">
      <c r="A15">
        <v>234.36</v>
      </c>
      <c r="B15">
        <f t="shared" si="0"/>
        <v>81.330000000000013</v>
      </c>
      <c r="C15">
        <v>2.77</v>
      </c>
      <c r="D15" s="2">
        <f t="shared" si="2"/>
        <v>299174.17993663455</v>
      </c>
      <c r="E15" s="1">
        <f t="shared" si="3"/>
        <v>2771025.7257677498</v>
      </c>
      <c r="F15" s="1">
        <f t="shared" si="4"/>
        <v>81.34356380770771</v>
      </c>
      <c r="G15" s="1">
        <f t="shared" si="5"/>
        <v>-1.3563807707697606E-2</v>
      </c>
    </row>
    <row r="16" spans="1:7" x14ac:dyDescent="0.3">
      <c r="A16">
        <v>251.2</v>
      </c>
      <c r="B16">
        <f t="shared" si="0"/>
        <v>98.169999999999987</v>
      </c>
      <c r="C16">
        <v>2.73</v>
      </c>
      <c r="D16" s="2">
        <f t="shared" si="2"/>
        <v>299180.22207327449</v>
      </c>
      <c r="E16" s="1">
        <f t="shared" si="3"/>
        <v>2771010.004038116</v>
      </c>
      <c r="F16" s="1">
        <f t="shared" si="4"/>
        <v>98.186372298455538</v>
      </c>
      <c r="G16" s="1">
        <f t="shared" si="5"/>
        <v>-1.6372298455550549E-2</v>
      </c>
    </row>
    <row r="17" spans="1:10" x14ac:dyDescent="0.3">
      <c r="A17">
        <v>285.51</v>
      </c>
      <c r="B17">
        <f t="shared" si="0"/>
        <v>132.47999999999999</v>
      </c>
      <c r="C17">
        <v>2.65</v>
      </c>
      <c r="D17" s="2">
        <f t="shared" si="2"/>
        <v>299192.53238848329</v>
      </c>
      <c r="E17" s="1">
        <f t="shared" si="3"/>
        <v>2770977.9724143795</v>
      </c>
      <c r="F17" s="1">
        <f t="shared" si="4"/>
        <v>132.50209434733671</v>
      </c>
      <c r="G17" s="1">
        <f t="shared" si="5"/>
        <v>-2.2094347336718556E-2</v>
      </c>
    </row>
    <row r="18" spans="1:10" x14ac:dyDescent="0.3">
      <c r="A18">
        <v>297.61</v>
      </c>
      <c r="B18">
        <f t="shared" si="0"/>
        <v>144.58000000000001</v>
      </c>
      <c r="C18">
        <v>2.75</v>
      </c>
      <c r="D18" s="2">
        <f t="shared" si="2"/>
        <v>299196.87382870557</v>
      </c>
      <c r="E18" s="1">
        <f t="shared" si="3"/>
        <v>2770966.6759221843</v>
      </c>
      <c r="F18" s="1">
        <f t="shared" si="4"/>
        <v>144.60411232453336</v>
      </c>
      <c r="G18" s="1">
        <f t="shared" si="5"/>
        <v>-2.4112324533348328E-2</v>
      </c>
    </row>
    <row r="19" spans="1:10" x14ac:dyDescent="0.3">
      <c r="A19">
        <v>298.47000000000003</v>
      </c>
      <c r="B19">
        <f t="shared" si="0"/>
        <v>145.44000000000003</v>
      </c>
      <c r="C19">
        <v>3.1</v>
      </c>
      <c r="D19" s="2">
        <f t="shared" si="2"/>
        <v>299197.18239387835</v>
      </c>
      <c r="E19" s="1">
        <f t="shared" si="3"/>
        <v>2770965.8730310034</v>
      </c>
      <c r="F19" s="1">
        <f t="shared" si="4"/>
        <v>145.46425575102504</v>
      </c>
      <c r="G19" s="1">
        <f t="shared" si="5"/>
        <v>-2.4255751025009431E-2</v>
      </c>
    </row>
    <row r="20" spans="1:10" x14ac:dyDescent="0.3">
      <c r="A20">
        <v>299.45999999999998</v>
      </c>
      <c r="B20">
        <f t="shared" si="0"/>
        <v>146.42999999999998</v>
      </c>
      <c r="C20">
        <v>3.02</v>
      </c>
      <c r="D20" s="2">
        <f t="shared" si="2"/>
        <v>299197.53760262387</v>
      </c>
      <c r="E20" s="1">
        <f t="shared" si="3"/>
        <v>2770964.948772551</v>
      </c>
      <c r="F20" s="1">
        <f t="shared" si="4"/>
        <v>146.45442085830649</v>
      </c>
      <c r="G20" s="1">
        <f t="shared" si="5"/>
        <v>-2.4420858306513082E-2</v>
      </c>
    </row>
    <row r="21" spans="1:10" x14ac:dyDescent="0.3">
      <c r="A21">
        <v>302.08</v>
      </c>
      <c r="B21">
        <f t="shared" si="0"/>
        <v>149.04999999999998</v>
      </c>
      <c r="C21">
        <v>1.51</v>
      </c>
      <c r="D21" s="2">
        <f t="shared" si="2"/>
        <v>299198.47765001078</v>
      </c>
      <c r="E21" s="1">
        <f t="shared" si="3"/>
        <v>2770962.5027552326</v>
      </c>
      <c r="F21" s="1">
        <f t="shared" si="4"/>
        <v>149.07485780881458</v>
      </c>
      <c r="G21" s="1">
        <f t="shared" si="5"/>
        <v>-2.4857808814601867E-2</v>
      </c>
    </row>
    <row r="22" spans="1:10" x14ac:dyDescent="0.3">
      <c r="A22">
        <v>304.79000000000002</v>
      </c>
      <c r="B22">
        <f t="shared" si="0"/>
        <v>151.76000000000002</v>
      </c>
      <c r="C22">
        <v>0.78</v>
      </c>
      <c r="D22" s="2">
        <f t="shared" si="2"/>
        <v>299199.44998910191</v>
      </c>
      <c r="E22" s="1">
        <f t="shared" si="3"/>
        <v>2770959.972714419</v>
      </c>
      <c r="F22" s="1">
        <f t="shared" si="4"/>
        <v>151.78530976866557</v>
      </c>
      <c r="G22" s="1">
        <f t="shared" si="5"/>
        <v>-2.5309768665550791E-2</v>
      </c>
    </row>
    <row r="23" spans="1:10" x14ac:dyDescent="0.3">
      <c r="A23">
        <v>316.42</v>
      </c>
      <c r="B23">
        <f t="shared" si="0"/>
        <v>163.39000000000001</v>
      </c>
      <c r="C23">
        <v>0.93</v>
      </c>
      <c r="D23" s="2">
        <f t="shared" si="2"/>
        <v>299203.6227948693</v>
      </c>
      <c r="E23" s="1">
        <f t="shared" si="3"/>
        <v>2770949.1150115901</v>
      </c>
      <c r="F23" s="1">
        <f t="shared" si="4"/>
        <v>163.41724936161461</v>
      </c>
      <c r="G23" s="1">
        <f t="shared" si="5"/>
        <v>-2.7249361614593681E-2</v>
      </c>
    </row>
    <row r="24" spans="1:10" x14ac:dyDescent="0.3">
      <c r="A24">
        <v>322.83999999999997</v>
      </c>
      <c r="B24">
        <f t="shared" si="0"/>
        <v>169.80999999999997</v>
      </c>
      <c r="C24">
        <v>1.06</v>
      </c>
      <c r="D24" s="2">
        <f t="shared" si="2"/>
        <v>299205.92626976408</v>
      </c>
      <c r="E24" s="1">
        <f t="shared" si="3"/>
        <v>2770943.121335566</v>
      </c>
      <c r="F24" s="1">
        <f t="shared" si="4"/>
        <v>169.83832005674395</v>
      </c>
      <c r="G24" s="1">
        <f t="shared" si="5"/>
        <v>-2.8320056743979194E-2</v>
      </c>
    </row>
    <row r="25" spans="1:10" x14ac:dyDescent="0.3">
      <c r="A25">
        <v>325.70999999999998</v>
      </c>
      <c r="B25">
        <f t="shared" si="0"/>
        <v>172.67999999999998</v>
      </c>
      <c r="C25">
        <v>1.36</v>
      </c>
      <c r="D25" s="2">
        <f t="shared" si="2"/>
        <v>299206.95601632918</v>
      </c>
      <c r="E25" s="1">
        <f t="shared" si="3"/>
        <v>2770940.441919649</v>
      </c>
      <c r="F25" s="1">
        <f t="shared" si="4"/>
        <v>172.70879870058124</v>
      </c>
      <c r="G25" s="1">
        <f t="shared" si="5"/>
        <v>-2.8798700581262437E-2</v>
      </c>
    </row>
    <row r="26" spans="1:10" x14ac:dyDescent="0.3">
      <c r="A26">
        <v>331.31</v>
      </c>
      <c r="B26">
        <f t="shared" si="0"/>
        <v>178.28</v>
      </c>
      <c r="C26">
        <v>1.34</v>
      </c>
      <c r="D26" s="2">
        <f t="shared" si="2"/>
        <v>299208.96527791966</v>
      </c>
      <c r="E26" s="1">
        <f t="shared" si="3"/>
        <v>2770935.2137910295</v>
      </c>
      <c r="F26" s="1">
        <f t="shared" si="4"/>
        <v>178.30973264064497</v>
      </c>
      <c r="G26" s="1">
        <f t="shared" si="5"/>
        <v>-2.9732640644965613E-2</v>
      </c>
    </row>
    <row r="27" spans="1:10" x14ac:dyDescent="0.3">
      <c r="A27">
        <v>336.77</v>
      </c>
      <c r="B27">
        <f t="shared" si="0"/>
        <v>183.73999999999998</v>
      </c>
      <c r="C27">
        <v>1.1499999999999999</v>
      </c>
      <c r="D27" s="2">
        <f t="shared" si="2"/>
        <v>299210.92430797039</v>
      </c>
      <c r="E27" s="1">
        <f t="shared" si="3"/>
        <v>2770930.1163656255</v>
      </c>
      <c r="F27" s="1">
        <f t="shared" si="4"/>
        <v>183.77064323220762</v>
      </c>
      <c r="G27" s="1">
        <f t="shared" si="5"/>
        <v>-3.0643232207637539E-2</v>
      </c>
    </row>
    <row r="28" spans="1:10" x14ac:dyDescent="0.3">
      <c r="A28">
        <v>349.96</v>
      </c>
      <c r="B28">
        <f t="shared" si="0"/>
        <v>196.92999999999998</v>
      </c>
      <c r="C28">
        <v>0.42</v>
      </c>
      <c r="D28" s="2">
        <f t="shared" si="2"/>
        <v>299215.65683660941</v>
      </c>
      <c r="E28" s="1">
        <f t="shared" si="3"/>
        <v>2770917.8022555388</v>
      </c>
      <c r="F28" s="1">
        <f t="shared" si="4"/>
        <v>196.96284299373988</v>
      </c>
      <c r="G28" s="1">
        <f t="shared" si="5"/>
        <v>-3.2842993739905069E-2</v>
      </c>
    </row>
    <row r="29" spans="1:10" x14ac:dyDescent="0.3">
      <c r="A29">
        <v>352.65</v>
      </c>
      <c r="B29">
        <f t="shared" si="0"/>
        <v>199.61999999999998</v>
      </c>
      <c r="C29">
        <v>-0.15</v>
      </c>
      <c r="D29" s="2">
        <f t="shared" si="2"/>
        <v>299216.62199976621</v>
      </c>
      <c r="E29" s="1">
        <f t="shared" si="3"/>
        <v>2770915.2908866126</v>
      </c>
      <c r="F29" s="1">
        <f t="shared" si="4"/>
        <v>199.65329161849851</v>
      </c>
      <c r="G29" s="1">
        <f t="shared" si="5"/>
        <v>-3.32916184985379E-2</v>
      </c>
    </row>
    <row r="30" spans="1:10" x14ac:dyDescent="0.3">
      <c r="A30">
        <v>360.04</v>
      </c>
      <c r="B30">
        <f t="shared" si="0"/>
        <v>207.01000000000002</v>
      </c>
      <c r="C30">
        <v>-0.22</v>
      </c>
      <c r="D30" s="2">
        <f t="shared" si="2"/>
        <v>299219.27350747224</v>
      </c>
      <c r="E30" s="1">
        <f t="shared" si="3"/>
        <v>2770908.3916240241</v>
      </c>
      <c r="F30" s="1">
        <f t="shared" si="4"/>
        <v>207.0445240854032</v>
      </c>
      <c r="G30" s="1">
        <f t="shared" si="5"/>
        <v>-3.4524085403177196E-2</v>
      </c>
    </row>
    <row r="31" spans="1:10" x14ac:dyDescent="0.3">
      <c r="A31">
        <v>374.66</v>
      </c>
      <c r="B31">
        <f t="shared" si="0"/>
        <v>221.63000000000002</v>
      </c>
      <c r="C31">
        <v>-0.38</v>
      </c>
      <c r="D31" s="2">
        <f t="shared" si="2"/>
        <v>299224.51911541022</v>
      </c>
      <c r="E31" s="1">
        <f t="shared" si="3"/>
        <v>2770894.7424739506</v>
      </c>
      <c r="F31" s="1">
        <f t="shared" si="4"/>
        <v>221.66696233518448</v>
      </c>
      <c r="G31" s="1">
        <f t="shared" si="5"/>
        <v>-3.6962335184455242E-2</v>
      </c>
      <c r="I31" s="5">
        <v>153.03</v>
      </c>
      <c r="J31" s="5">
        <v>11.34</v>
      </c>
    </row>
    <row r="32" spans="1:10" x14ac:dyDescent="0.3">
      <c r="A32">
        <v>388.38</v>
      </c>
      <c r="B32">
        <f t="shared" si="0"/>
        <v>235.35</v>
      </c>
      <c r="C32">
        <v>-0.65</v>
      </c>
      <c r="D32" s="2">
        <f t="shared" si="2"/>
        <v>299229.44180630689</v>
      </c>
      <c r="E32" s="1">
        <f t="shared" si="3"/>
        <v>2770881.9335588333</v>
      </c>
      <c r="F32" s="1">
        <f t="shared" si="4"/>
        <v>235.38925048789653</v>
      </c>
      <c r="G32" s="1">
        <f t="shared" si="5"/>
        <v>-3.9250487896538289E-2</v>
      </c>
      <c r="I32">
        <v>153.13999999999999</v>
      </c>
      <c r="J32">
        <v>11.32</v>
      </c>
    </row>
    <row r="33" spans="1:10" x14ac:dyDescent="0.3">
      <c r="A33">
        <v>398.07</v>
      </c>
      <c r="B33">
        <f t="shared" si="0"/>
        <v>245.04</v>
      </c>
      <c r="C33">
        <v>-0.91</v>
      </c>
      <c r="D33" s="2">
        <f t="shared" si="2"/>
        <v>299232.91854645184</v>
      </c>
      <c r="E33" s="1">
        <f t="shared" si="3"/>
        <v>2770872.8870291333</v>
      </c>
      <c r="F33" s="1">
        <f t="shared" si="4"/>
        <v>245.08086653731581</v>
      </c>
      <c r="G33" s="1">
        <f t="shared" si="5"/>
        <v>-4.0866537315821461E-2</v>
      </c>
      <c r="I33">
        <v>153.19</v>
      </c>
      <c r="J33">
        <v>11.12</v>
      </c>
    </row>
    <row r="34" spans="1:10" x14ac:dyDescent="0.3">
      <c r="A34">
        <v>407.24</v>
      </c>
      <c r="B34">
        <f t="shared" si="0"/>
        <v>254.21</v>
      </c>
      <c r="C34">
        <v>-0.94</v>
      </c>
      <c r="D34" s="2">
        <f t="shared" si="2"/>
        <v>299236.20871230622</v>
      </c>
      <c r="E34" s="1">
        <f t="shared" si="3"/>
        <v>2770864.3259685189</v>
      </c>
      <c r="F34" s="1">
        <f t="shared" si="4"/>
        <v>254.25239586415685</v>
      </c>
      <c r="G34" s="1">
        <f t="shared" si="5"/>
        <v>-4.2395864156844709E-2</v>
      </c>
      <c r="I34">
        <v>158.63999999999999</v>
      </c>
      <c r="J34">
        <v>10.87</v>
      </c>
    </row>
    <row r="35" spans="1:10" x14ac:dyDescent="0.3">
      <c r="A35">
        <v>417.54</v>
      </c>
      <c r="B35">
        <f t="shared" si="0"/>
        <v>264.51</v>
      </c>
      <c r="C35">
        <v>-0.94</v>
      </c>
      <c r="D35" s="2">
        <f t="shared" si="2"/>
        <v>299239.90431844589</v>
      </c>
      <c r="E35" s="1">
        <f t="shared" si="3"/>
        <v>2770854.7099462375</v>
      </c>
      <c r="F35" s="1">
        <f t="shared" si="4"/>
        <v>264.55411364591106</v>
      </c>
      <c r="G35" s="1">
        <f t="shared" si="5"/>
        <v>-4.4113645911068033E-2</v>
      </c>
      <c r="I35">
        <v>160.44999999999999</v>
      </c>
      <c r="J35">
        <v>10.87</v>
      </c>
    </row>
    <row r="36" spans="1:10" x14ac:dyDescent="0.3">
      <c r="A36">
        <v>424.7</v>
      </c>
      <c r="B36">
        <f t="shared" si="0"/>
        <v>271.66999999999996</v>
      </c>
      <c r="C36">
        <v>-0.96</v>
      </c>
      <c r="D36" s="2">
        <f t="shared" si="2"/>
        <v>299242.47330290801</v>
      </c>
      <c r="E36" s="1">
        <f t="shared" si="3"/>
        <v>2770848.0254103602</v>
      </c>
      <c r="F36" s="1">
        <f t="shared" si="4"/>
        <v>271.71530775455801</v>
      </c>
      <c r="G36" s="1">
        <f t="shared" si="5"/>
        <v>-4.5307754558052693E-2</v>
      </c>
      <c r="I36">
        <v>181.93</v>
      </c>
      <c r="J36">
        <v>2.62</v>
      </c>
    </row>
    <row r="37" spans="1:10" x14ac:dyDescent="0.3">
      <c r="A37">
        <v>430.54</v>
      </c>
      <c r="B37">
        <f t="shared" si="0"/>
        <v>277.51</v>
      </c>
      <c r="C37">
        <v>-0.95</v>
      </c>
      <c r="D37" s="2">
        <f t="shared" si="2"/>
        <v>299244.56867570948</v>
      </c>
      <c r="E37" s="1">
        <f t="shared" si="3"/>
        <v>2770842.5732190856</v>
      </c>
      <c r="F37" s="1">
        <f t="shared" si="4"/>
        <v>277.55628172061159</v>
      </c>
      <c r="G37" s="1">
        <f t="shared" si="5"/>
        <v>-4.628172061160285E-2</v>
      </c>
      <c r="I37">
        <v>188.17</v>
      </c>
      <c r="J37">
        <v>2.5</v>
      </c>
    </row>
    <row r="38" spans="1:10" x14ac:dyDescent="0.3">
      <c r="A38">
        <v>436.29</v>
      </c>
      <c r="B38">
        <f t="shared" si="0"/>
        <v>283.26</v>
      </c>
      <c r="C38">
        <v>-0.95</v>
      </c>
      <c r="D38" s="2">
        <f t="shared" si="2"/>
        <v>299246.63175680686</v>
      </c>
      <c r="E38" s="1">
        <f t="shared" si="3"/>
        <v>2770837.2050513071</v>
      </c>
      <c r="F38" s="1">
        <f t="shared" si="4"/>
        <v>283.30724067649476</v>
      </c>
      <c r="G38" s="1">
        <f t="shared" si="5"/>
        <v>-4.7240676494766376E-2</v>
      </c>
      <c r="I38">
        <v>189.18</v>
      </c>
      <c r="J38">
        <v>2.42</v>
      </c>
    </row>
    <row r="39" spans="1:10" x14ac:dyDescent="0.3">
      <c r="A39">
        <v>442.21</v>
      </c>
      <c r="B39">
        <f t="shared" si="0"/>
        <v>289.17999999999995</v>
      </c>
      <c r="C39">
        <v>-0.95</v>
      </c>
      <c r="D39" s="2">
        <f t="shared" si="2"/>
        <v>299248.75583334535</v>
      </c>
      <c r="E39" s="1">
        <f t="shared" si="3"/>
        <v>2770831.6781724812</v>
      </c>
      <c r="F39" s="1">
        <f t="shared" si="4"/>
        <v>289.22822798411732</v>
      </c>
      <c r="G39" s="1">
        <f t="shared" si="5"/>
        <v>-4.8227984117374945E-2</v>
      </c>
      <c r="I39">
        <v>189.81</v>
      </c>
      <c r="J39">
        <v>2.5099999999999998</v>
      </c>
    </row>
    <row r="40" spans="1:10" x14ac:dyDescent="0.3">
      <c r="A40">
        <v>447.33</v>
      </c>
      <c r="B40">
        <f t="shared" si="0"/>
        <v>294.29999999999995</v>
      </c>
      <c r="C40">
        <v>-1.67</v>
      </c>
      <c r="D40" s="2">
        <f t="shared" si="2"/>
        <v>299250.59287251381</v>
      </c>
      <c r="E40" s="1">
        <f t="shared" si="3"/>
        <v>2770826.898169172</v>
      </c>
      <c r="F40" s="1">
        <f t="shared" si="4"/>
        <v>294.34908187218036</v>
      </c>
      <c r="G40" s="1">
        <f t="shared" si="5"/>
        <v>-4.9081872180408936E-2</v>
      </c>
      <c r="I40">
        <v>190.72</v>
      </c>
      <c r="J40">
        <v>2.6</v>
      </c>
    </row>
    <row r="41" spans="1:10" x14ac:dyDescent="0.3">
      <c r="A41">
        <v>453.8</v>
      </c>
      <c r="B41">
        <f t="shared" si="0"/>
        <v>300.77</v>
      </c>
      <c r="C41">
        <v>-1.75</v>
      </c>
      <c r="D41" s="2">
        <f t="shared" si="2"/>
        <v>299252.9142872442</v>
      </c>
      <c r="E41" s="1">
        <f t="shared" si="3"/>
        <v>2770820.8578134282</v>
      </c>
      <c r="F41" s="1">
        <f t="shared" si="4"/>
        <v>300.82016090605413</v>
      </c>
      <c r="G41" s="1">
        <f t="shared" si="5"/>
        <v>-5.0160906054145471E-2</v>
      </c>
      <c r="I41">
        <v>197.37</v>
      </c>
      <c r="J41">
        <v>2.56</v>
      </c>
    </row>
    <row r="42" spans="1:10" x14ac:dyDescent="0.3">
      <c r="A42">
        <v>460.11</v>
      </c>
      <c r="B42">
        <f t="shared" si="0"/>
        <v>307.08000000000004</v>
      </c>
      <c r="C42">
        <v>-1.25</v>
      </c>
      <c r="D42" s="2">
        <f t="shared" si="2"/>
        <v>299255.17829450063</v>
      </c>
      <c r="E42" s="1">
        <f t="shared" si="3"/>
        <v>2770814.9668327877</v>
      </c>
      <c r="F42" s="1">
        <f t="shared" si="4"/>
        <v>307.13121325594159</v>
      </c>
      <c r="G42" s="1">
        <f t="shared" si="5"/>
        <v>-5.1213255941547686E-2</v>
      </c>
      <c r="I42">
        <v>207.39</v>
      </c>
      <c r="J42">
        <v>2.69</v>
      </c>
    </row>
    <row r="43" spans="1:10" x14ac:dyDescent="0.3">
      <c r="A43">
        <v>466.36</v>
      </c>
      <c r="B43">
        <f t="shared" si="0"/>
        <v>313.33000000000004</v>
      </c>
      <c r="C43">
        <v>-1.27</v>
      </c>
      <c r="D43" s="2">
        <f t="shared" si="2"/>
        <v>299257.42077395431</v>
      </c>
      <c r="E43" s="1">
        <f t="shared" si="3"/>
        <v>2770809.1318678106</v>
      </c>
      <c r="F43" s="1">
        <f t="shared" si="4"/>
        <v>313.38225559976627</v>
      </c>
      <c r="G43" s="1">
        <f t="shared" si="5"/>
        <v>-5.2255599766226624E-2</v>
      </c>
      <c r="I43">
        <v>210.36</v>
      </c>
      <c r="J43">
        <v>2.62</v>
      </c>
    </row>
    <row r="44" spans="1:10" x14ac:dyDescent="0.3">
      <c r="A44">
        <v>472.98</v>
      </c>
      <c r="B44">
        <f t="shared" si="0"/>
        <v>319.95000000000005</v>
      </c>
      <c r="C44">
        <v>-1.1499999999999999</v>
      </c>
      <c r="D44" s="2">
        <f t="shared" si="2"/>
        <v>299259.7960081916</v>
      </c>
      <c r="E44" s="1">
        <f t="shared" si="3"/>
        <v>2770802.9514729073</v>
      </c>
      <c r="F44" s="1">
        <f t="shared" si="4"/>
        <v>320.00335964989415</v>
      </c>
      <c r="G44" s="1">
        <f t="shared" si="5"/>
        <v>-5.3359649894105132E-2</v>
      </c>
      <c r="I44">
        <v>212.91</v>
      </c>
      <c r="J44">
        <v>2.52</v>
      </c>
    </row>
    <row r="45" spans="1:10" x14ac:dyDescent="0.3">
      <c r="A45">
        <v>479.96</v>
      </c>
      <c r="B45">
        <f t="shared" si="0"/>
        <v>326.92999999999995</v>
      </c>
      <c r="C45">
        <v>-1.35</v>
      </c>
      <c r="D45" s="2">
        <f t="shared" si="2"/>
        <v>299262.30040924542</v>
      </c>
      <c r="E45" s="1">
        <f t="shared" si="3"/>
        <v>2770796.4349840209</v>
      </c>
      <c r="F45" s="1">
        <f t="shared" si="4"/>
        <v>326.98452373946247</v>
      </c>
      <c r="G45" s="1">
        <f t="shared" si="5"/>
        <v>-5.4523739462524645E-2</v>
      </c>
      <c r="I45">
        <v>234.36</v>
      </c>
      <c r="J45">
        <v>2.77</v>
      </c>
    </row>
    <row r="46" spans="1:10" x14ac:dyDescent="0.3">
      <c r="A46">
        <v>485.49</v>
      </c>
      <c r="B46">
        <f t="shared" si="0"/>
        <v>332.46000000000004</v>
      </c>
      <c r="C46">
        <v>-1.38</v>
      </c>
      <c r="D46" s="2">
        <f t="shared" si="2"/>
        <v>299264.28455506603</v>
      </c>
      <c r="E46" s="1">
        <f t="shared" si="3"/>
        <v>2770791.2722070101</v>
      </c>
      <c r="F46" s="1">
        <f t="shared" si="4"/>
        <v>332.51544600440633</v>
      </c>
      <c r="G46" s="1">
        <f t="shared" si="5"/>
        <v>-5.5446004406292104E-2</v>
      </c>
      <c r="I46">
        <v>251.2</v>
      </c>
      <c r="J46">
        <v>2.73</v>
      </c>
    </row>
    <row r="47" spans="1:10" x14ac:dyDescent="0.3">
      <c r="A47">
        <v>492.76</v>
      </c>
      <c r="B47">
        <f t="shared" si="0"/>
        <v>339.73</v>
      </c>
      <c r="C47">
        <v>-1.42</v>
      </c>
      <c r="D47" s="2">
        <f t="shared" si="2"/>
        <v>299266.89300716651</v>
      </c>
      <c r="E47" s="1">
        <f t="shared" si="3"/>
        <v>2770784.4849757487</v>
      </c>
      <c r="F47" s="1">
        <f t="shared" si="4"/>
        <v>339.78665845872985</v>
      </c>
      <c r="G47" s="1">
        <f t="shared" si="5"/>
        <v>-5.6658458729827998E-2</v>
      </c>
      <c r="I47">
        <v>285.51</v>
      </c>
      <c r="J47">
        <v>2.65</v>
      </c>
    </row>
    <row r="48" spans="1:10" x14ac:dyDescent="0.3">
      <c r="A48">
        <v>497.79</v>
      </c>
      <c r="B48">
        <f t="shared" si="0"/>
        <v>344.76</v>
      </c>
      <c r="C48">
        <v>-1.7</v>
      </c>
      <c r="D48" s="2">
        <f t="shared" si="2"/>
        <v>299268.69775463082</v>
      </c>
      <c r="E48" s="1">
        <f t="shared" si="3"/>
        <v>2770779.7889959351</v>
      </c>
      <c r="F48" s="1">
        <f t="shared" si="4"/>
        <v>344.81749733703617</v>
      </c>
      <c r="G48" s="1">
        <f t="shared" si="5"/>
        <v>-5.7497337036181762E-2</v>
      </c>
      <c r="I48">
        <v>297.61</v>
      </c>
      <c r="J48">
        <v>2.75</v>
      </c>
    </row>
    <row r="49" spans="1:10" x14ac:dyDescent="0.3">
      <c r="A49">
        <v>502.8</v>
      </c>
      <c r="B49">
        <f t="shared" si="0"/>
        <v>349.77</v>
      </c>
      <c r="C49">
        <v>-1.77</v>
      </c>
      <c r="D49" s="2">
        <f t="shared" si="2"/>
        <v>299270.49532616086</v>
      </c>
      <c r="E49" s="1">
        <f t="shared" si="3"/>
        <v>2770775.1116880104</v>
      </c>
      <c r="F49" s="1">
        <f t="shared" si="4"/>
        <v>349.8283328789671</v>
      </c>
      <c r="G49" s="1">
        <f t="shared" si="5"/>
        <v>-5.833287896712136E-2</v>
      </c>
      <c r="I49">
        <v>298.47000000000003</v>
      </c>
      <c r="J49">
        <v>3.1</v>
      </c>
    </row>
    <row r="50" spans="1:10" x14ac:dyDescent="0.3">
      <c r="A50">
        <v>510.24</v>
      </c>
      <c r="B50">
        <f t="shared" si="0"/>
        <v>357.21000000000004</v>
      </c>
      <c r="C50">
        <v>-1.77</v>
      </c>
      <c r="D50" s="2">
        <f t="shared" si="2"/>
        <v>299273.16477370251</v>
      </c>
      <c r="E50" s="1">
        <f t="shared" si="3"/>
        <v>2770768.1657457016</v>
      </c>
      <c r="F50" s="1">
        <f t="shared" si="4"/>
        <v>357.26957368505089</v>
      </c>
      <c r="G50" s="1">
        <f t="shared" si="5"/>
        <v>-5.9573685050850145E-2</v>
      </c>
      <c r="I50">
        <v>299.45999999999998</v>
      </c>
      <c r="J50">
        <v>3.02</v>
      </c>
    </row>
    <row r="51" spans="1:10" x14ac:dyDescent="0.3">
      <c r="A51">
        <v>517.67999999999995</v>
      </c>
      <c r="B51">
        <f t="shared" si="0"/>
        <v>364.65</v>
      </c>
      <c r="C51">
        <v>-2.1</v>
      </c>
      <c r="D51" s="2">
        <f t="shared" si="2"/>
        <v>299275.83422124415</v>
      </c>
      <c r="E51" s="1">
        <f t="shared" si="3"/>
        <v>2770761.2198033929</v>
      </c>
      <c r="F51" s="1">
        <f t="shared" si="4"/>
        <v>364.71081449113461</v>
      </c>
      <c r="G51" s="1">
        <f t="shared" si="5"/>
        <v>-6.0814491134635773E-2</v>
      </c>
      <c r="I51">
        <v>302.08</v>
      </c>
      <c r="J51">
        <v>1.51</v>
      </c>
    </row>
    <row r="52" spans="1:10" x14ac:dyDescent="0.3">
      <c r="A52">
        <v>525.39</v>
      </c>
      <c r="B52">
        <f t="shared" si="0"/>
        <v>372.36</v>
      </c>
      <c r="C52">
        <v>-2.2999999999999998</v>
      </c>
      <c r="D52" s="2">
        <f t="shared" si="2"/>
        <v>299278.60054389818</v>
      </c>
      <c r="E52" s="1">
        <f t="shared" si="3"/>
        <v>2770754.0217905976</v>
      </c>
      <c r="F52" s="1">
        <f t="shared" si="4"/>
        <v>372.42210032603282</v>
      </c>
      <c r="G52" s="1">
        <f t="shared" si="5"/>
        <v>-6.2100326032805242E-2</v>
      </c>
      <c r="I52">
        <v>304.79000000000002</v>
      </c>
      <c r="J52">
        <v>0.78</v>
      </c>
    </row>
    <row r="53" spans="1:10" x14ac:dyDescent="0.3">
      <c r="A53">
        <v>532.84</v>
      </c>
      <c r="B53">
        <f t="shared" si="0"/>
        <v>379.81000000000006</v>
      </c>
      <c r="C53">
        <v>-2.37</v>
      </c>
      <c r="D53" s="2">
        <f t="shared" si="2"/>
        <v>299281.2735794069</v>
      </c>
      <c r="E53" s="1">
        <f t="shared" si="3"/>
        <v>2770747.0665123458</v>
      </c>
      <c r="F53" s="1">
        <f t="shared" si="4"/>
        <v>379.87334279897942</v>
      </c>
      <c r="G53" s="1">
        <f t="shared" si="5"/>
        <v>-6.3342798979363124E-2</v>
      </c>
      <c r="I53">
        <v>316.42</v>
      </c>
      <c r="J53">
        <v>0.93</v>
      </c>
    </row>
    <row r="54" spans="1:10" x14ac:dyDescent="0.3">
      <c r="A54">
        <v>540.27</v>
      </c>
      <c r="B54">
        <f t="shared" si="0"/>
        <v>387.24</v>
      </c>
      <c r="C54">
        <v>-2.38</v>
      </c>
      <c r="D54" s="2">
        <f t="shared" si="2"/>
        <v>299283.93943898141</v>
      </c>
      <c r="E54" s="1">
        <f t="shared" si="3"/>
        <v>2770740.129905981</v>
      </c>
      <c r="F54" s="1">
        <f t="shared" si="4"/>
        <v>387.3045819373101</v>
      </c>
      <c r="G54" s="1">
        <f t="shared" si="5"/>
        <v>-6.4581937310094872E-2</v>
      </c>
      <c r="I54">
        <v>322.83999999999997</v>
      </c>
      <c r="J54">
        <v>1.06</v>
      </c>
    </row>
    <row r="55" spans="1:10" x14ac:dyDescent="0.3">
      <c r="A55">
        <v>545.27</v>
      </c>
      <c r="B55">
        <f t="shared" si="0"/>
        <v>392.24</v>
      </c>
      <c r="C55">
        <v>-2.65</v>
      </c>
      <c r="D55" s="2">
        <f t="shared" si="2"/>
        <v>299285.73342254432</v>
      </c>
      <c r="E55" s="1">
        <f t="shared" si="3"/>
        <v>2770735.4619339998</v>
      </c>
      <c r="F55" s="1">
        <f t="shared" si="4"/>
        <v>392.30541581192261</v>
      </c>
      <c r="G55" s="1">
        <f t="shared" si="5"/>
        <v>-6.5415811922605371E-2</v>
      </c>
      <c r="I55">
        <v>325.70999999999998</v>
      </c>
      <c r="J55">
        <v>1.36</v>
      </c>
    </row>
    <row r="56" spans="1:10" x14ac:dyDescent="0.3">
      <c r="A56">
        <v>552.70000000000005</v>
      </c>
      <c r="B56">
        <f t="shared" si="0"/>
        <v>399.67000000000007</v>
      </c>
      <c r="C56">
        <v>-2.92</v>
      </c>
      <c r="D56" s="2">
        <f t="shared" si="2"/>
        <v>299288.39928211883</v>
      </c>
      <c r="E56" s="1">
        <f t="shared" si="3"/>
        <v>2770728.525327635</v>
      </c>
      <c r="F56" s="1">
        <f t="shared" si="4"/>
        <v>399.73665495025335</v>
      </c>
      <c r="G56" s="1">
        <f t="shared" si="5"/>
        <v>-6.6654950253280276E-2</v>
      </c>
      <c r="I56">
        <v>331.31</v>
      </c>
      <c r="J56">
        <v>1.34</v>
      </c>
    </row>
    <row r="57" spans="1:10" x14ac:dyDescent="0.3">
      <c r="A57">
        <v>560.08000000000004</v>
      </c>
      <c r="B57">
        <f t="shared" si="0"/>
        <v>407.05000000000007</v>
      </c>
      <c r="C57">
        <v>-3.14</v>
      </c>
      <c r="D57" s="2">
        <f t="shared" si="2"/>
        <v>299291.04720185773</v>
      </c>
      <c r="E57" s="1">
        <f t="shared" si="3"/>
        <v>2770721.6354009905</v>
      </c>
      <c r="F57" s="1">
        <f t="shared" si="4"/>
        <v>407.11788574940493</v>
      </c>
      <c r="G57" s="1">
        <f t="shared" si="5"/>
        <v>-6.7885749404865692E-2</v>
      </c>
      <c r="I57">
        <v>336.77</v>
      </c>
      <c r="J57">
        <v>1.1499999999999999</v>
      </c>
    </row>
    <row r="58" spans="1:10" x14ac:dyDescent="0.3">
      <c r="A58">
        <v>567.5</v>
      </c>
      <c r="B58">
        <f t="shared" si="0"/>
        <v>414.47</v>
      </c>
      <c r="C58">
        <v>-3.35</v>
      </c>
      <c r="D58" s="2">
        <f t="shared" si="2"/>
        <v>299293.7094734651</v>
      </c>
      <c r="E58" s="1">
        <f t="shared" si="3"/>
        <v>2770714.7081305701</v>
      </c>
      <c r="F58" s="1">
        <f t="shared" si="4"/>
        <v>414.53912321954789</v>
      </c>
      <c r="G58" s="1">
        <f t="shared" si="5"/>
        <v>-6.9123219547861936E-2</v>
      </c>
      <c r="I58">
        <v>349.96</v>
      </c>
      <c r="J58">
        <v>0.42</v>
      </c>
    </row>
    <row r="59" spans="1:10" x14ac:dyDescent="0.3">
      <c r="A59">
        <v>574.95000000000005</v>
      </c>
      <c r="B59">
        <f t="shared" si="0"/>
        <v>421.92000000000007</v>
      </c>
      <c r="C59">
        <v>-3.73</v>
      </c>
      <c r="D59" s="2">
        <f t="shared" si="2"/>
        <v>299296.38250897382</v>
      </c>
      <c r="E59" s="1">
        <f t="shared" si="3"/>
        <v>2770707.7528523179</v>
      </c>
      <c r="F59" s="1">
        <f t="shared" si="4"/>
        <v>421.99036569292917</v>
      </c>
      <c r="G59" s="1">
        <f t="shared" si="5"/>
        <v>-7.0365692929101442E-2</v>
      </c>
      <c r="I59">
        <v>352.65</v>
      </c>
      <c r="J59">
        <v>-0.15</v>
      </c>
    </row>
    <row r="60" spans="1:10" x14ac:dyDescent="0.3">
      <c r="A60">
        <v>582.29999999999995</v>
      </c>
      <c r="B60">
        <f t="shared" si="0"/>
        <v>429.27</v>
      </c>
      <c r="C60">
        <v>-4.0999999999999996</v>
      </c>
      <c r="D60" s="2">
        <f t="shared" si="2"/>
        <v>299299.01966481138</v>
      </c>
      <c r="E60" s="1">
        <f t="shared" si="3"/>
        <v>2770700.8909335053</v>
      </c>
      <c r="F60" s="1">
        <f t="shared" si="4"/>
        <v>429.34159148884248</v>
      </c>
      <c r="G60" s="1">
        <f t="shared" si="5"/>
        <v>-7.1591488842500439E-2</v>
      </c>
      <c r="I60">
        <v>360.04</v>
      </c>
      <c r="J60">
        <v>-0.22</v>
      </c>
    </row>
    <row r="61" spans="1:10" x14ac:dyDescent="0.3">
      <c r="A61">
        <v>589.79</v>
      </c>
      <c r="B61">
        <f t="shared" si="0"/>
        <v>436.76</v>
      </c>
      <c r="C61">
        <v>-3.98</v>
      </c>
      <c r="D61" s="2">
        <f t="shared" si="2"/>
        <v>299301.70705218863</v>
      </c>
      <c r="E61" s="1">
        <f t="shared" si="3"/>
        <v>2770693.8983114767</v>
      </c>
      <c r="F61" s="1">
        <f t="shared" si="4"/>
        <v>436.83284063367068</v>
      </c>
      <c r="G61" s="1">
        <f t="shared" si="5"/>
        <v>-7.2840633670693933E-2</v>
      </c>
      <c r="I61">
        <v>374.66</v>
      </c>
      <c r="J61">
        <v>-0.38</v>
      </c>
    </row>
    <row r="62" spans="1:10" x14ac:dyDescent="0.3">
      <c r="A62">
        <v>597.01</v>
      </c>
      <c r="B62">
        <f t="shared" si="0"/>
        <v>443.98</v>
      </c>
      <c r="C62">
        <v>-4.3099999999999996</v>
      </c>
      <c r="D62" s="2">
        <f t="shared" si="2"/>
        <v>299304.2975644535</v>
      </c>
      <c r="E62" s="1">
        <f t="shared" si="3"/>
        <v>2770687.1577599356</v>
      </c>
      <c r="F62" s="1">
        <f t="shared" si="4"/>
        <v>444.0540447488151</v>
      </c>
      <c r="G62" s="1">
        <f t="shared" si="5"/>
        <v>-7.4044748815083494E-2</v>
      </c>
      <c r="I62">
        <v>388.38</v>
      </c>
      <c r="J62">
        <v>-0.65</v>
      </c>
    </row>
    <row r="63" spans="1:10" x14ac:dyDescent="0.3">
      <c r="A63">
        <v>604.21</v>
      </c>
      <c r="B63">
        <f t="shared" si="0"/>
        <v>451.18000000000006</v>
      </c>
      <c r="C63">
        <v>-4.3499999999999996</v>
      </c>
      <c r="D63" s="2">
        <f t="shared" si="2"/>
        <v>299306.8809007841</v>
      </c>
      <c r="E63" s="1">
        <f t="shared" si="3"/>
        <v>2770680.4358802824</v>
      </c>
      <c r="F63" s="1">
        <f t="shared" si="4"/>
        <v>451.25524552845343</v>
      </c>
      <c r="G63" s="1">
        <f t="shared" si="5"/>
        <v>-7.5245528453365296E-2</v>
      </c>
      <c r="I63">
        <v>398.07</v>
      </c>
      <c r="J63">
        <v>-0.91</v>
      </c>
    </row>
    <row r="64" spans="1:10" x14ac:dyDescent="0.3">
      <c r="A64">
        <v>611.29999999999995</v>
      </c>
      <c r="B64">
        <f t="shared" si="0"/>
        <v>458.27</v>
      </c>
      <c r="C64">
        <v>-4.4800000000000004</v>
      </c>
      <c r="D64" s="2">
        <f t="shared" si="2"/>
        <v>299309.42476947635</v>
      </c>
      <c r="E64" s="1">
        <f t="shared" si="3"/>
        <v>2770673.8166960129</v>
      </c>
      <c r="F64" s="1">
        <f t="shared" si="4"/>
        <v>458.34642796284982</v>
      </c>
      <c r="G64" s="1">
        <f t="shared" si="5"/>
        <v>-7.642796284983433E-2</v>
      </c>
      <c r="I64">
        <v>407.24</v>
      </c>
      <c r="J64">
        <v>-0.94</v>
      </c>
    </row>
    <row r="65" spans="1:10" x14ac:dyDescent="0.3">
      <c r="A65">
        <v>618.29999999999995</v>
      </c>
      <c r="B65">
        <f t="shared" si="0"/>
        <v>465.27</v>
      </c>
      <c r="C65">
        <v>-4.25</v>
      </c>
      <c r="D65" s="2">
        <f t="shared" si="2"/>
        <v>299311.93634646444</v>
      </c>
      <c r="E65" s="1">
        <f t="shared" si="3"/>
        <v>2770667.281535239</v>
      </c>
      <c r="F65" s="1">
        <f t="shared" si="4"/>
        <v>465.3475953874896</v>
      </c>
      <c r="G65" s="1">
        <f t="shared" si="5"/>
        <v>-7.7595387489623135E-2</v>
      </c>
      <c r="I65">
        <v>417.54</v>
      </c>
      <c r="J65">
        <v>-0.94</v>
      </c>
    </row>
    <row r="66" spans="1:10" x14ac:dyDescent="0.3">
      <c r="A66">
        <v>625.54</v>
      </c>
      <c r="B66">
        <f t="shared" ref="B66:B129" si="6">A66-153.03</f>
        <v>472.51</v>
      </c>
      <c r="C66">
        <v>-4.25</v>
      </c>
      <c r="D66" s="2">
        <f t="shared" si="2"/>
        <v>299314.53403466352</v>
      </c>
      <c r="E66" s="1">
        <f t="shared" si="3"/>
        <v>2770660.5223118095</v>
      </c>
      <c r="F66" s="1">
        <f t="shared" si="4"/>
        <v>472.58880283855393</v>
      </c>
      <c r="G66" s="1">
        <f t="shared" si="5"/>
        <v>-7.8802838553940546E-2</v>
      </c>
      <c r="I66">
        <v>424.7</v>
      </c>
      <c r="J66">
        <v>-0.96</v>
      </c>
    </row>
    <row r="67" spans="1:10" x14ac:dyDescent="0.3">
      <c r="A67">
        <v>632.79</v>
      </c>
      <c r="B67">
        <f t="shared" si="6"/>
        <v>479.76</v>
      </c>
      <c r="C67">
        <v>-4.26</v>
      </c>
      <c r="D67" s="2">
        <f t="shared" ref="D67:D130" si="7">(((B67*($D$142-$D$1))+$B$142*$D$1)/$B$142)</f>
        <v>299317.13531082973</v>
      </c>
      <c r="E67" s="1">
        <f t="shared" ref="E67:E130" si="8">(((B67*($E$142-$E$1))+$B$142*$E$1)/$B$142)</f>
        <v>2770653.7537524365</v>
      </c>
      <c r="F67" s="1">
        <f t="shared" ref="F67:F130" si="9">SQRT(((D67-$D$1)^2)+((E67-$E$1)^2))</f>
        <v>479.84001195693662</v>
      </c>
      <c r="G67" s="1">
        <f t="shared" ref="G67:G130" si="10">B67-F67</f>
        <v>-8.0011956936630213E-2</v>
      </c>
      <c r="I67">
        <v>430.54</v>
      </c>
      <c r="J67">
        <v>-0.95</v>
      </c>
    </row>
    <row r="68" spans="1:10" x14ac:dyDescent="0.3">
      <c r="A68">
        <v>640.08000000000004</v>
      </c>
      <c r="B68">
        <f t="shared" si="6"/>
        <v>487.05000000000007</v>
      </c>
      <c r="C68">
        <v>-4.01</v>
      </c>
      <c r="D68" s="2">
        <f t="shared" si="7"/>
        <v>299319.75093886448</v>
      </c>
      <c r="E68" s="1">
        <f t="shared" si="8"/>
        <v>2770646.9478492877</v>
      </c>
      <c r="F68" s="1">
        <f t="shared" si="9"/>
        <v>487.1312277463316</v>
      </c>
      <c r="G68" s="1">
        <f t="shared" si="10"/>
        <v>-8.12277463315354E-2</v>
      </c>
      <c r="I68">
        <v>436.29</v>
      </c>
      <c r="J68">
        <v>-0.95</v>
      </c>
    </row>
    <row r="69" spans="1:10" x14ac:dyDescent="0.3">
      <c r="A69">
        <v>646.01</v>
      </c>
      <c r="B69">
        <f t="shared" si="6"/>
        <v>492.98</v>
      </c>
      <c r="C69">
        <v>-3.9</v>
      </c>
      <c r="D69" s="2">
        <f t="shared" si="7"/>
        <v>299321.87860337016</v>
      </c>
      <c r="E69" s="1">
        <f t="shared" si="8"/>
        <v>2770641.4116345178</v>
      </c>
      <c r="F69" s="1">
        <f t="shared" si="9"/>
        <v>493.06221672172808</v>
      </c>
      <c r="G69" s="1">
        <f t="shared" si="10"/>
        <v>-8.2216721728059383E-2</v>
      </c>
      <c r="I69">
        <v>442.21</v>
      </c>
      <c r="J69">
        <v>-0.95</v>
      </c>
    </row>
    <row r="70" spans="1:10" x14ac:dyDescent="0.3">
      <c r="A70">
        <v>653.28</v>
      </c>
      <c r="B70">
        <f t="shared" si="6"/>
        <v>500.25</v>
      </c>
      <c r="C70">
        <v>-3.98</v>
      </c>
      <c r="D70" s="2">
        <f t="shared" si="7"/>
        <v>299324.48705547064</v>
      </c>
      <c r="E70" s="1">
        <f t="shared" si="8"/>
        <v>2770634.6244032569</v>
      </c>
      <c r="F70" s="1">
        <f t="shared" si="9"/>
        <v>500.33342917561691</v>
      </c>
      <c r="G70" s="1">
        <f t="shared" si="10"/>
        <v>-8.3429175616913653E-2</v>
      </c>
      <c r="I70">
        <v>447.33</v>
      </c>
      <c r="J70">
        <v>-1.67</v>
      </c>
    </row>
    <row r="71" spans="1:10" x14ac:dyDescent="0.3">
      <c r="A71">
        <v>660.48</v>
      </c>
      <c r="B71">
        <f t="shared" si="6"/>
        <v>507.45000000000005</v>
      </c>
      <c r="C71">
        <v>-3.77</v>
      </c>
      <c r="D71" s="2">
        <f t="shared" si="7"/>
        <v>299327.07039180124</v>
      </c>
      <c r="E71" s="1">
        <f t="shared" si="8"/>
        <v>2770627.9025236033</v>
      </c>
      <c r="F71" s="1">
        <f t="shared" si="9"/>
        <v>507.53462995568987</v>
      </c>
      <c r="G71" s="1">
        <f t="shared" si="10"/>
        <v>-8.4629955689820235E-2</v>
      </c>
      <c r="I71">
        <v>453.8</v>
      </c>
      <c r="J71">
        <v>-1.75</v>
      </c>
    </row>
    <row r="72" spans="1:10" x14ac:dyDescent="0.3">
      <c r="A72">
        <v>668.68</v>
      </c>
      <c r="B72">
        <f t="shared" si="6"/>
        <v>515.65</v>
      </c>
      <c r="C72">
        <v>-3.59</v>
      </c>
      <c r="D72" s="2">
        <f t="shared" si="7"/>
        <v>299330.01252484444</v>
      </c>
      <c r="E72" s="1">
        <f t="shared" si="8"/>
        <v>2770620.2470495538</v>
      </c>
      <c r="F72" s="1">
        <f t="shared" si="9"/>
        <v>515.7359975103418</v>
      </c>
      <c r="G72" s="1">
        <f t="shared" si="10"/>
        <v>-8.5997510341826455E-2</v>
      </c>
      <c r="I72">
        <v>460.11</v>
      </c>
      <c r="J72">
        <v>-1.25</v>
      </c>
    </row>
    <row r="73" spans="1:10" x14ac:dyDescent="0.3">
      <c r="A73">
        <v>675.42</v>
      </c>
      <c r="B73">
        <f t="shared" si="6"/>
        <v>522.39</v>
      </c>
      <c r="C73">
        <v>-3.75</v>
      </c>
      <c r="D73" s="2">
        <f t="shared" si="7"/>
        <v>299332.43081468728</v>
      </c>
      <c r="E73" s="1">
        <f t="shared" si="8"/>
        <v>2770613.9546233229</v>
      </c>
      <c r="F73" s="1">
        <f t="shared" si="9"/>
        <v>522.47712157348553</v>
      </c>
      <c r="G73" s="1">
        <f t="shared" si="10"/>
        <v>-8.7121573485546833E-2</v>
      </c>
      <c r="I73">
        <v>466.36</v>
      </c>
      <c r="J73">
        <v>-1.27</v>
      </c>
    </row>
    <row r="74" spans="1:10" x14ac:dyDescent="0.3">
      <c r="A74">
        <v>682.02</v>
      </c>
      <c r="B74">
        <f t="shared" si="6"/>
        <v>528.99</v>
      </c>
      <c r="C74">
        <v>-3.51</v>
      </c>
      <c r="D74" s="2">
        <f t="shared" si="7"/>
        <v>299334.7988729903</v>
      </c>
      <c r="E74" s="1">
        <f t="shared" si="8"/>
        <v>2770607.7929003076</v>
      </c>
      <c r="F74" s="1">
        <f t="shared" si="9"/>
        <v>529.07822228810733</v>
      </c>
      <c r="G74" s="1">
        <f t="shared" si="10"/>
        <v>-8.8222288107317581E-2</v>
      </c>
      <c r="I74">
        <v>472.98</v>
      </c>
      <c r="J74">
        <v>-1.1499999999999999</v>
      </c>
    </row>
    <row r="75" spans="1:10" x14ac:dyDescent="0.3">
      <c r="A75">
        <v>688.41</v>
      </c>
      <c r="B75">
        <f t="shared" si="6"/>
        <v>535.38</v>
      </c>
      <c r="C75">
        <v>-3.3</v>
      </c>
      <c r="D75" s="2">
        <f t="shared" si="7"/>
        <v>299337.09158398374</v>
      </c>
      <c r="E75" s="1">
        <f t="shared" si="8"/>
        <v>2770601.827232115</v>
      </c>
      <c r="F75" s="1">
        <f t="shared" si="9"/>
        <v>535.46928798043302</v>
      </c>
      <c r="G75" s="1">
        <f t="shared" si="10"/>
        <v>-8.9287980433027769E-2</v>
      </c>
      <c r="I75">
        <v>479.96</v>
      </c>
      <c r="J75">
        <v>-1.35</v>
      </c>
    </row>
    <row r="76" spans="1:10" x14ac:dyDescent="0.3">
      <c r="A76">
        <v>695.04</v>
      </c>
      <c r="B76">
        <f t="shared" si="6"/>
        <v>542.01</v>
      </c>
      <c r="C76">
        <v>-3.05</v>
      </c>
      <c r="D76" s="2">
        <f t="shared" si="7"/>
        <v>299339.47040618822</v>
      </c>
      <c r="E76" s="1">
        <f t="shared" si="8"/>
        <v>2770595.6375012677</v>
      </c>
      <c r="F76" s="1">
        <f t="shared" si="9"/>
        <v>542.10039369833487</v>
      </c>
      <c r="G76" s="1">
        <f t="shared" si="10"/>
        <v>-9.0393698334878536E-2</v>
      </c>
      <c r="I76">
        <v>485.49</v>
      </c>
      <c r="J76">
        <v>-1.38</v>
      </c>
    </row>
    <row r="77" spans="1:10" x14ac:dyDescent="0.3">
      <c r="A77">
        <v>701.45</v>
      </c>
      <c r="B77">
        <f t="shared" si="6"/>
        <v>548.42000000000007</v>
      </c>
      <c r="C77">
        <v>-2.89</v>
      </c>
      <c r="D77" s="2">
        <f t="shared" si="7"/>
        <v>299341.77029311587</v>
      </c>
      <c r="E77" s="1">
        <f t="shared" si="8"/>
        <v>2770589.6531611872</v>
      </c>
      <c r="F77" s="1">
        <f t="shared" si="9"/>
        <v>548.51146272614585</v>
      </c>
      <c r="G77" s="1">
        <f t="shared" si="10"/>
        <v>-9.1462726145778106E-2</v>
      </c>
      <c r="I77">
        <v>492.76</v>
      </c>
      <c r="J77">
        <v>-1.42</v>
      </c>
    </row>
    <row r="78" spans="1:10" x14ac:dyDescent="0.3">
      <c r="A78">
        <v>707.44</v>
      </c>
      <c r="B78">
        <f t="shared" si="6"/>
        <v>554.41000000000008</v>
      </c>
      <c r="C78">
        <v>-2.84</v>
      </c>
      <c r="D78" s="2">
        <f t="shared" si="7"/>
        <v>299343.91948542424</v>
      </c>
      <c r="E78" s="1">
        <f t="shared" si="8"/>
        <v>2770584.0609307536</v>
      </c>
      <c r="F78" s="1">
        <f t="shared" si="9"/>
        <v>554.50246170801893</v>
      </c>
      <c r="G78" s="1">
        <f t="shared" si="10"/>
        <v>-9.2461708018845457E-2</v>
      </c>
      <c r="I78">
        <v>497.79</v>
      </c>
      <c r="J78">
        <v>-1.7</v>
      </c>
    </row>
    <row r="79" spans="1:10" x14ac:dyDescent="0.3">
      <c r="A79">
        <v>713.81</v>
      </c>
      <c r="B79">
        <f t="shared" si="6"/>
        <v>560.78</v>
      </c>
      <c r="C79">
        <v>-2.84</v>
      </c>
      <c r="D79" s="2">
        <f t="shared" si="7"/>
        <v>299346.20502048341</v>
      </c>
      <c r="E79" s="1">
        <f t="shared" si="8"/>
        <v>2770578.1139344494</v>
      </c>
      <c r="F79" s="1">
        <f t="shared" si="9"/>
        <v>560.87352406440391</v>
      </c>
      <c r="G79" s="1">
        <f t="shared" si="10"/>
        <v>-9.3524064403936791E-2</v>
      </c>
      <c r="I79">
        <v>502.8</v>
      </c>
      <c r="J79">
        <v>-1.77</v>
      </c>
    </row>
    <row r="80" spans="1:10" x14ac:dyDescent="0.3">
      <c r="A80">
        <v>718.38</v>
      </c>
      <c r="B80">
        <f t="shared" si="6"/>
        <v>565.35</v>
      </c>
      <c r="C80">
        <v>-2.52</v>
      </c>
      <c r="D80" s="2">
        <f t="shared" si="7"/>
        <v>299347.84472145996</v>
      </c>
      <c r="E80" s="1">
        <f t="shared" si="8"/>
        <v>2770573.8474080581</v>
      </c>
      <c r="F80" s="1">
        <f t="shared" si="9"/>
        <v>565.4442862262157</v>
      </c>
      <c r="G80" s="1">
        <f t="shared" si="10"/>
        <v>-9.4286226215672286E-2</v>
      </c>
      <c r="I80">
        <v>510.24</v>
      </c>
      <c r="J80">
        <v>-1.77</v>
      </c>
    </row>
    <row r="81" spans="1:10" x14ac:dyDescent="0.3">
      <c r="A81">
        <v>722.18</v>
      </c>
      <c r="B81">
        <f t="shared" si="6"/>
        <v>569.15</v>
      </c>
      <c r="C81">
        <v>-2.67</v>
      </c>
      <c r="D81" s="2">
        <f t="shared" si="7"/>
        <v>299349.20814896771</v>
      </c>
      <c r="E81" s="1">
        <f t="shared" si="8"/>
        <v>2770570.299749352</v>
      </c>
      <c r="F81" s="1">
        <f t="shared" si="9"/>
        <v>569.24491997122982</v>
      </c>
      <c r="G81" s="1">
        <f t="shared" si="10"/>
        <v>-9.4919971229842304E-2</v>
      </c>
      <c r="I81">
        <v>517.67999999999995</v>
      </c>
      <c r="J81">
        <v>-2.1</v>
      </c>
    </row>
    <row r="82" spans="1:10" x14ac:dyDescent="0.3">
      <c r="A82">
        <v>725.49</v>
      </c>
      <c r="B82">
        <f t="shared" si="6"/>
        <v>572.46</v>
      </c>
      <c r="C82">
        <v>-2.31</v>
      </c>
      <c r="D82" s="2">
        <f t="shared" si="7"/>
        <v>299350.39576608641</v>
      </c>
      <c r="E82" s="1">
        <f t="shared" si="8"/>
        <v>2770567.2095519006</v>
      </c>
      <c r="F82" s="1">
        <f t="shared" si="9"/>
        <v>572.55547199609737</v>
      </c>
      <c r="G82" s="1">
        <f t="shared" si="10"/>
        <v>-9.5471996097330702E-2</v>
      </c>
      <c r="I82">
        <v>525.39</v>
      </c>
      <c r="J82">
        <v>-2.2999999999999998</v>
      </c>
    </row>
    <row r="83" spans="1:10" x14ac:dyDescent="0.3">
      <c r="A83">
        <v>730.86</v>
      </c>
      <c r="B83">
        <f t="shared" si="6"/>
        <v>577.83000000000004</v>
      </c>
      <c r="C83">
        <v>-2.17</v>
      </c>
      <c r="D83" s="2">
        <f t="shared" si="7"/>
        <v>299352.32250443299</v>
      </c>
      <c r="E83" s="1">
        <f t="shared" si="8"/>
        <v>2770562.1961499928</v>
      </c>
      <c r="F83" s="1">
        <f t="shared" si="9"/>
        <v>577.92636757746868</v>
      </c>
      <c r="G83" s="1">
        <f t="shared" si="10"/>
        <v>-9.6367577468640775E-2</v>
      </c>
      <c r="I83">
        <v>532.84</v>
      </c>
      <c r="J83">
        <v>-2.37</v>
      </c>
    </row>
    <row r="84" spans="1:10" x14ac:dyDescent="0.3">
      <c r="A84">
        <v>736.58</v>
      </c>
      <c r="B84">
        <f t="shared" si="6"/>
        <v>583.55000000000007</v>
      </c>
      <c r="C84">
        <v>-2.14</v>
      </c>
      <c r="D84" s="2">
        <f t="shared" si="7"/>
        <v>299354.37482162897</v>
      </c>
      <c r="E84" s="1">
        <f t="shared" si="8"/>
        <v>2770556.8559900457</v>
      </c>
      <c r="F84" s="1">
        <f t="shared" si="9"/>
        <v>583.64732153052739</v>
      </c>
      <c r="G84" s="1">
        <f t="shared" si="10"/>
        <v>-9.7321530527324285E-2</v>
      </c>
      <c r="I84">
        <v>540.27</v>
      </c>
      <c r="J84">
        <v>-2.38</v>
      </c>
    </row>
    <row r="85" spans="1:10" x14ac:dyDescent="0.3">
      <c r="A85">
        <v>744.17</v>
      </c>
      <c r="B85">
        <f t="shared" si="6"/>
        <v>591.14</v>
      </c>
      <c r="C85">
        <v>-2.11</v>
      </c>
      <c r="D85" s="2">
        <f t="shared" si="7"/>
        <v>299357.09808867751</v>
      </c>
      <c r="E85" s="1">
        <f t="shared" si="8"/>
        <v>2770549.770008578</v>
      </c>
      <c r="F85" s="1">
        <f t="shared" si="9"/>
        <v>591.23858735243061</v>
      </c>
      <c r="G85" s="1">
        <f t="shared" si="10"/>
        <v>-9.8587352430627107E-2</v>
      </c>
      <c r="I85">
        <v>545.27</v>
      </c>
      <c r="J85">
        <v>-2.65</v>
      </c>
    </row>
    <row r="86" spans="1:10" x14ac:dyDescent="0.3">
      <c r="A86">
        <v>749.84</v>
      </c>
      <c r="B86">
        <f t="shared" si="6"/>
        <v>596.81000000000006</v>
      </c>
      <c r="C86">
        <v>-1.84</v>
      </c>
      <c r="D86" s="2">
        <f t="shared" si="7"/>
        <v>299359.13246603787</v>
      </c>
      <c r="E86" s="1">
        <f t="shared" si="8"/>
        <v>2770544.4765283512</v>
      </c>
      <c r="F86" s="1">
        <f t="shared" si="9"/>
        <v>596.90953296631017</v>
      </c>
      <c r="G86" s="1">
        <f t="shared" si="10"/>
        <v>-9.953296631010744E-2</v>
      </c>
      <c r="I86">
        <v>552.70000000000005</v>
      </c>
      <c r="J86">
        <v>-2.92</v>
      </c>
    </row>
    <row r="87" spans="1:10" x14ac:dyDescent="0.3">
      <c r="A87">
        <v>756.16</v>
      </c>
      <c r="B87">
        <f t="shared" si="6"/>
        <v>603.13</v>
      </c>
      <c r="C87">
        <v>-1.99</v>
      </c>
      <c r="D87" s="2">
        <f t="shared" si="7"/>
        <v>299361.40006126137</v>
      </c>
      <c r="E87" s="1">
        <f t="shared" si="8"/>
        <v>2770538.5762117663</v>
      </c>
      <c r="F87" s="1">
        <f t="shared" si="9"/>
        <v>603.23058698436444</v>
      </c>
      <c r="G87" s="1">
        <f t="shared" si="10"/>
        <v>-0.10058698436444047</v>
      </c>
      <c r="I87">
        <v>560.08000000000004</v>
      </c>
      <c r="J87">
        <v>-3.14</v>
      </c>
    </row>
    <row r="88" spans="1:10" x14ac:dyDescent="0.3">
      <c r="A88">
        <v>767.35</v>
      </c>
      <c r="B88">
        <f t="shared" si="6"/>
        <v>614.32000000000005</v>
      </c>
      <c r="C88">
        <v>-1.85</v>
      </c>
      <c r="D88" s="2">
        <f t="shared" si="7"/>
        <v>299365.41499647521</v>
      </c>
      <c r="E88" s="1">
        <f t="shared" si="8"/>
        <v>2770528.1292904723</v>
      </c>
      <c r="F88" s="1">
        <f t="shared" si="9"/>
        <v>614.42245319586948</v>
      </c>
      <c r="G88" s="1">
        <f t="shared" si="10"/>
        <v>-0.10245319586942969</v>
      </c>
      <c r="I88">
        <v>567.5</v>
      </c>
      <c r="J88">
        <v>-3.35</v>
      </c>
    </row>
    <row r="89" spans="1:10" x14ac:dyDescent="0.3">
      <c r="A89">
        <v>777.34</v>
      </c>
      <c r="B89">
        <f t="shared" si="6"/>
        <v>624.31000000000006</v>
      </c>
      <c r="C89">
        <v>-1.68</v>
      </c>
      <c r="D89" s="2">
        <f t="shared" si="7"/>
        <v>299368.99937563395</v>
      </c>
      <c r="E89" s="1">
        <f t="shared" si="8"/>
        <v>2770518.8026824528</v>
      </c>
      <c r="F89" s="1">
        <f t="shared" si="9"/>
        <v>624.41411927823174</v>
      </c>
      <c r="G89" s="1">
        <f t="shared" si="10"/>
        <v>-0.10411927823167844</v>
      </c>
      <c r="I89">
        <v>574.95000000000005</v>
      </c>
      <c r="J89">
        <v>-3.73</v>
      </c>
    </row>
    <row r="90" spans="1:10" x14ac:dyDescent="0.3">
      <c r="A90">
        <v>788.26</v>
      </c>
      <c r="B90">
        <f t="shared" si="6"/>
        <v>635.23</v>
      </c>
      <c r="C90">
        <v>-1.64</v>
      </c>
      <c r="D90" s="2">
        <f t="shared" si="7"/>
        <v>299372.91743573535</v>
      </c>
      <c r="E90" s="1">
        <f t="shared" si="8"/>
        <v>2770508.6078316458</v>
      </c>
      <c r="F90" s="1">
        <f t="shared" si="9"/>
        <v>635.33594046046676</v>
      </c>
      <c r="G90" s="1">
        <f t="shared" si="10"/>
        <v>-0.10594046046674066</v>
      </c>
      <c r="I90">
        <v>582.29999999999995</v>
      </c>
      <c r="J90">
        <v>-4.0999999999999996</v>
      </c>
    </row>
    <row r="91" spans="1:10" x14ac:dyDescent="0.3">
      <c r="A91">
        <v>800.25</v>
      </c>
      <c r="B91">
        <f t="shared" si="6"/>
        <v>647.22</v>
      </c>
      <c r="C91">
        <v>0.94</v>
      </c>
      <c r="D91" s="2">
        <f t="shared" si="7"/>
        <v>299377.21940831927</v>
      </c>
      <c r="E91" s="1">
        <f t="shared" si="8"/>
        <v>2770497.4140348341</v>
      </c>
      <c r="F91" s="1">
        <f t="shared" si="9"/>
        <v>647.3279400924215</v>
      </c>
      <c r="G91" s="1">
        <f t="shared" si="10"/>
        <v>-0.1079400924214724</v>
      </c>
      <c r="I91">
        <v>589.79</v>
      </c>
      <c r="J91">
        <v>-3.98</v>
      </c>
    </row>
    <row r="92" spans="1:10" x14ac:dyDescent="0.3">
      <c r="A92">
        <v>812.35</v>
      </c>
      <c r="B92">
        <f t="shared" si="6"/>
        <v>659.32</v>
      </c>
      <c r="C92">
        <v>0.38</v>
      </c>
      <c r="D92" s="2">
        <f t="shared" si="7"/>
        <v>299381.56084854156</v>
      </c>
      <c r="E92" s="1">
        <f t="shared" si="8"/>
        <v>2770486.1175426389</v>
      </c>
      <c r="F92" s="1">
        <f t="shared" si="9"/>
        <v>659.42995806961824</v>
      </c>
      <c r="G92" s="1">
        <f t="shared" si="10"/>
        <v>-0.10995806961818744</v>
      </c>
      <c r="I92">
        <v>597.01</v>
      </c>
      <c r="J92">
        <v>-4.3099999999999996</v>
      </c>
    </row>
    <row r="93" spans="1:10" x14ac:dyDescent="0.3">
      <c r="A93">
        <v>815.67</v>
      </c>
      <c r="B93">
        <f t="shared" si="6"/>
        <v>662.64</v>
      </c>
      <c r="C93">
        <v>0.94</v>
      </c>
      <c r="D93" s="2">
        <f t="shared" si="7"/>
        <v>299382.75205362734</v>
      </c>
      <c r="E93" s="1">
        <f t="shared" si="8"/>
        <v>2770483.0180092435</v>
      </c>
      <c r="F93" s="1">
        <f t="shared" si="9"/>
        <v>662.75051176221791</v>
      </c>
      <c r="G93" s="1">
        <f t="shared" si="10"/>
        <v>-0.11051176221792502</v>
      </c>
      <c r="I93">
        <v>604.21</v>
      </c>
      <c r="J93">
        <v>-4.3499999999999996</v>
      </c>
    </row>
    <row r="94" spans="1:10" x14ac:dyDescent="0.3">
      <c r="A94">
        <v>821.36</v>
      </c>
      <c r="B94">
        <f t="shared" si="6"/>
        <v>668.33</v>
      </c>
      <c r="C94">
        <v>1.57</v>
      </c>
      <c r="D94" s="2">
        <f t="shared" si="7"/>
        <v>299384.79360692191</v>
      </c>
      <c r="E94" s="1">
        <f t="shared" si="8"/>
        <v>2770477.7058571284</v>
      </c>
      <c r="F94" s="1">
        <f t="shared" si="9"/>
        <v>668.44146071201737</v>
      </c>
      <c r="G94" s="1">
        <f t="shared" si="10"/>
        <v>-0.11146071201733321</v>
      </c>
      <c r="I94">
        <v>611.29999999999995</v>
      </c>
      <c r="J94">
        <v>-4.4800000000000004</v>
      </c>
    </row>
    <row r="95" spans="1:10" x14ac:dyDescent="0.3">
      <c r="A95">
        <v>830.47</v>
      </c>
      <c r="B95">
        <f t="shared" si="6"/>
        <v>677.44</v>
      </c>
      <c r="C95">
        <v>1.82</v>
      </c>
      <c r="D95" s="2">
        <f t="shared" si="7"/>
        <v>299388.06224497355</v>
      </c>
      <c r="E95" s="1">
        <f t="shared" si="8"/>
        <v>2770469.2008121782</v>
      </c>
      <c r="F95" s="1">
        <f t="shared" si="9"/>
        <v>677.55298003192627</v>
      </c>
      <c r="G95" s="1">
        <f t="shared" si="10"/>
        <v>-0.11298003192621309</v>
      </c>
      <c r="I95">
        <v>618.29999999999995</v>
      </c>
      <c r="J95">
        <v>-4.25</v>
      </c>
    </row>
    <row r="96" spans="1:10" x14ac:dyDescent="0.3">
      <c r="A96">
        <v>841.28</v>
      </c>
      <c r="B96">
        <f t="shared" si="6"/>
        <v>688.25</v>
      </c>
      <c r="C96">
        <v>2.21</v>
      </c>
      <c r="D96" s="2">
        <f t="shared" si="7"/>
        <v>299391.94083743659</v>
      </c>
      <c r="E96" s="1">
        <f t="shared" si="8"/>
        <v>2770459.1086567547</v>
      </c>
      <c r="F96" s="1">
        <f t="shared" si="9"/>
        <v>688.36478286891952</v>
      </c>
      <c r="G96" s="1">
        <f t="shared" si="10"/>
        <v>-0.11478286891951939</v>
      </c>
      <c r="I96">
        <v>625.54</v>
      </c>
      <c r="J96">
        <v>-4.25</v>
      </c>
    </row>
    <row r="97" spans="1:10" x14ac:dyDescent="0.3">
      <c r="A97">
        <v>852.61</v>
      </c>
      <c r="B97">
        <f t="shared" si="6"/>
        <v>699.58</v>
      </c>
      <c r="C97">
        <v>2.2799999999999998</v>
      </c>
      <c r="D97" s="2">
        <f t="shared" si="7"/>
        <v>299396.00600419025</v>
      </c>
      <c r="E97" s="1">
        <f t="shared" si="8"/>
        <v>2770448.5310322447</v>
      </c>
      <c r="F97" s="1">
        <f t="shared" si="9"/>
        <v>699.69667242938112</v>
      </c>
      <c r="G97" s="1">
        <f t="shared" si="10"/>
        <v>-0.11667242938108302</v>
      </c>
      <c r="I97">
        <v>632.79</v>
      </c>
      <c r="J97">
        <v>-4.26</v>
      </c>
    </row>
    <row r="98" spans="1:10" x14ac:dyDescent="0.3">
      <c r="A98">
        <v>868.94</v>
      </c>
      <c r="B98">
        <f t="shared" si="6"/>
        <v>715.91000000000008</v>
      </c>
      <c r="C98">
        <v>2.17</v>
      </c>
      <c r="D98" s="2">
        <f t="shared" si="7"/>
        <v>299401.86515450676</v>
      </c>
      <c r="E98" s="1">
        <f t="shared" si="8"/>
        <v>2770433.2854357529</v>
      </c>
      <c r="F98" s="1">
        <f t="shared" si="9"/>
        <v>716.02939586486912</v>
      </c>
      <c r="G98" s="1">
        <f t="shared" si="10"/>
        <v>-0.11939586486903409</v>
      </c>
      <c r="I98">
        <v>640.08000000000004</v>
      </c>
      <c r="J98">
        <v>-4.01</v>
      </c>
    </row>
    <row r="99" spans="1:10" x14ac:dyDescent="0.3">
      <c r="A99">
        <v>882.68</v>
      </c>
      <c r="B99">
        <f t="shared" si="6"/>
        <v>729.65</v>
      </c>
      <c r="C99">
        <v>2.19</v>
      </c>
      <c r="D99" s="2">
        <f t="shared" si="7"/>
        <v>299406.79502133763</v>
      </c>
      <c r="E99" s="1">
        <f t="shared" si="8"/>
        <v>2770420.4578487477</v>
      </c>
      <c r="F99" s="1">
        <f t="shared" si="9"/>
        <v>729.77168735306634</v>
      </c>
      <c r="G99" s="1">
        <f t="shared" si="10"/>
        <v>-0.12168735306636336</v>
      </c>
      <c r="I99">
        <v>646.01</v>
      </c>
      <c r="J99">
        <v>-3.9</v>
      </c>
    </row>
    <row r="100" spans="1:10" x14ac:dyDescent="0.3">
      <c r="A100">
        <v>896.77</v>
      </c>
      <c r="B100">
        <f t="shared" si="6"/>
        <v>743.74</v>
      </c>
      <c r="C100">
        <v>2.16</v>
      </c>
      <c r="D100" s="2">
        <f t="shared" si="7"/>
        <v>299411.85046701791</v>
      </c>
      <c r="E100" s="1">
        <f t="shared" si="8"/>
        <v>2770407.3035037043</v>
      </c>
      <c r="F100" s="1">
        <f t="shared" si="9"/>
        <v>743.86403721208171</v>
      </c>
      <c r="G100" s="1">
        <f t="shared" si="10"/>
        <v>-0.12403721208170282</v>
      </c>
      <c r="I100">
        <v>653.28</v>
      </c>
      <c r="J100">
        <v>-3.98</v>
      </c>
    </row>
    <row r="101" spans="1:10" x14ac:dyDescent="0.3">
      <c r="A101">
        <v>906.52</v>
      </c>
      <c r="B101">
        <f t="shared" si="6"/>
        <v>753.49</v>
      </c>
      <c r="C101">
        <v>2.08</v>
      </c>
      <c r="D101" s="2">
        <f t="shared" si="7"/>
        <v>299415.34873496566</v>
      </c>
      <c r="E101" s="1">
        <f t="shared" si="8"/>
        <v>2770398.2009583409</v>
      </c>
      <c r="F101" s="1">
        <f t="shared" si="9"/>
        <v>753.61566326758464</v>
      </c>
      <c r="G101" s="1">
        <f t="shared" si="10"/>
        <v>-0.12566326758462765</v>
      </c>
      <c r="I101">
        <v>660.48</v>
      </c>
      <c r="J101">
        <v>-3.77</v>
      </c>
    </row>
    <row r="102" spans="1:10" x14ac:dyDescent="0.3">
      <c r="A102">
        <v>917.97</v>
      </c>
      <c r="B102">
        <f t="shared" si="6"/>
        <v>764.94</v>
      </c>
      <c r="C102">
        <v>1.18</v>
      </c>
      <c r="D102" s="2">
        <f t="shared" si="7"/>
        <v>299419.45695732476</v>
      </c>
      <c r="E102" s="1">
        <f t="shared" si="8"/>
        <v>2770387.5113025033</v>
      </c>
      <c r="F102" s="1">
        <f t="shared" si="9"/>
        <v>765.06757284102036</v>
      </c>
      <c r="G102" s="1">
        <f t="shared" si="10"/>
        <v>-0.12757284102031008</v>
      </c>
      <c r="I102">
        <v>668.68</v>
      </c>
      <c r="J102">
        <v>-3.59</v>
      </c>
    </row>
    <row r="103" spans="1:10" x14ac:dyDescent="0.3">
      <c r="A103">
        <v>927.49</v>
      </c>
      <c r="B103">
        <f t="shared" si="6"/>
        <v>774.46</v>
      </c>
      <c r="C103">
        <v>1.29</v>
      </c>
      <c r="D103" s="2">
        <f t="shared" si="7"/>
        <v>299422.87270202854</v>
      </c>
      <c r="E103" s="1">
        <f t="shared" si="8"/>
        <v>2770378.6234838502</v>
      </c>
      <c r="F103" s="1">
        <f t="shared" si="9"/>
        <v>774.58916053911412</v>
      </c>
      <c r="G103" s="1">
        <f t="shared" si="10"/>
        <v>-0.12916053911408198</v>
      </c>
      <c r="I103">
        <v>675.42</v>
      </c>
      <c r="J103">
        <v>-3.75</v>
      </c>
    </row>
    <row r="104" spans="1:10" x14ac:dyDescent="0.3">
      <c r="A104">
        <v>930.45</v>
      </c>
      <c r="B104">
        <f t="shared" si="6"/>
        <v>777.42000000000007</v>
      </c>
      <c r="C104">
        <v>1.52</v>
      </c>
      <c r="D104" s="2">
        <f t="shared" si="7"/>
        <v>299423.93474029779</v>
      </c>
      <c r="E104" s="1">
        <f t="shared" si="8"/>
        <v>2770375.8600444375</v>
      </c>
      <c r="F104" s="1">
        <f t="shared" si="9"/>
        <v>777.54965419270798</v>
      </c>
      <c r="G104" s="1">
        <f t="shared" si="10"/>
        <v>-0.12965419270790335</v>
      </c>
      <c r="I104">
        <v>682.02</v>
      </c>
      <c r="J104">
        <v>-3.51</v>
      </c>
    </row>
    <row r="105" spans="1:10" x14ac:dyDescent="0.3">
      <c r="A105">
        <v>938.45</v>
      </c>
      <c r="B105">
        <f t="shared" si="6"/>
        <v>785.42000000000007</v>
      </c>
      <c r="C105">
        <v>1.6</v>
      </c>
      <c r="D105" s="2">
        <f t="shared" si="7"/>
        <v>299426.80511399853</v>
      </c>
      <c r="E105" s="1">
        <f t="shared" si="8"/>
        <v>2770368.3912892672</v>
      </c>
      <c r="F105" s="1">
        <f t="shared" si="9"/>
        <v>785.55098839238224</v>
      </c>
      <c r="G105" s="1">
        <f t="shared" si="10"/>
        <v>-0.13098839238216442</v>
      </c>
      <c r="I105">
        <v>688.41</v>
      </c>
      <c r="J105">
        <v>-3.3</v>
      </c>
    </row>
    <row r="106" spans="1:10" x14ac:dyDescent="0.3">
      <c r="A106">
        <v>939.99</v>
      </c>
      <c r="B106">
        <f t="shared" si="6"/>
        <v>786.96</v>
      </c>
      <c r="C106">
        <v>1.53</v>
      </c>
      <c r="D106" s="2">
        <f t="shared" si="7"/>
        <v>299427.3576609359</v>
      </c>
      <c r="E106" s="1">
        <f t="shared" si="8"/>
        <v>2770366.9535538969</v>
      </c>
      <c r="F106" s="1">
        <f t="shared" si="9"/>
        <v>787.09124522589411</v>
      </c>
      <c r="G106" s="1">
        <f t="shared" si="10"/>
        <v>-0.13124522589407661</v>
      </c>
      <c r="I106">
        <v>695.04</v>
      </c>
      <c r="J106">
        <v>-3.05</v>
      </c>
    </row>
    <row r="107" spans="1:10" x14ac:dyDescent="0.3">
      <c r="A107">
        <v>951.81</v>
      </c>
      <c r="B107">
        <f t="shared" si="6"/>
        <v>798.78</v>
      </c>
      <c r="C107">
        <v>1.53</v>
      </c>
      <c r="D107" s="2">
        <f t="shared" si="7"/>
        <v>299431.59863807861</v>
      </c>
      <c r="E107" s="1">
        <f t="shared" si="8"/>
        <v>2770355.9184681326</v>
      </c>
      <c r="F107" s="1">
        <f t="shared" si="9"/>
        <v>798.91321650606767</v>
      </c>
      <c r="G107" s="1">
        <f t="shared" si="10"/>
        <v>-0.13321650606769708</v>
      </c>
      <c r="I107">
        <v>701.45</v>
      </c>
      <c r="J107">
        <v>-2.89</v>
      </c>
    </row>
    <row r="108" spans="1:10" x14ac:dyDescent="0.3">
      <c r="A108">
        <v>964.05</v>
      </c>
      <c r="B108">
        <f t="shared" si="6"/>
        <v>811.02</v>
      </c>
      <c r="C108">
        <v>1.59</v>
      </c>
      <c r="D108" s="2">
        <f t="shared" si="7"/>
        <v>299435.99030984065</v>
      </c>
      <c r="E108" s="1">
        <f t="shared" si="8"/>
        <v>2770344.4912727224</v>
      </c>
      <c r="F108" s="1">
        <f t="shared" si="9"/>
        <v>811.1552578313308</v>
      </c>
      <c r="G108" s="1">
        <f t="shared" si="10"/>
        <v>-0.13525783133081859</v>
      </c>
      <c r="I108">
        <v>707.44</v>
      </c>
      <c r="J108">
        <v>-2.84</v>
      </c>
    </row>
    <row r="109" spans="1:10" x14ac:dyDescent="0.3">
      <c r="A109">
        <v>971.49</v>
      </c>
      <c r="B109">
        <f t="shared" si="6"/>
        <v>818.46</v>
      </c>
      <c r="C109">
        <v>2.08</v>
      </c>
      <c r="D109" s="2">
        <f t="shared" si="7"/>
        <v>299438.65975738229</v>
      </c>
      <c r="E109" s="1">
        <f t="shared" si="8"/>
        <v>2770337.5453304136</v>
      </c>
      <c r="F109" s="1">
        <f t="shared" si="9"/>
        <v>818.59649863741458</v>
      </c>
      <c r="G109" s="1">
        <f t="shared" si="10"/>
        <v>-0.13649863741454737</v>
      </c>
      <c r="I109">
        <v>713.81</v>
      </c>
      <c r="J109">
        <v>-2.84</v>
      </c>
    </row>
    <row r="110" spans="1:10" x14ac:dyDescent="0.3">
      <c r="A110">
        <v>977.57</v>
      </c>
      <c r="B110">
        <f t="shared" si="6"/>
        <v>824.54000000000008</v>
      </c>
      <c r="C110">
        <v>2.02</v>
      </c>
      <c r="D110" s="2">
        <f t="shared" si="7"/>
        <v>299440.84124139481</v>
      </c>
      <c r="E110" s="1">
        <f t="shared" si="8"/>
        <v>2770331.8690764843</v>
      </c>
      <c r="F110" s="1">
        <f t="shared" si="9"/>
        <v>824.67751262904426</v>
      </c>
      <c r="G110" s="1">
        <f t="shared" si="10"/>
        <v>-0.13751262904418127</v>
      </c>
      <c r="I110">
        <v>718.38</v>
      </c>
      <c r="J110">
        <v>-2.52</v>
      </c>
    </row>
    <row r="111" spans="1:10" x14ac:dyDescent="0.3">
      <c r="A111">
        <v>988.13</v>
      </c>
      <c r="B111">
        <f t="shared" si="6"/>
        <v>835.1</v>
      </c>
      <c r="C111">
        <v>1.97</v>
      </c>
      <c r="D111" s="2">
        <f t="shared" si="7"/>
        <v>299444.63013467973</v>
      </c>
      <c r="E111" s="1">
        <f t="shared" si="8"/>
        <v>2770322.0103196595</v>
      </c>
      <c r="F111" s="1">
        <f t="shared" si="9"/>
        <v>835.23927377272912</v>
      </c>
      <c r="G111" s="1">
        <f t="shared" si="10"/>
        <v>-0.1392737727290978</v>
      </c>
      <c r="I111">
        <v>722.18</v>
      </c>
      <c r="J111">
        <v>-2.67</v>
      </c>
    </row>
    <row r="112" spans="1:10" x14ac:dyDescent="0.3">
      <c r="A112">
        <v>1006.27</v>
      </c>
      <c r="B112">
        <f t="shared" si="6"/>
        <v>853.24</v>
      </c>
      <c r="C112">
        <v>1.89</v>
      </c>
      <c r="D112" s="2">
        <f t="shared" si="7"/>
        <v>299451.13870704599</v>
      </c>
      <c r="E112" s="1">
        <f t="shared" si="8"/>
        <v>2770305.0749173108</v>
      </c>
      <c r="F112" s="1">
        <f t="shared" si="9"/>
        <v>853.38229907054335</v>
      </c>
      <c r="G112" s="1">
        <f t="shared" si="10"/>
        <v>-0.1422990705433449</v>
      </c>
      <c r="I112">
        <v>725.49</v>
      </c>
      <c r="J112">
        <v>-2.31</v>
      </c>
    </row>
    <row r="113" spans="1:10" x14ac:dyDescent="0.3">
      <c r="A113">
        <v>1018.18</v>
      </c>
      <c r="B113">
        <f t="shared" si="6"/>
        <v>865.15</v>
      </c>
      <c r="C113">
        <v>1.9</v>
      </c>
      <c r="D113" s="2">
        <f t="shared" si="7"/>
        <v>299455.4119758929</v>
      </c>
      <c r="E113" s="1">
        <f t="shared" si="8"/>
        <v>2770293.9558080514</v>
      </c>
      <c r="F113" s="1">
        <f t="shared" si="9"/>
        <v>865.2942853600598</v>
      </c>
      <c r="G113" s="1">
        <f t="shared" si="10"/>
        <v>-0.14428536005982551</v>
      </c>
      <c r="I113">
        <v>730.86</v>
      </c>
      <c r="J113">
        <v>-2.17</v>
      </c>
    </row>
    <row r="114" spans="1:10" x14ac:dyDescent="0.3">
      <c r="A114">
        <v>1025</v>
      </c>
      <c r="B114">
        <f t="shared" si="6"/>
        <v>871.97</v>
      </c>
      <c r="C114">
        <v>2.0699999999999998</v>
      </c>
      <c r="D114" s="2">
        <f t="shared" si="7"/>
        <v>299457.8589694727</v>
      </c>
      <c r="E114" s="1">
        <f t="shared" si="8"/>
        <v>2770287.5886942684</v>
      </c>
      <c r="F114" s="1">
        <f t="shared" si="9"/>
        <v>872.11542276562102</v>
      </c>
      <c r="G114" s="1">
        <f t="shared" si="10"/>
        <v>-0.14542276562099232</v>
      </c>
      <c r="I114">
        <v>736.58</v>
      </c>
      <c r="J114">
        <v>-2.14</v>
      </c>
    </row>
    <row r="115" spans="1:10" x14ac:dyDescent="0.3">
      <c r="A115">
        <v>1028.7</v>
      </c>
      <c r="B115">
        <f t="shared" si="6"/>
        <v>875.67000000000007</v>
      </c>
      <c r="C115">
        <v>1.62</v>
      </c>
      <c r="D115" s="2">
        <f t="shared" si="7"/>
        <v>299459.18651730928</v>
      </c>
      <c r="E115" s="1">
        <f t="shared" si="8"/>
        <v>2770284.1343950024</v>
      </c>
      <c r="F115" s="1">
        <f t="shared" si="9"/>
        <v>875.81603983273249</v>
      </c>
      <c r="G115" s="1">
        <f t="shared" si="10"/>
        <v>-0.14603983273241283</v>
      </c>
      <c r="I115">
        <v>744.17</v>
      </c>
      <c r="J115">
        <v>-2.11</v>
      </c>
    </row>
    <row r="116" spans="1:10" x14ac:dyDescent="0.3">
      <c r="A116">
        <v>1044.21</v>
      </c>
      <c r="B116">
        <f t="shared" si="6"/>
        <v>891.18000000000006</v>
      </c>
      <c r="C116">
        <v>1.48</v>
      </c>
      <c r="D116" s="2">
        <f t="shared" si="7"/>
        <v>299464.75145432143</v>
      </c>
      <c r="E116" s="1">
        <f t="shared" si="8"/>
        <v>2770269.6543459157</v>
      </c>
      <c r="F116" s="1">
        <f t="shared" si="9"/>
        <v>891.32862651269932</v>
      </c>
      <c r="G116" s="1">
        <f t="shared" si="10"/>
        <v>-0.14862651269925209</v>
      </c>
      <c r="I116">
        <v>749.84</v>
      </c>
      <c r="J116">
        <v>-1.84</v>
      </c>
    </row>
    <row r="117" spans="1:10" x14ac:dyDescent="0.3">
      <c r="A117">
        <v>1059.6099999999999</v>
      </c>
      <c r="B117">
        <f t="shared" si="6"/>
        <v>906.57999999999993</v>
      </c>
      <c r="C117">
        <v>1.08</v>
      </c>
      <c r="D117" s="2">
        <f t="shared" si="7"/>
        <v>299470.27692369529</v>
      </c>
      <c r="E117" s="1">
        <f t="shared" si="8"/>
        <v>2770255.276992213</v>
      </c>
      <c r="F117" s="1">
        <f t="shared" si="9"/>
        <v>906.73119484701033</v>
      </c>
      <c r="G117" s="1">
        <f t="shared" si="10"/>
        <v>-0.15119484701040165</v>
      </c>
      <c r="I117">
        <v>756.16</v>
      </c>
      <c r="J117">
        <v>-1.99</v>
      </c>
    </row>
    <row r="118" spans="1:10" x14ac:dyDescent="0.3">
      <c r="A118">
        <v>1075.68</v>
      </c>
      <c r="B118">
        <f t="shared" si="6"/>
        <v>922.65000000000009</v>
      </c>
      <c r="C118">
        <v>1.02</v>
      </c>
      <c r="D118" s="2">
        <f t="shared" si="7"/>
        <v>299476.04278686654</v>
      </c>
      <c r="E118" s="1">
        <f t="shared" si="8"/>
        <v>2770240.2741302643</v>
      </c>
      <c r="F118" s="1">
        <f t="shared" si="9"/>
        <v>922.80387492100238</v>
      </c>
      <c r="G118" s="1">
        <f t="shared" si="10"/>
        <v>-0.15387492100228428</v>
      </c>
      <c r="I118">
        <v>767.35</v>
      </c>
      <c r="J118">
        <v>-1.85</v>
      </c>
    </row>
    <row r="119" spans="1:10" x14ac:dyDescent="0.3">
      <c r="A119">
        <v>1086.8499999999999</v>
      </c>
      <c r="B119">
        <f t="shared" si="6"/>
        <v>933.81999999999994</v>
      </c>
      <c r="C119">
        <v>0.68</v>
      </c>
      <c r="D119" s="2">
        <f t="shared" si="7"/>
        <v>299480.05054614606</v>
      </c>
      <c r="E119" s="1">
        <f t="shared" si="8"/>
        <v>2770229.8458808581</v>
      </c>
      <c r="F119" s="1">
        <f t="shared" si="9"/>
        <v>933.97573779698041</v>
      </c>
      <c r="G119" s="1">
        <f t="shared" si="10"/>
        <v>-0.15573779698047474</v>
      </c>
      <c r="I119">
        <v>777.34</v>
      </c>
      <c r="J119">
        <v>-1.68</v>
      </c>
    </row>
    <row r="120" spans="1:10" x14ac:dyDescent="0.3">
      <c r="A120">
        <v>1098.33</v>
      </c>
      <c r="B120">
        <f t="shared" si="6"/>
        <v>945.3</v>
      </c>
      <c r="C120">
        <v>0.86</v>
      </c>
      <c r="D120" s="2">
        <f t="shared" si="7"/>
        <v>299484.16953240661</v>
      </c>
      <c r="E120" s="1">
        <f t="shared" si="8"/>
        <v>2770219.1282171886</v>
      </c>
      <c r="F120" s="1">
        <f t="shared" si="9"/>
        <v>945.45765237369619</v>
      </c>
      <c r="G120" s="1">
        <f t="shared" si="10"/>
        <v>-0.15765237369623719</v>
      </c>
      <c r="I120">
        <v>788.26</v>
      </c>
      <c r="J120">
        <v>-1.64</v>
      </c>
    </row>
    <row r="121" spans="1:10" x14ac:dyDescent="0.3">
      <c r="A121">
        <v>1103.5</v>
      </c>
      <c r="B121">
        <f t="shared" si="6"/>
        <v>950.47</v>
      </c>
      <c r="C121">
        <v>1.21</v>
      </c>
      <c r="D121" s="2">
        <f t="shared" si="7"/>
        <v>299486.02451141062</v>
      </c>
      <c r="E121" s="1">
        <f t="shared" si="8"/>
        <v>2770214.3015341596</v>
      </c>
      <c r="F121" s="1">
        <f t="shared" si="9"/>
        <v>950.62851460048273</v>
      </c>
      <c r="G121" s="1">
        <f t="shared" si="10"/>
        <v>-0.15851460048270383</v>
      </c>
      <c r="I121">
        <v>800.25</v>
      </c>
      <c r="J121">
        <v>0.94</v>
      </c>
    </row>
    <row r="122" spans="1:10" x14ac:dyDescent="0.3">
      <c r="A122">
        <v>1111.2</v>
      </c>
      <c r="B122">
        <f t="shared" si="6"/>
        <v>958.17000000000007</v>
      </c>
      <c r="C122">
        <v>0.96</v>
      </c>
      <c r="D122" s="2">
        <f t="shared" si="7"/>
        <v>299488.78724609752</v>
      </c>
      <c r="E122" s="1">
        <f t="shared" si="8"/>
        <v>2770207.1128573082</v>
      </c>
      <c r="F122" s="1">
        <f t="shared" si="9"/>
        <v>958.32979876762784</v>
      </c>
      <c r="G122" s="1">
        <f t="shared" si="10"/>
        <v>-0.15979876762776257</v>
      </c>
      <c r="I122">
        <v>812.35</v>
      </c>
      <c r="J122">
        <v>0.38</v>
      </c>
    </row>
    <row r="123" spans="1:10" x14ac:dyDescent="0.3">
      <c r="A123">
        <v>1124.67</v>
      </c>
      <c r="B123">
        <f t="shared" si="6"/>
        <v>971.6400000000001</v>
      </c>
      <c r="C123">
        <v>-0.38</v>
      </c>
      <c r="D123" s="2">
        <f t="shared" si="7"/>
        <v>299493.62023781607</v>
      </c>
      <c r="E123" s="1">
        <f t="shared" si="8"/>
        <v>2770194.5373407905</v>
      </c>
      <c r="F123" s="1">
        <f t="shared" si="9"/>
        <v>971.80204522616225</v>
      </c>
      <c r="G123" s="1">
        <f t="shared" si="10"/>
        <v>-0.16204522616214945</v>
      </c>
      <c r="I123">
        <v>815.67</v>
      </c>
      <c r="J123">
        <v>0.94</v>
      </c>
    </row>
    <row r="124" spans="1:10" x14ac:dyDescent="0.3">
      <c r="A124">
        <v>1135.73</v>
      </c>
      <c r="B124">
        <f t="shared" si="6"/>
        <v>982.7</v>
      </c>
      <c r="C124">
        <v>-0.21</v>
      </c>
      <c r="D124" s="2">
        <f t="shared" si="7"/>
        <v>299497.58852945722</v>
      </c>
      <c r="E124" s="1">
        <f t="shared" si="8"/>
        <v>2770184.2117867675</v>
      </c>
      <c r="F124" s="1">
        <f t="shared" si="9"/>
        <v>982.86388975733314</v>
      </c>
      <c r="G124" s="1">
        <f t="shared" si="10"/>
        <v>-0.16388975733309508</v>
      </c>
      <c r="I124">
        <v>821.36</v>
      </c>
      <c r="J124">
        <v>1.57</v>
      </c>
    </row>
    <row r="125" spans="1:10" x14ac:dyDescent="0.3">
      <c r="A125">
        <v>1145.93</v>
      </c>
      <c r="B125">
        <f t="shared" si="6"/>
        <v>992.90000000000009</v>
      </c>
      <c r="C125">
        <v>-0.17</v>
      </c>
      <c r="D125" s="2">
        <f t="shared" si="7"/>
        <v>299501.2482559256</v>
      </c>
      <c r="E125" s="1">
        <f t="shared" si="8"/>
        <v>2770174.6891239253</v>
      </c>
      <c r="F125" s="1">
        <f t="shared" si="9"/>
        <v>993.06559086201219</v>
      </c>
      <c r="G125" s="1">
        <f t="shared" si="10"/>
        <v>-0.16559086201209539</v>
      </c>
      <c r="I125">
        <v>830.47</v>
      </c>
      <c r="J125">
        <v>1.82</v>
      </c>
    </row>
    <row r="126" spans="1:10" x14ac:dyDescent="0.3">
      <c r="A126">
        <v>1153.74</v>
      </c>
      <c r="B126">
        <f t="shared" si="6"/>
        <v>1000.71</v>
      </c>
      <c r="C126">
        <v>-0.06</v>
      </c>
      <c r="D126" s="2">
        <f t="shared" si="7"/>
        <v>299504.05045825092</v>
      </c>
      <c r="E126" s="1">
        <f t="shared" si="8"/>
        <v>2770167.3977516904</v>
      </c>
      <c r="F126" s="1">
        <f t="shared" si="9"/>
        <v>1000.8768933744201</v>
      </c>
      <c r="G126" s="1">
        <f t="shared" si="10"/>
        <v>-0.16689337442005581</v>
      </c>
      <c r="I126">
        <v>841.28</v>
      </c>
      <c r="J126">
        <v>2.21</v>
      </c>
    </row>
    <row r="127" spans="1:10" x14ac:dyDescent="0.3">
      <c r="A127">
        <v>1156.25</v>
      </c>
      <c r="B127">
        <f t="shared" si="6"/>
        <v>1003.22</v>
      </c>
      <c r="C127">
        <v>1.42</v>
      </c>
      <c r="D127" s="2">
        <f t="shared" si="7"/>
        <v>299504.95103799948</v>
      </c>
      <c r="E127" s="1">
        <f t="shared" si="8"/>
        <v>2770165.0544297555</v>
      </c>
      <c r="F127" s="1">
        <f t="shared" si="9"/>
        <v>1003.3873119796863</v>
      </c>
      <c r="G127" s="1">
        <f t="shared" si="10"/>
        <v>-0.16731197968624656</v>
      </c>
      <c r="I127">
        <v>852.61</v>
      </c>
      <c r="J127">
        <v>2.2799999999999998</v>
      </c>
    </row>
    <row r="128" spans="1:10" x14ac:dyDescent="0.3">
      <c r="A128">
        <v>1170.04</v>
      </c>
      <c r="B128">
        <f t="shared" si="6"/>
        <v>1017.01</v>
      </c>
      <c r="C128">
        <v>1.98</v>
      </c>
      <c r="D128" s="2">
        <f t="shared" si="7"/>
        <v>299509.89884466602</v>
      </c>
      <c r="E128" s="1">
        <f t="shared" si="8"/>
        <v>2770152.1801630305</v>
      </c>
      <c r="F128" s="1">
        <f t="shared" si="9"/>
        <v>1017.1796118066489</v>
      </c>
      <c r="G128" s="1">
        <f t="shared" si="10"/>
        <v>-0.16961180664895892</v>
      </c>
      <c r="I128">
        <v>868.94</v>
      </c>
      <c r="J128">
        <v>2.17</v>
      </c>
    </row>
    <row r="129" spans="1:10" x14ac:dyDescent="0.3">
      <c r="A129">
        <v>1175.68</v>
      </c>
      <c r="B129">
        <f t="shared" si="6"/>
        <v>1022.6500000000001</v>
      </c>
      <c r="C129">
        <v>1.62</v>
      </c>
      <c r="D129" s="2">
        <f t="shared" si="7"/>
        <v>299511.92245812505</v>
      </c>
      <c r="E129" s="1">
        <f t="shared" si="8"/>
        <v>2770146.9146906356</v>
      </c>
      <c r="F129" s="1">
        <f t="shared" si="9"/>
        <v>1022.8205524172902</v>
      </c>
      <c r="G129" s="1">
        <f t="shared" si="10"/>
        <v>-0.1705524172900823</v>
      </c>
      <c r="I129">
        <v>882.68</v>
      </c>
      <c r="J129">
        <v>2.19</v>
      </c>
    </row>
    <row r="130" spans="1:10" x14ac:dyDescent="0.3">
      <c r="A130">
        <v>1180.7</v>
      </c>
      <c r="B130">
        <f t="shared" ref="B130:B141" si="11">A130-153.03</f>
        <v>1027.67</v>
      </c>
      <c r="C130">
        <v>1.58</v>
      </c>
      <c r="D130" s="2">
        <f t="shared" si="7"/>
        <v>299513.72361762222</v>
      </c>
      <c r="E130" s="1">
        <f t="shared" si="8"/>
        <v>2770142.2280467665</v>
      </c>
      <c r="F130" s="1">
        <f t="shared" si="9"/>
        <v>1027.8413896274089</v>
      </c>
      <c r="G130" s="1">
        <f t="shared" si="10"/>
        <v>-0.17138962740887109</v>
      </c>
      <c r="I130">
        <v>896.77</v>
      </c>
      <c r="J130">
        <v>2.16</v>
      </c>
    </row>
    <row r="131" spans="1:10" x14ac:dyDescent="0.3">
      <c r="A131">
        <v>1187.24</v>
      </c>
      <c r="B131">
        <f t="shared" si="11"/>
        <v>1034.21</v>
      </c>
      <c r="C131">
        <v>2.0499999999999998</v>
      </c>
      <c r="D131" s="2">
        <f t="shared" ref="D131:D141" si="12">(((B131*($D$142-$D$1))+$B$142*$D$1)/$B$142)</f>
        <v>299516.0701481225</v>
      </c>
      <c r="E131" s="1">
        <f t="shared" ref="E131:E141" si="13">(((B131*($E$142-$E$1))+$B$142*$E$1)/$B$142)</f>
        <v>2770136.1223394144</v>
      </c>
      <c r="F131" s="1">
        <f t="shared" ref="F131:F142" si="14">SQRT(((D131-$D$1)^2)+((E131-$E$1)^2))</f>
        <v>1034.3824803359678</v>
      </c>
      <c r="G131" s="1">
        <f t="shared" ref="G131:G142" si="15">B131-F131</f>
        <v>-0.17248033596774803</v>
      </c>
      <c r="I131">
        <v>906.52</v>
      </c>
      <c r="J131">
        <v>2.08</v>
      </c>
    </row>
    <row r="132" spans="1:10" x14ac:dyDescent="0.3">
      <c r="A132">
        <v>1194.3499999999999</v>
      </c>
      <c r="B132">
        <f t="shared" si="11"/>
        <v>1041.32</v>
      </c>
      <c r="C132">
        <v>1.98</v>
      </c>
      <c r="D132" s="2">
        <f t="shared" si="12"/>
        <v>299518.62119274895</v>
      </c>
      <c r="E132" s="1">
        <f t="shared" si="13"/>
        <v>2770129.4844832569</v>
      </c>
      <c r="F132" s="1">
        <f t="shared" si="14"/>
        <v>1041.4936661058493</v>
      </c>
      <c r="G132" s="1">
        <f t="shared" si="15"/>
        <v>-0.17366610584940645</v>
      </c>
      <c r="I132">
        <v>917.97</v>
      </c>
      <c r="J132">
        <v>1.18</v>
      </c>
    </row>
    <row r="133" spans="1:10" x14ac:dyDescent="0.3">
      <c r="A133">
        <v>1203.27</v>
      </c>
      <c r="B133">
        <f t="shared" si="11"/>
        <v>1050.24</v>
      </c>
      <c r="C133">
        <v>1.78</v>
      </c>
      <c r="D133" s="2">
        <f t="shared" si="12"/>
        <v>299521.82165942522</v>
      </c>
      <c r="E133" s="1">
        <f t="shared" si="13"/>
        <v>2770121.1568212425</v>
      </c>
      <c r="F133" s="1">
        <f t="shared" si="14"/>
        <v>1050.4151537380783</v>
      </c>
      <c r="G133" s="1">
        <f t="shared" si="15"/>
        <v>-0.17515373807827928</v>
      </c>
      <c r="I133">
        <v>927.49</v>
      </c>
      <c r="J133">
        <v>1.29</v>
      </c>
    </row>
    <row r="134" spans="1:10" x14ac:dyDescent="0.3">
      <c r="A134">
        <v>1209.72</v>
      </c>
      <c r="B134">
        <f t="shared" si="11"/>
        <v>1056.69</v>
      </c>
      <c r="C134">
        <v>2.31</v>
      </c>
      <c r="D134" s="2">
        <f t="shared" si="12"/>
        <v>299524.1358982214</v>
      </c>
      <c r="E134" s="1">
        <f t="shared" si="13"/>
        <v>2770115.1351373862</v>
      </c>
      <c r="F134" s="1">
        <f t="shared" si="14"/>
        <v>1056.8662294369014</v>
      </c>
      <c r="G134" s="1">
        <f t="shared" si="15"/>
        <v>-0.17622943690139437</v>
      </c>
      <c r="I134">
        <v>930.45</v>
      </c>
      <c r="J134">
        <v>1.52</v>
      </c>
    </row>
    <row r="135" spans="1:10" x14ac:dyDescent="0.3">
      <c r="A135">
        <v>1217.17</v>
      </c>
      <c r="B135">
        <f t="shared" si="11"/>
        <v>1064.1400000000001</v>
      </c>
      <c r="C135">
        <v>2.19</v>
      </c>
      <c r="D135" s="2">
        <f t="shared" si="12"/>
        <v>299526.80893373018</v>
      </c>
      <c r="E135" s="1">
        <f t="shared" si="13"/>
        <v>2770108.1798591334</v>
      </c>
      <c r="F135" s="1">
        <f t="shared" si="14"/>
        <v>1064.3174719107383</v>
      </c>
      <c r="G135" s="1">
        <f t="shared" si="15"/>
        <v>-0.17747191073817703</v>
      </c>
      <c r="I135">
        <v>938.45</v>
      </c>
      <c r="J135">
        <v>1.6</v>
      </c>
    </row>
    <row r="136" spans="1:10" x14ac:dyDescent="0.3">
      <c r="A136">
        <v>1224.46</v>
      </c>
      <c r="B136">
        <f t="shared" si="11"/>
        <v>1071.43</v>
      </c>
      <c r="C136">
        <v>1.9</v>
      </c>
      <c r="D136" s="2">
        <f t="shared" si="12"/>
        <v>299529.42456176493</v>
      </c>
      <c r="E136" s="1">
        <f t="shared" si="13"/>
        <v>2770101.3739559846</v>
      </c>
      <c r="F136" s="1">
        <f t="shared" si="14"/>
        <v>1071.608687700133</v>
      </c>
      <c r="G136" s="1">
        <f t="shared" si="15"/>
        <v>-0.17868770013296853</v>
      </c>
      <c r="I136">
        <v>939.99</v>
      </c>
      <c r="J136">
        <v>1.53</v>
      </c>
    </row>
    <row r="137" spans="1:10" x14ac:dyDescent="0.3">
      <c r="A137">
        <v>1226.57</v>
      </c>
      <c r="B137">
        <f t="shared" si="11"/>
        <v>1073.54</v>
      </c>
      <c r="C137">
        <v>0.64</v>
      </c>
      <c r="D137" s="2">
        <f t="shared" si="12"/>
        <v>299530.18162282847</v>
      </c>
      <c r="E137" s="1">
        <f t="shared" si="13"/>
        <v>2770099.4040718083</v>
      </c>
      <c r="F137" s="1">
        <f t="shared" si="14"/>
        <v>1073.7190395954024</v>
      </c>
      <c r="G137" s="1">
        <f t="shared" si="15"/>
        <v>-0.17903959540240066</v>
      </c>
      <c r="I137">
        <v>951.81</v>
      </c>
      <c r="J137">
        <v>1.53</v>
      </c>
    </row>
    <row r="138" spans="1:10" x14ac:dyDescent="0.3">
      <c r="A138">
        <v>1233.3399999999999</v>
      </c>
      <c r="B138">
        <f t="shared" si="11"/>
        <v>1080.31</v>
      </c>
      <c r="C138">
        <v>0.56999999999999995</v>
      </c>
      <c r="D138" s="2">
        <f t="shared" si="12"/>
        <v>299532.61067657266</v>
      </c>
      <c r="E138" s="1">
        <f t="shared" si="13"/>
        <v>2770093.0836377456</v>
      </c>
      <c r="F138" s="1">
        <f t="shared" si="14"/>
        <v>1080.4901686617843</v>
      </c>
      <c r="G138" s="1">
        <f t="shared" si="15"/>
        <v>-0.1801686617843643</v>
      </c>
      <c r="I138">
        <v>964.05</v>
      </c>
      <c r="J138">
        <v>1.59</v>
      </c>
    </row>
    <row r="139" spans="1:10" x14ac:dyDescent="0.3">
      <c r="A139">
        <v>1238.25</v>
      </c>
      <c r="B139">
        <f t="shared" si="11"/>
        <v>1085.22</v>
      </c>
      <c r="C139">
        <v>3.22</v>
      </c>
      <c r="D139" s="2">
        <f t="shared" si="12"/>
        <v>299534.37236843148</v>
      </c>
      <c r="E139" s="1">
        <f t="shared" si="13"/>
        <v>2770088.49968926</v>
      </c>
      <c r="F139" s="1">
        <f t="shared" si="14"/>
        <v>1085.4009875266611</v>
      </c>
      <c r="G139" s="1">
        <f t="shared" si="15"/>
        <v>-0.18098752666105611</v>
      </c>
      <c r="I139">
        <v>971.49</v>
      </c>
      <c r="J139">
        <v>2.08</v>
      </c>
    </row>
    <row r="140" spans="1:10" x14ac:dyDescent="0.3">
      <c r="A140">
        <v>1250.1400000000001</v>
      </c>
      <c r="B140">
        <f t="shared" si="11"/>
        <v>1097.1100000000001</v>
      </c>
      <c r="C140">
        <v>3.54</v>
      </c>
      <c r="D140" s="2">
        <f t="shared" si="12"/>
        <v>299538.63846134412</v>
      </c>
      <c r="E140" s="1">
        <f t="shared" si="13"/>
        <v>2770077.399251888</v>
      </c>
      <c r="F140" s="1">
        <f t="shared" si="14"/>
        <v>1097.2929704811063</v>
      </c>
      <c r="G140" s="1">
        <f t="shared" si="15"/>
        <v>-0.18297048110616743</v>
      </c>
      <c r="I140">
        <v>977.57</v>
      </c>
      <c r="J140">
        <v>2.02</v>
      </c>
    </row>
    <row r="141" spans="1:10" x14ac:dyDescent="0.3">
      <c r="A141">
        <v>1265.1199999999999</v>
      </c>
      <c r="B141">
        <f t="shared" si="11"/>
        <v>1112.0899999999999</v>
      </c>
      <c r="C141">
        <v>3.63</v>
      </c>
      <c r="D141" s="2">
        <f t="shared" si="12"/>
        <v>299544.01323609857</v>
      </c>
      <c r="E141" s="1">
        <f t="shared" si="13"/>
        <v>2770063.4140078318</v>
      </c>
      <c r="F141" s="1">
        <f t="shared" si="14"/>
        <v>1112.2754687698723</v>
      </c>
      <c r="G141" s="1">
        <f t="shared" si="15"/>
        <v>-0.18546876987238647</v>
      </c>
      <c r="I141">
        <v>988.13</v>
      </c>
      <c r="J141">
        <v>1.97</v>
      </c>
    </row>
    <row r="142" spans="1:10" x14ac:dyDescent="0.3">
      <c r="A142" s="5">
        <v>1265.1500000000001</v>
      </c>
      <c r="B142">
        <f>A142-153.03</f>
        <v>1112.1200000000001</v>
      </c>
      <c r="C142" s="5">
        <v>3.3</v>
      </c>
      <c r="D142" s="2">
        <v>299544.02399999998</v>
      </c>
      <c r="E142" s="2">
        <v>2770063.3859999999</v>
      </c>
      <c r="F142" s="1">
        <f t="shared" si="14"/>
        <v>1112.3054737731313</v>
      </c>
      <c r="G142" s="1">
        <f t="shared" si="15"/>
        <v>-0.18547377313120705</v>
      </c>
      <c r="I142">
        <v>1006.27</v>
      </c>
      <c r="J142">
        <v>1.89</v>
      </c>
    </row>
    <row r="143" spans="1:10" x14ac:dyDescent="0.3">
      <c r="D143" s="2"/>
      <c r="E143" s="1"/>
      <c r="F143" s="1"/>
      <c r="I143">
        <v>1018.18</v>
      </c>
      <c r="J143">
        <v>1.9</v>
      </c>
    </row>
    <row r="144" spans="1:10" x14ac:dyDescent="0.3">
      <c r="D144" s="2"/>
      <c r="E144" s="1"/>
      <c r="F144" s="1"/>
      <c r="I144">
        <v>1025</v>
      </c>
      <c r="J144">
        <v>2.0699999999999998</v>
      </c>
    </row>
    <row r="145" spans="4:10" x14ac:dyDescent="0.3">
      <c r="D145" s="2"/>
      <c r="E145" s="1"/>
      <c r="F145" s="1"/>
      <c r="I145">
        <v>1028.7</v>
      </c>
      <c r="J145">
        <v>1.62</v>
      </c>
    </row>
    <row r="146" spans="4:10" x14ac:dyDescent="0.3">
      <c r="D146" s="2"/>
      <c r="E146" s="1"/>
      <c r="F146" s="1"/>
      <c r="I146">
        <v>1044.21</v>
      </c>
      <c r="J146">
        <v>1.48</v>
      </c>
    </row>
    <row r="147" spans="4:10" x14ac:dyDescent="0.3">
      <c r="D147" s="2"/>
      <c r="E147" s="1"/>
      <c r="F147" s="1"/>
      <c r="I147">
        <v>1059.6099999999999</v>
      </c>
      <c r="J147">
        <v>1.08</v>
      </c>
    </row>
    <row r="148" spans="4:10" x14ac:dyDescent="0.3">
      <c r="D148" s="2"/>
      <c r="E148" s="1"/>
      <c r="F148" s="1"/>
      <c r="I148">
        <v>1075.68</v>
      </c>
      <c r="J148">
        <v>1.02</v>
      </c>
    </row>
    <row r="149" spans="4:10" x14ac:dyDescent="0.3">
      <c r="D149" s="2"/>
      <c r="E149" s="1"/>
      <c r="F149" s="1"/>
      <c r="I149">
        <v>1086.8499999999999</v>
      </c>
      <c r="J149">
        <v>0.68</v>
      </c>
    </row>
    <row r="150" spans="4:10" x14ac:dyDescent="0.3">
      <c r="D150" s="2"/>
      <c r="E150" s="1"/>
      <c r="F150" s="1"/>
      <c r="I150">
        <v>1098.33</v>
      </c>
      <c r="J150">
        <v>0.86</v>
      </c>
    </row>
    <row r="151" spans="4:10" x14ac:dyDescent="0.3">
      <c r="D151" s="2"/>
      <c r="E151" s="1"/>
      <c r="F151" s="1"/>
      <c r="I151">
        <v>1103.5</v>
      </c>
      <c r="J151">
        <v>1.21</v>
      </c>
    </row>
    <row r="152" spans="4:10" x14ac:dyDescent="0.3">
      <c r="D152" s="2"/>
      <c r="E152" s="1"/>
      <c r="F152" s="1"/>
      <c r="I152">
        <v>1111.2</v>
      </c>
      <c r="J152">
        <v>0.96</v>
      </c>
    </row>
    <row r="153" spans="4:10" x14ac:dyDescent="0.3">
      <c r="D153" s="2"/>
      <c r="E153" s="1"/>
      <c r="F153" s="1"/>
      <c r="I153">
        <v>1124.67</v>
      </c>
      <c r="J153">
        <v>-0.38</v>
      </c>
    </row>
    <row r="154" spans="4:10" x14ac:dyDescent="0.3">
      <c r="D154" s="2"/>
      <c r="E154" s="1"/>
      <c r="F154" s="1"/>
      <c r="I154">
        <v>1135.73</v>
      </c>
      <c r="J154">
        <v>-0.21</v>
      </c>
    </row>
    <row r="155" spans="4:10" x14ac:dyDescent="0.3">
      <c r="D155" s="2"/>
      <c r="E155" s="1"/>
      <c r="F155" s="1"/>
      <c r="I155">
        <v>1145.93</v>
      </c>
      <c r="J155">
        <v>-0.17</v>
      </c>
    </row>
    <row r="156" spans="4:10" x14ac:dyDescent="0.3">
      <c r="D156" s="2"/>
      <c r="E156" s="1"/>
      <c r="F156" s="1"/>
      <c r="I156">
        <v>1153.74</v>
      </c>
      <c r="J156">
        <v>-0.06</v>
      </c>
    </row>
    <row r="157" spans="4:10" x14ac:dyDescent="0.3">
      <c r="D157" s="2"/>
      <c r="E157" s="1"/>
      <c r="F157" s="1"/>
      <c r="I157">
        <v>1156.25</v>
      </c>
      <c r="J157">
        <v>1.42</v>
      </c>
    </row>
    <row r="158" spans="4:10" x14ac:dyDescent="0.3">
      <c r="D158" s="2"/>
      <c r="E158" s="1"/>
      <c r="F158" s="1"/>
      <c r="I158">
        <v>1170.04</v>
      </c>
      <c r="J158">
        <v>1.98</v>
      </c>
    </row>
    <row r="159" spans="4:10" x14ac:dyDescent="0.3">
      <c r="D159" s="2"/>
      <c r="E159" s="1"/>
      <c r="F159" s="1"/>
      <c r="I159">
        <v>1175.68</v>
      </c>
      <c r="J159">
        <v>1.62</v>
      </c>
    </row>
    <row r="160" spans="4:10" x14ac:dyDescent="0.3">
      <c r="D160" s="2"/>
      <c r="E160" s="1"/>
      <c r="F160" s="1"/>
      <c r="I160">
        <v>1180.7</v>
      </c>
      <c r="J160">
        <v>1.58</v>
      </c>
    </row>
    <row r="161" spans="1:10" x14ac:dyDescent="0.3">
      <c r="D161" s="2"/>
      <c r="E161" s="1"/>
      <c r="F161" s="1"/>
      <c r="I161">
        <v>1187.24</v>
      </c>
      <c r="J161">
        <v>2.0499999999999998</v>
      </c>
    </row>
    <row r="162" spans="1:10" x14ac:dyDescent="0.3">
      <c r="D162" s="2"/>
      <c r="E162" s="1"/>
      <c r="F162" s="1"/>
      <c r="I162">
        <v>1194.3499999999999</v>
      </c>
      <c r="J162">
        <v>1.98</v>
      </c>
    </row>
    <row r="163" spans="1:10" x14ac:dyDescent="0.3">
      <c r="D163" s="2"/>
      <c r="E163" s="1"/>
      <c r="F163" s="1"/>
      <c r="I163">
        <v>1203.27</v>
      </c>
      <c r="J163">
        <v>1.78</v>
      </c>
    </row>
    <row r="164" spans="1:10" x14ac:dyDescent="0.3">
      <c r="D164" s="2"/>
      <c r="E164" s="1"/>
      <c r="F164" s="1"/>
      <c r="I164">
        <v>1209.72</v>
      </c>
      <c r="J164">
        <v>2.31</v>
      </c>
    </row>
    <row r="165" spans="1:10" x14ac:dyDescent="0.3">
      <c r="D165" s="2"/>
      <c r="E165" s="1"/>
      <c r="F165" s="1"/>
      <c r="I165">
        <v>1217.17</v>
      </c>
      <c r="J165">
        <v>2.19</v>
      </c>
    </row>
    <row r="166" spans="1:10" x14ac:dyDescent="0.3">
      <c r="D166" s="2"/>
      <c r="E166" s="1"/>
      <c r="F166" s="1"/>
      <c r="I166">
        <v>1224.46</v>
      </c>
      <c r="J166">
        <v>1.9</v>
      </c>
    </row>
    <row r="167" spans="1:10" x14ac:dyDescent="0.3">
      <c r="D167" s="2"/>
      <c r="E167" s="1"/>
      <c r="F167" s="1"/>
      <c r="I167">
        <v>1226.57</v>
      </c>
      <c r="J167">
        <v>0.64</v>
      </c>
    </row>
    <row r="168" spans="1:10" x14ac:dyDescent="0.3">
      <c r="D168" s="2"/>
      <c r="E168" s="1"/>
      <c r="F168" s="1"/>
      <c r="I168">
        <v>1233.3399999999999</v>
      </c>
      <c r="J168">
        <v>0.56999999999999995</v>
      </c>
    </row>
    <row r="169" spans="1:10" x14ac:dyDescent="0.3">
      <c r="D169" s="2"/>
      <c r="E169" s="1"/>
      <c r="F169" s="1"/>
      <c r="I169">
        <v>1238.25</v>
      </c>
      <c r="J169">
        <v>3.22</v>
      </c>
    </row>
    <row r="170" spans="1:10" x14ac:dyDescent="0.3">
      <c r="D170" s="2"/>
      <c r="E170" s="1"/>
      <c r="F170" s="1"/>
      <c r="I170">
        <v>1250.1400000000001</v>
      </c>
      <c r="J170">
        <v>3.54</v>
      </c>
    </row>
    <row r="171" spans="1:10" x14ac:dyDescent="0.3">
      <c r="D171" s="2"/>
      <c r="E171" s="1"/>
      <c r="F171" s="1"/>
      <c r="I171">
        <v>1265.1199999999999</v>
      </c>
      <c r="J171">
        <v>3.63</v>
      </c>
    </row>
    <row r="172" spans="1:10" x14ac:dyDescent="0.3">
      <c r="D172" s="2"/>
      <c r="E172" s="1"/>
      <c r="F172" s="1"/>
      <c r="I172" s="5">
        <v>1265.1500000000001</v>
      </c>
      <c r="J172" s="5">
        <v>3.3</v>
      </c>
    </row>
    <row r="173" spans="1:10" x14ac:dyDescent="0.3">
      <c r="D173" s="2"/>
      <c r="E173" s="1"/>
      <c r="F173" s="1"/>
    </row>
    <row r="174" spans="1:10" x14ac:dyDescent="0.3">
      <c r="A174" s="5"/>
      <c r="C174" s="5"/>
      <c r="D174" s="2"/>
      <c r="E174" s="2"/>
      <c r="F174" s="1"/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1.6640625" customWidth="1"/>
    <col min="7" max="7" width="14.77734375" style="1" bestFit="1" customWidth="1"/>
  </cols>
  <sheetData>
    <row r="1" spans="1:7" x14ac:dyDescent="0.3">
      <c r="A1" s="5">
        <v>0.02</v>
      </c>
      <c r="B1">
        <f>A1-0.02</f>
        <v>0</v>
      </c>
      <c r="C1" s="5">
        <v>11.09</v>
      </c>
      <c r="D1" s="2">
        <v>299350.80099999998</v>
      </c>
      <c r="E1" s="2">
        <v>2771149.2880000002</v>
      </c>
    </row>
    <row r="2" spans="1:7" x14ac:dyDescent="0.3">
      <c r="A2">
        <v>0.89</v>
      </c>
      <c r="B2">
        <f t="shared" ref="B2:B65" si="0">A2-0.02</f>
        <v>0.87</v>
      </c>
      <c r="C2">
        <v>10.96</v>
      </c>
      <c r="D2" s="2">
        <f>(((B2*($D$125-$D$1))+$B$125*$D$1)/$B$125)</f>
        <v>299351.40057804127</v>
      </c>
      <c r="E2" s="1">
        <f>(((B2*($E$125-$E$1))+$B$125*$E$1)/$B$125)</f>
        <v>2771148.6575017902</v>
      </c>
      <c r="F2" s="1">
        <f>SQRT(((D2-$D$1)^2)+((E2-$E$1)^2))</f>
        <v>0.87007000889180219</v>
      </c>
      <c r="G2" s="1">
        <f t="shared" ref="G2:G65" si="1">B2-F2</f>
        <v>-7.0008891802197937E-5</v>
      </c>
    </row>
    <row r="3" spans="1:7" x14ac:dyDescent="0.3">
      <c r="A3">
        <v>16.190000000000001</v>
      </c>
      <c r="B3">
        <f t="shared" si="0"/>
        <v>16.170000000000002</v>
      </c>
      <c r="C3">
        <v>3.8</v>
      </c>
      <c r="D3" s="2">
        <f t="shared" ref="D3:D66" si="2">(((B3*($D$125-$D$1))+$B$125*$D$1)/$B$125)</f>
        <v>299361.94488152623</v>
      </c>
      <c r="E3" s="1">
        <f t="shared" ref="E3:E66" si="3">(((B3*($E$125-$E$1))+$B$125*$E$1)/$B$125)</f>
        <v>2771137.569429819</v>
      </c>
      <c r="F3" s="1">
        <f t="shared" ref="F3:F66" si="4">SQRT(((D3-$D$1)^2)+((E3-$E$1)^2))</f>
        <v>16.171301201885708</v>
      </c>
      <c r="G3" s="1">
        <f t="shared" si="1"/>
        <v>-1.3012018857061491E-3</v>
      </c>
    </row>
    <row r="4" spans="1:7" x14ac:dyDescent="0.3">
      <c r="A4">
        <v>16.28</v>
      </c>
      <c r="B4">
        <f t="shared" si="0"/>
        <v>16.260000000000002</v>
      </c>
      <c r="C4">
        <v>3.95</v>
      </c>
      <c r="D4" s="2">
        <f t="shared" si="2"/>
        <v>299362.00690684078</v>
      </c>
      <c r="E4" s="1">
        <f t="shared" si="3"/>
        <v>2771137.5042058663</v>
      </c>
      <c r="F4" s="1">
        <f t="shared" si="4"/>
        <v>16.26130844413645</v>
      </c>
      <c r="G4" s="1">
        <f t="shared" si="1"/>
        <v>-1.3084441364483723E-3</v>
      </c>
    </row>
    <row r="5" spans="1:7" x14ac:dyDescent="0.3">
      <c r="A5">
        <v>16.36</v>
      </c>
      <c r="B5">
        <f t="shared" si="0"/>
        <v>16.34</v>
      </c>
      <c r="C5">
        <v>3.95</v>
      </c>
      <c r="D5" s="2">
        <f t="shared" si="2"/>
        <v>299362.06204045383</v>
      </c>
      <c r="E5" s="1">
        <f t="shared" si="3"/>
        <v>2771137.4462290197</v>
      </c>
      <c r="F5" s="1">
        <f t="shared" si="4"/>
        <v>16.341314881556837</v>
      </c>
      <c r="G5" s="1">
        <f t="shared" si="1"/>
        <v>-1.3148815568371219E-3</v>
      </c>
    </row>
    <row r="6" spans="1:7" x14ac:dyDescent="0.3">
      <c r="A6">
        <v>16.48</v>
      </c>
      <c r="B6">
        <f t="shared" si="0"/>
        <v>16.46</v>
      </c>
      <c r="C6">
        <v>3.31</v>
      </c>
      <c r="D6" s="2">
        <f t="shared" si="2"/>
        <v>299362.14474087331</v>
      </c>
      <c r="E6" s="1">
        <f t="shared" si="3"/>
        <v>2771137.3592637489</v>
      </c>
      <c r="F6" s="1">
        <f t="shared" si="4"/>
        <v>16.461324538282085</v>
      </c>
      <c r="G6" s="1">
        <f t="shared" si="1"/>
        <v>-1.3245382820841201E-3</v>
      </c>
    </row>
    <row r="7" spans="1:7" x14ac:dyDescent="0.3">
      <c r="A7">
        <v>16.600000000000001</v>
      </c>
      <c r="B7">
        <f t="shared" si="0"/>
        <v>16.580000000000002</v>
      </c>
      <c r="C7">
        <v>3.31</v>
      </c>
      <c r="D7" s="2">
        <f t="shared" si="2"/>
        <v>299362.22744129278</v>
      </c>
      <c r="E7" s="1">
        <f t="shared" si="3"/>
        <v>2771137.272298479</v>
      </c>
      <c r="F7" s="1">
        <f t="shared" si="4"/>
        <v>16.581334194332449</v>
      </c>
      <c r="G7" s="1">
        <f t="shared" si="1"/>
        <v>-1.3341943324469696E-3</v>
      </c>
    </row>
    <row r="8" spans="1:7" x14ac:dyDescent="0.3">
      <c r="A8">
        <v>16.649999999999999</v>
      </c>
      <c r="B8">
        <f t="shared" si="0"/>
        <v>16.63</v>
      </c>
      <c r="C8">
        <v>3.1</v>
      </c>
      <c r="D8" s="2">
        <f t="shared" si="2"/>
        <v>299362.26189980091</v>
      </c>
      <c r="E8" s="1">
        <f t="shared" si="3"/>
        <v>2771137.2360629495</v>
      </c>
      <c r="F8" s="1">
        <f t="shared" si="4"/>
        <v>16.631338217953218</v>
      </c>
      <c r="G8" s="1">
        <f t="shared" si="1"/>
        <v>-1.3382179532186456E-3</v>
      </c>
    </row>
    <row r="9" spans="1:7" x14ac:dyDescent="0.3">
      <c r="A9">
        <v>18.22</v>
      </c>
      <c r="B9">
        <f t="shared" si="0"/>
        <v>18.2</v>
      </c>
      <c r="C9">
        <v>3.12</v>
      </c>
      <c r="D9" s="2">
        <f t="shared" si="2"/>
        <v>299363.34389695589</v>
      </c>
      <c r="E9" s="1">
        <f t="shared" si="3"/>
        <v>2771136.0982673289</v>
      </c>
      <c r="F9" s="1">
        <f t="shared" si="4"/>
        <v>18.201464556065691</v>
      </c>
      <c r="G9" s="1">
        <f t="shared" si="1"/>
        <v>-1.4645560656916246E-3</v>
      </c>
    </row>
    <row r="10" spans="1:7" x14ac:dyDescent="0.3">
      <c r="A10">
        <v>18.350000000000001</v>
      </c>
      <c r="B10">
        <f t="shared" si="0"/>
        <v>18.330000000000002</v>
      </c>
      <c r="C10">
        <v>3.13</v>
      </c>
      <c r="D10" s="2">
        <f t="shared" si="2"/>
        <v>299363.43348907703</v>
      </c>
      <c r="E10" s="1">
        <f t="shared" si="3"/>
        <v>2771136.0040549529</v>
      </c>
      <c r="F10" s="1">
        <f t="shared" si="4"/>
        <v>18.33147501706674</v>
      </c>
      <c r="G10" s="1">
        <f t="shared" si="1"/>
        <v>-1.47501706673836E-3</v>
      </c>
    </row>
    <row r="11" spans="1:7" x14ac:dyDescent="0.3">
      <c r="A11">
        <v>18.399999999999999</v>
      </c>
      <c r="B11">
        <f t="shared" si="0"/>
        <v>18.38</v>
      </c>
      <c r="C11">
        <v>2.88</v>
      </c>
      <c r="D11" s="2">
        <f t="shared" si="2"/>
        <v>299363.46794758516</v>
      </c>
      <c r="E11" s="1">
        <f t="shared" si="3"/>
        <v>2771135.9678194234</v>
      </c>
      <c r="F11" s="1">
        <f t="shared" si="4"/>
        <v>18.381479040687509</v>
      </c>
      <c r="G11" s="1">
        <f t="shared" si="1"/>
        <v>-1.4790406875100359E-3</v>
      </c>
    </row>
    <row r="12" spans="1:7" x14ac:dyDescent="0.3">
      <c r="A12">
        <v>24.64</v>
      </c>
      <c r="B12">
        <f t="shared" si="0"/>
        <v>24.62</v>
      </c>
      <c r="C12">
        <v>2.81</v>
      </c>
      <c r="D12" s="2">
        <f t="shared" si="2"/>
        <v>299367.7683693986</v>
      </c>
      <c r="E12" s="1">
        <f t="shared" si="3"/>
        <v>2771131.4456253643</v>
      </c>
      <c r="F12" s="1">
        <f t="shared" si="4"/>
        <v>24.621981174467319</v>
      </c>
      <c r="G12" s="1">
        <f t="shared" si="1"/>
        <v>-1.9811744673177145E-3</v>
      </c>
    </row>
    <row r="13" spans="1:7" x14ac:dyDescent="0.3">
      <c r="A13">
        <v>32.58</v>
      </c>
      <c r="B13">
        <f t="shared" si="0"/>
        <v>32.559999999999995</v>
      </c>
      <c r="C13">
        <v>2.23</v>
      </c>
      <c r="D13" s="2">
        <f t="shared" si="2"/>
        <v>299373.24038048816</v>
      </c>
      <c r="E13" s="1">
        <f t="shared" si="3"/>
        <v>2771125.6914233086</v>
      </c>
      <c r="F13" s="1">
        <f t="shared" si="4"/>
        <v>32.562620107360644</v>
      </c>
      <c r="G13" s="1">
        <f t="shared" si="1"/>
        <v>-2.6201073606486602E-3</v>
      </c>
    </row>
    <row r="14" spans="1:7" x14ac:dyDescent="0.3">
      <c r="A14">
        <v>38.99</v>
      </c>
      <c r="B14">
        <f t="shared" si="0"/>
        <v>38.97</v>
      </c>
      <c r="C14">
        <v>2.8</v>
      </c>
      <c r="D14" s="2">
        <f t="shared" si="2"/>
        <v>299377.65796122921</v>
      </c>
      <c r="E14" s="1">
        <f t="shared" si="3"/>
        <v>2771121.0460284501</v>
      </c>
      <c r="F14" s="1">
        <f t="shared" si="4"/>
        <v>38.973135920811593</v>
      </c>
      <c r="G14" s="1">
        <f t="shared" si="1"/>
        <v>-3.135920811594417E-3</v>
      </c>
    </row>
    <row r="15" spans="1:7" x14ac:dyDescent="0.3">
      <c r="A15">
        <v>48.17</v>
      </c>
      <c r="B15">
        <f t="shared" si="0"/>
        <v>48.15</v>
      </c>
      <c r="C15">
        <v>3.24</v>
      </c>
      <c r="D15" s="2">
        <f t="shared" si="2"/>
        <v>299383.9845433202</v>
      </c>
      <c r="E15" s="1">
        <f t="shared" si="3"/>
        <v>2771114.3931852682</v>
      </c>
      <c r="F15" s="1">
        <f t="shared" si="4"/>
        <v>48.153874636076047</v>
      </c>
      <c r="G15" s="1">
        <f t="shared" si="1"/>
        <v>-3.8746360760484322E-3</v>
      </c>
    </row>
    <row r="16" spans="1:7" x14ac:dyDescent="0.3">
      <c r="A16">
        <v>78.44</v>
      </c>
      <c r="B16">
        <f t="shared" si="0"/>
        <v>78.42</v>
      </c>
      <c r="C16">
        <v>3.45</v>
      </c>
      <c r="D16" s="2">
        <f t="shared" si="2"/>
        <v>299404.84572413639</v>
      </c>
      <c r="E16" s="1">
        <f t="shared" si="3"/>
        <v>2771092.4561958192</v>
      </c>
      <c r="F16" s="1">
        <f t="shared" si="4"/>
        <v>78.426310466877069</v>
      </c>
      <c r="G16" s="1">
        <f t="shared" si="1"/>
        <v>-6.3104668770677108E-3</v>
      </c>
    </row>
    <row r="17" spans="1:7" x14ac:dyDescent="0.3">
      <c r="A17">
        <v>105.65</v>
      </c>
      <c r="B17">
        <f t="shared" si="0"/>
        <v>105.63000000000001</v>
      </c>
      <c r="C17">
        <v>3.43</v>
      </c>
      <c r="D17" s="2">
        <f t="shared" si="2"/>
        <v>299423.59804425569</v>
      </c>
      <c r="E17" s="1">
        <f t="shared" si="3"/>
        <v>2771072.7368207648</v>
      </c>
      <c r="F17" s="1">
        <f t="shared" si="4"/>
        <v>105.63850005887352</v>
      </c>
      <c r="G17" s="1">
        <f t="shared" si="1"/>
        <v>-8.5000588735084648E-3</v>
      </c>
    </row>
    <row r="18" spans="1:7" x14ac:dyDescent="0.3">
      <c r="A18">
        <v>110.19</v>
      </c>
      <c r="B18">
        <f t="shared" si="0"/>
        <v>110.17</v>
      </c>
      <c r="C18">
        <v>2.6</v>
      </c>
      <c r="D18" s="2">
        <f t="shared" si="2"/>
        <v>299426.72687679302</v>
      </c>
      <c r="E18" s="1">
        <f t="shared" si="3"/>
        <v>2771069.4466347024</v>
      </c>
      <c r="F18" s="1">
        <f t="shared" si="4"/>
        <v>110.17886539353981</v>
      </c>
      <c r="G18" s="1">
        <f t="shared" si="1"/>
        <v>-8.8653935398070871E-3</v>
      </c>
    </row>
    <row r="19" spans="1:7" x14ac:dyDescent="0.3">
      <c r="A19">
        <v>116.05</v>
      </c>
      <c r="B19">
        <f t="shared" si="0"/>
        <v>116.03</v>
      </c>
      <c r="C19">
        <v>1.94</v>
      </c>
      <c r="D19" s="2">
        <f t="shared" si="2"/>
        <v>299430.76541394478</v>
      </c>
      <c r="E19" s="1">
        <f t="shared" si="3"/>
        <v>2771065.1998306667</v>
      </c>
      <c r="F19" s="1">
        <f t="shared" si="4"/>
        <v>116.03933694829495</v>
      </c>
      <c r="G19" s="1">
        <f t="shared" si="1"/>
        <v>-9.3369482949441363E-3</v>
      </c>
    </row>
    <row r="20" spans="1:7" x14ac:dyDescent="0.3">
      <c r="A20">
        <v>119.39</v>
      </c>
      <c r="B20">
        <f t="shared" si="0"/>
        <v>119.37</v>
      </c>
      <c r="C20">
        <v>1.0900000000000001</v>
      </c>
      <c r="D20" s="2">
        <f t="shared" si="2"/>
        <v>299433.06724228727</v>
      </c>
      <c r="E20" s="1">
        <f t="shared" si="3"/>
        <v>2771062.7792973085</v>
      </c>
      <c r="F20" s="1">
        <f t="shared" si="4"/>
        <v>119.37960571832809</v>
      </c>
      <c r="G20" s="1">
        <f t="shared" si="1"/>
        <v>-9.6057183280890968E-3</v>
      </c>
    </row>
    <row r="21" spans="1:7" x14ac:dyDescent="0.3">
      <c r="A21">
        <v>124.4</v>
      </c>
      <c r="B21">
        <f t="shared" si="0"/>
        <v>124.38000000000001</v>
      </c>
      <c r="C21">
        <v>0.36</v>
      </c>
      <c r="D21" s="2">
        <f t="shared" si="2"/>
        <v>299436.51998480095</v>
      </c>
      <c r="E21" s="1">
        <f t="shared" si="3"/>
        <v>2771059.1484972704</v>
      </c>
      <c r="F21" s="1">
        <f t="shared" si="4"/>
        <v>124.39000887401257</v>
      </c>
      <c r="G21" s="1">
        <f t="shared" si="1"/>
        <v>-1.000887401255568E-2</v>
      </c>
    </row>
    <row r="22" spans="1:7" x14ac:dyDescent="0.3">
      <c r="A22">
        <v>132.97</v>
      </c>
      <c r="B22">
        <f t="shared" si="0"/>
        <v>132.94999999999999</v>
      </c>
      <c r="C22">
        <v>0.01</v>
      </c>
      <c r="D22" s="2">
        <f t="shared" si="2"/>
        <v>299442.42617309286</v>
      </c>
      <c r="E22" s="1">
        <f t="shared" si="3"/>
        <v>2771052.9377275454</v>
      </c>
      <c r="F22" s="1">
        <f t="shared" si="4"/>
        <v>132.96069850302209</v>
      </c>
      <c r="G22" s="1">
        <f t="shared" si="1"/>
        <v>-1.0698503022098294E-2</v>
      </c>
    </row>
    <row r="23" spans="1:7" x14ac:dyDescent="0.3">
      <c r="A23">
        <v>156.02000000000001</v>
      </c>
      <c r="B23">
        <f t="shared" si="0"/>
        <v>156</v>
      </c>
      <c r="C23">
        <v>-0.45</v>
      </c>
      <c r="D23" s="2">
        <f t="shared" si="2"/>
        <v>299458.3115453365</v>
      </c>
      <c r="E23" s="1">
        <f t="shared" si="3"/>
        <v>2771036.2331485301</v>
      </c>
      <c r="F23" s="1">
        <f t="shared" si="4"/>
        <v>156.01255333937695</v>
      </c>
      <c r="G23" s="1">
        <f t="shared" si="1"/>
        <v>-1.2553339376950134E-2</v>
      </c>
    </row>
    <row r="24" spans="1:7" x14ac:dyDescent="0.3">
      <c r="A24">
        <v>173.11</v>
      </c>
      <c r="B24">
        <f t="shared" si="0"/>
        <v>173.09</v>
      </c>
      <c r="C24">
        <v>-0.75</v>
      </c>
      <c r="D24" s="2">
        <f t="shared" si="2"/>
        <v>299470.08946341212</v>
      </c>
      <c r="E24" s="1">
        <f t="shared" si="3"/>
        <v>2771023.8478446095</v>
      </c>
      <c r="F24" s="1">
        <f t="shared" si="4"/>
        <v>173.10392857373512</v>
      </c>
      <c r="G24" s="1">
        <f t="shared" si="1"/>
        <v>-1.3928573735114469E-2</v>
      </c>
    </row>
    <row r="25" spans="1:7" x14ac:dyDescent="0.3">
      <c r="A25">
        <v>184</v>
      </c>
      <c r="B25">
        <f t="shared" si="0"/>
        <v>183.98</v>
      </c>
      <c r="C25">
        <v>-0.98</v>
      </c>
      <c r="D25" s="2">
        <f t="shared" si="2"/>
        <v>299477.59452648083</v>
      </c>
      <c r="E25" s="1">
        <f t="shared" si="3"/>
        <v>2771015.9557463247</v>
      </c>
      <c r="F25" s="1">
        <f t="shared" si="4"/>
        <v>183.99480489302368</v>
      </c>
      <c r="G25" s="1">
        <f t="shared" si="1"/>
        <v>-1.4804893023693921E-2</v>
      </c>
    </row>
    <row r="26" spans="1:7" x14ac:dyDescent="0.3">
      <c r="A26">
        <v>198.92</v>
      </c>
      <c r="B26">
        <f t="shared" si="0"/>
        <v>198.89999999999998</v>
      </c>
      <c r="C26">
        <v>-0.84</v>
      </c>
      <c r="D26" s="2">
        <f t="shared" si="2"/>
        <v>299487.87694530404</v>
      </c>
      <c r="E26" s="1">
        <f t="shared" si="3"/>
        <v>2771005.143064376</v>
      </c>
      <c r="F26" s="1">
        <f t="shared" si="4"/>
        <v>198.91600550762766</v>
      </c>
      <c r="G26" s="1">
        <f t="shared" si="1"/>
        <v>-1.6005507627681936E-2</v>
      </c>
    </row>
    <row r="27" spans="1:7" x14ac:dyDescent="0.3">
      <c r="A27">
        <v>210.14</v>
      </c>
      <c r="B27">
        <f t="shared" si="0"/>
        <v>210.11999999999998</v>
      </c>
      <c r="C27">
        <v>-1.01</v>
      </c>
      <c r="D27" s="2">
        <f t="shared" si="2"/>
        <v>299495.6094345263</v>
      </c>
      <c r="E27" s="1">
        <f t="shared" si="3"/>
        <v>2770997.0118115973</v>
      </c>
      <c r="F27" s="1">
        <f t="shared" si="4"/>
        <v>210.13690838232012</v>
      </c>
      <c r="G27" s="1">
        <f t="shared" si="1"/>
        <v>-1.6908382320139026E-2</v>
      </c>
    </row>
    <row r="28" spans="1:7" x14ac:dyDescent="0.3">
      <c r="A28">
        <v>224.24</v>
      </c>
      <c r="B28">
        <f t="shared" si="0"/>
        <v>224.22</v>
      </c>
      <c r="C28">
        <v>-1.04</v>
      </c>
      <c r="D28" s="2">
        <f t="shared" si="2"/>
        <v>299505.3267338163</v>
      </c>
      <c r="E28" s="1">
        <f t="shared" si="3"/>
        <v>2770986.7933923299</v>
      </c>
      <c r="F28" s="1">
        <f t="shared" si="4"/>
        <v>224.2380430109381</v>
      </c>
      <c r="G28" s="1">
        <f t="shared" si="1"/>
        <v>-1.8043010938100679E-2</v>
      </c>
    </row>
    <row r="29" spans="1:7" x14ac:dyDescent="0.3">
      <c r="A29">
        <v>235.11</v>
      </c>
      <c r="B29">
        <f t="shared" si="0"/>
        <v>235.09</v>
      </c>
      <c r="C29">
        <v>-1.06</v>
      </c>
      <c r="D29" s="2">
        <f t="shared" si="2"/>
        <v>299512.81801348174</v>
      </c>
      <c r="E29" s="1">
        <f t="shared" si="3"/>
        <v>2770978.9157882561</v>
      </c>
      <c r="F29" s="1">
        <f t="shared" si="4"/>
        <v>235.10891772137774</v>
      </c>
      <c r="G29" s="1">
        <f t="shared" si="1"/>
        <v>-1.8917721377732732E-2</v>
      </c>
    </row>
    <row r="30" spans="1:7" x14ac:dyDescent="0.3">
      <c r="A30">
        <v>249.68</v>
      </c>
      <c r="B30">
        <f t="shared" si="0"/>
        <v>249.66</v>
      </c>
      <c r="C30">
        <v>-1.32</v>
      </c>
      <c r="D30" s="2">
        <f t="shared" si="2"/>
        <v>299522.85922274814</v>
      </c>
      <c r="E30" s="1">
        <f t="shared" si="3"/>
        <v>2770968.3567550131</v>
      </c>
      <c r="F30" s="1">
        <f t="shared" si="4"/>
        <v>249.68009017105399</v>
      </c>
      <c r="G30" s="1">
        <f t="shared" si="1"/>
        <v>-2.0090171053993799E-2</v>
      </c>
    </row>
    <row r="31" spans="1:7" x14ac:dyDescent="0.3">
      <c r="A31">
        <v>265.29000000000002</v>
      </c>
      <c r="B31">
        <f t="shared" si="0"/>
        <v>265.27000000000004</v>
      </c>
      <c r="C31">
        <v>-1.52</v>
      </c>
      <c r="D31" s="2">
        <f t="shared" si="2"/>
        <v>299533.61716898339</v>
      </c>
      <c r="E31" s="1">
        <f t="shared" si="3"/>
        <v>2770957.0440227604</v>
      </c>
      <c r="F31" s="1">
        <f t="shared" si="4"/>
        <v>265.29134630959055</v>
      </c>
      <c r="G31" s="1">
        <f t="shared" si="1"/>
        <v>-2.1346309590512647E-2</v>
      </c>
    </row>
    <row r="32" spans="1:7" x14ac:dyDescent="0.3">
      <c r="A32">
        <v>274.51</v>
      </c>
      <c r="B32">
        <f t="shared" si="0"/>
        <v>274.49</v>
      </c>
      <c r="C32">
        <v>-1.49</v>
      </c>
      <c r="D32" s="2">
        <f t="shared" si="2"/>
        <v>299539.97131788085</v>
      </c>
      <c r="E32" s="1">
        <f t="shared" si="3"/>
        <v>2770950.3621911542</v>
      </c>
      <c r="F32" s="1">
        <f t="shared" si="4"/>
        <v>274.51208824419996</v>
      </c>
      <c r="G32" s="1">
        <f t="shared" si="1"/>
        <v>-2.2088244199949258E-2</v>
      </c>
    </row>
    <row r="33" spans="1:10" x14ac:dyDescent="0.3">
      <c r="A33">
        <v>280.94</v>
      </c>
      <c r="B33">
        <f t="shared" si="0"/>
        <v>280.92</v>
      </c>
      <c r="C33">
        <v>-1.87</v>
      </c>
      <c r="D33" s="2">
        <f t="shared" si="2"/>
        <v>299544.40268202516</v>
      </c>
      <c r="E33" s="1">
        <f t="shared" si="3"/>
        <v>2770945.7023020843</v>
      </c>
      <c r="F33" s="1">
        <f t="shared" si="4"/>
        <v>280.94260566683727</v>
      </c>
      <c r="G33" s="1">
        <f t="shared" si="1"/>
        <v>-2.2605666837250737E-2</v>
      </c>
    </row>
    <row r="34" spans="1:10" x14ac:dyDescent="0.3">
      <c r="A34">
        <v>288.10000000000002</v>
      </c>
      <c r="B34">
        <f t="shared" si="0"/>
        <v>288.08000000000004</v>
      </c>
      <c r="C34">
        <v>-1.95</v>
      </c>
      <c r="D34" s="2">
        <f t="shared" si="2"/>
        <v>299549.33714038809</v>
      </c>
      <c r="E34" s="1">
        <f t="shared" si="3"/>
        <v>2770940.5133742858</v>
      </c>
      <c r="F34" s="1">
        <f t="shared" si="4"/>
        <v>288.1031818331698</v>
      </c>
      <c r="G34" s="1">
        <f t="shared" si="1"/>
        <v>-2.3181833169758193E-2</v>
      </c>
    </row>
    <row r="35" spans="1:10" x14ac:dyDescent="0.3">
      <c r="A35">
        <v>295.94</v>
      </c>
      <c r="B35">
        <f t="shared" si="0"/>
        <v>295.92</v>
      </c>
      <c r="C35">
        <v>-2.35</v>
      </c>
      <c r="D35" s="2">
        <f t="shared" si="2"/>
        <v>299554.74023446138</v>
      </c>
      <c r="E35" s="1">
        <f t="shared" si="3"/>
        <v>2770934.831643289</v>
      </c>
      <c r="F35" s="1">
        <f t="shared" si="4"/>
        <v>295.94381271882156</v>
      </c>
      <c r="G35" s="1">
        <f t="shared" si="1"/>
        <v>-2.3812718821545786E-2</v>
      </c>
    </row>
    <row r="36" spans="1:10" x14ac:dyDescent="0.3">
      <c r="A36">
        <v>302.14999999999998</v>
      </c>
      <c r="B36">
        <f t="shared" si="0"/>
        <v>302.13</v>
      </c>
      <c r="C36">
        <v>-2.4900000000000002</v>
      </c>
      <c r="D36" s="2">
        <f t="shared" si="2"/>
        <v>299559.01998116996</v>
      </c>
      <c r="E36" s="1">
        <f t="shared" si="3"/>
        <v>2770930.3311905479</v>
      </c>
      <c r="F36" s="1">
        <f t="shared" si="4"/>
        <v>302.15431243816698</v>
      </c>
      <c r="G36" s="1">
        <f t="shared" si="1"/>
        <v>-2.4312438166987249E-2</v>
      </c>
    </row>
    <row r="37" spans="1:10" x14ac:dyDescent="0.3">
      <c r="A37">
        <v>308.58999999999997</v>
      </c>
      <c r="B37">
        <f t="shared" si="0"/>
        <v>308.57</v>
      </c>
      <c r="C37">
        <v>-2.54</v>
      </c>
      <c r="D37" s="2">
        <f t="shared" si="2"/>
        <v>299563.45823701588</v>
      </c>
      <c r="E37" s="1">
        <f t="shared" si="3"/>
        <v>2770925.6640543719</v>
      </c>
      <c r="F37" s="1">
        <f t="shared" si="4"/>
        <v>308.59483066571488</v>
      </c>
      <c r="G37" s="1">
        <f t="shared" si="1"/>
        <v>-2.4830665714887346E-2</v>
      </c>
    </row>
    <row r="38" spans="1:10" x14ac:dyDescent="0.3">
      <c r="A38">
        <v>314.76</v>
      </c>
      <c r="B38">
        <f t="shared" si="0"/>
        <v>314.74</v>
      </c>
      <c r="C38">
        <v>-2.71</v>
      </c>
      <c r="D38" s="2">
        <f t="shared" si="2"/>
        <v>299567.71041691798</v>
      </c>
      <c r="E38" s="1">
        <f t="shared" si="3"/>
        <v>2770921.1925900537</v>
      </c>
      <c r="F38" s="1">
        <f t="shared" si="4"/>
        <v>314.76532716672767</v>
      </c>
      <c r="G38" s="1">
        <f t="shared" si="1"/>
        <v>-2.5327166727663553E-2</v>
      </c>
    </row>
    <row r="39" spans="1:10" x14ac:dyDescent="0.3">
      <c r="A39">
        <v>321.16000000000003</v>
      </c>
      <c r="B39">
        <f t="shared" si="0"/>
        <v>321.14000000000004</v>
      </c>
      <c r="C39">
        <v>-2.93</v>
      </c>
      <c r="D39" s="2">
        <f t="shared" si="2"/>
        <v>299572.12110595743</v>
      </c>
      <c r="E39" s="1">
        <f t="shared" si="3"/>
        <v>2770916.5544423009</v>
      </c>
      <c r="F39" s="1">
        <f t="shared" si="4"/>
        <v>321.16584217560546</v>
      </c>
      <c r="G39" s="1">
        <f t="shared" si="1"/>
        <v>-2.5842175605419015E-2</v>
      </c>
    </row>
    <row r="40" spans="1:10" x14ac:dyDescent="0.3">
      <c r="A40">
        <v>328.08</v>
      </c>
      <c r="B40">
        <f t="shared" si="0"/>
        <v>328.06</v>
      </c>
      <c r="C40">
        <v>-2.77</v>
      </c>
      <c r="D40" s="2">
        <f t="shared" si="2"/>
        <v>299576.89016348135</v>
      </c>
      <c r="E40" s="1">
        <f t="shared" si="3"/>
        <v>2770911.5394450435</v>
      </c>
      <c r="F40" s="1">
        <f t="shared" si="4"/>
        <v>328.0863990287848</v>
      </c>
      <c r="G40" s="1">
        <f t="shared" si="1"/>
        <v>-2.6399028784794609E-2</v>
      </c>
    </row>
    <row r="41" spans="1:10" x14ac:dyDescent="0.3">
      <c r="A41">
        <v>334.96</v>
      </c>
      <c r="B41">
        <f t="shared" si="0"/>
        <v>334.94</v>
      </c>
      <c r="C41">
        <v>-2.99</v>
      </c>
      <c r="D41" s="2">
        <f t="shared" si="2"/>
        <v>299581.63165419875</v>
      </c>
      <c r="E41" s="1">
        <f t="shared" si="3"/>
        <v>2770906.5534362099</v>
      </c>
      <c r="F41" s="1">
        <f t="shared" si="4"/>
        <v>334.96695266291647</v>
      </c>
      <c r="G41" s="1">
        <f t="shared" si="1"/>
        <v>-2.6952662916471581E-2</v>
      </c>
    </row>
    <row r="42" spans="1:10" x14ac:dyDescent="0.3">
      <c r="A42">
        <v>341.65</v>
      </c>
      <c r="B42">
        <f t="shared" si="0"/>
        <v>341.63</v>
      </c>
      <c r="C42">
        <v>-2.9</v>
      </c>
      <c r="D42" s="2">
        <f t="shared" si="2"/>
        <v>299586.24220258527</v>
      </c>
      <c r="E42" s="1">
        <f t="shared" si="3"/>
        <v>2770901.705122387</v>
      </c>
      <c r="F42" s="1">
        <f t="shared" si="4"/>
        <v>341.65749100819068</v>
      </c>
      <c r="G42" s="1">
        <f t="shared" si="1"/>
        <v>-2.7491008190679622E-2</v>
      </c>
    </row>
    <row r="43" spans="1:10" x14ac:dyDescent="0.3">
      <c r="A43">
        <v>348.56</v>
      </c>
      <c r="B43">
        <f t="shared" si="0"/>
        <v>348.54</v>
      </c>
      <c r="C43">
        <v>-3.19</v>
      </c>
      <c r="D43" s="2">
        <f t="shared" si="2"/>
        <v>299591.00436840759</v>
      </c>
      <c r="E43" s="1">
        <f t="shared" si="3"/>
        <v>2770896.6973722354</v>
      </c>
      <c r="F43" s="1">
        <f t="shared" si="4"/>
        <v>348.5680470567969</v>
      </c>
      <c r="G43" s="1">
        <f t="shared" si="1"/>
        <v>-2.8047056796879133E-2</v>
      </c>
    </row>
    <row r="44" spans="1:10" x14ac:dyDescent="0.3">
      <c r="A44">
        <v>355.34</v>
      </c>
      <c r="B44">
        <f t="shared" si="0"/>
        <v>355.32</v>
      </c>
      <c r="C44">
        <v>-3.11</v>
      </c>
      <c r="D44" s="2">
        <f t="shared" si="2"/>
        <v>299595.67694210872</v>
      </c>
      <c r="E44" s="1">
        <f t="shared" si="3"/>
        <v>2770891.7838344602</v>
      </c>
      <c r="F44" s="1">
        <f t="shared" si="4"/>
        <v>355.34859264402451</v>
      </c>
      <c r="G44" s="1">
        <f t="shared" si="1"/>
        <v>-2.8592644024513447E-2</v>
      </c>
      <c r="I44" s="5">
        <v>0.02</v>
      </c>
      <c r="J44" s="5">
        <v>11.09</v>
      </c>
    </row>
    <row r="45" spans="1:10" x14ac:dyDescent="0.3">
      <c r="A45">
        <v>362.89</v>
      </c>
      <c r="B45">
        <f t="shared" si="0"/>
        <v>362.87</v>
      </c>
      <c r="C45">
        <v>-3.18</v>
      </c>
      <c r="D45" s="2">
        <f t="shared" si="2"/>
        <v>299600.88017683494</v>
      </c>
      <c r="E45" s="1">
        <f t="shared" si="3"/>
        <v>2770886.3122695331</v>
      </c>
      <c r="F45" s="1">
        <f t="shared" si="4"/>
        <v>362.89920019361739</v>
      </c>
      <c r="G45" s="1">
        <f t="shared" si="1"/>
        <v>-2.9200193617384684E-2</v>
      </c>
      <c r="I45">
        <v>0.89</v>
      </c>
      <c r="J45">
        <v>10.96</v>
      </c>
    </row>
    <row r="46" spans="1:10" x14ac:dyDescent="0.3">
      <c r="A46">
        <v>369.59</v>
      </c>
      <c r="B46">
        <f t="shared" si="0"/>
        <v>369.57</v>
      </c>
      <c r="C46">
        <v>-3.15</v>
      </c>
      <c r="D46" s="2">
        <f t="shared" si="2"/>
        <v>299605.49761692312</v>
      </c>
      <c r="E46" s="1">
        <f t="shared" si="3"/>
        <v>2770881.4567086045</v>
      </c>
      <c r="F46" s="1">
        <f t="shared" si="4"/>
        <v>369.59973934350478</v>
      </c>
      <c r="G46" s="1">
        <f t="shared" si="1"/>
        <v>-2.9739343504786575E-2</v>
      </c>
      <c r="I46">
        <v>16.190000000000001</v>
      </c>
      <c r="J46">
        <v>3.8</v>
      </c>
    </row>
    <row r="47" spans="1:10" x14ac:dyDescent="0.3">
      <c r="A47">
        <v>375.97</v>
      </c>
      <c r="B47">
        <f t="shared" si="0"/>
        <v>375.95000000000005</v>
      </c>
      <c r="C47">
        <v>-2.97</v>
      </c>
      <c r="D47" s="2">
        <f t="shared" si="2"/>
        <v>299609.89452255931</v>
      </c>
      <c r="E47" s="1">
        <f t="shared" si="3"/>
        <v>2770876.8330550636</v>
      </c>
      <c r="F47" s="1">
        <f t="shared" si="4"/>
        <v>375.9802527428588</v>
      </c>
      <c r="G47" s="1">
        <f t="shared" si="1"/>
        <v>-3.0252742858749571E-2</v>
      </c>
      <c r="I47">
        <v>16.28</v>
      </c>
      <c r="J47">
        <v>3.95</v>
      </c>
    </row>
    <row r="48" spans="1:10" x14ac:dyDescent="0.3">
      <c r="A48">
        <v>383.03</v>
      </c>
      <c r="B48">
        <f t="shared" si="0"/>
        <v>383.01</v>
      </c>
      <c r="C48">
        <v>-3.29</v>
      </c>
      <c r="D48" s="2">
        <f t="shared" si="2"/>
        <v>299614.76006390597</v>
      </c>
      <c r="E48" s="1">
        <f t="shared" si="3"/>
        <v>2770871.716598324</v>
      </c>
      <c r="F48" s="1">
        <f t="shared" si="4"/>
        <v>383.04082086194973</v>
      </c>
      <c r="G48" s="1">
        <f t="shared" si="1"/>
        <v>-3.082086194973499E-2</v>
      </c>
      <c r="I48">
        <v>16.36</v>
      </c>
      <c r="J48">
        <v>3.95</v>
      </c>
    </row>
    <row r="49" spans="1:10" x14ac:dyDescent="0.3">
      <c r="A49">
        <v>389.26</v>
      </c>
      <c r="B49">
        <f t="shared" si="0"/>
        <v>389.24</v>
      </c>
      <c r="C49">
        <v>-3.03</v>
      </c>
      <c r="D49" s="2">
        <f t="shared" si="2"/>
        <v>299619.05359401775</v>
      </c>
      <c r="E49" s="1">
        <f t="shared" si="3"/>
        <v>2770867.2016513711</v>
      </c>
      <c r="F49" s="1">
        <f t="shared" si="4"/>
        <v>389.27132219077885</v>
      </c>
      <c r="G49" s="1">
        <f t="shared" si="1"/>
        <v>-3.1322190778837466E-2</v>
      </c>
      <c r="I49">
        <v>16.48</v>
      </c>
      <c r="J49">
        <v>3.31</v>
      </c>
    </row>
    <row r="50" spans="1:10" x14ac:dyDescent="0.3">
      <c r="A50">
        <v>394.07</v>
      </c>
      <c r="B50">
        <f t="shared" si="0"/>
        <v>394.05</v>
      </c>
      <c r="C50">
        <v>-3.04</v>
      </c>
      <c r="D50" s="2">
        <f t="shared" si="2"/>
        <v>299622.36850249901</v>
      </c>
      <c r="E50" s="1">
        <f t="shared" si="3"/>
        <v>2770863.7157934508</v>
      </c>
      <c r="F50" s="1">
        <f t="shared" si="4"/>
        <v>394.08170925206048</v>
      </c>
      <c r="G50" s="1">
        <f t="shared" si="1"/>
        <v>-3.1709252060466042E-2</v>
      </c>
      <c r="I50">
        <v>16.600000000000001</v>
      </c>
      <c r="J50">
        <v>3.31</v>
      </c>
    </row>
    <row r="51" spans="1:10" x14ac:dyDescent="0.3">
      <c r="A51">
        <v>398.35</v>
      </c>
      <c r="B51">
        <f t="shared" si="0"/>
        <v>398.33000000000004</v>
      </c>
      <c r="C51">
        <v>-3.09</v>
      </c>
      <c r="D51" s="2">
        <f t="shared" si="2"/>
        <v>299625.31815079408</v>
      </c>
      <c r="E51" s="1">
        <f t="shared" si="3"/>
        <v>2770860.6140321414</v>
      </c>
      <c r="F51" s="1">
        <f t="shared" si="4"/>
        <v>398.36205366404977</v>
      </c>
      <c r="G51" s="1">
        <f t="shared" si="1"/>
        <v>-3.2053664049726649E-2</v>
      </c>
      <c r="I51">
        <v>16.649999999999999</v>
      </c>
      <c r="J51">
        <v>3.1</v>
      </c>
    </row>
    <row r="52" spans="1:10" x14ac:dyDescent="0.3">
      <c r="A52">
        <v>403.59</v>
      </c>
      <c r="B52">
        <f t="shared" si="0"/>
        <v>403.57</v>
      </c>
      <c r="C52">
        <v>-3.17</v>
      </c>
      <c r="D52" s="2">
        <f t="shared" si="2"/>
        <v>299628.92940244515</v>
      </c>
      <c r="E52" s="1">
        <f t="shared" si="3"/>
        <v>2770856.8165486688</v>
      </c>
      <c r="F52" s="1">
        <f t="shared" si="4"/>
        <v>403.60247532763941</v>
      </c>
      <c r="G52" s="1">
        <f t="shared" si="1"/>
        <v>-3.2475327639417628E-2</v>
      </c>
      <c r="I52">
        <v>18.22</v>
      </c>
      <c r="J52">
        <v>3.12</v>
      </c>
    </row>
    <row r="53" spans="1:10" x14ac:dyDescent="0.3">
      <c r="A53">
        <v>409.21</v>
      </c>
      <c r="B53">
        <f t="shared" si="0"/>
        <v>409.19</v>
      </c>
      <c r="C53">
        <v>-2.86</v>
      </c>
      <c r="D53" s="2">
        <f t="shared" si="2"/>
        <v>299632.80253875791</v>
      </c>
      <c r="E53" s="1">
        <f t="shared" si="3"/>
        <v>2770852.7436751737</v>
      </c>
      <c r="F53" s="1">
        <f t="shared" si="4"/>
        <v>409.22292756957881</v>
      </c>
      <c r="G53" s="1">
        <f t="shared" si="1"/>
        <v>-3.2927569578816929E-2</v>
      </c>
      <c r="I53">
        <v>18.350000000000001</v>
      </c>
      <c r="J53">
        <v>3.13</v>
      </c>
    </row>
    <row r="54" spans="1:10" x14ac:dyDescent="0.3">
      <c r="A54">
        <v>415.56</v>
      </c>
      <c r="B54">
        <f t="shared" si="0"/>
        <v>415.54</v>
      </c>
      <c r="C54">
        <v>-2.82</v>
      </c>
      <c r="D54" s="2">
        <f t="shared" si="2"/>
        <v>299637.17876928928</v>
      </c>
      <c r="E54" s="1">
        <f t="shared" si="3"/>
        <v>2770848.14176295</v>
      </c>
      <c r="F54" s="1">
        <f t="shared" si="4"/>
        <v>415.57343855521339</v>
      </c>
      <c r="G54" s="1">
        <f t="shared" si="1"/>
        <v>-3.3438555213365362E-2</v>
      </c>
      <c r="I54">
        <v>18.399999999999999</v>
      </c>
      <c r="J54">
        <v>2.88</v>
      </c>
    </row>
    <row r="55" spans="1:10" x14ac:dyDescent="0.3">
      <c r="A55">
        <v>421.5</v>
      </c>
      <c r="B55">
        <f t="shared" si="0"/>
        <v>421.48</v>
      </c>
      <c r="C55">
        <v>-2.9</v>
      </c>
      <c r="D55" s="2">
        <f t="shared" si="2"/>
        <v>299641.27244005399</v>
      </c>
      <c r="E55" s="1">
        <f t="shared" si="3"/>
        <v>2770843.8369820672</v>
      </c>
      <c r="F55" s="1">
        <f t="shared" si="4"/>
        <v>421.51391654764615</v>
      </c>
      <c r="G55" s="1">
        <f t="shared" si="1"/>
        <v>-3.3916547646128947E-2</v>
      </c>
      <c r="I55">
        <v>24.64</v>
      </c>
      <c r="J55">
        <v>2.81</v>
      </c>
    </row>
    <row r="56" spans="1:10" x14ac:dyDescent="0.3">
      <c r="A56">
        <v>427.63</v>
      </c>
      <c r="B56">
        <f t="shared" si="0"/>
        <v>427.61</v>
      </c>
      <c r="C56">
        <v>-2.92</v>
      </c>
      <c r="D56" s="2">
        <f t="shared" si="2"/>
        <v>299645.49705314962</v>
      </c>
      <c r="E56" s="1">
        <f t="shared" si="3"/>
        <v>2770839.3945061727</v>
      </c>
      <c r="F56" s="1">
        <f t="shared" si="4"/>
        <v>427.64440982965141</v>
      </c>
      <c r="G56" s="1">
        <f t="shared" si="1"/>
        <v>-3.440982965139483E-2</v>
      </c>
      <c r="I56">
        <v>32.58</v>
      </c>
      <c r="J56">
        <v>2.23</v>
      </c>
    </row>
    <row r="57" spans="1:10" x14ac:dyDescent="0.3">
      <c r="A57">
        <v>434.02</v>
      </c>
      <c r="B57">
        <f t="shared" si="0"/>
        <v>434</v>
      </c>
      <c r="C57">
        <v>-2.75</v>
      </c>
      <c r="D57" s="2">
        <f t="shared" si="2"/>
        <v>299649.90085048741</v>
      </c>
      <c r="E57" s="1">
        <f t="shared" si="3"/>
        <v>2770834.7636055262</v>
      </c>
      <c r="F57" s="1">
        <f t="shared" si="4"/>
        <v>434.03492403357853</v>
      </c>
      <c r="G57" s="1">
        <f t="shared" si="1"/>
        <v>-3.4924033578533908E-2</v>
      </c>
      <c r="I57">
        <v>38.99</v>
      </c>
      <c r="J57">
        <v>2.8</v>
      </c>
    </row>
    <row r="58" spans="1:10" x14ac:dyDescent="0.3">
      <c r="A58">
        <v>441.01</v>
      </c>
      <c r="B58">
        <f t="shared" si="0"/>
        <v>440.99</v>
      </c>
      <c r="C58">
        <v>-2.9</v>
      </c>
      <c r="D58" s="2">
        <f t="shared" si="2"/>
        <v>299654.71814992267</v>
      </c>
      <c r="E58" s="1">
        <f t="shared" si="3"/>
        <v>2770829.6978785275</v>
      </c>
      <c r="F58" s="1">
        <f t="shared" si="4"/>
        <v>441.02548651986234</v>
      </c>
      <c r="G58" s="1">
        <f t="shared" si="1"/>
        <v>-3.5486519862331534E-2</v>
      </c>
      <c r="I58">
        <v>48.17</v>
      </c>
      <c r="J58">
        <v>3.24</v>
      </c>
    </row>
    <row r="59" spans="1:10" x14ac:dyDescent="0.3">
      <c r="A59">
        <v>448.19</v>
      </c>
      <c r="B59">
        <f t="shared" si="0"/>
        <v>448.17</v>
      </c>
      <c r="C59">
        <v>-2.72</v>
      </c>
      <c r="D59" s="2">
        <f t="shared" si="2"/>
        <v>299659.66639168881</v>
      </c>
      <c r="E59" s="1">
        <f t="shared" si="3"/>
        <v>2770824.4944565175</v>
      </c>
      <c r="F59" s="1">
        <f t="shared" si="4"/>
        <v>448.20606429534109</v>
      </c>
      <c r="G59" s="1">
        <f t="shared" si="1"/>
        <v>-3.6064295341077468E-2</v>
      </c>
      <c r="I59">
        <v>78.44</v>
      </c>
      <c r="J59">
        <v>3.45</v>
      </c>
    </row>
    <row r="60" spans="1:10" x14ac:dyDescent="0.3">
      <c r="A60">
        <v>454.74</v>
      </c>
      <c r="B60">
        <f t="shared" si="0"/>
        <v>454.72</v>
      </c>
      <c r="C60">
        <v>-2.8</v>
      </c>
      <c r="D60" s="2">
        <f t="shared" si="2"/>
        <v>299664.18045625259</v>
      </c>
      <c r="E60" s="1">
        <f t="shared" si="3"/>
        <v>2770819.7476021769</v>
      </c>
      <c r="F60" s="1">
        <f t="shared" si="4"/>
        <v>454.75659137470365</v>
      </c>
      <c r="G60" s="1">
        <f t="shared" si="1"/>
        <v>-3.659137470361884E-2</v>
      </c>
      <c r="I60">
        <v>105.65</v>
      </c>
      <c r="J60">
        <v>3.43</v>
      </c>
    </row>
    <row r="61" spans="1:10" x14ac:dyDescent="0.3">
      <c r="A61">
        <v>462.36</v>
      </c>
      <c r="B61">
        <f t="shared" si="0"/>
        <v>462.34000000000003</v>
      </c>
      <c r="C61">
        <v>-2.89</v>
      </c>
      <c r="D61" s="2">
        <f t="shared" si="2"/>
        <v>299669.43193289021</v>
      </c>
      <c r="E61" s="1">
        <f t="shared" si="3"/>
        <v>2770814.2253075093</v>
      </c>
      <c r="F61" s="1">
        <f t="shared" si="4"/>
        <v>462.37720455676623</v>
      </c>
      <c r="G61" s="1">
        <f t="shared" si="1"/>
        <v>-3.7204556766198493E-2</v>
      </c>
      <c r="I61">
        <v>110.19</v>
      </c>
      <c r="J61">
        <v>2.6</v>
      </c>
    </row>
    <row r="62" spans="1:10" x14ac:dyDescent="0.3">
      <c r="A62">
        <v>469.46</v>
      </c>
      <c r="B62">
        <f t="shared" si="0"/>
        <v>469.44</v>
      </c>
      <c r="C62">
        <v>-2.8</v>
      </c>
      <c r="D62" s="2">
        <f t="shared" si="2"/>
        <v>299674.32504104334</v>
      </c>
      <c r="E62" s="1">
        <f t="shared" si="3"/>
        <v>2770809.0798623464</v>
      </c>
      <c r="F62" s="1">
        <f t="shared" si="4"/>
        <v>469.47777589452727</v>
      </c>
      <c r="G62" s="1">
        <f t="shared" si="1"/>
        <v>-3.7775894527271703E-2</v>
      </c>
      <c r="I62">
        <v>116.05</v>
      </c>
      <c r="J62">
        <v>1.94</v>
      </c>
    </row>
    <row r="63" spans="1:10" x14ac:dyDescent="0.3">
      <c r="A63">
        <v>476.65</v>
      </c>
      <c r="B63">
        <f t="shared" si="0"/>
        <v>476.63</v>
      </c>
      <c r="C63">
        <v>-2.6</v>
      </c>
      <c r="D63" s="2">
        <f t="shared" si="2"/>
        <v>299679.28017451114</v>
      </c>
      <c r="E63" s="1">
        <f t="shared" si="3"/>
        <v>2770803.8691932303</v>
      </c>
      <c r="F63" s="1">
        <f t="shared" si="4"/>
        <v>476.66835447495674</v>
      </c>
      <c r="G63" s="1">
        <f t="shared" si="1"/>
        <v>-3.8354474956747708E-2</v>
      </c>
      <c r="I63">
        <v>119.39</v>
      </c>
      <c r="J63">
        <v>1.0900000000000001</v>
      </c>
    </row>
    <row r="64" spans="1:10" x14ac:dyDescent="0.3">
      <c r="A64">
        <v>483.94</v>
      </c>
      <c r="B64">
        <f t="shared" si="0"/>
        <v>483.92</v>
      </c>
      <c r="C64">
        <v>-2.63</v>
      </c>
      <c r="D64" s="2">
        <f t="shared" si="2"/>
        <v>299684.30422499508</v>
      </c>
      <c r="E64" s="1">
        <f t="shared" si="3"/>
        <v>2770798.5860530557</v>
      </c>
      <c r="F64" s="1">
        <f t="shared" si="4"/>
        <v>483.95894110221002</v>
      </c>
      <c r="G64" s="1">
        <f t="shared" si="1"/>
        <v>-3.8941102210003464E-2</v>
      </c>
      <c r="I64">
        <v>124.4</v>
      </c>
      <c r="J64">
        <v>0.36</v>
      </c>
    </row>
    <row r="65" spans="1:10" x14ac:dyDescent="0.3">
      <c r="A65">
        <v>491.28</v>
      </c>
      <c r="B65">
        <f t="shared" si="0"/>
        <v>491.26</v>
      </c>
      <c r="C65">
        <v>-2.66</v>
      </c>
      <c r="D65" s="2">
        <f t="shared" si="2"/>
        <v>299689.36273398722</v>
      </c>
      <c r="E65" s="1">
        <f t="shared" si="3"/>
        <v>2770793.2666773521</v>
      </c>
      <c r="F65" s="1">
        <f t="shared" si="4"/>
        <v>491.29953175278678</v>
      </c>
      <c r="G65" s="1">
        <f t="shared" si="1"/>
        <v>-3.9531752786786001E-2</v>
      </c>
      <c r="I65">
        <v>132.97</v>
      </c>
      <c r="J65">
        <v>0.01</v>
      </c>
    </row>
    <row r="66" spans="1:10" x14ac:dyDescent="0.3">
      <c r="A66">
        <v>498.6</v>
      </c>
      <c r="B66">
        <f t="shared" ref="B66:B125" si="5">A66-0.02</f>
        <v>498.58000000000004</v>
      </c>
      <c r="C66">
        <v>-2.5099999999999998</v>
      </c>
      <c r="D66" s="2">
        <f t="shared" si="2"/>
        <v>299694.40745957609</v>
      </c>
      <c r="E66" s="1">
        <f t="shared" si="3"/>
        <v>2770787.96179586</v>
      </c>
      <c r="F66" s="1">
        <f t="shared" si="4"/>
        <v>498.62012079417713</v>
      </c>
      <c r="G66" s="1">
        <f t="shared" ref="G66:G125" si="6">B66-F66</f>
        <v>-4.0120794177084917E-2</v>
      </c>
      <c r="I66">
        <v>156.02000000000001</v>
      </c>
      <c r="J66">
        <v>-0.45</v>
      </c>
    </row>
    <row r="67" spans="1:10" x14ac:dyDescent="0.3">
      <c r="A67">
        <v>505.84</v>
      </c>
      <c r="B67">
        <f t="shared" si="5"/>
        <v>505.82</v>
      </c>
      <c r="C67">
        <v>-2.4300000000000002</v>
      </c>
      <c r="D67" s="2">
        <f t="shared" ref="D67:D124" si="7">(((B67*($D$125-$D$1))+$B$125*$D$1)/$B$125)</f>
        <v>299699.3970515519</v>
      </c>
      <c r="E67" s="1">
        <f t="shared" ref="E67:E124" si="8">(((B67*($E$125-$E$1))+$B$125*$E$1)/$B$125)</f>
        <v>2770782.7148912149</v>
      </c>
      <c r="F67" s="1">
        <f t="shared" ref="F67:F125" si="9">SQRT(((D67-$D$1)^2)+((E67-$E$1)^2))</f>
        <v>505.86070339780969</v>
      </c>
      <c r="G67" s="1">
        <f t="shared" si="6"/>
        <v>-4.0703397809693342E-2</v>
      </c>
      <c r="I67">
        <v>173.11</v>
      </c>
      <c r="J67">
        <v>-0.75</v>
      </c>
    </row>
    <row r="68" spans="1:10" x14ac:dyDescent="0.3">
      <c r="A68">
        <v>512.99</v>
      </c>
      <c r="B68">
        <f t="shared" si="5"/>
        <v>512.97</v>
      </c>
      <c r="C68">
        <v>-2.54</v>
      </c>
      <c r="D68" s="2">
        <f t="shared" si="7"/>
        <v>299704.32461821323</v>
      </c>
      <c r="E68" s="1">
        <f t="shared" si="8"/>
        <v>2770777.5332105225</v>
      </c>
      <c r="F68" s="1">
        <f t="shared" si="9"/>
        <v>513.01127875923157</v>
      </c>
      <c r="G68" s="1">
        <f t="shared" si="6"/>
        <v>-4.1278759231545337E-2</v>
      </c>
      <c r="I68">
        <v>184</v>
      </c>
      <c r="J68">
        <v>-0.98</v>
      </c>
    </row>
    <row r="69" spans="1:10" x14ac:dyDescent="0.3">
      <c r="A69">
        <v>519.28</v>
      </c>
      <c r="B69">
        <f t="shared" si="5"/>
        <v>519.26</v>
      </c>
      <c r="C69">
        <v>-2.5099999999999998</v>
      </c>
      <c r="D69" s="2">
        <f t="shared" si="7"/>
        <v>299708.65949853481</v>
      </c>
      <c r="E69" s="1">
        <f t="shared" si="8"/>
        <v>2770772.9747809344</v>
      </c>
      <c r="F69" s="1">
        <f t="shared" si="9"/>
        <v>519.30178491629476</v>
      </c>
      <c r="G69" s="1">
        <f t="shared" si="6"/>
        <v>-4.1784916294773211E-2</v>
      </c>
      <c r="I69">
        <v>198.92</v>
      </c>
      <c r="J69">
        <v>-0.84</v>
      </c>
    </row>
    <row r="70" spans="1:10" x14ac:dyDescent="0.3">
      <c r="A70">
        <v>526.37</v>
      </c>
      <c r="B70">
        <f t="shared" si="5"/>
        <v>526.35</v>
      </c>
      <c r="C70">
        <v>-2.5299999999999998</v>
      </c>
      <c r="D70" s="2">
        <f t="shared" si="7"/>
        <v>299713.54571498628</v>
      </c>
      <c r="E70" s="1">
        <f t="shared" si="8"/>
        <v>2770767.8365828772</v>
      </c>
      <c r="F70" s="1">
        <f t="shared" si="9"/>
        <v>526.39235544944256</v>
      </c>
      <c r="G70" s="1">
        <f t="shared" si="6"/>
        <v>-4.2355449442538884E-2</v>
      </c>
      <c r="I70">
        <v>210.14</v>
      </c>
      <c r="J70">
        <v>-1.01</v>
      </c>
    </row>
    <row r="71" spans="1:10" x14ac:dyDescent="0.3">
      <c r="A71">
        <v>532.99</v>
      </c>
      <c r="B71">
        <f t="shared" si="5"/>
        <v>532.97</v>
      </c>
      <c r="C71">
        <v>-2.11</v>
      </c>
      <c r="D71" s="2">
        <f t="shared" si="7"/>
        <v>299718.10802146146</v>
      </c>
      <c r="E71" s="1">
        <f t="shared" si="8"/>
        <v>2770763.0389987957</v>
      </c>
      <c r="F71" s="1">
        <f t="shared" si="9"/>
        <v>533.01288816161218</v>
      </c>
      <c r="G71" s="1">
        <f t="shared" si="6"/>
        <v>-4.2888161612154363E-2</v>
      </c>
      <c r="I71">
        <v>224.24</v>
      </c>
      <c r="J71">
        <v>-1.04</v>
      </c>
    </row>
    <row r="72" spans="1:10" x14ac:dyDescent="0.3">
      <c r="A72">
        <v>538.54999999999995</v>
      </c>
      <c r="B72">
        <f t="shared" si="5"/>
        <v>538.53</v>
      </c>
      <c r="C72">
        <v>-2.23</v>
      </c>
      <c r="D72" s="2">
        <f t="shared" si="7"/>
        <v>299721.93980756449</v>
      </c>
      <c r="E72" s="1">
        <f t="shared" si="8"/>
        <v>2770759.0096079358</v>
      </c>
      <c r="F72" s="1">
        <f t="shared" si="9"/>
        <v>538.57333557535776</v>
      </c>
      <c r="G72" s="1">
        <f t="shared" si="6"/>
        <v>-4.3335575357787093E-2</v>
      </c>
      <c r="I72">
        <v>235.11</v>
      </c>
      <c r="J72">
        <v>-1.06</v>
      </c>
    </row>
    <row r="73" spans="1:10" x14ac:dyDescent="0.3">
      <c r="A73">
        <v>544.9</v>
      </c>
      <c r="B73">
        <f t="shared" si="5"/>
        <v>544.88</v>
      </c>
      <c r="C73">
        <v>-2.0699999999999998</v>
      </c>
      <c r="D73" s="2">
        <f t="shared" si="7"/>
        <v>299726.3160380958</v>
      </c>
      <c r="E73" s="1">
        <f t="shared" si="8"/>
        <v>2770754.4076957121</v>
      </c>
      <c r="F73" s="1">
        <f t="shared" si="9"/>
        <v>544.92384656095226</v>
      </c>
      <c r="G73" s="1">
        <f t="shared" si="6"/>
        <v>-4.3846560952260916E-2</v>
      </c>
      <c r="I73">
        <v>249.68</v>
      </c>
      <c r="J73">
        <v>-1.32</v>
      </c>
    </row>
    <row r="74" spans="1:10" x14ac:dyDescent="0.3">
      <c r="A74">
        <v>552.04</v>
      </c>
      <c r="B74">
        <f t="shared" si="5"/>
        <v>552.02</v>
      </c>
      <c r="C74">
        <v>-2.2000000000000002</v>
      </c>
      <c r="D74" s="2">
        <f t="shared" si="7"/>
        <v>299731.2367130554</v>
      </c>
      <c r="E74" s="1">
        <f t="shared" si="8"/>
        <v>2770749.2332621254</v>
      </c>
      <c r="F74" s="1">
        <f t="shared" si="9"/>
        <v>552.06442111772083</v>
      </c>
      <c r="G74" s="1">
        <f t="shared" si="6"/>
        <v>-4.442111772084445E-2</v>
      </c>
      <c r="I74">
        <v>265.29000000000002</v>
      </c>
      <c r="J74">
        <v>-1.52</v>
      </c>
    </row>
    <row r="75" spans="1:10" x14ac:dyDescent="0.3">
      <c r="A75">
        <v>559.07000000000005</v>
      </c>
      <c r="B75">
        <f t="shared" si="5"/>
        <v>559.05000000000007</v>
      </c>
      <c r="C75">
        <v>-2.29</v>
      </c>
      <c r="D75" s="2">
        <f t="shared" si="7"/>
        <v>299736.0815792972</v>
      </c>
      <c r="E75" s="1">
        <f t="shared" si="8"/>
        <v>2770744.1385467038</v>
      </c>
      <c r="F75" s="1">
        <f t="shared" si="9"/>
        <v>559.09498682237734</v>
      </c>
      <c r="G75" s="1">
        <f t="shared" si="6"/>
        <v>-4.4986822377268254E-2</v>
      </c>
      <c r="I75">
        <v>274.51</v>
      </c>
      <c r="J75">
        <v>-1.49</v>
      </c>
    </row>
    <row r="76" spans="1:10" x14ac:dyDescent="0.3">
      <c r="A76">
        <v>566.12</v>
      </c>
      <c r="B76">
        <f t="shared" si="5"/>
        <v>566.1</v>
      </c>
      <c r="C76">
        <v>-2.2999999999999998</v>
      </c>
      <c r="D76" s="2">
        <f t="shared" si="7"/>
        <v>299740.9402289422</v>
      </c>
      <c r="E76" s="1">
        <f t="shared" si="8"/>
        <v>2770739.02933707</v>
      </c>
      <c r="F76" s="1">
        <f t="shared" si="9"/>
        <v>566.14555413685503</v>
      </c>
      <c r="G76" s="1">
        <f t="shared" si="6"/>
        <v>-4.555413685500298E-2</v>
      </c>
      <c r="I76">
        <v>280.94</v>
      </c>
      <c r="J76">
        <v>-1.87</v>
      </c>
    </row>
    <row r="77" spans="1:10" x14ac:dyDescent="0.3">
      <c r="A77">
        <v>573.16999999999996</v>
      </c>
      <c r="B77">
        <f t="shared" si="5"/>
        <v>573.15</v>
      </c>
      <c r="C77">
        <v>-2.31</v>
      </c>
      <c r="D77" s="2">
        <f t="shared" si="7"/>
        <v>299745.79887858726</v>
      </c>
      <c r="E77" s="1">
        <f t="shared" si="8"/>
        <v>2770733.9201274365</v>
      </c>
      <c r="F77" s="1">
        <f t="shared" si="9"/>
        <v>573.19612145103554</v>
      </c>
      <c r="G77" s="1">
        <f t="shared" si="6"/>
        <v>-4.6121451035560312E-2</v>
      </c>
      <c r="I77">
        <v>288.10000000000002</v>
      </c>
      <c r="J77">
        <v>-1.95</v>
      </c>
    </row>
    <row r="78" spans="1:10" x14ac:dyDescent="0.3">
      <c r="A78">
        <v>579.08000000000004</v>
      </c>
      <c r="B78">
        <f t="shared" si="5"/>
        <v>579.06000000000006</v>
      </c>
      <c r="C78">
        <v>-2.2799999999999998</v>
      </c>
      <c r="D78" s="2">
        <f t="shared" si="7"/>
        <v>299749.8718742471</v>
      </c>
      <c r="E78" s="1">
        <f t="shared" si="8"/>
        <v>2770729.6370878709</v>
      </c>
      <c r="F78" s="1">
        <f t="shared" si="9"/>
        <v>579.10659702970872</v>
      </c>
      <c r="G78" s="1">
        <f t="shared" si="6"/>
        <v>-4.6597029708664195E-2</v>
      </c>
      <c r="I78">
        <v>295.94</v>
      </c>
      <c r="J78">
        <v>-2.35</v>
      </c>
    </row>
    <row r="79" spans="1:10" x14ac:dyDescent="0.3">
      <c r="A79">
        <v>584.65</v>
      </c>
      <c r="B79">
        <f t="shared" si="5"/>
        <v>584.63</v>
      </c>
      <c r="C79">
        <v>-2.33</v>
      </c>
      <c r="D79" s="2">
        <f t="shared" si="7"/>
        <v>299753.71055205178</v>
      </c>
      <c r="E79" s="1">
        <f t="shared" si="8"/>
        <v>2770725.6004499053</v>
      </c>
      <c r="F79" s="1">
        <f t="shared" si="9"/>
        <v>584.67704524806743</v>
      </c>
      <c r="G79" s="1">
        <f t="shared" si="6"/>
        <v>-4.7045248067433931E-2</v>
      </c>
      <c r="I79">
        <v>302.14999999999998</v>
      </c>
      <c r="J79">
        <v>-2.4900000000000002</v>
      </c>
    </row>
    <row r="80" spans="1:10" x14ac:dyDescent="0.3">
      <c r="A80">
        <v>593.08000000000004</v>
      </c>
      <c r="B80">
        <f t="shared" si="5"/>
        <v>593.06000000000006</v>
      </c>
      <c r="C80">
        <v>-2.4</v>
      </c>
      <c r="D80" s="2">
        <f t="shared" si="7"/>
        <v>299759.52025652089</v>
      </c>
      <c r="E80" s="1">
        <f t="shared" si="8"/>
        <v>2770719.491139662</v>
      </c>
      <c r="F80" s="1">
        <f t="shared" si="9"/>
        <v>593.10772361146269</v>
      </c>
      <c r="G80" s="1">
        <f t="shared" si="6"/>
        <v>-4.7723611462629378E-2</v>
      </c>
      <c r="I80">
        <v>308.58999999999997</v>
      </c>
      <c r="J80">
        <v>-2.54</v>
      </c>
    </row>
    <row r="81" spans="1:10" x14ac:dyDescent="0.3">
      <c r="A81">
        <v>601.04999999999995</v>
      </c>
      <c r="B81">
        <f t="shared" si="5"/>
        <v>601.03</v>
      </c>
      <c r="C81">
        <v>-2.4900000000000002</v>
      </c>
      <c r="D81" s="2">
        <f t="shared" si="7"/>
        <v>299765.01294271532</v>
      </c>
      <c r="E81" s="1">
        <f t="shared" si="8"/>
        <v>2770713.7151962891</v>
      </c>
      <c r="F81" s="1">
        <f t="shared" si="9"/>
        <v>601.07836495811557</v>
      </c>
      <c r="G81" s="1">
        <f t="shared" si="6"/>
        <v>-4.8364958115598711E-2</v>
      </c>
      <c r="I81">
        <v>314.76</v>
      </c>
      <c r="J81">
        <v>-2.71</v>
      </c>
    </row>
    <row r="82" spans="1:10" x14ac:dyDescent="0.3">
      <c r="A82">
        <v>609.37</v>
      </c>
      <c r="B82">
        <f t="shared" si="5"/>
        <v>609.35</v>
      </c>
      <c r="C82">
        <v>-2.39</v>
      </c>
      <c r="D82" s="2">
        <f t="shared" si="7"/>
        <v>299770.74683846661</v>
      </c>
      <c r="E82" s="1">
        <f t="shared" si="8"/>
        <v>2770707.6856042105</v>
      </c>
      <c r="F82" s="1">
        <f t="shared" si="9"/>
        <v>609.39903446973619</v>
      </c>
      <c r="G82" s="1">
        <f t="shared" si="6"/>
        <v>-4.9034469736170649E-2</v>
      </c>
      <c r="I82">
        <v>321.16000000000003</v>
      </c>
      <c r="J82">
        <v>-2.93</v>
      </c>
    </row>
    <row r="83" spans="1:10" x14ac:dyDescent="0.3">
      <c r="A83">
        <v>624.98</v>
      </c>
      <c r="B83">
        <f t="shared" si="5"/>
        <v>624.96</v>
      </c>
      <c r="C83">
        <v>1.73</v>
      </c>
      <c r="D83" s="2">
        <f t="shared" si="7"/>
        <v>299781.50478470192</v>
      </c>
      <c r="E83" s="1">
        <f t="shared" si="8"/>
        <v>2770696.3728719577</v>
      </c>
      <c r="F83" s="1">
        <f t="shared" si="9"/>
        <v>625.01029060831286</v>
      </c>
      <c r="G83" s="1">
        <f t="shared" si="6"/>
        <v>-5.029060831282095E-2</v>
      </c>
      <c r="I83">
        <v>328.08</v>
      </c>
      <c r="J83">
        <v>-2.77</v>
      </c>
    </row>
    <row r="84" spans="1:10" x14ac:dyDescent="0.3">
      <c r="A84">
        <v>639.20000000000005</v>
      </c>
      <c r="B84">
        <f t="shared" si="5"/>
        <v>639.18000000000006</v>
      </c>
      <c r="C84">
        <v>1.93</v>
      </c>
      <c r="D84" s="2">
        <f t="shared" si="7"/>
        <v>299791.30478441139</v>
      </c>
      <c r="E84" s="1">
        <f t="shared" si="8"/>
        <v>2770686.0674874196</v>
      </c>
      <c r="F84" s="1">
        <f t="shared" si="9"/>
        <v>639.23143489365611</v>
      </c>
      <c r="G84" s="1">
        <f t="shared" si="6"/>
        <v>-5.1434893656050917E-2</v>
      </c>
      <c r="I84">
        <v>334.96</v>
      </c>
      <c r="J84">
        <v>-2.99</v>
      </c>
    </row>
    <row r="85" spans="1:10" x14ac:dyDescent="0.3">
      <c r="A85">
        <v>652.41</v>
      </c>
      <c r="B85">
        <f t="shared" si="5"/>
        <v>652.39</v>
      </c>
      <c r="C85">
        <v>1.75</v>
      </c>
      <c r="D85" s="2">
        <f t="shared" si="7"/>
        <v>299800.40872225689</v>
      </c>
      <c r="E85" s="1">
        <f t="shared" si="8"/>
        <v>2770676.4940605741</v>
      </c>
      <c r="F85" s="1">
        <f t="shared" si="9"/>
        <v>652.44249790389858</v>
      </c>
      <c r="G85" s="1">
        <f t="shared" si="6"/>
        <v>-5.2497903898597542E-2</v>
      </c>
      <c r="I85">
        <v>341.65</v>
      </c>
      <c r="J85">
        <v>-2.9</v>
      </c>
    </row>
    <row r="86" spans="1:10" x14ac:dyDescent="0.3">
      <c r="A86">
        <v>676.63</v>
      </c>
      <c r="B86">
        <f t="shared" si="5"/>
        <v>676.61</v>
      </c>
      <c r="C86">
        <v>1.53</v>
      </c>
      <c r="D86" s="2">
        <f t="shared" si="7"/>
        <v>299817.10042359051</v>
      </c>
      <c r="E86" s="1">
        <f t="shared" si="8"/>
        <v>2770658.9415701726</v>
      </c>
      <c r="F86" s="1">
        <f t="shared" si="9"/>
        <v>676.66444689045215</v>
      </c>
      <c r="G86" s="1">
        <f t="shared" si="6"/>
        <v>-5.4446890452140906E-2</v>
      </c>
      <c r="I86">
        <v>348.56</v>
      </c>
      <c r="J86">
        <v>-3.19</v>
      </c>
    </row>
    <row r="87" spans="1:10" x14ac:dyDescent="0.3">
      <c r="A87">
        <v>699.21</v>
      </c>
      <c r="B87">
        <f t="shared" si="5"/>
        <v>699.19</v>
      </c>
      <c r="C87">
        <v>1.51</v>
      </c>
      <c r="D87" s="2">
        <f t="shared" si="7"/>
        <v>299832.66188585787</v>
      </c>
      <c r="E87" s="1">
        <f t="shared" si="8"/>
        <v>2770642.5776051329</v>
      </c>
      <c r="F87" s="1">
        <f t="shared" si="9"/>
        <v>699.24626390582898</v>
      </c>
      <c r="G87" s="1">
        <f t="shared" si="6"/>
        <v>-5.6263905828927818E-2</v>
      </c>
      <c r="I87">
        <v>355.34</v>
      </c>
      <c r="J87">
        <v>-3.11</v>
      </c>
    </row>
    <row r="88" spans="1:10" x14ac:dyDescent="0.3">
      <c r="A88">
        <v>719.45</v>
      </c>
      <c r="B88">
        <f t="shared" si="5"/>
        <v>719.43000000000006</v>
      </c>
      <c r="C88">
        <v>1.7</v>
      </c>
      <c r="D88" s="2">
        <f t="shared" si="7"/>
        <v>299846.61068994511</v>
      </c>
      <c r="E88" s="1">
        <f t="shared" si="8"/>
        <v>2770627.9094628654</v>
      </c>
      <c r="F88" s="1">
        <f t="shared" si="9"/>
        <v>719.48789262102525</v>
      </c>
      <c r="G88" s="1">
        <f t="shared" si="6"/>
        <v>-5.7892621025189328E-2</v>
      </c>
      <c r="I88">
        <v>362.89</v>
      </c>
      <c r="J88">
        <v>-3.18</v>
      </c>
    </row>
    <row r="89" spans="1:10" x14ac:dyDescent="0.3">
      <c r="A89">
        <v>735.65</v>
      </c>
      <c r="B89">
        <f t="shared" si="5"/>
        <v>735.63</v>
      </c>
      <c r="C89">
        <v>1.95</v>
      </c>
      <c r="D89" s="2">
        <f t="shared" si="7"/>
        <v>299857.77524657617</v>
      </c>
      <c r="E89" s="1">
        <f t="shared" si="8"/>
        <v>2770616.1691513667</v>
      </c>
      <c r="F89" s="1">
        <f t="shared" si="9"/>
        <v>735.68919623696775</v>
      </c>
      <c r="G89" s="1">
        <f t="shared" si="6"/>
        <v>-5.9196236967750337E-2</v>
      </c>
      <c r="I89">
        <v>369.59</v>
      </c>
      <c r="J89">
        <v>-3.15</v>
      </c>
    </row>
    <row r="90" spans="1:10" x14ac:dyDescent="0.3">
      <c r="A90">
        <v>750.63</v>
      </c>
      <c r="B90">
        <f t="shared" si="5"/>
        <v>750.61</v>
      </c>
      <c r="C90">
        <v>1.96</v>
      </c>
      <c r="D90" s="2">
        <f t="shared" si="7"/>
        <v>299868.09901560913</v>
      </c>
      <c r="E90" s="1">
        <f t="shared" si="8"/>
        <v>2770605.3129867832</v>
      </c>
      <c r="F90" s="1">
        <f t="shared" si="9"/>
        <v>750.67040167942832</v>
      </c>
      <c r="G90" s="1">
        <f t="shared" si="6"/>
        <v>-6.0401679428309762E-2</v>
      </c>
      <c r="I90">
        <v>375.97</v>
      </c>
      <c r="J90">
        <v>-2.97</v>
      </c>
    </row>
    <row r="91" spans="1:10" x14ac:dyDescent="0.3">
      <c r="A91">
        <v>772.27</v>
      </c>
      <c r="B91">
        <f t="shared" si="5"/>
        <v>772.25</v>
      </c>
      <c r="C91">
        <v>1.85</v>
      </c>
      <c r="D91" s="2">
        <f t="shared" si="7"/>
        <v>299883.01265792374</v>
      </c>
      <c r="E91" s="1">
        <f t="shared" si="8"/>
        <v>2770589.6302496945</v>
      </c>
      <c r="F91" s="1">
        <f t="shared" si="9"/>
        <v>772.31214305306594</v>
      </c>
      <c r="G91" s="1">
        <f t="shared" si="6"/>
        <v>-6.2143053065938147E-2</v>
      </c>
      <c r="I91">
        <v>383.03</v>
      </c>
      <c r="J91">
        <v>-3.29</v>
      </c>
    </row>
    <row r="92" spans="1:10" x14ac:dyDescent="0.3">
      <c r="A92">
        <v>790.06</v>
      </c>
      <c r="B92">
        <f t="shared" si="5"/>
        <v>790.04</v>
      </c>
      <c r="C92">
        <v>1.91</v>
      </c>
      <c r="D92" s="2">
        <f t="shared" si="7"/>
        <v>299895.27299511305</v>
      </c>
      <c r="E92" s="1">
        <f t="shared" si="8"/>
        <v>2770576.7376483637</v>
      </c>
      <c r="F92" s="1">
        <f t="shared" si="9"/>
        <v>790.10357461630736</v>
      </c>
      <c r="G92" s="1">
        <f t="shared" si="6"/>
        <v>-6.3574616307391807E-2</v>
      </c>
      <c r="I92">
        <v>389.26</v>
      </c>
      <c r="J92">
        <v>-3.03</v>
      </c>
    </row>
    <row r="93" spans="1:10" x14ac:dyDescent="0.3">
      <c r="A93">
        <v>798.82</v>
      </c>
      <c r="B93">
        <f t="shared" si="5"/>
        <v>798.80000000000007</v>
      </c>
      <c r="C93">
        <v>1.68</v>
      </c>
      <c r="D93" s="2">
        <f t="shared" si="7"/>
        <v>299901.31012573582</v>
      </c>
      <c r="E93" s="1">
        <f t="shared" si="8"/>
        <v>2770570.389183627</v>
      </c>
      <c r="F93" s="1">
        <f t="shared" si="9"/>
        <v>798.86427953484929</v>
      </c>
      <c r="G93" s="1">
        <f t="shared" si="6"/>
        <v>-6.4279534849219999E-2</v>
      </c>
      <c r="I93">
        <v>394.07</v>
      </c>
      <c r="J93">
        <v>-3.04</v>
      </c>
    </row>
    <row r="94" spans="1:10" x14ac:dyDescent="0.3">
      <c r="A94">
        <v>813.2</v>
      </c>
      <c r="B94">
        <f t="shared" si="5"/>
        <v>813.18000000000006</v>
      </c>
      <c r="C94">
        <v>1.5</v>
      </c>
      <c r="D94" s="2">
        <f t="shared" si="7"/>
        <v>299911.22039267136</v>
      </c>
      <c r="E94" s="1">
        <f t="shared" si="8"/>
        <v>2770559.9678453957</v>
      </c>
      <c r="F94" s="1">
        <f t="shared" si="9"/>
        <v>813.24543669499315</v>
      </c>
      <c r="G94" s="1">
        <f t="shared" si="6"/>
        <v>-6.5436694993081801E-2</v>
      </c>
      <c r="I94">
        <v>398.35</v>
      </c>
      <c r="J94">
        <v>-3.09</v>
      </c>
    </row>
    <row r="95" spans="1:10" x14ac:dyDescent="0.3">
      <c r="A95">
        <v>820.81</v>
      </c>
      <c r="B95">
        <f t="shared" si="5"/>
        <v>820.79</v>
      </c>
      <c r="C95">
        <v>1.47</v>
      </c>
      <c r="D95" s="2">
        <f t="shared" si="7"/>
        <v>299916.46497760731</v>
      </c>
      <c r="E95" s="1">
        <f t="shared" si="8"/>
        <v>2770554.4527978334</v>
      </c>
      <c r="F95" s="1">
        <f t="shared" si="9"/>
        <v>820.85604907278002</v>
      </c>
      <c r="G95" s="1">
        <f t="shared" si="6"/>
        <v>-6.6049072780060669E-2</v>
      </c>
      <c r="I95">
        <v>403.59</v>
      </c>
      <c r="J95">
        <v>-3.17</v>
      </c>
    </row>
    <row r="96" spans="1:10" x14ac:dyDescent="0.3">
      <c r="A96">
        <v>839.5</v>
      </c>
      <c r="B96">
        <f t="shared" si="5"/>
        <v>839.48</v>
      </c>
      <c r="C96">
        <v>1.42</v>
      </c>
      <c r="D96" s="2">
        <f t="shared" si="7"/>
        <v>299929.34556794283</v>
      </c>
      <c r="E96" s="1">
        <f t="shared" si="8"/>
        <v>2770540.9079569746</v>
      </c>
      <c r="F96" s="1">
        <f t="shared" si="9"/>
        <v>839.54755305938761</v>
      </c>
      <c r="G96" s="1">
        <f t="shared" si="6"/>
        <v>-6.7553059387591929E-2</v>
      </c>
      <c r="I96">
        <v>409.21</v>
      </c>
      <c r="J96">
        <v>-2.86</v>
      </c>
    </row>
    <row r="97" spans="1:10" x14ac:dyDescent="0.3">
      <c r="A97">
        <v>846.82</v>
      </c>
      <c r="B97">
        <f t="shared" si="5"/>
        <v>846.80000000000007</v>
      </c>
      <c r="C97">
        <v>1.33</v>
      </c>
      <c r="D97" s="2">
        <f t="shared" si="7"/>
        <v>299934.3902935317</v>
      </c>
      <c r="E97" s="1">
        <f t="shared" si="8"/>
        <v>2770535.6030754829</v>
      </c>
      <c r="F97" s="1">
        <f t="shared" si="9"/>
        <v>846.86814210044065</v>
      </c>
      <c r="G97" s="1">
        <f t="shared" si="6"/>
        <v>-6.8142100440581999E-2</v>
      </c>
      <c r="I97">
        <v>415.56</v>
      </c>
      <c r="J97">
        <v>-2.82</v>
      </c>
    </row>
    <row r="98" spans="1:10" x14ac:dyDescent="0.3">
      <c r="A98">
        <v>861.81</v>
      </c>
      <c r="B98">
        <f t="shared" si="5"/>
        <v>861.79</v>
      </c>
      <c r="C98">
        <v>1.3</v>
      </c>
      <c r="D98" s="2">
        <f t="shared" si="7"/>
        <v>299944.72095426626</v>
      </c>
      <c r="E98" s="1">
        <f t="shared" si="8"/>
        <v>2770524.7396637932</v>
      </c>
      <c r="F98" s="1">
        <f t="shared" si="9"/>
        <v>861.85934834781165</v>
      </c>
      <c r="G98" s="1">
        <f t="shared" si="6"/>
        <v>-6.9348347811683198E-2</v>
      </c>
      <c r="I98">
        <v>421.5</v>
      </c>
      <c r="J98">
        <v>-2.9</v>
      </c>
    </row>
    <row r="99" spans="1:10" x14ac:dyDescent="0.3">
      <c r="A99">
        <v>879.18</v>
      </c>
      <c r="B99">
        <f t="shared" si="5"/>
        <v>879.16</v>
      </c>
      <c r="C99">
        <v>1.24</v>
      </c>
      <c r="D99" s="2">
        <f t="shared" si="7"/>
        <v>299956.69183998741</v>
      </c>
      <c r="E99" s="1">
        <f t="shared" si="8"/>
        <v>2770512.1514409087</v>
      </c>
      <c r="F99" s="1">
        <f t="shared" si="9"/>
        <v>879.23074611369577</v>
      </c>
      <c r="G99" s="1">
        <f t="shared" si="6"/>
        <v>-7.0746113695804524E-2</v>
      </c>
      <c r="I99">
        <v>427.63</v>
      </c>
      <c r="J99">
        <v>-2.92</v>
      </c>
    </row>
    <row r="100" spans="1:10" x14ac:dyDescent="0.3">
      <c r="A100">
        <v>902.99</v>
      </c>
      <c r="B100">
        <f t="shared" si="5"/>
        <v>902.97</v>
      </c>
      <c r="C100">
        <v>1.68</v>
      </c>
      <c r="D100" s="2">
        <f t="shared" si="7"/>
        <v>299973.10098155448</v>
      </c>
      <c r="E100" s="1">
        <f t="shared" si="8"/>
        <v>2770494.8960818476</v>
      </c>
      <c r="F100" s="1">
        <f t="shared" si="9"/>
        <v>903.04266210746516</v>
      </c>
      <c r="G100" s="1">
        <f t="shared" si="6"/>
        <v>-7.2662107465134795E-2</v>
      </c>
      <c r="I100">
        <v>434.02</v>
      </c>
      <c r="J100">
        <v>-2.75</v>
      </c>
    </row>
    <row r="101" spans="1:10" x14ac:dyDescent="0.3">
      <c r="A101">
        <v>939.03</v>
      </c>
      <c r="B101">
        <f t="shared" si="5"/>
        <v>939.01</v>
      </c>
      <c r="C101">
        <v>1.68</v>
      </c>
      <c r="D101" s="2">
        <f t="shared" si="7"/>
        <v>299997.93867420783</v>
      </c>
      <c r="E101" s="1">
        <f t="shared" si="8"/>
        <v>2770468.7775123157</v>
      </c>
      <c r="F101" s="1">
        <f t="shared" si="9"/>
        <v>939.08556225073039</v>
      </c>
      <c r="G101" s="1">
        <f t="shared" si="6"/>
        <v>-7.5562250730399683E-2</v>
      </c>
      <c r="I101">
        <v>441.01</v>
      </c>
      <c r="J101">
        <v>-2.9</v>
      </c>
    </row>
    <row r="102" spans="1:10" x14ac:dyDescent="0.3">
      <c r="A102">
        <v>970.1</v>
      </c>
      <c r="B102">
        <f t="shared" si="5"/>
        <v>970.08</v>
      </c>
      <c r="C102">
        <v>1.35</v>
      </c>
      <c r="D102" s="2">
        <f t="shared" si="7"/>
        <v>300019.35119115404</v>
      </c>
      <c r="E102" s="1">
        <f t="shared" si="8"/>
        <v>2770446.2607543976</v>
      </c>
      <c r="F102" s="1">
        <f t="shared" si="9"/>
        <v>970.15806245769636</v>
      </c>
      <c r="G102" s="1">
        <f t="shared" si="6"/>
        <v>-7.8062457696319143E-2</v>
      </c>
      <c r="I102">
        <v>448.19</v>
      </c>
      <c r="J102">
        <v>-2.72</v>
      </c>
    </row>
    <row r="103" spans="1:10" x14ac:dyDescent="0.3">
      <c r="A103">
        <v>1001.5</v>
      </c>
      <c r="B103">
        <f t="shared" si="5"/>
        <v>1001.48</v>
      </c>
      <c r="C103">
        <v>1.08</v>
      </c>
      <c r="D103" s="2">
        <f t="shared" si="7"/>
        <v>300040.9911342538</v>
      </c>
      <c r="E103" s="1">
        <f t="shared" si="8"/>
        <v>2770423.5048419866</v>
      </c>
      <c r="F103" s="1">
        <f t="shared" si="9"/>
        <v>1001.5605892193912</v>
      </c>
      <c r="G103" s="1">
        <f t="shared" si="6"/>
        <v>-8.0589219391185907E-2</v>
      </c>
      <c r="I103">
        <v>454.74</v>
      </c>
      <c r="J103">
        <v>-2.8</v>
      </c>
    </row>
    <row r="104" spans="1:10" x14ac:dyDescent="0.3">
      <c r="A104">
        <v>1022.6</v>
      </c>
      <c r="B104">
        <f t="shared" si="5"/>
        <v>1022.58</v>
      </c>
      <c r="C104">
        <v>0.49</v>
      </c>
      <c r="D104" s="2">
        <f t="shared" si="7"/>
        <v>300055.53262468067</v>
      </c>
      <c r="E104" s="1">
        <f t="shared" si="8"/>
        <v>2770408.2134486148</v>
      </c>
      <c r="F104" s="1">
        <f t="shared" si="9"/>
        <v>1022.6622871388661</v>
      </c>
      <c r="G104" s="1">
        <f t="shared" si="6"/>
        <v>-8.2287138866036003E-2</v>
      </c>
      <c r="I104">
        <v>462.36</v>
      </c>
      <c r="J104">
        <v>-2.89</v>
      </c>
    </row>
    <row r="105" spans="1:10" x14ac:dyDescent="0.3">
      <c r="A105">
        <v>1029.6500000000001</v>
      </c>
      <c r="B105">
        <f t="shared" si="5"/>
        <v>1029.6300000000001</v>
      </c>
      <c r="C105">
        <v>0.18</v>
      </c>
      <c r="D105" s="2">
        <f t="shared" si="7"/>
        <v>300060.39127432572</v>
      </c>
      <c r="E105" s="1">
        <f t="shared" si="8"/>
        <v>2770403.1042389809</v>
      </c>
      <c r="F105" s="1">
        <f t="shared" si="9"/>
        <v>1029.7128544533839</v>
      </c>
      <c r="G105" s="1">
        <f t="shared" si="6"/>
        <v>-8.2854453383788496E-2</v>
      </c>
      <c r="I105">
        <v>469.46</v>
      </c>
      <c r="J105">
        <v>-2.8</v>
      </c>
    </row>
    <row r="106" spans="1:10" x14ac:dyDescent="0.3">
      <c r="A106">
        <v>1031.98</v>
      </c>
      <c r="B106">
        <f t="shared" si="5"/>
        <v>1031.96</v>
      </c>
      <c r="C106">
        <v>-0.9</v>
      </c>
      <c r="D106" s="2">
        <f t="shared" si="7"/>
        <v>300061.99704080418</v>
      </c>
      <c r="E106" s="1">
        <f t="shared" si="8"/>
        <v>2770401.415663315</v>
      </c>
      <c r="F106" s="1">
        <f t="shared" si="9"/>
        <v>1032.0430419486138</v>
      </c>
      <c r="G106" s="1">
        <f t="shared" si="6"/>
        <v>-8.3041948613754357E-2</v>
      </c>
      <c r="I106">
        <v>476.65</v>
      </c>
      <c r="J106">
        <v>-2.6</v>
      </c>
    </row>
    <row r="107" spans="1:10" x14ac:dyDescent="0.3">
      <c r="A107">
        <v>1043.32</v>
      </c>
      <c r="B107">
        <f t="shared" si="5"/>
        <v>1043.3</v>
      </c>
      <c r="C107">
        <v>-0.96</v>
      </c>
      <c r="D107" s="2">
        <f t="shared" si="7"/>
        <v>300069.81223044591</v>
      </c>
      <c r="E107" s="1">
        <f t="shared" si="8"/>
        <v>2770393.1974452659</v>
      </c>
      <c r="F107" s="1">
        <f t="shared" si="9"/>
        <v>1043.383954479694</v>
      </c>
      <c r="G107" s="1">
        <f t="shared" si="6"/>
        <v>-8.3954479694057227E-2</v>
      </c>
      <c r="I107">
        <v>483.94</v>
      </c>
      <c r="J107">
        <v>-2.63</v>
      </c>
    </row>
    <row r="108" spans="1:10" x14ac:dyDescent="0.3">
      <c r="A108">
        <v>1052.03</v>
      </c>
      <c r="B108">
        <f t="shared" si="5"/>
        <v>1052.01</v>
      </c>
      <c r="C108">
        <v>-0.74</v>
      </c>
      <c r="D108" s="2">
        <f t="shared" si="7"/>
        <v>300075.81490256055</v>
      </c>
      <c r="E108" s="1">
        <f t="shared" si="8"/>
        <v>2770386.8852160587</v>
      </c>
      <c r="F108" s="1">
        <f t="shared" si="9"/>
        <v>1052.0946553746153</v>
      </c>
      <c r="G108" s="1">
        <f t="shared" si="6"/>
        <v>-8.4655374615294932E-2</v>
      </c>
      <c r="I108">
        <v>491.28</v>
      </c>
      <c r="J108">
        <v>-2.66</v>
      </c>
    </row>
    <row r="109" spans="1:10" x14ac:dyDescent="0.3">
      <c r="A109">
        <v>1059.94</v>
      </c>
      <c r="B109">
        <f t="shared" si="5"/>
        <v>1059.92</v>
      </c>
      <c r="C109">
        <v>-0.4</v>
      </c>
      <c r="D109" s="2">
        <f t="shared" si="7"/>
        <v>300081.26623854518</v>
      </c>
      <c r="E109" s="1">
        <f t="shared" si="8"/>
        <v>2770381.1527553205</v>
      </c>
      <c r="F109" s="1">
        <f t="shared" si="9"/>
        <v>1060.0052918933713</v>
      </c>
      <c r="G109" s="1">
        <f t="shared" si="6"/>
        <v>-8.5291893371277183E-2</v>
      </c>
      <c r="I109">
        <v>498.6</v>
      </c>
      <c r="J109">
        <v>-2.5099999999999998</v>
      </c>
    </row>
    <row r="110" spans="1:10" x14ac:dyDescent="0.3">
      <c r="A110">
        <v>1069.3900000000001</v>
      </c>
      <c r="B110">
        <f t="shared" si="5"/>
        <v>1069.3700000000001</v>
      </c>
      <c r="C110">
        <v>-7.0000000000000007E-2</v>
      </c>
      <c r="D110" s="2">
        <f t="shared" si="7"/>
        <v>300087.77889658004</v>
      </c>
      <c r="E110" s="1">
        <f t="shared" si="8"/>
        <v>2770374.3042402794</v>
      </c>
      <c r="F110" s="1">
        <f t="shared" si="9"/>
        <v>1069.4560523362234</v>
      </c>
      <c r="G110" s="1">
        <f t="shared" si="6"/>
        <v>-8.6052336223247039E-2</v>
      </c>
      <c r="I110">
        <v>505.84</v>
      </c>
      <c r="J110">
        <v>-2.4300000000000002</v>
      </c>
    </row>
    <row r="111" spans="1:10" x14ac:dyDescent="0.3">
      <c r="A111">
        <v>1073.5899999999999</v>
      </c>
      <c r="B111">
        <f t="shared" si="5"/>
        <v>1073.57</v>
      </c>
      <c r="C111">
        <v>1.08</v>
      </c>
      <c r="D111" s="2">
        <f t="shared" si="7"/>
        <v>300090.67341126216</v>
      </c>
      <c r="E111" s="1">
        <f t="shared" si="8"/>
        <v>2770371.260455817</v>
      </c>
      <c r="F111" s="1">
        <f t="shared" si="9"/>
        <v>1073.6563903105352</v>
      </c>
      <c r="G111" s="1">
        <f t="shared" si="6"/>
        <v>-8.6390310535307435E-2</v>
      </c>
      <c r="I111">
        <v>512.99</v>
      </c>
      <c r="J111">
        <v>-2.54</v>
      </c>
    </row>
    <row r="112" spans="1:10" x14ac:dyDescent="0.3">
      <c r="A112">
        <v>1079.03</v>
      </c>
      <c r="B112">
        <f t="shared" si="5"/>
        <v>1079.01</v>
      </c>
      <c r="C112">
        <v>1.62</v>
      </c>
      <c r="D112" s="2">
        <f t="shared" si="7"/>
        <v>300094.42249694571</v>
      </c>
      <c r="E112" s="1">
        <f t="shared" si="8"/>
        <v>2770367.318030227</v>
      </c>
      <c r="F112" s="1">
        <f t="shared" si="9"/>
        <v>1079.0968280682303</v>
      </c>
      <c r="G112" s="1">
        <f t="shared" si="6"/>
        <v>-8.6828068230261124E-2</v>
      </c>
      <c r="I112">
        <v>519.28</v>
      </c>
      <c r="J112">
        <v>-2.5099999999999998</v>
      </c>
    </row>
    <row r="113" spans="1:10" x14ac:dyDescent="0.3">
      <c r="A113">
        <v>1092.76</v>
      </c>
      <c r="B113">
        <f t="shared" si="5"/>
        <v>1092.74</v>
      </c>
      <c r="C113">
        <v>1.57</v>
      </c>
      <c r="D113" s="2">
        <f t="shared" si="7"/>
        <v>300103.88480327564</v>
      </c>
      <c r="E113" s="1">
        <f t="shared" si="8"/>
        <v>2770357.3677538764</v>
      </c>
      <c r="F113" s="1">
        <f t="shared" si="9"/>
        <v>1092.8279329230716</v>
      </c>
      <c r="G113" s="1">
        <f t="shared" si="6"/>
        <v>-8.793292307154843E-2</v>
      </c>
      <c r="I113">
        <v>526.37</v>
      </c>
      <c r="J113">
        <v>-2.5299999999999998</v>
      </c>
    </row>
    <row r="114" spans="1:10" x14ac:dyDescent="0.3">
      <c r="A114">
        <v>1105.44</v>
      </c>
      <c r="B114">
        <f t="shared" si="5"/>
        <v>1105.42</v>
      </c>
      <c r="C114">
        <v>1.35</v>
      </c>
      <c r="D114" s="2">
        <f t="shared" si="7"/>
        <v>300112.62348093506</v>
      </c>
      <c r="E114" s="1">
        <f t="shared" si="8"/>
        <v>2770348.1784236417</v>
      </c>
      <c r="F114" s="1">
        <f t="shared" si="9"/>
        <v>1105.5089532841021</v>
      </c>
      <c r="G114" s="1">
        <f t="shared" si="6"/>
        <v>-8.8953284101989993E-2</v>
      </c>
      <c r="I114">
        <v>532.99</v>
      </c>
      <c r="J114">
        <v>-2.11</v>
      </c>
    </row>
    <row r="115" spans="1:10" x14ac:dyDescent="0.3">
      <c r="A115">
        <v>1118.93</v>
      </c>
      <c r="B115">
        <f t="shared" si="5"/>
        <v>1118.9100000000001</v>
      </c>
      <c r="C115">
        <v>1.2</v>
      </c>
      <c r="D115" s="2">
        <f t="shared" si="7"/>
        <v>300121.92038642598</v>
      </c>
      <c r="E115" s="1">
        <f t="shared" si="8"/>
        <v>2770338.4020778318</v>
      </c>
      <c r="F115" s="1">
        <f t="shared" si="9"/>
        <v>1119.0000388261276</v>
      </c>
      <c r="G115" s="1">
        <f t="shared" si="6"/>
        <v>-9.0038826127511129E-2</v>
      </c>
      <c r="I115">
        <v>538.54999999999995</v>
      </c>
      <c r="J115">
        <v>-2.23</v>
      </c>
    </row>
    <row r="116" spans="1:10" x14ac:dyDescent="0.3">
      <c r="A116">
        <v>1138.1099999999999</v>
      </c>
      <c r="B116">
        <f t="shared" si="5"/>
        <v>1138.0899999999999</v>
      </c>
      <c r="C116">
        <v>0.92</v>
      </c>
      <c r="D116" s="2">
        <f t="shared" si="7"/>
        <v>300135.13867014105</v>
      </c>
      <c r="E116" s="1">
        <f t="shared" si="8"/>
        <v>2770324.5021287859</v>
      </c>
      <c r="F116" s="1">
        <f t="shared" si="9"/>
        <v>1138.1815822428998</v>
      </c>
      <c r="G116" s="1">
        <f t="shared" si="6"/>
        <v>-9.1582242899903576E-2</v>
      </c>
      <c r="I116">
        <v>544.9</v>
      </c>
      <c r="J116">
        <v>-2.0699999999999998</v>
      </c>
    </row>
    <row r="117" spans="1:10" x14ac:dyDescent="0.3">
      <c r="A117">
        <v>1151.3</v>
      </c>
      <c r="B117">
        <f t="shared" si="5"/>
        <v>1151.28</v>
      </c>
      <c r="C117">
        <v>0.59</v>
      </c>
      <c r="D117" s="2">
        <f t="shared" si="7"/>
        <v>300144.22882458329</v>
      </c>
      <c r="E117" s="1">
        <f t="shared" si="8"/>
        <v>2770314.9431961519</v>
      </c>
      <c r="F117" s="1">
        <f t="shared" si="9"/>
        <v>1151.3726436439558</v>
      </c>
      <c r="G117" s="1">
        <f t="shared" si="6"/>
        <v>-9.2643643955852895E-2</v>
      </c>
      <c r="I117">
        <v>552.04</v>
      </c>
      <c r="J117">
        <v>-2.2000000000000002</v>
      </c>
    </row>
    <row r="118" spans="1:10" x14ac:dyDescent="0.3">
      <c r="A118">
        <v>1157.3699999999999</v>
      </c>
      <c r="B118">
        <f t="shared" si="5"/>
        <v>1157.3499999999999</v>
      </c>
      <c r="C118">
        <v>0.73</v>
      </c>
      <c r="D118" s="2">
        <f t="shared" si="7"/>
        <v>300148.41208746919</v>
      </c>
      <c r="E118" s="1">
        <f t="shared" si="8"/>
        <v>2770310.544202893</v>
      </c>
      <c r="F118" s="1">
        <f t="shared" si="9"/>
        <v>1157.4431320974297</v>
      </c>
      <c r="G118" s="1">
        <f t="shared" si="6"/>
        <v>-9.3132097429815985E-2</v>
      </c>
      <c r="I118">
        <v>559.07000000000005</v>
      </c>
      <c r="J118">
        <v>-2.29</v>
      </c>
    </row>
    <row r="119" spans="1:10" x14ac:dyDescent="0.3">
      <c r="A119">
        <v>1163.6500000000001</v>
      </c>
      <c r="B119">
        <f t="shared" si="5"/>
        <v>1163.6300000000001</v>
      </c>
      <c r="C119">
        <v>0.63</v>
      </c>
      <c r="D119" s="2">
        <f t="shared" si="7"/>
        <v>300152.7400760891</v>
      </c>
      <c r="E119" s="1">
        <f t="shared" si="8"/>
        <v>2770305.9930204106</v>
      </c>
      <c r="F119" s="1">
        <f t="shared" si="9"/>
        <v>1163.7236374498796</v>
      </c>
      <c r="G119" s="1">
        <f t="shared" si="6"/>
        <v>-9.3637449879452106E-2</v>
      </c>
      <c r="I119">
        <v>566.12</v>
      </c>
      <c r="J119">
        <v>-2.2999999999999998</v>
      </c>
    </row>
    <row r="120" spans="1:10" x14ac:dyDescent="0.3">
      <c r="A120">
        <v>1167.75</v>
      </c>
      <c r="B120">
        <f t="shared" si="5"/>
        <v>1167.73</v>
      </c>
      <c r="C120">
        <v>2.0699999999999998</v>
      </c>
      <c r="D120" s="2">
        <f t="shared" si="7"/>
        <v>300155.56567375502</v>
      </c>
      <c r="E120" s="1">
        <f t="shared" si="8"/>
        <v>2770303.0217070067</v>
      </c>
      <c r="F120" s="1">
        <f t="shared" si="9"/>
        <v>1167.8239673773273</v>
      </c>
      <c r="G120" s="1">
        <f t="shared" si="6"/>
        <v>-9.3967377327317081E-2</v>
      </c>
      <c r="I120">
        <v>573.16999999999996</v>
      </c>
      <c r="J120">
        <v>-2.31</v>
      </c>
    </row>
    <row r="121" spans="1:10" x14ac:dyDescent="0.3">
      <c r="A121">
        <v>1168.6099999999999</v>
      </c>
      <c r="B121">
        <f t="shared" si="5"/>
        <v>1168.5899999999999</v>
      </c>
      <c r="C121">
        <v>2.8</v>
      </c>
      <c r="D121" s="2">
        <f t="shared" si="7"/>
        <v>300156.15836009471</v>
      </c>
      <c r="E121" s="1">
        <f t="shared" si="8"/>
        <v>2770302.3984559025</v>
      </c>
      <c r="F121" s="1">
        <f t="shared" si="9"/>
        <v>1168.6840365816461</v>
      </c>
      <c r="G121" s="1">
        <f t="shared" si="6"/>
        <v>-9.4036581646150808E-2</v>
      </c>
      <c r="I121">
        <v>579.08000000000004</v>
      </c>
      <c r="J121">
        <v>-2.2799999999999998</v>
      </c>
    </row>
    <row r="122" spans="1:10" x14ac:dyDescent="0.3">
      <c r="A122">
        <v>1169.17</v>
      </c>
      <c r="B122">
        <f t="shared" si="5"/>
        <v>1169.1500000000001</v>
      </c>
      <c r="C122">
        <v>2.63</v>
      </c>
      <c r="D122" s="2">
        <f t="shared" si="7"/>
        <v>300156.54429538565</v>
      </c>
      <c r="E122" s="1">
        <f t="shared" si="8"/>
        <v>2770301.9926179741</v>
      </c>
      <c r="F122" s="1">
        <f t="shared" si="9"/>
        <v>1169.244081644955</v>
      </c>
      <c r="G122" s="1">
        <f t="shared" si="6"/>
        <v>-9.4081644954940202E-2</v>
      </c>
      <c r="I122">
        <v>584.65</v>
      </c>
      <c r="J122">
        <v>-2.33</v>
      </c>
    </row>
    <row r="123" spans="1:10" x14ac:dyDescent="0.3">
      <c r="A123">
        <v>1169.17</v>
      </c>
      <c r="B123">
        <f t="shared" si="5"/>
        <v>1169.1500000000001</v>
      </c>
      <c r="C123">
        <v>2.83</v>
      </c>
      <c r="D123" s="2">
        <f t="shared" si="7"/>
        <v>300156.54429538565</v>
      </c>
      <c r="E123" s="1">
        <f t="shared" si="8"/>
        <v>2770301.9926179741</v>
      </c>
      <c r="F123" s="1">
        <f t="shared" si="9"/>
        <v>1169.244081644955</v>
      </c>
      <c r="G123" s="1">
        <f t="shared" si="6"/>
        <v>-9.4081644954940202E-2</v>
      </c>
      <c r="I123">
        <v>593.08000000000004</v>
      </c>
      <c r="J123">
        <v>-2.4</v>
      </c>
    </row>
    <row r="124" spans="1:10" x14ac:dyDescent="0.3">
      <c r="A124">
        <v>1169.17</v>
      </c>
      <c r="B124">
        <f t="shared" si="5"/>
        <v>1169.1500000000001</v>
      </c>
      <c r="C124">
        <v>2.63</v>
      </c>
      <c r="D124" s="2">
        <f t="shared" si="7"/>
        <v>300156.54429538565</v>
      </c>
      <c r="E124" s="1">
        <f t="shared" si="8"/>
        <v>2770301.9926179741</v>
      </c>
      <c r="F124" s="1">
        <f t="shared" si="9"/>
        <v>1169.244081644955</v>
      </c>
      <c r="G124" s="1">
        <f t="shared" si="6"/>
        <v>-9.4081644954940202E-2</v>
      </c>
      <c r="I124">
        <v>601.04999999999995</v>
      </c>
      <c r="J124">
        <v>-2.4900000000000002</v>
      </c>
    </row>
    <row r="125" spans="1:10" x14ac:dyDescent="0.3">
      <c r="A125" s="5">
        <v>1170.49</v>
      </c>
      <c r="B125">
        <f t="shared" si="5"/>
        <v>1170.47</v>
      </c>
      <c r="C125" s="5">
        <v>2.81</v>
      </c>
      <c r="D125" s="2">
        <v>300157.45400000003</v>
      </c>
      <c r="E125" s="2">
        <v>2770301.0359999998</v>
      </c>
      <c r="F125" s="1">
        <f t="shared" si="9"/>
        <v>1170.5641878656786</v>
      </c>
      <c r="G125" s="1">
        <f t="shared" si="6"/>
        <v>-9.4187865678577509E-2</v>
      </c>
      <c r="I125">
        <v>609.37</v>
      </c>
      <c r="J125">
        <v>-2.39</v>
      </c>
    </row>
    <row r="126" spans="1:10" x14ac:dyDescent="0.3">
      <c r="A126" s="6"/>
      <c r="B126" s="6"/>
      <c r="C126" s="6"/>
      <c r="D126" s="7"/>
      <c r="E126" s="8"/>
      <c r="F126" s="8"/>
      <c r="G126" s="8"/>
      <c r="I126">
        <v>624.98</v>
      </c>
      <c r="J126">
        <v>1.73</v>
      </c>
    </row>
    <row r="127" spans="1:10" x14ac:dyDescent="0.3">
      <c r="A127" s="6"/>
      <c r="B127" s="6"/>
      <c r="C127" s="6"/>
      <c r="D127" s="7"/>
      <c r="E127" s="8"/>
      <c r="F127" s="8"/>
      <c r="G127" s="8"/>
      <c r="I127">
        <v>639.20000000000005</v>
      </c>
      <c r="J127">
        <v>1.93</v>
      </c>
    </row>
    <row r="128" spans="1:10" x14ac:dyDescent="0.3">
      <c r="A128" s="6"/>
      <c r="B128" s="6"/>
      <c r="C128" s="6"/>
      <c r="D128" s="7"/>
      <c r="E128" s="8"/>
      <c r="F128" s="8"/>
      <c r="G128" s="8"/>
      <c r="I128">
        <v>652.41</v>
      </c>
      <c r="J128">
        <v>1.75</v>
      </c>
    </row>
    <row r="129" spans="1:10" x14ac:dyDescent="0.3">
      <c r="A129" s="6"/>
      <c r="B129" s="6"/>
      <c r="C129" s="6"/>
      <c r="D129" s="7"/>
      <c r="E129" s="8"/>
      <c r="F129" s="8"/>
      <c r="G129" s="8"/>
      <c r="I129">
        <v>676.63</v>
      </c>
      <c r="J129">
        <v>1.53</v>
      </c>
    </row>
    <row r="130" spans="1:10" x14ac:dyDescent="0.3">
      <c r="A130" s="6"/>
      <c r="B130" s="6"/>
      <c r="C130" s="6"/>
      <c r="D130" s="7"/>
      <c r="E130" s="8"/>
      <c r="F130" s="8"/>
      <c r="G130" s="8"/>
      <c r="I130">
        <v>699.21</v>
      </c>
      <c r="J130">
        <v>1.51</v>
      </c>
    </row>
    <row r="131" spans="1:10" x14ac:dyDescent="0.3">
      <c r="A131" s="6"/>
      <c r="B131" s="6"/>
      <c r="C131" s="6"/>
      <c r="D131" s="7"/>
      <c r="E131" s="8"/>
      <c r="F131" s="8"/>
      <c r="G131" s="8"/>
      <c r="I131">
        <v>719.45</v>
      </c>
      <c r="J131">
        <v>1.7</v>
      </c>
    </row>
    <row r="132" spans="1:10" x14ac:dyDescent="0.3">
      <c r="A132" s="6"/>
      <c r="B132" s="6"/>
      <c r="C132" s="6"/>
      <c r="D132" s="7"/>
      <c r="E132" s="8"/>
      <c r="F132" s="8"/>
      <c r="G132" s="8"/>
      <c r="I132">
        <v>735.65</v>
      </c>
      <c r="J132">
        <v>1.95</v>
      </c>
    </row>
    <row r="133" spans="1:10" x14ac:dyDescent="0.3">
      <c r="A133" s="6"/>
      <c r="B133" s="6"/>
      <c r="C133" s="6"/>
      <c r="D133" s="7"/>
      <c r="E133" s="8"/>
      <c r="F133" s="8"/>
      <c r="G133" s="8"/>
      <c r="I133">
        <v>750.63</v>
      </c>
      <c r="J133">
        <v>1.96</v>
      </c>
    </row>
    <row r="134" spans="1:10" x14ac:dyDescent="0.3">
      <c r="A134" s="6"/>
      <c r="B134" s="6"/>
      <c r="C134" s="6"/>
      <c r="D134" s="7"/>
      <c r="E134" s="8"/>
      <c r="F134" s="8"/>
      <c r="G134" s="8"/>
      <c r="I134">
        <v>772.27</v>
      </c>
      <c r="J134">
        <v>1.85</v>
      </c>
    </row>
    <row r="135" spans="1:10" x14ac:dyDescent="0.3">
      <c r="A135" s="6"/>
      <c r="B135" s="6"/>
      <c r="C135" s="6"/>
      <c r="D135" s="7"/>
      <c r="E135" s="8"/>
      <c r="F135" s="8"/>
      <c r="G135" s="8"/>
      <c r="I135">
        <v>790.06</v>
      </c>
      <c r="J135">
        <v>1.91</v>
      </c>
    </row>
    <row r="136" spans="1:10" x14ac:dyDescent="0.3">
      <c r="A136" s="6"/>
      <c r="B136" s="6"/>
      <c r="C136" s="6"/>
      <c r="D136" s="7"/>
      <c r="E136" s="8"/>
      <c r="F136" s="8"/>
      <c r="G136" s="8"/>
      <c r="I136">
        <v>798.82</v>
      </c>
      <c r="J136">
        <v>1.68</v>
      </c>
    </row>
    <row r="137" spans="1:10" x14ac:dyDescent="0.3">
      <c r="A137" s="6"/>
      <c r="B137" s="6"/>
      <c r="C137" s="6"/>
      <c r="D137" s="7"/>
      <c r="E137" s="8"/>
      <c r="F137" s="8"/>
      <c r="G137" s="8"/>
      <c r="I137">
        <v>813.2</v>
      </c>
      <c r="J137">
        <v>1.5</v>
      </c>
    </row>
    <row r="138" spans="1:10" x14ac:dyDescent="0.3">
      <c r="A138" s="6"/>
      <c r="B138" s="6"/>
      <c r="C138" s="6"/>
      <c r="D138" s="7"/>
      <c r="E138" s="8"/>
      <c r="F138" s="8"/>
      <c r="G138" s="8"/>
      <c r="I138">
        <v>820.81</v>
      </c>
      <c r="J138">
        <v>1.47</v>
      </c>
    </row>
    <row r="139" spans="1:10" x14ac:dyDescent="0.3">
      <c r="A139" s="6"/>
      <c r="B139" s="6"/>
      <c r="C139" s="6"/>
      <c r="D139" s="7"/>
      <c r="E139" s="8"/>
      <c r="F139" s="8"/>
      <c r="G139" s="8"/>
      <c r="I139">
        <v>839.5</v>
      </c>
      <c r="J139">
        <v>1.42</v>
      </c>
    </row>
    <row r="140" spans="1:10" x14ac:dyDescent="0.3">
      <c r="A140" s="6"/>
      <c r="B140" s="6"/>
      <c r="C140" s="6"/>
      <c r="D140" s="7"/>
      <c r="E140" s="8"/>
      <c r="F140" s="8"/>
      <c r="G140" s="8"/>
      <c r="I140">
        <v>846.82</v>
      </c>
      <c r="J140">
        <v>1.33</v>
      </c>
    </row>
    <row r="141" spans="1:10" x14ac:dyDescent="0.3">
      <c r="A141" s="6"/>
      <c r="B141" s="6"/>
      <c r="C141" s="6"/>
      <c r="D141" s="7"/>
      <c r="E141" s="8"/>
      <c r="F141" s="8"/>
      <c r="G141" s="8"/>
      <c r="I141">
        <v>861.81</v>
      </c>
      <c r="J141">
        <v>1.3</v>
      </c>
    </row>
    <row r="142" spans="1:10" x14ac:dyDescent="0.3">
      <c r="A142" s="6"/>
      <c r="B142" s="6"/>
      <c r="C142" s="6"/>
      <c r="D142" s="7"/>
      <c r="E142" s="7"/>
      <c r="F142" s="8"/>
      <c r="G142" s="8"/>
      <c r="I142">
        <v>879.18</v>
      </c>
      <c r="J142">
        <v>1.24</v>
      </c>
    </row>
    <row r="143" spans="1:10" x14ac:dyDescent="0.3">
      <c r="D143" s="2"/>
      <c r="E143" s="1"/>
      <c r="F143" s="1"/>
      <c r="I143">
        <v>902.99</v>
      </c>
      <c r="J143">
        <v>1.68</v>
      </c>
    </row>
    <row r="144" spans="1:10" x14ac:dyDescent="0.3">
      <c r="D144" s="2"/>
      <c r="E144" s="1"/>
      <c r="F144" s="1"/>
      <c r="I144">
        <v>939.03</v>
      </c>
      <c r="J144">
        <v>1.68</v>
      </c>
    </row>
    <row r="145" spans="4:10" x14ac:dyDescent="0.3">
      <c r="D145" s="2"/>
      <c r="E145" s="1"/>
      <c r="F145" s="1"/>
      <c r="I145">
        <v>970.1</v>
      </c>
      <c r="J145">
        <v>1.35</v>
      </c>
    </row>
    <row r="146" spans="4:10" x14ac:dyDescent="0.3">
      <c r="D146" s="2"/>
      <c r="E146" s="1"/>
      <c r="F146" s="1"/>
      <c r="I146">
        <v>1001.5</v>
      </c>
      <c r="J146">
        <v>1.08</v>
      </c>
    </row>
    <row r="147" spans="4:10" x14ac:dyDescent="0.3">
      <c r="D147" s="2"/>
      <c r="E147" s="1"/>
      <c r="F147" s="1"/>
      <c r="I147">
        <v>1022.6</v>
      </c>
      <c r="J147">
        <v>0.49</v>
      </c>
    </row>
    <row r="148" spans="4:10" x14ac:dyDescent="0.3">
      <c r="D148" s="2"/>
      <c r="E148" s="1"/>
      <c r="F148" s="1"/>
      <c r="I148">
        <v>1029.6500000000001</v>
      </c>
      <c r="J148">
        <v>0.18</v>
      </c>
    </row>
    <row r="149" spans="4:10" x14ac:dyDescent="0.3">
      <c r="D149" s="2"/>
      <c r="E149" s="1"/>
      <c r="F149" s="1"/>
      <c r="I149">
        <v>1031.98</v>
      </c>
      <c r="J149">
        <v>-0.9</v>
      </c>
    </row>
    <row r="150" spans="4:10" x14ac:dyDescent="0.3">
      <c r="D150" s="2"/>
      <c r="E150" s="1"/>
      <c r="F150" s="1"/>
      <c r="I150">
        <v>1043.32</v>
      </c>
      <c r="J150">
        <v>-0.96</v>
      </c>
    </row>
    <row r="151" spans="4:10" x14ac:dyDescent="0.3">
      <c r="D151" s="2"/>
      <c r="E151" s="1"/>
      <c r="F151" s="1"/>
      <c r="I151">
        <v>1052.03</v>
      </c>
      <c r="J151">
        <v>-0.74</v>
      </c>
    </row>
    <row r="152" spans="4:10" x14ac:dyDescent="0.3">
      <c r="D152" s="2"/>
      <c r="E152" s="1"/>
      <c r="F152" s="1"/>
      <c r="I152">
        <v>1059.94</v>
      </c>
      <c r="J152">
        <v>-0.4</v>
      </c>
    </row>
    <row r="153" spans="4:10" x14ac:dyDescent="0.3">
      <c r="D153" s="2"/>
      <c r="E153" s="1"/>
      <c r="F153" s="1"/>
      <c r="I153">
        <v>1069.3900000000001</v>
      </c>
      <c r="J153">
        <v>-7.0000000000000007E-2</v>
      </c>
    </row>
    <row r="154" spans="4:10" x14ac:dyDescent="0.3">
      <c r="D154" s="2"/>
      <c r="E154" s="1"/>
      <c r="F154" s="1"/>
      <c r="I154">
        <v>1073.5899999999999</v>
      </c>
      <c r="J154">
        <v>1.08</v>
      </c>
    </row>
    <row r="155" spans="4:10" x14ac:dyDescent="0.3">
      <c r="D155" s="2"/>
      <c r="E155" s="1"/>
      <c r="F155" s="1"/>
      <c r="I155">
        <v>1079.03</v>
      </c>
      <c r="J155">
        <v>1.62</v>
      </c>
    </row>
    <row r="156" spans="4:10" x14ac:dyDescent="0.3">
      <c r="D156" s="2"/>
      <c r="E156" s="1"/>
      <c r="F156" s="1"/>
      <c r="I156">
        <v>1092.76</v>
      </c>
      <c r="J156">
        <v>1.57</v>
      </c>
    </row>
    <row r="157" spans="4:10" x14ac:dyDescent="0.3">
      <c r="D157" s="2"/>
      <c r="E157" s="1"/>
      <c r="F157" s="1"/>
      <c r="I157">
        <v>1105.44</v>
      </c>
      <c r="J157">
        <v>1.35</v>
      </c>
    </row>
    <row r="158" spans="4:10" x14ac:dyDescent="0.3">
      <c r="D158" s="2"/>
      <c r="E158" s="1"/>
      <c r="F158" s="1"/>
      <c r="I158">
        <v>1118.93</v>
      </c>
      <c r="J158">
        <v>1.2</v>
      </c>
    </row>
    <row r="159" spans="4:10" x14ac:dyDescent="0.3">
      <c r="D159" s="2"/>
      <c r="E159" s="1"/>
      <c r="F159" s="1"/>
      <c r="I159">
        <v>1138.1099999999999</v>
      </c>
      <c r="J159">
        <v>0.92</v>
      </c>
    </row>
    <row r="160" spans="4:10" x14ac:dyDescent="0.3">
      <c r="D160" s="2"/>
      <c r="E160" s="1"/>
      <c r="F160" s="1"/>
      <c r="I160">
        <v>1151.3</v>
      </c>
      <c r="J160">
        <v>0.59</v>
      </c>
    </row>
    <row r="161" spans="1:10" x14ac:dyDescent="0.3">
      <c r="D161" s="2"/>
      <c r="E161" s="1"/>
      <c r="F161" s="1"/>
      <c r="I161">
        <v>1157.3699999999999</v>
      </c>
      <c r="J161">
        <v>0.73</v>
      </c>
    </row>
    <row r="162" spans="1:10" x14ac:dyDescent="0.3">
      <c r="D162" s="2"/>
      <c r="E162" s="1"/>
      <c r="F162" s="1"/>
      <c r="I162">
        <v>1163.6500000000001</v>
      </c>
      <c r="J162">
        <v>0.63</v>
      </c>
    </row>
    <row r="163" spans="1:10" x14ac:dyDescent="0.3">
      <c r="D163" s="2"/>
      <c r="E163" s="1"/>
      <c r="F163" s="1"/>
      <c r="I163">
        <v>1167.75</v>
      </c>
      <c r="J163">
        <v>2.0699999999999998</v>
      </c>
    </row>
    <row r="164" spans="1:10" x14ac:dyDescent="0.3">
      <c r="D164" s="2"/>
      <c r="E164" s="1"/>
      <c r="F164" s="1"/>
      <c r="I164">
        <v>1168.6099999999999</v>
      </c>
      <c r="J164">
        <v>2.8</v>
      </c>
    </row>
    <row r="165" spans="1:10" x14ac:dyDescent="0.3">
      <c r="D165" s="2"/>
      <c r="E165" s="1"/>
      <c r="F165" s="1"/>
      <c r="I165">
        <v>1169.17</v>
      </c>
      <c r="J165">
        <v>2.63</v>
      </c>
    </row>
    <row r="166" spans="1:10" x14ac:dyDescent="0.3">
      <c r="D166" s="2"/>
      <c r="E166" s="1"/>
      <c r="F166" s="1"/>
      <c r="I166">
        <v>1169.17</v>
      </c>
      <c r="J166">
        <v>2.83</v>
      </c>
    </row>
    <row r="167" spans="1:10" x14ac:dyDescent="0.3">
      <c r="D167" s="2"/>
      <c r="E167" s="1"/>
      <c r="F167" s="1"/>
      <c r="I167">
        <v>1169.17</v>
      </c>
      <c r="J167">
        <v>2.63</v>
      </c>
    </row>
    <row r="168" spans="1:10" x14ac:dyDescent="0.3">
      <c r="D168" s="2"/>
      <c r="E168" s="1"/>
      <c r="F168" s="1"/>
      <c r="I168" s="5">
        <v>1170.49</v>
      </c>
      <c r="J168" s="5">
        <v>2.81</v>
      </c>
    </row>
    <row r="169" spans="1:10" x14ac:dyDescent="0.3">
      <c r="D169" s="2"/>
      <c r="E169" s="1"/>
      <c r="F169" s="1"/>
    </row>
    <row r="170" spans="1:10" x14ac:dyDescent="0.3">
      <c r="D170" s="2"/>
      <c r="E170" s="1"/>
      <c r="F170" s="1"/>
    </row>
    <row r="171" spans="1:10" x14ac:dyDescent="0.3">
      <c r="D171" s="2"/>
      <c r="E171" s="1"/>
      <c r="F171" s="1"/>
    </row>
    <row r="172" spans="1:10" x14ac:dyDescent="0.3">
      <c r="D172" s="2"/>
      <c r="E172" s="1"/>
      <c r="F172" s="1"/>
    </row>
    <row r="173" spans="1:10" x14ac:dyDescent="0.3">
      <c r="D173" s="2"/>
      <c r="E173" s="1"/>
      <c r="F173" s="1"/>
    </row>
    <row r="174" spans="1:10" x14ac:dyDescent="0.3">
      <c r="A174" s="5"/>
      <c r="C174" s="5"/>
      <c r="D174" s="2"/>
      <c r="E174" s="2"/>
      <c r="F174" s="1"/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"/>
  <sheetViews>
    <sheetView topLeftCell="A132" workbookViewId="0">
      <selection activeCell="A132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1.6640625" customWidth="1"/>
    <col min="7" max="7" width="14.77734375" style="1" bestFit="1" customWidth="1"/>
  </cols>
  <sheetData>
    <row r="1" spans="1:10" x14ac:dyDescent="0.3">
      <c r="A1" s="5">
        <v>91.68</v>
      </c>
      <c r="B1">
        <f>A1-91.68</f>
        <v>0</v>
      </c>
      <c r="C1" s="5">
        <v>11.24</v>
      </c>
      <c r="D1" s="2">
        <v>299553.47950000002</v>
      </c>
      <c r="E1" s="2">
        <v>2771334.6645</v>
      </c>
    </row>
    <row r="2" spans="1:10" x14ac:dyDescent="0.3">
      <c r="A2">
        <v>92</v>
      </c>
      <c r="B2">
        <f t="shared" ref="B2:B65" si="0">A2-91.68</f>
        <v>0.31999999999999318</v>
      </c>
      <c r="C2">
        <v>11.22</v>
      </c>
      <c r="D2" s="2">
        <f>(((B2*($D$156-$D$1))+$B$156*$D$1)/$B$156)</f>
        <v>299553.68827109603</v>
      </c>
      <c r="E2" s="1">
        <f>(((B2*($E$156-$E$1))+$B$156*$E$1)/$B$156)</f>
        <v>2771334.4219837189</v>
      </c>
      <c r="F2" s="1">
        <f>SQRT(((D2-$D$1)^2)+((E2-$E$1)^2))</f>
        <v>0.31999924550418785</v>
      </c>
      <c r="G2" s="1">
        <f t="shared" ref="G2" si="1">B2-F2</f>
        <v>7.5449580533293314E-7</v>
      </c>
    </row>
    <row r="3" spans="1:10" x14ac:dyDescent="0.3">
      <c r="A3">
        <v>92.44</v>
      </c>
      <c r="B3">
        <f t="shared" si="0"/>
        <v>0.75999999999999091</v>
      </c>
      <c r="C3">
        <v>11.26</v>
      </c>
      <c r="D3" s="2">
        <f t="shared" ref="D3:D66" si="2">(((B3*($D$156-$D$1))+$B$156*$D$1)/$B$156)</f>
        <v>299553.97533135302</v>
      </c>
      <c r="E3" s="1">
        <f t="shared" ref="E3:E66" si="3">(((B3*($E$156-$E$1))+$B$156*$E$1)/$B$156)</f>
        <v>2771334.0885238326</v>
      </c>
      <c r="F3" s="1">
        <f t="shared" ref="F3:F66" si="4">SQRT(((D3-$D$1)^2)+((E3-$E$1)^2))</f>
        <v>0.75999820787225736</v>
      </c>
      <c r="G3" s="1">
        <f t="shared" ref="G3:G66" si="5">B3-F3</f>
        <v>1.7921277335464225E-6</v>
      </c>
    </row>
    <row r="4" spans="1:10" x14ac:dyDescent="0.3">
      <c r="A4">
        <v>105.65</v>
      </c>
      <c r="B4">
        <f t="shared" si="0"/>
        <v>13.969999999999999</v>
      </c>
      <c r="C4">
        <v>4.38</v>
      </c>
      <c r="D4" s="2">
        <f t="shared" si="2"/>
        <v>299562.59366316075</v>
      </c>
      <c r="E4" s="1">
        <f t="shared" si="3"/>
        <v>2771324.0771486075</v>
      </c>
      <c r="F4" s="1">
        <f t="shared" si="4"/>
        <v>13.96996705896164</v>
      </c>
      <c r="G4" s="1">
        <f t="shared" si="5"/>
        <v>3.2941038359268759E-5</v>
      </c>
    </row>
    <row r="5" spans="1:10" x14ac:dyDescent="0.3">
      <c r="A5">
        <v>105.72</v>
      </c>
      <c r="B5">
        <f t="shared" si="0"/>
        <v>14.039999999999992</v>
      </c>
      <c r="C5">
        <v>4.1500000000000004</v>
      </c>
      <c r="D5" s="2">
        <f t="shared" si="2"/>
        <v>299562.639331838</v>
      </c>
      <c r="E5" s="1">
        <f t="shared" si="3"/>
        <v>2771324.0240981709</v>
      </c>
      <c r="F5" s="1">
        <f t="shared" si="4"/>
        <v>14.039966893958608</v>
      </c>
      <c r="G5" s="1">
        <f t="shared" si="5"/>
        <v>3.3106041383845763E-5</v>
      </c>
    </row>
    <row r="6" spans="1:10" x14ac:dyDescent="0.3">
      <c r="A6">
        <v>107.24</v>
      </c>
      <c r="B6">
        <f t="shared" si="0"/>
        <v>15.559999999999988</v>
      </c>
      <c r="C6">
        <v>4.1500000000000004</v>
      </c>
      <c r="D6" s="2">
        <f t="shared" si="2"/>
        <v>299563.63099454413</v>
      </c>
      <c r="E6" s="1">
        <f t="shared" si="3"/>
        <v>2771322.8721458362</v>
      </c>
      <c r="F6" s="1">
        <f t="shared" si="4"/>
        <v>15.559963309779073</v>
      </c>
      <c r="G6" s="1">
        <f t="shared" si="5"/>
        <v>3.6690220914792349E-5</v>
      </c>
    </row>
    <row r="7" spans="1:10" x14ac:dyDescent="0.3">
      <c r="A7">
        <v>107.41</v>
      </c>
      <c r="B7">
        <f t="shared" si="0"/>
        <v>15.72999999999999</v>
      </c>
      <c r="C7">
        <v>4.17</v>
      </c>
      <c r="D7" s="2">
        <f t="shared" si="2"/>
        <v>299563.74190418894</v>
      </c>
      <c r="E7" s="1">
        <f t="shared" si="3"/>
        <v>2771322.743309062</v>
      </c>
      <c r="F7" s="1">
        <f t="shared" si="4"/>
        <v>15.729962908938727</v>
      </c>
      <c r="G7" s="1">
        <f t="shared" si="5"/>
        <v>3.7091061262373159E-5</v>
      </c>
    </row>
    <row r="8" spans="1:10" x14ac:dyDescent="0.3">
      <c r="A8">
        <v>107.55</v>
      </c>
      <c r="B8">
        <f t="shared" si="0"/>
        <v>15.86999999999999</v>
      </c>
      <c r="C8">
        <v>3.84</v>
      </c>
      <c r="D8" s="2">
        <f t="shared" si="2"/>
        <v>299563.83324154338</v>
      </c>
      <c r="E8" s="1">
        <f t="shared" si="3"/>
        <v>2771322.6372081889</v>
      </c>
      <c r="F8" s="1">
        <f t="shared" si="4"/>
        <v>15.869962578894688</v>
      </c>
      <c r="G8" s="1">
        <f t="shared" si="5"/>
        <v>3.7421105302470892E-5</v>
      </c>
    </row>
    <row r="9" spans="1:10" x14ac:dyDescent="0.3">
      <c r="A9">
        <v>118.32</v>
      </c>
      <c r="B9">
        <f t="shared" si="0"/>
        <v>26.639999999999986</v>
      </c>
      <c r="C9">
        <v>3.79</v>
      </c>
      <c r="D9" s="2">
        <f t="shared" si="2"/>
        <v>299570.85969374393</v>
      </c>
      <c r="E9" s="1">
        <f t="shared" si="3"/>
        <v>2771314.4750196063</v>
      </c>
      <c r="F9" s="1">
        <f t="shared" si="4"/>
        <v>26.639937183520267</v>
      </c>
      <c r="G9" s="1">
        <f t="shared" si="5"/>
        <v>6.2816479719174367E-5</v>
      </c>
    </row>
    <row r="10" spans="1:10" x14ac:dyDescent="0.3">
      <c r="A10">
        <v>121.52</v>
      </c>
      <c r="B10">
        <f t="shared" si="0"/>
        <v>29.839999999999989</v>
      </c>
      <c r="C10">
        <v>3.72</v>
      </c>
      <c r="D10" s="2">
        <f t="shared" si="2"/>
        <v>299572.94740470417</v>
      </c>
      <c r="E10" s="1">
        <f t="shared" si="3"/>
        <v>2771312.0498567964</v>
      </c>
      <c r="F10" s="1">
        <f t="shared" si="4"/>
        <v>29.839929637894304</v>
      </c>
      <c r="G10" s="1">
        <f t="shared" si="5"/>
        <v>7.0362105685006782E-5</v>
      </c>
    </row>
    <row r="11" spans="1:10" x14ac:dyDescent="0.3">
      <c r="A11">
        <v>123.23</v>
      </c>
      <c r="B11">
        <f t="shared" si="0"/>
        <v>31.549999999999997</v>
      </c>
      <c r="C11">
        <v>2.72</v>
      </c>
      <c r="D11" s="2">
        <f t="shared" si="2"/>
        <v>299574.06302524859</v>
      </c>
      <c r="E11" s="1">
        <f t="shared" si="3"/>
        <v>2771310.75391042</v>
      </c>
      <c r="F11" s="1">
        <f t="shared" si="4"/>
        <v>31.549925605613595</v>
      </c>
      <c r="G11" s="1">
        <f t="shared" si="5"/>
        <v>7.4394386402332202E-5</v>
      </c>
    </row>
    <row r="12" spans="1:10" x14ac:dyDescent="0.3">
      <c r="A12">
        <v>127.05</v>
      </c>
      <c r="B12">
        <f t="shared" si="0"/>
        <v>35.36999999999999</v>
      </c>
      <c r="C12">
        <v>2.62</v>
      </c>
      <c r="D12" s="2">
        <f t="shared" si="2"/>
        <v>299576.55523020733</v>
      </c>
      <c r="E12" s="1">
        <f t="shared" si="3"/>
        <v>2771307.8588723154</v>
      </c>
      <c r="F12" s="1">
        <f t="shared" si="4"/>
        <v>35.369916598218865</v>
      </c>
      <c r="G12" s="1">
        <f t="shared" si="5"/>
        <v>8.3401781125758134E-5</v>
      </c>
    </row>
    <row r="13" spans="1:10" x14ac:dyDescent="0.3">
      <c r="A13">
        <v>131.13</v>
      </c>
      <c r="B13">
        <f t="shared" si="0"/>
        <v>39.449999999999989</v>
      </c>
      <c r="C13">
        <v>2.5299999999999998</v>
      </c>
      <c r="D13" s="2">
        <f t="shared" si="2"/>
        <v>299579.21706168161</v>
      </c>
      <c r="E13" s="1">
        <f t="shared" si="3"/>
        <v>2771304.7667897325</v>
      </c>
      <c r="F13" s="1">
        <f t="shared" si="4"/>
        <v>39.44990697771992</v>
      </c>
      <c r="G13" s="1">
        <f t="shared" si="5"/>
        <v>9.302228006902169E-5</v>
      </c>
    </row>
    <row r="14" spans="1:10" x14ac:dyDescent="0.3">
      <c r="A14">
        <v>131.56</v>
      </c>
      <c r="B14">
        <f t="shared" si="0"/>
        <v>39.879999999999995</v>
      </c>
      <c r="C14">
        <v>2.54</v>
      </c>
      <c r="D14" s="2">
        <f t="shared" si="2"/>
        <v>299579.4975978419</v>
      </c>
      <c r="E14" s="1">
        <f t="shared" si="3"/>
        <v>2771304.44090848</v>
      </c>
      <c r="F14" s="1">
        <f t="shared" si="4"/>
        <v>39.879905963737393</v>
      </c>
      <c r="G14" s="1">
        <f t="shared" si="5"/>
        <v>9.4036262602514853E-5</v>
      </c>
    </row>
    <row r="15" spans="1:10" x14ac:dyDescent="0.3">
      <c r="A15">
        <v>139.63999999999999</v>
      </c>
      <c r="B15">
        <f t="shared" si="0"/>
        <v>47.95999999999998</v>
      </c>
      <c r="C15">
        <v>2.64</v>
      </c>
      <c r="D15" s="2">
        <f t="shared" si="2"/>
        <v>299584.7690680165</v>
      </c>
      <c r="E15" s="1">
        <f t="shared" si="3"/>
        <v>2771298.3173723845</v>
      </c>
      <c r="F15" s="1">
        <f t="shared" si="4"/>
        <v>47.959886911391948</v>
      </c>
      <c r="G15" s="1">
        <f t="shared" si="5"/>
        <v>1.1308860803183052E-4</v>
      </c>
      <c r="I15" s="5">
        <v>91.68</v>
      </c>
      <c r="J15" s="5">
        <v>11.24</v>
      </c>
    </row>
    <row r="16" spans="1:10" x14ac:dyDescent="0.3">
      <c r="A16">
        <v>142.12</v>
      </c>
      <c r="B16">
        <f t="shared" si="0"/>
        <v>50.44</v>
      </c>
      <c r="C16">
        <v>3.31</v>
      </c>
      <c r="D16" s="2">
        <f t="shared" si="2"/>
        <v>299586.38704401068</v>
      </c>
      <c r="E16" s="1">
        <f t="shared" si="3"/>
        <v>2771296.4378712066</v>
      </c>
      <c r="F16" s="1">
        <f t="shared" si="4"/>
        <v>50.439881063724975</v>
      </c>
      <c r="G16" s="1">
        <f t="shared" si="5"/>
        <v>1.1893627502246318E-4</v>
      </c>
      <c r="I16">
        <v>92</v>
      </c>
      <c r="J16">
        <v>11.22</v>
      </c>
    </row>
    <row r="17" spans="1:10" x14ac:dyDescent="0.3">
      <c r="A17">
        <v>148.18</v>
      </c>
      <c r="B17">
        <f t="shared" si="0"/>
        <v>56.5</v>
      </c>
      <c r="C17">
        <v>3.49</v>
      </c>
      <c r="D17" s="2">
        <f t="shared" si="2"/>
        <v>299590.34064664162</v>
      </c>
      <c r="E17" s="1">
        <f t="shared" si="3"/>
        <v>2771291.8452191353</v>
      </c>
      <c r="F17" s="1">
        <f t="shared" si="4"/>
        <v>56.499866774191716</v>
      </c>
      <c r="G17" s="1">
        <f t="shared" si="5"/>
        <v>1.3322580828400987E-4</v>
      </c>
      <c r="I17">
        <v>92.44</v>
      </c>
      <c r="J17">
        <v>11.26</v>
      </c>
    </row>
    <row r="18" spans="1:10" x14ac:dyDescent="0.3">
      <c r="A18">
        <v>161.66</v>
      </c>
      <c r="B18">
        <f t="shared" si="0"/>
        <v>69.97999999999999</v>
      </c>
      <c r="C18">
        <v>3.55</v>
      </c>
      <c r="D18" s="2">
        <f t="shared" si="2"/>
        <v>299599.13512906159</v>
      </c>
      <c r="E18" s="1">
        <f t="shared" si="3"/>
        <v>2771281.6292207977</v>
      </c>
      <c r="F18" s="1">
        <f t="shared" si="4"/>
        <v>69.979834988880398</v>
      </c>
      <c r="G18" s="1">
        <f t="shared" si="5"/>
        <v>1.6501111959144055E-4</v>
      </c>
      <c r="I18">
        <v>105.65</v>
      </c>
      <c r="J18">
        <v>4.38</v>
      </c>
    </row>
    <row r="19" spans="1:10" x14ac:dyDescent="0.3">
      <c r="A19">
        <v>179.58</v>
      </c>
      <c r="B19">
        <f t="shared" si="0"/>
        <v>87.9</v>
      </c>
      <c r="C19">
        <v>3.27</v>
      </c>
      <c r="D19" s="2">
        <f t="shared" si="2"/>
        <v>299610.82631043892</v>
      </c>
      <c r="E19" s="1">
        <f t="shared" si="3"/>
        <v>2771268.0483090621</v>
      </c>
      <c r="F19" s="1">
        <f t="shared" si="4"/>
        <v>87.8997927334228</v>
      </c>
      <c r="G19" s="1">
        <f t="shared" si="5"/>
        <v>2.0726657720615549E-4</v>
      </c>
      <c r="I19">
        <v>105.72</v>
      </c>
      <c r="J19">
        <v>4.1500000000000004</v>
      </c>
    </row>
    <row r="20" spans="1:10" x14ac:dyDescent="0.3">
      <c r="A20">
        <v>186.96</v>
      </c>
      <c r="B20">
        <f t="shared" si="0"/>
        <v>95.28</v>
      </c>
      <c r="C20">
        <v>3.16</v>
      </c>
      <c r="D20" s="2">
        <f t="shared" si="2"/>
        <v>299615.64109384094</v>
      </c>
      <c r="E20" s="1">
        <f t="shared" si="3"/>
        <v>2771262.4552773312</v>
      </c>
      <c r="F20" s="1">
        <f t="shared" si="4"/>
        <v>95.279775331775525</v>
      </c>
      <c r="G20" s="1">
        <f t="shared" si="5"/>
        <v>2.2466822447597679E-4</v>
      </c>
      <c r="I20">
        <v>107.24</v>
      </c>
      <c r="J20">
        <v>4.1500000000000004</v>
      </c>
    </row>
    <row r="21" spans="1:10" x14ac:dyDescent="0.3">
      <c r="A21">
        <v>198.84</v>
      </c>
      <c r="B21">
        <f t="shared" si="0"/>
        <v>107.16</v>
      </c>
      <c r="C21">
        <v>3.08</v>
      </c>
      <c r="D21" s="2">
        <f t="shared" si="2"/>
        <v>299623.39172078081</v>
      </c>
      <c r="E21" s="1">
        <f t="shared" si="3"/>
        <v>2771253.451860399</v>
      </c>
      <c r="F21" s="1">
        <f t="shared" si="4"/>
        <v>107.15974731894326</v>
      </c>
      <c r="G21" s="1">
        <f t="shared" si="5"/>
        <v>2.5268105673603714E-4</v>
      </c>
      <c r="I21">
        <v>107.41</v>
      </c>
      <c r="J21">
        <v>4.17</v>
      </c>
    </row>
    <row r="22" spans="1:10" x14ac:dyDescent="0.3">
      <c r="A22">
        <v>210.62</v>
      </c>
      <c r="B22">
        <f t="shared" si="0"/>
        <v>118.94</v>
      </c>
      <c r="C22">
        <v>3.23</v>
      </c>
      <c r="D22" s="2">
        <f t="shared" si="2"/>
        <v>299631.07710675313</v>
      </c>
      <c r="E22" s="1">
        <f t="shared" si="3"/>
        <v>2771244.5242298045</v>
      </c>
      <c r="F22" s="1">
        <f t="shared" si="4"/>
        <v>118.93971954194832</v>
      </c>
      <c r="G22" s="1">
        <f t="shared" si="5"/>
        <v>2.8045805167664639E-4</v>
      </c>
      <c r="I22">
        <v>107.55</v>
      </c>
      <c r="J22">
        <v>3.84</v>
      </c>
    </row>
    <row r="23" spans="1:10" x14ac:dyDescent="0.3">
      <c r="A23">
        <v>211.31</v>
      </c>
      <c r="B23">
        <f t="shared" si="0"/>
        <v>119.63</v>
      </c>
      <c r="C23">
        <v>3.23</v>
      </c>
      <c r="D23" s="2">
        <f t="shared" si="2"/>
        <v>299631.52726942895</v>
      </c>
      <c r="E23" s="1">
        <f t="shared" si="3"/>
        <v>2771244.0013040737</v>
      </c>
      <c r="F23" s="1">
        <f t="shared" si="4"/>
        <v>119.62971791486159</v>
      </c>
      <c r="G23" s="1">
        <f t="shared" si="5"/>
        <v>2.820851384086609E-4</v>
      </c>
      <c r="I23">
        <v>118.32</v>
      </c>
      <c r="J23">
        <v>3.79</v>
      </c>
    </row>
    <row r="24" spans="1:10" x14ac:dyDescent="0.3">
      <c r="A24">
        <v>218.85</v>
      </c>
      <c r="B24">
        <f t="shared" si="0"/>
        <v>127.16999999999999</v>
      </c>
      <c r="C24">
        <v>3.45</v>
      </c>
      <c r="D24" s="2">
        <f t="shared" si="2"/>
        <v>299636.446438379</v>
      </c>
      <c r="E24" s="1">
        <f t="shared" si="3"/>
        <v>2771238.2870142027</v>
      </c>
      <c r="F24" s="1">
        <f t="shared" si="4"/>
        <v>127.16970013563248</v>
      </c>
      <c r="G24" s="1">
        <f t="shared" si="5"/>
        <v>2.9986436750562007E-4</v>
      </c>
      <c r="I24">
        <v>121.52</v>
      </c>
      <c r="J24">
        <v>3.72</v>
      </c>
    </row>
    <row r="25" spans="1:10" x14ac:dyDescent="0.3">
      <c r="A25">
        <v>221.19</v>
      </c>
      <c r="B25">
        <f t="shared" si="0"/>
        <v>129.51</v>
      </c>
      <c r="C25">
        <v>3.04</v>
      </c>
      <c r="D25" s="2">
        <f t="shared" si="2"/>
        <v>299637.97307701869</v>
      </c>
      <c r="E25" s="1">
        <f t="shared" si="3"/>
        <v>2771236.5136138974</v>
      </c>
      <c r="F25" s="1">
        <f t="shared" si="4"/>
        <v>129.50969461832449</v>
      </c>
      <c r="G25" s="1">
        <f t="shared" si="5"/>
        <v>3.053816755027583E-4</v>
      </c>
      <c r="I25">
        <v>123.23</v>
      </c>
      <c r="J25">
        <v>2.72</v>
      </c>
    </row>
    <row r="26" spans="1:10" x14ac:dyDescent="0.3">
      <c r="A26">
        <v>223.57</v>
      </c>
      <c r="B26">
        <f t="shared" si="0"/>
        <v>131.88999999999999</v>
      </c>
      <c r="C26">
        <v>3.05</v>
      </c>
      <c r="D26" s="2">
        <f t="shared" si="2"/>
        <v>299639.52581204538</v>
      </c>
      <c r="E26" s="1">
        <f t="shared" si="3"/>
        <v>2771234.7098990576</v>
      </c>
      <c r="F26" s="1">
        <f t="shared" si="4"/>
        <v>131.88968900617988</v>
      </c>
      <c r="G26" s="1">
        <f t="shared" si="5"/>
        <v>3.1099382010779664E-4</v>
      </c>
      <c r="I26">
        <v>127.05</v>
      </c>
      <c r="J26">
        <v>2.62</v>
      </c>
    </row>
    <row r="27" spans="1:10" x14ac:dyDescent="0.3">
      <c r="A27">
        <v>226.31</v>
      </c>
      <c r="B27">
        <f t="shared" si="0"/>
        <v>134.63</v>
      </c>
      <c r="C27">
        <v>2.81</v>
      </c>
      <c r="D27" s="2">
        <f t="shared" si="2"/>
        <v>299641.31341455504</v>
      </c>
      <c r="E27" s="1">
        <f t="shared" si="3"/>
        <v>2771232.6333534014</v>
      </c>
      <c r="F27" s="1">
        <f t="shared" si="4"/>
        <v>134.62968254537074</v>
      </c>
      <c r="G27" s="1">
        <f t="shared" si="5"/>
        <v>3.1745462925414358E-4</v>
      </c>
      <c r="I27">
        <v>131.13</v>
      </c>
      <c r="J27">
        <v>2.5299999999999998</v>
      </c>
    </row>
    <row r="28" spans="1:10" x14ac:dyDescent="0.3">
      <c r="A28">
        <v>227.35</v>
      </c>
      <c r="B28">
        <f t="shared" si="0"/>
        <v>135.66999999999999</v>
      </c>
      <c r="C28">
        <v>2.81</v>
      </c>
      <c r="D28" s="2">
        <f t="shared" si="2"/>
        <v>299641.99192061712</v>
      </c>
      <c r="E28" s="1">
        <f t="shared" si="3"/>
        <v>2771231.8451754884</v>
      </c>
      <c r="F28" s="1">
        <f t="shared" si="4"/>
        <v>135.66968009291591</v>
      </c>
      <c r="G28" s="1">
        <f t="shared" si="5"/>
        <v>3.1990708407647617E-4</v>
      </c>
      <c r="I28">
        <v>131.56</v>
      </c>
      <c r="J28">
        <v>2.54</v>
      </c>
    </row>
    <row r="29" spans="1:10" x14ac:dyDescent="0.3">
      <c r="A29">
        <v>227.44</v>
      </c>
      <c r="B29">
        <f t="shared" si="0"/>
        <v>135.76</v>
      </c>
      <c r="C29">
        <v>3.18</v>
      </c>
      <c r="D29" s="2">
        <f t="shared" si="2"/>
        <v>299642.05063748785</v>
      </c>
      <c r="E29" s="1">
        <f t="shared" si="3"/>
        <v>2771231.7769677844</v>
      </c>
      <c r="F29" s="1">
        <f t="shared" si="4"/>
        <v>135.75967988065207</v>
      </c>
      <c r="G29" s="1">
        <f t="shared" si="5"/>
        <v>3.2011934791853491E-4</v>
      </c>
      <c r="I29">
        <v>139.63999999999999</v>
      </c>
      <c r="J29">
        <v>2.64</v>
      </c>
    </row>
    <row r="30" spans="1:10" x14ac:dyDescent="0.3">
      <c r="A30">
        <v>229.21</v>
      </c>
      <c r="B30">
        <f t="shared" si="0"/>
        <v>137.53</v>
      </c>
      <c r="C30">
        <v>3.18</v>
      </c>
      <c r="D30" s="2">
        <f t="shared" si="2"/>
        <v>299643.20540261274</v>
      </c>
      <c r="E30" s="1">
        <f t="shared" si="3"/>
        <v>2771230.4355496047</v>
      </c>
      <c r="F30" s="1">
        <f t="shared" si="4"/>
        <v>137.52967570733267</v>
      </c>
      <c r="G30" s="1">
        <f t="shared" si="5"/>
        <v>3.2429266732947326E-4</v>
      </c>
      <c r="I30">
        <v>142.12</v>
      </c>
      <c r="J30">
        <v>3.31</v>
      </c>
    </row>
    <row r="31" spans="1:10" x14ac:dyDescent="0.3">
      <c r="A31">
        <v>229.4</v>
      </c>
      <c r="B31">
        <f t="shared" si="0"/>
        <v>137.72</v>
      </c>
      <c r="C31">
        <v>2.39</v>
      </c>
      <c r="D31" s="2">
        <f t="shared" si="2"/>
        <v>299643.32936045103</v>
      </c>
      <c r="E31" s="1">
        <f t="shared" si="3"/>
        <v>2771230.291555563</v>
      </c>
      <c r="F31" s="1">
        <f t="shared" si="4"/>
        <v>137.71967525923148</v>
      </c>
      <c r="G31" s="1">
        <f t="shared" si="5"/>
        <v>3.2474076851940481E-4</v>
      </c>
      <c r="I31">
        <v>148.18</v>
      </c>
      <c r="J31">
        <v>3.49</v>
      </c>
    </row>
    <row r="32" spans="1:10" x14ac:dyDescent="0.3">
      <c r="A32">
        <v>230.7</v>
      </c>
      <c r="B32">
        <f t="shared" si="0"/>
        <v>139.01999999999998</v>
      </c>
      <c r="C32">
        <v>1.81</v>
      </c>
      <c r="D32" s="2">
        <f t="shared" si="2"/>
        <v>299644.17749302863</v>
      </c>
      <c r="E32" s="1">
        <f t="shared" si="3"/>
        <v>2771229.3063331712</v>
      </c>
      <c r="F32" s="1">
        <f t="shared" si="4"/>
        <v>139.01967219402539</v>
      </c>
      <c r="G32" s="1">
        <f t="shared" si="5"/>
        <v>3.278059745923656E-4</v>
      </c>
      <c r="I32">
        <v>161.66</v>
      </c>
      <c r="J32">
        <v>3.55</v>
      </c>
    </row>
    <row r="33" spans="1:10" x14ac:dyDescent="0.3">
      <c r="A33">
        <v>233.56</v>
      </c>
      <c r="B33">
        <f t="shared" si="0"/>
        <v>141.88</v>
      </c>
      <c r="C33">
        <v>1.55</v>
      </c>
      <c r="D33" s="2">
        <f t="shared" si="2"/>
        <v>299646.04338469933</v>
      </c>
      <c r="E33" s="1">
        <f t="shared" si="3"/>
        <v>2771227.1388439103</v>
      </c>
      <c r="F33" s="1">
        <f t="shared" si="4"/>
        <v>141.87966544976516</v>
      </c>
      <c r="G33" s="1">
        <f t="shared" si="5"/>
        <v>3.3455023483952573E-4</v>
      </c>
      <c r="I33">
        <v>179.58</v>
      </c>
      <c r="J33">
        <v>3.27</v>
      </c>
    </row>
    <row r="34" spans="1:10" x14ac:dyDescent="0.3">
      <c r="A34">
        <v>235.58</v>
      </c>
      <c r="B34">
        <f t="shared" si="0"/>
        <v>143.9</v>
      </c>
      <c r="C34">
        <v>1.1000000000000001</v>
      </c>
      <c r="D34" s="2">
        <f t="shared" si="2"/>
        <v>299647.36125224299</v>
      </c>
      <c r="E34" s="1">
        <f t="shared" si="3"/>
        <v>2771225.6079598861</v>
      </c>
      <c r="F34" s="1">
        <f t="shared" si="4"/>
        <v>143.89966068695298</v>
      </c>
      <c r="G34" s="1">
        <f t="shared" si="5"/>
        <v>3.3931304702150555E-4</v>
      </c>
      <c r="I34">
        <v>186.96</v>
      </c>
      <c r="J34">
        <v>3.16</v>
      </c>
    </row>
    <row r="35" spans="1:10" x14ac:dyDescent="0.3">
      <c r="A35">
        <v>242.82</v>
      </c>
      <c r="B35">
        <f t="shared" si="0"/>
        <v>151.13999999999999</v>
      </c>
      <c r="C35">
        <v>1.46</v>
      </c>
      <c r="D35" s="2">
        <f t="shared" si="2"/>
        <v>299652.08469829051</v>
      </c>
      <c r="E35" s="1">
        <f t="shared" si="3"/>
        <v>2771220.1210290287</v>
      </c>
      <c r="F35" s="1">
        <f t="shared" si="4"/>
        <v>151.13964361495886</v>
      </c>
      <c r="G35" s="1">
        <f t="shared" si="5"/>
        <v>3.5638504112966984E-4</v>
      </c>
      <c r="I35">
        <v>198.84</v>
      </c>
      <c r="J35">
        <v>3.08</v>
      </c>
    </row>
    <row r="36" spans="1:10" x14ac:dyDescent="0.3">
      <c r="A36">
        <v>245.36</v>
      </c>
      <c r="B36">
        <f t="shared" si="0"/>
        <v>153.68</v>
      </c>
      <c r="C36">
        <v>2.6</v>
      </c>
      <c r="D36" s="2">
        <f t="shared" si="2"/>
        <v>299653.74181886518</v>
      </c>
      <c r="E36" s="1">
        <f t="shared" si="3"/>
        <v>2771218.1960560484</v>
      </c>
      <c r="F36" s="1">
        <f t="shared" si="4"/>
        <v>153.67963762554737</v>
      </c>
      <c r="G36" s="1">
        <f t="shared" si="5"/>
        <v>3.6237445263509471E-4</v>
      </c>
      <c r="I36">
        <v>210.62</v>
      </c>
      <c r="J36">
        <v>3.23</v>
      </c>
    </row>
    <row r="37" spans="1:10" x14ac:dyDescent="0.3">
      <c r="A37">
        <v>249.9</v>
      </c>
      <c r="B37">
        <f t="shared" si="0"/>
        <v>158.22</v>
      </c>
      <c r="C37">
        <v>2.63</v>
      </c>
      <c r="D37" s="2">
        <f t="shared" si="2"/>
        <v>299656.70375879004</v>
      </c>
      <c r="E37" s="1">
        <f t="shared" si="3"/>
        <v>2771214.7553563113</v>
      </c>
      <c r="F37" s="1">
        <f t="shared" si="4"/>
        <v>158.21962692058455</v>
      </c>
      <c r="G37" s="1">
        <f t="shared" si="5"/>
        <v>3.7307941545350332E-4</v>
      </c>
      <c r="I37">
        <v>211.31</v>
      </c>
      <c r="J37">
        <v>3.23</v>
      </c>
    </row>
    <row r="38" spans="1:10" x14ac:dyDescent="0.3">
      <c r="A38">
        <v>251.87</v>
      </c>
      <c r="B38">
        <f t="shared" si="0"/>
        <v>160.19</v>
      </c>
      <c r="C38">
        <v>0.57999999999999996</v>
      </c>
      <c r="D38" s="2">
        <f t="shared" si="2"/>
        <v>299657.98900584993</v>
      </c>
      <c r="E38" s="1">
        <f t="shared" si="3"/>
        <v>2771213.2623654562</v>
      </c>
      <c r="F38" s="1">
        <f t="shared" si="4"/>
        <v>160.18962227551455</v>
      </c>
      <c r="G38" s="1">
        <f t="shared" si="5"/>
        <v>3.7772448544615145E-4</v>
      </c>
      <c r="I38">
        <v>218.85</v>
      </c>
      <c r="J38">
        <v>3.45</v>
      </c>
    </row>
    <row r="39" spans="1:10" x14ac:dyDescent="0.3">
      <c r="A39">
        <v>257.18</v>
      </c>
      <c r="B39">
        <f t="shared" si="0"/>
        <v>165.5</v>
      </c>
      <c r="C39">
        <v>-0.09</v>
      </c>
      <c r="D39" s="2">
        <f t="shared" si="2"/>
        <v>299661.45330122451</v>
      </c>
      <c r="E39" s="1">
        <f t="shared" si="3"/>
        <v>2771209.2381109186</v>
      </c>
      <c r="F39" s="1">
        <f t="shared" si="4"/>
        <v>165.49960975442167</v>
      </c>
      <c r="G39" s="1">
        <f t="shared" si="5"/>
        <v>3.9024557833045037E-4</v>
      </c>
      <c r="I39">
        <v>221.19</v>
      </c>
      <c r="J39">
        <v>3.04</v>
      </c>
    </row>
    <row r="40" spans="1:10" x14ac:dyDescent="0.3">
      <c r="A40">
        <v>260.57</v>
      </c>
      <c r="B40">
        <f t="shared" si="0"/>
        <v>168.89</v>
      </c>
      <c r="C40">
        <v>-0.28000000000000003</v>
      </c>
      <c r="D40" s="2">
        <f t="shared" si="2"/>
        <v>299663.66497002303</v>
      </c>
      <c r="E40" s="1">
        <f t="shared" si="3"/>
        <v>2771206.6689540669</v>
      </c>
      <c r="F40" s="1">
        <f t="shared" si="4"/>
        <v>168.88960176069452</v>
      </c>
      <c r="G40" s="1">
        <f t="shared" si="5"/>
        <v>3.9823930546845077E-4</v>
      </c>
      <c r="I40">
        <v>223.57</v>
      </c>
      <c r="J40">
        <v>3.05</v>
      </c>
    </row>
    <row r="41" spans="1:10" x14ac:dyDescent="0.3">
      <c r="A41">
        <v>272.61</v>
      </c>
      <c r="B41">
        <f t="shared" si="0"/>
        <v>180.93</v>
      </c>
      <c r="C41">
        <v>-0.56999999999999995</v>
      </c>
      <c r="D41" s="2">
        <f t="shared" si="2"/>
        <v>299671.51998251089</v>
      </c>
      <c r="E41" s="1">
        <f t="shared" si="3"/>
        <v>2771197.5442789942</v>
      </c>
      <c r="F41" s="1">
        <f t="shared" si="4"/>
        <v>180.92957337059536</v>
      </c>
      <c r="G41" s="1">
        <f t="shared" si="5"/>
        <v>4.266294046431085E-4</v>
      </c>
      <c r="I41">
        <v>226.31</v>
      </c>
      <c r="J41">
        <v>2.81</v>
      </c>
    </row>
    <row r="42" spans="1:10" x14ac:dyDescent="0.3">
      <c r="A42">
        <v>280.10000000000002</v>
      </c>
      <c r="B42">
        <f t="shared" si="0"/>
        <v>188.42000000000002</v>
      </c>
      <c r="C42">
        <v>-0.98</v>
      </c>
      <c r="D42" s="2">
        <f t="shared" si="2"/>
        <v>299676.40653097723</v>
      </c>
      <c r="E42" s="1">
        <f t="shared" si="3"/>
        <v>2771191.8678822918</v>
      </c>
      <c r="F42" s="1">
        <f t="shared" si="4"/>
        <v>188.41955570949935</v>
      </c>
      <c r="G42" s="1">
        <f t="shared" si="5"/>
        <v>4.4429050066696618E-4</v>
      </c>
      <c r="I42">
        <v>227.35</v>
      </c>
      <c r="J42">
        <v>2.81</v>
      </c>
    </row>
    <row r="43" spans="1:10" x14ac:dyDescent="0.3">
      <c r="A43">
        <v>285.19</v>
      </c>
      <c r="B43">
        <f t="shared" si="0"/>
        <v>193.51</v>
      </c>
      <c r="C43">
        <v>-0.99</v>
      </c>
      <c r="D43" s="2">
        <f t="shared" si="2"/>
        <v>299679.72729622334</v>
      </c>
      <c r="E43" s="1">
        <f t="shared" si="3"/>
        <v>2771188.010357697</v>
      </c>
      <c r="F43" s="1">
        <f t="shared" si="4"/>
        <v>193.50954370741783</v>
      </c>
      <c r="G43" s="1">
        <f t="shared" si="5"/>
        <v>4.5629258215740265E-4</v>
      </c>
      <c r="I43">
        <v>227.44</v>
      </c>
      <c r="J43">
        <v>3.18</v>
      </c>
    </row>
    <row r="44" spans="1:10" x14ac:dyDescent="0.3">
      <c r="A44">
        <v>290.95</v>
      </c>
      <c r="B44">
        <f t="shared" si="0"/>
        <v>199.26999999999998</v>
      </c>
      <c r="C44">
        <v>-1.07</v>
      </c>
      <c r="D44" s="2">
        <f t="shared" si="2"/>
        <v>299683.48517595173</v>
      </c>
      <c r="E44" s="1">
        <f t="shared" si="3"/>
        <v>2771183.6450646389</v>
      </c>
      <c r="F44" s="1">
        <f t="shared" si="4"/>
        <v>199.2695301254725</v>
      </c>
      <c r="G44" s="1">
        <f t="shared" si="5"/>
        <v>4.6987452748226133E-4</v>
      </c>
      <c r="I44">
        <v>229.21</v>
      </c>
      <c r="J44">
        <v>3.18</v>
      </c>
    </row>
    <row r="45" spans="1:10" x14ac:dyDescent="0.3">
      <c r="A45">
        <v>295.45999999999998</v>
      </c>
      <c r="B45">
        <f t="shared" si="0"/>
        <v>203.77999999999997</v>
      </c>
      <c r="C45">
        <v>-1.44</v>
      </c>
      <c r="D45" s="2">
        <f t="shared" si="2"/>
        <v>299686.42754358635</v>
      </c>
      <c r="E45" s="1">
        <f t="shared" si="3"/>
        <v>2771180.2271008035</v>
      </c>
      <c r="F45" s="1">
        <f t="shared" si="4"/>
        <v>203.77951949102899</v>
      </c>
      <c r="G45" s="1">
        <f t="shared" si="5"/>
        <v>4.8050897098050882E-4</v>
      </c>
      <c r="I45">
        <v>229.4</v>
      </c>
      <c r="J45">
        <v>2.39</v>
      </c>
    </row>
    <row r="46" spans="1:10" x14ac:dyDescent="0.3">
      <c r="A46">
        <v>301.19</v>
      </c>
      <c r="B46">
        <f t="shared" si="0"/>
        <v>209.51</v>
      </c>
      <c r="C46">
        <v>-1.21</v>
      </c>
      <c r="D46" s="2">
        <f t="shared" si="2"/>
        <v>299690.1658510245</v>
      </c>
      <c r="E46" s="1">
        <f t="shared" si="3"/>
        <v>2771175.8845436471</v>
      </c>
      <c r="F46" s="1">
        <f t="shared" si="4"/>
        <v>209.50950597960298</v>
      </c>
      <c r="G46" s="1">
        <f t="shared" si="5"/>
        <v>4.940203970136281E-4</v>
      </c>
      <c r="I46">
        <v>230.7</v>
      </c>
      <c r="J46">
        <v>1.81</v>
      </c>
    </row>
    <row r="47" spans="1:10" x14ac:dyDescent="0.3">
      <c r="A47">
        <v>306.70999999999998</v>
      </c>
      <c r="B47">
        <f t="shared" si="0"/>
        <v>215.02999999999997</v>
      </c>
      <c r="C47">
        <v>-1.74</v>
      </c>
      <c r="D47" s="2">
        <f t="shared" si="2"/>
        <v>299693.7671524309</v>
      </c>
      <c r="E47" s="1">
        <f t="shared" si="3"/>
        <v>2771171.7011377998</v>
      </c>
      <c r="F47" s="1">
        <f t="shared" si="4"/>
        <v>215.02949296353896</v>
      </c>
      <c r="G47" s="1">
        <f t="shared" si="5"/>
        <v>5.0703646101624145E-4</v>
      </c>
      <c r="I47">
        <v>233.56</v>
      </c>
      <c r="J47">
        <v>1.55</v>
      </c>
    </row>
    <row r="48" spans="1:10" x14ac:dyDescent="0.3">
      <c r="A48">
        <v>311.58</v>
      </c>
      <c r="B48">
        <f t="shared" si="0"/>
        <v>219.89999999999998</v>
      </c>
      <c r="C48">
        <v>-1.58</v>
      </c>
      <c r="D48" s="2">
        <f t="shared" si="2"/>
        <v>299696.94438754854</v>
      </c>
      <c r="E48" s="1">
        <f t="shared" si="3"/>
        <v>2771168.0103431479</v>
      </c>
      <c r="F48" s="1">
        <f t="shared" si="4"/>
        <v>219.89948148046889</v>
      </c>
      <c r="G48" s="1">
        <f t="shared" si="5"/>
        <v>5.1851953108439375E-4</v>
      </c>
      <c r="I48">
        <v>235.58</v>
      </c>
      <c r="J48">
        <v>1.1000000000000001</v>
      </c>
    </row>
    <row r="49" spans="1:10" x14ac:dyDescent="0.3">
      <c r="A49">
        <v>316.72000000000003</v>
      </c>
      <c r="B49">
        <f t="shared" si="0"/>
        <v>225.04000000000002</v>
      </c>
      <c r="C49">
        <v>-1.82</v>
      </c>
      <c r="D49" s="2">
        <f t="shared" si="2"/>
        <v>299700.29777327838</v>
      </c>
      <c r="E49" s="1">
        <f t="shared" si="3"/>
        <v>2771164.1149253845</v>
      </c>
      <c r="F49" s="1">
        <f t="shared" si="4"/>
        <v>225.03946936025432</v>
      </c>
      <c r="G49" s="1">
        <f t="shared" si="5"/>
        <v>5.3063974570477512E-4</v>
      </c>
      <c r="I49">
        <v>242.82</v>
      </c>
      <c r="J49">
        <v>1.46</v>
      </c>
    </row>
    <row r="50" spans="1:10" x14ac:dyDescent="0.3">
      <c r="A50">
        <v>322.64</v>
      </c>
      <c r="B50">
        <f t="shared" si="0"/>
        <v>230.95999999999998</v>
      </c>
      <c r="C50">
        <v>-2.1800000000000002</v>
      </c>
      <c r="D50" s="2">
        <f t="shared" si="2"/>
        <v>299704.16003855481</v>
      </c>
      <c r="E50" s="1">
        <f t="shared" si="3"/>
        <v>2771159.6283741859</v>
      </c>
      <c r="F50" s="1">
        <f t="shared" si="4"/>
        <v>230.95945540108002</v>
      </c>
      <c r="G50" s="1">
        <f t="shared" si="5"/>
        <v>5.4459891995861653E-4</v>
      </c>
      <c r="I50">
        <v>245.36</v>
      </c>
      <c r="J50">
        <v>2.6</v>
      </c>
    </row>
    <row r="51" spans="1:10" x14ac:dyDescent="0.3">
      <c r="A51">
        <v>329.41</v>
      </c>
      <c r="B51">
        <f t="shared" si="0"/>
        <v>237.73000000000002</v>
      </c>
      <c r="C51">
        <v>-2.2799999999999998</v>
      </c>
      <c r="D51" s="2">
        <f t="shared" si="2"/>
        <v>299708.57685205509</v>
      </c>
      <c r="E51" s="1">
        <f t="shared" si="3"/>
        <v>2771154.4976391159</v>
      </c>
      <c r="F51" s="1">
        <f t="shared" si="4"/>
        <v>237.72943943759009</v>
      </c>
      <c r="G51" s="1">
        <f t="shared" si="5"/>
        <v>5.605624099302986E-4</v>
      </c>
      <c r="I51">
        <v>249.9</v>
      </c>
      <c r="J51">
        <v>2.63</v>
      </c>
    </row>
    <row r="52" spans="1:10" x14ac:dyDescent="0.3">
      <c r="A52">
        <v>337.3</v>
      </c>
      <c r="B52">
        <f t="shared" si="0"/>
        <v>245.62</v>
      </c>
      <c r="C52">
        <v>-2.56</v>
      </c>
      <c r="D52" s="2">
        <f t="shared" si="2"/>
        <v>299713.72436439141</v>
      </c>
      <c r="E52" s="1">
        <f t="shared" si="3"/>
        <v>2771148.5180970626</v>
      </c>
      <c r="F52" s="1">
        <f t="shared" si="4"/>
        <v>245.61942083299292</v>
      </c>
      <c r="G52" s="1">
        <f t="shared" si="5"/>
        <v>5.7916700708915414E-4</v>
      </c>
      <c r="I52">
        <v>251.87</v>
      </c>
      <c r="J52">
        <v>0.57999999999999996</v>
      </c>
    </row>
    <row r="53" spans="1:10" x14ac:dyDescent="0.3">
      <c r="A53">
        <v>345.22</v>
      </c>
      <c r="B53">
        <f t="shared" si="0"/>
        <v>253.54000000000002</v>
      </c>
      <c r="C53">
        <v>-2.59</v>
      </c>
      <c r="D53" s="2">
        <f t="shared" si="2"/>
        <v>299718.89144901792</v>
      </c>
      <c r="E53" s="1">
        <f t="shared" si="3"/>
        <v>2771142.5158191076</v>
      </c>
      <c r="F53" s="1">
        <f t="shared" si="4"/>
        <v>253.5394021578384</v>
      </c>
      <c r="G53" s="1">
        <f t="shared" si="5"/>
        <v>5.9784216162483972E-4</v>
      </c>
      <c r="I53">
        <v>257.18</v>
      </c>
      <c r="J53">
        <v>-0.09</v>
      </c>
    </row>
    <row r="54" spans="1:10" x14ac:dyDescent="0.3">
      <c r="A54">
        <v>353.38</v>
      </c>
      <c r="B54">
        <f t="shared" si="0"/>
        <v>261.7</v>
      </c>
      <c r="C54">
        <v>-2.48</v>
      </c>
      <c r="D54" s="2">
        <f t="shared" si="2"/>
        <v>299724.21511196654</v>
      </c>
      <c r="E54" s="1">
        <f t="shared" si="3"/>
        <v>2771136.3316539424</v>
      </c>
      <c r="F54" s="1">
        <f t="shared" si="4"/>
        <v>261.69938291652556</v>
      </c>
      <c r="G54" s="1">
        <f t="shared" si="5"/>
        <v>6.1708347442390732E-4</v>
      </c>
      <c r="I54">
        <v>260.57</v>
      </c>
      <c r="J54">
        <v>-0.28000000000000003</v>
      </c>
    </row>
    <row r="55" spans="1:10" x14ac:dyDescent="0.3">
      <c r="A55">
        <v>360.4</v>
      </c>
      <c r="B55">
        <f t="shared" si="0"/>
        <v>268.71999999999997</v>
      </c>
      <c r="C55">
        <v>-2.94</v>
      </c>
      <c r="D55" s="2">
        <f t="shared" si="2"/>
        <v>299728.79502788559</v>
      </c>
      <c r="E55" s="1">
        <f t="shared" si="3"/>
        <v>2771131.0114530278</v>
      </c>
      <c r="F55" s="1">
        <f t="shared" si="4"/>
        <v>268.71936636354286</v>
      </c>
      <c r="G55" s="1">
        <f t="shared" si="5"/>
        <v>6.3363645710978744E-4</v>
      </c>
      <c r="I55">
        <v>272.61</v>
      </c>
      <c r="J55">
        <v>-0.56999999999999995</v>
      </c>
    </row>
    <row r="56" spans="1:10" x14ac:dyDescent="0.3">
      <c r="A56">
        <v>368.23</v>
      </c>
      <c r="B56">
        <f t="shared" si="0"/>
        <v>276.55</v>
      </c>
      <c r="C56">
        <v>-2.84</v>
      </c>
      <c r="D56" s="2">
        <f t="shared" si="2"/>
        <v>299733.90339564142</v>
      </c>
      <c r="E56" s="1">
        <f t="shared" si="3"/>
        <v>2771125.0773827769</v>
      </c>
      <c r="F56" s="1">
        <f t="shared" si="4"/>
        <v>276.54934790069018</v>
      </c>
      <c r="G56" s="1">
        <f t="shared" si="5"/>
        <v>6.5209930983201048E-4</v>
      </c>
      <c r="I56">
        <v>280.10000000000002</v>
      </c>
      <c r="J56">
        <v>-0.98</v>
      </c>
    </row>
    <row r="57" spans="1:10" x14ac:dyDescent="0.3">
      <c r="A57">
        <v>372.14</v>
      </c>
      <c r="B57">
        <f t="shared" si="0"/>
        <v>280.45999999999998</v>
      </c>
      <c r="C57">
        <v>-2.76</v>
      </c>
      <c r="D57" s="2">
        <f t="shared" si="2"/>
        <v>299736.4543174709</v>
      </c>
      <c r="E57" s="1">
        <f t="shared" si="3"/>
        <v>2771122.1141369683</v>
      </c>
      <c r="F57" s="1">
        <f t="shared" si="4"/>
        <v>280.45933868103162</v>
      </c>
      <c r="G57" s="1">
        <f t="shared" si="5"/>
        <v>6.6131896835486259E-4</v>
      </c>
      <c r="I57">
        <v>285.19</v>
      </c>
      <c r="J57">
        <v>-0.99</v>
      </c>
    </row>
    <row r="58" spans="1:10" x14ac:dyDescent="0.3">
      <c r="A58">
        <v>377.29</v>
      </c>
      <c r="B58">
        <f t="shared" si="0"/>
        <v>285.61</v>
      </c>
      <c r="C58">
        <v>-2.5</v>
      </c>
      <c r="D58" s="2">
        <f t="shared" si="2"/>
        <v>299739.81422729749</v>
      </c>
      <c r="E58" s="1">
        <f t="shared" si="3"/>
        <v>2771118.2111405707</v>
      </c>
      <c r="F58" s="1">
        <f t="shared" si="4"/>
        <v>285.6093265375585</v>
      </c>
      <c r="G58" s="1">
        <f t="shared" si="5"/>
        <v>6.7346244151167411E-4</v>
      </c>
      <c r="I58">
        <v>290.95</v>
      </c>
      <c r="J58">
        <v>-1.07</v>
      </c>
    </row>
    <row r="59" spans="1:10" x14ac:dyDescent="0.3">
      <c r="A59">
        <v>382.73</v>
      </c>
      <c r="B59">
        <f t="shared" si="0"/>
        <v>291.05</v>
      </c>
      <c r="C59">
        <v>-2.2400000000000002</v>
      </c>
      <c r="D59" s="2">
        <f t="shared" si="2"/>
        <v>299743.36333592993</v>
      </c>
      <c r="E59" s="1">
        <f t="shared" si="3"/>
        <v>2771114.0883637937</v>
      </c>
      <c r="F59" s="1">
        <f t="shared" si="4"/>
        <v>291.04931371014692</v>
      </c>
      <c r="G59" s="1">
        <f t="shared" si="5"/>
        <v>6.8628985309260315E-4</v>
      </c>
      <c r="I59">
        <v>295.45999999999998</v>
      </c>
      <c r="J59">
        <v>-1.44</v>
      </c>
    </row>
    <row r="60" spans="1:10" x14ac:dyDescent="0.3">
      <c r="A60">
        <v>387.59</v>
      </c>
      <c r="B60">
        <f t="shared" si="0"/>
        <v>295.90999999999997</v>
      </c>
      <c r="C60">
        <v>-2.12</v>
      </c>
      <c r="D60" s="2">
        <f t="shared" si="2"/>
        <v>299746.53404695081</v>
      </c>
      <c r="E60" s="1">
        <f t="shared" si="3"/>
        <v>2771110.405147776</v>
      </c>
      <c r="F60" s="1">
        <f t="shared" si="4"/>
        <v>295.90930225033537</v>
      </c>
      <c r="G60" s="1">
        <f t="shared" si="5"/>
        <v>6.977496645959036E-4</v>
      </c>
      <c r="I60">
        <v>301.19</v>
      </c>
      <c r="J60">
        <v>-1.21</v>
      </c>
    </row>
    <row r="61" spans="1:10" x14ac:dyDescent="0.3">
      <c r="A61">
        <v>393.66</v>
      </c>
      <c r="B61">
        <f t="shared" si="0"/>
        <v>301.98</v>
      </c>
      <c r="C61">
        <v>-2.2799999999999998</v>
      </c>
      <c r="D61" s="2">
        <f t="shared" si="2"/>
        <v>299750.49417367851</v>
      </c>
      <c r="E61" s="1">
        <f t="shared" si="3"/>
        <v>2771105.804917071</v>
      </c>
      <c r="F61" s="1">
        <f t="shared" si="4"/>
        <v>301.97928793719069</v>
      </c>
      <c r="G61" s="1">
        <f t="shared" si="5"/>
        <v>7.1206280932756272E-4</v>
      </c>
      <c r="I61">
        <v>306.70999999999998</v>
      </c>
      <c r="J61">
        <v>-1.74</v>
      </c>
    </row>
    <row r="62" spans="1:10" x14ac:dyDescent="0.3">
      <c r="A62">
        <v>398.78</v>
      </c>
      <c r="B62">
        <f t="shared" si="0"/>
        <v>307.09999999999997</v>
      </c>
      <c r="C62">
        <v>-2.34</v>
      </c>
      <c r="D62" s="2">
        <f t="shared" si="2"/>
        <v>299753.83451121487</v>
      </c>
      <c r="E62" s="1">
        <f t="shared" si="3"/>
        <v>2771101.9246565746</v>
      </c>
      <c r="F62" s="1">
        <f t="shared" si="4"/>
        <v>307.09927586458986</v>
      </c>
      <c r="G62" s="1">
        <f t="shared" si="5"/>
        <v>7.2413541010973859E-4</v>
      </c>
      <c r="I62">
        <v>311.58</v>
      </c>
      <c r="J62">
        <v>-1.58</v>
      </c>
    </row>
    <row r="63" spans="1:10" x14ac:dyDescent="0.3">
      <c r="A63">
        <v>404.1</v>
      </c>
      <c r="B63">
        <f t="shared" si="0"/>
        <v>312.42</v>
      </c>
      <c r="C63">
        <v>-2.44</v>
      </c>
      <c r="D63" s="2">
        <f t="shared" si="2"/>
        <v>299757.30533068621</v>
      </c>
      <c r="E63" s="1">
        <f t="shared" si="3"/>
        <v>2771097.8928234032</v>
      </c>
      <c r="F63" s="1">
        <f t="shared" si="4"/>
        <v>312.41926331988554</v>
      </c>
      <c r="G63" s="1">
        <f t="shared" si="5"/>
        <v>7.3668011447125537E-4</v>
      </c>
      <c r="I63">
        <v>316.72000000000003</v>
      </c>
      <c r="J63">
        <v>-1.82</v>
      </c>
    </row>
    <row r="64" spans="1:10" x14ac:dyDescent="0.3">
      <c r="A64">
        <v>409.15</v>
      </c>
      <c r="B64">
        <f t="shared" si="0"/>
        <v>317.46999999999997</v>
      </c>
      <c r="C64">
        <v>-2.42</v>
      </c>
      <c r="D64" s="2">
        <f t="shared" si="2"/>
        <v>299760.59999954532</v>
      </c>
      <c r="E64" s="1">
        <f t="shared" si="3"/>
        <v>2771094.0656133434</v>
      </c>
      <c r="F64" s="1">
        <f t="shared" si="4"/>
        <v>317.46925141228775</v>
      </c>
      <c r="G64" s="1">
        <f t="shared" si="5"/>
        <v>7.4858771222352516E-4</v>
      </c>
      <c r="I64">
        <v>322.64</v>
      </c>
      <c r="J64">
        <v>-2.1800000000000002</v>
      </c>
    </row>
    <row r="65" spans="1:10" x14ac:dyDescent="0.3">
      <c r="A65">
        <v>414.23</v>
      </c>
      <c r="B65">
        <f t="shared" si="0"/>
        <v>322.55</v>
      </c>
      <c r="C65">
        <v>-2.27</v>
      </c>
      <c r="D65" s="2">
        <f t="shared" si="2"/>
        <v>299763.91424069472</v>
      </c>
      <c r="E65" s="1">
        <f t="shared" si="3"/>
        <v>2771090.2156673828</v>
      </c>
      <c r="F65" s="1">
        <f t="shared" si="4"/>
        <v>322.54923943350275</v>
      </c>
      <c r="G65" s="1">
        <f t="shared" si="5"/>
        <v>7.605664972629711E-4</v>
      </c>
      <c r="I65">
        <v>329.41</v>
      </c>
      <c r="J65">
        <v>-2.2799999999999998</v>
      </c>
    </row>
    <row r="66" spans="1:10" x14ac:dyDescent="0.3">
      <c r="A66">
        <v>419.45</v>
      </c>
      <c r="B66">
        <f t="shared" ref="B66:B129" si="6">A66-91.68</f>
        <v>327.77</v>
      </c>
      <c r="C66">
        <v>-2.35</v>
      </c>
      <c r="D66" s="2">
        <f t="shared" si="2"/>
        <v>299767.31981919863</v>
      </c>
      <c r="E66" s="1">
        <f t="shared" si="3"/>
        <v>2771086.2596205487</v>
      </c>
      <c r="F66" s="1">
        <f t="shared" si="4"/>
        <v>327.76922712506456</v>
      </c>
      <c r="G66" s="1">
        <f t="shared" si="5"/>
        <v>7.7287493542144148E-4</v>
      </c>
      <c r="I66">
        <v>337.3</v>
      </c>
      <c r="J66">
        <v>-2.56</v>
      </c>
    </row>
    <row r="67" spans="1:10" x14ac:dyDescent="0.3">
      <c r="A67">
        <v>424.86</v>
      </c>
      <c r="B67">
        <f t="shared" si="6"/>
        <v>333.18</v>
      </c>
      <c r="C67">
        <v>-2.37</v>
      </c>
      <c r="D67" s="2">
        <f t="shared" ref="D67:D130" si="7">(((B67*($D$156-$D$1))+$B$156*$D$1)/$B$156)</f>
        <v>299770.8493555407</v>
      </c>
      <c r="E67" s="1">
        <f t="shared" ref="E67:E130" si="8">(((B67*($E$156-$E$1))+$B$156*$E$1)/$B$156)</f>
        <v>2771082.1595796733</v>
      </c>
      <c r="F67" s="1">
        <f t="shared" ref="F67:F130" si="9">SQRT(((D67-$D$1)^2)+((E67-$E$1)^2))</f>
        <v>333.17921436809638</v>
      </c>
      <c r="G67" s="1">
        <f t="shared" ref="G67:G130" si="10">B67-F67</f>
        <v>7.85631903625017E-4</v>
      </c>
      <c r="I67">
        <v>345.22</v>
      </c>
      <c r="J67">
        <v>-2.59</v>
      </c>
    </row>
    <row r="68" spans="1:10" x14ac:dyDescent="0.3">
      <c r="A68">
        <v>430.07</v>
      </c>
      <c r="B68">
        <f t="shared" si="6"/>
        <v>338.39</v>
      </c>
      <c r="C68">
        <v>-2.3199999999999998</v>
      </c>
      <c r="D68" s="2">
        <f t="shared" si="7"/>
        <v>299774.2484099479</v>
      </c>
      <c r="E68" s="1">
        <f t="shared" si="8"/>
        <v>2771078.2111114729</v>
      </c>
      <c r="F68" s="1">
        <f t="shared" si="9"/>
        <v>338.38920208330762</v>
      </c>
      <c r="G68" s="1">
        <f t="shared" si="10"/>
        <v>7.9791669236328744E-4</v>
      </c>
      <c r="I68">
        <v>353.38</v>
      </c>
      <c r="J68">
        <v>-2.48</v>
      </c>
    </row>
    <row r="69" spans="1:10" x14ac:dyDescent="0.3">
      <c r="A69">
        <v>435.26</v>
      </c>
      <c r="B69">
        <f t="shared" si="6"/>
        <v>343.58</v>
      </c>
      <c r="C69">
        <v>-2.33</v>
      </c>
      <c r="D69" s="2">
        <f t="shared" si="7"/>
        <v>299777.63441616145</v>
      </c>
      <c r="E69" s="1">
        <f t="shared" si="8"/>
        <v>2771074.2778005404</v>
      </c>
      <c r="F69" s="1">
        <f t="shared" si="9"/>
        <v>343.5791898453129</v>
      </c>
      <c r="G69" s="1">
        <f t="shared" si="10"/>
        <v>8.1015468708756089E-4</v>
      </c>
      <c r="I69">
        <v>360.4</v>
      </c>
      <c r="J69">
        <v>-2.94</v>
      </c>
    </row>
    <row r="70" spans="1:10" x14ac:dyDescent="0.3">
      <c r="A70">
        <v>440.48</v>
      </c>
      <c r="B70">
        <f t="shared" si="6"/>
        <v>348.8</v>
      </c>
      <c r="C70">
        <v>-2.5099999999999998</v>
      </c>
      <c r="D70" s="2">
        <f t="shared" si="7"/>
        <v>299781.03999466536</v>
      </c>
      <c r="E70" s="1">
        <f t="shared" si="8"/>
        <v>2771070.3217537063</v>
      </c>
      <c r="F70" s="1">
        <f t="shared" si="9"/>
        <v>348.79917753687471</v>
      </c>
      <c r="G70" s="1">
        <f t="shared" si="10"/>
        <v>8.2246312530287469E-4</v>
      </c>
      <c r="I70">
        <v>368.23</v>
      </c>
      <c r="J70">
        <v>-2.84</v>
      </c>
    </row>
    <row r="71" spans="1:10" x14ac:dyDescent="0.3">
      <c r="A71">
        <v>445.66</v>
      </c>
      <c r="B71">
        <f t="shared" si="6"/>
        <v>353.98</v>
      </c>
      <c r="C71">
        <v>-2.6</v>
      </c>
      <c r="D71" s="2">
        <f t="shared" si="7"/>
        <v>299784.41947678226</v>
      </c>
      <c r="E71" s="1">
        <f t="shared" si="8"/>
        <v>2771066.3960214076</v>
      </c>
      <c r="F71" s="1">
        <f t="shared" si="9"/>
        <v>353.97916532256738</v>
      </c>
      <c r="G71" s="1">
        <f t="shared" si="10"/>
        <v>8.3467743263554439E-4</v>
      </c>
      <c r="I71">
        <v>372.14</v>
      </c>
      <c r="J71">
        <v>-2.76</v>
      </c>
    </row>
    <row r="72" spans="1:10" x14ac:dyDescent="0.3">
      <c r="A72">
        <v>450.3</v>
      </c>
      <c r="B72">
        <f t="shared" si="6"/>
        <v>358.62</v>
      </c>
      <c r="C72">
        <v>-2.44</v>
      </c>
      <c r="D72" s="2">
        <f t="shared" si="7"/>
        <v>299787.44665767462</v>
      </c>
      <c r="E72" s="1">
        <f t="shared" si="8"/>
        <v>2771062.8795353333</v>
      </c>
      <c r="F72" s="1">
        <f t="shared" si="9"/>
        <v>358.61915438137629</v>
      </c>
      <c r="G72" s="1">
        <f t="shared" si="10"/>
        <v>8.456186237140173E-4</v>
      </c>
      <c r="I72">
        <v>377.29</v>
      </c>
      <c r="J72">
        <v>-2.5</v>
      </c>
    </row>
    <row r="73" spans="1:10" x14ac:dyDescent="0.3">
      <c r="A73">
        <v>455.5</v>
      </c>
      <c r="B73">
        <f t="shared" si="6"/>
        <v>363.82</v>
      </c>
      <c r="C73">
        <v>-2.41</v>
      </c>
      <c r="D73" s="2">
        <f t="shared" si="7"/>
        <v>299790.839187985</v>
      </c>
      <c r="E73" s="1">
        <f t="shared" si="8"/>
        <v>2771058.938645767</v>
      </c>
      <c r="F73" s="1">
        <f t="shared" si="9"/>
        <v>363.81914211980813</v>
      </c>
      <c r="G73" s="1">
        <f t="shared" si="10"/>
        <v>8.5788019185883968E-4</v>
      </c>
      <c r="I73">
        <v>382.73</v>
      </c>
      <c r="J73">
        <v>-2.2400000000000002</v>
      </c>
    </row>
    <row r="74" spans="1:10" x14ac:dyDescent="0.3">
      <c r="A74">
        <v>460.66</v>
      </c>
      <c r="B74">
        <f t="shared" si="6"/>
        <v>368.98</v>
      </c>
      <c r="C74">
        <v>-2.4500000000000002</v>
      </c>
      <c r="D74" s="2">
        <f t="shared" si="7"/>
        <v>299794.20562190836</v>
      </c>
      <c r="E74" s="1">
        <f t="shared" si="8"/>
        <v>2771055.0280707357</v>
      </c>
      <c r="F74" s="1">
        <f t="shared" si="9"/>
        <v>368.97912995272361</v>
      </c>
      <c r="G74" s="1">
        <f t="shared" si="10"/>
        <v>8.7004727640760393E-4</v>
      </c>
      <c r="I74">
        <v>387.59</v>
      </c>
      <c r="J74">
        <v>-2.12</v>
      </c>
    </row>
    <row r="75" spans="1:10" x14ac:dyDescent="0.3">
      <c r="A75">
        <v>465.81</v>
      </c>
      <c r="B75">
        <f t="shared" si="6"/>
        <v>374.13</v>
      </c>
      <c r="C75">
        <v>-2.46</v>
      </c>
      <c r="D75" s="2">
        <f t="shared" si="7"/>
        <v>299797.56553173496</v>
      </c>
      <c r="E75" s="1">
        <f t="shared" si="8"/>
        <v>2771051.1250743386</v>
      </c>
      <c r="F75" s="1">
        <f t="shared" si="9"/>
        <v>374.1291178088976</v>
      </c>
      <c r="G75" s="1">
        <f t="shared" si="10"/>
        <v>8.8219110239151632E-4</v>
      </c>
      <c r="I75">
        <v>393.66</v>
      </c>
      <c r="J75">
        <v>-2.2799999999999998</v>
      </c>
    </row>
    <row r="76" spans="1:10" x14ac:dyDescent="0.3">
      <c r="A76">
        <v>470.93</v>
      </c>
      <c r="B76">
        <f t="shared" si="6"/>
        <v>379.25</v>
      </c>
      <c r="C76">
        <v>-2.4500000000000002</v>
      </c>
      <c r="D76" s="2">
        <f t="shared" si="7"/>
        <v>299800.90586927132</v>
      </c>
      <c r="E76" s="1">
        <f t="shared" si="8"/>
        <v>2771047.2448138422</v>
      </c>
      <c r="F76" s="1">
        <f t="shared" si="9"/>
        <v>379.24910573629677</v>
      </c>
      <c r="G76" s="1">
        <f t="shared" si="10"/>
        <v>8.9426370323053561E-4</v>
      </c>
      <c r="I76">
        <v>398.78</v>
      </c>
      <c r="J76">
        <v>-2.34</v>
      </c>
    </row>
    <row r="77" spans="1:10" x14ac:dyDescent="0.3">
      <c r="A77">
        <v>487.74</v>
      </c>
      <c r="B77">
        <f t="shared" si="6"/>
        <v>396.06</v>
      </c>
      <c r="C77">
        <v>-2.59</v>
      </c>
      <c r="D77" s="2">
        <f t="shared" si="7"/>
        <v>299811.87287590932</v>
      </c>
      <c r="E77" s="1">
        <f t="shared" si="8"/>
        <v>2771034.5051304558</v>
      </c>
      <c r="F77" s="1">
        <f t="shared" si="9"/>
        <v>396.05906609864991</v>
      </c>
      <c r="G77" s="1">
        <f t="shared" si="10"/>
        <v>9.3390135009485675E-4</v>
      </c>
      <c r="I77">
        <v>404.1</v>
      </c>
      <c r="J77">
        <v>-2.44</v>
      </c>
    </row>
    <row r="78" spans="1:10" x14ac:dyDescent="0.3">
      <c r="A78">
        <v>492.65</v>
      </c>
      <c r="B78">
        <f t="shared" si="6"/>
        <v>400.96999999999997</v>
      </c>
      <c r="C78">
        <v>-2.64</v>
      </c>
      <c r="D78" s="2">
        <f t="shared" si="7"/>
        <v>299815.07620741398</v>
      </c>
      <c r="E78" s="1">
        <f t="shared" si="8"/>
        <v>2771030.7840212691</v>
      </c>
      <c r="F78" s="1">
        <f t="shared" si="9"/>
        <v>400.96905452109615</v>
      </c>
      <c r="G78" s="1">
        <f t="shared" si="10"/>
        <v>9.454789038159106E-4</v>
      </c>
      <c r="I78">
        <v>409.15</v>
      </c>
      <c r="J78">
        <v>-2.42</v>
      </c>
    </row>
    <row r="79" spans="1:10" x14ac:dyDescent="0.3">
      <c r="A79">
        <v>497.83</v>
      </c>
      <c r="B79">
        <f t="shared" si="6"/>
        <v>406.15</v>
      </c>
      <c r="C79">
        <v>-2.4</v>
      </c>
      <c r="D79" s="2">
        <f t="shared" si="7"/>
        <v>299818.45568953082</v>
      </c>
      <c r="E79" s="1">
        <f t="shared" si="8"/>
        <v>2771026.8582889703</v>
      </c>
      <c r="F79" s="1">
        <f t="shared" si="9"/>
        <v>406.1490423067508</v>
      </c>
      <c r="G79" s="1">
        <f t="shared" si="10"/>
        <v>9.5769324917682752E-4</v>
      </c>
      <c r="I79">
        <v>414.23</v>
      </c>
      <c r="J79">
        <v>-2.27</v>
      </c>
    </row>
    <row r="80" spans="1:10" x14ac:dyDescent="0.3">
      <c r="A80">
        <v>503.34</v>
      </c>
      <c r="B80">
        <f t="shared" si="6"/>
        <v>411.65999999999997</v>
      </c>
      <c r="C80">
        <v>-2.41</v>
      </c>
      <c r="D80" s="2">
        <f t="shared" si="7"/>
        <v>299822.0504668405</v>
      </c>
      <c r="E80" s="1">
        <f t="shared" si="8"/>
        <v>2771022.6824617567</v>
      </c>
      <c r="F80" s="1">
        <f t="shared" si="9"/>
        <v>411.65902931433624</v>
      </c>
      <c r="G80" s="1">
        <f t="shared" si="10"/>
        <v>9.7068566373081921E-4</v>
      </c>
      <c r="I80">
        <v>419.45</v>
      </c>
      <c r="J80">
        <v>-2.35</v>
      </c>
    </row>
    <row r="81" spans="1:10" x14ac:dyDescent="0.3">
      <c r="A81">
        <v>508.45</v>
      </c>
      <c r="B81">
        <f t="shared" si="6"/>
        <v>416.77</v>
      </c>
      <c r="C81">
        <v>-2.25</v>
      </c>
      <c r="D81" s="2">
        <f t="shared" si="7"/>
        <v>299825.38428028004</v>
      </c>
      <c r="E81" s="1">
        <f t="shared" si="8"/>
        <v>2771018.8097798945</v>
      </c>
      <c r="F81" s="1">
        <f t="shared" si="9"/>
        <v>416.76901726495589</v>
      </c>
      <c r="G81" s="1">
        <f t="shared" si="10"/>
        <v>9.8273504409007728E-4</v>
      </c>
      <c r="I81">
        <v>424.86</v>
      </c>
      <c r="J81">
        <v>-2.37</v>
      </c>
    </row>
    <row r="82" spans="1:10" x14ac:dyDescent="0.3">
      <c r="A82">
        <v>513.46</v>
      </c>
      <c r="B82">
        <f t="shared" si="6"/>
        <v>421.78000000000003</v>
      </c>
      <c r="C82">
        <v>-2.41</v>
      </c>
      <c r="D82" s="2">
        <f t="shared" si="7"/>
        <v>299828.65285275219</v>
      </c>
      <c r="E82" s="1">
        <f t="shared" si="8"/>
        <v>2771015.0128843701</v>
      </c>
      <c r="F82" s="1">
        <f t="shared" si="9"/>
        <v>421.77900545152687</v>
      </c>
      <c r="G82" s="1">
        <f t="shared" si="10"/>
        <v>9.9454847315882944E-4</v>
      </c>
      <c r="I82">
        <v>430.07</v>
      </c>
      <c r="J82">
        <v>-2.3199999999999998</v>
      </c>
    </row>
    <row r="83" spans="1:10" x14ac:dyDescent="0.3">
      <c r="A83">
        <v>518.1</v>
      </c>
      <c r="B83">
        <f t="shared" si="6"/>
        <v>426.42</v>
      </c>
      <c r="C83">
        <v>-2.37</v>
      </c>
      <c r="D83" s="2">
        <f t="shared" si="7"/>
        <v>299831.68003364454</v>
      </c>
      <c r="E83" s="1">
        <f t="shared" si="8"/>
        <v>2771011.4963982957</v>
      </c>
      <c r="F83" s="1">
        <f t="shared" si="9"/>
        <v>426.41899451033578</v>
      </c>
      <c r="G83" s="1">
        <f t="shared" si="10"/>
        <v>1.0054896642373023E-3</v>
      </c>
      <c r="I83">
        <v>435.26</v>
      </c>
      <c r="J83">
        <v>-2.33</v>
      </c>
    </row>
    <row r="84" spans="1:10" x14ac:dyDescent="0.3">
      <c r="A84">
        <v>523.15</v>
      </c>
      <c r="B84">
        <f t="shared" si="6"/>
        <v>431.46999999999997</v>
      </c>
      <c r="C84">
        <v>-2.4</v>
      </c>
      <c r="D84" s="2">
        <f t="shared" si="7"/>
        <v>299834.97470250365</v>
      </c>
      <c r="E84" s="1">
        <f t="shared" si="8"/>
        <v>2771007.6691882359</v>
      </c>
      <c r="F84" s="1">
        <f t="shared" si="9"/>
        <v>431.46898260273804</v>
      </c>
      <c r="G84" s="1">
        <f t="shared" si="10"/>
        <v>1.0173972619327287E-3</v>
      </c>
      <c r="I84">
        <v>440.48</v>
      </c>
      <c r="J84">
        <v>-2.5099999999999998</v>
      </c>
    </row>
    <row r="85" spans="1:10" x14ac:dyDescent="0.3">
      <c r="A85">
        <v>528.29999999999995</v>
      </c>
      <c r="B85">
        <f t="shared" si="6"/>
        <v>436.61999999999995</v>
      </c>
      <c r="C85">
        <v>-2.2200000000000002</v>
      </c>
      <c r="D85" s="2">
        <f t="shared" si="7"/>
        <v>299838.33461233025</v>
      </c>
      <c r="E85" s="1">
        <f t="shared" si="8"/>
        <v>2771003.7661918388</v>
      </c>
      <c r="F85" s="1">
        <f t="shared" si="9"/>
        <v>436.61897045891203</v>
      </c>
      <c r="G85" s="1">
        <f t="shared" si="10"/>
        <v>1.0295410879166411E-3</v>
      </c>
      <c r="I85">
        <v>445.66</v>
      </c>
      <c r="J85">
        <v>-2.6</v>
      </c>
    </row>
    <row r="86" spans="1:10" x14ac:dyDescent="0.3">
      <c r="A86">
        <v>533.29999999999995</v>
      </c>
      <c r="B86">
        <f t="shared" si="6"/>
        <v>441.61999999999995</v>
      </c>
      <c r="C86">
        <v>-2.41</v>
      </c>
      <c r="D86" s="2">
        <f t="shared" si="7"/>
        <v>299841.59666070563</v>
      </c>
      <c r="E86" s="1">
        <f t="shared" si="8"/>
        <v>2770999.976874948</v>
      </c>
      <c r="F86" s="1">
        <f t="shared" si="9"/>
        <v>441.61895866909441</v>
      </c>
      <c r="G86" s="1">
        <f t="shared" si="10"/>
        <v>1.0413309055365971E-3</v>
      </c>
      <c r="I86">
        <v>450.3</v>
      </c>
      <c r="J86">
        <v>-2.44</v>
      </c>
    </row>
    <row r="87" spans="1:10" x14ac:dyDescent="0.3">
      <c r="A87">
        <v>538.36</v>
      </c>
      <c r="B87">
        <f t="shared" si="6"/>
        <v>446.68</v>
      </c>
      <c r="C87">
        <v>-2.27</v>
      </c>
      <c r="D87" s="2">
        <f t="shared" si="7"/>
        <v>299844.8978536615</v>
      </c>
      <c r="E87" s="1">
        <f t="shared" si="8"/>
        <v>2770996.1420862544</v>
      </c>
      <c r="F87" s="1">
        <f t="shared" si="9"/>
        <v>446.67894673788516</v>
      </c>
      <c r="G87" s="1">
        <f t="shared" si="10"/>
        <v>1.0532621148513499E-3</v>
      </c>
      <c r="I87">
        <v>455.5</v>
      </c>
      <c r="J87">
        <v>-2.41</v>
      </c>
    </row>
    <row r="88" spans="1:10" x14ac:dyDescent="0.3">
      <c r="A88">
        <v>543.98</v>
      </c>
      <c r="B88">
        <f t="shared" si="6"/>
        <v>452.3</v>
      </c>
      <c r="C88">
        <v>-2.31</v>
      </c>
      <c r="D88" s="2">
        <f t="shared" si="7"/>
        <v>299848.56439603545</v>
      </c>
      <c r="E88" s="1">
        <f t="shared" si="8"/>
        <v>2770991.8828940694</v>
      </c>
      <c r="F88" s="1">
        <f t="shared" si="9"/>
        <v>452.29893348598381</v>
      </c>
      <c r="G88" s="1">
        <f t="shared" si="10"/>
        <v>1.0665140162018361E-3</v>
      </c>
      <c r="I88">
        <v>460.66</v>
      </c>
      <c r="J88">
        <v>-2.4500000000000002</v>
      </c>
    </row>
    <row r="89" spans="1:10" x14ac:dyDescent="0.3">
      <c r="A89">
        <v>550.6</v>
      </c>
      <c r="B89">
        <f t="shared" si="6"/>
        <v>458.92</v>
      </c>
      <c r="C89">
        <v>-2.2000000000000002</v>
      </c>
      <c r="D89" s="2">
        <f t="shared" si="7"/>
        <v>299852.88334808435</v>
      </c>
      <c r="E89" s="1">
        <f t="shared" si="8"/>
        <v>2770986.8658385063</v>
      </c>
      <c r="F89" s="1">
        <f t="shared" si="9"/>
        <v>458.91891787603544</v>
      </c>
      <c r="G89" s="1">
        <f t="shared" si="10"/>
        <v>1.0821239645792957E-3</v>
      </c>
      <c r="I89">
        <v>465.81</v>
      </c>
      <c r="J89">
        <v>-2.46</v>
      </c>
    </row>
    <row r="90" spans="1:10" x14ac:dyDescent="0.3">
      <c r="A90">
        <v>556.52</v>
      </c>
      <c r="B90">
        <f t="shared" si="6"/>
        <v>464.84</v>
      </c>
      <c r="C90">
        <v>-2.2200000000000002</v>
      </c>
      <c r="D90" s="2">
        <f t="shared" si="7"/>
        <v>299856.74561336084</v>
      </c>
      <c r="E90" s="1">
        <f t="shared" si="8"/>
        <v>2770982.3792873076</v>
      </c>
      <c r="F90" s="1">
        <f t="shared" si="9"/>
        <v>464.83890391689908</v>
      </c>
      <c r="G90" s="1">
        <f t="shared" si="10"/>
        <v>1.096083100890155E-3</v>
      </c>
      <c r="I90">
        <v>470.93</v>
      </c>
      <c r="J90">
        <v>-2.4500000000000002</v>
      </c>
    </row>
    <row r="91" spans="1:10" x14ac:dyDescent="0.3">
      <c r="A91">
        <v>563.91</v>
      </c>
      <c r="B91">
        <f t="shared" si="6"/>
        <v>472.22999999999996</v>
      </c>
      <c r="C91">
        <v>-2.21</v>
      </c>
      <c r="D91" s="2">
        <f t="shared" si="7"/>
        <v>299861.56692085956</v>
      </c>
      <c r="E91" s="1">
        <f t="shared" si="8"/>
        <v>2770976.7786769429</v>
      </c>
      <c r="F91" s="1">
        <f t="shared" si="9"/>
        <v>472.2288864916024</v>
      </c>
      <c r="G91" s="1">
        <f t="shared" si="10"/>
        <v>1.1135083975659654E-3</v>
      </c>
      <c r="I91">
        <v>487.74</v>
      </c>
      <c r="J91">
        <v>-2.59</v>
      </c>
    </row>
    <row r="92" spans="1:10" x14ac:dyDescent="0.3">
      <c r="A92">
        <v>571.75</v>
      </c>
      <c r="B92">
        <f t="shared" si="6"/>
        <v>480.07</v>
      </c>
      <c r="C92">
        <v>-2.25</v>
      </c>
      <c r="D92" s="2">
        <f t="shared" si="7"/>
        <v>299866.68181271217</v>
      </c>
      <c r="E92" s="1">
        <f t="shared" si="8"/>
        <v>2770970.8370280587</v>
      </c>
      <c r="F92" s="1">
        <f t="shared" si="9"/>
        <v>480.06886800478543</v>
      </c>
      <c r="G92" s="1">
        <f t="shared" si="10"/>
        <v>1.1319952145640855E-3</v>
      </c>
      <c r="I92">
        <v>492.65</v>
      </c>
      <c r="J92">
        <v>-2.64</v>
      </c>
    </row>
    <row r="93" spans="1:10" x14ac:dyDescent="0.3">
      <c r="A93">
        <v>579.1</v>
      </c>
      <c r="B93">
        <f t="shared" si="6"/>
        <v>487.42</v>
      </c>
      <c r="C93">
        <v>-2.14</v>
      </c>
      <c r="D93" s="2">
        <f t="shared" si="7"/>
        <v>299871.47702382394</v>
      </c>
      <c r="E93" s="1">
        <f t="shared" si="8"/>
        <v>2770965.2667322294</v>
      </c>
      <c r="F93" s="1">
        <f t="shared" si="9"/>
        <v>487.41885067365746</v>
      </c>
      <c r="G93" s="1">
        <f t="shared" si="10"/>
        <v>1.1493263425563782E-3</v>
      </c>
      <c r="I93">
        <v>497.83</v>
      </c>
      <c r="J93">
        <v>-2.4</v>
      </c>
    </row>
    <row r="94" spans="1:10" x14ac:dyDescent="0.3">
      <c r="A94">
        <v>586.12</v>
      </c>
      <c r="B94">
        <f t="shared" si="6"/>
        <v>494.44</v>
      </c>
      <c r="C94">
        <v>-2.04</v>
      </c>
      <c r="D94" s="2">
        <f t="shared" si="7"/>
        <v>299876.05693974299</v>
      </c>
      <c r="E94" s="1">
        <f t="shared" si="8"/>
        <v>2770959.9465313149</v>
      </c>
      <c r="F94" s="1">
        <f t="shared" si="9"/>
        <v>494.43883412067476</v>
      </c>
      <c r="G94" s="1">
        <f t="shared" si="10"/>
        <v>1.1658793252422583E-3</v>
      </c>
      <c r="I94">
        <v>503.34</v>
      </c>
      <c r="J94">
        <v>-2.41</v>
      </c>
    </row>
    <row r="95" spans="1:10" x14ac:dyDescent="0.3">
      <c r="A95">
        <v>593.57000000000005</v>
      </c>
      <c r="B95">
        <f t="shared" si="6"/>
        <v>501.89000000000004</v>
      </c>
      <c r="C95">
        <v>-2.17</v>
      </c>
      <c r="D95" s="2">
        <f t="shared" si="7"/>
        <v>299880.91739182227</v>
      </c>
      <c r="E95" s="1">
        <f t="shared" si="8"/>
        <v>2770954.3004491478</v>
      </c>
      <c r="F95" s="1">
        <f t="shared" si="9"/>
        <v>501.88881655367152</v>
      </c>
      <c r="G95" s="1">
        <f t="shared" si="10"/>
        <v>1.183446328525406E-3</v>
      </c>
      <c r="I95">
        <v>508.45</v>
      </c>
      <c r="J95">
        <v>-2.25</v>
      </c>
    </row>
    <row r="96" spans="1:10" x14ac:dyDescent="0.3">
      <c r="A96">
        <v>598.64</v>
      </c>
      <c r="B96">
        <f t="shared" si="6"/>
        <v>506.96</v>
      </c>
      <c r="C96">
        <v>-2.06</v>
      </c>
      <c r="D96" s="2">
        <f t="shared" si="7"/>
        <v>299884.2251088749</v>
      </c>
      <c r="E96" s="1">
        <f t="shared" si="8"/>
        <v>2770950.458081821</v>
      </c>
      <c r="F96" s="1">
        <f t="shared" si="9"/>
        <v>506.95880459849798</v>
      </c>
      <c r="G96" s="1">
        <f t="shared" si="10"/>
        <v>1.1954015020023689E-3</v>
      </c>
      <c r="I96">
        <v>513.46</v>
      </c>
      <c r="J96">
        <v>-2.41</v>
      </c>
    </row>
    <row r="97" spans="1:10" x14ac:dyDescent="0.3">
      <c r="A97">
        <v>606.28</v>
      </c>
      <c r="B97">
        <f t="shared" si="6"/>
        <v>514.59999999999991</v>
      </c>
      <c r="C97">
        <v>-2.16</v>
      </c>
      <c r="D97" s="2">
        <f t="shared" si="7"/>
        <v>299889.20951879246</v>
      </c>
      <c r="E97" s="1">
        <f t="shared" si="8"/>
        <v>2770944.6680056117</v>
      </c>
      <c r="F97" s="1">
        <f t="shared" si="9"/>
        <v>514.59878658374646</v>
      </c>
      <c r="G97" s="1">
        <f t="shared" si="10"/>
        <v>1.2134162534493953E-3</v>
      </c>
      <c r="I97">
        <v>518.1</v>
      </c>
      <c r="J97">
        <v>-2.37</v>
      </c>
    </row>
    <row r="98" spans="1:10" x14ac:dyDescent="0.3">
      <c r="A98">
        <v>613.66999999999996</v>
      </c>
      <c r="B98">
        <f t="shared" si="6"/>
        <v>521.99</v>
      </c>
      <c r="C98">
        <v>-2.1800000000000002</v>
      </c>
      <c r="D98" s="2">
        <f t="shared" si="7"/>
        <v>299894.03082629124</v>
      </c>
      <c r="E98" s="1">
        <f t="shared" si="8"/>
        <v>2770939.0673952471</v>
      </c>
      <c r="F98" s="1">
        <f t="shared" si="9"/>
        <v>521.9887691584878</v>
      </c>
      <c r="G98" s="1">
        <f t="shared" si="10"/>
        <v>1.2308415122106453E-3</v>
      </c>
      <c r="I98">
        <v>523.15</v>
      </c>
      <c r="J98">
        <v>-2.4</v>
      </c>
    </row>
    <row r="99" spans="1:10" x14ac:dyDescent="0.3">
      <c r="A99">
        <v>620.99</v>
      </c>
      <c r="B99">
        <f t="shared" si="6"/>
        <v>529.30999999999995</v>
      </c>
      <c r="C99">
        <v>-2.06</v>
      </c>
      <c r="D99" s="2">
        <f t="shared" si="7"/>
        <v>299898.80646511272</v>
      </c>
      <c r="E99" s="1">
        <f t="shared" si="8"/>
        <v>2770933.5198353194</v>
      </c>
      <c r="F99" s="1">
        <f t="shared" si="9"/>
        <v>529.30875189784126</v>
      </c>
      <c r="G99" s="1">
        <f t="shared" si="10"/>
        <v>1.2481021586836505E-3</v>
      </c>
      <c r="I99">
        <v>528.29999999999995</v>
      </c>
      <c r="J99">
        <v>-2.2200000000000002</v>
      </c>
    </row>
    <row r="100" spans="1:10" x14ac:dyDescent="0.3">
      <c r="A100">
        <v>628.39</v>
      </c>
      <c r="B100">
        <f t="shared" si="6"/>
        <v>536.71</v>
      </c>
      <c r="C100">
        <v>-1.98</v>
      </c>
      <c r="D100" s="2">
        <f t="shared" si="7"/>
        <v>299903.63429670833</v>
      </c>
      <c r="E100" s="1">
        <f t="shared" si="8"/>
        <v>2770927.911646321</v>
      </c>
      <c r="F100" s="1">
        <f t="shared" si="9"/>
        <v>536.70873444900906</v>
      </c>
      <c r="G100" s="1">
        <f t="shared" si="10"/>
        <v>1.2655509909791363E-3</v>
      </c>
      <c r="I100">
        <v>533.29999999999995</v>
      </c>
      <c r="J100">
        <v>-2.41</v>
      </c>
    </row>
    <row r="101" spans="1:10" x14ac:dyDescent="0.3">
      <c r="A101">
        <v>635.64</v>
      </c>
      <c r="B101">
        <f t="shared" si="6"/>
        <v>543.96</v>
      </c>
      <c r="C101">
        <v>-1.97</v>
      </c>
      <c r="D101" s="2">
        <f t="shared" si="7"/>
        <v>299908.36426685262</v>
      </c>
      <c r="E101" s="1">
        <f t="shared" si="8"/>
        <v>2770922.4171368298</v>
      </c>
      <c r="F101" s="1">
        <f t="shared" si="9"/>
        <v>543.95871735340347</v>
      </c>
      <c r="G101" s="1">
        <f t="shared" si="10"/>
        <v>1.2826465965645184E-3</v>
      </c>
      <c r="I101">
        <v>538.36</v>
      </c>
      <c r="J101">
        <v>-2.27</v>
      </c>
    </row>
    <row r="102" spans="1:10" x14ac:dyDescent="0.3">
      <c r="A102">
        <v>642.95000000000005</v>
      </c>
      <c r="B102">
        <f t="shared" si="6"/>
        <v>551.27</v>
      </c>
      <c r="C102">
        <v>-1.97</v>
      </c>
      <c r="D102" s="2">
        <f t="shared" si="7"/>
        <v>299913.13338157733</v>
      </c>
      <c r="E102" s="1">
        <f t="shared" si="8"/>
        <v>2770916.8771555354</v>
      </c>
      <c r="F102" s="1">
        <f t="shared" si="9"/>
        <v>551.26870011672133</v>
      </c>
      <c r="G102" s="1">
        <f t="shared" si="10"/>
        <v>1.2998832786479397E-3</v>
      </c>
      <c r="I102">
        <v>543.98</v>
      </c>
      <c r="J102">
        <v>-2.31</v>
      </c>
    </row>
    <row r="103" spans="1:10" x14ac:dyDescent="0.3">
      <c r="A103">
        <v>650.25</v>
      </c>
      <c r="B103">
        <f t="shared" si="6"/>
        <v>558.56999999999994</v>
      </c>
      <c r="C103">
        <v>-1.92</v>
      </c>
      <c r="D103" s="2">
        <f t="shared" si="7"/>
        <v>299917.89597220544</v>
      </c>
      <c r="E103" s="1">
        <f t="shared" si="8"/>
        <v>2770911.3447528752</v>
      </c>
      <c r="F103" s="1">
        <f t="shared" si="9"/>
        <v>558.56868290341151</v>
      </c>
      <c r="G103" s="1">
        <f t="shared" si="10"/>
        <v>1.3170965884228281E-3</v>
      </c>
      <c r="I103">
        <v>550.6</v>
      </c>
      <c r="J103">
        <v>-2.2000000000000002</v>
      </c>
    </row>
    <row r="104" spans="1:10" x14ac:dyDescent="0.3">
      <c r="A104">
        <v>714.11</v>
      </c>
      <c r="B104">
        <f t="shared" si="6"/>
        <v>622.43000000000006</v>
      </c>
      <c r="C104">
        <v>-2.3199999999999998</v>
      </c>
      <c r="D104" s="2">
        <f t="shared" si="7"/>
        <v>299959.55885405553</v>
      </c>
      <c r="E104" s="1">
        <f t="shared" si="8"/>
        <v>2770862.9475975474</v>
      </c>
      <c r="F104" s="1">
        <f t="shared" si="9"/>
        <v>622.42853232282584</v>
      </c>
      <c r="G104" s="1">
        <f t="shared" si="10"/>
        <v>1.4676771742188066E-3</v>
      </c>
      <c r="I104">
        <v>556.52</v>
      </c>
      <c r="J104">
        <v>-2.2200000000000002</v>
      </c>
    </row>
    <row r="105" spans="1:10" x14ac:dyDescent="0.3">
      <c r="A105">
        <v>719.84</v>
      </c>
      <c r="B105">
        <f t="shared" si="6"/>
        <v>628.16000000000008</v>
      </c>
      <c r="C105">
        <v>-2.5</v>
      </c>
      <c r="D105" s="2">
        <f t="shared" si="7"/>
        <v>299963.29716149374</v>
      </c>
      <c r="E105" s="1">
        <f t="shared" si="8"/>
        <v>2770858.6050403905</v>
      </c>
      <c r="F105" s="1">
        <f t="shared" si="9"/>
        <v>628.15851881179071</v>
      </c>
      <c r="G105" s="1">
        <f t="shared" si="10"/>
        <v>1.4811882093681561E-3</v>
      </c>
      <c r="I105">
        <v>563.91</v>
      </c>
      <c r="J105">
        <v>-2.21</v>
      </c>
    </row>
    <row r="106" spans="1:10" x14ac:dyDescent="0.3">
      <c r="A106">
        <v>725.06</v>
      </c>
      <c r="B106">
        <f t="shared" si="6"/>
        <v>633.37999999999988</v>
      </c>
      <c r="C106">
        <v>-2.42</v>
      </c>
      <c r="D106" s="2">
        <f t="shared" si="7"/>
        <v>299966.70273999759</v>
      </c>
      <c r="E106" s="1">
        <f t="shared" si="8"/>
        <v>2770854.6489935569</v>
      </c>
      <c r="F106" s="1">
        <f t="shared" si="9"/>
        <v>633.37850650296161</v>
      </c>
      <c r="G106" s="1">
        <f t="shared" si="10"/>
        <v>1.4934970382682877E-3</v>
      </c>
      <c r="I106">
        <v>571.75</v>
      </c>
      <c r="J106">
        <v>-2.25</v>
      </c>
    </row>
    <row r="107" spans="1:10" x14ac:dyDescent="0.3">
      <c r="A107">
        <v>730.06</v>
      </c>
      <c r="B107">
        <f t="shared" si="6"/>
        <v>638.37999999999988</v>
      </c>
      <c r="C107">
        <v>-2.2599999999999998</v>
      </c>
      <c r="D107" s="2">
        <f t="shared" si="7"/>
        <v>299969.96478837292</v>
      </c>
      <c r="E107" s="1">
        <f t="shared" si="8"/>
        <v>2770850.8596766661</v>
      </c>
      <c r="F107" s="1">
        <f t="shared" si="9"/>
        <v>638.37849471310608</v>
      </c>
      <c r="G107" s="1">
        <f t="shared" si="10"/>
        <v>1.5052868938028041E-3</v>
      </c>
      <c r="I107">
        <v>579.1</v>
      </c>
      <c r="J107">
        <v>-2.14</v>
      </c>
    </row>
    <row r="108" spans="1:10" x14ac:dyDescent="0.3">
      <c r="A108">
        <v>735.17</v>
      </c>
      <c r="B108">
        <f t="shared" si="6"/>
        <v>643.49</v>
      </c>
      <c r="C108">
        <v>-2.16</v>
      </c>
      <c r="D108" s="2">
        <f t="shared" si="7"/>
        <v>299973.29860181257</v>
      </c>
      <c r="E108" s="1">
        <f t="shared" si="8"/>
        <v>2770846.9869948039</v>
      </c>
      <c r="F108" s="1">
        <f t="shared" si="9"/>
        <v>643.48848266380173</v>
      </c>
      <c r="G108" s="1">
        <f t="shared" si="10"/>
        <v>1.517336198276098E-3</v>
      </c>
      <c r="I108">
        <v>586.12</v>
      </c>
      <c r="J108">
        <v>-2.04</v>
      </c>
    </row>
    <row r="109" spans="1:10" x14ac:dyDescent="0.3">
      <c r="A109">
        <v>740.27</v>
      </c>
      <c r="B109">
        <f t="shared" si="6"/>
        <v>648.58999999999992</v>
      </c>
      <c r="C109">
        <v>-2.39</v>
      </c>
      <c r="D109" s="2">
        <f t="shared" si="7"/>
        <v>299976.62589115539</v>
      </c>
      <c r="E109" s="1">
        <f t="shared" si="8"/>
        <v>2770843.1218915754</v>
      </c>
      <c r="F109" s="1">
        <f t="shared" si="9"/>
        <v>648.58847063807093</v>
      </c>
      <c r="G109" s="1">
        <f t="shared" si="10"/>
        <v>1.5293619289877824E-3</v>
      </c>
      <c r="I109">
        <v>593.57000000000005</v>
      </c>
      <c r="J109">
        <v>-2.17</v>
      </c>
    </row>
    <row r="110" spans="1:10" x14ac:dyDescent="0.3">
      <c r="A110">
        <v>745.29</v>
      </c>
      <c r="B110">
        <f t="shared" si="6"/>
        <v>653.6099999999999</v>
      </c>
      <c r="C110">
        <v>-2.33</v>
      </c>
      <c r="D110" s="2">
        <f t="shared" si="7"/>
        <v>299979.90098772431</v>
      </c>
      <c r="E110" s="1">
        <f t="shared" si="8"/>
        <v>2770839.3174174172</v>
      </c>
      <c r="F110" s="1">
        <f t="shared" si="9"/>
        <v>653.60845880103034</v>
      </c>
      <c r="G110" s="1">
        <f t="shared" si="10"/>
        <v>1.5411989695621742E-3</v>
      </c>
      <c r="I110">
        <v>598.64</v>
      </c>
      <c r="J110">
        <v>-2.06</v>
      </c>
    </row>
    <row r="111" spans="1:10" x14ac:dyDescent="0.3">
      <c r="A111">
        <v>750.69</v>
      </c>
      <c r="B111">
        <f t="shared" si="6"/>
        <v>659.01</v>
      </c>
      <c r="C111">
        <v>-2.2000000000000002</v>
      </c>
      <c r="D111" s="2">
        <f t="shared" si="7"/>
        <v>299983.42399996973</v>
      </c>
      <c r="E111" s="1">
        <f t="shared" si="8"/>
        <v>2770835.2249551751</v>
      </c>
      <c r="F111" s="1">
        <f t="shared" si="9"/>
        <v>659.00844606810244</v>
      </c>
      <c r="G111" s="1">
        <f t="shared" si="10"/>
        <v>1.5539318975470451E-3</v>
      </c>
      <c r="I111">
        <v>606.28</v>
      </c>
      <c r="J111">
        <v>-2.16</v>
      </c>
    </row>
    <row r="112" spans="1:10" x14ac:dyDescent="0.3">
      <c r="A112">
        <v>755.85</v>
      </c>
      <c r="B112">
        <f t="shared" si="6"/>
        <v>664.17000000000007</v>
      </c>
      <c r="C112">
        <v>-1.87</v>
      </c>
      <c r="D112" s="2">
        <f t="shared" si="7"/>
        <v>299986.7904338931</v>
      </c>
      <c r="E112" s="1">
        <f t="shared" si="8"/>
        <v>2770831.3143801442</v>
      </c>
      <c r="F112" s="1">
        <f t="shared" si="9"/>
        <v>664.16843390066504</v>
      </c>
      <c r="G112" s="1">
        <f t="shared" si="10"/>
        <v>1.566099335036597E-3</v>
      </c>
      <c r="I112">
        <v>613.66999999999996</v>
      </c>
      <c r="J112">
        <v>-2.1800000000000002</v>
      </c>
    </row>
    <row r="113" spans="1:10" x14ac:dyDescent="0.3">
      <c r="A113">
        <v>761.62</v>
      </c>
      <c r="B113">
        <f t="shared" si="6"/>
        <v>669.94</v>
      </c>
      <c r="C113">
        <v>-1.57</v>
      </c>
      <c r="D113" s="2">
        <f t="shared" si="7"/>
        <v>299990.55483771826</v>
      </c>
      <c r="E113" s="1">
        <f t="shared" si="8"/>
        <v>2770826.9415084524</v>
      </c>
      <c r="F113" s="1">
        <f t="shared" si="9"/>
        <v>669.93842029510824</v>
      </c>
      <c r="G113" s="1">
        <f t="shared" si="10"/>
        <v>1.5797048918102519E-3</v>
      </c>
      <c r="I113">
        <v>620.99</v>
      </c>
      <c r="J113">
        <v>-2.06</v>
      </c>
    </row>
    <row r="114" spans="1:10" x14ac:dyDescent="0.3">
      <c r="A114">
        <v>768.81</v>
      </c>
      <c r="B114">
        <f t="shared" si="6"/>
        <v>677.12999999999988</v>
      </c>
      <c r="C114">
        <v>-1.1100000000000001</v>
      </c>
      <c r="D114" s="2">
        <f t="shared" si="7"/>
        <v>299995.245663282</v>
      </c>
      <c r="E114" s="1">
        <f t="shared" si="8"/>
        <v>2770821.4924707636</v>
      </c>
      <c r="F114" s="1">
        <f t="shared" si="9"/>
        <v>677.12840334120926</v>
      </c>
      <c r="G114" s="1">
        <f t="shared" si="10"/>
        <v>1.5966587906177665E-3</v>
      </c>
      <c r="I114">
        <v>628.39</v>
      </c>
      <c r="J114">
        <v>-1.98</v>
      </c>
    </row>
    <row r="115" spans="1:10" x14ac:dyDescent="0.3">
      <c r="A115">
        <v>772.26</v>
      </c>
      <c r="B115">
        <f t="shared" si="6"/>
        <v>680.57999999999993</v>
      </c>
      <c r="C115">
        <v>-0.97</v>
      </c>
      <c r="D115" s="2">
        <f t="shared" si="7"/>
        <v>299997.49647666106</v>
      </c>
      <c r="E115" s="1">
        <f t="shared" si="8"/>
        <v>2770818.8778421087</v>
      </c>
      <c r="F115" s="1">
        <f t="shared" si="9"/>
        <v>680.57839520648133</v>
      </c>
      <c r="G115" s="1">
        <f t="shared" si="10"/>
        <v>1.6047935185952156E-3</v>
      </c>
      <c r="I115">
        <v>635.64</v>
      </c>
      <c r="J115">
        <v>-1.97</v>
      </c>
    </row>
    <row r="116" spans="1:10" x14ac:dyDescent="0.3">
      <c r="A116">
        <v>781.26</v>
      </c>
      <c r="B116">
        <f t="shared" si="6"/>
        <v>689.57999999999993</v>
      </c>
      <c r="C116">
        <v>0.08</v>
      </c>
      <c r="D116" s="2">
        <f t="shared" si="7"/>
        <v>300003.36816373665</v>
      </c>
      <c r="E116" s="1">
        <f t="shared" si="8"/>
        <v>2770812.0570717058</v>
      </c>
      <c r="F116" s="1">
        <f t="shared" si="9"/>
        <v>689.57837398438835</v>
      </c>
      <c r="G116" s="1">
        <f t="shared" si="10"/>
        <v>1.6260156115777136E-3</v>
      </c>
      <c r="I116">
        <v>642.95000000000005</v>
      </c>
      <c r="J116">
        <v>-1.97</v>
      </c>
    </row>
    <row r="117" spans="1:10" x14ac:dyDescent="0.3">
      <c r="A117">
        <v>795.24</v>
      </c>
      <c r="B117">
        <f t="shared" si="6"/>
        <v>703.56</v>
      </c>
      <c r="C117">
        <v>0.72</v>
      </c>
      <c r="D117" s="2">
        <f t="shared" si="7"/>
        <v>300012.48885099421</v>
      </c>
      <c r="E117" s="1">
        <f t="shared" si="8"/>
        <v>2770801.4621416796</v>
      </c>
      <c r="F117" s="1">
        <f t="shared" si="9"/>
        <v>703.55834101977655</v>
      </c>
      <c r="G117" s="1">
        <f t="shared" si="10"/>
        <v>1.6589802233966111E-3</v>
      </c>
      <c r="I117">
        <v>650.25</v>
      </c>
      <c r="J117">
        <v>-1.92</v>
      </c>
    </row>
    <row r="118" spans="1:10" x14ac:dyDescent="0.3">
      <c r="A118">
        <v>810.93</v>
      </c>
      <c r="B118">
        <f t="shared" si="6"/>
        <v>719.25</v>
      </c>
      <c r="C118">
        <v>0.87</v>
      </c>
      <c r="D118" s="2">
        <f t="shared" si="7"/>
        <v>300022.72515879606</v>
      </c>
      <c r="E118" s="1">
        <f t="shared" si="8"/>
        <v>2770789.5712652765</v>
      </c>
      <c r="F118" s="1">
        <f t="shared" si="9"/>
        <v>719.24830402316104</v>
      </c>
      <c r="G118" s="1">
        <f t="shared" si="10"/>
        <v>1.695976838959723E-3</v>
      </c>
      <c r="I118">
        <v>714.11</v>
      </c>
      <c r="J118">
        <v>-2.3199999999999998</v>
      </c>
    </row>
    <row r="119" spans="1:10" x14ac:dyDescent="0.3">
      <c r="A119">
        <v>832.39</v>
      </c>
      <c r="B119">
        <f t="shared" si="6"/>
        <v>740.71</v>
      </c>
      <c r="C119">
        <v>1.03</v>
      </c>
      <c r="D119" s="2">
        <f t="shared" si="7"/>
        <v>300036.72587042314</v>
      </c>
      <c r="E119" s="1">
        <f t="shared" si="8"/>
        <v>2770773.3075171816</v>
      </c>
      <c r="F119" s="1">
        <f t="shared" si="9"/>
        <v>740.7082534210266</v>
      </c>
      <c r="G119" s="1">
        <f t="shared" si="10"/>
        <v>1.7465789734387727E-3</v>
      </c>
      <c r="I119">
        <v>719.84</v>
      </c>
      <c r="J119">
        <v>-2.5</v>
      </c>
    </row>
    <row r="120" spans="1:10" x14ac:dyDescent="0.3">
      <c r="A120">
        <v>851.47</v>
      </c>
      <c r="B120">
        <f t="shared" si="6"/>
        <v>759.79</v>
      </c>
      <c r="C120">
        <v>1.2</v>
      </c>
      <c r="D120" s="2">
        <f t="shared" si="7"/>
        <v>300049.17384702351</v>
      </c>
      <c r="E120" s="1">
        <f t="shared" si="8"/>
        <v>2770758.8474839269</v>
      </c>
      <c r="F120" s="1">
        <f t="shared" si="9"/>
        <v>759.78820843068388</v>
      </c>
      <c r="G120" s="1">
        <f t="shared" si="10"/>
        <v>1.7915693160830415E-3</v>
      </c>
      <c r="I120">
        <v>725.06</v>
      </c>
      <c r="J120">
        <v>-2.42</v>
      </c>
    </row>
    <row r="121" spans="1:10" x14ac:dyDescent="0.3">
      <c r="A121">
        <v>876.05</v>
      </c>
      <c r="B121">
        <f t="shared" si="6"/>
        <v>784.36999999999989</v>
      </c>
      <c r="C121">
        <v>1.19</v>
      </c>
      <c r="D121" s="2">
        <f t="shared" si="7"/>
        <v>300065.21007683681</v>
      </c>
      <c r="E121" s="1">
        <f t="shared" si="8"/>
        <v>2770740.2192020919</v>
      </c>
      <c r="F121" s="1">
        <f t="shared" si="9"/>
        <v>784.368150471891</v>
      </c>
      <c r="G121" s="1">
        <f t="shared" si="10"/>
        <v>1.8495281088917181E-3</v>
      </c>
      <c r="I121">
        <v>730.06</v>
      </c>
      <c r="J121">
        <v>-2.2599999999999998</v>
      </c>
    </row>
    <row r="122" spans="1:10" x14ac:dyDescent="0.3">
      <c r="A122">
        <v>886.43</v>
      </c>
      <c r="B122">
        <f t="shared" si="6"/>
        <v>794.75</v>
      </c>
      <c r="C122">
        <v>1.1599999999999999</v>
      </c>
      <c r="D122" s="2">
        <f t="shared" si="7"/>
        <v>300071.98208926409</v>
      </c>
      <c r="E122" s="1">
        <f t="shared" si="8"/>
        <v>2770732.3525802274</v>
      </c>
      <c r="F122" s="1">
        <f t="shared" si="9"/>
        <v>794.74812599566246</v>
      </c>
      <c r="G122" s="1">
        <f t="shared" si="10"/>
        <v>1.8740043375373716E-3</v>
      </c>
      <c r="I122">
        <v>735.17</v>
      </c>
      <c r="J122">
        <v>-2.16</v>
      </c>
    </row>
    <row r="123" spans="1:10" x14ac:dyDescent="0.3">
      <c r="A123">
        <v>896.62</v>
      </c>
      <c r="B123">
        <f t="shared" si="6"/>
        <v>804.94</v>
      </c>
      <c r="C123">
        <v>0.69</v>
      </c>
      <c r="D123" s="2">
        <f t="shared" si="7"/>
        <v>300078.63014385308</v>
      </c>
      <c r="E123" s="1">
        <f t="shared" si="8"/>
        <v>2770724.6299524037</v>
      </c>
      <c r="F123" s="1">
        <f t="shared" si="9"/>
        <v>804.93810196824097</v>
      </c>
      <c r="G123" s="1">
        <f t="shared" si="10"/>
        <v>1.8980317590830964E-3</v>
      </c>
      <c r="I123">
        <v>740.27</v>
      </c>
      <c r="J123">
        <v>-2.39</v>
      </c>
    </row>
    <row r="124" spans="1:10" x14ac:dyDescent="0.3">
      <c r="A124">
        <v>909.54</v>
      </c>
      <c r="B124">
        <f t="shared" si="6"/>
        <v>817.8599999999999</v>
      </c>
      <c r="C124">
        <v>0.3</v>
      </c>
      <c r="D124" s="2">
        <f t="shared" si="7"/>
        <v>300087.05927685497</v>
      </c>
      <c r="E124" s="1">
        <f t="shared" si="8"/>
        <v>2770714.8383575585</v>
      </c>
      <c r="F124" s="1">
        <f t="shared" si="9"/>
        <v>817.85807150291589</v>
      </c>
      <c r="G124" s="1">
        <f t="shared" si="10"/>
        <v>1.9284970840089954E-3</v>
      </c>
      <c r="I124">
        <v>745.29</v>
      </c>
      <c r="J124">
        <v>-2.33</v>
      </c>
    </row>
    <row r="125" spans="1:10" x14ac:dyDescent="0.3">
      <c r="A125">
        <v>922.18</v>
      </c>
      <c r="B125">
        <f t="shared" si="6"/>
        <v>830.5</v>
      </c>
      <c r="C125">
        <v>0.19</v>
      </c>
      <c r="D125" s="2">
        <f t="shared" si="7"/>
        <v>300095.30573514791</v>
      </c>
      <c r="E125" s="1">
        <f t="shared" si="8"/>
        <v>2770705.2589644585</v>
      </c>
      <c r="F125" s="1">
        <f t="shared" si="9"/>
        <v>830.49804169834681</v>
      </c>
      <c r="G125" s="1">
        <f t="shared" si="10"/>
        <v>1.9583016531896646E-3</v>
      </c>
      <c r="I125">
        <v>750.69</v>
      </c>
      <c r="J125">
        <v>-2.2000000000000002</v>
      </c>
    </row>
    <row r="126" spans="1:10" x14ac:dyDescent="0.3">
      <c r="A126">
        <v>939.37</v>
      </c>
      <c r="B126">
        <f t="shared" si="6"/>
        <v>847.69</v>
      </c>
      <c r="C126">
        <v>0.38</v>
      </c>
      <c r="D126" s="2">
        <f t="shared" si="7"/>
        <v>300106.52065746242</v>
      </c>
      <c r="E126" s="1">
        <f t="shared" si="8"/>
        <v>2770692.2312929886</v>
      </c>
      <c r="F126" s="1">
        <f t="shared" si="9"/>
        <v>847.68800116445971</v>
      </c>
      <c r="G126" s="1">
        <f t="shared" si="10"/>
        <v>1.9988355403484093E-3</v>
      </c>
      <c r="I126">
        <v>755.85</v>
      </c>
      <c r="J126">
        <v>-1.87</v>
      </c>
    </row>
    <row r="127" spans="1:10" x14ac:dyDescent="0.3">
      <c r="A127">
        <v>958.28</v>
      </c>
      <c r="B127">
        <f t="shared" si="6"/>
        <v>866.59999999999991</v>
      </c>
      <c r="C127">
        <v>0.57999999999999996</v>
      </c>
      <c r="D127" s="2">
        <f t="shared" si="7"/>
        <v>300118.85772441805</v>
      </c>
      <c r="E127" s="1">
        <f t="shared" si="8"/>
        <v>2770677.9000965082</v>
      </c>
      <c r="F127" s="1">
        <f t="shared" si="9"/>
        <v>866.59795657499524</v>
      </c>
      <c r="G127" s="1">
        <f t="shared" si="10"/>
        <v>2.0434250046719171E-3</v>
      </c>
      <c r="I127">
        <v>761.62</v>
      </c>
      <c r="J127">
        <v>-1.57</v>
      </c>
    </row>
    <row r="128" spans="1:10" x14ac:dyDescent="0.3">
      <c r="A128">
        <v>981.83</v>
      </c>
      <c r="B128">
        <f t="shared" si="6"/>
        <v>890.15000000000009</v>
      </c>
      <c r="C128">
        <v>0.9</v>
      </c>
      <c r="D128" s="2">
        <f t="shared" si="7"/>
        <v>300134.22197226598</v>
      </c>
      <c r="E128" s="1">
        <f t="shared" si="8"/>
        <v>2770660.052413953</v>
      </c>
      <c r="F128" s="1">
        <f t="shared" si="9"/>
        <v>890.14790104465476</v>
      </c>
      <c r="G128" s="1">
        <f t="shared" si="10"/>
        <v>2.0989553453318877E-3</v>
      </c>
      <c r="I128">
        <v>768.81</v>
      </c>
      <c r="J128">
        <v>-1.1100000000000001</v>
      </c>
    </row>
    <row r="129" spans="1:10" x14ac:dyDescent="0.3">
      <c r="A129">
        <v>1002.68</v>
      </c>
      <c r="B129">
        <f t="shared" si="6"/>
        <v>911</v>
      </c>
      <c r="C129">
        <v>1.22</v>
      </c>
      <c r="D129" s="2">
        <f t="shared" si="7"/>
        <v>300147.82471399126</v>
      </c>
      <c r="E129" s="1">
        <f t="shared" si="8"/>
        <v>2770644.2509625186</v>
      </c>
      <c r="F129" s="1">
        <f t="shared" si="9"/>
        <v>910.99785188099258</v>
      </c>
      <c r="G129" s="1">
        <f t="shared" si="10"/>
        <v>2.1481190074155165E-3</v>
      </c>
      <c r="I129">
        <v>772.26</v>
      </c>
      <c r="J129">
        <v>-0.97</v>
      </c>
    </row>
    <row r="130" spans="1:10" x14ac:dyDescent="0.3">
      <c r="A130">
        <v>1018.78</v>
      </c>
      <c r="B130">
        <f t="shared" ref="B130:B156" si="11">A130-91.68</f>
        <v>927.09999999999991</v>
      </c>
      <c r="C130">
        <v>1.39</v>
      </c>
      <c r="D130" s="2">
        <f t="shared" si="7"/>
        <v>300158.32850975997</v>
      </c>
      <c r="E130" s="1">
        <f t="shared" si="8"/>
        <v>2770632.0493621309</v>
      </c>
      <c r="F130" s="1">
        <f t="shared" si="9"/>
        <v>927.09781391734043</v>
      </c>
      <c r="G130" s="1">
        <f t="shared" si="10"/>
        <v>2.1860826594775062E-3</v>
      </c>
      <c r="I130">
        <v>781.26</v>
      </c>
      <c r="J130">
        <v>0.08</v>
      </c>
    </row>
    <row r="131" spans="1:10" x14ac:dyDescent="0.3">
      <c r="A131">
        <v>1036.21</v>
      </c>
      <c r="B131">
        <f t="shared" si="11"/>
        <v>944.53</v>
      </c>
      <c r="C131">
        <v>1.57</v>
      </c>
      <c r="D131" s="2">
        <f t="shared" ref="D131:D155" si="12">(((B131*($D$156-$D$1))+$B$156*$D$1)/$B$156)</f>
        <v>300169.70001039642</v>
      </c>
      <c r="E131" s="1">
        <f t="shared" ref="E131:E155" si="13">(((B131*($E$156-$E$1))+$B$156*$E$1)/$B$156)</f>
        <v>2770618.8398034498</v>
      </c>
      <c r="F131" s="1">
        <f t="shared" ref="F131:F156" si="14">SQRT(((D131-$D$1)^2)+((E131-$E$1)^2))</f>
        <v>944.5277728178869</v>
      </c>
      <c r="G131" s="1">
        <f t="shared" ref="G131:G156" si="15">B131-F131</f>
        <v>2.2271821130743774E-3</v>
      </c>
      <c r="I131">
        <v>795.24</v>
      </c>
      <c r="J131">
        <v>0.72</v>
      </c>
    </row>
    <row r="132" spans="1:10" x14ac:dyDescent="0.3">
      <c r="A132">
        <v>1048.6300000000001</v>
      </c>
      <c r="B132">
        <f t="shared" si="11"/>
        <v>956.95</v>
      </c>
      <c r="C132">
        <v>1.5</v>
      </c>
      <c r="D132" s="2">
        <f t="shared" si="12"/>
        <v>300177.8029385609</v>
      </c>
      <c r="E132" s="1">
        <f t="shared" si="13"/>
        <v>2770609.4271402936</v>
      </c>
      <c r="F132" s="1">
        <f t="shared" si="14"/>
        <v>956.94774353162336</v>
      </c>
      <c r="G132" s="1">
        <f t="shared" si="15"/>
        <v>2.2564683766859162E-3</v>
      </c>
      <c r="I132">
        <v>810.93</v>
      </c>
      <c r="J132">
        <v>0.87</v>
      </c>
    </row>
    <row r="133" spans="1:10" x14ac:dyDescent="0.3">
      <c r="A133">
        <v>1171.44</v>
      </c>
      <c r="B133">
        <f t="shared" si="11"/>
        <v>1079.76</v>
      </c>
      <c r="C133">
        <v>-0.16</v>
      </c>
      <c r="D133" s="2">
        <f t="shared" si="12"/>
        <v>300257.92537075659</v>
      </c>
      <c r="E133" s="1">
        <f t="shared" si="13"/>
        <v>2770516.353938825</v>
      </c>
      <c r="F133" s="1">
        <f t="shared" si="14"/>
        <v>1079.7574539481197</v>
      </c>
      <c r="G133" s="1">
        <f t="shared" si="15"/>
        <v>2.5460518802447041E-3</v>
      </c>
      <c r="I133">
        <v>832.39</v>
      </c>
      <c r="J133">
        <v>1.03</v>
      </c>
    </row>
    <row r="134" spans="1:10" x14ac:dyDescent="0.3">
      <c r="A134">
        <v>1181.3800000000001</v>
      </c>
      <c r="B134">
        <f t="shared" si="11"/>
        <v>1089.7</v>
      </c>
      <c r="C134">
        <v>0.01</v>
      </c>
      <c r="D134" s="2">
        <f t="shared" si="12"/>
        <v>300264.41032292676</v>
      </c>
      <c r="E134" s="1">
        <f t="shared" si="13"/>
        <v>2770508.8207768463</v>
      </c>
      <c r="F134" s="1">
        <f t="shared" si="14"/>
        <v>1089.6974305098001</v>
      </c>
      <c r="G134" s="1">
        <f t="shared" si="15"/>
        <v>2.5694901999031572E-3</v>
      </c>
      <c r="I134">
        <v>851.47</v>
      </c>
      <c r="J134">
        <v>1.2</v>
      </c>
    </row>
    <row r="135" spans="1:10" x14ac:dyDescent="0.3">
      <c r="A135">
        <v>1193.82</v>
      </c>
      <c r="B135">
        <f t="shared" si="11"/>
        <v>1102.1399999999999</v>
      </c>
      <c r="C135">
        <v>0.03</v>
      </c>
      <c r="D135" s="2">
        <f t="shared" si="12"/>
        <v>300272.52629928471</v>
      </c>
      <c r="E135" s="1">
        <f t="shared" si="13"/>
        <v>2770499.3929564222</v>
      </c>
      <c r="F135" s="1">
        <f t="shared" si="14"/>
        <v>1102.1374011766288</v>
      </c>
      <c r="G135" s="1">
        <f t="shared" si="15"/>
        <v>2.5988233710450004E-3</v>
      </c>
      <c r="I135">
        <v>876.05</v>
      </c>
      <c r="J135">
        <v>1.19</v>
      </c>
    </row>
    <row r="136" spans="1:10" x14ac:dyDescent="0.3">
      <c r="A136">
        <v>1207.17</v>
      </c>
      <c r="B136">
        <f t="shared" si="11"/>
        <v>1115.49</v>
      </c>
      <c r="C136">
        <v>0.01</v>
      </c>
      <c r="D136" s="2">
        <f t="shared" si="12"/>
        <v>300281.23596844688</v>
      </c>
      <c r="E136" s="1">
        <f t="shared" si="13"/>
        <v>2770489.2754803244</v>
      </c>
      <c r="F136" s="1">
        <f t="shared" si="14"/>
        <v>1115.4873696973211</v>
      </c>
      <c r="G136" s="1">
        <f t="shared" si="15"/>
        <v>2.6303026788809802E-3</v>
      </c>
      <c r="I136">
        <v>886.43</v>
      </c>
      <c r="J136">
        <v>1.1599999999999999</v>
      </c>
    </row>
    <row r="137" spans="1:10" x14ac:dyDescent="0.3">
      <c r="A137">
        <v>1220.42</v>
      </c>
      <c r="B137">
        <f t="shared" si="11"/>
        <v>1128.74</v>
      </c>
      <c r="C137">
        <v>0.43</v>
      </c>
      <c r="D137" s="2">
        <f t="shared" si="12"/>
        <v>300289.88039664162</v>
      </c>
      <c r="E137" s="1">
        <f t="shared" si="13"/>
        <v>2770479.2337905639</v>
      </c>
      <c r="F137" s="1">
        <f t="shared" si="14"/>
        <v>1128.7373384542798</v>
      </c>
      <c r="G137" s="1">
        <f t="shared" si="15"/>
        <v>2.6615457202296966E-3</v>
      </c>
      <c r="I137">
        <v>896.62</v>
      </c>
      <c r="J137">
        <v>0.69</v>
      </c>
    </row>
    <row r="138" spans="1:10" x14ac:dyDescent="0.3">
      <c r="A138">
        <v>1221.8499999999999</v>
      </c>
      <c r="B138">
        <f t="shared" si="11"/>
        <v>1130.1699999999998</v>
      </c>
      <c r="C138">
        <v>1.3</v>
      </c>
      <c r="D138" s="2">
        <f t="shared" si="12"/>
        <v>300290.81334247702</v>
      </c>
      <c r="E138" s="1">
        <f t="shared" si="13"/>
        <v>2770478.1500459332</v>
      </c>
      <c r="F138" s="1">
        <f t="shared" si="14"/>
        <v>1130.1673350823642</v>
      </c>
      <c r="G138" s="1">
        <f t="shared" si="15"/>
        <v>2.6649176356841053E-3</v>
      </c>
      <c r="I138">
        <v>909.54</v>
      </c>
      <c r="J138">
        <v>0.3</v>
      </c>
    </row>
    <row r="139" spans="1:10" x14ac:dyDescent="0.3">
      <c r="A139">
        <v>1224.1400000000001</v>
      </c>
      <c r="B139">
        <f t="shared" si="11"/>
        <v>1132.46</v>
      </c>
      <c r="C139">
        <v>1.6</v>
      </c>
      <c r="D139" s="2">
        <f t="shared" si="12"/>
        <v>300292.30736063287</v>
      </c>
      <c r="E139" s="1">
        <f t="shared" si="13"/>
        <v>2770476.414538797</v>
      </c>
      <c r="F139" s="1">
        <f t="shared" si="14"/>
        <v>1132.4573296827605</v>
      </c>
      <c r="G139" s="1">
        <f t="shared" si="15"/>
        <v>2.6703172395627917E-3</v>
      </c>
      <c r="I139">
        <v>922.18</v>
      </c>
      <c r="J139">
        <v>0.19</v>
      </c>
    </row>
    <row r="140" spans="1:10" x14ac:dyDescent="0.3">
      <c r="A140">
        <v>1225.24</v>
      </c>
      <c r="B140">
        <f t="shared" si="11"/>
        <v>1133.56</v>
      </c>
      <c r="C140">
        <v>2.31</v>
      </c>
      <c r="D140" s="2">
        <f t="shared" si="12"/>
        <v>300293.02501127549</v>
      </c>
      <c r="E140" s="1">
        <f t="shared" si="13"/>
        <v>2770475.5808890811</v>
      </c>
      <c r="F140" s="1">
        <f t="shared" si="14"/>
        <v>1133.557327088952</v>
      </c>
      <c r="G140" s="1">
        <f t="shared" si="15"/>
        <v>2.6729110479664087E-3</v>
      </c>
      <c r="I140">
        <v>939.37</v>
      </c>
      <c r="J140">
        <v>0.38</v>
      </c>
    </row>
    <row r="141" spans="1:10" x14ac:dyDescent="0.3">
      <c r="A141">
        <v>1227.9100000000001</v>
      </c>
      <c r="B141">
        <f t="shared" si="11"/>
        <v>1136.23</v>
      </c>
      <c r="C141">
        <v>2.29</v>
      </c>
      <c r="D141" s="2">
        <f t="shared" si="12"/>
        <v>300294.76694510796</v>
      </c>
      <c r="E141" s="1">
        <f t="shared" si="13"/>
        <v>2770473.5573938615</v>
      </c>
      <c r="F141" s="1">
        <f t="shared" si="14"/>
        <v>1136.2273207931837</v>
      </c>
      <c r="G141" s="1">
        <f t="shared" si="15"/>
        <v>2.6792068163103977E-3</v>
      </c>
      <c r="I141">
        <v>958.28</v>
      </c>
      <c r="J141">
        <v>0.57999999999999996</v>
      </c>
    </row>
    <row r="142" spans="1:10" x14ac:dyDescent="0.3">
      <c r="A142">
        <v>1227.96</v>
      </c>
      <c r="B142">
        <f t="shared" si="11"/>
        <v>1136.28</v>
      </c>
      <c r="C142">
        <v>2.11</v>
      </c>
      <c r="D142" s="2">
        <f t="shared" si="12"/>
        <v>300294.79956559167</v>
      </c>
      <c r="E142" s="1">
        <f t="shared" si="13"/>
        <v>2770473.5195006928</v>
      </c>
      <c r="F142" s="1">
        <f t="shared" si="14"/>
        <v>1136.2773206750505</v>
      </c>
      <c r="G142" s="1">
        <f t="shared" si="15"/>
        <v>2.6793249494403426E-3</v>
      </c>
      <c r="I142">
        <v>981.83</v>
      </c>
      <c r="J142">
        <v>0.9</v>
      </c>
    </row>
    <row r="143" spans="1:10" x14ac:dyDescent="0.3">
      <c r="A143">
        <v>1228.19</v>
      </c>
      <c r="B143">
        <f t="shared" si="11"/>
        <v>1136.51</v>
      </c>
      <c r="C143">
        <v>2.11</v>
      </c>
      <c r="D143" s="2">
        <f t="shared" si="12"/>
        <v>300294.94961981691</v>
      </c>
      <c r="E143" s="1">
        <f t="shared" si="13"/>
        <v>2770473.3451921153</v>
      </c>
      <c r="F143" s="1">
        <f t="shared" si="14"/>
        <v>1136.5073201331336</v>
      </c>
      <c r="G143" s="1">
        <f t="shared" si="15"/>
        <v>2.6798668664014258E-3</v>
      </c>
      <c r="I143">
        <v>1002.68</v>
      </c>
      <c r="J143">
        <v>1.22</v>
      </c>
    </row>
    <row r="144" spans="1:10" x14ac:dyDescent="0.3">
      <c r="A144">
        <v>1228.26</v>
      </c>
      <c r="B144">
        <f t="shared" si="11"/>
        <v>1136.58</v>
      </c>
      <c r="C144">
        <v>2.2799999999999998</v>
      </c>
      <c r="D144" s="2">
        <f t="shared" si="12"/>
        <v>300294.99528849416</v>
      </c>
      <c r="E144" s="1">
        <f t="shared" si="13"/>
        <v>2770473.2921416792</v>
      </c>
      <c r="F144" s="1">
        <f t="shared" si="14"/>
        <v>1136.5773199677776</v>
      </c>
      <c r="G144" s="1">
        <f t="shared" si="15"/>
        <v>2.6800322223152762E-3</v>
      </c>
      <c r="I144">
        <v>1018.78</v>
      </c>
      <c r="J144">
        <v>1.39</v>
      </c>
    </row>
    <row r="145" spans="1:10" x14ac:dyDescent="0.3">
      <c r="A145">
        <v>1230.26</v>
      </c>
      <c r="B145">
        <f t="shared" si="11"/>
        <v>1138.58</v>
      </c>
      <c r="C145">
        <v>2.63</v>
      </c>
      <c r="D145" s="2">
        <f t="shared" si="12"/>
        <v>300296.30010784435</v>
      </c>
      <c r="E145" s="1">
        <f t="shared" si="13"/>
        <v>2770471.7764149229</v>
      </c>
      <c r="F145" s="1">
        <f t="shared" si="14"/>
        <v>1138.5773152518734</v>
      </c>
      <c r="G145" s="1">
        <f t="shared" si="15"/>
        <v>2.6847481265122042E-3</v>
      </c>
      <c r="I145">
        <v>1036.21</v>
      </c>
      <c r="J145">
        <v>1.57</v>
      </c>
    </row>
    <row r="146" spans="1:10" x14ac:dyDescent="0.3">
      <c r="A146">
        <v>1234.6500000000001</v>
      </c>
      <c r="B146">
        <f t="shared" si="11"/>
        <v>1142.97</v>
      </c>
      <c r="C146">
        <v>2.71</v>
      </c>
      <c r="D146" s="2">
        <f t="shared" si="12"/>
        <v>300299.16418631788</v>
      </c>
      <c r="E146" s="1">
        <f t="shared" si="13"/>
        <v>2770468.4493946927</v>
      </c>
      <c r="F146" s="1">
        <f t="shared" si="14"/>
        <v>1142.96730490049</v>
      </c>
      <c r="G146" s="1">
        <f t="shared" si="15"/>
        <v>2.6950995099923603E-3</v>
      </c>
      <c r="I146">
        <v>1048.6300000000001</v>
      </c>
      <c r="J146">
        <v>1.5</v>
      </c>
    </row>
    <row r="147" spans="1:10" x14ac:dyDescent="0.3">
      <c r="A147">
        <v>1243.45</v>
      </c>
      <c r="B147">
        <f t="shared" si="11"/>
        <v>1151.77</v>
      </c>
      <c r="C147">
        <v>2.5</v>
      </c>
      <c r="D147" s="2">
        <f t="shared" si="12"/>
        <v>300304.90539145854</v>
      </c>
      <c r="E147" s="1">
        <f t="shared" si="13"/>
        <v>2770461.7801969657</v>
      </c>
      <c r="F147" s="1">
        <f t="shared" si="14"/>
        <v>1151.7672841498329</v>
      </c>
      <c r="G147" s="1">
        <f t="shared" si="15"/>
        <v>2.7158501670783153E-3</v>
      </c>
      <c r="I147">
        <v>1171.44</v>
      </c>
      <c r="J147">
        <v>-0.16</v>
      </c>
    </row>
    <row r="148" spans="1:10" x14ac:dyDescent="0.3">
      <c r="A148">
        <v>1243.5899999999999</v>
      </c>
      <c r="B148">
        <f t="shared" si="11"/>
        <v>1151.9099999999999</v>
      </c>
      <c r="C148">
        <v>2.5</v>
      </c>
      <c r="D148" s="2">
        <f t="shared" si="12"/>
        <v>300304.99672881304</v>
      </c>
      <c r="E148" s="1">
        <f t="shared" si="13"/>
        <v>2770461.6740960921</v>
      </c>
      <c r="F148" s="1">
        <f t="shared" si="14"/>
        <v>1151.9072838201796</v>
      </c>
      <c r="G148" s="1">
        <f t="shared" si="15"/>
        <v>2.7161798202541831E-3</v>
      </c>
      <c r="I148">
        <v>1181.3800000000001</v>
      </c>
      <c r="J148">
        <v>0.01</v>
      </c>
    </row>
    <row r="149" spans="1:10" x14ac:dyDescent="0.3">
      <c r="A149">
        <v>1243.69</v>
      </c>
      <c r="B149">
        <f t="shared" si="11"/>
        <v>1152.01</v>
      </c>
      <c r="C149">
        <v>2.76</v>
      </c>
      <c r="D149" s="2">
        <f t="shared" si="12"/>
        <v>300305.06196978054</v>
      </c>
      <c r="E149" s="1">
        <f t="shared" si="13"/>
        <v>2770461.5983097549</v>
      </c>
      <c r="F149" s="1">
        <f t="shared" si="14"/>
        <v>1152.0072835839514</v>
      </c>
      <c r="G149" s="1">
        <f t="shared" si="15"/>
        <v>2.7164160485426692E-3</v>
      </c>
      <c r="I149">
        <v>1193.82</v>
      </c>
      <c r="J149">
        <v>0.03</v>
      </c>
    </row>
    <row r="150" spans="1:10" x14ac:dyDescent="0.3">
      <c r="A150">
        <v>1244.0899999999999</v>
      </c>
      <c r="B150">
        <f t="shared" si="11"/>
        <v>1152.4099999999999</v>
      </c>
      <c r="C150">
        <v>2.76</v>
      </c>
      <c r="D150" s="2">
        <f t="shared" si="12"/>
        <v>300305.32293365058</v>
      </c>
      <c r="E150" s="1">
        <f t="shared" si="13"/>
        <v>2770461.295164403</v>
      </c>
      <c r="F150" s="1">
        <f t="shared" si="14"/>
        <v>1152.4072826411941</v>
      </c>
      <c r="G150" s="1">
        <f t="shared" si="15"/>
        <v>2.7173588057394227E-3</v>
      </c>
      <c r="I150">
        <v>1207.17</v>
      </c>
      <c r="J150">
        <v>0.01</v>
      </c>
    </row>
    <row r="151" spans="1:10" x14ac:dyDescent="0.3">
      <c r="A151">
        <v>1244.19</v>
      </c>
      <c r="B151">
        <f t="shared" si="11"/>
        <v>1152.51</v>
      </c>
      <c r="C151">
        <v>2.84</v>
      </c>
      <c r="D151" s="2">
        <f t="shared" si="12"/>
        <v>300305.38817461807</v>
      </c>
      <c r="E151" s="1">
        <f t="shared" si="13"/>
        <v>2770461.2193780658</v>
      </c>
      <c r="F151" s="1">
        <f t="shared" si="14"/>
        <v>1152.507282404966</v>
      </c>
      <c r="G151" s="1">
        <f t="shared" si="15"/>
        <v>2.7175950340279087E-3</v>
      </c>
      <c r="I151">
        <v>1220.42</v>
      </c>
      <c r="J151">
        <v>0.43</v>
      </c>
    </row>
    <row r="152" spans="1:10" x14ac:dyDescent="0.3">
      <c r="A152">
        <v>1245.9000000000001</v>
      </c>
      <c r="B152">
        <f t="shared" si="11"/>
        <v>1154.22</v>
      </c>
      <c r="C152">
        <v>2.84</v>
      </c>
      <c r="D152" s="2">
        <f t="shared" si="12"/>
        <v>300306.50379516248</v>
      </c>
      <c r="E152" s="1">
        <f t="shared" si="13"/>
        <v>2770459.9234316889</v>
      </c>
      <c r="F152" s="1">
        <f t="shared" si="14"/>
        <v>1154.2172783730382</v>
      </c>
      <c r="G152" s="1">
        <f t="shared" si="15"/>
        <v>2.7216269618293154E-3</v>
      </c>
      <c r="I152">
        <v>1221.8499999999999</v>
      </c>
      <c r="J152">
        <v>1.3</v>
      </c>
    </row>
    <row r="153" spans="1:10" x14ac:dyDescent="0.3">
      <c r="A153">
        <v>1245.93</v>
      </c>
      <c r="B153">
        <f t="shared" si="11"/>
        <v>1154.25</v>
      </c>
      <c r="C153">
        <v>2.75</v>
      </c>
      <c r="D153" s="2">
        <f t="shared" si="12"/>
        <v>300306.52336745273</v>
      </c>
      <c r="E153" s="1">
        <f t="shared" si="13"/>
        <v>2770459.9006957873</v>
      </c>
      <c r="F153" s="1">
        <f t="shared" si="14"/>
        <v>1154.2472783025187</v>
      </c>
      <c r="G153" s="1">
        <f t="shared" si="15"/>
        <v>2.7216974813200068E-3</v>
      </c>
      <c r="I153">
        <v>1224.1400000000001</v>
      </c>
      <c r="J153">
        <v>1.6</v>
      </c>
    </row>
    <row r="154" spans="1:10" x14ac:dyDescent="0.3">
      <c r="A154">
        <v>1246.0899999999999</v>
      </c>
      <c r="B154">
        <f t="shared" si="11"/>
        <v>1154.4099999999999</v>
      </c>
      <c r="C154">
        <v>2.75</v>
      </c>
      <c r="D154" s="2">
        <f t="shared" si="12"/>
        <v>300306.62775300076</v>
      </c>
      <c r="E154" s="1">
        <f t="shared" si="13"/>
        <v>2770459.7794376472</v>
      </c>
      <c r="F154" s="1">
        <f t="shared" si="14"/>
        <v>1154.4072779249368</v>
      </c>
      <c r="G154" s="1">
        <f t="shared" si="15"/>
        <v>2.7220750630476687E-3</v>
      </c>
      <c r="I154">
        <v>1225.24</v>
      </c>
      <c r="J154">
        <v>2.31</v>
      </c>
    </row>
    <row r="155" spans="1:10" x14ac:dyDescent="0.3">
      <c r="A155">
        <v>1246.1199999999999</v>
      </c>
      <c r="B155">
        <f t="shared" si="11"/>
        <v>1154.4399999999998</v>
      </c>
      <c r="C155">
        <v>2.9</v>
      </c>
      <c r="D155" s="2">
        <f t="shared" si="12"/>
        <v>300306.64732529095</v>
      </c>
      <c r="E155" s="1">
        <f t="shared" si="13"/>
        <v>2770459.7567017456</v>
      </c>
      <c r="F155" s="1">
        <f t="shared" si="14"/>
        <v>1154.4372778543795</v>
      </c>
      <c r="G155" s="1">
        <f t="shared" si="15"/>
        <v>2.7221456202823902E-3</v>
      </c>
      <c r="I155">
        <v>1227.9100000000001</v>
      </c>
      <c r="J155">
        <v>2.29</v>
      </c>
    </row>
    <row r="156" spans="1:10" x14ac:dyDescent="0.3">
      <c r="A156" s="5">
        <v>1246.4000000000001</v>
      </c>
      <c r="B156">
        <f t="shared" si="11"/>
        <v>1154.72</v>
      </c>
      <c r="C156" s="5">
        <v>3.11</v>
      </c>
      <c r="D156" s="2">
        <v>300306.83</v>
      </c>
      <c r="E156" s="2">
        <v>2770459.5444999998</v>
      </c>
      <c r="F156" s="1">
        <f t="shared" si="14"/>
        <v>1154.7172771940525</v>
      </c>
      <c r="G156" s="1">
        <f t="shared" si="15"/>
        <v>2.7228059475419286E-3</v>
      </c>
      <c r="I156">
        <v>1227.96</v>
      </c>
      <c r="J156">
        <v>2.11</v>
      </c>
    </row>
    <row r="157" spans="1:10" x14ac:dyDescent="0.3">
      <c r="D157" s="2"/>
      <c r="E157" s="1"/>
      <c r="F157" s="1"/>
      <c r="I157">
        <v>1228.19</v>
      </c>
      <c r="J157">
        <v>2.11</v>
      </c>
    </row>
    <row r="158" spans="1:10" x14ac:dyDescent="0.3">
      <c r="D158" s="2"/>
      <c r="E158" s="1"/>
      <c r="F158" s="1"/>
      <c r="I158">
        <v>1228.26</v>
      </c>
      <c r="J158">
        <v>2.2799999999999998</v>
      </c>
    </row>
    <row r="159" spans="1:10" x14ac:dyDescent="0.3">
      <c r="D159" s="2"/>
      <c r="E159" s="1"/>
      <c r="F159" s="1"/>
      <c r="I159">
        <v>1230.26</v>
      </c>
      <c r="J159">
        <v>2.63</v>
      </c>
    </row>
    <row r="160" spans="1:10" x14ac:dyDescent="0.3">
      <c r="D160" s="2"/>
      <c r="E160" s="1"/>
      <c r="F160" s="1"/>
      <c r="I160">
        <v>1234.6500000000001</v>
      </c>
      <c r="J160">
        <v>2.71</v>
      </c>
    </row>
    <row r="161" spans="1:10" x14ac:dyDescent="0.3">
      <c r="D161" s="2"/>
      <c r="E161" s="1"/>
      <c r="F161" s="1"/>
      <c r="I161">
        <v>1243.45</v>
      </c>
      <c r="J161">
        <v>2.5</v>
      </c>
    </row>
    <row r="162" spans="1:10" x14ac:dyDescent="0.3">
      <c r="D162" s="2"/>
      <c r="E162" s="1"/>
      <c r="F162" s="1"/>
      <c r="I162">
        <v>1243.5899999999999</v>
      </c>
      <c r="J162">
        <v>2.5</v>
      </c>
    </row>
    <row r="163" spans="1:10" x14ac:dyDescent="0.3">
      <c r="D163" s="2"/>
      <c r="E163" s="1"/>
      <c r="F163" s="1"/>
      <c r="I163">
        <v>1243.69</v>
      </c>
      <c r="J163">
        <v>2.76</v>
      </c>
    </row>
    <row r="164" spans="1:10" x14ac:dyDescent="0.3">
      <c r="D164" s="2"/>
      <c r="E164" s="1"/>
      <c r="F164" s="1"/>
      <c r="I164">
        <v>1244.0899999999999</v>
      </c>
      <c r="J164">
        <v>2.76</v>
      </c>
    </row>
    <row r="165" spans="1:10" x14ac:dyDescent="0.3">
      <c r="D165" s="2"/>
      <c r="E165" s="1"/>
      <c r="F165" s="1"/>
      <c r="I165">
        <v>1244.19</v>
      </c>
      <c r="J165">
        <v>2.84</v>
      </c>
    </row>
    <row r="166" spans="1:10" x14ac:dyDescent="0.3">
      <c r="D166" s="2"/>
      <c r="E166" s="1"/>
      <c r="F166" s="1"/>
      <c r="I166">
        <v>1245.9000000000001</v>
      </c>
      <c r="J166">
        <v>2.84</v>
      </c>
    </row>
    <row r="167" spans="1:10" x14ac:dyDescent="0.3">
      <c r="D167" s="2"/>
      <c r="E167" s="1"/>
      <c r="F167" s="1"/>
      <c r="I167">
        <v>1245.93</v>
      </c>
      <c r="J167">
        <v>2.75</v>
      </c>
    </row>
    <row r="168" spans="1:10" x14ac:dyDescent="0.3">
      <c r="D168" s="2"/>
      <c r="E168" s="1"/>
      <c r="F168" s="1"/>
      <c r="I168">
        <v>1246.0899999999999</v>
      </c>
      <c r="J168">
        <v>2.75</v>
      </c>
    </row>
    <row r="169" spans="1:10" x14ac:dyDescent="0.3">
      <c r="D169" s="2"/>
      <c r="E169" s="1"/>
      <c r="F169" s="1"/>
      <c r="I169">
        <v>1246.1199999999999</v>
      </c>
      <c r="J169">
        <v>2.9</v>
      </c>
    </row>
    <row r="170" spans="1:10" x14ac:dyDescent="0.3">
      <c r="D170" s="2"/>
      <c r="E170" s="1"/>
      <c r="F170" s="1"/>
      <c r="I170" s="5">
        <v>1246.4000000000001</v>
      </c>
      <c r="J170" s="5">
        <v>3.11</v>
      </c>
    </row>
    <row r="171" spans="1:10" x14ac:dyDescent="0.3">
      <c r="D171" s="2"/>
      <c r="E171" s="1"/>
      <c r="F171" s="1"/>
    </row>
    <row r="172" spans="1:10" x14ac:dyDescent="0.3">
      <c r="D172" s="2"/>
      <c r="E172" s="1"/>
      <c r="F172" s="1"/>
    </row>
    <row r="173" spans="1:10" x14ac:dyDescent="0.3">
      <c r="D173" s="2"/>
      <c r="E173" s="1"/>
      <c r="F173" s="1"/>
    </row>
    <row r="174" spans="1:10" x14ac:dyDescent="0.3">
      <c r="A174" s="6"/>
      <c r="B174" s="6"/>
      <c r="C174" s="6"/>
      <c r="D174" s="7"/>
      <c r="E174" s="7"/>
      <c r="F174" s="8"/>
    </row>
    <row r="175" spans="1:10" x14ac:dyDescent="0.3">
      <c r="A175" s="6"/>
      <c r="B175" s="6"/>
      <c r="C175" s="6"/>
      <c r="D175" s="6"/>
      <c r="E175" s="6"/>
      <c r="F175" s="6"/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"/>
  <sheetViews>
    <sheetView topLeftCell="A64" workbookViewId="0">
      <selection activeCell="A64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1.6640625" customWidth="1"/>
    <col min="7" max="7" width="14.77734375" style="1" bestFit="1" customWidth="1"/>
  </cols>
  <sheetData>
    <row r="1" spans="1:7" x14ac:dyDescent="0.3">
      <c r="A1" s="5">
        <v>0.69</v>
      </c>
      <c r="B1">
        <f>A1-0.69</f>
        <v>0</v>
      </c>
      <c r="C1" s="5">
        <v>10.95</v>
      </c>
      <c r="D1" s="2">
        <v>299791.685</v>
      </c>
      <c r="E1" s="2">
        <v>2771554.159</v>
      </c>
    </row>
    <row r="2" spans="1:7" x14ac:dyDescent="0.3">
      <c r="A2">
        <v>14.37</v>
      </c>
      <c r="B2">
        <f t="shared" ref="B2:B65" si="0">A2-0.69</f>
        <v>13.68</v>
      </c>
      <c r="C2">
        <v>4.45</v>
      </c>
      <c r="D2" s="2">
        <f>(((B2*($D$157-$D$1))+$B$157*$D$1)/$B$157)</f>
        <v>299802.08036608977</v>
      </c>
      <c r="E2" s="1">
        <f>(((B2*($E$157-$E$1))+$B$157*$E$1)/$B$157)</f>
        <v>2771545.2387070442</v>
      </c>
      <c r="F2" s="1">
        <f>SQRT(((D2-$D$1)^2)+((E2-$E$1)^2))</f>
        <v>13.698002137465286</v>
      </c>
      <c r="G2" s="1">
        <f t="shared" ref="G2" si="1">B2-F2</f>
        <v>-1.8002137465286339E-2</v>
      </c>
    </row>
    <row r="3" spans="1:7" x14ac:dyDescent="0.3">
      <c r="A3">
        <v>14.55</v>
      </c>
      <c r="B3">
        <f t="shared" si="0"/>
        <v>13.860000000000001</v>
      </c>
      <c r="C3">
        <v>4.46</v>
      </c>
      <c r="D3" s="2">
        <f t="shared" ref="D3:D66" si="2">(((B3*($D$157-$D$1))+$B$157*$D$1)/$B$157)</f>
        <v>299802.21714722255</v>
      </c>
      <c r="E3" s="1">
        <f t="shared" ref="E3:E66" si="3">(((B3*($E$157-$E$1))+$B$157*$E$1)/$B$157)</f>
        <v>2771545.1213347684</v>
      </c>
      <c r="F3" s="1">
        <f t="shared" ref="F3:F66" si="4">SQRT(((D3-$D$1)^2)+((E3-$E$1)^2))</f>
        <v>13.878239007750105</v>
      </c>
      <c r="G3" s="1">
        <f t="shared" ref="G3:G66" si="5">B3-F3</f>
        <v>-1.8239007750104008E-2</v>
      </c>
    </row>
    <row r="4" spans="1:7" x14ac:dyDescent="0.3">
      <c r="A4">
        <v>14.59</v>
      </c>
      <c r="B4">
        <f t="shared" si="0"/>
        <v>13.9</v>
      </c>
      <c r="C4">
        <v>3.8</v>
      </c>
      <c r="D4" s="2">
        <f t="shared" si="2"/>
        <v>299802.24754302978</v>
      </c>
      <c r="E4" s="1">
        <f t="shared" si="3"/>
        <v>2771545.0952520403</v>
      </c>
      <c r="F4" s="1">
        <f t="shared" si="4"/>
        <v>13.918291645619298</v>
      </c>
      <c r="G4" s="1">
        <f t="shared" si="5"/>
        <v>-1.829164561929808E-2</v>
      </c>
    </row>
    <row r="5" spans="1:7" x14ac:dyDescent="0.3">
      <c r="A5">
        <v>14.78</v>
      </c>
      <c r="B5">
        <f t="shared" si="0"/>
        <v>14.09</v>
      </c>
      <c r="C5">
        <v>3.81</v>
      </c>
      <c r="D5" s="2">
        <f t="shared" si="2"/>
        <v>299802.39192311437</v>
      </c>
      <c r="E5" s="1">
        <f t="shared" si="3"/>
        <v>2771544.9713590825</v>
      </c>
      <c r="F5" s="1">
        <f t="shared" si="4"/>
        <v>14.108541675371415</v>
      </c>
      <c r="G5" s="1">
        <f t="shared" si="5"/>
        <v>-1.8541675371414712E-2</v>
      </c>
    </row>
    <row r="6" spans="1:7" x14ac:dyDescent="0.3">
      <c r="A6">
        <v>14.86</v>
      </c>
      <c r="B6">
        <f t="shared" si="0"/>
        <v>14.17</v>
      </c>
      <c r="C6">
        <v>3.52</v>
      </c>
      <c r="D6" s="2">
        <f t="shared" si="2"/>
        <v>299802.45271472895</v>
      </c>
      <c r="E6" s="1">
        <f t="shared" si="3"/>
        <v>2771544.9191936268</v>
      </c>
      <c r="F6" s="1">
        <f t="shared" si="4"/>
        <v>14.188646950894904</v>
      </c>
      <c r="G6" s="1">
        <f t="shared" si="5"/>
        <v>-1.8646950894904535E-2</v>
      </c>
    </row>
    <row r="7" spans="1:7" x14ac:dyDescent="0.3">
      <c r="A7">
        <v>15.91</v>
      </c>
      <c r="B7">
        <f t="shared" si="0"/>
        <v>15.22</v>
      </c>
      <c r="C7">
        <v>3.47</v>
      </c>
      <c r="D7" s="2">
        <f t="shared" si="2"/>
        <v>299803.25060467003</v>
      </c>
      <c r="E7" s="1">
        <f t="shared" si="3"/>
        <v>2771544.2345220186</v>
      </c>
      <c r="F7" s="1">
        <f t="shared" si="4"/>
        <v>15.240028693766158</v>
      </c>
      <c r="G7" s="1">
        <f t="shared" si="5"/>
        <v>-2.0028693766157346E-2</v>
      </c>
    </row>
    <row r="8" spans="1:7" x14ac:dyDescent="0.3">
      <c r="A8">
        <v>20.79</v>
      </c>
      <c r="B8">
        <f t="shared" si="0"/>
        <v>20.099999999999998</v>
      </c>
      <c r="C8">
        <v>3.53</v>
      </c>
      <c r="D8" s="2">
        <f t="shared" si="2"/>
        <v>299806.95889315818</v>
      </c>
      <c r="E8" s="1">
        <f t="shared" si="3"/>
        <v>2771541.0524292095</v>
      </c>
      <c r="F8" s="1">
        <f t="shared" si="4"/>
        <v>20.126450509083572</v>
      </c>
      <c r="G8" s="1">
        <f t="shared" si="5"/>
        <v>-2.6450509083574048E-2</v>
      </c>
    </row>
    <row r="9" spans="1:7" x14ac:dyDescent="0.3">
      <c r="A9">
        <v>22.62</v>
      </c>
      <c r="B9">
        <f t="shared" si="0"/>
        <v>21.93</v>
      </c>
      <c r="C9">
        <v>3.38</v>
      </c>
      <c r="D9" s="2">
        <f t="shared" si="2"/>
        <v>299808.34950134123</v>
      </c>
      <c r="E9" s="1">
        <f t="shared" si="3"/>
        <v>2771539.8591444064</v>
      </c>
      <c r="F9" s="1">
        <f t="shared" si="4"/>
        <v>21.958858689594649</v>
      </c>
      <c r="G9" s="1">
        <f t="shared" si="5"/>
        <v>-2.8858689594649434E-2</v>
      </c>
    </row>
    <row r="10" spans="1:7" x14ac:dyDescent="0.3">
      <c r="A10">
        <v>23.29</v>
      </c>
      <c r="B10">
        <f t="shared" si="0"/>
        <v>22.599999999999998</v>
      </c>
      <c r="C10">
        <v>3.15</v>
      </c>
      <c r="D10" s="2">
        <f t="shared" si="2"/>
        <v>299808.85863111319</v>
      </c>
      <c r="E10" s="1">
        <f t="shared" si="3"/>
        <v>2771539.4222587137</v>
      </c>
      <c r="F10" s="1">
        <f t="shared" si="4"/>
        <v>22.629740373005841</v>
      </c>
      <c r="G10" s="1">
        <f t="shared" si="5"/>
        <v>-2.9740373005843423E-2</v>
      </c>
    </row>
    <row r="11" spans="1:7" x14ac:dyDescent="0.3">
      <c r="A11">
        <v>24.57</v>
      </c>
      <c r="B11">
        <f t="shared" si="0"/>
        <v>23.88</v>
      </c>
      <c r="C11">
        <v>3.68</v>
      </c>
      <c r="D11" s="2">
        <f t="shared" si="2"/>
        <v>299809.83129694615</v>
      </c>
      <c r="E11" s="1">
        <f t="shared" si="3"/>
        <v>2771538.5876114196</v>
      </c>
      <c r="F11" s="1">
        <f t="shared" si="4"/>
        <v>23.911424783542579</v>
      </c>
      <c r="G11" s="1">
        <f t="shared" si="5"/>
        <v>-3.1424783542579604E-2</v>
      </c>
    </row>
    <row r="12" spans="1:7" x14ac:dyDescent="0.3">
      <c r="A12">
        <v>37.630000000000003</v>
      </c>
      <c r="B12">
        <f t="shared" si="0"/>
        <v>36.940000000000005</v>
      </c>
      <c r="C12">
        <v>3.64</v>
      </c>
      <c r="D12" s="2">
        <f t="shared" si="2"/>
        <v>299819.75552802306</v>
      </c>
      <c r="E12" s="1">
        <f t="shared" si="3"/>
        <v>2771530.0716007464</v>
      </c>
      <c r="F12" s="1">
        <f t="shared" si="4"/>
        <v>36.988611034977339</v>
      </c>
      <c r="G12" s="1">
        <f t="shared" si="5"/>
        <v>-4.86110349773341E-2</v>
      </c>
    </row>
    <row r="13" spans="1:7" x14ac:dyDescent="0.3">
      <c r="A13">
        <v>40.99</v>
      </c>
      <c r="B13">
        <f t="shared" si="0"/>
        <v>40.300000000000004</v>
      </c>
      <c r="C13">
        <v>3.19</v>
      </c>
      <c r="D13" s="2">
        <f t="shared" si="2"/>
        <v>299822.30877583456</v>
      </c>
      <c r="E13" s="1">
        <f t="shared" si="3"/>
        <v>2771527.8806515993</v>
      </c>
      <c r="F13" s="1">
        <f t="shared" si="4"/>
        <v>40.353032612625235</v>
      </c>
      <c r="G13" s="1">
        <f t="shared" si="5"/>
        <v>-5.3032612625230513E-2</v>
      </c>
    </row>
    <row r="14" spans="1:7" x14ac:dyDescent="0.3">
      <c r="A14">
        <v>42.86</v>
      </c>
      <c r="B14">
        <f t="shared" si="0"/>
        <v>42.17</v>
      </c>
      <c r="C14">
        <v>3.19</v>
      </c>
      <c r="D14" s="2">
        <f t="shared" si="2"/>
        <v>299823.72977982496</v>
      </c>
      <c r="E14" s="1">
        <f t="shared" si="3"/>
        <v>2771526.6612840681</v>
      </c>
      <c r="F14" s="1">
        <f t="shared" si="4"/>
        <v>42.225493431093845</v>
      </c>
      <c r="G14" s="1">
        <f t="shared" si="5"/>
        <v>-5.5493431093843526E-2</v>
      </c>
    </row>
    <row r="15" spans="1:7" x14ac:dyDescent="0.3">
      <c r="A15">
        <v>45.98</v>
      </c>
      <c r="B15">
        <f t="shared" si="0"/>
        <v>45.29</v>
      </c>
      <c r="C15">
        <v>3.66</v>
      </c>
      <c r="D15" s="2">
        <f t="shared" si="2"/>
        <v>299826.10065279278</v>
      </c>
      <c r="E15" s="1">
        <f t="shared" si="3"/>
        <v>2771524.6268312889</v>
      </c>
      <c r="F15" s="1">
        <f t="shared" si="4"/>
        <v>45.349599181608959</v>
      </c>
      <c r="G15" s="1">
        <f t="shared" si="5"/>
        <v>-5.9599181608959384E-2</v>
      </c>
    </row>
    <row r="16" spans="1:7" x14ac:dyDescent="0.3">
      <c r="A16">
        <v>59.88</v>
      </c>
      <c r="B16">
        <f t="shared" si="0"/>
        <v>59.190000000000005</v>
      </c>
      <c r="C16">
        <v>3.64</v>
      </c>
      <c r="D16" s="2">
        <f t="shared" si="2"/>
        <v>299836.66319582256</v>
      </c>
      <c r="E16" s="1">
        <f t="shared" si="3"/>
        <v>2771515.5630833292</v>
      </c>
      <c r="F16" s="1">
        <f t="shared" si="4"/>
        <v>59.267890827228257</v>
      </c>
      <c r="G16" s="1">
        <f t="shared" si="5"/>
        <v>-7.7890827228252135E-2</v>
      </c>
    </row>
    <row r="17" spans="1:10" x14ac:dyDescent="0.3">
      <c r="A17">
        <v>60.98</v>
      </c>
      <c r="B17">
        <f t="shared" si="0"/>
        <v>60.29</v>
      </c>
      <c r="C17">
        <v>3.04</v>
      </c>
      <c r="D17" s="2">
        <f t="shared" si="2"/>
        <v>299837.49908052274</v>
      </c>
      <c r="E17" s="1">
        <f t="shared" si="3"/>
        <v>2771514.8458083109</v>
      </c>
      <c r="F17" s="1">
        <f t="shared" si="4"/>
        <v>60.369338367480175</v>
      </c>
      <c r="G17" s="1">
        <f t="shared" si="5"/>
        <v>-7.9338367480175975E-2</v>
      </c>
    </row>
    <row r="18" spans="1:10" x14ac:dyDescent="0.3">
      <c r="A18">
        <v>61.5</v>
      </c>
      <c r="B18">
        <f t="shared" si="0"/>
        <v>60.81</v>
      </c>
      <c r="C18">
        <v>3.06</v>
      </c>
      <c r="D18" s="2">
        <f t="shared" si="2"/>
        <v>299837.89422601741</v>
      </c>
      <c r="E18" s="1">
        <f t="shared" si="3"/>
        <v>2771514.5067328475</v>
      </c>
      <c r="F18" s="1">
        <f t="shared" si="4"/>
        <v>60.890022659355864</v>
      </c>
      <c r="G18" s="1">
        <f t="shared" si="5"/>
        <v>-8.0022659355861947E-2</v>
      </c>
    </row>
    <row r="19" spans="1:10" x14ac:dyDescent="0.3">
      <c r="A19">
        <v>62.46</v>
      </c>
      <c r="B19">
        <f t="shared" si="0"/>
        <v>61.77</v>
      </c>
      <c r="C19">
        <v>3.65</v>
      </c>
      <c r="D19" s="2">
        <f t="shared" si="2"/>
        <v>299838.6237253921</v>
      </c>
      <c r="E19" s="1">
        <f t="shared" si="3"/>
        <v>2771513.8807473774</v>
      </c>
      <c r="F19" s="1">
        <f t="shared" si="4"/>
        <v>61.851285966933084</v>
      </c>
      <c r="G19" s="1">
        <f t="shared" si="5"/>
        <v>-8.1285966933080545E-2</v>
      </c>
    </row>
    <row r="20" spans="1:10" x14ac:dyDescent="0.3">
      <c r="A20">
        <v>66.430000000000007</v>
      </c>
      <c r="B20">
        <f t="shared" si="0"/>
        <v>65.740000000000009</v>
      </c>
      <c r="C20">
        <v>3.36</v>
      </c>
      <c r="D20" s="2">
        <f t="shared" si="2"/>
        <v>299841.64050926466</v>
      </c>
      <c r="E20" s="1">
        <f t="shared" si="3"/>
        <v>2771511.2920366288</v>
      </c>
      <c r="F20" s="1">
        <f t="shared" si="4"/>
        <v>65.826510271750692</v>
      </c>
      <c r="G20" s="1">
        <f t="shared" si="5"/>
        <v>-8.6510271750682932E-2</v>
      </c>
      <c r="I20" s="5">
        <v>0.69</v>
      </c>
      <c r="J20" s="5">
        <v>10.95</v>
      </c>
    </row>
    <row r="21" spans="1:10" x14ac:dyDescent="0.3">
      <c r="A21">
        <v>69.22</v>
      </c>
      <c r="B21">
        <f t="shared" si="0"/>
        <v>68.53</v>
      </c>
      <c r="C21">
        <v>3.32</v>
      </c>
      <c r="D21" s="2">
        <f t="shared" si="2"/>
        <v>299843.76061682246</v>
      </c>
      <c r="E21" s="1">
        <f t="shared" si="3"/>
        <v>2771509.4727663551</v>
      </c>
      <c r="F21" s="1">
        <f t="shared" si="4"/>
        <v>68.620181760186412</v>
      </c>
      <c r="G21" s="1">
        <f t="shared" si="5"/>
        <v>-9.0181760186410997E-2</v>
      </c>
      <c r="I21">
        <v>14.37</v>
      </c>
      <c r="J21">
        <v>4.45</v>
      </c>
    </row>
    <row r="22" spans="1:10" x14ac:dyDescent="0.3">
      <c r="A22">
        <v>71.53</v>
      </c>
      <c r="B22">
        <f t="shared" si="0"/>
        <v>70.84</v>
      </c>
      <c r="C22">
        <v>3.31</v>
      </c>
      <c r="D22" s="2">
        <f t="shared" si="2"/>
        <v>299845.51597469283</v>
      </c>
      <c r="E22" s="1">
        <f t="shared" si="3"/>
        <v>2771507.9664888163</v>
      </c>
      <c r="F22" s="1">
        <f t="shared" si="4"/>
        <v>70.933221594918876</v>
      </c>
      <c r="G22" s="1">
        <f t="shared" si="5"/>
        <v>-9.3221594918873052E-2</v>
      </c>
      <c r="I22">
        <v>14.55</v>
      </c>
      <c r="J22">
        <v>4.46</v>
      </c>
    </row>
    <row r="23" spans="1:10" x14ac:dyDescent="0.3">
      <c r="A23">
        <v>71.989999999999995</v>
      </c>
      <c r="B23">
        <f t="shared" si="0"/>
        <v>71.3</v>
      </c>
      <c r="C23">
        <v>3.32</v>
      </c>
      <c r="D23" s="2">
        <f t="shared" si="2"/>
        <v>299845.86552647658</v>
      </c>
      <c r="E23" s="1">
        <f t="shared" si="3"/>
        <v>2771507.666537445</v>
      </c>
      <c r="F23" s="1">
        <f t="shared" si="4"/>
        <v>71.393826929946599</v>
      </c>
      <c r="G23" s="1">
        <f t="shared" si="5"/>
        <v>-9.3826929946601467E-2</v>
      </c>
      <c r="I23">
        <v>14.59</v>
      </c>
      <c r="J23">
        <v>3.8</v>
      </c>
    </row>
    <row r="24" spans="1:10" x14ac:dyDescent="0.3">
      <c r="A24">
        <v>72.069999999999993</v>
      </c>
      <c r="B24">
        <f t="shared" si="0"/>
        <v>71.38</v>
      </c>
      <c r="C24">
        <v>3.29</v>
      </c>
      <c r="D24" s="2">
        <f t="shared" si="2"/>
        <v>299845.92631809111</v>
      </c>
      <c r="E24" s="1">
        <f t="shared" si="3"/>
        <v>2771507.6143719894</v>
      </c>
      <c r="F24" s="1">
        <f t="shared" si="4"/>
        <v>71.473932205425911</v>
      </c>
      <c r="G24" s="1">
        <f t="shared" si="5"/>
        <v>-9.3932205425915072E-2</v>
      </c>
      <c r="I24">
        <v>14.78</v>
      </c>
      <c r="J24">
        <v>3.81</v>
      </c>
    </row>
    <row r="25" spans="1:10" x14ac:dyDescent="0.3">
      <c r="A25">
        <v>72.69</v>
      </c>
      <c r="B25">
        <f t="shared" si="0"/>
        <v>72</v>
      </c>
      <c r="C25">
        <v>3.16</v>
      </c>
      <c r="D25" s="2">
        <f t="shared" si="2"/>
        <v>299846.39745310397</v>
      </c>
      <c r="E25" s="1">
        <f t="shared" si="3"/>
        <v>2771507.2100897059</v>
      </c>
      <c r="F25" s="1">
        <f t="shared" si="4"/>
        <v>72.094748092062929</v>
      </c>
      <c r="G25" s="1">
        <f t="shared" si="5"/>
        <v>-9.474809206292889E-2</v>
      </c>
      <c r="I25">
        <v>14.86</v>
      </c>
      <c r="J25">
        <v>3.52</v>
      </c>
    </row>
    <row r="26" spans="1:10" x14ac:dyDescent="0.3">
      <c r="A26">
        <v>72.73</v>
      </c>
      <c r="B26">
        <f t="shared" si="0"/>
        <v>72.040000000000006</v>
      </c>
      <c r="C26">
        <v>3.03</v>
      </c>
      <c r="D26" s="2">
        <f t="shared" si="2"/>
        <v>299846.42784891126</v>
      </c>
      <c r="E26" s="1">
        <f t="shared" si="3"/>
        <v>2771507.1840069783</v>
      </c>
      <c r="F26" s="1">
        <f t="shared" si="4"/>
        <v>72.13480072967306</v>
      </c>
      <c r="G26" s="1">
        <f t="shared" si="5"/>
        <v>-9.4800729673053752E-2</v>
      </c>
      <c r="I26">
        <v>15.91</v>
      </c>
      <c r="J26">
        <v>3.47</v>
      </c>
    </row>
    <row r="27" spans="1:10" x14ac:dyDescent="0.3">
      <c r="A27">
        <v>73.239999999999995</v>
      </c>
      <c r="B27">
        <f t="shared" si="0"/>
        <v>72.55</v>
      </c>
      <c r="C27">
        <v>2.97</v>
      </c>
      <c r="D27" s="2">
        <f t="shared" si="2"/>
        <v>299846.81539545406</v>
      </c>
      <c r="E27" s="1">
        <f t="shared" si="3"/>
        <v>2771506.8514521969</v>
      </c>
      <c r="F27" s="1">
        <f t="shared" si="4"/>
        <v>72.645471862037269</v>
      </c>
      <c r="G27" s="1">
        <f t="shared" si="5"/>
        <v>-9.5471862037271649E-2</v>
      </c>
      <c r="I27">
        <v>20.79</v>
      </c>
      <c r="J27">
        <v>3.53</v>
      </c>
    </row>
    <row r="28" spans="1:10" x14ac:dyDescent="0.3">
      <c r="A28">
        <v>73.37</v>
      </c>
      <c r="B28">
        <f t="shared" si="0"/>
        <v>72.680000000000007</v>
      </c>
      <c r="C28">
        <v>2.89</v>
      </c>
      <c r="D28" s="2">
        <f t="shared" si="2"/>
        <v>299846.91418182774</v>
      </c>
      <c r="E28" s="1">
        <f t="shared" si="3"/>
        <v>2771506.7666833312</v>
      </c>
      <c r="F28" s="1">
        <f t="shared" si="4"/>
        <v>72.77564293494143</v>
      </c>
      <c r="G28" s="1">
        <f t="shared" si="5"/>
        <v>-9.5642934941423619E-2</v>
      </c>
      <c r="I28">
        <v>22.62</v>
      </c>
      <c r="J28">
        <v>3.38</v>
      </c>
    </row>
    <row r="29" spans="1:10" x14ac:dyDescent="0.3">
      <c r="A29">
        <v>76.09</v>
      </c>
      <c r="B29">
        <f t="shared" si="0"/>
        <v>75.400000000000006</v>
      </c>
      <c r="C29">
        <v>2.94</v>
      </c>
      <c r="D29" s="2">
        <f t="shared" si="2"/>
        <v>299848.98109672277</v>
      </c>
      <c r="E29" s="1">
        <f t="shared" si="3"/>
        <v>2771504.9930578317</v>
      </c>
      <c r="F29" s="1">
        <f t="shared" si="4"/>
        <v>75.499222307017703</v>
      </c>
      <c r="G29" s="1">
        <f t="shared" si="5"/>
        <v>-9.9222307017697631E-2</v>
      </c>
      <c r="I29">
        <v>23.29</v>
      </c>
      <c r="J29">
        <v>3.15</v>
      </c>
    </row>
    <row r="30" spans="1:10" x14ac:dyDescent="0.3">
      <c r="A30">
        <v>76.87</v>
      </c>
      <c r="B30">
        <f t="shared" si="0"/>
        <v>76.180000000000007</v>
      </c>
      <c r="C30">
        <v>3.24</v>
      </c>
      <c r="D30" s="2">
        <f t="shared" si="2"/>
        <v>299849.57381496474</v>
      </c>
      <c r="E30" s="1">
        <f t="shared" si="3"/>
        <v>2771504.4844446364</v>
      </c>
      <c r="F30" s="1">
        <f t="shared" si="4"/>
        <v>76.280248744960772</v>
      </c>
      <c r="G30" s="1">
        <f t="shared" si="5"/>
        <v>-0.10024874496076563</v>
      </c>
      <c r="I30">
        <v>24.57</v>
      </c>
      <c r="J30">
        <v>3.68</v>
      </c>
    </row>
    <row r="31" spans="1:10" x14ac:dyDescent="0.3">
      <c r="A31">
        <v>93.67</v>
      </c>
      <c r="B31">
        <f t="shared" si="0"/>
        <v>92.98</v>
      </c>
      <c r="C31">
        <v>1.0900000000000001</v>
      </c>
      <c r="D31" s="2">
        <f t="shared" si="2"/>
        <v>299862.34005402232</v>
      </c>
      <c r="E31" s="1">
        <f t="shared" si="3"/>
        <v>2771493.5296989013</v>
      </c>
      <c r="F31" s="1">
        <f t="shared" si="4"/>
        <v>93.102356632941166</v>
      </c>
      <c r="G31" s="1">
        <f t="shared" si="5"/>
        <v>-0.1223566329411625</v>
      </c>
      <c r="I31">
        <v>37.630000000000003</v>
      </c>
      <c r="J31">
        <v>3.64</v>
      </c>
    </row>
    <row r="32" spans="1:10" x14ac:dyDescent="0.3">
      <c r="A32">
        <v>98.31</v>
      </c>
      <c r="B32">
        <f t="shared" si="0"/>
        <v>97.62</v>
      </c>
      <c r="C32">
        <v>0.73</v>
      </c>
      <c r="D32" s="2">
        <f t="shared" si="2"/>
        <v>299865.86596766679</v>
      </c>
      <c r="E32" s="1">
        <f t="shared" si="3"/>
        <v>2771490.5041024601</v>
      </c>
      <c r="F32" s="1">
        <f t="shared" si="4"/>
        <v>97.748462621125796</v>
      </c>
      <c r="G32" s="1">
        <f t="shared" si="5"/>
        <v>-0.12846262112579154</v>
      </c>
      <c r="I32">
        <v>40.99</v>
      </c>
      <c r="J32">
        <v>3.19</v>
      </c>
    </row>
    <row r="33" spans="1:10" x14ac:dyDescent="0.3">
      <c r="A33">
        <v>102.81</v>
      </c>
      <c r="B33">
        <f t="shared" si="0"/>
        <v>102.12</v>
      </c>
      <c r="C33">
        <v>0.39</v>
      </c>
      <c r="D33" s="2">
        <f t="shared" si="2"/>
        <v>299869.28549598577</v>
      </c>
      <c r="E33" s="1">
        <f t="shared" si="3"/>
        <v>2771487.5697955666</v>
      </c>
      <c r="F33" s="1">
        <f t="shared" si="4"/>
        <v>102.25438437693899</v>
      </c>
      <c r="G33" s="1">
        <f t="shared" si="5"/>
        <v>-0.13438437693898209</v>
      </c>
      <c r="I33">
        <v>42.86</v>
      </c>
      <c r="J33">
        <v>3.19</v>
      </c>
    </row>
    <row r="34" spans="1:10" x14ac:dyDescent="0.3">
      <c r="A34">
        <v>106.54</v>
      </c>
      <c r="B34">
        <f t="shared" si="0"/>
        <v>105.85000000000001</v>
      </c>
      <c r="C34">
        <v>0.05</v>
      </c>
      <c r="D34" s="2">
        <f t="shared" si="2"/>
        <v>299872.1199050147</v>
      </c>
      <c r="E34" s="1">
        <f t="shared" si="3"/>
        <v>2771485.1375811864</v>
      </c>
      <c r="F34" s="1">
        <f t="shared" si="4"/>
        <v>105.98929285436473</v>
      </c>
      <c r="G34" s="1">
        <f t="shared" si="5"/>
        <v>-0.13929285436472583</v>
      </c>
      <c r="I34">
        <v>45.98</v>
      </c>
      <c r="J34">
        <v>3.66</v>
      </c>
    </row>
    <row r="35" spans="1:10" x14ac:dyDescent="0.3">
      <c r="A35">
        <v>110.56</v>
      </c>
      <c r="B35">
        <f t="shared" si="0"/>
        <v>109.87</v>
      </c>
      <c r="C35">
        <v>-0.28999999999999998</v>
      </c>
      <c r="D35" s="2">
        <f t="shared" si="2"/>
        <v>299875.1746836463</v>
      </c>
      <c r="E35" s="1">
        <f t="shared" si="3"/>
        <v>2771482.5162670282</v>
      </c>
      <c r="F35" s="1">
        <f t="shared" si="4"/>
        <v>110.01458295621561</v>
      </c>
      <c r="G35" s="1">
        <f t="shared" si="5"/>
        <v>-0.14458295621560069</v>
      </c>
      <c r="I35">
        <v>59.88</v>
      </c>
      <c r="J35">
        <v>3.64</v>
      </c>
    </row>
    <row r="36" spans="1:10" x14ac:dyDescent="0.3">
      <c r="A36">
        <v>120.5</v>
      </c>
      <c r="B36">
        <f t="shared" si="0"/>
        <v>119.81</v>
      </c>
      <c r="C36">
        <v>-0.98</v>
      </c>
      <c r="D36" s="2">
        <f t="shared" si="2"/>
        <v>299882.72804175533</v>
      </c>
      <c r="E36" s="1">
        <f t="shared" si="3"/>
        <v>2771476.0347091346</v>
      </c>
      <c r="F36" s="1">
        <f t="shared" si="4"/>
        <v>119.96766345678783</v>
      </c>
      <c r="G36" s="1">
        <f t="shared" si="5"/>
        <v>-0.15766345678783011</v>
      </c>
      <c r="I36">
        <v>60.98</v>
      </c>
      <c r="J36">
        <v>3.04</v>
      </c>
    </row>
    <row r="37" spans="1:10" x14ac:dyDescent="0.3">
      <c r="A37">
        <v>127.95</v>
      </c>
      <c r="B37">
        <f t="shared" si="0"/>
        <v>127.26</v>
      </c>
      <c r="C37">
        <v>-1.5</v>
      </c>
      <c r="D37" s="2">
        <f t="shared" si="2"/>
        <v>299888.38926086127</v>
      </c>
      <c r="E37" s="1">
        <f t="shared" si="3"/>
        <v>2771471.1768010561</v>
      </c>
      <c r="F37" s="1">
        <f t="shared" si="4"/>
        <v>127.4274672520837</v>
      </c>
      <c r="G37" s="1">
        <f t="shared" si="5"/>
        <v>-0.16746725208369639</v>
      </c>
      <c r="I37">
        <v>61.5</v>
      </c>
      <c r="J37">
        <v>3.06</v>
      </c>
    </row>
    <row r="38" spans="1:10" x14ac:dyDescent="0.3">
      <c r="A38">
        <v>135.97</v>
      </c>
      <c r="B38">
        <f t="shared" si="0"/>
        <v>135.28</v>
      </c>
      <c r="C38">
        <v>-1.56</v>
      </c>
      <c r="D38" s="2">
        <f t="shared" si="2"/>
        <v>299894.48362022091</v>
      </c>
      <c r="E38" s="1">
        <f t="shared" si="3"/>
        <v>2771465.9472141038</v>
      </c>
      <c r="F38" s="1">
        <f t="shared" si="4"/>
        <v>135.45802113689498</v>
      </c>
      <c r="G38" s="1">
        <f t="shared" si="5"/>
        <v>-0.17802113689498356</v>
      </c>
      <c r="I38">
        <v>62.46</v>
      </c>
      <c r="J38">
        <v>3.65</v>
      </c>
    </row>
    <row r="39" spans="1:10" x14ac:dyDescent="0.3">
      <c r="A39">
        <v>147.25</v>
      </c>
      <c r="B39">
        <f t="shared" si="0"/>
        <v>146.56</v>
      </c>
      <c r="C39">
        <v>-1.72</v>
      </c>
      <c r="D39" s="2">
        <f t="shared" si="2"/>
        <v>299903.05523787386</v>
      </c>
      <c r="E39" s="1">
        <f t="shared" si="3"/>
        <v>2771458.5918848244</v>
      </c>
      <c r="F39" s="1">
        <f t="shared" si="4"/>
        <v>146.75286500459285</v>
      </c>
      <c r="G39" s="1">
        <f t="shared" si="5"/>
        <v>-0.19286500459284639</v>
      </c>
      <c r="I39">
        <v>66.430000000000007</v>
      </c>
      <c r="J39">
        <v>3.36</v>
      </c>
    </row>
    <row r="40" spans="1:10" x14ac:dyDescent="0.3">
      <c r="A40">
        <v>152.09</v>
      </c>
      <c r="B40">
        <f t="shared" si="0"/>
        <v>151.4</v>
      </c>
      <c r="C40">
        <v>-2.0099999999999998</v>
      </c>
      <c r="D40" s="2">
        <f t="shared" si="2"/>
        <v>299906.73313055473</v>
      </c>
      <c r="E40" s="1">
        <f t="shared" si="3"/>
        <v>2771455.4358747434</v>
      </c>
      <c r="F40" s="1">
        <f t="shared" si="4"/>
        <v>151.59923418199691</v>
      </c>
      <c r="G40" s="1">
        <f t="shared" si="5"/>
        <v>-0.19923418199689991</v>
      </c>
      <c r="I40">
        <v>69.22</v>
      </c>
      <c r="J40">
        <v>3.32</v>
      </c>
    </row>
    <row r="41" spans="1:10" x14ac:dyDescent="0.3">
      <c r="A41">
        <v>158.53</v>
      </c>
      <c r="B41">
        <f t="shared" si="0"/>
        <v>157.84</v>
      </c>
      <c r="C41">
        <v>-2.66</v>
      </c>
      <c r="D41" s="2">
        <f t="shared" si="2"/>
        <v>299911.62685552682</v>
      </c>
      <c r="E41" s="1">
        <f t="shared" si="3"/>
        <v>2771451.2365555451</v>
      </c>
      <c r="F41" s="1">
        <f t="shared" si="4"/>
        <v>158.04770887229071</v>
      </c>
      <c r="G41" s="1">
        <f t="shared" si="5"/>
        <v>-0.20770887229070922</v>
      </c>
      <c r="I41">
        <v>71.53</v>
      </c>
      <c r="J41">
        <v>3.31</v>
      </c>
    </row>
    <row r="42" spans="1:10" x14ac:dyDescent="0.3">
      <c r="A42">
        <v>164.98</v>
      </c>
      <c r="B42">
        <f t="shared" si="0"/>
        <v>164.29</v>
      </c>
      <c r="C42">
        <v>-2.79</v>
      </c>
      <c r="D42" s="2">
        <f t="shared" si="2"/>
        <v>299916.52817945072</v>
      </c>
      <c r="E42" s="1">
        <f t="shared" si="3"/>
        <v>2771447.0307156644</v>
      </c>
      <c r="F42" s="1">
        <f t="shared" si="4"/>
        <v>164.50619672235507</v>
      </c>
      <c r="G42" s="1">
        <f t="shared" si="5"/>
        <v>-0.21619672235507892</v>
      </c>
      <c r="I42">
        <v>71.989999999999995</v>
      </c>
      <c r="J42">
        <v>3.32</v>
      </c>
    </row>
    <row r="43" spans="1:10" x14ac:dyDescent="0.3">
      <c r="A43">
        <v>171.51</v>
      </c>
      <c r="B43">
        <f t="shared" si="0"/>
        <v>170.82</v>
      </c>
      <c r="C43">
        <v>-3.52</v>
      </c>
      <c r="D43" s="2">
        <f t="shared" si="2"/>
        <v>299921.49029498914</v>
      </c>
      <c r="E43" s="1">
        <f t="shared" si="3"/>
        <v>2771442.772710328</v>
      </c>
      <c r="F43" s="1">
        <f t="shared" si="4"/>
        <v>171.04478984789873</v>
      </c>
      <c r="G43" s="1">
        <f t="shared" si="5"/>
        <v>-0.2247898478987338</v>
      </c>
      <c r="I43">
        <v>72.069999999999993</v>
      </c>
      <c r="J43">
        <v>3.29</v>
      </c>
    </row>
    <row r="44" spans="1:10" x14ac:dyDescent="0.3">
      <c r="A44">
        <v>178.03</v>
      </c>
      <c r="B44">
        <f t="shared" si="0"/>
        <v>177.34</v>
      </c>
      <c r="C44">
        <v>-4.0199999999999996</v>
      </c>
      <c r="D44" s="2">
        <f t="shared" si="2"/>
        <v>299926.44481157576</v>
      </c>
      <c r="E44" s="1">
        <f t="shared" si="3"/>
        <v>2771438.5212256741</v>
      </c>
      <c r="F44" s="1">
        <f t="shared" si="4"/>
        <v>177.57336981367186</v>
      </c>
      <c r="G44" s="1">
        <f t="shared" si="5"/>
        <v>-0.23336981367185672</v>
      </c>
      <c r="I44">
        <v>72.69</v>
      </c>
      <c r="J44">
        <v>3.16</v>
      </c>
    </row>
    <row r="45" spans="1:10" x14ac:dyDescent="0.3">
      <c r="A45">
        <v>184.51</v>
      </c>
      <c r="B45">
        <f t="shared" si="0"/>
        <v>183.82</v>
      </c>
      <c r="C45">
        <v>-3.88</v>
      </c>
      <c r="D45" s="2">
        <f t="shared" si="2"/>
        <v>299931.36893235514</v>
      </c>
      <c r="E45" s="1">
        <f t="shared" si="3"/>
        <v>2771434.2958237473</v>
      </c>
      <c r="F45" s="1">
        <f t="shared" si="4"/>
        <v>184.06189714218229</v>
      </c>
      <c r="G45" s="1">
        <f t="shared" si="5"/>
        <v>-0.24189714218229597</v>
      </c>
      <c r="I45">
        <v>72.73</v>
      </c>
      <c r="J45">
        <v>3.03</v>
      </c>
    </row>
    <row r="46" spans="1:10" x14ac:dyDescent="0.3">
      <c r="A46">
        <v>191.02</v>
      </c>
      <c r="B46">
        <f t="shared" si="0"/>
        <v>190.33</v>
      </c>
      <c r="C46">
        <v>-3.88</v>
      </c>
      <c r="D46" s="2">
        <f t="shared" si="2"/>
        <v>299936.31584999</v>
      </c>
      <c r="E46" s="1">
        <f t="shared" si="3"/>
        <v>2771430.0508597749</v>
      </c>
      <c r="F46" s="1">
        <f t="shared" si="4"/>
        <v>190.58046394883556</v>
      </c>
      <c r="G46" s="1">
        <f t="shared" si="5"/>
        <v>-0.25046394883554512</v>
      </c>
      <c r="I46">
        <v>73.239999999999995</v>
      </c>
      <c r="J46">
        <v>2.97</v>
      </c>
    </row>
    <row r="47" spans="1:10" x14ac:dyDescent="0.3">
      <c r="A47">
        <v>197.56</v>
      </c>
      <c r="B47">
        <f t="shared" si="0"/>
        <v>196.87</v>
      </c>
      <c r="C47">
        <v>-3.85</v>
      </c>
      <c r="D47" s="2">
        <f t="shared" si="2"/>
        <v>299941.28556448023</v>
      </c>
      <c r="E47" s="1">
        <f t="shared" si="3"/>
        <v>2771425.7863337565</v>
      </c>
      <c r="F47" s="1">
        <f t="shared" si="4"/>
        <v>197.12907023384651</v>
      </c>
      <c r="G47" s="1">
        <f t="shared" si="5"/>
        <v>-0.25907023384650074</v>
      </c>
      <c r="I47">
        <v>73.37</v>
      </c>
      <c r="J47">
        <v>2.89</v>
      </c>
    </row>
    <row r="48" spans="1:10" x14ac:dyDescent="0.3">
      <c r="A48">
        <v>205.1</v>
      </c>
      <c r="B48">
        <f t="shared" si="0"/>
        <v>204.41</v>
      </c>
      <c r="C48">
        <v>-3.69</v>
      </c>
      <c r="D48" s="2">
        <f t="shared" si="2"/>
        <v>299947.0151741525</v>
      </c>
      <c r="E48" s="1">
        <f t="shared" si="3"/>
        <v>2771420.8697395395</v>
      </c>
      <c r="F48" s="1">
        <f t="shared" si="4"/>
        <v>204.67899246469548</v>
      </c>
      <c r="G48" s="1">
        <f t="shared" si="5"/>
        <v>-0.26899246469548643</v>
      </c>
      <c r="I48">
        <v>76.09</v>
      </c>
      <c r="J48">
        <v>2.94</v>
      </c>
    </row>
    <row r="49" spans="1:10" x14ac:dyDescent="0.3">
      <c r="A49">
        <v>211.63</v>
      </c>
      <c r="B49">
        <f t="shared" si="0"/>
        <v>210.94</v>
      </c>
      <c r="C49">
        <v>-3.42</v>
      </c>
      <c r="D49" s="2">
        <f t="shared" si="2"/>
        <v>299951.97728969099</v>
      </c>
      <c r="E49" s="1">
        <f t="shared" si="3"/>
        <v>2771416.6117342031</v>
      </c>
      <c r="F49" s="1">
        <f t="shared" si="4"/>
        <v>211.21758559028333</v>
      </c>
      <c r="G49" s="1">
        <f t="shared" si="5"/>
        <v>-0.27758559028333707</v>
      </c>
      <c r="I49">
        <v>76.87</v>
      </c>
      <c r="J49">
        <v>3.24</v>
      </c>
    </row>
    <row r="50" spans="1:10" x14ac:dyDescent="0.3">
      <c r="A50">
        <v>217.77</v>
      </c>
      <c r="B50">
        <f t="shared" si="0"/>
        <v>217.08</v>
      </c>
      <c r="C50">
        <v>-3.15</v>
      </c>
      <c r="D50" s="2">
        <f t="shared" si="2"/>
        <v>299956.64304610842</v>
      </c>
      <c r="E50" s="1">
        <f t="shared" si="3"/>
        <v>2771412.6080354648</v>
      </c>
      <c r="F50" s="1">
        <f t="shared" si="4"/>
        <v>217.36566549655223</v>
      </c>
      <c r="G50" s="1">
        <f t="shared" si="5"/>
        <v>-0.28566549655221252</v>
      </c>
      <c r="I50">
        <v>93.67</v>
      </c>
      <c r="J50">
        <v>1.0900000000000001</v>
      </c>
    </row>
    <row r="51" spans="1:10" x14ac:dyDescent="0.3">
      <c r="A51">
        <v>224.19</v>
      </c>
      <c r="B51">
        <f t="shared" si="0"/>
        <v>223.5</v>
      </c>
      <c r="C51">
        <v>-2.5499999999999998</v>
      </c>
      <c r="D51" s="2">
        <f t="shared" si="2"/>
        <v>299961.5215731769</v>
      </c>
      <c r="E51" s="1">
        <f t="shared" si="3"/>
        <v>2771408.4217576296</v>
      </c>
      <c r="F51" s="1">
        <f t="shared" si="4"/>
        <v>223.79411386851794</v>
      </c>
      <c r="G51" s="1">
        <f t="shared" si="5"/>
        <v>-0.29411386851793964</v>
      </c>
      <c r="I51">
        <v>98.31</v>
      </c>
      <c r="J51">
        <v>0.73</v>
      </c>
    </row>
    <row r="52" spans="1:10" x14ac:dyDescent="0.3">
      <c r="A52">
        <v>229.79</v>
      </c>
      <c r="B52">
        <f t="shared" si="0"/>
        <v>229.1</v>
      </c>
      <c r="C52">
        <v>-2.14</v>
      </c>
      <c r="D52" s="2">
        <f t="shared" si="2"/>
        <v>299965.77698619611</v>
      </c>
      <c r="E52" s="1">
        <f t="shared" si="3"/>
        <v>2771404.7701757182</v>
      </c>
      <c r="F52" s="1">
        <f t="shared" si="4"/>
        <v>229.40148316432393</v>
      </c>
      <c r="G52" s="1">
        <f t="shared" si="5"/>
        <v>-0.3014831643239404</v>
      </c>
      <c r="I52">
        <v>102.81</v>
      </c>
      <c r="J52">
        <v>0.39</v>
      </c>
    </row>
    <row r="53" spans="1:10" x14ac:dyDescent="0.3">
      <c r="A53">
        <v>235.93</v>
      </c>
      <c r="B53">
        <f t="shared" si="0"/>
        <v>235.24</v>
      </c>
      <c r="C53">
        <v>-2.06</v>
      </c>
      <c r="D53" s="2">
        <f t="shared" si="2"/>
        <v>299970.44274261355</v>
      </c>
      <c r="E53" s="1">
        <f t="shared" si="3"/>
        <v>2771400.766476979</v>
      </c>
      <c r="F53" s="1">
        <f t="shared" si="4"/>
        <v>235.54956307119934</v>
      </c>
      <c r="G53" s="1">
        <f t="shared" si="5"/>
        <v>-0.30956307119933513</v>
      </c>
      <c r="I53">
        <v>106.54</v>
      </c>
      <c r="J53">
        <v>0.05</v>
      </c>
    </row>
    <row r="54" spans="1:10" x14ac:dyDescent="0.3">
      <c r="A54">
        <v>242.15</v>
      </c>
      <c r="B54">
        <f t="shared" si="0"/>
        <v>241.46</v>
      </c>
      <c r="C54">
        <v>-2.09</v>
      </c>
      <c r="D54" s="2">
        <f t="shared" si="2"/>
        <v>299975.16929064563</v>
      </c>
      <c r="E54" s="1">
        <f t="shared" si="3"/>
        <v>2771396.7106127841</v>
      </c>
      <c r="F54" s="1">
        <f t="shared" si="4"/>
        <v>241.77774825364239</v>
      </c>
      <c r="G54" s="1">
        <f t="shared" si="5"/>
        <v>-0.31774825364237813</v>
      </c>
      <c r="I54">
        <v>110.56</v>
      </c>
      <c r="J54">
        <v>-0.28999999999999998</v>
      </c>
    </row>
    <row r="55" spans="1:10" x14ac:dyDescent="0.3">
      <c r="A55">
        <v>247.83</v>
      </c>
      <c r="B55">
        <f t="shared" si="0"/>
        <v>247.14000000000001</v>
      </c>
      <c r="C55">
        <v>-1.83</v>
      </c>
      <c r="D55" s="2">
        <f t="shared" si="2"/>
        <v>299979.48549527937</v>
      </c>
      <c r="E55" s="1">
        <f t="shared" si="3"/>
        <v>2771393.0068654167</v>
      </c>
      <c r="F55" s="1">
        <f t="shared" si="4"/>
        <v>247.46522282523097</v>
      </c>
      <c r="G55" s="1">
        <f t="shared" si="5"/>
        <v>-0.32522282523095214</v>
      </c>
      <c r="I55">
        <v>120.5</v>
      </c>
      <c r="J55">
        <v>-0.98</v>
      </c>
    </row>
    <row r="56" spans="1:10" x14ac:dyDescent="0.3">
      <c r="A56">
        <v>253.38</v>
      </c>
      <c r="B56">
        <f t="shared" si="0"/>
        <v>252.69</v>
      </c>
      <c r="C56">
        <v>-1.89</v>
      </c>
      <c r="D56" s="2">
        <f t="shared" si="2"/>
        <v>299983.70291353948</v>
      </c>
      <c r="E56" s="1">
        <f t="shared" si="3"/>
        <v>2771389.3878869149</v>
      </c>
      <c r="F56" s="1">
        <f t="shared" si="4"/>
        <v>253.02252632395957</v>
      </c>
      <c r="G56" s="1">
        <f t="shared" si="5"/>
        <v>-0.33252632395956994</v>
      </c>
      <c r="I56">
        <v>127.95</v>
      </c>
      <c r="J56">
        <v>-1.5</v>
      </c>
    </row>
    <row r="57" spans="1:10" x14ac:dyDescent="0.3">
      <c r="A57">
        <v>259.55</v>
      </c>
      <c r="B57">
        <f t="shared" si="0"/>
        <v>258.86</v>
      </c>
      <c r="C57">
        <v>-1.79</v>
      </c>
      <c r="D57" s="2">
        <f t="shared" si="2"/>
        <v>299988.39146681241</v>
      </c>
      <c r="E57" s="1">
        <f t="shared" si="3"/>
        <v>2771385.3646261301</v>
      </c>
      <c r="F57" s="1">
        <f t="shared" si="4"/>
        <v>259.20064570897779</v>
      </c>
      <c r="G57" s="1">
        <f t="shared" si="5"/>
        <v>-0.34064570897777458</v>
      </c>
      <c r="I57">
        <v>135.97</v>
      </c>
      <c r="J57">
        <v>-1.56</v>
      </c>
    </row>
    <row r="58" spans="1:10" x14ac:dyDescent="0.3">
      <c r="A58">
        <v>265.93</v>
      </c>
      <c r="B58">
        <f t="shared" si="0"/>
        <v>265.24</v>
      </c>
      <c r="C58">
        <v>-3.06</v>
      </c>
      <c r="D58" s="2">
        <f t="shared" si="2"/>
        <v>299993.23959807359</v>
      </c>
      <c r="E58" s="1">
        <f t="shared" si="3"/>
        <v>2771381.2044310234</v>
      </c>
      <c r="F58" s="1">
        <f t="shared" si="4"/>
        <v>265.58904144272685</v>
      </c>
      <c r="G58" s="1">
        <f t="shared" si="5"/>
        <v>-0.34904144272684334</v>
      </c>
      <c r="I58">
        <v>147.25</v>
      </c>
      <c r="J58">
        <v>-1.72</v>
      </c>
    </row>
    <row r="59" spans="1:10" x14ac:dyDescent="0.3">
      <c r="A59">
        <v>272.51</v>
      </c>
      <c r="B59">
        <f t="shared" si="0"/>
        <v>271.82</v>
      </c>
      <c r="C59">
        <v>-2.87</v>
      </c>
      <c r="D59" s="2">
        <f t="shared" si="2"/>
        <v>299998.23970837117</v>
      </c>
      <c r="E59" s="1">
        <f t="shared" si="3"/>
        <v>2771376.9138222774</v>
      </c>
      <c r="F59" s="1">
        <f t="shared" si="4"/>
        <v>272.17770036539213</v>
      </c>
      <c r="G59" s="1">
        <f t="shared" si="5"/>
        <v>-0.35770036539213379</v>
      </c>
      <c r="I59">
        <v>152.09</v>
      </c>
      <c r="J59">
        <v>-2.0099999999999998</v>
      </c>
    </row>
    <row r="60" spans="1:10" x14ac:dyDescent="0.3">
      <c r="A60">
        <v>278.88</v>
      </c>
      <c r="B60">
        <f t="shared" si="0"/>
        <v>278.19</v>
      </c>
      <c r="C60">
        <v>-2.46</v>
      </c>
      <c r="D60" s="2">
        <f t="shared" si="2"/>
        <v>300003.08024068043</v>
      </c>
      <c r="E60" s="1">
        <f t="shared" si="3"/>
        <v>2771372.7601478524</v>
      </c>
      <c r="F60" s="1">
        <f t="shared" si="4"/>
        <v>278.55608293988882</v>
      </c>
      <c r="G60" s="1">
        <f t="shared" si="5"/>
        <v>-0.36608293988882679</v>
      </c>
      <c r="I60">
        <v>158.53</v>
      </c>
      <c r="J60">
        <v>-2.66</v>
      </c>
    </row>
    <row r="61" spans="1:10" x14ac:dyDescent="0.3">
      <c r="A61">
        <v>285.89999999999998</v>
      </c>
      <c r="B61">
        <f t="shared" si="0"/>
        <v>285.20999999999998</v>
      </c>
      <c r="C61">
        <v>-2</v>
      </c>
      <c r="D61" s="2">
        <f t="shared" si="2"/>
        <v>300008.41470485809</v>
      </c>
      <c r="E61" s="1">
        <f t="shared" si="3"/>
        <v>2771368.1826290991</v>
      </c>
      <c r="F61" s="1">
        <f t="shared" si="4"/>
        <v>285.58532087860306</v>
      </c>
      <c r="G61" s="1">
        <f t="shared" si="5"/>
        <v>-0.37532087860307684</v>
      </c>
      <c r="I61">
        <v>164.98</v>
      </c>
      <c r="J61">
        <v>-2.79</v>
      </c>
    </row>
    <row r="62" spans="1:10" x14ac:dyDescent="0.3">
      <c r="A62">
        <v>292.19</v>
      </c>
      <c r="B62">
        <f t="shared" si="0"/>
        <v>291.5</v>
      </c>
      <c r="C62">
        <v>-1.37</v>
      </c>
      <c r="D62" s="2">
        <f t="shared" si="2"/>
        <v>300013.19444555289</v>
      </c>
      <c r="E62" s="1">
        <f t="shared" si="3"/>
        <v>2771364.0811201301</v>
      </c>
      <c r="F62" s="1">
        <f t="shared" si="4"/>
        <v>291.88359817736136</v>
      </c>
      <c r="G62" s="1">
        <f t="shared" si="5"/>
        <v>-0.38359817736136392</v>
      </c>
      <c r="I62">
        <v>171.51</v>
      </c>
      <c r="J62">
        <v>-3.52</v>
      </c>
    </row>
    <row r="63" spans="1:10" x14ac:dyDescent="0.3">
      <c r="A63">
        <v>298.14999999999998</v>
      </c>
      <c r="B63">
        <f t="shared" si="0"/>
        <v>297.45999999999998</v>
      </c>
      <c r="C63">
        <v>-1.41</v>
      </c>
      <c r="D63" s="2">
        <f t="shared" si="2"/>
        <v>300017.7234208376</v>
      </c>
      <c r="E63" s="1">
        <f t="shared" si="3"/>
        <v>2771360.1947936672</v>
      </c>
      <c r="F63" s="1">
        <f t="shared" si="4"/>
        <v>297.85144121369285</v>
      </c>
      <c r="G63" s="1">
        <f t="shared" si="5"/>
        <v>-0.39144121369287177</v>
      </c>
      <c r="I63">
        <v>178.03</v>
      </c>
      <c r="J63">
        <v>-4.0199999999999996</v>
      </c>
    </row>
    <row r="64" spans="1:10" x14ac:dyDescent="0.3">
      <c r="A64">
        <v>304.06</v>
      </c>
      <c r="B64">
        <f t="shared" si="0"/>
        <v>303.37</v>
      </c>
      <c r="C64">
        <v>-1.42</v>
      </c>
      <c r="D64" s="2">
        <f t="shared" si="2"/>
        <v>300022.21440136316</v>
      </c>
      <c r="E64" s="1">
        <f t="shared" si="3"/>
        <v>2771356.3410706138</v>
      </c>
      <c r="F64" s="1">
        <f t="shared" si="4"/>
        <v>303.76921845290275</v>
      </c>
      <c r="G64" s="1">
        <f t="shared" si="5"/>
        <v>-0.39921845290274405</v>
      </c>
      <c r="I64">
        <v>184.51</v>
      </c>
      <c r="J64">
        <v>-3.88</v>
      </c>
    </row>
    <row r="65" spans="1:10" x14ac:dyDescent="0.3">
      <c r="A65">
        <v>310</v>
      </c>
      <c r="B65">
        <f t="shared" si="0"/>
        <v>309.31</v>
      </c>
      <c r="C65">
        <v>-1.37</v>
      </c>
      <c r="D65" s="2">
        <f t="shared" si="2"/>
        <v>300026.72817874426</v>
      </c>
      <c r="E65" s="1">
        <f t="shared" si="3"/>
        <v>2771352.4677855144</v>
      </c>
      <c r="F65" s="1">
        <f t="shared" si="4"/>
        <v>309.71703517060291</v>
      </c>
      <c r="G65" s="1">
        <f t="shared" si="5"/>
        <v>-0.40703517060291006</v>
      </c>
      <c r="I65">
        <v>191.02</v>
      </c>
      <c r="J65">
        <v>-3.88</v>
      </c>
    </row>
    <row r="66" spans="1:10" x14ac:dyDescent="0.3">
      <c r="A66">
        <v>316.25</v>
      </c>
      <c r="B66">
        <f t="shared" ref="B66:B129" si="6">A66-0.69</f>
        <v>315.56</v>
      </c>
      <c r="C66">
        <v>-1.59</v>
      </c>
      <c r="D66" s="2">
        <f t="shared" si="2"/>
        <v>300031.47752363182</v>
      </c>
      <c r="E66" s="1">
        <f t="shared" si="3"/>
        <v>2771348.392359274</v>
      </c>
      <c r="F66" s="1">
        <f t="shared" si="4"/>
        <v>315.97525983118879</v>
      </c>
      <c r="G66" s="1">
        <f t="shared" si="5"/>
        <v>-0.4152598311887914</v>
      </c>
      <c r="I66">
        <v>197.56</v>
      </c>
      <c r="J66">
        <v>-3.85</v>
      </c>
    </row>
    <row r="67" spans="1:10" x14ac:dyDescent="0.3">
      <c r="A67">
        <v>322.74</v>
      </c>
      <c r="B67">
        <f t="shared" si="6"/>
        <v>322.05</v>
      </c>
      <c r="C67">
        <v>-1.24</v>
      </c>
      <c r="D67" s="2">
        <f t="shared" ref="D67:D130" si="7">(((B67*($D$157-$D$1))+$B$157*$D$1)/$B$157)</f>
        <v>300036.40924336296</v>
      </c>
      <c r="E67" s="1">
        <f t="shared" ref="E67:E130" si="8">(((B67*($E$157-$E$1))+$B$157*$E$1)/$B$157)</f>
        <v>2771344.1604366652</v>
      </c>
      <c r="F67" s="1">
        <f t="shared" ref="F67:F130" si="9">SQRT(((D67-$D$1)^2)+((E67-$E$1)^2))</f>
        <v>322.47380031912229</v>
      </c>
      <c r="G67" s="1">
        <f t="shared" ref="G67:G130" si="10">B67-F67</f>
        <v>-0.42380031912227878</v>
      </c>
      <c r="I67">
        <v>205.1</v>
      </c>
      <c r="J67">
        <v>-3.69</v>
      </c>
    </row>
    <row r="68" spans="1:10" x14ac:dyDescent="0.3">
      <c r="A68">
        <v>329.52</v>
      </c>
      <c r="B68">
        <f t="shared" si="6"/>
        <v>328.83</v>
      </c>
      <c r="C68">
        <v>-1.48</v>
      </c>
      <c r="D68" s="2">
        <f t="shared" si="7"/>
        <v>300041.56133269693</v>
      </c>
      <c r="E68" s="1">
        <f t="shared" si="8"/>
        <v>2771339.7394142793</v>
      </c>
      <c r="F68" s="1">
        <f t="shared" si="9"/>
        <v>329.26272243100698</v>
      </c>
      <c r="G68" s="1">
        <f t="shared" si="10"/>
        <v>-0.4327224310069937</v>
      </c>
      <c r="I68">
        <v>211.63</v>
      </c>
      <c r="J68">
        <v>-3.42</v>
      </c>
    </row>
    <row r="69" spans="1:10" x14ac:dyDescent="0.3">
      <c r="A69">
        <v>336.3</v>
      </c>
      <c r="B69">
        <f t="shared" si="6"/>
        <v>335.61</v>
      </c>
      <c r="C69">
        <v>-2.11</v>
      </c>
      <c r="D69" s="2">
        <f t="shared" si="7"/>
        <v>300046.71342203085</v>
      </c>
      <c r="E69" s="1">
        <f t="shared" si="8"/>
        <v>2771335.3183918931</v>
      </c>
      <c r="F69" s="1">
        <f t="shared" si="9"/>
        <v>336.05164454315076</v>
      </c>
      <c r="G69" s="1">
        <f t="shared" si="10"/>
        <v>-0.44164454315074408</v>
      </c>
      <c r="I69">
        <v>217.77</v>
      </c>
      <c r="J69">
        <v>-3.15</v>
      </c>
    </row>
    <row r="70" spans="1:10" x14ac:dyDescent="0.3">
      <c r="A70">
        <v>343.49</v>
      </c>
      <c r="B70">
        <f t="shared" si="6"/>
        <v>342.8</v>
      </c>
      <c r="C70">
        <v>-3.01</v>
      </c>
      <c r="D70" s="2">
        <f t="shared" si="7"/>
        <v>300052.17706838943</v>
      </c>
      <c r="E70" s="1">
        <f t="shared" si="8"/>
        <v>2771330.630021546</v>
      </c>
      <c r="F70" s="1">
        <f t="shared" si="9"/>
        <v>343.2511061926383</v>
      </c>
      <c r="G70" s="1">
        <f t="shared" si="10"/>
        <v>-0.45110619263829221</v>
      </c>
      <c r="I70">
        <v>224.19</v>
      </c>
      <c r="J70">
        <v>-2.5499999999999998</v>
      </c>
    </row>
    <row r="71" spans="1:10" x14ac:dyDescent="0.3">
      <c r="A71">
        <v>350.54</v>
      </c>
      <c r="B71">
        <f t="shared" si="6"/>
        <v>349.85</v>
      </c>
      <c r="C71">
        <v>-3.86</v>
      </c>
      <c r="D71" s="2">
        <f t="shared" si="7"/>
        <v>300057.53432942257</v>
      </c>
      <c r="E71" s="1">
        <f t="shared" si="8"/>
        <v>2771326.0329407463</v>
      </c>
      <c r="F71" s="1">
        <f t="shared" si="9"/>
        <v>350.31038361010184</v>
      </c>
      <c r="G71" s="1">
        <f t="shared" si="10"/>
        <v>-0.46038361010181461</v>
      </c>
      <c r="I71">
        <v>229.79</v>
      </c>
      <c r="J71">
        <v>-2.14</v>
      </c>
    </row>
    <row r="72" spans="1:10" x14ac:dyDescent="0.3">
      <c r="A72">
        <v>357.88</v>
      </c>
      <c r="B72">
        <f t="shared" si="6"/>
        <v>357.19</v>
      </c>
      <c r="C72">
        <v>-4.5599999999999996</v>
      </c>
      <c r="D72" s="2">
        <f t="shared" si="7"/>
        <v>300063.11196005845</v>
      </c>
      <c r="E72" s="1">
        <f t="shared" si="8"/>
        <v>2771321.246760169</v>
      </c>
      <c r="F72" s="1">
        <f t="shared" si="9"/>
        <v>357.66004265173137</v>
      </c>
      <c r="G72" s="1">
        <f t="shared" si="10"/>
        <v>-0.47004265173137583</v>
      </c>
      <c r="I72">
        <v>235.93</v>
      </c>
      <c r="J72">
        <v>-2.06</v>
      </c>
    </row>
    <row r="73" spans="1:10" x14ac:dyDescent="0.3">
      <c r="A73">
        <v>365.12</v>
      </c>
      <c r="B73">
        <f t="shared" si="6"/>
        <v>364.43</v>
      </c>
      <c r="C73">
        <v>-4.92</v>
      </c>
      <c r="D73" s="2">
        <f t="shared" si="7"/>
        <v>300068.61360117607</v>
      </c>
      <c r="E73" s="1">
        <f t="shared" si="8"/>
        <v>2771316.5257864119</v>
      </c>
      <c r="F73" s="1">
        <f t="shared" si="9"/>
        <v>364.90957009855543</v>
      </c>
      <c r="G73" s="1">
        <f t="shared" si="10"/>
        <v>-0.47957009855542765</v>
      </c>
      <c r="I73">
        <v>242.15</v>
      </c>
      <c r="J73">
        <v>-2.09</v>
      </c>
    </row>
    <row r="74" spans="1:10" x14ac:dyDescent="0.3">
      <c r="A74">
        <v>372.25</v>
      </c>
      <c r="B74">
        <f t="shared" si="6"/>
        <v>371.56</v>
      </c>
      <c r="C74">
        <v>-4.8899999999999997</v>
      </c>
      <c r="D74" s="2">
        <f t="shared" si="7"/>
        <v>300074.03165382374</v>
      </c>
      <c r="E74" s="1">
        <f t="shared" si="8"/>
        <v>2771311.8765401565</v>
      </c>
      <c r="F74" s="1">
        <f t="shared" si="9"/>
        <v>372.04895279149827</v>
      </c>
      <c r="G74" s="1">
        <f t="shared" si="10"/>
        <v>-0.48895279149826365</v>
      </c>
      <c r="I74">
        <v>247.83</v>
      </c>
      <c r="J74">
        <v>-1.83</v>
      </c>
    </row>
    <row r="75" spans="1:10" x14ac:dyDescent="0.3">
      <c r="A75">
        <v>379.59</v>
      </c>
      <c r="B75">
        <f t="shared" si="6"/>
        <v>378.9</v>
      </c>
      <c r="C75">
        <v>-5.07</v>
      </c>
      <c r="D75" s="2">
        <f t="shared" si="7"/>
        <v>300079.60928445961</v>
      </c>
      <c r="E75" s="1">
        <f t="shared" si="8"/>
        <v>2771307.0903595793</v>
      </c>
      <c r="F75" s="1">
        <f t="shared" si="9"/>
        <v>379.39861183312786</v>
      </c>
      <c r="G75" s="1">
        <f t="shared" si="10"/>
        <v>-0.49861183312788171</v>
      </c>
      <c r="I75">
        <v>253.38</v>
      </c>
      <c r="J75">
        <v>-1.89</v>
      </c>
    </row>
    <row r="76" spans="1:10" x14ac:dyDescent="0.3">
      <c r="A76">
        <v>386.77</v>
      </c>
      <c r="B76">
        <f t="shared" si="6"/>
        <v>386.08</v>
      </c>
      <c r="C76">
        <v>-5.04</v>
      </c>
      <c r="D76" s="2">
        <f t="shared" si="7"/>
        <v>300085.06533186638</v>
      </c>
      <c r="E76" s="1">
        <f t="shared" si="8"/>
        <v>2771302.4085099138</v>
      </c>
      <c r="F76" s="1">
        <f t="shared" si="9"/>
        <v>386.58806032345132</v>
      </c>
      <c r="G76" s="1">
        <f t="shared" si="10"/>
        <v>-0.5080603234513319</v>
      </c>
      <c r="I76">
        <v>259.55</v>
      </c>
      <c r="J76">
        <v>-1.79</v>
      </c>
    </row>
    <row r="77" spans="1:10" x14ac:dyDescent="0.3">
      <c r="A77">
        <v>394.08</v>
      </c>
      <c r="B77">
        <f t="shared" si="6"/>
        <v>393.39</v>
      </c>
      <c r="C77">
        <v>-4.68</v>
      </c>
      <c r="D77" s="2">
        <f t="shared" si="7"/>
        <v>300090.62016564683</v>
      </c>
      <c r="E77" s="1">
        <f t="shared" si="8"/>
        <v>2771297.6418913826</v>
      </c>
      <c r="F77" s="1">
        <f t="shared" si="9"/>
        <v>393.90767988667903</v>
      </c>
      <c r="G77" s="1">
        <f t="shared" si="10"/>
        <v>-0.51767988667904774</v>
      </c>
      <c r="I77">
        <v>265.93</v>
      </c>
      <c r="J77">
        <v>-3.06</v>
      </c>
    </row>
    <row r="78" spans="1:10" x14ac:dyDescent="0.3">
      <c r="A78">
        <v>400.82</v>
      </c>
      <c r="B78">
        <f t="shared" si="6"/>
        <v>400.13</v>
      </c>
      <c r="C78">
        <v>-4.08</v>
      </c>
      <c r="D78" s="2">
        <f t="shared" si="7"/>
        <v>300095.74185917346</v>
      </c>
      <c r="E78" s="1">
        <f t="shared" si="8"/>
        <v>2771293.2469517249</v>
      </c>
      <c r="F78" s="1">
        <f t="shared" si="9"/>
        <v>400.65654936060616</v>
      </c>
      <c r="G78" s="1">
        <f t="shared" si="10"/>
        <v>-0.52654936060616819</v>
      </c>
      <c r="I78">
        <v>272.51</v>
      </c>
      <c r="J78">
        <v>-2.87</v>
      </c>
    </row>
    <row r="79" spans="1:10" x14ac:dyDescent="0.3">
      <c r="A79">
        <v>407.55</v>
      </c>
      <c r="B79">
        <f t="shared" si="6"/>
        <v>406.86</v>
      </c>
      <c r="C79">
        <v>-3.31</v>
      </c>
      <c r="D79" s="2">
        <f t="shared" si="7"/>
        <v>300100.85595374834</v>
      </c>
      <c r="E79" s="1">
        <f t="shared" si="8"/>
        <v>2771288.8585327482</v>
      </c>
      <c r="F79" s="1">
        <f t="shared" si="9"/>
        <v>407.39540567571669</v>
      </c>
      <c r="G79" s="1">
        <f t="shared" si="10"/>
        <v>-0.53540567571667452</v>
      </c>
      <c r="I79">
        <v>278.88</v>
      </c>
      <c r="J79">
        <v>-2.46</v>
      </c>
    </row>
    <row r="80" spans="1:10" x14ac:dyDescent="0.3">
      <c r="A80">
        <v>414.21</v>
      </c>
      <c r="B80">
        <f t="shared" si="6"/>
        <v>413.52</v>
      </c>
      <c r="C80">
        <v>-3.08</v>
      </c>
      <c r="D80" s="2">
        <f t="shared" si="7"/>
        <v>300105.91685566044</v>
      </c>
      <c r="E80" s="1">
        <f t="shared" si="8"/>
        <v>2771284.5157585465</v>
      </c>
      <c r="F80" s="1">
        <f t="shared" si="9"/>
        <v>414.0641698738612</v>
      </c>
      <c r="G80" s="1">
        <f t="shared" si="10"/>
        <v>-0.54416987386122173</v>
      </c>
      <c r="I80">
        <v>285.89999999999998</v>
      </c>
      <c r="J80">
        <v>-2</v>
      </c>
    </row>
    <row r="81" spans="1:10" x14ac:dyDescent="0.3">
      <c r="A81">
        <v>420.79</v>
      </c>
      <c r="B81">
        <f t="shared" si="6"/>
        <v>420.1</v>
      </c>
      <c r="C81">
        <v>-3.18</v>
      </c>
      <c r="D81" s="2">
        <f t="shared" si="7"/>
        <v>300110.91696595802</v>
      </c>
      <c r="E81" s="1">
        <f t="shared" si="8"/>
        <v>2771280.2251498001</v>
      </c>
      <c r="F81" s="1">
        <f t="shared" si="9"/>
        <v>420.65282879682974</v>
      </c>
      <c r="G81" s="1">
        <f t="shared" si="10"/>
        <v>-0.55282879682971497</v>
      </c>
      <c r="I81">
        <v>292.19</v>
      </c>
      <c r="J81">
        <v>-1.37</v>
      </c>
    </row>
    <row r="82" spans="1:10" x14ac:dyDescent="0.3">
      <c r="A82">
        <v>427.39</v>
      </c>
      <c r="B82">
        <f t="shared" si="6"/>
        <v>426.7</v>
      </c>
      <c r="C82">
        <v>-3.37</v>
      </c>
      <c r="D82" s="2">
        <f t="shared" si="7"/>
        <v>300115.93227415922</v>
      </c>
      <c r="E82" s="1">
        <f t="shared" si="8"/>
        <v>2771275.92149969</v>
      </c>
      <c r="F82" s="1">
        <f t="shared" si="9"/>
        <v>427.2615140384296</v>
      </c>
      <c r="G82" s="1">
        <f t="shared" si="10"/>
        <v>-0.5615140384296069</v>
      </c>
      <c r="I82">
        <v>298.14999999999998</v>
      </c>
      <c r="J82">
        <v>-1.41</v>
      </c>
    </row>
    <row r="83" spans="1:10" x14ac:dyDescent="0.3">
      <c r="A83">
        <v>434.68</v>
      </c>
      <c r="B83">
        <f t="shared" si="6"/>
        <v>433.99</v>
      </c>
      <c r="C83">
        <v>-3.45</v>
      </c>
      <c r="D83" s="2">
        <f t="shared" si="7"/>
        <v>300121.47191003599</v>
      </c>
      <c r="E83" s="1">
        <f t="shared" si="8"/>
        <v>2771271.1679225229</v>
      </c>
      <c r="F83" s="1">
        <f t="shared" si="9"/>
        <v>434.56110728267851</v>
      </c>
      <c r="G83" s="1">
        <f t="shared" si="10"/>
        <v>-0.57110728267849709</v>
      </c>
      <c r="I83">
        <v>304.06</v>
      </c>
      <c r="J83">
        <v>-1.42</v>
      </c>
    </row>
    <row r="84" spans="1:10" x14ac:dyDescent="0.3">
      <c r="A84">
        <v>441.21</v>
      </c>
      <c r="B84">
        <f t="shared" si="6"/>
        <v>440.52</v>
      </c>
      <c r="C84">
        <v>-3.37</v>
      </c>
      <c r="D84" s="2">
        <f t="shared" si="7"/>
        <v>300126.43402557442</v>
      </c>
      <c r="E84" s="1">
        <f t="shared" si="8"/>
        <v>2771266.9099171865</v>
      </c>
      <c r="F84" s="1">
        <f t="shared" si="9"/>
        <v>441.09970040822219</v>
      </c>
      <c r="G84" s="1">
        <f t="shared" si="10"/>
        <v>-0.57970040822220881</v>
      </c>
      <c r="I84">
        <v>310</v>
      </c>
      <c r="J84">
        <v>-1.37</v>
      </c>
    </row>
    <row r="85" spans="1:10" x14ac:dyDescent="0.3">
      <c r="A85">
        <v>446.71</v>
      </c>
      <c r="B85">
        <f t="shared" si="6"/>
        <v>446.02</v>
      </c>
      <c r="C85">
        <v>-3.2</v>
      </c>
      <c r="D85" s="2">
        <f t="shared" si="7"/>
        <v>300130.61344907543</v>
      </c>
      <c r="E85" s="1">
        <f t="shared" si="8"/>
        <v>2771263.3235420943</v>
      </c>
      <c r="F85" s="1">
        <f t="shared" si="9"/>
        <v>446.6069381098734</v>
      </c>
      <c r="G85" s="1">
        <f t="shared" si="10"/>
        <v>-0.58693810987341521</v>
      </c>
      <c r="I85">
        <v>316.25</v>
      </c>
      <c r="J85">
        <v>-1.59</v>
      </c>
    </row>
    <row r="86" spans="1:10" x14ac:dyDescent="0.3">
      <c r="A86">
        <v>453.29</v>
      </c>
      <c r="B86">
        <f t="shared" si="6"/>
        <v>452.6</v>
      </c>
      <c r="C86">
        <v>-2.76</v>
      </c>
      <c r="D86" s="2">
        <f t="shared" si="7"/>
        <v>300135.61355937301</v>
      </c>
      <c r="E86" s="1">
        <f t="shared" si="8"/>
        <v>2771259.0329333483</v>
      </c>
      <c r="F86" s="1">
        <f t="shared" si="9"/>
        <v>453.19559703253861</v>
      </c>
      <c r="G86" s="1">
        <f t="shared" si="10"/>
        <v>-0.59559703253859198</v>
      </c>
      <c r="I86">
        <v>322.74</v>
      </c>
      <c r="J86">
        <v>-1.24</v>
      </c>
    </row>
    <row r="87" spans="1:10" x14ac:dyDescent="0.3">
      <c r="A87">
        <v>459.89</v>
      </c>
      <c r="B87">
        <f t="shared" si="6"/>
        <v>459.2</v>
      </c>
      <c r="C87">
        <v>-2.73</v>
      </c>
      <c r="D87" s="2">
        <f t="shared" si="7"/>
        <v>300140.62886757421</v>
      </c>
      <c r="E87" s="1">
        <f t="shared" si="8"/>
        <v>2771254.7292832378</v>
      </c>
      <c r="F87" s="1">
        <f t="shared" si="9"/>
        <v>459.80428227444173</v>
      </c>
      <c r="G87" s="1">
        <f t="shared" si="10"/>
        <v>-0.60428227444174354</v>
      </c>
      <c r="I87">
        <v>329.52</v>
      </c>
      <c r="J87">
        <v>-1.48</v>
      </c>
    </row>
    <row r="88" spans="1:10" x14ac:dyDescent="0.3">
      <c r="A88">
        <v>466.5</v>
      </c>
      <c r="B88">
        <f t="shared" si="6"/>
        <v>465.81</v>
      </c>
      <c r="C88">
        <v>-2.71</v>
      </c>
      <c r="D88" s="2">
        <f t="shared" si="7"/>
        <v>300145.65177472722</v>
      </c>
      <c r="E88" s="1">
        <f t="shared" si="8"/>
        <v>2771250.4191124458</v>
      </c>
      <c r="F88" s="1">
        <f t="shared" si="9"/>
        <v>466.42298067550888</v>
      </c>
      <c r="G88" s="1">
        <f t="shared" si="10"/>
        <v>-0.61298067550887936</v>
      </c>
      <c r="I88">
        <v>336.3</v>
      </c>
      <c r="J88">
        <v>-2.11</v>
      </c>
    </row>
    <row r="89" spans="1:10" x14ac:dyDescent="0.3">
      <c r="A89">
        <v>472.92</v>
      </c>
      <c r="B89">
        <f t="shared" si="6"/>
        <v>472.23</v>
      </c>
      <c r="C89">
        <v>-2.76</v>
      </c>
      <c r="D89" s="2">
        <f t="shared" si="7"/>
        <v>300150.53030179563</v>
      </c>
      <c r="E89" s="1">
        <f t="shared" si="8"/>
        <v>2771246.2328346111</v>
      </c>
      <c r="F89" s="1">
        <f t="shared" si="9"/>
        <v>472.85142904712717</v>
      </c>
      <c r="G89" s="1">
        <f t="shared" si="10"/>
        <v>-0.62142904712715108</v>
      </c>
      <c r="I89">
        <v>343.49</v>
      </c>
      <c r="J89">
        <v>-3.01</v>
      </c>
    </row>
    <row r="90" spans="1:10" x14ac:dyDescent="0.3">
      <c r="A90">
        <v>479.86</v>
      </c>
      <c r="B90">
        <f t="shared" si="6"/>
        <v>479.17</v>
      </c>
      <c r="C90">
        <v>-2.69</v>
      </c>
      <c r="D90" s="2">
        <f t="shared" si="7"/>
        <v>300155.80397435877</v>
      </c>
      <c r="E90" s="1">
        <f t="shared" si="8"/>
        <v>2771241.7074813135</v>
      </c>
      <c r="F90" s="1">
        <f t="shared" si="9"/>
        <v>479.8005617103621</v>
      </c>
      <c r="G90" s="1">
        <f t="shared" si="10"/>
        <v>-0.63056171036208752</v>
      </c>
      <c r="I90">
        <v>350.54</v>
      </c>
      <c r="J90">
        <v>-3.86</v>
      </c>
    </row>
    <row r="91" spans="1:10" x14ac:dyDescent="0.3">
      <c r="A91">
        <v>484.5</v>
      </c>
      <c r="B91">
        <f t="shared" si="6"/>
        <v>483.81</v>
      </c>
      <c r="C91">
        <v>-2.64</v>
      </c>
      <c r="D91" s="2">
        <f t="shared" si="7"/>
        <v>300159.32988800318</v>
      </c>
      <c r="E91" s="1">
        <f t="shared" si="8"/>
        <v>2771238.6818848723</v>
      </c>
      <c r="F91" s="1">
        <f t="shared" si="9"/>
        <v>484.44666769850255</v>
      </c>
      <c r="G91" s="1">
        <f t="shared" si="10"/>
        <v>-0.63666769850254923</v>
      </c>
      <c r="I91">
        <v>357.88</v>
      </c>
      <c r="J91">
        <v>-4.5599999999999996</v>
      </c>
    </row>
    <row r="92" spans="1:10" x14ac:dyDescent="0.3">
      <c r="A92">
        <v>490.28</v>
      </c>
      <c r="B92">
        <f t="shared" si="6"/>
        <v>489.59</v>
      </c>
      <c r="C92">
        <v>-2.76</v>
      </c>
      <c r="D92" s="2">
        <f t="shared" si="7"/>
        <v>300163.72208215512</v>
      </c>
      <c r="E92" s="1">
        <f t="shared" si="8"/>
        <v>2771234.9129306846</v>
      </c>
      <c r="F92" s="1">
        <f t="shared" si="9"/>
        <v>490.23427386485241</v>
      </c>
      <c r="G92" s="1">
        <f t="shared" si="10"/>
        <v>-0.64427386485243687</v>
      </c>
      <c r="I92">
        <v>365.12</v>
      </c>
      <c r="J92">
        <v>-4.92</v>
      </c>
    </row>
    <row r="93" spans="1:10" x14ac:dyDescent="0.3">
      <c r="A93">
        <v>496.8</v>
      </c>
      <c r="B93">
        <f t="shared" si="6"/>
        <v>496.11</v>
      </c>
      <c r="C93">
        <v>-2.71</v>
      </c>
      <c r="D93" s="2">
        <f t="shared" si="7"/>
        <v>300168.67659874179</v>
      </c>
      <c r="E93" s="1">
        <f t="shared" si="8"/>
        <v>2771230.6614460303</v>
      </c>
      <c r="F93" s="1">
        <f t="shared" si="9"/>
        <v>496.76285383097303</v>
      </c>
      <c r="G93" s="1">
        <f t="shared" si="10"/>
        <v>-0.65285383097301519</v>
      </c>
      <c r="I93">
        <v>372.25</v>
      </c>
      <c r="J93">
        <v>-4.8899999999999997</v>
      </c>
    </row>
    <row r="94" spans="1:10" x14ac:dyDescent="0.3">
      <c r="A94">
        <v>502.92</v>
      </c>
      <c r="B94">
        <f t="shared" si="6"/>
        <v>502.23</v>
      </c>
      <c r="C94">
        <v>-2.54</v>
      </c>
      <c r="D94" s="2">
        <f t="shared" si="7"/>
        <v>300173.32715725567</v>
      </c>
      <c r="E94" s="1">
        <f t="shared" si="8"/>
        <v>2771226.6707886555</v>
      </c>
      <c r="F94" s="1">
        <f t="shared" si="9"/>
        <v>502.89090741865471</v>
      </c>
      <c r="G94" s="1">
        <f t="shared" si="10"/>
        <v>-0.66090741865468772</v>
      </c>
      <c r="I94">
        <v>379.59</v>
      </c>
      <c r="J94">
        <v>-5.07</v>
      </c>
    </row>
    <row r="95" spans="1:10" x14ac:dyDescent="0.3">
      <c r="A95">
        <v>508.29</v>
      </c>
      <c r="B95">
        <f t="shared" si="6"/>
        <v>507.6</v>
      </c>
      <c r="C95">
        <v>-2.37</v>
      </c>
      <c r="D95" s="2">
        <f t="shared" si="7"/>
        <v>300177.40779438295</v>
      </c>
      <c r="E95" s="1">
        <f t="shared" si="8"/>
        <v>2771223.1691824291</v>
      </c>
      <c r="F95" s="1">
        <f t="shared" si="9"/>
        <v>508.26797404735754</v>
      </c>
      <c r="G95" s="1">
        <f t="shared" si="10"/>
        <v>-0.66797404735751797</v>
      </c>
      <c r="I95">
        <v>386.77</v>
      </c>
      <c r="J95">
        <v>-5.04</v>
      </c>
    </row>
    <row r="96" spans="1:10" x14ac:dyDescent="0.3">
      <c r="A96">
        <v>514.57000000000005</v>
      </c>
      <c r="B96">
        <f t="shared" si="6"/>
        <v>513.88</v>
      </c>
      <c r="C96">
        <v>-1.95</v>
      </c>
      <c r="D96" s="2">
        <f t="shared" si="7"/>
        <v>300182.17993612593</v>
      </c>
      <c r="E96" s="1">
        <f t="shared" si="8"/>
        <v>2771219.0741941426</v>
      </c>
      <c r="F96" s="1">
        <f t="shared" si="9"/>
        <v>514.55623818634535</v>
      </c>
      <c r="G96" s="1">
        <f t="shared" si="10"/>
        <v>-0.67623818634535837</v>
      </c>
      <c r="I96">
        <v>394.08</v>
      </c>
      <c r="J96">
        <v>-4.68</v>
      </c>
    </row>
    <row r="97" spans="1:10" x14ac:dyDescent="0.3">
      <c r="A97">
        <v>523.54999999999995</v>
      </c>
      <c r="B97">
        <f t="shared" si="6"/>
        <v>522.8599999999999</v>
      </c>
      <c r="C97">
        <v>-1.84</v>
      </c>
      <c r="D97" s="2">
        <f t="shared" si="7"/>
        <v>300189.00379486027</v>
      </c>
      <c r="E97" s="1">
        <f t="shared" si="8"/>
        <v>2771213.2186217196</v>
      </c>
      <c r="F97" s="1">
        <f t="shared" si="9"/>
        <v>523.54805537903712</v>
      </c>
      <c r="G97" s="1">
        <f t="shared" si="10"/>
        <v>-0.68805537903722325</v>
      </c>
      <c r="I97">
        <v>400.82</v>
      </c>
      <c r="J97">
        <v>-4.08</v>
      </c>
    </row>
    <row r="98" spans="1:10" x14ac:dyDescent="0.3">
      <c r="A98">
        <v>535.5</v>
      </c>
      <c r="B98">
        <f t="shared" si="6"/>
        <v>534.80999999999995</v>
      </c>
      <c r="C98">
        <v>-1.72</v>
      </c>
      <c r="D98" s="2">
        <f t="shared" si="7"/>
        <v>300198.08454228519</v>
      </c>
      <c r="E98" s="1">
        <f t="shared" si="8"/>
        <v>2771205.4264067477</v>
      </c>
      <c r="F98" s="1">
        <f t="shared" si="9"/>
        <v>535.51378093014614</v>
      </c>
      <c r="G98" s="1">
        <f t="shared" si="10"/>
        <v>-0.70378093014619481</v>
      </c>
      <c r="I98">
        <v>407.55</v>
      </c>
      <c r="J98">
        <v>-3.31</v>
      </c>
    </row>
    <row r="99" spans="1:10" x14ac:dyDescent="0.3">
      <c r="A99">
        <v>545.64</v>
      </c>
      <c r="B99">
        <f t="shared" si="6"/>
        <v>544.94999999999993</v>
      </c>
      <c r="C99">
        <v>-1.17</v>
      </c>
      <c r="D99" s="2">
        <f t="shared" si="7"/>
        <v>300205.78987943067</v>
      </c>
      <c r="E99" s="1">
        <f t="shared" si="8"/>
        <v>2771198.8144352143</v>
      </c>
      <c r="F99" s="1">
        <f t="shared" si="9"/>
        <v>545.66712461998202</v>
      </c>
      <c r="G99" s="1">
        <f t="shared" si="10"/>
        <v>-0.7171246199820871</v>
      </c>
      <c r="I99">
        <v>414.21</v>
      </c>
      <c r="J99">
        <v>-3.08</v>
      </c>
    </row>
    <row r="100" spans="1:10" x14ac:dyDescent="0.3">
      <c r="A100">
        <v>552.21</v>
      </c>
      <c r="B100">
        <f t="shared" si="6"/>
        <v>551.52</v>
      </c>
      <c r="C100">
        <v>-0.86</v>
      </c>
      <c r="D100" s="2">
        <f t="shared" si="7"/>
        <v>300210.78239077638</v>
      </c>
      <c r="E100" s="1">
        <f t="shared" si="8"/>
        <v>2771194.5303471498</v>
      </c>
      <c r="F100" s="1">
        <f t="shared" si="9"/>
        <v>552.24577038343898</v>
      </c>
      <c r="G100" s="1">
        <f t="shared" si="10"/>
        <v>-0.72577038343899858</v>
      </c>
      <c r="I100">
        <v>420.79</v>
      </c>
      <c r="J100">
        <v>-3.18</v>
      </c>
    </row>
    <row r="101" spans="1:10" x14ac:dyDescent="0.3">
      <c r="A101">
        <v>555.19000000000005</v>
      </c>
      <c r="B101">
        <f t="shared" si="6"/>
        <v>554.5</v>
      </c>
      <c r="C101">
        <v>0.72</v>
      </c>
      <c r="D101" s="2">
        <f t="shared" si="7"/>
        <v>300213.04687841871</v>
      </c>
      <c r="E101" s="1">
        <f t="shared" si="8"/>
        <v>2771192.5871839183</v>
      </c>
      <c r="F101" s="1">
        <f t="shared" si="9"/>
        <v>555.22969190158267</v>
      </c>
      <c r="G101" s="1">
        <f t="shared" si="10"/>
        <v>-0.72969190158266883</v>
      </c>
      <c r="I101">
        <v>427.39</v>
      </c>
      <c r="J101">
        <v>-3.37</v>
      </c>
    </row>
    <row r="102" spans="1:10" x14ac:dyDescent="0.3">
      <c r="A102">
        <v>558.73</v>
      </c>
      <c r="B102">
        <f t="shared" si="6"/>
        <v>558.04</v>
      </c>
      <c r="C102">
        <v>1.73</v>
      </c>
      <c r="D102" s="2">
        <f t="shared" si="7"/>
        <v>300215.736907363</v>
      </c>
      <c r="E102" s="1">
        <f t="shared" si="8"/>
        <v>2771190.2788624959</v>
      </c>
      <c r="F102" s="1">
        <f t="shared" si="9"/>
        <v>558.77435034921211</v>
      </c>
      <c r="G102" s="1">
        <f t="shared" si="10"/>
        <v>-0.73435034921214992</v>
      </c>
      <c r="I102">
        <v>434.68</v>
      </c>
      <c r="J102">
        <v>-3.45</v>
      </c>
    </row>
    <row r="103" spans="1:10" x14ac:dyDescent="0.3">
      <c r="A103">
        <v>559.70000000000005</v>
      </c>
      <c r="B103">
        <f t="shared" si="6"/>
        <v>559.01</v>
      </c>
      <c r="C103">
        <v>3.59</v>
      </c>
      <c r="D103" s="2">
        <f t="shared" si="7"/>
        <v>300216.47400568955</v>
      </c>
      <c r="E103" s="1">
        <f t="shared" si="8"/>
        <v>2771189.6463563433</v>
      </c>
      <c r="F103" s="1">
        <f t="shared" si="9"/>
        <v>559.74562681660404</v>
      </c>
      <c r="G103" s="1">
        <f t="shared" si="10"/>
        <v>-0.7356268166040536</v>
      </c>
      <c r="I103">
        <v>441.21</v>
      </c>
      <c r="J103">
        <v>-3.37</v>
      </c>
    </row>
    <row r="104" spans="1:10" x14ac:dyDescent="0.3">
      <c r="A104">
        <v>570.59</v>
      </c>
      <c r="B104">
        <f t="shared" si="6"/>
        <v>569.9</v>
      </c>
      <c r="C104">
        <v>3.52</v>
      </c>
      <c r="D104" s="2">
        <f t="shared" si="7"/>
        <v>300224.74926422152</v>
      </c>
      <c r="E104" s="1">
        <f t="shared" si="8"/>
        <v>2771182.5453336611</v>
      </c>
      <c r="F104" s="1">
        <f t="shared" si="9"/>
        <v>570.64995746563363</v>
      </c>
      <c r="G104" s="1">
        <f t="shared" si="10"/>
        <v>-0.74995746563365628</v>
      </c>
      <c r="I104">
        <v>446.71</v>
      </c>
      <c r="J104">
        <v>-3.2</v>
      </c>
    </row>
    <row r="105" spans="1:10" x14ac:dyDescent="0.3">
      <c r="A105">
        <v>597.44000000000005</v>
      </c>
      <c r="B105">
        <f t="shared" si="6"/>
        <v>596.75</v>
      </c>
      <c r="C105">
        <v>3.5</v>
      </c>
      <c r="D105" s="2">
        <f t="shared" si="7"/>
        <v>300245.1524498582</v>
      </c>
      <c r="E105" s="1">
        <f t="shared" si="8"/>
        <v>2771165.0373025308</v>
      </c>
      <c r="F105" s="1">
        <f t="shared" si="9"/>
        <v>597.53529060815583</v>
      </c>
      <c r="G105" s="1">
        <f t="shared" si="10"/>
        <v>-0.78529060815583307</v>
      </c>
      <c r="I105">
        <v>453.29</v>
      </c>
      <c r="J105">
        <v>-2.76</v>
      </c>
    </row>
    <row r="106" spans="1:10" x14ac:dyDescent="0.3">
      <c r="A106">
        <v>620.01</v>
      </c>
      <c r="B106">
        <f t="shared" si="6"/>
        <v>619.31999999999994</v>
      </c>
      <c r="C106">
        <v>3.37</v>
      </c>
      <c r="D106" s="2">
        <f t="shared" si="7"/>
        <v>300262.30328411597</v>
      </c>
      <c r="E106" s="1">
        <f t="shared" si="8"/>
        <v>2771150.3201232902</v>
      </c>
      <c r="F106" s="1">
        <f t="shared" si="9"/>
        <v>620.13499150306302</v>
      </c>
      <c r="G106" s="1">
        <f t="shared" si="10"/>
        <v>-0.81499150306308366</v>
      </c>
      <c r="I106">
        <v>459.89</v>
      </c>
      <c r="J106">
        <v>-2.73</v>
      </c>
    </row>
    <row r="107" spans="1:10" x14ac:dyDescent="0.3">
      <c r="A107">
        <v>621.46</v>
      </c>
      <c r="B107">
        <f t="shared" si="6"/>
        <v>620.77</v>
      </c>
      <c r="C107">
        <v>3.1</v>
      </c>
      <c r="D107" s="2">
        <f t="shared" si="7"/>
        <v>300263.40513212985</v>
      </c>
      <c r="E107" s="1">
        <f t="shared" si="8"/>
        <v>2771149.3746244023</v>
      </c>
      <c r="F107" s="1">
        <f t="shared" si="9"/>
        <v>621.58689962437313</v>
      </c>
      <c r="G107" s="1">
        <f t="shared" si="10"/>
        <v>-0.81689962437314989</v>
      </c>
      <c r="I107">
        <v>466.5</v>
      </c>
      <c r="J107">
        <v>-2.71</v>
      </c>
    </row>
    <row r="108" spans="1:10" x14ac:dyDescent="0.3">
      <c r="A108">
        <v>632.30999999999995</v>
      </c>
      <c r="B108">
        <f t="shared" si="6"/>
        <v>631.61999999999989</v>
      </c>
      <c r="C108">
        <v>3.17</v>
      </c>
      <c r="D108" s="2">
        <f t="shared" si="7"/>
        <v>300271.64999485452</v>
      </c>
      <c r="E108" s="1">
        <f t="shared" si="8"/>
        <v>2771142.2996844482</v>
      </c>
      <c r="F108" s="1">
        <f t="shared" si="9"/>
        <v>632.45117763548922</v>
      </c>
      <c r="G108" s="1">
        <f t="shared" si="10"/>
        <v>-0.83117763548932544</v>
      </c>
      <c r="I108">
        <v>472.92</v>
      </c>
      <c r="J108">
        <v>-2.76</v>
      </c>
    </row>
    <row r="109" spans="1:10" x14ac:dyDescent="0.3">
      <c r="A109">
        <v>639.11</v>
      </c>
      <c r="B109">
        <f t="shared" si="6"/>
        <v>638.41999999999996</v>
      </c>
      <c r="C109">
        <v>3.31</v>
      </c>
      <c r="D109" s="2">
        <f t="shared" si="7"/>
        <v>300276.81728209218</v>
      </c>
      <c r="E109" s="1">
        <f t="shared" si="8"/>
        <v>2771137.8656206983</v>
      </c>
      <c r="F109" s="1">
        <f t="shared" si="9"/>
        <v>639.26012606635277</v>
      </c>
      <c r="G109" s="1">
        <f t="shared" si="10"/>
        <v>-0.84012606635280918</v>
      </c>
      <c r="I109">
        <v>479.86</v>
      </c>
      <c r="J109">
        <v>-2.69</v>
      </c>
    </row>
    <row r="110" spans="1:10" x14ac:dyDescent="0.3">
      <c r="A110">
        <v>640.21</v>
      </c>
      <c r="B110">
        <f t="shared" si="6"/>
        <v>639.52</v>
      </c>
      <c r="C110">
        <v>3.69</v>
      </c>
      <c r="D110" s="2">
        <f t="shared" si="7"/>
        <v>300277.65316679236</v>
      </c>
      <c r="E110" s="1">
        <f t="shared" si="8"/>
        <v>2771137.14834568</v>
      </c>
      <c r="F110" s="1">
        <f t="shared" si="9"/>
        <v>640.36157360660468</v>
      </c>
      <c r="G110" s="1">
        <f t="shared" si="10"/>
        <v>-0.84157360660469749</v>
      </c>
      <c r="I110">
        <v>484.5</v>
      </c>
      <c r="J110">
        <v>-2.64</v>
      </c>
    </row>
    <row r="111" spans="1:10" x14ac:dyDescent="0.3">
      <c r="A111">
        <v>648.16</v>
      </c>
      <c r="B111">
        <f t="shared" si="6"/>
        <v>647.46999999999991</v>
      </c>
      <c r="C111">
        <v>3.7</v>
      </c>
      <c r="D111" s="2">
        <f t="shared" si="7"/>
        <v>300283.69433348923</v>
      </c>
      <c r="E111" s="1">
        <f t="shared" si="8"/>
        <v>2771131.9644035017</v>
      </c>
      <c r="F111" s="1">
        <f t="shared" si="9"/>
        <v>648.32203537505654</v>
      </c>
      <c r="G111" s="1">
        <f t="shared" si="10"/>
        <v>-0.85203537505663007</v>
      </c>
      <c r="I111">
        <v>490.28</v>
      </c>
      <c r="J111">
        <v>-2.76</v>
      </c>
    </row>
    <row r="112" spans="1:10" x14ac:dyDescent="0.3">
      <c r="A112">
        <v>654.87</v>
      </c>
      <c r="B112">
        <f t="shared" si="6"/>
        <v>654.17999999999995</v>
      </c>
      <c r="C112">
        <v>3.59</v>
      </c>
      <c r="D112" s="2">
        <f t="shared" si="7"/>
        <v>300288.79323016043</v>
      </c>
      <c r="E112" s="1">
        <f t="shared" si="8"/>
        <v>2771127.5890258895</v>
      </c>
      <c r="F112" s="1">
        <f t="shared" si="9"/>
        <v>655.04086537088506</v>
      </c>
      <c r="G112" s="1">
        <f t="shared" si="10"/>
        <v>-0.86086537088510795</v>
      </c>
      <c r="I112">
        <v>496.8</v>
      </c>
      <c r="J112">
        <v>-2.71</v>
      </c>
    </row>
    <row r="113" spans="1:10" x14ac:dyDescent="0.3">
      <c r="A113">
        <v>662.26</v>
      </c>
      <c r="B113">
        <f t="shared" si="6"/>
        <v>661.56999999999994</v>
      </c>
      <c r="C113">
        <v>3.04</v>
      </c>
      <c r="D113" s="2">
        <f t="shared" si="7"/>
        <v>300294.40885555546</v>
      </c>
      <c r="E113" s="1">
        <f t="shared" si="8"/>
        <v>2771122.7702419022</v>
      </c>
      <c r="F113" s="1">
        <f t="shared" si="9"/>
        <v>662.44059020993939</v>
      </c>
      <c r="G113" s="1">
        <f t="shared" si="10"/>
        <v>-0.87059020993945069</v>
      </c>
      <c r="I113">
        <v>502.92</v>
      </c>
      <c r="J113">
        <v>-2.54</v>
      </c>
    </row>
    <row r="114" spans="1:10" x14ac:dyDescent="0.3">
      <c r="A114">
        <v>674.81</v>
      </c>
      <c r="B114">
        <f t="shared" si="6"/>
        <v>674.11999999999989</v>
      </c>
      <c r="C114">
        <v>3.03</v>
      </c>
      <c r="D114" s="2">
        <f t="shared" si="7"/>
        <v>300303.94554008951</v>
      </c>
      <c r="E114" s="1">
        <f t="shared" si="8"/>
        <v>2771114.5867860112</v>
      </c>
      <c r="F114" s="1">
        <f t="shared" si="9"/>
        <v>675.00710532835933</v>
      </c>
      <c r="G114" s="1">
        <f t="shared" si="10"/>
        <v>-0.88710532835943923</v>
      </c>
      <c r="I114">
        <v>508.29</v>
      </c>
      <c r="J114">
        <v>-2.37</v>
      </c>
    </row>
    <row r="115" spans="1:10" x14ac:dyDescent="0.3">
      <c r="A115">
        <v>680.81</v>
      </c>
      <c r="B115">
        <f t="shared" si="6"/>
        <v>680.11999999999989</v>
      </c>
      <c r="C115">
        <v>2.97</v>
      </c>
      <c r="D115" s="2">
        <f t="shared" si="7"/>
        <v>300308.50491118152</v>
      </c>
      <c r="E115" s="1">
        <f t="shared" si="8"/>
        <v>2771110.6743768197</v>
      </c>
      <c r="F115" s="1">
        <f t="shared" si="9"/>
        <v>681.01500100290741</v>
      </c>
      <c r="G115" s="1">
        <f t="shared" si="10"/>
        <v>-0.89500100290752016</v>
      </c>
      <c r="I115">
        <v>514.57000000000005</v>
      </c>
      <c r="J115">
        <v>-1.95</v>
      </c>
    </row>
    <row r="116" spans="1:10" x14ac:dyDescent="0.3">
      <c r="A116">
        <v>697.29</v>
      </c>
      <c r="B116">
        <f t="shared" si="6"/>
        <v>696.59999999999991</v>
      </c>
      <c r="C116">
        <v>3.02</v>
      </c>
      <c r="D116" s="2">
        <f t="shared" si="7"/>
        <v>300321.02798378089</v>
      </c>
      <c r="E116" s="1">
        <f t="shared" si="8"/>
        <v>2771099.9282929082</v>
      </c>
      <c r="F116" s="1">
        <f t="shared" si="9"/>
        <v>697.5166877882757</v>
      </c>
      <c r="G116" s="1">
        <f t="shared" si="10"/>
        <v>-0.91668778827579445</v>
      </c>
      <c r="I116">
        <v>523.54999999999995</v>
      </c>
      <c r="J116">
        <v>-1.84</v>
      </c>
    </row>
    <row r="117" spans="1:10" x14ac:dyDescent="0.3">
      <c r="A117">
        <v>707.42</v>
      </c>
      <c r="B117">
        <f t="shared" si="6"/>
        <v>706.7299999999999</v>
      </c>
      <c r="C117">
        <v>3.1</v>
      </c>
      <c r="D117" s="2">
        <f t="shared" si="7"/>
        <v>300328.72572197451</v>
      </c>
      <c r="E117" s="1">
        <f t="shared" si="8"/>
        <v>2771093.3228420569</v>
      </c>
      <c r="F117" s="1">
        <f t="shared" si="9"/>
        <v>707.66001831860001</v>
      </c>
      <c r="G117" s="1">
        <f t="shared" si="10"/>
        <v>-0.93001831860010498</v>
      </c>
      <c r="I117">
        <v>535.5</v>
      </c>
      <c r="J117">
        <v>-1.72</v>
      </c>
    </row>
    <row r="118" spans="1:10" x14ac:dyDescent="0.3">
      <c r="A118">
        <v>717.64</v>
      </c>
      <c r="B118">
        <f t="shared" si="6"/>
        <v>716.94999999999993</v>
      </c>
      <c r="C118">
        <v>2.97</v>
      </c>
      <c r="D118" s="2">
        <f t="shared" si="7"/>
        <v>300336.49185073457</v>
      </c>
      <c r="E118" s="1">
        <f t="shared" si="8"/>
        <v>2771086.6587050683</v>
      </c>
      <c r="F118" s="1">
        <f t="shared" si="9"/>
        <v>717.89346728365615</v>
      </c>
      <c r="G118" s="1">
        <f t="shared" si="10"/>
        <v>-0.94346728365621857</v>
      </c>
      <c r="I118">
        <v>545.64</v>
      </c>
      <c r="J118">
        <v>-1.17</v>
      </c>
    </row>
    <row r="119" spans="1:10" x14ac:dyDescent="0.3">
      <c r="A119">
        <v>729.85</v>
      </c>
      <c r="B119">
        <f t="shared" si="6"/>
        <v>729.16</v>
      </c>
      <c r="C119">
        <v>3.03</v>
      </c>
      <c r="D119" s="2">
        <f t="shared" si="7"/>
        <v>300345.77017090679</v>
      </c>
      <c r="E119" s="1">
        <f t="shared" si="8"/>
        <v>2771078.6969523639</v>
      </c>
      <c r="F119" s="1">
        <f t="shared" si="9"/>
        <v>730.11953498113576</v>
      </c>
      <c r="G119" s="1">
        <f t="shared" si="10"/>
        <v>-0.95953498113578917</v>
      </c>
      <c r="I119">
        <v>552.21</v>
      </c>
      <c r="J119">
        <v>-0.86</v>
      </c>
    </row>
    <row r="120" spans="1:10" x14ac:dyDescent="0.3">
      <c r="A120">
        <v>737.29</v>
      </c>
      <c r="B120">
        <f t="shared" si="6"/>
        <v>736.59999999999991</v>
      </c>
      <c r="C120">
        <v>3.05</v>
      </c>
      <c r="D120" s="2">
        <f t="shared" si="7"/>
        <v>300351.42379106086</v>
      </c>
      <c r="E120" s="1">
        <f t="shared" si="8"/>
        <v>2771073.8455649675</v>
      </c>
      <c r="F120" s="1">
        <f t="shared" si="9"/>
        <v>737.5693256169202</v>
      </c>
      <c r="G120" s="1">
        <f t="shared" si="10"/>
        <v>-0.96932561692028685</v>
      </c>
      <c r="I120">
        <v>555.19000000000005</v>
      </c>
      <c r="J120">
        <v>0.72</v>
      </c>
    </row>
    <row r="121" spans="1:10" x14ac:dyDescent="0.3">
      <c r="A121">
        <v>744.39</v>
      </c>
      <c r="B121">
        <f t="shared" si="6"/>
        <v>743.69999999999993</v>
      </c>
      <c r="C121">
        <v>3.07</v>
      </c>
      <c r="D121" s="2">
        <f t="shared" si="7"/>
        <v>300356.81904685305</v>
      </c>
      <c r="E121" s="1">
        <f t="shared" si="8"/>
        <v>2771069.2158807581</v>
      </c>
      <c r="F121" s="1">
        <f t="shared" si="9"/>
        <v>744.67866883141699</v>
      </c>
      <c r="G121" s="1">
        <f t="shared" si="10"/>
        <v>-0.9786688314170533</v>
      </c>
      <c r="I121">
        <v>558.73</v>
      </c>
      <c r="J121">
        <v>1.73</v>
      </c>
    </row>
    <row r="122" spans="1:10" x14ac:dyDescent="0.3">
      <c r="A122">
        <v>754.21</v>
      </c>
      <c r="B122">
        <f t="shared" si="6"/>
        <v>753.52</v>
      </c>
      <c r="C122">
        <v>2.99</v>
      </c>
      <c r="D122" s="2">
        <f t="shared" si="7"/>
        <v>300364.28121754032</v>
      </c>
      <c r="E122" s="1">
        <f t="shared" si="8"/>
        <v>2771062.8125710483</v>
      </c>
      <c r="F122" s="1">
        <f t="shared" si="9"/>
        <v>754.51159141864071</v>
      </c>
      <c r="G122" s="1">
        <f t="shared" si="10"/>
        <v>-0.99159141864072353</v>
      </c>
      <c r="I122">
        <v>559.70000000000005</v>
      </c>
      <c r="J122">
        <v>3.59</v>
      </c>
    </row>
    <row r="123" spans="1:10" x14ac:dyDescent="0.3">
      <c r="A123">
        <v>766.94</v>
      </c>
      <c r="B123">
        <f t="shared" si="6"/>
        <v>766.25</v>
      </c>
      <c r="C123">
        <v>2.99</v>
      </c>
      <c r="D123" s="2">
        <f t="shared" si="7"/>
        <v>300373.95468320715</v>
      </c>
      <c r="E123" s="1">
        <f t="shared" si="8"/>
        <v>2771054.511742881</v>
      </c>
      <c r="F123" s="1">
        <f t="shared" si="9"/>
        <v>767.25834340764868</v>
      </c>
      <c r="G123" s="1">
        <f t="shared" si="10"/>
        <v>-1.008343407648681</v>
      </c>
      <c r="I123">
        <v>570.59</v>
      </c>
      <c r="J123">
        <v>3.52</v>
      </c>
    </row>
    <row r="124" spans="1:10" x14ac:dyDescent="0.3">
      <c r="A124">
        <v>783.31</v>
      </c>
      <c r="B124">
        <f t="shared" si="6"/>
        <v>782.61999999999989</v>
      </c>
      <c r="C124">
        <v>2.96</v>
      </c>
      <c r="D124" s="2">
        <f t="shared" si="7"/>
        <v>300386.39416733646</v>
      </c>
      <c r="E124" s="1">
        <f t="shared" si="8"/>
        <v>2771043.8373864712</v>
      </c>
      <c r="F124" s="1">
        <f t="shared" si="9"/>
        <v>783.64988543904735</v>
      </c>
      <c r="G124" s="1">
        <f t="shared" si="10"/>
        <v>-1.0298854390474617</v>
      </c>
      <c r="I124">
        <v>597.44000000000005</v>
      </c>
      <c r="J124">
        <v>3.5</v>
      </c>
    </row>
    <row r="125" spans="1:10" x14ac:dyDescent="0.3">
      <c r="A125">
        <v>796.82</v>
      </c>
      <c r="B125">
        <f t="shared" si="6"/>
        <v>796.13</v>
      </c>
      <c r="C125">
        <v>2.59</v>
      </c>
      <c r="D125" s="2">
        <f t="shared" si="7"/>
        <v>300396.66035124531</v>
      </c>
      <c r="E125" s="1">
        <f t="shared" si="8"/>
        <v>2771035.0279451092</v>
      </c>
      <c r="F125" s="1">
        <f t="shared" si="9"/>
        <v>797.17766386573931</v>
      </c>
      <c r="G125" s="1">
        <f t="shared" si="10"/>
        <v>-1.0476638657393096</v>
      </c>
      <c r="I125">
        <v>620.01</v>
      </c>
      <c r="J125">
        <v>3.37</v>
      </c>
    </row>
    <row r="126" spans="1:10" x14ac:dyDescent="0.3">
      <c r="A126">
        <v>803.13</v>
      </c>
      <c r="B126">
        <f t="shared" si="6"/>
        <v>802.43999999999994</v>
      </c>
      <c r="C126">
        <v>2.48</v>
      </c>
      <c r="D126" s="2">
        <f t="shared" si="7"/>
        <v>300401.45528984373</v>
      </c>
      <c r="E126" s="1">
        <f t="shared" si="8"/>
        <v>2771030.9133947766</v>
      </c>
      <c r="F126" s="1">
        <f t="shared" si="9"/>
        <v>803.49596748312899</v>
      </c>
      <c r="G126" s="1">
        <f t="shared" si="10"/>
        <v>-1.0559674831290522</v>
      </c>
      <c r="I126">
        <v>621.46</v>
      </c>
      <c r="J126">
        <v>3.1</v>
      </c>
    </row>
    <row r="127" spans="1:10" x14ac:dyDescent="0.3">
      <c r="A127">
        <v>805.79</v>
      </c>
      <c r="B127">
        <f t="shared" si="6"/>
        <v>805.09999999999991</v>
      </c>
      <c r="C127">
        <v>1.06</v>
      </c>
      <c r="D127" s="2">
        <f t="shared" si="7"/>
        <v>300403.47661102784</v>
      </c>
      <c r="E127" s="1">
        <f t="shared" si="8"/>
        <v>2771029.1788933682</v>
      </c>
      <c r="F127" s="1">
        <f t="shared" si="9"/>
        <v>806.15946789896373</v>
      </c>
      <c r="G127" s="1">
        <f t="shared" si="10"/>
        <v>-1.0594678989638169</v>
      </c>
      <c r="I127">
        <v>632.30999999999995</v>
      </c>
      <c r="J127">
        <v>3.17</v>
      </c>
    </row>
    <row r="128" spans="1:10" x14ac:dyDescent="0.3">
      <c r="A128">
        <v>808.22</v>
      </c>
      <c r="B128">
        <f t="shared" si="6"/>
        <v>807.53</v>
      </c>
      <c r="C128">
        <v>-0.39</v>
      </c>
      <c r="D128" s="2">
        <f t="shared" si="7"/>
        <v>300405.32315632008</v>
      </c>
      <c r="E128" s="1">
        <f t="shared" si="8"/>
        <v>2771027.5943676461</v>
      </c>
      <c r="F128" s="1">
        <f t="shared" si="9"/>
        <v>808.59266564682991</v>
      </c>
      <c r="G128" s="1">
        <f t="shared" si="10"/>
        <v>-1.0626656468299416</v>
      </c>
      <c r="I128">
        <v>639.11</v>
      </c>
      <c r="J128">
        <v>3.31</v>
      </c>
    </row>
    <row r="129" spans="1:10" x14ac:dyDescent="0.3">
      <c r="A129">
        <v>813.67</v>
      </c>
      <c r="B129">
        <f t="shared" si="6"/>
        <v>812.9799999999999</v>
      </c>
      <c r="C129">
        <v>-1.06</v>
      </c>
      <c r="D129" s="2">
        <f t="shared" si="7"/>
        <v>300409.464585062</v>
      </c>
      <c r="E129" s="1">
        <f t="shared" si="8"/>
        <v>2771024.0405959641</v>
      </c>
      <c r="F129" s="1">
        <f t="shared" si="9"/>
        <v>814.04983755110038</v>
      </c>
      <c r="G129" s="1">
        <f t="shared" si="10"/>
        <v>-1.069837551100477</v>
      </c>
      <c r="I129">
        <v>640.21</v>
      </c>
      <c r="J129">
        <v>3.69</v>
      </c>
    </row>
    <row r="130" spans="1:10" x14ac:dyDescent="0.3">
      <c r="A130">
        <v>819.27</v>
      </c>
      <c r="B130">
        <f t="shared" ref="B130:B157" si="11">A130-0.69</f>
        <v>818.57999999999993</v>
      </c>
      <c r="C130">
        <v>-1.32</v>
      </c>
      <c r="D130" s="2">
        <f t="shared" si="7"/>
        <v>300413.71999808121</v>
      </c>
      <c r="E130" s="1">
        <f t="shared" si="8"/>
        <v>2771020.3890140522</v>
      </c>
      <c r="F130" s="1">
        <f t="shared" si="9"/>
        <v>819.65720684720964</v>
      </c>
      <c r="G130" s="1">
        <f t="shared" si="10"/>
        <v>-1.0772068472097089</v>
      </c>
      <c r="I130">
        <v>648.16</v>
      </c>
      <c r="J130">
        <v>3.7</v>
      </c>
    </row>
    <row r="131" spans="1:10" x14ac:dyDescent="0.3">
      <c r="A131">
        <v>833.11</v>
      </c>
      <c r="B131">
        <f t="shared" si="11"/>
        <v>832.42</v>
      </c>
      <c r="C131">
        <v>-1.86</v>
      </c>
      <c r="D131" s="2">
        <f t="shared" ref="D131:D156" si="12">(((B131*($D$157-$D$1))+$B$157*$D$1)/$B$157)</f>
        <v>300424.23694740009</v>
      </c>
      <c r="E131" s="1">
        <f t="shared" ref="E131:E156" si="13">(((B131*($E$157-$E$1))+$B$157*$E$1)/$B$157)</f>
        <v>2771011.3643901846</v>
      </c>
      <c r="F131" s="1">
        <f t="shared" ref="F131:F157" si="14">SQRT(((D131-$D$1)^2)+((E131-$E$1)^2))</f>
        <v>833.51541953598098</v>
      </c>
      <c r="G131" s="1">
        <f t="shared" ref="G131:G157" si="15">B131-F131</f>
        <v>-1.0954195359810228</v>
      </c>
      <c r="I131">
        <v>654.87</v>
      </c>
      <c r="J131">
        <v>3.59</v>
      </c>
    </row>
    <row r="132" spans="1:10" x14ac:dyDescent="0.3">
      <c r="A132">
        <v>843.95</v>
      </c>
      <c r="B132">
        <f t="shared" si="11"/>
        <v>843.26</v>
      </c>
      <c r="C132">
        <v>-1.42</v>
      </c>
      <c r="D132" s="2">
        <f t="shared" si="12"/>
        <v>300432.4742111729</v>
      </c>
      <c r="E132" s="1">
        <f t="shared" si="13"/>
        <v>2771004.2959709126</v>
      </c>
      <c r="F132" s="1">
        <f t="shared" si="14"/>
        <v>844.36968438758572</v>
      </c>
      <c r="G132" s="1">
        <f t="shared" si="15"/>
        <v>-1.1096843875857303</v>
      </c>
      <c r="I132">
        <v>662.26</v>
      </c>
      <c r="J132">
        <v>3.04</v>
      </c>
    </row>
    <row r="133" spans="1:10" x14ac:dyDescent="0.3">
      <c r="A133">
        <v>857.89</v>
      </c>
      <c r="B133">
        <f t="shared" si="11"/>
        <v>857.19999999999993</v>
      </c>
      <c r="C133">
        <v>-0.56000000000000005</v>
      </c>
      <c r="D133" s="2">
        <f t="shared" si="12"/>
        <v>300443.06715001003</v>
      </c>
      <c r="E133" s="1">
        <f t="shared" si="13"/>
        <v>2770995.2061402253</v>
      </c>
      <c r="F133" s="1">
        <f t="shared" si="14"/>
        <v>858.32802867085934</v>
      </c>
      <c r="G133" s="1">
        <f t="shared" si="15"/>
        <v>-1.1280286708594076</v>
      </c>
      <c r="I133">
        <v>674.81</v>
      </c>
      <c r="J133">
        <v>3.03</v>
      </c>
    </row>
    <row r="134" spans="1:10" x14ac:dyDescent="0.3">
      <c r="A134">
        <v>869.08</v>
      </c>
      <c r="B134">
        <f t="shared" si="11"/>
        <v>868.39</v>
      </c>
      <c r="C134">
        <v>-0.5</v>
      </c>
      <c r="D134" s="2">
        <f t="shared" si="12"/>
        <v>300451.57037709659</v>
      </c>
      <c r="E134" s="1">
        <f t="shared" si="13"/>
        <v>2770987.9094970841</v>
      </c>
      <c r="F134" s="1">
        <f t="shared" si="14"/>
        <v>869.53275410326319</v>
      </c>
      <c r="G134" s="1">
        <f t="shared" si="15"/>
        <v>-1.1427541032632007</v>
      </c>
      <c r="I134">
        <v>680.81</v>
      </c>
      <c r="J134">
        <v>2.97</v>
      </c>
    </row>
    <row r="135" spans="1:10" x14ac:dyDescent="0.3">
      <c r="A135">
        <v>880.48</v>
      </c>
      <c r="B135">
        <f t="shared" si="11"/>
        <v>879.79</v>
      </c>
      <c r="C135">
        <v>-0.28999999999999998</v>
      </c>
      <c r="D135" s="2">
        <f t="shared" si="12"/>
        <v>300460.23318217136</v>
      </c>
      <c r="E135" s="1">
        <f t="shared" si="13"/>
        <v>2770980.4759196206</v>
      </c>
      <c r="F135" s="1">
        <f t="shared" si="14"/>
        <v>880.94775588465689</v>
      </c>
      <c r="G135" s="1">
        <f t="shared" si="15"/>
        <v>-1.1577558846569218</v>
      </c>
      <c r="I135">
        <v>697.29</v>
      </c>
      <c r="J135">
        <v>3.02</v>
      </c>
    </row>
    <row r="136" spans="1:10" x14ac:dyDescent="0.3">
      <c r="A136">
        <v>882.32</v>
      </c>
      <c r="B136">
        <f t="shared" si="11"/>
        <v>881.63</v>
      </c>
      <c r="C136">
        <v>1.86</v>
      </c>
      <c r="D136" s="2">
        <f t="shared" si="12"/>
        <v>300461.63138930628</v>
      </c>
      <c r="E136" s="1">
        <f t="shared" si="13"/>
        <v>2770979.2761141355</v>
      </c>
      <c r="F136" s="1">
        <f t="shared" si="14"/>
        <v>882.79017722467938</v>
      </c>
      <c r="G136" s="1">
        <f t="shared" si="15"/>
        <v>-1.1601772246793871</v>
      </c>
      <c r="I136">
        <v>707.42</v>
      </c>
      <c r="J136">
        <v>3.1</v>
      </c>
    </row>
    <row r="137" spans="1:10" x14ac:dyDescent="0.3">
      <c r="A137">
        <v>891.13</v>
      </c>
      <c r="B137">
        <f t="shared" si="11"/>
        <v>890.43999999999994</v>
      </c>
      <c r="C137">
        <v>2.04</v>
      </c>
      <c r="D137" s="2">
        <f t="shared" si="12"/>
        <v>300468.32606585964</v>
      </c>
      <c r="E137" s="1">
        <f t="shared" si="13"/>
        <v>2770973.5313933063</v>
      </c>
      <c r="F137" s="1">
        <f t="shared" si="14"/>
        <v>891.61177070655378</v>
      </c>
      <c r="G137" s="1">
        <f t="shared" si="15"/>
        <v>-1.1717707065538434</v>
      </c>
      <c r="I137">
        <v>717.64</v>
      </c>
      <c r="J137">
        <v>2.97</v>
      </c>
    </row>
    <row r="138" spans="1:10" x14ac:dyDescent="0.3">
      <c r="A138">
        <v>901.1</v>
      </c>
      <c r="B138">
        <f t="shared" si="11"/>
        <v>900.41</v>
      </c>
      <c r="C138">
        <v>1.97</v>
      </c>
      <c r="D138" s="2">
        <f t="shared" si="12"/>
        <v>300475.90222082421</v>
      </c>
      <c r="E138" s="1">
        <f t="shared" si="13"/>
        <v>2770967.0302733667</v>
      </c>
      <c r="F138" s="1">
        <f t="shared" si="14"/>
        <v>901.59489068561618</v>
      </c>
      <c r="G138" s="1">
        <f t="shared" si="15"/>
        <v>-1.1848906856162102</v>
      </c>
      <c r="I138">
        <v>729.85</v>
      </c>
      <c r="J138">
        <v>3.03</v>
      </c>
    </row>
    <row r="139" spans="1:10" x14ac:dyDescent="0.3">
      <c r="A139">
        <v>912.94</v>
      </c>
      <c r="B139">
        <f t="shared" si="11"/>
        <v>912.25</v>
      </c>
      <c r="C139">
        <v>1.3</v>
      </c>
      <c r="D139" s="2">
        <f t="shared" si="12"/>
        <v>300484.89937977906</v>
      </c>
      <c r="E139" s="1">
        <f t="shared" si="13"/>
        <v>2770959.3097858964</v>
      </c>
      <c r="F139" s="1">
        <f t="shared" si="14"/>
        <v>913.45047148275569</v>
      </c>
      <c r="G139" s="1">
        <f t="shared" si="15"/>
        <v>-1.2004714827556882</v>
      </c>
      <c r="I139">
        <v>737.29</v>
      </c>
      <c r="J139">
        <v>3.05</v>
      </c>
    </row>
    <row r="140" spans="1:10" x14ac:dyDescent="0.3">
      <c r="A140">
        <v>915.22</v>
      </c>
      <c r="B140">
        <f t="shared" si="11"/>
        <v>914.53</v>
      </c>
      <c r="C140">
        <v>0.05</v>
      </c>
      <c r="D140" s="2">
        <f t="shared" si="12"/>
        <v>300486.631940794</v>
      </c>
      <c r="E140" s="1">
        <f t="shared" si="13"/>
        <v>2770957.8230704037</v>
      </c>
      <c r="F140" s="1">
        <f t="shared" si="14"/>
        <v>915.73347183908629</v>
      </c>
      <c r="G140" s="1">
        <f t="shared" si="15"/>
        <v>-1.2034718390863191</v>
      </c>
      <c r="I140">
        <v>744.39</v>
      </c>
      <c r="J140">
        <v>3.07</v>
      </c>
    </row>
    <row r="141" spans="1:10" x14ac:dyDescent="0.3">
      <c r="A141">
        <v>924.05</v>
      </c>
      <c r="B141">
        <f t="shared" si="11"/>
        <v>923.3599999999999</v>
      </c>
      <c r="C141">
        <v>-0.19</v>
      </c>
      <c r="D141" s="2">
        <f t="shared" si="12"/>
        <v>300493.3418152511</v>
      </c>
      <c r="E141" s="1">
        <f t="shared" si="13"/>
        <v>2770952.0653082109</v>
      </c>
      <c r="F141" s="1">
        <f t="shared" si="14"/>
        <v>924.57509163968018</v>
      </c>
      <c r="G141" s="1">
        <f t="shared" si="15"/>
        <v>-1.2150916396802813</v>
      </c>
      <c r="I141">
        <v>754.21</v>
      </c>
      <c r="J141">
        <v>2.99</v>
      </c>
    </row>
    <row r="142" spans="1:10" x14ac:dyDescent="0.3">
      <c r="A142">
        <v>939.68</v>
      </c>
      <c r="B142">
        <f t="shared" si="11"/>
        <v>938.9899999999999</v>
      </c>
      <c r="C142">
        <v>-0.27</v>
      </c>
      <c r="D142" s="2">
        <f t="shared" si="12"/>
        <v>300505.21897694573</v>
      </c>
      <c r="E142" s="1">
        <f t="shared" si="13"/>
        <v>2770941.8734822678</v>
      </c>
      <c r="F142" s="1">
        <f t="shared" si="14"/>
        <v>940.22565987135249</v>
      </c>
      <c r="G142" s="1">
        <f t="shared" si="15"/>
        <v>-1.2356598713525955</v>
      </c>
      <c r="I142">
        <v>766.94</v>
      </c>
      <c r="J142">
        <v>2.99</v>
      </c>
    </row>
    <row r="143" spans="1:10" x14ac:dyDescent="0.3">
      <c r="A143">
        <v>954.09</v>
      </c>
      <c r="B143">
        <f t="shared" si="11"/>
        <v>953.4</v>
      </c>
      <c r="C143">
        <v>-1.06</v>
      </c>
      <c r="D143" s="2">
        <f t="shared" si="12"/>
        <v>300516.16906651837</v>
      </c>
      <c r="E143" s="1">
        <f t="shared" si="13"/>
        <v>2770932.4771795273</v>
      </c>
      <c r="F143" s="1">
        <f t="shared" si="14"/>
        <v>954.65462264907694</v>
      </c>
      <c r="G143" s="1">
        <f t="shared" si="15"/>
        <v>-1.2546226490769641</v>
      </c>
      <c r="I143">
        <v>783.31</v>
      </c>
      <c r="J143">
        <v>2.96</v>
      </c>
    </row>
    <row r="144" spans="1:10" x14ac:dyDescent="0.3">
      <c r="A144">
        <v>960.87</v>
      </c>
      <c r="B144">
        <f t="shared" si="11"/>
        <v>960.18</v>
      </c>
      <c r="C144">
        <v>-1.78</v>
      </c>
      <c r="D144" s="2">
        <f t="shared" si="12"/>
        <v>300521.32115585229</v>
      </c>
      <c r="E144" s="1">
        <f t="shared" si="13"/>
        <v>2770928.0561571415</v>
      </c>
      <c r="F144" s="1">
        <f t="shared" si="14"/>
        <v>961.44354476091735</v>
      </c>
      <c r="G144" s="1">
        <f t="shared" si="15"/>
        <v>-1.263544760917398</v>
      </c>
      <c r="I144">
        <v>796.82</v>
      </c>
      <c r="J144">
        <v>2.59</v>
      </c>
    </row>
    <row r="145" spans="1:10" x14ac:dyDescent="0.3">
      <c r="A145">
        <v>967.49</v>
      </c>
      <c r="B145">
        <f t="shared" si="11"/>
        <v>966.8</v>
      </c>
      <c r="C145">
        <v>-2.08</v>
      </c>
      <c r="D145" s="2">
        <f t="shared" si="12"/>
        <v>300526.35166195716</v>
      </c>
      <c r="E145" s="1">
        <f t="shared" si="13"/>
        <v>2770923.7394656669</v>
      </c>
      <c r="F145" s="1">
        <f t="shared" si="14"/>
        <v>968.07225632179939</v>
      </c>
      <c r="G145" s="1">
        <f t="shared" si="15"/>
        <v>-1.272256321799432</v>
      </c>
      <c r="I145">
        <v>803.13</v>
      </c>
      <c r="J145">
        <v>2.48</v>
      </c>
    </row>
    <row r="146" spans="1:10" x14ac:dyDescent="0.3">
      <c r="A146">
        <v>975.16</v>
      </c>
      <c r="B146">
        <f t="shared" si="11"/>
        <v>974.46999999999991</v>
      </c>
      <c r="C146">
        <v>-2.89</v>
      </c>
      <c r="D146" s="2">
        <f t="shared" si="12"/>
        <v>300532.18005800305</v>
      </c>
      <c r="E146" s="1">
        <f t="shared" si="13"/>
        <v>2770918.7381025846</v>
      </c>
      <c r="F146" s="1">
        <f t="shared" si="14"/>
        <v>975.75234962520494</v>
      </c>
      <c r="G146" s="1">
        <f t="shared" si="15"/>
        <v>-1.282349625205029</v>
      </c>
      <c r="I146">
        <v>805.79</v>
      </c>
      <c r="J146">
        <v>1.06</v>
      </c>
    </row>
    <row r="147" spans="1:10" x14ac:dyDescent="0.3">
      <c r="A147">
        <v>981.53</v>
      </c>
      <c r="B147">
        <f t="shared" si="11"/>
        <v>980.83999999999992</v>
      </c>
      <c r="C147">
        <v>-3.96</v>
      </c>
      <c r="D147" s="2">
        <f t="shared" si="12"/>
        <v>300537.02059031243</v>
      </c>
      <c r="E147" s="1">
        <f t="shared" si="13"/>
        <v>2770914.5844281595</v>
      </c>
      <c r="F147" s="1">
        <f t="shared" si="14"/>
        <v>982.13073219979003</v>
      </c>
      <c r="G147" s="1">
        <f t="shared" si="15"/>
        <v>-1.2907321997901136</v>
      </c>
      <c r="I147">
        <v>808.22</v>
      </c>
      <c r="J147">
        <v>-0.39</v>
      </c>
    </row>
    <row r="148" spans="1:10" x14ac:dyDescent="0.3">
      <c r="A148">
        <v>987.9</v>
      </c>
      <c r="B148">
        <f t="shared" si="11"/>
        <v>987.20999999999992</v>
      </c>
      <c r="C148">
        <v>-4.26</v>
      </c>
      <c r="D148" s="2">
        <f t="shared" si="12"/>
        <v>300541.86112262175</v>
      </c>
      <c r="E148" s="1">
        <f t="shared" si="13"/>
        <v>2770910.4307537354</v>
      </c>
      <c r="F148" s="1">
        <f t="shared" si="14"/>
        <v>988.50911477372449</v>
      </c>
      <c r="G148" s="1">
        <f t="shared" si="15"/>
        <v>-1.2991147737245683</v>
      </c>
      <c r="I148">
        <v>813.67</v>
      </c>
      <c r="J148">
        <v>-1.06</v>
      </c>
    </row>
    <row r="149" spans="1:10" x14ac:dyDescent="0.3">
      <c r="A149">
        <v>993.41</v>
      </c>
      <c r="B149">
        <f t="shared" si="11"/>
        <v>992.71999999999991</v>
      </c>
      <c r="C149">
        <v>-5.18</v>
      </c>
      <c r="D149" s="2">
        <f t="shared" si="12"/>
        <v>300546.04814507457</v>
      </c>
      <c r="E149" s="1">
        <f t="shared" si="13"/>
        <v>2770906.8378579612</v>
      </c>
      <c r="F149" s="1">
        <f t="shared" si="14"/>
        <v>994.02636563484293</v>
      </c>
      <c r="G149" s="1">
        <f t="shared" si="15"/>
        <v>-1.3063656348430186</v>
      </c>
      <c r="I149">
        <v>819.27</v>
      </c>
      <c r="J149">
        <v>-1.32</v>
      </c>
    </row>
    <row r="150" spans="1:10" x14ac:dyDescent="0.3">
      <c r="A150">
        <v>1006.64</v>
      </c>
      <c r="B150">
        <f t="shared" si="11"/>
        <v>1005.9499999999999</v>
      </c>
      <c r="C150">
        <v>-4.99</v>
      </c>
      <c r="D150" s="2">
        <f t="shared" si="12"/>
        <v>300556.10155833239</v>
      </c>
      <c r="E150" s="1">
        <f t="shared" si="13"/>
        <v>2770898.2109956951</v>
      </c>
      <c r="F150" s="1">
        <f t="shared" si="14"/>
        <v>1007.2737755964446</v>
      </c>
      <c r="G150" s="1">
        <f t="shared" si="15"/>
        <v>-1.3237755964446478</v>
      </c>
      <c r="I150">
        <v>833.11</v>
      </c>
      <c r="J150">
        <v>-1.86</v>
      </c>
    </row>
    <row r="151" spans="1:10" x14ac:dyDescent="0.3">
      <c r="A151">
        <v>1016.1</v>
      </c>
      <c r="B151">
        <f t="shared" si="11"/>
        <v>1015.41</v>
      </c>
      <c r="C151">
        <v>-4.18</v>
      </c>
      <c r="D151" s="2">
        <f t="shared" si="12"/>
        <v>300563.29016675416</v>
      </c>
      <c r="E151" s="1">
        <f t="shared" si="13"/>
        <v>2770892.0424305368</v>
      </c>
      <c r="F151" s="1">
        <f t="shared" si="14"/>
        <v>1016.7462244431428</v>
      </c>
      <c r="G151" s="1">
        <f t="shared" si="15"/>
        <v>-1.3362244431427825</v>
      </c>
      <c r="I151">
        <v>843.95</v>
      </c>
      <c r="J151">
        <v>-1.42</v>
      </c>
    </row>
    <row r="152" spans="1:10" x14ac:dyDescent="0.3">
      <c r="A152">
        <v>1020.67</v>
      </c>
      <c r="B152">
        <f t="shared" si="11"/>
        <v>1019.9799999999999</v>
      </c>
      <c r="C152">
        <v>-3.58</v>
      </c>
      <c r="D152" s="2">
        <f t="shared" si="12"/>
        <v>300566.76288773591</v>
      </c>
      <c r="E152" s="1">
        <f t="shared" si="13"/>
        <v>2770889.0624788697</v>
      </c>
      <c r="F152" s="1">
        <f t="shared" si="14"/>
        <v>1021.3222383150121</v>
      </c>
      <c r="G152" s="1">
        <f t="shared" si="15"/>
        <v>-1.3422383150121959</v>
      </c>
      <c r="I152">
        <v>857.89</v>
      </c>
      <c r="J152">
        <v>-0.56000000000000005</v>
      </c>
    </row>
    <row r="153" spans="1:10" x14ac:dyDescent="0.3">
      <c r="A153">
        <v>1025.9100000000001</v>
      </c>
      <c r="B153">
        <f t="shared" si="11"/>
        <v>1025.22</v>
      </c>
      <c r="C153">
        <v>-2.9</v>
      </c>
      <c r="D153" s="2">
        <f t="shared" si="12"/>
        <v>300570.74473848962</v>
      </c>
      <c r="E153" s="1">
        <f t="shared" si="13"/>
        <v>2770885.645641509</v>
      </c>
      <c r="F153" s="1">
        <f t="shared" si="14"/>
        <v>1026.5691338708991</v>
      </c>
      <c r="G153" s="1">
        <f t="shared" si="15"/>
        <v>-1.3491338708990952</v>
      </c>
      <c r="I153">
        <v>869.08</v>
      </c>
      <c r="J153">
        <v>-0.5</v>
      </c>
    </row>
    <row r="154" spans="1:10" x14ac:dyDescent="0.3">
      <c r="A154">
        <v>1033.01</v>
      </c>
      <c r="B154">
        <f t="shared" si="11"/>
        <v>1032.32</v>
      </c>
      <c r="C154">
        <v>-0.55000000000000004</v>
      </c>
      <c r="D154" s="2">
        <f t="shared" si="12"/>
        <v>300576.13999428175</v>
      </c>
      <c r="E154" s="1">
        <f t="shared" si="13"/>
        <v>2770881.0159572996</v>
      </c>
      <c r="F154" s="1">
        <f t="shared" si="14"/>
        <v>1033.6784770853519</v>
      </c>
      <c r="G154" s="1">
        <f t="shared" si="15"/>
        <v>-1.3584770853519785</v>
      </c>
      <c r="I154">
        <v>880.48</v>
      </c>
      <c r="J154">
        <v>-0.28999999999999998</v>
      </c>
    </row>
    <row r="155" spans="1:10" x14ac:dyDescent="0.3">
      <c r="A155">
        <v>1040.19</v>
      </c>
      <c r="B155">
        <f t="shared" si="11"/>
        <v>1039.5</v>
      </c>
      <c r="C155">
        <v>2.4</v>
      </c>
      <c r="D155" s="2">
        <f t="shared" si="12"/>
        <v>300581.59604168852</v>
      </c>
      <c r="E155" s="1">
        <f t="shared" si="13"/>
        <v>2770876.3341076346</v>
      </c>
      <c r="F155" s="1">
        <f t="shared" si="14"/>
        <v>1040.8679255753721</v>
      </c>
      <c r="G155" s="1">
        <f t="shared" si="15"/>
        <v>-1.3679255753720554</v>
      </c>
      <c r="I155">
        <v>882.32</v>
      </c>
      <c r="J155">
        <v>1.86</v>
      </c>
    </row>
    <row r="156" spans="1:10" x14ac:dyDescent="0.3">
      <c r="A156">
        <v>1047.78</v>
      </c>
      <c r="B156">
        <f t="shared" si="11"/>
        <v>1047.0899999999999</v>
      </c>
      <c r="C156">
        <v>2.63</v>
      </c>
      <c r="D156" s="2">
        <f t="shared" si="12"/>
        <v>300587.36364611989</v>
      </c>
      <c r="E156" s="1">
        <f t="shared" si="13"/>
        <v>2770871.3849100075</v>
      </c>
      <c r="F156" s="1">
        <f t="shared" si="14"/>
        <v>1048.4679136036018</v>
      </c>
      <c r="G156" s="1">
        <f t="shared" si="15"/>
        <v>-1.3779136036018826</v>
      </c>
      <c r="I156">
        <v>891.13</v>
      </c>
      <c r="J156">
        <v>2.04</v>
      </c>
    </row>
    <row r="157" spans="1:10" x14ac:dyDescent="0.3">
      <c r="A157" s="5">
        <v>1048.22</v>
      </c>
      <c r="B157">
        <f t="shared" si="11"/>
        <v>1047.53</v>
      </c>
      <c r="C157" s="5">
        <v>2.93</v>
      </c>
      <c r="D157" s="2">
        <v>300587.69799999997</v>
      </c>
      <c r="E157" s="2">
        <v>2770871.0980000002</v>
      </c>
      <c r="F157" s="1">
        <f t="shared" si="14"/>
        <v>1048.9084926196508</v>
      </c>
      <c r="G157" s="1">
        <f t="shared" si="15"/>
        <v>-1.3784926196508422</v>
      </c>
      <c r="I157">
        <v>901.1</v>
      </c>
      <c r="J157">
        <v>1.97</v>
      </c>
    </row>
    <row r="158" spans="1:10" x14ac:dyDescent="0.3">
      <c r="D158" s="2"/>
      <c r="E158" s="1"/>
      <c r="F158" s="1"/>
      <c r="I158">
        <v>912.94</v>
      </c>
      <c r="J158">
        <v>1.3</v>
      </c>
    </row>
    <row r="159" spans="1:10" x14ac:dyDescent="0.3">
      <c r="D159" s="2"/>
      <c r="E159" s="1"/>
      <c r="F159" s="1"/>
      <c r="I159">
        <v>915.22</v>
      </c>
      <c r="J159">
        <v>0.05</v>
      </c>
    </row>
    <row r="160" spans="1:10" x14ac:dyDescent="0.3">
      <c r="D160" s="2"/>
      <c r="E160" s="1"/>
      <c r="F160" s="1"/>
      <c r="I160">
        <v>924.05</v>
      </c>
      <c r="J160">
        <v>-0.19</v>
      </c>
    </row>
    <row r="161" spans="1:10" x14ac:dyDescent="0.3">
      <c r="D161" s="2"/>
      <c r="E161" s="1"/>
      <c r="F161" s="1"/>
      <c r="I161">
        <v>939.68</v>
      </c>
      <c r="J161">
        <v>-0.27</v>
      </c>
    </row>
    <row r="162" spans="1:10" x14ac:dyDescent="0.3">
      <c r="D162" s="2"/>
      <c r="E162" s="1"/>
      <c r="F162" s="1"/>
      <c r="I162">
        <v>954.09</v>
      </c>
      <c r="J162">
        <v>-1.06</v>
      </c>
    </row>
    <row r="163" spans="1:10" x14ac:dyDescent="0.3">
      <c r="D163" s="2"/>
      <c r="E163" s="1"/>
      <c r="F163" s="1"/>
      <c r="I163">
        <v>960.87</v>
      </c>
      <c r="J163">
        <v>-1.78</v>
      </c>
    </row>
    <row r="164" spans="1:10" x14ac:dyDescent="0.3">
      <c r="D164" s="2"/>
      <c r="E164" s="1"/>
      <c r="F164" s="1"/>
      <c r="I164">
        <v>967.49</v>
      </c>
      <c r="J164">
        <v>-2.08</v>
      </c>
    </row>
    <row r="165" spans="1:10" x14ac:dyDescent="0.3">
      <c r="D165" s="2"/>
      <c r="E165" s="1"/>
      <c r="F165" s="1"/>
      <c r="I165">
        <v>975.16</v>
      </c>
      <c r="J165">
        <v>-2.89</v>
      </c>
    </row>
    <row r="166" spans="1:10" x14ac:dyDescent="0.3">
      <c r="D166" s="2"/>
      <c r="E166" s="1"/>
      <c r="F166" s="1"/>
      <c r="I166">
        <v>981.53</v>
      </c>
      <c r="J166">
        <v>-3.96</v>
      </c>
    </row>
    <row r="167" spans="1:10" x14ac:dyDescent="0.3">
      <c r="D167" s="2"/>
      <c r="E167" s="1"/>
      <c r="F167" s="1"/>
      <c r="I167">
        <v>987.9</v>
      </c>
      <c r="J167">
        <v>-4.26</v>
      </c>
    </row>
    <row r="168" spans="1:10" x14ac:dyDescent="0.3">
      <c r="D168" s="2"/>
      <c r="E168" s="1"/>
      <c r="F168" s="1"/>
      <c r="I168">
        <v>993.41</v>
      </c>
      <c r="J168">
        <v>-5.18</v>
      </c>
    </row>
    <row r="169" spans="1:10" x14ac:dyDescent="0.3">
      <c r="D169" s="2"/>
      <c r="E169" s="1"/>
      <c r="F169" s="1"/>
      <c r="I169">
        <v>1006.64</v>
      </c>
      <c r="J169">
        <v>-4.99</v>
      </c>
    </row>
    <row r="170" spans="1:10" x14ac:dyDescent="0.3">
      <c r="D170" s="2"/>
      <c r="E170" s="1"/>
      <c r="F170" s="1"/>
      <c r="I170">
        <v>1016.1</v>
      </c>
      <c r="J170">
        <v>-4.18</v>
      </c>
    </row>
    <row r="171" spans="1:10" x14ac:dyDescent="0.3">
      <c r="D171" s="2"/>
      <c r="E171" s="1"/>
      <c r="F171" s="1"/>
      <c r="I171">
        <v>1020.67</v>
      </c>
      <c r="J171">
        <v>-3.58</v>
      </c>
    </row>
    <row r="172" spans="1:10" x14ac:dyDescent="0.3">
      <c r="D172" s="2"/>
      <c r="E172" s="1"/>
      <c r="F172" s="1"/>
      <c r="I172">
        <v>1025.9100000000001</v>
      </c>
      <c r="J172">
        <v>-2.9</v>
      </c>
    </row>
    <row r="173" spans="1:10" x14ac:dyDescent="0.3">
      <c r="D173" s="2"/>
      <c r="E173" s="1"/>
      <c r="F173" s="1"/>
      <c r="I173">
        <v>1033.01</v>
      </c>
      <c r="J173">
        <v>-0.55000000000000004</v>
      </c>
    </row>
    <row r="174" spans="1:10" x14ac:dyDescent="0.3">
      <c r="A174" s="6"/>
      <c r="B174" s="6"/>
      <c r="C174" s="6"/>
      <c r="D174" s="7"/>
      <c r="E174" s="7"/>
      <c r="F174" s="8"/>
      <c r="I174">
        <v>1040.19</v>
      </c>
      <c r="J174">
        <v>2.4</v>
      </c>
    </row>
    <row r="175" spans="1:10" x14ac:dyDescent="0.3">
      <c r="A175" s="6"/>
      <c r="B175" s="6"/>
      <c r="C175" s="6"/>
      <c r="D175" s="6"/>
      <c r="E175" s="6"/>
      <c r="F175" s="6"/>
      <c r="I175">
        <v>1047.78</v>
      </c>
      <c r="J175">
        <v>2.63</v>
      </c>
    </row>
    <row r="176" spans="1:10" x14ac:dyDescent="0.3">
      <c r="I176" s="5">
        <v>1048.22</v>
      </c>
      <c r="J176" s="5">
        <v>2.93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"/>
  <sheetViews>
    <sheetView topLeftCell="A171" workbookViewId="0">
      <selection activeCell="A171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1.6640625" customWidth="1"/>
    <col min="7" max="7" width="14.77734375" style="1" bestFit="1" customWidth="1"/>
  </cols>
  <sheetData>
    <row r="1" spans="1:7" x14ac:dyDescent="0.3">
      <c r="A1" s="5">
        <v>0.04</v>
      </c>
      <c r="B1">
        <f>A1-0.04</f>
        <v>0</v>
      </c>
      <c r="C1" s="5">
        <v>10.93</v>
      </c>
      <c r="D1" s="2">
        <v>299612.65299999999</v>
      </c>
      <c r="E1" s="2">
        <v>2771389.5469999998</v>
      </c>
    </row>
    <row r="2" spans="1:7" x14ac:dyDescent="0.3">
      <c r="A2">
        <v>0.31</v>
      </c>
      <c r="B2">
        <f t="shared" ref="B2:B65" si="0">A2-0.04</f>
        <v>0.27</v>
      </c>
      <c r="C2">
        <v>10.9</v>
      </c>
      <c r="D2" s="2">
        <f>(((B2*($D$183-$D$1))+$B$183*$D$1)/$B$183)</f>
        <v>299612.88308938325</v>
      </c>
      <c r="E2" s="1">
        <f>(((B2*($E$183-$E$1))+$B$183*$E$1)/$B$183)</f>
        <v>2771389.4056868125</v>
      </c>
      <c r="F2" s="1">
        <f>SQRT(((D2-$D$1)^2)+((E2-$E$1)^2))</f>
        <v>0.27001952002850904</v>
      </c>
      <c r="G2" s="1">
        <f t="shared" ref="G2" si="1">B2-F2</f>
        <v>-1.9520028509023568E-5</v>
      </c>
    </row>
    <row r="3" spans="1:7" x14ac:dyDescent="0.3">
      <c r="A3">
        <v>0.32</v>
      </c>
      <c r="B3">
        <f t="shared" si="0"/>
        <v>0.28000000000000003</v>
      </c>
      <c r="C3">
        <v>10.75</v>
      </c>
      <c r="D3" s="2">
        <f t="shared" ref="D3:D66" si="2">(((B3*($D$183-$D$1))+$B$183*$D$1)/$B$183)</f>
        <v>299612.89161121222</v>
      </c>
      <c r="E3" s="1">
        <f t="shared" ref="E3:E66" si="3">(((B3*($E$183-$E$1))+$B$183*$E$1)/$B$183)</f>
        <v>2771389.4004529906</v>
      </c>
      <c r="F3" s="1">
        <f t="shared" ref="F3:F66" si="4">SQRT(((D3-$D$1)^2)+((E3-$E$1)^2))</f>
        <v>0.28002024305339507</v>
      </c>
      <c r="G3" s="1">
        <f t="shared" ref="G3:G66" si="5">B3-F3</f>
        <v>-2.024305339504151E-5</v>
      </c>
    </row>
    <row r="4" spans="1:7" x14ac:dyDescent="0.3">
      <c r="A4">
        <v>4.28</v>
      </c>
      <c r="B4">
        <f t="shared" si="0"/>
        <v>4.24</v>
      </c>
      <c r="C4">
        <v>9.44</v>
      </c>
      <c r="D4" s="2">
        <f t="shared" si="2"/>
        <v>299616.26625550049</v>
      </c>
      <c r="E4" s="1">
        <f t="shared" si="3"/>
        <v>2771387.3278595731</v>
      </c>
      <c r="F4" s="1">
        <f t="shared" si="4"/>
        <v>4.2403065390865704</v>
      </c>
      <c r="G4" s="1">
        <f t="shared" si="5"/>
        <v>-3.0653908657019002E-4</v>
      </c>
    </row>
    <row r="5" spans="1:7" x14ac:dyDescent="0.3">
      <c r="A5">
        <v>4.29</v>
      </c>
      <c r="B5">
        <f t="shared" si="0"/>
        <v>4.25</v>
      </c>
      <c r="C5">
        <v>9</v>
      </c>
      <c r="D5" s="2">
        <f t="shared" si="2"/>
        <v>299616.27477732953</v>
      </c>
      <c r="E5" s="1">
        <f t="shared" si="3"/>
        <v>2771387.3226257511</v>
      </c>
      <c r="F5" s="1">
        <f t="shared" si="4"/>
        <v>4.2503072621610558</v>
      </c>
      <c r="G5" s="1">
        <f t="shared" si="5"/>
        <v>-3.0726216105581017E-4</v>
      </c>
    </row>
    <row r="6" spans="1:7" x14ac:dyDescent="0.3">
      <c r="A6">
        <v>5.26</v>
      </c>
      <c r="B6">
        <f t="shared" si="0"/>
        <v>5.22</v>
      </c>
      <c r="C6">
        <v>9</v>
      </c>
      <c r="D6" s="2">
        <f t="shared" si="2"/>
        <v>299617.10139474354</v>
      </c>
      <c r="E6" s="1">
        <f t="shared" si="3"/>
        <v>2771386.8149450403</v>
      </c>
      <c r="F6" s="1">
        <f t="shared" si="4"/>
        <v>5.2203773902155541</v>
      </c>
      <c r="G6" s="1">
        <f t="shared" si="5"/>
        <v>-3.7739021555438512E-4</v>
      </c>
    </row>
    <row r="7" spans="1:7" x14ac:dyDescent="0.3">
      <c r="A7">
        <v>14.28</v>
      </c>
      <c r="B7">
        <f t="shared" si="0"/>
        <v>14.24</v>
      </c>
      <c r="C7">
        <v>4.87</v>
      </c>
      <c r="D7" s="2">
        <f t="shared" si="2"/>
        <v>299624.78808451112</v>
      </c>
      <c r="E7" s="1">
        <f t="shared" si="3"/>
        <v>2771382.0940378113</v>
      </c>
      <c r="F7" s="1">
        <f t="shared" si="4"/>
        <v>14.241029508982715</v>
      </c>
      <c r="G7" s="1">
        <f t="shared" si="5"/>
        <v>-1.0295089827145887E-3</v>
      </c>
    </row>
    <row r="8" spans="1:7" x14ac:dyDescent="0.3">
      <c r="A8">
        <v>14.39</v>
      </c>
      <c r="B8">
        <f t="shared" si="0"/>
        <v>14.350000000000001</v>
      </c>
      <c r="C8">
        <v>4.5</v>
      </c>
      <c r="D8" s="2">
        <f t="shared" si="2"/>
        <v>299624.88182463025</v>
      </c>
      <c r="E8" s="1">
        <f t="shared" si="3"/>
        <v>2771382.036465772</v>
      </c>
      <c r="F8" s="1">
        <f t="shared" si="4"/>
        <v>14.351037461628856</v>
      </c>
      <c r="G8" s="1">
        <f t="shared" si="5"/>
        <v>-1.0374616288544303E-3</v>
      </c>
    </row>
    <row r="9" spans="1:7" x14ac:dyDescent="0.3">
      <c r="A9">
        <v>16.739999999999998</v>
      </c>
      <c r="B9">
        <f t="shared" si="0"/>
        <v>16.7</v>
      </c>
      <c r="C9">
        <v>4.43</v>
      </c>
      <c r="D9" s="2">
        <f t="shared" si="2"/>
        <v>299626.88445444772</v>
      </c>
      <c r="E9" s="1">
        <f t="shared" si="3"/>
        <v>2771380.8065176583</v>
      </c>
      <c r="F9" s="1">
        <f t="shared" si="4"/>
        <v>16.701207359342657</v>
      </c>
      <c r="G9" s="1">
        <f t="shared" si="5"/>
        <v>-1.20735934265781E-3</v>
      </c>
    </row>
    <row r="10" spans="1:7" x14ac:dyDescent="0.3">
      <c r="A10">
        <v>21.7</v>
      </c>
      <c r="B10">
        <f t="shared" si="0"/>
        <v>21.66</v>
      </c>
      <c r="C10">
        <v>4.43</v>
      </c>
      <c r="D10" s="2">
        <f t="shared" si="2"/>
        <v>299631.11128163699</v>
      </c>
      <c r="E10" s="1">
        <f t="shared" si="3"/>
        <v>2771378.2105420642</v>
      </c>
      <c r="F10" s="1">
        <f t="shared" si="4"/>
        <v>21.661565952554589</v>
      </c>
      <c r="G10" s="1">
        <f t="shared" si="5"/>
        <v>-1.565952554589245E-3</v>
      </c>
    </row>
    <row r="11" spans="1:7" x14ac:dyDescent="0.3">
      <c r="A11">
        <v>23</v>
      </c>
      <c r="B11">
        <f t="shared" si="0"/>
        <v>22.96</v>
      </c>
      <c r="C11">
        <v>4.37</v>
      </c>
      <c r="D11" s="2">
        <f t="shared" si="2"/>
        <v>299632.2191194084</v>
      </c>
      <c r="E11" s="1">
        <f t="shared" si="3"/>
        <v>2771377.5301452354</v>
      </c>
      <c r="F11" s="1">
        <f t="shared" si="4"/>
        <v>22.961659938547509</v>
      </c>
      <c r="G11" s="1">
        <f t="shared" si="5"/>
        <v>-1.6599385475082329E-3</v>
      </c>
    </row>
    <row r="12" spans="1:7" x14ac:dyDescent="0.3">
      <c r="A12">
        <v>23.53</v>
      </c>
      <c r="B12">
        <f t="shared" si="0"/>
        <v>23.490000000000002</v>
      </c>
      <c r="C12">
        <v>4.22</v>
      </c>
      <c r="D12" s="2">
        <f t="shared" si="2"/>
        <v>299632.67077634594</v>
      </c>
      <c r="E12" s="1">
        <f t="shared" si="3"/>
        <v>2771377.2527526822</v>
      </c>
      <c r="F12" s="1">
        <f t="shared" si="4"/>
        <v>23.491698255823344</v>
      </c>
      <c r="G12" s="1">
        <f t="shared" si="5"/>
        <v>-1.6982558233422651E-3</v>
      </c>
    </row>
    <row r="13" spans="1:7" x14ac:dyDescent="0.3">
      <c r="A13">
        <v>24.31</v>
      </c>
      <c r="B13">
        <f t="shared" si="0"/>
        <v>24.27</v>
      </c>
      <c r="C13">
        <v>4.21</v>
      </c>
      <c r="D13" s="2">
        <f t="shared" si="2"/>
        <v>299633.33547900879</v>
      </c>
      <c r="E13" s="1">
        <f t="shared" si="3"/>
        <v>2771376.8445145846</v>
      </c>
      <c r="F13" s="1">
        <f t="shared" si="4"/>
        <v>24.271754647565317</v>
      </c>
      <c r="G13" s="1">
        <f t="shared" si="5"/>
        <v>-1.754647565316958E-3</v>
      </c>
    </row>
    <row r="14" spans="1:7" x14ac:dyDescent="0.3">
      <c r="A14">
        <v>25.37</v>
      </c>
      <c r="B14">
        <f t="shared" si="0"/>
        <v>25.330000000000002</v>
      </c>
      <c r="C14">
        <v>4.46</v>
      </c>
      <c r="D14" s="2">
        <f t="shared" si="2"/>
        <v>299634.23879288393</v>
      </c>
      <c r="E14" s="1">
        <f t="shared" si="3"/>
        <v>2771376.2897294778</v>
      </c>
      <c r="F14" s="1">
        <f t="shared" si="4"/>
        <v>25.331831282410285</v>
      </c>
      <c r="G14" s="1">
        <f t="shared" si="5"/>
        <v>-1.8312824102828529E-3</v>
      </c>
    </row>
    <row r="15" spans="1:7" x14ac:dyDescent="0.3">
      <c r="A15">
        <v>46.56</v>
      </c>
      <c r="B15">
        <f t="shared" si="0"/>
        <v>46.52</v>
      </c>
      <c r="C15">
        <v>4.2699999999999996</v>
      </c>
      <c r="D15" s="2">
        <f t="shared" si="2"/>
        <v>299652.29654855747</v>
      </c>
      <c r="E15" s="1">
        <f t="shared" si="3"/>
        <v>2771365.1992611648</v>
      </c>
      <c r="F15" s="1">
        <f t="shared" si="4"/>
        <v>46.523363255549356</v>
      </c>
      <c r="G15" s="1">
        <f t="shared" si="5"/>
        <v>-3.3632555493525729E-3</v>
      </c>
    </row>
    <row r="16" spans="1:7" x14ac:dyDescent="0.3">
      <c r="A16">
        <v>58.02</v>
      </c>
      <c r="B16">
        <f t="shared" si="0"/>
        <v>57.980000000000004</v>
      </c>
      <c r="C16">
        <v>4.21</v>
      </c>
      <c r="D16" s="2">
        <f t="shared" si="2"/>
        <v>299662.06256460364</v>
      </c>
      <c r="E16" s="1">
        <f t="shared" si="3"/>
        <v>2771359.2013014257</v>
      </c>
      <c r="F16" s="1">
        <f t="shared" si="4"/>
        <v>57.984191779064481</v>
      </c>
      <c r="G16" s="1">
        <f t="shared" si="5"/>
        <v>-4.19177906447743E-3</v>
      </c>
    </row>
    <row r="17" spans="1:7" x14ac:dyDescent="0.3">
      <c r="A17">
        <v>74.44</v>
      </c>
      <c r="B17">
        <f t="shared" si="0"/>
        <v>74.399999999999991</v>
      </c>
      <c r="C17">
        <v>4.1900000000000004</v>
      </c>
      <c r="D17" s="2">
        <f t="shared" si="2"/>
        <v>299676.05540783913</v>
      </c>
      <c r="E17" s="1">
        <f t="shared" si="3"/>
        <v>2771350.6073660934</v>
      </c>
      <c r="F17" s="1">
        <f t="shared" si="4"/>
        <v>74.405378895353749</v>
      </c>
      <c r="G17" s="1">
        <f t="shared" si="5"/>
        <v>-5.3788953537576845E-3</v>
      </c>
    </row>
    <row r="18" spans="1:7" x14ac:dyDescent="0.3">
      <c r="A18">
        <v>89.75</v>
      </c>
      <c r="B18">
        <f t="shared" si="0"/>
        <v>89.71</v>
      </c>
      <c r="C18">
        <v>4.32</v>
      </c>
      <c r="D18" s="2">
        <f t="shared" si="2"/>
        <v>299689.10232805443</v>
      </c>
      <c r="E18" s="1">
        <f t="shared" si="3"/>
        <v>2771342.5943849762</v>
      </c>
      <c r="F18" s="1">
        <f t="shared" si="4"/>
        <v>89.716485762255914</v>
      </c>
      <c r="G18" s="1">
        <f t="shared" si="5"/>
        <v>-6.4857622559202355E-3</v>
      </c>
    </row>
    <row r="19" spans="1:7" x14ac:dyDescent="0.3">
      <c r="A19">
        <v>93.05</v>
      </c>
      <c r="B19">
        <f t="shared" si="0"/>
        <v>93.009999999999991</v>
      </c>
      <c r="C19">
        <v>3.99</v>
      </c>
      <c r="D19" s="2">
        <f t="shared" si="2"/>
        <v>299691.9145316279</v>
      </c>
      <c r="E19" s="1">
        <f t="shared" si="3"/>
        <v>2771340.867223795</v>
      </c>
      <c r="F19" s="1">
        <f t="shared" si="4"/>
        <v>93.016724342168558</v>
      </c>
      <c r="G19" s="1">
        <f t="shared" si="5"/>
        <v>-6.7243421685674321E-3</v>
      </c>
    </row>
    <row r="20" spans="1:7" x14ac:dyDescent="0.3">
      <c r="A20">
        <v>96.67</v>
      </c>
      <c r="B20">
        <f t="shared" si="0"/>
        <v>96.63</v>
      </c>
      <c r="C20">
        <v>3.9</v>
      </c>
      <c r="D20" s="2">
        <f t="shared" si="2"/>
        <v>299694.99943372974</v>
      </c>
      <c r="E20" s="1">
        <f t="shared" si="3"/>
        <v>2771338.9725803169</v>
      </c>
      <c r="F20" s="1">
        <f t="shared" si="4"/>
        <v>96.636986057432509</v>
      </c>
      <c r="G20" s="1">
        <f t="shared" si="5"/>
        <v>-6.9860574325133484E-3</v>
      </c>
    </row>
    <row r="21" spans="1:7" x14ac:dyDescent="0.3">
      <c r="A21">
        <v>97.34</v>
      </c>
      <c r="B21">
        <f t="shared" si="0"/>
        <v>97.3</v>
      </c>
      <c r="C21">
        <v>3.9</v>
      </c>
      <c r="D21" s="2">
        <f t="shared" si="2"/>
        <v>299695.57039627346</v>
      </c>
      <c r="E21" s="1">
        <f t="shared" si="3"/>
        <v>2771338.6219142592</v>
      </c>
      <c r="F21" s="1">
        <f t="shared" si="4"/>
        <v>97.307034496284643</v>
      </c>
      <c r="G21" s="1">
        <f t="shared" si="5"/>
        <v>-7.0344962846462522E-3</v>
      </c>
    </row>
    <row r="22" spans="1:7" x14ac:dyDescent="0.3">
      <c r="A22">
        <v>97.37</v>
      </c>
      <c r="B22">
        <f t="shared" si="0"/>
        <v>97.33</v>
      </c>
      <c r="C22">
        <v>3.71</v>
      </c>
      <c r="D22" s="2">
        <f t="shared" si="2"/>
        <v>299695.5959617605</v>
      </c>
      <c r="E22" s="1">
        <f t="shared" si="3"/>
        <v>2771338.6062127938</v>
      </c>
      <c r="F22" s="1">
        <f t="shared" si="4"/>
        <v>97.337036665214811</v>
      </c>
      <c r="G22" s="1">
        <f t="shared" si="5"/>
        <v>-7.0366652148123876E-3</v>
      </c>
    </row>
    <row r="23" spans="1:7" x14ac:dyDescent="0.3">
      <c r="A23">
        <v>97.99</v>
      </c>
      <c r="B23">
        <f t="shared" si="0"/>
        <v>97.949999999999989</v>
      </c>
      <c r="C23">
        <v>3.71</v>
      </c>
      <c r="D23" s="2">
        <f t="shared" si="2"/>
        <v>299696.12431515916</v>
      </c>
      <c r="E23" s="1">
        <f t="shared" si="3"/>
        <v>2771338.2817158448</v>
      </c>
      <c r="F23" s="1">
        <f t="shared" si="4"/>
        <v>97.957081489281109</v>
      </c>
      <c r="G23" s="1">
        <f t="shared" si="5"/>
        <v>-7.081489281119957E-3</v>
      </c>
    </row>
    <row r="24" spans="1:7" x14ac:dyDescent="0.3">
      <c r="A24">
        <v>98.02</v>
      </c>
      <c r="B24">
        <f t="shared" si="0"/>
        <v>97.97999999999999</v>
      </c>
      <c r="C24">
        <v>3.48</v>
      </c>
      <c r="D24" s="2">
        <f t="shared" si="2"/>
        <v>299696.1498806462</v>
      </c>
      <c r="E24" s="1">
        <f t="shared" si="3"/>
        <v>2771338.2660143794</v>
      </c>
      <c r="F24" s="1">
        <f t="shared" si="4"/>
        <v>97.987083658211262</v>
      </c>
      <c r="G24" s="1">
        <f t="shared" si="5"/>
        <v>-7.0836582112718816E-3</v>
      </c>
    </row>
    <row r="25" spans="1:7" x14ac:dyDescent="0.3">
      <c r="A25">
        <v>98.69</v>
      </c>
      <c r="B25">
        <f t="shared" si="0"/>
        <v>98.649999999999991</v>
      </c>
      <c r="C25">
        <v>3.48</v>
      </c>
      <c r="D25" s="2">
        <f t="shared" si="2"/>
        <v>299696.72084318992</v>
      </c>
      <c r="E25" s="1">
        <f t="shared" si="3"/>
        <v>2771337.9153483217</v>
      </c>
      <c r="F25" s="1">
        <f t="shared" si="4"/>
        <v>98.657132097063396</v>
      </c>
      <c r="G25" s="1">
        <f t="shared" si="5"/>
        <v>-7.1320970634047853E-3</v>
      </c>
    </row>
    <row r="26" spans="1:7" x14ac:dyDescent="0.3">
      <c r="A26">
        <v>98.72</v>
      </c>
      <c r="B26">
        <f t="shared" si="0"/>
        <v>98.679999999999993</v>
      </c>
      <c r="C26">
        <v>3.33</v>
      </c>
      <c r="D26" s="2">
        <f t="shared" si="2"/>
        <v>299696.74640867696</v>
      </c>
      <c r="E26" s="1">
        <f t="shared" si="3"/>
        <v>2771337.8996468564</v>
      </c>
      <c r="F26" s="1">
        <f t="shared" si="4"/>
        <v>98.687134265993549</v>
      </c>
      <c r="G26" s="1">
        <f t="shared" si="5"/>
        <v>-7.1342659935567099E-3</v>
      </c>
    </row>
    <row r="27" spans="1:7" x14ac:dyDescent="0.3">
      <c r="A27">
        <v>98.99</v>
      </c>
      <c r="B27">
        <f t="shared" si="0"/>
        <v>98.949999999999989</v>
      </c>
      <c r="C27">
        <v>3.33</v>
      </c>
      <c r="D27" s="2">
        <f t="shared" si="2"/>
        <v>299696.97649806022</v>
      </c>
      <c r="E27" s="1">
        <f t="shared" si="3"/>
        <v>2771337.7583336686</v>
      </c>
      <c r="F27" s="1">
        <f t="shared" si="4"/>
        <v>98.957153786265749</v>
      </c>
      <c r="G27" s="1">
        <f t="shared" si="5"/>
        <v>-7.1537862657606865E-3</v>
      </c>
    </row>
    <row r="28" spans="1:7" x14ac:dyDescent="0.3">
      <c r="A28">
        <v>99.01</v>
      </c>
      <c r="B28">
        <f t="shared" si="0"/>
        <v>98.97</v>
      </c>
      <c r="C28">
        <v>3.28</v>
      </c>
      <c r="D28" s="2">
        <f t="shared" si="2"/>
        <v>299696.99354171823</v>
      </c>
      <c r="E28" s="1">
        <f t="shared" si="3"/>
        <v>2771337.7478660247</v>
      </c>
      <c r="F28" s="1">
        <f t="shared" si="4"/>
        <v>98.977155232365135</v>
      </c>
      <c r="G28" s="1">
        <f t="shared" si="5"/>
        <v>-7.1552323651360439E-3</v>
      </c>
    </row>
    <row r="29" spans="1:7" x14ac:dyDescent="0.3">
      <c r="A29">
        <v>101.26</v>
      </c>
      <c r="B29">
        <f t="shared" si="0"/>
        <v>101.22</v>
      </c>
      <c r="C29">
        <v>3.28</v>
      </c>
      <c r="D29" s="2">
        <f t="shared" si="2"/>
        <v>299698.91095324565</v>
      </c>
      <c r="E29" s="1">
        <f t="shared" si="3"/>
        <v>2771336.5702561289</v>
      </c>
      <c r="F29" s="1">
        <f t="shared" si="4"/>
        <v>101.22731790031318</v>
      </c>
      <c r="G29" s="1">
        <f t="shared" si="5"/>
        <v>-7.3179003131826903E-3</v>
      </c>
    </row>
    <row r="30" spans="1:7" x14ac:dyDescent="0.3">
      <c r="A30">
        <v>101.3</v>
      </c>
      <c r="B30">
        <f t="shared" si="0"/>
        <v>101.25999999999999</v>
      </c>
      <c r="C30">
        <v>3.13</v>
      </c>
      <c r="D30" s="2">
        <f t="shared" si="2"/>
        <v>299698.94504056167</v>
      </c>
      <c r="E30" s="1">
        <f t="shared" si="3"/>
        <v>2771336.5493208417</v>
      </c>
      <c r="F30" s="1">
        <f t="shared" si="4"/>
        <v>101.26732079226822</v>
      </c>
      <c r="G30" s="1">
        <f t="shared" si="5"/>
        <v>-7.3207922682314575E-3</v>
      </c>
    </row>
    <row r="31" spans="1:7" x14ac:dyDescent="0.3">
      <c r="A31">
        <v>114.26</v>
      </c>
      <c r="B31">
        <f t="shared" si="0"/>
        <v>114.22</v>
      </c>
      <c r="C31">
        <v>2.82</v>
      </c>
      <c r="D31" s="2">
        <f t="shared" si="2"/>
        <v>299709.98933095945</v>
      </c>
      <c r="E31" s="1">
        <f t="shared" si="3"/>
        <v>2771329.766287839</v>
      </c>
      <c r="F31" s="1">
        <f t="shared" si="4"/>
        <v>114.22825776091959</v>
      </c>
      <c r="G31" s="1">
        <f t="shared" si="5"/>
        <v>-8.2577609195908508E-3</v>
      </c>
    </row>
    <row r="32" spans="1:7" x14ac:dyDescent="0.3">
      <c r="A32">
        <v>115.63</v>
      </c>
      <c r="B32">
        <f t="shared" si="0"/>
        <v>115.58999999999999</v>
      </c>
      <c r="C32">
        <v>2.52</v>
      </c>
      <c r="D32" s="2">
        <f t="shared" si="2"/>
        <v>299711.15682153392</v>
      </c>
      <c r="E32" s="1">
        <f t="shared" si="3"/>
        <v>2771329.0492542572</v>
      </c>
      <c r="F32" s="1">
        <f t="shared" si="4"/>
        <v>115.5983568080414</v>
      </c>
      <c r="G32" s="1">
        <f t="shared" si="5"/>
        <v>-8.3568080414124779E-3</v>
      </c>
    </row>
    <row r="33" spans="1:10" x14ac:dyDescent="0.3">
      <c r="A33">
        <v>120.55</v>
      </c>
      <c r="B33">
        <f t="shared" si="0"/>
        <v>120.50999999999999</v>
      </c>
      <c r="C33">
        <v>1.97</v>
      </c>
      <c r="D33" s="2">
        <f t="shared" si="2"/>
        <v>299715.34956140717</v>
      </c>
      <c r="E33" s="1">
        <f t="shared" si="3"/>
        <v>2771326.4742139508</v>
      </c>
      <c r="F33" s="1">
        <f t="shared" si="4"/>
        <v>120.51871250905459</v>
      </c>
      <c r="G33" s="1">
        <f t="shared" si="5"/>
        <v>-8.7125090546038564E-3</v>
      </c>
    </row>
    <row r="34" spans="1:10" x14ac:dyDescent="0.3">
      <c r="A34">
        <v>127.01</v>
      </c>
      <c r="B34">
        <f t="shared" si="0"/>
        <v>126.97</v>
      </c>
      <c r="C34">
        <v>1.68</v>
      </c>
      <c r="D34" s="2">
        <f t="shared" si="2"/>
        <v>299720.85466294806</v>
      </c>
      <c r="E34" s="1">
        <f t="shared" si="3"/>
        <v>2771323.0931650926</v>
      </c>
      <c r="F34" s="1">
        <f t="shared" si="4"/>
        <v>126.97917954764645</v>
      </c>
      <c r="G34" s="1">
        <f t="shared" si="5"/>
        <v>-9.1795476464540116E-3</v>
      </c>
    </row>
    <row r="35" spans="1:10" x14ac:dyDescent="0.3">
      <c r="A35">
        <v>129.04</v>
      </c>
      <c r="B35">
        <f t="shared" si="0"/>
        <v>129</v>
      </c>
      <c r="C35">
        <v>1.07</v>
      </c>
      <c r="D35" s="2">
        <f t="shared" si="2"/>
        <v>299722.58459423721</v>
      </c>
      <c r="E35" s="1">
        <f t="shared" si="3"/>
        <v>2771322.030699275</v>
      </c>
      <c r="F35" s="1">
        <f t="shared" si="4"/>
        <v>129.00932631054593</v>
      </c>
      <c r="G35" s="1">
        <f t="shared" si="5"/>
        <v>-9.3263105459300277E-3</v>
      </c>
    </row>
    <row r="36" spans="1:10" x14ac:dyDescent="0.3">
      <c r="A36">
        <v>137.16999999999999</v>
      </c>
      <c r="B36">
        <f t="shared" si="0"/>
        <v>137.13</v>
      </c>
      <c r="C36">
        <v>0.75</v>
      </c>
      <c r="D36" s="2">
        <f t="shared" si="2"/>
        <v>299729.51284122287</v>
      </c>
      <c r="E36" s="1">
        <f t="shared" si="3"/>
        <v>2771317.7756021828</v>
      </c>
      <c r="F36" s="1">
        <f t="shared" si="4"/>
        <v>137.13991408497458</v>
      </c>
      <c r="G36" s="1">
        <f t="shared" si="5"/>
        <v>-9.9140849745822379E-3</v>
      </c>
    </row>
    <row r="37" spans="1:10" x14ac:dyDescent="0.3">
      <c r="A37">
        <v>143.05000000000001</v>
      </c>
      <c r="B37">
        <f t="shared" si="0"/>
        <v>143.01000000000002</v>
      </c>
      <c r="C37">
        <v>-7.0000000000000007E-2</v>
      </c>
      <c r="D37" s="2">
        <f t="shared" si="2"/>
        <v>299734.5236766811</v>
      </c>
      <c r="E37" s="1">
        <f t="shared" si="3"/>
        <v>2771314.698114987</v>
      </c>
      <c r="F37" s="1">
        <f t="shared" si="4"/>
        <v>143.02033919121146</v>
      </c>
      <c r="G37" s="1">
        <f t="shared" si="5"/>
        <v>-1.0339191211443222E-2</v>
      </c>
    </row>
    <row r="38" spans="1:10" x14ac:dyDescent="0.3">
      <c r="A38">
        <v>150.63999999999999</v>
      </c>
      <c r="B38">
        <f t="shared" si="0"/>
        <v>150.6</v>
      </c>
      <c r="C38">
        <v>-0.62</v>
      </c>
      <c r="D38" s="2">
        <f t="shared" si="2"/>
        <v>299740.99174490018</v>
      </c>
      <c r="E38" s="1">
        <f t="shared" si="3"/>
        <v>2771310.7256442695</v>
      </c>
      <c r="F38" s="1">
        <f t="shared" si="4"/>
        <v>150.61088792553349</v>
      </c>
      <c r="G38" s="1">
        <f t="shared" si="5"/>
        <v>-1.0887925533495491E-2</v>
      </c>
    </row>
    <row r="39" spans="1:10" x14ac:dyDescent="0.3">
      <c r="A39">
        <v>157.5</v>
      </c>
      <c r="B39">
        <f t="shared" si="0"/>
        <v>157.46</v>
      </c>
      <c r="C39">
        <v>-0.1</v>
      </c>
      <c r="D39" s="2">
        <f t="shared" si="2"/>
        <v>299746.83771960146</v>
      </c>
      <c r="E39" s="1">
        <f t="shared" si="3"/>
        <v>2771307.1352425413</v>
      </c>
      <c r="F39" s="1">
        <f t="shared" si="4"/>
        <v>157.47138388265569</v>
      </c>
      <c r="G39" s="1">
        <f t="shared" si="5"/>
        <v>-1.138388265567869E-2</v>
      </c>
    </row>
    <row r="40" spans="1:10" x14ac:dyDescent="0.3">
      <c r="A40">
        <v>165.76</v>
      </c>
      <c r="B40">
        <f t="shared" si="0"/>
        <v>165.72</v>
      </c>
      <c r="C40">
        <v>-1.48</v>
      </c>
      <c r="D40" s="2">
        <f t="shared" si="2"/>
        <v>299753.8767503642</v>
      </c>
      <c r="E40" s="1">
        <f t="shared" si="3"/>
        <v>2771302.812105766</v>
      </c>
      <c r="F40" s="1">
        <f t="shared" si="4"/>
        <v>165.73198105578024</v>
      </c>
      <c r="G40" s="1">
        <f t="shared" si="5"/>
        <v>-1.1981055780239558E-2</v>
      </c>
      <c r="I40" s="5">
        <v>0.04</v>
      </c>
      <c r="J40" s="5">
        <v>10.93</v>
      </c>
    </row>
    <row r="41" spans="1:10" x14ac:dyDescent="0.3">
      <c r="A41">
        <v>173.74</v>
      </c>
      <c r="B41">
        <f t="shared" si="0"/>
        <v>173.70000000000002</v>
      </c>
      <c r="C41">
        <v>-1.98</v>
      </c>
      <c r="D41" s="2">
        <f t="shared" si="2"/>
        <v>299760.67716991476</v>
      </c>
      <c r="E41" s="1">
        <f t="shared" si="3"/>
        <v>2771298.6355160009</v>
      </c>
      <c r="F41" s="1">
        <f t="shared" si="4"/>
        <v>173.71255798541361</v>
      </c>
      <c r="G41" s="1">
        <f t="shared" si="5"/>
        <v>-1.2557985413593542E-2</v>
      </c>
      <c r="I41">
        <v>0.31</v>
      </c>
      <c r="J41">
        <v>10.9</v>
      </c>
    </row>
    <row r="42" spans="1:10" x14ac:dyDescent="0.3">
      <c r="A42">
        <v>179.92</v>
      </c>
      <c r="B42">
        <f t="shared" si="0"/>
        <v>179.88</v>
      </c>
      <c r="C42">
        <v>-1.94</v>
      </c>
      <c r="D42" s="2">
        <f t="shared" si="2"/>
        <v>299765.94366024336</v>
      </c>
      <c r="E42" s="1">
        <f t="shared" si="3"/>
        <v>2771295.401014152</v>
      </c>
      <c r="F42" s="1">
        <f t="shared" si="4"/>
        <v>179.89300478090246</v>
      </c>
      <c r="G42" s="1">
        <f t="shared" si="5"/>
        <v>-1.3004780902463153E-2</v>
      </c>
      <c r="I42">
        <v>0.32</v>
      </c>
      <c r="J42">
        <v>10.75</v>
      </c>
    </row>
    <row r="43" spans="1:10" x14ac:dyDescent="0.3">
      <c r="A43">
        <v>188.19</v>
      </c>
      <c r="B43">
        <f t="shared" si="0"/>
        <v>188.15</v>
      </c>
      <c r="C43">
        <v>-1.76</v>
      </c>
      <c r="D43" s="2">
        <f t="shared" si="2"/>
        <v>299772.99121283513</v>
      </c>
      <c r="E43" s="1">
        <f t="shared" si="3"/>
        <v>2771291.0726435552</v>
      </c>
      <c r="F43" s="1">
        <f t="shared" si="4"/>
        <v>188.16360267685781</v>
      </c>
      <c r="G43" s="1">
        <f t="shared" si="5"/>
        <v>-1.3602676857800589E-2</v>
      </c>
      <c r="I43">
        <v>4.28</v>
      </c>
      <c r="J43">
        <v>9.44</v>
      </c>
    </row>
    <row r="44" spans="1:10" x14ac:dyDescent="0.3">
      <c r="A44">
        <v>193.54</v>
      </c>
      <c r="B44">
        <f t="shared" si="0"/>
        <v>193.5</v>
      </c>
      <c r="C44">
        <v>-3.36</v>
      </c>
      <c r="D44" s="2">
        <f t="shared" si="2"/>
        <v>299777.55039135576</v>
      </c>
      <c r="E44" s="1">
        <f t="shared" si="3"/>
        <v>2771288.2725489121</v>
      </c>
      <c r="F44" s="1">
        <f t="shared" si="4"/>
        <v>193.51398946601299</v>
      </c>
      <c r="G44" s="1">
        <f t="shared" si="5"/>
        <v>-1.3989466012986895E-2</v>
      </c>
      <c r="I44">
        <v>4.29</v>
      </c>
      <c r="J44">
        <v>9</v>
      </c>
    </row>
    <row r="45" spans="1:10" x14ac:dyDescent="0.3">
      <c r="A45">
        <v>199.23</v>
      </c>
      <c r="B45">
        <f t="shared" si="0"/>
        <v>199.19</v>
      </c>
      <c r="C45">
        <v>-3.54</v>
      </c>
      <c r="D45" s="2">
        <f t="shared" si="2"/>
        <v>299782.39931206289</v>
      </c>
      <c r="E45" s="1">
        <f t="shared" si="3"/>
        <v>2771285.2945043305</v>
      </c>
      <c r="F45" s="1">
        <f t="shared" si="4"/>
        <v>199.20440083549954</v>
      </c>
      <c r="G45" s="1">
        <f t="shared" si="5"/>
        <v>-1.4400835499543518E-2</v>
      </c>
      <c r="I45">
        <v>5.26</v>
      </c>
      <c r="J45">
        <v>9</v>
      </c>
    </row>
    <row r="46" spans="1:10" x14ac:dyDescent="0.3">
      <c r="A46">
        <v>207.02</v>
      </c>
      <c r="B46">
        <f t="shared" si="0"/>
        <v>206.98000000000002</v>
      </c>
      <c r="C46">
        <v>-5.25</v>
      </c>
      <c r="D46" s="2">
        <f t="shared" si="2"/>
        <v>299789.03781686211</v>
      </c>
      <c r="E46" s="1">
        <f t="shared" si="3"/>
        <v>2771281.2173571778</v>
      </c>
      <c r="F46" s="1">
        <f t="shared" si="4"/>
        <v>206.99496402915901</v>
      </c>
      <c r="G46" s="1">
        <f t="shared" si="5"/>
        <v>-1.4964029158988978E-2</v>
      </c>
      <c r="I46">
        <v>14.28</v>
      </c>
      <c r="J46">
        <v>4.87</v>
      </c>
    </row>
    <row r="47" spans="1:10" x14ac:dyDescent="0.3">
      <c r="A47">
        <v>210.88</v>
      </c>
      <c r="B47">
        <f t="shared" si="0"/>
        <v>210.84</v>
      </c>
      <c r="C47">
        <v>-4.95</v>
      </c>
      <c r="D47" s="2">
        <f t="shared" si="2"/>
        <v>299792.32724286028</v>
      </c>
      <c r="E47" s="1">
        <f t="shared" si="3"/>
        <v>2771279.1971019781</v>
      </c>
      <c r="F47" s="1">
        <f t="shared" si="4"/>
        <v>210.85524309537681</v>
      </c>
      <c r="G47" s="1">
        <f t="shared" si="5"/>
        <v>-1.524309537680324E-2</v>
      </c>
      <c r="I47">
        <v>14.39</v>
      </c>
      <c r="J47">
        <v>4.5</v>
      </c>
    </row>
    <row r="48" spans="1:10" x14ac:dyDescent="0.3">
      <c r="A48">
        <v>216.41</v>
      </c>
      <c r="B48">
        <f t="shared" si="0"/>
        <v>216.37</v>
      </c>
      <c r="C48">
        <v>-6.65</v>
      </c>
      <c r="D48" s="2">
        <f t="shared" si="2"/>
        <v>299797.03981430311</v>
      </c>
      <c r="E48" s="1">
        <f t="shared" si="3"/>
        <v>2771276.3027985436</v>
      </c>
      <c r="F48" s="1">
        <f t="shared" si="4"/>
        <v>216.38564289781962</v>
      </c>
      <c r="G48" s="1">
        <f t="shared" si="5"/>
        <v>-1.5642897819617474E-2</v>
      </c>
      <c r="I48">
        <v>16.739999999999998</v>
      </c>
      <c r="J48">
        <v>4.43</v>
      </c>
    </row>
    <row r="49" spans="1:10" x14ac:dyDescent="0.3">
      <c r="A49">
        <v>220.43</v>
      </c>
      <c r="B49">
        <f t="shared" si="0"/>
        <v>220.39000000000001</v>
      </c>
      <c r="C49">
        <v>-6.7</v>
      </c>
      <c r="D49" s="2">
        <f t="shared" si="2"/>
        <v>299800.4655895654</v>
      </c>
      <c r="E49" s="1">
        <f t="shared" si="3"/>
        <v>2771274.1988021955</v>
      </c>
      <c r="F49" s="1">
        <f t="shared" si="4"/>
        <v>220.40593353166352</v>
      </c>
      <c r="G49" s="1">
        <f t="shared" si="5"/>
        <v>-1.5933531663506528E-2</v>
      </c>
      <c r="I49">
        <v>21.7</v>
      </c>
      <c r="J49">
        <v>4.43</v>
      </c>
    </row>
    <row r="50" spans="1:10" x14ac:dyDescent="0.3">
      <c r="A50">
        <v>225.69</v>
      </c>
      <c r="B50">
        <f t="shared" si="0"/>
        <v>225.65</v>
      </c>
      <c r="C50">
        <v>-6.27</v>
      </c>
      <c r="D50" s="2">
        <f t="shared" si="2"/>
        <v>299804.94807162503</v>
      </c>
      <c r="E50" s="1">
        <f t="shared" si="3"/>
        <v>2771271.4458119487</v>
      </c>
      <c r="F50" s="1">
        <f t="shared" si="4"/>
        <v>225.6663138138837</v>
      </c>
      <c r="G50" s="1">
        <f t="shared" si="5"/>
        <v>-1.6313813883698458E-2</v>
      </c>
      <c r="I50">
        <v>23</v>
      </c>
      <c r="J50">
        <v>4.37</v>
      </c>
    </row>
    <row r="51" spans="1:10" x14ac:dyDescent="0.3">
      <c r="A51">
        <v>229.38</v>
      </c>
      <c r="B51">
        <f t="shared" si="0"/>
        <v>229.34</v>
      </c>
      <c r="C51">
        <v>-5.65</v>
      </c>
      <c r="D51" s="2">
        <f t="shared" si="2"/>
        <v>299808.09262652992</v>
      </c>
      <c r="E51" s="1">
        <f t="shared" si="3"/>
        <v>2771269.514531719</v>
      </c>
      <c r="F51" s="1">
        <f t="shared" si="4"/>
        <v>229.35658058954547</v>
      </c>
      <c r="G51" s="1">
        <f t="shared" si="5"/>
        <v>-1.6580589545469593E-2</v>
      </c>
      <c r="I51">
        <v>23.53</v>
      </c>
      <c r="J51">
        <v>4.22</v>
      </c>
    </row>
    <row r="52" spans="1:10" x14ac:dyDescent="0.3">
      <c r="A52">
        <v>234.64</v>
      </c>
      <c r="B52">
        <f t="shared" si="0"/>
        <v>234.6</v>
      </c>
      <c r="C52">
        <v>-6.22</v>
      </c>
      <c r="D52" s="2">
        <f t="shared" si="2"/>
        <v>299812.57510858949</v>
      </c>
      <c r="E52" s="1">
        <f t="shared" si="3"/>
        <v>2771266.7615414723</v>
      </c>
      <c r="F52" s="1">
        <f t="shared" si="4"/>
        <v>234.61696087171606</v>
      </c>
      <c r="G52" s="1">
        <f t="shared" si="5"/>
        <v>-1.696087171606564E-2</v>
      </c>
      <c r="I52">
        <v>24.31</v>
      </c>
      <c r="J52">
        <v>4.21</v>
      </c>
    </row>
    <row r="53" spans="1:10" x14ac:dyDescent="0.3">
      <c r="A53">
        <v>239.63</v>
      </c>
      <c r="B53">
        <f t="shared" si="0"/>
        <v>239.59</v>
      </c>
      <c r="C53">
        <v>-4.54</v>
      </c>
      <c r="D53" s="2">
        <f t="shared" si="2"/>
        <v>299816.8275012658</v>
      </c>
      <c r="E53" s="1">
        <f t="shared" si="3"/>
        <v>2771264.1498644133</v>
      </c>
      <c r="F53" s="1">
        <f t="shared" si="4"/>
        <v>239.60732163361445</v>
      </c>
      <c r="G53" s="1">
        <f t="shared" si="5"/>
        <v>-1.7321633614443499E-2</v>
      </c>
      <c r="I53">
        <v>25.37</v>
      </c>
      <c r="J53">
        <v>4.46</v>
      </c>
    </row>
    <row r="54" spans="1:10" x14ac:dyDescent="0.3">
      <c r="A54">
        <v>246.7</v>
      </c>
      <c r="B54">
        <f t="shared" si="0"/>
        <v>246.66</v>
      </c>
      <c r="C54">
        <v>-1.8</v>
      </c>
      <c r="D54" s="2">
        <f t="shared" si="2"/>
        <v>299822.85243437631</v>
      </c>
      <c r="E54" s="1">
        <f t="shared" si="3"/>
        <v>2771260.4495524275</v>
      </c>
      <c r="F54" s="1">
        <f t="shared" si="4"/>
        <v>246.67783277344185</v>
      </c>
      <c r="G54" s="1">
        <f t="shared" si="5"/>
        <v>-1.7832773441853078E-2</v>
      </c>
      <c r="I54">
        <v>46.56</v>
      </c>
      <c r="J54">
        <v>4.2699999999999996</v>
      </c>
    </row>
    <row r="55" spans="1:10" x14ac:dyDescent="0.3">
      <c r="A55">
        <v>253.06</v>
      </c>
      <c r="B55">
        <f t="shared" si="0"/>
        <v>253.02</v>
      </c>
      <c r="C55">
        <v>-1.48</v>
      </c>
      <c r="D55" s="2">
        <f t="shared" si="2"/>
        <v>299828.2723176271</v>
      </c>
      <c r="E55" s="1">
        <f t="shared" si="3"/>
        <v>2771257.1208417872</v>
      </c>
      <c r="F55" s="1">
        <f t="shared" si="4"/>
        <v>253.03829258221833</v>
      </c>
      <c r="G55" s="1">
        <f t="shared" si="5"/>
        <v>-1.8292582218322195E-2</v>
      </c>
      <c r="I55">
        <v>58.02</v>
      </c>
      <c r="J55">
        <v>4.21</v>
      </c>
    </row>
    <row r="56" spans="1:10" x14ac:dyDescent="0.3">
      <c r="A56">
        <v>258.95</v>
      </c>
      <c r="B56">
        <f t="shared" si="0"/>
        <v>258.90999999999997</v>
      </c>
      <c r="C56">
        <v>-1.94</v>
      </c>
      <c r="D56" s="2">
        <f t="shared" si="2"/>
        <v>299833.29167491436</v>
      </c>
      <c r="E56" s="1">
        <f t="shared" si="3"/>
        <v>2771254.0381207699</v>
      </c>
      <c r="F56" s="1">
        <f t="shared" si="4"/>
        <v>258.92871841128601</v>
      </c>
      <c r="G56" s="1">
        <f t="shared" si="5"/>
        <v>-1.8718411286045011E-2</v>
      </c>
      <c r="I56">
        <v>74.44</v>
      </c>
      <c r="J56">
        <v>4.1900000000000004</v>
      </c>
    </row>
    <row r="57" spans="1:10" x14ac:dyDescent="0.3">
      <c r="A57">
        <v>263.93</v>
      </c>
      <c r="B57">
        <f t="shared" si="0"/>
        <v>263.89</v>
      </c>
      <c r="C57">
        <v>-1.83</v>
      </c>
      <c r="D57" s="2">
        <f t="shared" si="2"/>
        <v>299837.53554576164</v>
      </c>
      <c r="E57" s="1">
        <f t="shared" si="3"/>
        <v>2771251.4316775324</v>
      </c>
      <c r="F57" s="1">
        <f t="shared" si="4"/>
        <v>263.90907845035366</v>
      </c>
      <c r="G57" s="1">
        <f t="shared" si="5"/>
        <v>-1.9078450353674725E-2</v>
      </c>
      <c r="I57">
        <v>89.75</v>
      </c>
      <c r="J57">
        <v>4.32</v>
      </c>
    </row>
    <row r="58" spans="1:10" x14ac:dyDescent="0.3">
      <c r="A58">
        <v>269.23</v>
      </c>
      <c r="B58">
        <f t="shared" si="0"/>
        <v>269.19</v>
      </c>
      <c r="C58">
        <v>-2.09</v>
      </c>
      <c r="D58" s="2">
        <f t="shared" si="2"/>
        <v>299842.05211513728</v>
      </c>
      <c r="E58" s="1">
        <f t="shared" si="3"/>
        <v>2771248.6577519989</v>
      </c>
      <c r="F58" s="1">
        <f t="shared" si="4"/>
        <v>269.20946162428515</v>
      </c>
      <c r="G58" s="1">
        <f t="shared" si="5"/>
        <v>-1.9461624285156631E-2</v>
      </c>
      <c r="I58">
        <v>93.05</v>
      </c>
      <c r="J58">
        <v>3.99</v>
      </c>
    </row>
    <row r="59" spans="1:10" x14ac:dyDescent="0.3">
      <c r="A59">
        <v>274.87</v>
      </c>
      <c r="B59">
        <f t="shared" si="0"/>
        <v>274.83</v>
      </c>
      <c r="C59">
        <v>-2.1</v>
      </c>
      <c r="D59" s="2">
        <f t="shared" si="2"/>
        <v>299846.8584266993</v>
      </c>
      <c r="E59" s="1">
        <f t="shared" si="3"/>
        <v>2771245.7058765255</v>
      </c>
      <c r="F59" s="1">
        <f t="shared" si="4"/>
        <v>274.84986937918001</v>
      </c>
      <c r="G59" s="1">
        <f t="shared" si="5"/>
        <v>-1.9869379180022406E-2</v>
      </c>
      <c r="I59">
        <v>96.67</v>
      </c>
      <c r="J59">
        <v>3.9</v>
      </c>
    </row>
    <row r="60" spans="1:10" x14ac:dyDescent="0.3">
      <c r="A60">
        <v>280.49</v>
      </c>
      <c r="B60">
        <f t="shared" si="0"/>
        <v>280.45</v>
      </c>
      <c r="C60">
        <v>-2.85</v>
      </c>
      <c r="D60" s="2">
        <f t="shared" si="2"/>
        <v>299851.64769460331</v>
      </c>
      <c r="E60" s="1">
        <f t="shared" si="3"/>
        <v>2771242.764468695</v>
      </c>
      <c r="F60" s="1">
        <f t="shared" si="4"/>
        <v>280.47027568846289</v>
      </c>
      <c r="G60" s="1">
        <f t="shared" si="5"/>
        <v>-2.0275688462902508E-2</v>
      </c>
      <c r="I60">
        <v>97.34</v>
      </c>
      <c r="J60">
        <v>3.9</v>
      </c>
    </row>
    <row r="61" spans="1:10" x14ac:dyDescent="0.3">
      <c r="A61">
        <v>285.94</v>
      </c>
      <c r="B61">
        <f t="shared" si="0"/>
        <v>285.89999999999998</v>
      </c>
      <c r="C61">
        <v>-2.72</v>
      </c>
      <c r="D61" s="2">
        <f t="shared" si="2"/>
        <v>299856.2920914141</v>
      </c>
      <c r="E61" s="1">
        <f t="shared" si="3"/>
        <v>2771239.9120358354</v>
      </c>
      <c r="F61" s="1">
        <f t="shared" si="4"/>
        <v>285.92066970675188</v>
      </c>
      <c r="G61" s="1">
        <f t="shared" si="5"/>
        <v>-2.066970675190305E-2</v>
      </c>
      <c r="I61">
        <v>97.37</v>
      </c>
      <c r="J61">
        <v>3.71</v>
      </c>
    </row>
    <row r="62" spans="1:10" x14ac:dyDescent="0.3">
      <c r="A62">
        <v>291.70999999999998</v>
      </c>
      <c r="B62">
        <f t="shared" si="0"/>
        <v>291.66999999999996</v>
      </c>
      <c r="C62">
        <v>-2.2400000000000002</v>
      </c>
      <c r="D62" s="2">
        <f t="shared" si="2"/>
        <v>299861.2091867532</v>
      </c>
      <c r="E62" s="1">
        <f t="shared" si="3"/>
        <v>2771236.8921206784</v>
      </c>
      <c r="F62" s="1">
        <f t="shared" si="4"/>
        <v>291.69108686058638</v>
      </c>
      <c r="G62" s="1">
        <f t="shared" si="5"/>
        <v>-2.1086860586422063E-2</v>
      </c>
      <c r="I62">
        <v>97.99</v>
      </c>
      <c r="J62">
        <v>3.71</v>
      </c>
    </row>
    <row r="63" spans="1:10" x14ac:dyDescent="0.3">
      <c r="A63">
        <v>297.75</v>
      </c>
      <c r="B63">
        <f t="shared" si="0"/>
        <v>297.70999999999998</v>
      </c>
      <c r="C63">
        <v>-2.36</v>
      </c>
      <c r="D63" s="2">
        <f t="shared" si="2"/>
        <v>299866.35637147567</v>
      </c>
      <c r="E63" s="1">
        <f t="shared" si="3"/>
        <v>2771233.7308923346</v>
      </c>
      <c r="F63" s="1">
        <f t="shared" si="4"/>
        <v>297.73152353430481</v>
      </c>
      <c r="G63" s="1">
        <f t="shared" si="5"/>
        <v>-2.1523534304833447E-2</v>
      </c>
      <c r="I63">
        <v>98.02</v>
      </c>
      <c r="J63">
        <v>3.48</v>
      </c>
    </row>
    <row r="64" spans="1:10" x14ac:dyDescent="0.3">
      <c r="A64">
        <v>303.2</v>
      </c>
      <c r="B64">
        <f t="shared" si="0"/>
        <v>303.15999999999997</v>
      </c>
      <c r="C64">
        <v>-4.12</v>
      </c>
      <c r="D64" s="2">
        <f t="shared" si="2"/>
        <v>299871.00076828647</v>
      </c>
      <c r="E64" s="1">
        <f t="shared" si="3"/>
        <v>2771230.8784594745</v>
      </c>
      <c r="F64" s="1">
        <f t="shared" si="4"/>
        <v>303.1819175528376</v>
      </c>
      <c r="G64" s="1">
        <f t="shared" si="5"/>
        <v>-2.1917552837635412E-2</v>
      </c>
      <c r="I64">
        <v>98.69</v>
      </c>
      <c r="J64">
        <v>3.48</v>
      </c>
    </row>
    <row r="65" spans="1:10" x14ac:dyDescent="0.3">
      <c r="A65">
        <v>309.32</v>
      </c>
      <c r="B65">
        <f t="shared" si="0"/>
        <v>309.27999999999997</v>
      </c>
      <c r="C65">
        <v>-4.5199999999999996</v>
      </c>
      <c r="D65" s="2">
        <f t="shared" si="2"/>
        <v>299876.21612764098</v>
      </c>
      <c r="E65" s="1">
        <f t="shared" si="3"/>
        <v>2771227.6753605567</v>
      </c>
      <c r="F65" s="1">
        <f t="shared" si="4"/>
        <v>309.3023600102224</v>
      </c>
      <c r="G65" s="1">
        <f t="shared" si="5"/>
        <v>-2.2360010222428173E-2</v>
      </c>
      <c r="I65">
        <v>98.72</v>
      </c>
      <c r="J65">
        <v>3.33</v>
      </c>
    </row>
    <row r="66" spans="1:10" x14ac:dyDescent="0.3">
      <c r="A66">
        <v>315.74</v>
      </c>
      <c r="B66">
        <f t="shared" ref="B66:B129" si="6">A66-0.04</f>
        <v>315.7</v>
      </c>
      <c r="C66">
        <v>-4.46</v>
      </c>
      <c r="D66" s="2">
        <f t="shared" si="2"/>
        <v>299881.68714186578</v>
      </c>
      <c r="E66" s="1">
        <f t="shared" si="3"/>
        <v>2771224.3152469853</v>
      </c>
      <c r="F66" s="1">
        <f t="shared" si="4"/>
        <v>315.72282415705331</v>
      </c>
      <c r="G66" s="1">
        <f t="shared" si="5"/>
        <v>-2.2824157053321414E-2</v>
      </c>
      <c r="I66">
        <v>98.99</v>
      </c>
      <c r="J66">
        <v>3.33</v>
      </c>
    </row>
    <row r="67" spans="1:10" x14ac:dyDescent="0.3">
      <c r="A67">
        <v>321.8</v>
      </c>
      <c r="B67">
        <f t="shared" si="6"/>
        <v>321.76</v>
      </c>
      <c r="C67">
        <v>-4.45</v>
      </c>
      <c r="D67" s="2">
        <f t="shared" ref="D67:D130" si="7">(((B67*($D$183-$D$1))+$B$183*$D$1)/$B$183)</f>
        <v>299886.85137024621</v>
      </c>
      <c r="E67" s="1">
        <f t="shared" ref="E67:E130" si="8">(((B67*($E$183-$E$1))+$B$183*$E$1)/$B$183)</f>
        <v>2771221.1435509981</v>
      </c>
      <c r="F67" s="1">
        <f t="shared" ref="F67:F130" si="9">SQRT(((D67-$D$1)^2)+((E67-$E$1)^2))</f>
        <v>321.78326227657789</v>
      </c>
      <c r="G67" s="1">
        <f t="shared" ref="G67:G130" si="10">B67-F67</f>
        <v>-2.3262276577895591E-2</v>
      </c>
      <c r="I67">
        <v>99.01</v>
      </c>
      <c r="J67">
        <v>3.28</v>
      </c>
    </row>
    <row r="68" spans="1:10" x14ac:dyDescent="0.3">
      <c r="A68">
        <v>328.28</v>
      </c>
      <c r="B68">
        <f t="shared" si="6"/>
        <v>328.23999999999995</v>
      </c>
      <c r="C68">
        <v>-4.2300000000000004</v>
      </c>
      <c r="D68" s="2">
        <f t="shared" si="7"/>
        <v>299892.3735154451</v>
      </c>
      <c r="E68" s="1">
        <f t="shared" si="8"/>
        <v>2771217.7520344965</v>
      </c>
      <c r="F68" s="1">
        <f t="shared" si="9"/>
        <v>328.26373076102539</v>
      </c>
      <c r="G68" s="1">
        <f t="shared" si="10"/>
        <v>-2.3730761025433367E-2</v>
      </c>
      <c r="I68">
        <v>101.26</v>
      </c>
      <c r="J68">
        <v>3.28</v>
      </c>
    </row>
    <row r="69" spans="1:10" x14ac:dyDescent="0.3">
      <c r="A69">
        <v>334.05</v>
      </c>
      <c r="B69">
        <f t="shared" si="6"/>
        <v>334.01</v>
      </c>
      <c r="C69">
        <v>-6.85</v>
      </c>
      <c r="D69" s="2">
        <f t="shared" si="7"/>
        <v>299897.29061078426</v>
      </c>
      <c r="E69" s="1">
        <f t="shared" si="8"/>
        <v>2771214.73211934</v>
      </c>
      <c r="F69" s="1">
        <f t="shared" si="9"/>
        <v>334.03414791466577</v>
      </c>
      <c r="G69" s="1">
        <f t="shared" si="10"/>
        <v>-2.4147914665775261E-2</v>
      </c>
      <c r="I69">
        <v>101.3</v>
      </c>
      <c r="J69">
        <v>3.13</v>
      </c>
    </row>
    <row r="70" spans="1:10" x14ac:dyDescent="0.3">
      <c r="A70">
        <v>338.97</v>
      </c>
      <c r="B70">
        <f t="shared" si="6"/>
        <v>338.93</v>
      </c>
      <c r="C70">
        <v>-8.84</v>
      </c>
      <c r="D70" s="2">
        <f t="shared" si="7"/>
        <v>299901.48335065745</v>
      </c>
      <c r="E70" s="1">
        <f t="shared" si="8"/>
        <v>2771212.1570790331</v>
      </c>
      <c r="F70" s="1">
        <f t="shared" si="9"/>
        <v>338.95450361587308</v>
      </c>
      <c r="G70" s="1">
        <f t="shared" si="10"/>
        <v>-2.4503615873072704E-2</v>
      </c>
      <c r="I70">
        <v>114.26</v>
      </c>
      <c r="J70">
        <v>2.82</v>
      </c>
    </row>
    <row r="71" spans="1:10" x14ac:dyDescent="0.3">
      <c r="A71">
        <v>344.87</v>
      </c>
      <c r="B71">
        <f t="shared" si="6"/>
        <v>344.83</v>
      </c>
      <c r="C71">
        <v>-10.68</v>
      </c>
      <c r="D71" s="2">
        <f t="shared" si="7"/>
        <v>299906.51122977381</v>
      </c>
      <c r="E71" s="1">
        <f t="shared" si="8"/>
        <v>2771209.0691241939</v>
      </c>
      <c r="F71" s="1">
        <f t="shared" si="9"/>
        <v>344.85493016806481</v>
      </c>
      <c r="G71" s="1">
        <f t="shared" si="10"/>
        <v>-2.4930168064827285E-2</v>
      </c>
      <c r="I71">
        <v>115.63</v>
      </c>
      <c r="J71">
        <v>2.52</v>
      </c>
    </row>
    <row r="72" spans="1:10" x14ac:dyDescent="0.3">
      <c r="A72">
        <v>350.47</v>
      </c>
      <c r="B72">
        <f t="shared" si="6"/>
        <v>350.43</v>
      </c>
      <c r="C72">
        <v>-10.76</v>
      </c>
      <c r="D72" s="2">
        <f t="shared" si="7"/>
        <v>299911.28345401969</v>
      </c>
      <c r="E72" s="1">
        <f t="shared" si="8"/>
        <v>2771206.1381840077</v>
      </c>
      <c r="F72" s="1">
        <f t="shared" si="9"/>
        <v>350.45533503090542</v>
      </c>
      <c r="G72" s="1">
        <f t="shared" si="10"/>
        <v>-2.5335030905409894E-2</v>
      </c>
      <c r="I72">
        <v>120.55</v>
      </c>
      <c r="J72">
        <v>1.97</v>
      </c>
    </row>
    <row r="73" spans="1:10" x14ac:dyDescent="0.3">
      <c r="A73">
        <v>355.87</v>
      </c>
      <c r="B73">
        <f t="shared" si="6"/>
        <v>355.83</v>
      </c>
      <c r="C73">
        <v>-8.5500000000000007</v>
      </c>
      <c r="D73" s="2">
        <f t="shared" si="7"/>
        <v>299915.88524168544</v>
      </c>
      <c r="E73" s="1">
        <f t="shared" si="8"/>
        <v>2771203.3119202559</v>
      </c>
      <c r="F73" s="1">
        <f t="shared" si="9"/>
        <v>355.85572543489604</v>
      </c>
      <c r="G73" s="1">
        <f t="shared" si="10"/>
        <v>-2.5725434896060051E-2</v>
      </c>
      <c r="I73">
        <v>127.01</v>
      </c>
      <c r="J73">
        <v>1.68</v>
      </c>
    </row>
    <row r="74" spans="1:10" x14ac:dyDescent="0.3">
      <c r="A74">
        <v>362.95</v>
      </c>
      <c r="B74">
        <f t="shared" si="6"/>
        <v>362.90999999999997</v>
      </c>
      <c r="C74">
        <v>-5.84</v>
      </c>
      <c r="D74" s="2">
        <f t="shared" si="7"/>
        <v>299921.91869662498</v>
      </c>
      <c r="E74" s="1">
        <f t="shared" si="8"/>
        <v>2771199.6063744491</v>
      </c>
      <c r="F74" s="1">
        <f t="shared" si="9"/>
        <v>362.93623729731053</v>
      </c>
      <c r="G74" s="1">
        <f t="shared" si="10"/>
        <v>-2.6237297310558461E-2</v>
      </c>
      <c r="I74">
        <v>129.04</v>
      </c>
      <c r="J74">
        <v>1.07</v>
      </c>
    </row>
    <row r="75" spans="1:10" x14ac:dyDescent="0.3">
      <c r="A75">
        <v>369.35</v>
      </c>
      <c r="B75">
        <f t="shared" si="6"/>
        <v>369.31</v>
      </c>
      <c r="C75">
        <v>-3.26</v>
      </c>
      <c r="D75" s="2">
        <f t="shared" si="7"/>
        <v>299927.37266719178</v>
      </c>
      <c r="E75" s="1">
        <f t="shared" si="8"/>
        <v>2771196.2567285215</v>
      </c>
      <c r="F75" s="1">
        <f t="shared" si="9"/>
        <v>369.33669999804204</v>
      </c>
      <c r="G75" s="1">
        <f t="shared" si="10"/>
        <v>-2.6699998042033712E-2</v>
      </c>
      <c r="I75">
        <v>137.16999999999999</v>
      </c>
      <c r="J75">
        <v>0.75</v>
      </c>
    </row>
    <row r="76" spans="1:10" x14ac:dyDescent="0.3">
      <c r="A76">
        <v>375.67</v>
      </c>
      <c r="B76">
        <f t="shared" si="6"/>
        <v>375.63</v>
      </c>
      <c r="C76">
        <v>-2.06</v>
      </c>
      <c r="D76" s="2">
        <f t="shared" si="7"/>
        <v>299932.75846312655</v>
      </c>
      <c r="E76" s="1">
        <f t="shared" si="8"/>
        <v>2771192.948953168</v>
      </c>
      <c r="F76" s="1">
        <f t="shared" si="9"/>
        <v>375.65715691510718</v>
      </c>
      <c r="G76" s="1">
        <f t="shared" si="10"/>
        <v>-2.7156915107184432E-2</v>
      </c>
      <c r="I76">
        <v>143.05000000000001</v>
      </c>
      <c r="J76">
        <v>-7.0000000000000007E-2</v>
      </c>
    </row>
    <row r="77" spans="1:10" x14ac:dyDescent="0.3">
      <c r="A77">
        <v>381.88</v>
      </c>
      <c r="B77">
        <f t="shared" si="6"/>
        <v>381.84</v>
      </c>
      <c r="C77">
        <v>-2.2599999999999998</v>
      </c>
      <c r="D77" s="2">
        <f t="shared" si="7"/>
        <v>299938.05051894212</v>
      </c>
      <c r="E77" s="1">
        <f t="shared" si="8"/>
        <v>2771189.6987498542</v>
      </c>
      <c r="F77" s="1">
        <f t="shared" si="9"/>
        <v>381.86760587923294</v>
      </c>
      <c r="G77" s="1">
        <f t="shared" si="10"/>
        <v>-2.760587923296498E-2</v>
      </c>
      <c r="I77">
        <v>150.63999999999999</v>
      </c>
      <c r="J77">
        <v>-0.62</v>
      </c>
    </row>
    <row r="78" spans="1:10" x14ac:dyDescent="0.3">
      <c r="A78">
        <v>388.2</v>
      </c>
      <c r="B78">
        <f t="shared" si="6"/>
        <v>388.15999999999997</v>
      </c>
      <c r="C78">
        <v>-3.27</v>
      </c>
      <c r="D78" s="2">
        <f t="shared" si="7"/>
        <v>299943.43631487683</v>
      </c>
      <c r="E78" s="1">
        <f t="shared" si="8"/>
        <v>2771186.3909745007</v>
      </c>
      <c r="F78" s="1">
        <f t="shared" si="9"/>
        <v>388.18806279624846</v>
      </c>
      <c r="G78" s="1">
        <f t="shared" si="10"/>
        <v>-2.8062796248491395E-2</v>
      </c>
      <c r="I78">
        <v>157.5</v>
      </c>
      <c r="J78">
        <v>-0.1</v>
      </c>
    </row>
    <row r="79" spans="1:10" x14ac:dyDescent="0.3">
      <c r="A79">
        <v>394.63</v>
      </c>
      <c r="B79">
        <f t="shared" si="6"/>
        <v>394.59</v>
      </c>
      <c r="C79">
        <v>-6.83</v>
      </c>
      <c r="D79" s="2">
        <f t="shared" si="7"/>
        <v>299948.91585093067</v>
      </c>
      <c r="E79" s="1">
        <f t="shared" si="8"/>
        <v>2771183.0256271083</v>
      </c>
      <c r="F79" s="1">
        <f t="shared" si="9"/>
        <v>394.61852766566648</v>
      </c>
      <c r="G79" s="1">
        <f t="shared" si="10"/>
        <v>-2.8527665666501889E-2</v>
      </c>
      <c r="I79">
        <v>165.76</v>
      </c>
      <c r="J79">
        <v>-1.48</v>
      </c>
    </row>
    <row r="80" spans="1:10" x14ac:dyDescent="0.3">
      <c r="A80">
        <v>401.04</v>
      </c>
      <c r="B80">
        <f t="shared" si="6"/>
        <v>401</v>
      </c>
      <c r="C80">
        <v>-7.51</v>
      </c>
      <c r="D80" s="2">
        <f t="shared" si="7"/>
        <v>299954.37834332651</v>
      </c>
      <c r="E80" s="1">
        <f t="shared" si="8"/>
        <v>2771179.6707473588</v>
      </c>
      <c r="F80" s="1">
        <f t="shared" si="9"/>
        <v>401.02899108947253</v>
      </c>
      <c r="G80" s="1">
        <f t="shared" si="10"/>
        <v>-2.899108947252671E-2</v>
      </c>
      <c r="I80">
        <v>173.74</v>
      </c>
      <c r="J80">
        <v>-1.98</v>
      </c>
    </row>
    <row r="81" spans="1:10" x14ac:dyDescent="0.3">
      <c r="A81">
        <v>405.41</v>
      </c>
      <c r="B81">
        <f t="shared" si="6"/>
        <v>405.37</v>
      </c>
      <c r="C81">
        <v>-7.44</v>
      </c>
      <c r="D81" s="2">
        <f t="shared" si="7"/>
        <v>299958.10238260415</v>
      </c>
      <c r="E81" s="1">
        <f t="shared" si="8"/>
        <v>2771177.3835672489</v>
      </c>
      <c r="F81" s="1">
        <f t="shared" si="9"/>
        <v>405.39930702730464</v>
      </c>
      <c r="G81" s="1">
        <f t="shared" si="10"/>
        <v>-2.9307027304639632E-2</v>
      </c>
      <c r="I81">
        <v>179.92</v>
      </c>
      <c r="J81">
        <v>-1.94</v>
      </c>
    </row>
    <row r="82" spans="1:10" x14ac:dyDescent="0.3">
      <c r="A82">
        <v>411.88</v>
      </c>
      <c r="B82">
        <f t="shared" si="6"/>
        <v>411.84</v>
      </c>
      <c r="C82">
        <v>-7.25</v>
      </c>
      <c r="D82" s="2">
        <f t="shared" si="7"/>
        <v>299963.61600597407</v>
      </c>
      <c r="E82" s="1">
        <f t="shared" si="8"/>
        <v>2771173.9972845693</v>
      </c>
      <c r="F82" s="1">
        <f t="shared" si="9"/>
        <v>411.86977478872723</v>
      </c>
      <c r="G82" s="1">
        <f t="shared" si="10"/>
        <v>-2.9774788727252144E-2</v>
      </c>
      <c r="I82">
        <v>188.19</v>
      </c>
      <c r="J82">
        <v>-1.76</v>
      </c>
    </row>
    <row r="83" spans="1:10" x14ac:dyDescent="0.3">
      <c r="A83">
        <v>418.42</v>
      </c>
      <c r="B83">
        <f t="shared" si="6"/>
        <v>418.38</v>
      </c>
      <c r="C83">
        <v>-4.4000000000000004</v>
      </c>
      <c r="D83" s="2">
        <f t="shared" si="7"/>
        <v>299969.18928214698</v>
      </c>
      <c r="E83" s="1">
        <f t="shared" si="8"/>
        <v>2771170.5743651371</v>
      </c>
      <c r="F83" s="1">
        <f t="shared" si="9"/>
        <v>418.41024761098549</v>
      </c>
      <c r="G83" s="1">
        <f t="shared" si="10"/>
        <v>-3.0247610985497886E-2</v>
      </c>
      <c r="I83">
        <v>193.54</v>
      </c>
      <c r="J83">
        <v>-3.36</v>
      </c>
    </row>
    <row r="84" spans="1:10" x14ac:dyDescent="0.3">
      <c r="A84">
        <v>424.87</v>
      </c>
      <c r="B84">
        <f t="shared" si="6"/>
        <v>424.83</v>
      </c>
      <c r="C84">
        <v>-3.95</v>
      </c>
      <c r="D84" s="2">
        <f t="shared" si="7"/>
        <v>299974.68586185889</v>
      </c>
      <c r="E84" s="1">
        <f t="shared" si="8"/>
        <v>2771167.1985501014</v>
      </c>
      <c r="F84" s="1">
        <f t="shared" si="9"/>
        <v>424.86071392630879</v>
      </c>
      <c r="G84" s="1">
        <f t="shared" si="10"/>
        <v>-3.0713926308806094E-2</v>
      </c>
      <c r="I84">
        <v>199.23</v>
      </c>
      <c r="J84">
        <v>-3.54</v>
      </c>
    </row>
    <row r="85" spans="1:10" x14ac:dyDescent="0.3">
      <c r="A85">
        <v>431.36</v>
      </c>
      <c r="B85">
        <f t="shared" si="6"/>
        <v>431.32</v>
      </c>
      <c r="C85">
        <v>-4.46</v>
      </c>
      <c r="D85" s="2">
        <f t="shared" si="7"/>
        <v>299980.21652888675</v>
      </c>
      <c r="E85" s="1">
        <f t="shared" si="8"/>
        <v>2771163.8017997774</v>
      </c>
      <c r="F85" s="1">
        <f t="shared" si="9"/>
        <v>431.35118313402489</v>
      </c>
      <c r="G85" s="1">
        <f t="shared" si="10"/>
        <v>-3.1183134024900028E-2</v>
      </c>
      <c r="I85">
        <v>207.02</v>
      </c>
      <c r="J85">
        <v>-5.25</v>
      </c>
    </row>
    <row r="86" spans="1:10" x14ac:dyDescent="0.3">
      <c r="A86">
        <v>438.79</v>
      </c>
      <c r="B86">
        <f t="shared" si="6"/>
        <v>438.75</v>
      </c>
      <c r="C86">
        <v>-4.66</v>
      </c>
      <c r="D86" s="2">
        <f t="shared" si="7"/>
        <v>299986.54824784165</v>
      </c>
      <c r="E86" s="1">
        <f t="shared" si="8"/>
        <v>2771159.9130702089</v>
      </c>
      <c r="F86" s="1">
        <f t="shared" si="9"/>
        <v>438.78172030042754</v>
      </c>
      <c r="G86" s="1">
        <f t="shared" si="10"/>
        <v>-3.172030042753704E-2</v>
      </c>
      <c r="I86">
        <v>210.88</v>
      </c>
      <c r="J86">
        <v>-4.95</v>
      </c>
    </row>
    <row r="87" spans="1:10" x14ac:dyDescent="0.3">
      <c r="A87">
        <v>445.27</v>
      </c>
      <c r="B87">
        <f t="shared" si="6"/>
        <v>445.22999999999996</v>
      </c>
      <c r="C87">
        <v>-3.81</v>
      </c>
      <c r="D87" s="2">
        <f t="shared" si="7"/>
        <v>299992.07039304054</v>
      </c>
      <c r="E87" s="1">
        <f t="shared" si="8"/>
        <v>2771156.5215537073</v>
      </c>
      <c r="F87" s="1">
        <f t="shared" si="9"/>
        <v>445.26218878487509</v>
      </c>
      <c r="G87" s="1">
        <f t="shared" si="10"/>
        <v>-3.218878487513166E-2</v>
      </c>
      <c r="I87">
        <v>216.41</v>
      </c>
      <c r="J87">
        <v>-6.65</v>
      </c>
    </row>
    <row r="88" spans="1:10" x14ac:dyDescent="0.3">
      <c r="A88">
        <v>451.27</v>
      </c>
      <c r="B88">
        <f t="shared" si="6"/>
        <v>451.22999999999996</v>
      </c>
      <c r="C88">
        <v>-5.31</v>
      </c>
      <c r="D88" s="2">
        <f t="shared" si="7"/>
        <v>299997.18349044694</v>
      </c>
      <c r="E88" s="1">
        <f t="shared" si="8"/>
        <v>2771153.3812606502</v>
      </c>
      <c r="F88" s="1">
        <f t="shared" si="9"/>
        <v>451.26262256683259</v>
      </c>
      <c r="G88" s="1">
        <f t="shared" si="10"/>
        <v>-3.2622566832628763E-2</v>
      </c>
      <c r="I88">
        <v>220.43</v>
      </c>
      <c r="J88">
        <v>-6.7</v>
      </c>
    </row>
    <row r="89" spans="1:10" x14ac:dyDescent="0.3">
      <c r="A89">
        <v>457.81</v>
      </c>
      <c r="B89">
        <f t="shared" si="6"/>
        <v>457.77</v>
      </c>
      <c r="C89">
        <v>-7.64</v>
      </c>
      <c r="D89" s="2">
        <f t="shared" si="7"/>
        <v>300002.75676661992</v>
      </c>
      <c r="E89" s="1">
        <f t="shared" si="8"/>
        <v>2771149.9583412185</v>
      </c>
      <c r="F89" s="1">
        <f t="shared" si="9"/>
        <v>457.80309538889679</v>
      </c>
      <c r="G89" s="1">
        <f t="shared" si="10"/>
        <v>-3.3095388896811073E-2</v>
      </c>
      <c r="I89">
        <v>225.69</v>
      </c>
      <c r="J89">
        <v>-6.27</v>
      </c>
    </row>
    <row r="90" spans="1:10" x14ac:dyDescent="0.3">
      <c r="A90">
        <v>463.58</v>
      </c>
      <c r="B90">
        <f t="shared" si="6"/>
        <v>463.53999999999996</v>
      </c>
      <c r="C90">
        <v>-7.95</v>
      </c>
      <c r="D90" s="2">
        <f t="shared" si="7"/>
        <v>300007.67386195908</v>
      </c>
      <c r="E90" s="1">
        <f t="shared" si="8"/>
        <v>2771146.9384260615</v>
      </c>
      <c r="F90" s="1">
        <f t="shared" si="9"/>
        <v>463.5735125427808</v>
      </c>
      <c r="G90" s="1">
        <f t="shared" si="10"/>
        <v>-3.3512542780840704E-2</v>
      </c>
      <c r="I90">
        <v>229.38</v>
      </c>
      <c r="J90">
        <v>-5.65</v>
      </c>
    </row>
    <row r="91" spans="1:10" x14ac:dyDescent="0.3">
      <c r="A91">
        <v>470.26</v>
      </c>
      <c r="B91">
        <f t="shared" si="6"/>
        <v>470.21999999999997</v>
      </c>
      <c r="C91">
        <v>-6.36</v>
      </c>
      <c r="D91" s="2">
        <f t="shared" si="7"/>
        <v>300013.36644373817</v>
      </c>
      <c r="E91" s="1">
        <f t="shared" si="8"/>
        <v>2771143.4422331247</v>
      </c>
      <c r="F91" s="1">
        <f t="shared" si="9"/>
        <v>470.25399548661539</v>
      </c>
      <c r="G91" s="1">
        <f t="shared" si="10"/>
        <v>-3.3995486615424397E-2</v>
      </c>
      <c r="I91">
        <v>234.64</v>
      </c>
      <c r="J91">
        <v>-6.22</v>
      </c>
    </row>
    <row r="92" spans="1:10" x14ac:dyDescent="0.3">
      <c r="A92">
        <v>477.33</v>
      </c>
      <c r="B92">
        <f t="shared" si="6"/>
        <v>477.28999999999996</v>
      </c>
      <c r="C92">
        <v>-5</v>
      </c>
      <c r="D92" s="2">
        <f t="shared" si="7"/>
        <v>300019.39137684862</v>
      </c>
      <c r="E92" s="1">
        <f t="shared" si="8"/>
        <v>2771139.7419211394</v>
      </c>
      <c r="F92" s="1">
        <f t="shared" si="9"/>
        <v>477.32450662614946</v>
      </c>
      <c r="G92" s="1">
        <f t="shared" si="10"/>
        <v>-3.4506626149493513E-2</v>
      </c>
      <c r="I92">
        <v>239.63</v>
      </c>
      <c r="J92">
        <v>-4.54</v>
      </c>
    </row>
    <row r="93" spans="1:10" x14ac:dyDescent="0.3">
      <c r="A93">
        <v>484.47</v>
      </c>
      <c r="B93">
        <f t="shared" si="6"/>
        <v>484.43</v>
      </c>
      <c r="C93">
        <v>-5.69</v>
      </c>
      <c r="D93" s="2">
        <f t="shared" si="7"/>
        <v>300025.47596276226</v>
      </c>
      <c r="E93" s="1">
        <f t="shared" si="8"/>
        <v>2771136.0049724015</v>
      </c>
      <c r="F93" s="1">
        <f t="shared" si="9"/>
        <v>484.46502282666791</v>
      </c>
      <c r="G93" s="1">
        <f t="shared" si="10"/>
        <v>-3.5022826667898244E-2</v>
      </c>
      <c r="I93">
        <v>246.7</v>
      </c>
      <c r="J93">
        <v>-1.8</v>
      </c>
    </row>
    <row r="94" spans="1:10" x14ac:dyDescent="0.3">
      <c r="A94">
        <v>492.05</v>
      </c>
      <c r="B94">
        <f t="shared" si="6"/>
        <v>492.01</v>
      </c>
      <c r="C94">
        <v>-5.23</v>
      </c>
      <c r="D94" s="2">
        <f t="shared" si="7"/>
        <v>300031.9355091523</v>
      </c>
      <c r="E94" s="1">
        <f t="shared" si="8"/>
        <v>2771132.0377355064</v>
      </c>
      <c r="F94" s="1">
        <f t="shared" si="9"/>
        <v>492.04557083767179</v>
      </c>
      <c r="G94" s="1">
        <f t="shared" si="10"/>
        <v>-3.5570837671798472E-2</v>
      </c>
      <c r="I94">
        <v>253.06</v>
      </c>
      <c r="J94">
        <v>-1.48</v>
      </c>
    </row>
    <row r="95" spans="1:10" x14ac:dyDescent="0.3">
      <c r="A95">
        <v>498.65</v>
      </c>
      <c r="B95">
        <f t="shared" si="6"/>
        <v>498.60999999999996</v>
      </c>
      <c r="C95">
        <v>-4.8099999999999996</v>
      </c>
      <c r="D95" s="2">
        <f t="shared" si="7"/>
        <v>300037.55991629936</v>
      </c>
      <c r="E95" s="1">
        <f t="shared" si="8"/>
        <v>2771128.5834131436</v>
      </c>
      <c r="F95" s="1">
        <f t="shared" si="9"/>
        <v>498.64604799783996</v>
      </c>
      <c r="G95" s="1">
        <f t="shared" si="10"/>
        <v>-3.6047997840000789E-2</v>
      </c>
      <c r="I95">
        <v>258.95</v>
      </c>
      <c r="J95">
        <v>-1.94</v>
      </c>
    </row>
    <row r="96" spans="1:10" x14ac:dyDescent="0.3">
      <c r="A96">
        <v>504.62</v>
      </c>
      <c r="B96">
        <f t="shared" si="6"/>
        <v>504.58</v>
      </c>
      <c r="C96">
        <v>-7.92</v>
      </c>
      <c r="D96" s="2">
        <f t="shared" si="7"/>
        <v>300042.64744821872</v>
      </c>
      <c r="E96" s="1">
        <f t="shared" si="8"/>
        <v>2771125.4588215519</v>
      </c>
      <c r="F96" s="1">
        <f t="shared" si="9"/>
        <v>504.61647961086732</v>
      </c>
      <c r="G96" s="1">
        <f t="shared" si="10"/>
        <v>-3.6479610867331758E-2</v>
      </c>
      <c r="I96">
        <v>263.93</v>
      </c>
      <c r="J96">
        <v>-1.83</v>
      </c>
    </row>
    <row r="97" spans="1:10" x14ac:dyDescent="0.3">
      <c r="A97">
        <v>511.65</v>
      </c>
      <c r="B97">
        <f t="shared" si="6"/>
        <v>511.60999999999996</v>
      </c>
      <c r="C97">
        <v>-7.69</v>
      </c>
      <c r="D97" s="2">
        <f t="shared" si="7"/>
        <v>300048.63829401316</v>
      </c>
      <c r="E97" s="1">
        <f t="shared" si="8"/>
        <v>2771121.7794448533</v>
      </c>
      <c r="F97" s="1">
        <f t="shared" si="9"/>
        <v>511.64698785869007</v>
      </c>
      <c r="G97" s="1">
        <f t="shared" si="10"/>
        <v>-3.6987858690110897E-2</v>
      </c>
      <c r="I97">
        <v>269.23</v>
      </c>
      <c r="J97">
        <v>-2.09</v>
      </c>
    </row>
    <row r="98" spans="1:10" x14ac:dyDescent="0.3">
      <c r="A98">
        <v>518.24</v>
      </c>
      <c r="B98">
        <f t="shared" si="6"/>
        <v>518.20000000000005</v>
      </c>
      <c r="C98">
        <v>-6.26</v>
      </c>
      <c r="D98" s="2">
        <f t="shared" si="7"/>
        <v>300054.25417933112</v>
      </c>
      <c r="E98" s="1">
        <f t="shared" si="8"/>
        <v>2771118.3303563125</v>
      </c>
      <c r="F98" s="1">
        <f t="shared" si="9"/>
        <v>518.23746429573418</v>
      </c>
      <c r="G98" s="1">
        <f t="shared" si="10"/>
        <v>-3.7464295734139341E-2</v>
      </c>
      <c r="I98">
        <v>274.87</v>
      </c>
      <c r="J98">
        <v>-2.1</v>
      </c>
    </row>
    <row r="99" spans="1:10" x14ac:dyDescent="0.3">
      <c r="A99">
        <v>524.76</v>
      </c>
      <c r="B99">
        <f t="shared" si="6"/>
        <v>524.72</v>
      </c>
      <c r="C99">
        <v>-3.51</v>
      </c>
      <c r="D99" s="2">
        <f t="shared" si="7"/>
        <v>300059.81041184615</v>
      </c>
      <c r="E99" s="1">
        <f t="shared" si="8"/>
        <v>2771114.9179045241</v>
      </c>
      <c r="F99" s="1">
        <f t="shared" si="9"/>
        <v>524.75793567199219</v>
      </c>
      <c r="G99" s="1">
        <f t="shared" si="10"/>
        <v>-3.7935671992158859E-2</v>
      </c>
      <c r="I99">
        <v>280.49</v>
      </c>
      <c r="J99">
        <v>-2.85</v>
      </c>
    </row>
    <row r="100" spans="1:10" x14ac:dyDescent="0.3">
      <c r="A100">
        <v>530.88</v>
      </c>
      <c r="B100">
        <f t="shared" si="6"/>
        <v>530.84</v>
      </c>
      <c r="C100">
        <v>-2.27</v>
      </c>
      <c r="D100" s="2">
        <f t="shared" si="7"/>
        <v>300065.02577120066</v>
      </c>
      <c r="E100" s="1">
        <f t="shared" si="8"/>
        <v>2771111.7148056063</v>
      </c>
      <c r="F100" s="1">
        <f t="shared" si="9"/>
        <v>530.87837812937698</v>
      </c>
      <c r="G100" s="1">
        <f t="shared" si="10"/>
        <v>-3.837812937695162E-2</v>
      </c>
      <c r="I100">
        <v>285.94</v>
      </c>
      <c r="J100">
        <v>-2.72</v>
      </c>
    </row>
    <row r="101" spans="1:10" x14ac:dyDescent="0.3">
      <c r="A101">
        <v>537.01</v>
      </c>
      <c r="B101">
        <f t="shared" si="6"/>
        <v>536.97</v>
      </c>
      <c r="C101">
        <v>-2.56</v>
      </c>
      <c r="D101" s="2">
        <f t="shared" si="7"/>
        <v>300070.24965238414</v>
      </c>
      <c r="E101" s="1">
        <f t="shared" si="8"/>
        <v>2771108.5064728661</v>
      </c>
      <c r="F101" s="1">
        <f t="shared" si="9"/>
        <v>537.0088213100305</v>
      </c>
      <c r="G101" s="1">
        <f t="shared" si="10"/>
        <v>-3.8821310030471068E-2</v>
      </c>
      <c r="I101">
        <v>291.70999999999998</v>
      </c>
      <c r="J101">
        <v>-2.2400000000000002</v>
      </c>
    </row>
    <row r="102" spans="1:10" x14ac:dyDescent="0.3">
      <c r="A102">
        <v>543.16999999999996</v>
      </c>
      <c r="B102">
        <f t="shared" si="6"/>
        <v>543.13</v>
      </c>
      <c r="C102">
        <v>-2.79</v>
      </c>
      <c r="D102" s="2">
        <f t="shared" si="7"/>
        <v>300075.49909905466</v>
      </c>
      <c r="E102" s="1">
        <f t="shared" si="8"/>
        <v>2771105.282438661</v>
      </c>
      <c r="F102" s="1">
        <f t="shared" si="9"/>
        <v>543.16926665937035</v>
      </c>
      <c r="G102" s="1">
        <f t="shared" si="10"/>
        <v>-3.9266659370355228E-2</v>
      </c>
      <c r="I102">
        <v>297.75</v>
      </c>
      <c r="J102">
        <v>-2.36</v>
      </c>
    </row>
    <row r="103" spans="1:10" x14ac:dyDescent="0.3">
      <c r="A103">
        <v>550.66999999999996</v>
      </c>
      <c r="B103">
        <f t="shared" si="6"/>
        <v>550.63</v>
      </c>
      <c r="C103">
        <v>-2.09</v>
      </c>
      <c r="D103" s="2">
        <f t="shared" si="7"/>
        <v>300081.89047081268</v>
      </c>
      <c r="E103" s="1">
        <f t="shared" si="8"/>
        <v>2771101.3570723399</v>
      </c>
      <c r="F103" s="1">
        <f t="shared" si="9"/>
        <v>550.66980888670787</v>
      </c>
      <c r="G103" s="1">
        <f t="shared" si="10"/>
        <v>-3.980888670787408E-2</v>
      </c>
      <c r="I103">
        <v>303.2</v>
      </c>
      <c r="J103">
        <v>-4.12</v>
      </c>
    </row>
    <row r="104" spans="1:10" x14ac:dyDescent="0.3">
      <c r="A104">
        <v>560.04999999999995</v>
      </c>
      <c r="B104">
        <f t="shared" si="6"/>
        <v>560.01</v>
      </c>
      <c r="C104">
        <v>-2.11</v>
      </c>
      <c r="D104" s="2">
        <f t="shared" si="7"/>
        <v>300089.88394642464</v>
      </c>
      <c r="E104" s="1">
        <f t="shared" si="8"/>
        <v>2771096.4477475272</v>
      </c>
      <c r="F104" s="1">
        <f t="shared" si="9"/>
        <v>560.05048703253772</v>
      </c>
      <c r="G104" s="1">
        <f t="shared" si="10"/>
        <v>-4.0487032537726009E-2</v>
      </c>
      <c r="I104">
        <v>309.32</v>
      </c>
      <c r="J104">
        <v>-4.5199999999999996</v>
      </c>
    </row>
    <row r="105" spans="1:10" x14ac:dyDescent="0.3">
      <c r="A105">
        <v>566.1</v>
      </c>
      <c r="B105">
        <f t="shared" si="6"/>
        <v>566.06000000000006</v>
      </c>
      <c r="C105">
        <v>-2.78</v>
      </c>
      <c r="D105" s="2">
        <f t="shared" si="7"/>
        <v>300095.03965297609</v>
      </c>
      <c r="E105" s="1">
        <f t="shared" si="8"/>
        <v>2771093.2812853619</v>
      </c>
      <c r="F105" s="1">
        <f t="shared" si="9"/>
        <v>566.10092442903738</v>
      </c>
      <c r="G105" s="1">
        <f t="shared" si="10"/>
        <v>-4.0924429037318077E-2</v>
      </c>
      <c r="I105">
        <v>315.74</v>
      </c>
      <c r="J105">
        <v>-4.46</v>
      </c>
    </row>
    <row r="106" spans="1:10" x14ac:dyDescent="0.3">
      <c r="A106">
        <v>572.46</v>
      </c>
      <c r="B106">
        <f t="shared" si="6"/>
        <v>572.42000000000007</v>
      </c>
      <c r="C106">
        <v>-4.18</v>
      </c>
      <c r="D106" s="2">
        <f t="shared" si="7"/>
        <v>300100.45953622687</v>
      </c>
      <c r="E106" s="1">
        <f t="shared" si="8"/>
        <v>2771089.9525747211</v>
      </c>
      <c r="F106" s="1">
        <f t="shared" si="9"/>
        <v>572.46138423805758</v>
      </c>
      <c r="G106" s="1">
        <f t="shared" si="10"/>
        <v>-4.1384238057503353E-2</v>
      </c>
      <c r="I106">
        <v>321.8</v>
      </c>
      <c r="J106">
        <v>-4.45</v>
      </c>
    </row>
    <row r="107" spans="1:10" x14ac:dyDescent="0.3">
      <c r="A107">
        <v>577.74</v>
      </c>
      <c r="B107">
        <f t="shared" si="6"/>
        <v>577.70000000000005</v>
      </c>
      <c r="C107">
        <v>-5.09</v>
      </c>
      <c r="D107" s="2">
        <f t="shared" si="7"/>
        <v>300104.95906194451</v>
      </c>
      <c r="E107" s="1">
        <f t="shared" si="8"/>
        <v>2771087.1891168309</v>
      </c>
      <c r="F107" s="1">
        <f t="shared" si="9"/>
        <v>577.74176596613336</v>
      </c>
      <c r="G107" s="1">
        <f t="shared" si="10"/>
        <v>-4.1765966133311849E-2</v>
      </c>
      <c r="I107">
        <v>328.28</v>
      </c>
      <c r="J107">
        <v>-4.2300000000000004</v>
      </c>
    </row>
    <row r="108" spans="1:10" x14ac:dyDescent="0.3">
      <c r="A108">
        <v>585.20000000000005</v>
      </c>
      <c r="B108">
        <f t="shared" si="6"/>
        <v>585.16000000000008</v>
      </c>
      <c r="C108">
        <v>-5.86</v>
      </c>
      <c r="D108" s="2">
        <f t="shared" si="7"/>
        <v>300111.31634638639</v>
      </c>
      <c r="E108" s="1">
        <f t="shared" si="8"/>
        <v>2771083.2846857971</v>
      </c>
      <c r="F108" s="1">
        <f t="shared" si="9"/>
        <v>585.20230530141669</v>
      </c>
      <c r="G108" s="1">
        <f t="shared" si="10"/>
        <v>-4.2305301416604379E-2</v>
      </c>
      <c r="I108">
        <v>334.05</v>
      </c>
      <c r="J108">
        <v>-6.85</v>
      </c>
    </row>
    <row r="109" spans="1:10" x14ac:dyDescent="0.3">
      <c r="A109">
        <v>591.17999999999995</v>
      </c>
      <c r="B109">
        <f t="shared" si="6"/>
        <v>591.14</v>
      </c>
      <c r="C109">
        <v>-5.0599999999999996</v>
      </c>
      <c r="D109" s="2">
        <f t="shared" si="7"/>
        <v>300116.41240013472</v>
      </c>
      <c r="E109" s="1">
        <f t="shared" si="8"/>
        <v>2771080.1548603834</v>
      </c>
      <c r="F109" s="1">
        <f t="shared" si="9"/>
        <v>591.1827376374689</v>
      </c>
      <c r="G109" s="1">
        <f t="shared" si="10"/>
        <v>-4.2737637468917455E-2</v>
      </c>
      <c r="I109">
        <v>338.97</v>
      </c>
      <c r="J109">
        <v>-8.84</v>
      </c>
    </row>
    <row r="110" spans="1:10" x14ac:dyDescent="0.3">
      <c r="A110">
        <v>598.14</v>
      </c>
      <c r="B110">
        <f t="shared" si="6"/>
        <v>598.1</v>
      </c>
      <c r="C110">
        <v>-3.53</v>
      </c>
      <c r="D110" s="2">
        <f t="shared" si="7"/>
        <v>300122.34359312616</v>
      </c>
      <c r="E110" s="1">
        <f t="shared" si="8"/>
        <v>2771076.5121204373</v>
      </c>
      <c r="F110" s="1">
        <f t="shared" si="9"/>
        <v>598.14324082445603</v>
      </c>
      <c r="G110" s="1">
        <f t="shared" si="10"/>
        <v>-4.3240824456006521E-2</v>
      </c>
      <c r="I110">
        <v>344.87</v>
      </c>
      <c r="J110">
        <v>-10.68</v>
      </c>
    </row>
    <row r="111" spans="1:10" x14ac:dyDescent="0.3">
      <c r="A111">
        <v>604.52</v>
      </c>
      <c r="B111">
        <f t="shared" si="6"/>
        <v>604.48</v>
      </c>
      <c r="C111">
        <v>-1.91</v>
      </c>
      <c r="D111" s="2">
        <f t="shared" si="7"/>
        <v>300127.78052003495</v>
      </c>
      <c r="E111" s="1">
        <f t="shared" si="8"/>
        <v>2771073.1729421536</v>
      </c>
      <c r="F111" s="1">
        <f t="shared" si="9"/>
        <v>604.52370207908825</v>
      </c>
      <c r="G111" s="1">
        <f t="shared" si="10"/>
        <v>-4.3702079088234314E-2</v>
      </c>
      <c r="I111">
        <v>350.47</v>
      </c>
      <c r="J111">
        <v>-10.76</v>
      </c>
    </row>
    <row r="112" spans="1:10" x14ac:dyDescent="0.3">
      <c r="A112">
        <v>610.30999999999995</v>
      </c>
      <c r="B112">
        <f t="shared" si="6"/>
        <v>610.27</v>
      </c>
      <c r="C112">
        <v>-1.88</v>
      </c>
      <c r="D112" s="2">
        <f t="shared" si="7"/>
        <v>300132.71465903212</v>
      </c>
      <c r="E112" s="1">
        <f t="shared" si="8"/>
        <v>2771070.1425593537</v>
      </c>
      <c r="F112" s="1">
        <f t="shared" si="9"/>
        <v>610.31412067858423</v>
      </c>
      <c r="G112" s="1">
        <f t="shared" si="10"/>
        <v>-4.4120678584249617E-2</v>
      </c>
      <c r="I112">
        <v>355.87</v>
      </c>
      <c r="J112">
        <v>-8.5500000000000007</v>
      </c>
    </row>
    <row r="113" spans="1:10" x14ac:dyDescent="0.3">
      <c r="A113">
        <v>613.6</v>
      </c>
      <c r="B113">
        <f t="shared" si="6"/>
        <v>613.56000000000006</v>
      </c>
      <c r="C113">
        <v>0.54</v>
      </c>
      <c r="D113" s="2">
        <f t="shared" si="7"/>
        <v>300135.51834077662</v>
      </c>
      <c r="E113" s="1">
        <f t="shared" si="8"/>
        <v>2771068.4206319936</v>
      </c>
      <c r="F113" s="1">
        <f t="shared" si="9"/>
        <v>613.60435853595936</v>
      </c>
      <c r="G113" s="1">
        <f t="shared" si="10"/>
        <v>-4.435853595930439E-2</v>
      </c>
      <c r="I113">
        <v>362.95</v>
      </c>
      <c r="J113">
        <v>-5.84</v>
      </c>
    </row>
    <row r="114" spans="1:10" x14ac:dyDescent="0.3">
      <c r="A114">
        <v>618.23</v>
      </c>
      <c r="B114">
        <f t="shared" si="6"/>
        <v>618.19000000000005</v>
      </c>
      <c r="C114">
        <v>1.78</v>
      </c>
      <c r="D114" s="2">
        <f t="shared" si="7"/>
        <v>300139.46394760854</v>
      </c>
      <c r="E114" s="1">
        <f t="shared" si="8"/>
        <v>2771065.9973725183</v>
      </c>
      <c r="F114" s="1">
        <f t="shared" si="9"/>
        <v>618.23469327079511</v>
      </c>
      <c r="G114" s="1">
        <f t="shared" si="10"/>
        <v>-4.4693270795050921E-2</v>
      </c>
      <c r="I114">
        <v>369.35</v>
      </c>
      <c r="J114">
        <v>-3.26</v>
      </c>
    </row>
    <row r="115" spans="1:10" x14ac:dyDescent="0.3">
      <c r="A115">
        <v>621.46</v>
      </c>
      <c r="B115">
        <f t="shared" si="6"/>
        <v>621.42000000000007</v>
      </c>
      <c r="C115">
        <v>1.99</v>
      </c>
      <c r="D115" s="2">
        <f t="shared" si="7"/>
        <v>300142.21649837896</v>
      </c>
      <c r="E115" s="1">
        <f t="shared" si="8"/>
        <v>2771064.3068480892</v>
      </c>
      <c r="F115" s="1">
        <f t="shared" si="9"/>
        <v>621.46492679006622</v>
      </c>
      <c r="G115" s="1">
        <f t="shared" si="10"/>
        <v>-4.492679006614253E-2</v>
      </c>
      <c r="I115">
        <v>375.67</v>
      </c>
      <c r="J115">
        <v>-2.06</v>
      </c>
    </row>
    <row r="116" spans="1:10" x14ac:dyDescent="0.3">
      <c r="A116">
        <v>630.52</v>
      </c>
      <c r="B116">
        <f t="shared" si="6"/>
        <v>630.48</v>
      </c>
      <c r="C116">
        <v>2.02</v>
      </c>
      <c r="D116" s="2">
        <f t="shared" si="7"/>
        <v>300149.93727546261</v>
      </c>
      <c r="E116" s="1">
        <f t="shared" si="8"/>
        <v>2771059.5650055734</v>
      </c>
      <c r="F116" s="1">
        <f t="shared" si="9"/>
        <v>630.5255818005943</v>
      </c>
      <c r="G116" s="1">
        <f t="shared" si="10"/>
        <v>-4.5581800594277411E-2</v>
      </c>
      <c r="I116">
        <v>381.88</v>
      </c>
      <c r="J116">
        <v>-2.2599999999999998</v>
      </c>
    </row>
    <row r="117" spans="1:10" x14ac:dyDescent="0.3">
      <c r="A117">
        <v>644.05999999999995</v>
      </c>
      <c r="B117">
        <f t="shared" si="6"/>
        <v>644.02</v>
      </c>
      <c r="C117">
        <v>1.68</v>
      </c>
      <c r="D117" s="2">
        <f t="shared" si="7"/>
        <v>300161.47583194298</v>
      </c>
      <c r="E117" s="1">
        <f t="shared" si="8"/>
        <v>2771052.478410908</v>
      </c>
      <c r="F117" s="1">
        <f t="shared" si="9"/>
        <v>644.06656070179474</v>
      </c>
      <c r="G117" s="1">
        <f t="shared" si="10"/>
        <v>-4.6560701794760462E-2</v>
      </c>
      <c r="I117">
        <v>388.2</v>
      </c>
      <c r="J117">
        <v>-3.27</v>
      </c>
    </row>
    <row r="118" spans="1:10" x14ac:dyDescent="0.3">
      <c r="A118">
        <v>658.59</v>
      </c>
      <c r="B118">
        <f t="shared" si="6"/>
        <v>658.55000000000007</v>
      </c>
      <c r="C118">
        <v>1.58</v>
      </c>
      <c r="D118" s="2">
        <f t="shared" si="7"/>
        <v>300173.85804949549</v>
      </c>
      <c r="E118" s="1">
        <f t="shared" si="8"/>
        <v>2771044.8736678888</v>
      </c>
      <c r="F118" s="1">
        <f t="shared" si="9"/>
        <v>658.59761117676078</v>
      </c>
      <c r="G118" s="1">
        <f t="shared" si="10"/>
        <v>-4.7611176760710805E-2</v>
      </c>
      <c r="I118">
        <v>394.63</v>
      </c>
      <c r="J118">
        <v>-6.83</v>
      </c>
    </row>
    <row r="119" spans="1:10" x14ac:dyDescent="0.3">
      <c r="A119">
        <v>679.82</v>
      </c>
      <c r="B119">
        <f t="shared" si="6"/>
        <v>679.78000000000009</v>
      </c>
      <c r="C119">
        <v>1.4</v>
      </c>
      <c r="D119" s="2">
        <f t="shared" si="7"/>
        <v>300191.94989248505</v>
      </c>
      <c r="E119" s="1">
        <f t="shared" si="8"/>
        <v>2771033.7622642885</v>
      </c>
      <c r="F119" s="1">
        <f t="shared" si="9"/>
        <v>679.82914604185487</v>
      </c>
      <c r="G119" s="1">
        <f t="shared" si="10"/>
        <v>-4.9146041854783107E-2</v>
      </c>
      <c r="I119">
        <v>401.04</v>
      </c>
      <c r="J119">
        <v>-7.51</v>
      </c>
    </row>
    <row r="120" spans="1:10" x14ac:dyDescent="0.3">
      <c r="A120">
        <v>697.81</v>
      </c>
      <c r="B120">
        <f t="shared" si="6"/>
        <v>697.77</v>
      </c>
      <c r="C120">
        <v>1.87</v>
      </c>
      <c r="D120" s="2">
        <f t="shared" si="7"/>
        <v>300207.28066287522</v>
      </c>
      <c r="E120" s="1">
        <f t="shared" si="8"/>
        <v>2771024.3466189392</v>
      </c>
      <c r="F120" s="1">
        <f t="shared" si="9"/>
        <v>697.8204466646531</v>
      </c>
      <c r="G120" s="1">
        <f t="shared" si="10"/>
        <v>-5.0446664653122752E-2</v>
      </c>
      <c r="I120">
        <v>405.41</v>
      </c>
      <c r="J120">
        <v>-7.44</v>
      </c>
    </row>
    <row r="121" spans="1:10" x14ac:dyDescent="0.3">
      <c r="A121">
        <v>705.51</v>
      </c>
      <c r="B121">
        <f t="shared" si="6"/>
        <v>705.47</v>
      </c>
      <c r="C121">
        <v>2.36</v>
      </c>
      <c r="D121" s="2">
        <f t="shared" si="7"/>
        <v>300213.84247121337</v>
      </c>
      <c r="E121" s="1">
        <f t="shared" si="8"/>
        <v>2771020.3165761828</v>
      </c>
      <c r="F121" s="1">
        <f t="shared" si="9"/>
        <v>705.52100335132786</v>
      </c>
      <c r="G121" s="1">
        <f t="shared" si="10"/>
        <v>-5.1003351327835844E-2</v>
      </c>
      <c r="I121">
        <v>411.88</v>
      </c>
      <c r="J121">
        <v>-7.25</v>
      </c>
    </row>
    <row r="122" spans="1:10" x14ac:dyDescent="0.3">
      <c r="A122">
        <v>713.6</v>
      </c>
      <c r="B122">
        <f t="shared" si="6"/>
        <v>713.56000000000006</v>
      </c>
      <c r="C122">
        <v>2.73</v>
      </c>
      <c r="D122" s="2">
        <f t="shared" si="7"/>
        <v>300220.73663088295</v>
      </c>
      <c r="E122" s="1">
        <f t="shared" si="8"/>
        <v>2771016.0824143779</v>
      </c>
      <c r="F122" s="1">
        <f t="shared" si="9"/>
        <v>713.61158823375183</v>
      </c>
      <c r="G122" s="1">
        <f t="shared" si="10"/>
        <v>-5.158823375177235E-2</v>
      </c>
      <c r="I122">
        <v>418.42</v>
      </c>
      <c r="J122">
        <v>-4.4000000000000004</v>
      </c>
    </row>
    <row r="123" spans="1:10" x14ac:dyDescent="0.3">
      <c r="A123">
        <v>717.65</v>
      </c>
      <c r="B123">
        <f t="shared" si="6"/>
        <v>717.61</v>
      </c>
      <c r="C123">
        <v>2.7</v>
      </c>
      <c r="D123" s="2">
        <f t="shared" si="7"/>
        <v>300224.18797163229</v>
      </c>
      <c r="E123" s="1">
        <f t="shared" si="8"/>
        <v>2771013.9627165645</v>
      </c>
      <c r="F123" s="1">
        <f t="shared" si="9"/>
        <v>717.66188103652598</v>
      </c>
      <c r="G123" s="1">
        <f t="shared" si="10"/>
        <v>-5.1881036525969648E-2</v>
      </c>
      <c r="I123">
        <v>424.87</v>
      </c>
      <c r="J123">
        <v>-3.95</v>
      </c>
    </row>
    <row r="124" spans="1:10" x14ac:dyDescent="0.3">
      <c r="A124">
        <v>727.79</v>
      </c>
      <c r="B124">
        <f t="shared" si="6"/>
        <v>727.75</v>
      </c>
      <c r="C124">
        <v>2.93</v>
      </c>
      <c r="D124" s="2">
        <f t="shared" si="7"/>
        <v>300232.82910624903</v>
      </c>
      <c r="E124" s="1">
        <f t="shared" si="8"/>
        <v>2771008.6556212981</v>
      </c>
      <c r="F124" s="1">
        <f t="shared" si="9"/>
        <v>727.8026141279488</v>
      </c>
      <c r="G124" s="1">
        <f t="shared" si="10"/>
        <v>-5.261412794880016E-2</v>
      </c>
      <c r="I124">
        <v>431.36</v>
      </c>
      <c r="J124">
        <v>-4.46</v>
      </c>
    </row>
    <row r="125" spans="1:10" x14ac:dyDescent="0.3">
      <c r="A125">
        <v>738.12</v>
      </c>
      <c r="B125">
        <f t="shared" si="6"/>
        <v>738.08</v>
      </c>
      <c r="C125">
        <v>2.92</v>
      </c>
      <c r="D125" s="2">
        <f t="shared" si="7"/>
        <v>300241.63215561706</v>
      </c>
      <c r="E125" s="1">
        <f t="shared" si="8"/>
        <v>2771003.2490834179</v>
      </c>
      <c r="F125" s="1">
        <f t="shared" si="9"/>
        <v>738.1333609560271</v>
      </c>
      <c r="G125" s="1">
        <f t="shared" si="10"/>
        <v>-5.3360956027063366E-2</v>
      </c>
      <c r="I125">
        <v>438.79</v>
      </c>
      <c r="J125">
        <v>-4.66</v>
      </c>
    </row>
    <row r="126" spans="1:10" x14ac:dyDescent="0.3">
      <c r="A126">
        <v>746.77</v>
      </c>
      <c r="B126">
        <f t="shared" si="6"/>
        <v>746.73</v>
      </c>
      <c r="C126">
        <v>2.57</v>
      </c>
      <c r="D126" s="2">
        <f t="shared" si="7"/>
        <v>300249.00353771122</v>
      </c>
      <c r="E126" s="1">
        <f t="shared" si="8"/>
        <v>2770998.7218275946</v>
      </c>
      <c r="F126" s="1">
        <f t="shared" si="9"/>
        <v>746.78398632465701</v>
      </c>
      <c r="G126" s="1">
        <f t="shared" si="10"/>
        <v>-5.3986324656989382E-2</v>
      </c>
      <c r="I126">
        <v>445.27</v>
      </c>
      <c r="J126">
        <v>-3.81</v>
      </c>
    </row>
    <row r="127" spans="1:10" x14ac:dyDescent="0.3">
      <c r="A127">
        <v>755.24</v>
      </c>
      <c r="B127">
        <f t="shared" si="6"/>
        <v>755.2</v>
      </c>
      <c r="C127">
        <v>2.31</v>
      </c>
      <c r="D127" s="2">
        <f t="shared" si="7"/>
        <v>300256.22152688325</v>
      </c>
      <c r="E127" s="1">
        <f t="shared" si="8"/>
        <v>2770994.2887805626</v>
      </c>
      <c r="F127" s="1">
        <f t="shared" si="9"/>
        <v>755.25459868004896</v>
      </c>
      <c r="G127" s="1">
        <f t="shared" si="10"/>
        <v>-5.4598680048911774E-2</v>
      </c>
      <c r="I127">
        <v>451.27</v>
      </c>
      <c r="J127">
        <v>-5.31</v>
      </c>
    </row>
    <row r="128" spans="1:10" x14ac:dyDescent="0.3">
      <c r="A128">
        <v>759.98</v>
      </c>
      <c r="B128">
        <f t="shared" si="6"/>
        <v>759.94</v>
      </c>
      <c r="C128">
        <v>1.74</v>
      </c>
      <c r="D128" s="2">
        <f t="shared" si="7"/>
        <v>300260.26087383431</v>
      </c>
      <c r="E128" s="1">
        <f t="shared" si="8"/>
        <v>2770991.8079490471</v>
      </c>
      <c r="F128" s="1">
        <f t="shared" si="9"/>
        <v>759.9949413680182</v>
      </c>
      <c r="G128" s="1">
        <f t="shared" si="10"/>
        <v>-5.4941368018148751E-2</v>
      </c>
      <c r="I128">
        <v>457.81</v>
      </c>
      <c r="J128">
        <v>-7.64</v>
      </c>
    </row>
    <row r="129" spans="1:10" x14ac:dyDescent="0.3">
      <c r="A129">
        <v>767.65</v>
      </c>
      <c r="B129">
        <f t="shared" si="6"/>
        <v>767.61</v>
      </c>
      <c r="C129">
        <v>1.93</v>
      </c>
      <c r="D129" s="2">
        <f t="shared" si="7"/>
        <v>300266.79711668548</v>
      </c>
      <c r="E129" s="1">
        <f t="shared" si="8"/>
        <v>2770987.793607756</v>
      </c>
      <c r="F129" s="1">
        <f t="shared" si="9"/>
        <v>767.66549588581256</v>
      </c>
      <c r="G129" s="1">
        <f t="shared" si="10"/>
        <v>-5.5495885812547385E-2</v>
      </c>
      <c r="I129">
        <v>463.58</v>
      </c>
      <c r="J129">
        <v>-7.95</v>
      </c>
    </row>
    <row r="130" spans="1:10" x14ac:dyDescent="0.3">
      <c r="A130">
        <v>769.96</v>
      </c>
      <c r="B130">
        <f t="shared" ref="B130:B183" si="11">A130-0.04</f>
        <v>769.92000000000007</v>
      </c>
      <c r="C130">
        <v>3.33</v>
      </c>
      <c r="D130" s="2">
        <f t="shared" si="7"/>
        <v>300268.76565918693</v>
      </c>
      <c r="E130" s="1">
        <f t="shared" si="8"/>
        <v>2770986.5845949291</v>
      </c>
      <c r="F130" s="1">
        <f t="shared" si="9"/>
        <v>769.97566289181498</v>
      </c>
      <c r="G130" s="1">
        <f t="shared" si="10"/>
        <v>-5.5662891814904469E-2</v>
      </c>
      <c r="I130">
        <v>470.26</v>
      </c>
      <c r="J130">
        <v>-6.36</v>
      </c>
    </row>
    <row r="131" spans="1:10" x14ac:dyDescent="0.3">
      <c r="A131">
        <v>773.56</v>
      </c>
      <c r="B131">
        <f t="shared" si="11"/>
        <v>773.52</v>
      </c>
      <c r="C131">
        <v>3.37</v>
      </c>
      <c r="D131" s="2">
        <f t="shared" ref="D131:D182" si="12">(((B131*($D$183-$D$1))+$B$183*$D$1)/$B$183)</f>
        <v>300271.83351763076</v>
      </c>
      <c r="E131" s="1">
        <f t="shared" ref="E131:E182" si="13">(((B131*($E$183-$E$1))+$B$183*$E$1)/$B$183)</f>
        <v>2770984.7004190953</v>
      </c>
      <c r="F131" s="1">
        <f t="shared" ref="F131:F183" si="14">SQRT(((D131-$D$1)^2)+((E131-$E$1)^2))</f>
        <v>773.5759231607359</v>
      </c>
      <c r="G131" s="1">
        <f t="shared" ref="G131:G183" si="15">B131-F131</f>
        <v>-5.5923160735915189E-2</v>
      </c>
      <c r="I131">
        <v>477.33</v>
      </c>
      <c r="J131">
        <v>-5</v>
      </c>
    </row>
    <row r="132" spans="1:10" x14ac:dyDescent="0.3">
      <c r="A132">
        <v>774.33</v>
      </c>
      <c r="B132">
        <f t="shared" si="11"/>
        <v>774.29000000000008</v>
      </c>
      <c r="C132">
        <v>4.26</v>
      </c>
      <c r="D132" s="2">
        <f t="shared" si="12"/>
        <v>300272.48969846457</v>
      </c>
      <c r="E132" s="1">
        <f t="shared" si="13"/>
        <v>2770984.2974148192</v>
      </c>
      <c r="F132" s="1">
        <f t="shared" si="14"/>
        <v>774.34597882964704</v>
      </c>
      <c r="G132" s="1">
        <f t="shared" si="15"/>
        <v>-5.5978829646960548E-2</v>
      </c>
      <c r="I132">
        <v>484.47</v>
      </c>
      <c r="J132">
        <v>-5.69</v>
      </c>
    </row>
    <row r="133" spans="1:10" x14ac:dyDescent="0.3">
      <c r="A133">
        <v>774.48</v>
      </c>
      <c r="B133">
        <f t="shared" si="11"/>
        <v>774.44</v>
      </c>
      <c r="C133">
        <v>4.28</v>
      </c>
      <c r="D133" s="2">
        <f t="shared" si="12"/>
        <v>300272.61752589972</v>
      </c>
      <c r="E133" s="1">
        <f t="shared" si="13"/>
        <v>2770984.2189074927</v>
      </c>
      <c r="F133" s="1">
        <f t="shared" si="14"/>
        <v>774.49598967424834</v>
      </c>
      <c r="G133" s="1">
        <f t="shared" si="15"/>
        <v>-5.5989674248280608E-2</v>
      </c>
      <c r="I133">
        <v>492.05</v>
      </c>
      <c r="J133">
        <v>-5.23</v>
      </c>
    </row>
    <row r="134" spans="1:10" x14ac:dyDescent="0.3">
      <c r="A134">
        <v>777.11</v>
      </c>
      <c r="B134">
        <f t="shared" si="11"/>
        <v>777.07</v>
      </c>
      <c r="C134">
        <v>1.07</v>
      </c>
      <c r="D134" s="2">
        <f t="shared" si="12"/>
        <v>300274.85876692954</v>
      </c>
      <c r="E134" s="1">
        <f t="shared" si="13"/>
        <v>2770982.8424123698</v>
      </c>
      <c r="F134" s="1">
        <f t="shared" si="14"/>
        <v>777.12617981511471</v>
      </c>
      <c r="G134" s="1">
        <f t="shared" si="15"/>
        <v>-5.6179815114660414E-2</v>
      </c>
      <c r="I134">
        <v>498.65</v>
      </c>
      <c r="J134">
        <v>-4.8099999999999996</v>
      </c>
    </row>
    <row r="135" spans="1:10" x14ac:dyDescent="0.3">
      <c r="A135">
        <v>783.04</v>
      </c>
      <c r="B135">
        <f t="shared" si="11"/>
        <v>783</v>
      </c>
      <c r="C135">
        <v>0.99</v>
      </c>
      <c r="D135" s="2">
        <f t="shared" si="12"/>
        <v>300279.91221153282</v>
      </c>
      <c r="E135" s="1">
        <f t="shared" si="13"/>
        <v>2770979.7387560653</v>
      </c>
      <c r="F135" s="1">
        <f t="shared" si="14"/>
        <v>783.05660853613745</v>
      </c>
      <c r="G135" s="1">
        <f t="shared" si="15"/>
        <v>-5.6608536137446208E-2</v>
      </c>
      <c r="I135">
        <v>504.62</v>
      </c>
      <c r="J135">
        <v>-7.92</v>
      </c>
    </row>
    <row r="136" spans="1:10" x14ac:dyDescent="0.3">
      <c r="A136">
        <v>785.86</v>
      </c>
      <c r="B136">
        <f t="shared" si="11"/>
        <v>785.82</v>
      </c>
      <c r="C136">
        <v>1.69</v>
      </c>
      <c r="D136" s="2">
        <f t="shared" si="12"/>
        <v>300282.3153673138</v>
      </c>
      <c r="E136" s="1">
        <f t="shared" si="13"/>
        <v>2770978.2628183286</v>
      </c>
      <c r="F136" s="1">
        <f t="shared" si="14"/>
        <v>785.87681241356006</v>
      </c>
      <c r="G136" s="1">
        <f t="shared" si="15"/>
        <v>-5.68124135600101E-2</v>
      </c>
      <c r="I136">
        <v>511.65</v>
      </c>
      <c r="J136">
        <v>-7.69</v>
      </c>
    </row>
    <row r="137" spans="1:10" x14ac:dyDescent="0.3">
      <c r="A137">
        <v>788.86</v>
      </c>
      <c r="B137">
        <f t="shared" si="11"/>
        <v>788.82</v>
      </c>
      <c r="C137">
        <v>1.85</v>
      </c>
      <c r="D137" s="2">
        <f t="shared" si="12"/>
        <v>300284.87191601703</v>
      </c>
      <c r="E137" s="1">
        <f t="shared" si="13"/>
        <v>2770976.6926717996</v>
      </c>
      <c r="F137" s="1">
        <f t="shared" si="14"/>
        <v>788.87702930480737</v>
      </c>
      <c r="G137" s="1">
        <f t="shared" si="15"/>
        <v>-5.7029304807315384E-2</v>
      </c>
      <c r="I137">
        <v>518.24</v>
      </c>
      <c r="J137">
        <v>-6.26</v>
      </c>
    </row>
    <row r="138" spans="1:10" x14ac:dyDescent="0.3">
      <c r="A138">
        <v>789.8</v>
      </c>
      <c r="B138">
        <f t="shared" si="11"/>
        <v>789.76</v>
      </c>
      <c r="C138">
        <v>2.72</v>
      </c>
      <c r="D138" s="2">
        <f t="shared" si="12"/>
        <v>300285.67296794406</v>
      </c>
      <c r="E138" s="1">
        <f t="shared" si="13"/>
        <v>2770976.200692554</v>
      </c>
      <c r="F138" s="1">
        <f t="shared" si="14"/>
        <v>789.81709726398128</v>
      </c>
      <c r="G138" s="1">
        <f t="shared" si="15"/>
        <v>-5.709726398129078E-2</v>
      </c>
      <c r="I138">
        <v>524.76</v>
      </c>
      <c r="J138">
        <v>-3.51</v>
      </c>
    </row>
    <row r="139" spans="1:10" x14ac:dyDescent="0.3">
      <c r="A139">
        <v>791.38</v>
      </c>
      <c r="B139">
        <f t="shared" si="11"/>
        <v>791.34</v>
      </c>
      <c r="C139">
        <v>2.59</v>
      </c>
      <c r="D139" s="2">
        <f t="shared" si="12"/>
        <v>300287.01941692771</v>
      </c>
      <c r="E139" s="1">
        <f t="shared" si="13"/>
        <v>2770975.373748716</v>
      </c>
      <c r="F139" s="1">
        <f t="shared" si="14"/>
        <v>791.39721149302761</v>
      </c>
      <c r="G139" s="1">
        <f t="shared" si="15"/>
        <v>-5.7211493027580218E-2</v>
      </c>
      <c r="I139">
        <v>530.88</v>
      </c>
      <c r="J139">
        <v>-2.27</v>
      </c>
    </row>
    <row r="140" spans="1:10" x14ac:dyDescent="0.3">
      <c r="A140">
        <v>793.13</v>
      </c>
      <c r="B140">
        <f t="shared" si="11"/>
        <v>793.09</v>
      </c>
      <c r="C140">
        <v>2.11</v>
      </c>
      <c r="D140" s="2">
        <f t="shared" si="12"/>
        <v>300288.51073700457</v>
      </c>
      <c r="E140" s="1">
        <f t="shared" si="13"/>
        <v>2770974.4578299075</v>
      </c>
      <c r="F140" s="1">
        <f t="shared" si="14"/>
        <v>793.14733801282398</v>
      </c>
      <c r="G140" s="1">
        <f t="shared" si="15"/>
        <v>-5.7338012823947793E-2</v>
      </c>
      <c r="I140">
        <v>537.01</v>
      </c>
      <c r="J140">
        <v>-2.56</v>
      </c>
    </row>
    <row r="141" spans="1:10" x14ac:dyDescent="0.3">
      <c r="A141">
        <v>796.73</v>
      </c>
      <c r="B141">
        <f t="shared" si="11"/>
        <v>796.69</v>
      </c>
      <c r="C141">
        <v>1.84</v>
      </c>
      <c r="D141" s="2">
        <f t="shared" si="12"/>
        <v>300291.5785954484</v>
      </c>
      <c r="E141" s="1">
        <f t="shared" si="13"/>
        <v>2770972.5736540733</v>
      </c>
      <c r="F141" s="1">
        <f t="shared" si="14"/>
        <v>796.74759828198864</v>
      </c>
      <c r="G141" s="1">
        <f t="shared" si="15"/>
        <v>-5.7598281988589406E-2</v>
      </c>
      <c r="I141">
        <v>543.16999999999996</v>
      </c>
      <c r="J141">
        <v>-2.79</v>
      </c>
    </row>
    <row r="142" spans="1:10" x14ac:dyDescent="0.3">
      <c r="A142">
        <v>803.14</v>
      </c>
      <c r="B142">
        <f t="shared" si="11"/>
        <v>803.1</v>
      </c>
      <c r="C142">
        <v>1.62</v>
      </c>
      <c r="D142" s="2">
        <f t="shared" si="12"/>
        <v>300297.04108784423</v>
      </c>
      <c r="E142" s="1">
        <f t="shared" si="13"/>
        <v>2770969.2187743243</v>
      </c>
      <c r="F142" s="1">
        <f t="shared" si="14"/>
        <v>803.15806170555095</v>
      </c>
      <c r="G142" s="1">
        <f t="shared" si="15"/>
        <v>-5.806170555092649E-2</v>
      </c>
      <c r="I142">
        <v>550.66999999999996</v>
      </c>
      <c r="J142">
        <v>-2.09</v>
      </c>
    </row>
    <row r="143" spans="1:10" x14ac:dyDescent="0.3">
      <c r="A143">
        <v>812.14</v>
      </c>
      <c r="B143">
        <f t="shared" si="11"/>
        <v>812.1</v>
      </c>
      <c r="C143">
        <v>1.71</v>
      </c>
      <c r="D143" s="2">
        <f t="shared" si="12"/>
        <v>300304.71073395381</v>
      </c>
      <c r="E143" s="1">
        <f t="shared" si="13"/>
        <v>2770964.5083347387</v>
      </c>
      <c r="F143" s="1">
        <f t="shared" si="14"/>
        <v>812.1587123784625</v>
      </c>
      <c r="G143" s="1">
        <f t="shared" si="15"/>
        <v>-5.871237846247368E-2</v>
      </c>
      <c r="I143">
        <v>560.04999999999995</v>
      </c>
      <c r="J143">
        <v>-2.11</v>
      </c>
    </row>
    <row r="144" spans="1:10" x14ac:dyDescent="0.3">
      <c r="A144">
        <v>822.03</v>
      </c>
      <c r="B144">
        <f t="shared" si="11"/>
        <v>821.99</v>
      </c>
      <c r="C144">
        <v>2.2799999999999998</v>
      </c>
      <c r="D144" s="2">
        <f t="shared" si="12"/>
        <v>300313.1388228453</v>
      </c>
      <c r="E144" s="1">
        <f t="shared" si="13"/>
        <v>2770959.3320850162</v>
      </c>
      <c r="F144" s="1">
        <f t="shared" si="14"/>
        <v>822.04942739571243</v>
      </c>
      <c r="G144" s="1">
        <f t="shared" si="15"/>
        <v>-5.9427395712418729E-2</v>
      </c>
      <c r="I144">
        <v>566.1</v>
      </c>
      <c r="J144">
        <v>-2.78</v>
      </c>
    </row>
    <row r="145" spans="1:10" x14ac:dyDescent="0.3">
      <c r="A145">
        <v>831.22</v>
      </c>
      <c r="B145">
        <f t="shared" si="11"/>
        <v>831.18000000000006</v>
      </c>
      <c r="C145">
        <v>1.85</v>
      </c>
      <c r="D145" s="2">
        <f t="shared" si="12"/>
        <v>300320.9703837061</v>
      </c>
      <c r="E145" s="1">
        <f t="shared" si="13"/>
        <v>2770954.5222028177</v>
      </c>
      <c r="F145" s="1">
        <f t="shared" si="14"/>
        <v>831.24009180474241</v>
      </c>
      <c r="G145" s="1">
        <f t="shared" si="15"/>
        <v>-6.0091804742341992E-2</v>
      </c>
      <c r="I145">
        <v>572.46</v>
      </c>
      <c r="J145">
        <v>-4.18</v>
      </c>
    </row>
    <row r="146" spans="1:10" x14ac:dyDescent="0.3">
      <c r="A146">
        <v>841.06</v>
      </c>
      <c r="B146">
        <f t="shared" si="11"/>
        <v>841.02</v>
      </c>
      <c r="C146">
        <v>0.6</v>
      </c>
      <c r="D146" s="2">
        <f t="shared" si="12"/>
        <v>300329.3558634526</v>
      </c>
      <c r="E146" s="1">
        <f t="shared" si="13"/>
        <v>2770949.3721222044</v>
      </c>
      <c r="F146" s="1">
        <f t="shared" si="14"/>
        <v>841.08080320701242</v>
      </c>
      <c r="G146" s="1">
        <f t="shared" si="15"/>
        <v>-6.0803207012440907E-2</v>
      </c>
      <c r="I146">
        <v>577.74</v>
      </c>
      <c r="J146">
        <v>-5.09</v>
      </c>
    </row>
    <row r="147" spans="1:10" x14ac:dyDescent="0.3">
      <c r="A147">
        <v>842.55</v>
      </c>
      <c r="B147">
        <f t="shared" si="11"/>
        <v>842.51</v>
      </c>
      <c r="C147">
        <v>0.71</v>
      </c>
      <c r="D147" s="2">
        <f t="shared" si="12"/>
        <v>300330.62561597518</v>
      </c>
      <c r="E147" s="1">
        <f t="shared" si="13"/>
        <v>2770948.5922827618</v>
      </c>
      <c r="F147" s="1">
        <f t="shared" si="14"/>
        <v>842.57091092956159</v>
      </c>
      <c r="G147" s="1">
        <f t="shared" si="15"/>
        <v>-6.0910929561600824E-2</v>
      </c>
      <c r="I147">
        <v>585.20000000000005</v>
      </c>
      <c r="J147">
        <v>-5.86</v>
      </c>
    </row>
    <row r="148" spans="1:10" x14ac:dyDescent="0.3">
      <c r="A148">
        <v>844.5</v>
      </c>
      <c r="B148">
        <f t="shared" si="11"/>
        <v>844.46</v>
      </c>
      <c r="C148">
        <v>1.28</v>
      </c>
      <c r="D148" s="2">
        <f t="shared" si="12"/>
        <v>300332.28737263224</v>
      </c>
      <c r="E148" s="1">
        <f t="shared" si="13"/>
        <v>2770947.5716875182</v>
      </c>
      <c r="F148" s="1">
        <f t="shared" si="14"/>
        <v>844.52105190874511</v>
      </c>
      <c r="G148" s="1">
        <f t="shared" si="15"/>
        <v>-6.105190874507116E-2</v>
      </c>
      <c r="I148">
        <v>591.17999999999995</v>
      </c>
      <c r="J148">
        <v>-5.0599999999999996</v>
      </c>
    </row>
    <row r="149" spans="1:10" x14ac:dyDescent="0.3">
      <c r="A149">
        <v>850.46</v>
      </c>
      <c r="B149">
        <f t="shared" si="11"/>
        <v>850.42000000000007</v>
      </c>
      <c r="C149">
        <v>-0.19</v>
      </c>
      <c r="D149" s="2">
        <f t="shared" si="12"/>
        <v>300337.36638272257</v>
      </c>
      <c r="E149" s="1">
        <f t="shared" si="13"/>
        <v>2770944.4523297483</v>
      </c>
      <c r="F149" s="1">
        <f t="shared" si="14"/>
        <v>850.48148279869793</v>
      </c>
      <c r="G149" s="1">
        <f t="shared" si="15"/>
        <v>-6.1482798697852559E-2</v>
      </c>
      <c r="I149">
        <v>598.14</v>
      </c>
      <c r="J149">
        <v>-3.53</v>
      </c>
    </row>
    <row r="150" spans="1:10" x14ac:dyDescent="0.3">
      <c r="A150">
        <v>859.82</v>
      </c>
      <c r="B150">
        <f t="shared" si="11"/>
        <v>859.78000000000009</v>
      </c>
      <c r="C150">
        <v>-1.45</v>
      </c>
      <c r="D150" s="2">
        <f t="shared" si="12"/>
        <v>300345.34281467652</v>
      </c>
      <c r="E150" s="1">
        <f t="shared" si="13"/>
        <v>2770939.5534725795</v>
      </c>
      <c r="F150" s="1">
        <f t="shared" si="14"/>
        <v>859.84215949842849</v>
      </c>
      <c r="G150" s="1">
        <f t="shared" si="15"/>
        <v>-6.2159498428400184E-2</v>
      </c>
      <c r="I150">
        <v>604.52</v>
      </c>
      <c r="J150">
        <v>-1.91</v>
      </c>
    </row>
    <row r="151" spans="1:10" x14ac:dyDescent="0.3">
      <c r="A151">
        <v>868.9</v>
      </c>
      <c r="B151">
        <f t="shared" si="11"/>
        <v>868.86</v>
      </c>
      <c r="C151">
        <v>-1.51</v>
      </c>
      <c r="D151" s="2">
        <f t="shared" si="12"/>
        <v>300353.08063541818</v>
      </c>
      <c r="E151" s="1">
        <f t="shared" si="13"/>
        <v>2770934.8011624198</v>
      </c>
      <c r="F151" s="1">
        <f t="shared" si="14"/>
        <v>868.92281595505597</v>
      </c>
      <c r="G151" s="1">
        <f t="shared" si="15"/>
        <v>-6.2815955055953054E-2</v>
      </c>
      <c r="I151">
        <v>610.30999999999995</v>
      </c>
      <c r="J151">
        <v>-1.88</v>
      </c>
    </row>
    <row r="152" spans="1:10" x14ac:dyDescent="0.3">
      <c r="A152">
        <v>873.69</v>
      </c>
      <c r="B152">
        <f t="shared" si="11"/>
        <v>873.65000000000009</v>
      </c>
      <c r="C152">
        <v>-0.65</v>
      </c>
      <c r="D152" s="2">
        <f t="shared" si="12"/>
        <v>300357.16259151424</v>
      </c>
      <c r="E152" s="1">
        <f t="shared" si="13"/>
        <v>2770932.2941617956</v>
      </c>
      <c r="F152" s="1">
        <f t="shared" si="14"/>
        <v>873.71316225776138</v>
      </c>
      <c r="G152" s="1">
        <f t="shared" si="15"/>
        <v>-6.3162257761291585E-2</v>
      </c>
      <c r="I152">
        <v>613.6</v>
      </c>
      <c r="J152">
        <v>0.54</v>
      </c>
    </row>
    <row r="153" spans="1:10" x14ac:dyDescent="0.3">
      <c r="A153">
        <v>876.7</v>
      </c>
      <c r="B153">
        <f t="shared" si="11"/>
        <v>876.66000000000008</v>
      </c>
      <c r="C153">
        <v>-0.73</v>
      </c>
      <c r="D153" s="2">
        <f t="shared" si="12"/>
        <v>300359.72766204644</v>
      </c>
      <c r="E153" s="1">
        <f t="shared" si="13"/>
        <v>2770930.7187814456</v>
      </c>
      <c r="F153" s="1">
        <f t="shared" si="14"/>
        <v>876.72337987154617</v>
      </c>
      <c r="G153" s="1">
        <f t="shared" si="15"/>
        <v>-6.3379871546089817E-2</v>
      </c>
      <c r="I153">
        <v>618.23</v>
      </c>
      <c r="J153">
        <v>1.78</v>
      </c>
    </row>
    <row r="154" spans="1:10" x14ac:dyDescent="0.3">
      <c r="A154">
        <v>881.54</v>
      </c>
      <c r="B154">
        <f t="shared" si="11"/>
        <v>881.5</v>
      </c>
      <c r="C154">
        <v>-2.74</v>
      </c>
      <c r="D154" s="2">
        <f t="shared" si="12"/>
        <v>300363.8522272876</v>
      </c>
      <c r="E154" s="1">
        <f t="shared" si="13"/>
        <v>2770928.1856117127</v>
      </c>
      <c r="F154" s="1">
        <f t="shared" si="14"/>
        <v>881.56372978908701</v>
      </c>
      <c r="G154" s="1">
        <f t="shared" si="15"/>
        <v>-6.3729789087005884E-2</v>
      </c>
      <c r="I154">
        <v>621.46</v>
      </c>
      <c r="J154">
        <v>1.99</v>
      </c>
    </row>
    <row r="155" spans="1:10" x14ac:dyDescent="0.3">
      <c r="A155">
        <v>892.3</v>
      </c>
      <c r="B155">
        <f t="shared" si="11"/>
        <v>892.26</v>
      </c>
      <c r="C155">
        <v>-2.63</v>
      </c>
      <c r="D155" s="2">
        <f t="shared" si="12"/>
        <v>300373.02171530307</v>
      </c>
      <c r="E155" s="1">
        <f t="shared" si="13"/>
        <v>2770922.5540194977</v>
      </c>
      <c r="F155" s="1">
        <f t="shared" si="14"/>
        <v>892.32450770438209</v>
      </c>
      <c r="G155" s="1">
        <f t="shared" si="15"/>
        <v>-6.4507704382094744E-2</v>
      </c>
      <c r="I155">
        <v>630.52</v>
      </c>
      <c r="J155">
        <v>2.02</v>
      </c>
    </row>
    <row r="156" spans="1:10" x14ac:dyDescent="0.3">
      <c r="A156">
        <v>904.02</v>
      </c>
      <c r="B156">
        <f t="shared" si="11"/>
        <v>903.98</v>
      </c>
      <c r="C156">
        <v>-2.6</v>
      </c>
      <c r="D156" s="2">
        <f t="shared" si="12"/>
        <v>300383.00929890358</v>
      </c>
      <c r="E156" s="1">
        <f t="shared" si="13"/>
        <v>2770916.4199803928</v>
      </c>
      <c r="F156" s="1">
        <f t="shared" si="14"/>
        <v>904.04535502519411</v>
      </c>
      <c r="G156" s="1">
        <f t="shared" si="15"/>
        <v>-6.5355025194094196E-2</v>
      </c>
      <c r="I156">
        <v>644.05999999999995</v>
      </c>
      <c r="J156">
        <v>1.68</v>
      </c>
    </row>
    <row r="157" spans="1:10" x14ac:dyDescent="0.3">
      <c r="A157">
        <v>918.7</v>
      </c>
      <c r="B157">
        <f t="shared" si="11"/>
        <v>918.66000000000008</v>
      </c>
      <c r="C157">
        <v>-2.4900000000000002</v>
      </c>
      <c r="D157" s="2">
        <f t="shared" si="12"/>
        <v>300395.51934389112</v>
      </c>
      <c r="E157" s="1">
        <f t="shared" si="13"/>
        <v>2770908.7367300466</v>
      </c>
      <c r="F157" s="1">
        <f t="shared" si="14"/>
        <v>918.72641634490594</v>
      </c>
      <c r="G157" s="1">
        <f t="shared" si="15"/>
        <v>-6.6416344905860569E-2</v>
      </c>
      <c r="I157">
        <v>658.59</v>
      </c>
      <c r="J157">
        <v>1.58</v>
      </c>
    </row>
    <row r="158" spans="1:10" x14ac:dyDescent="0.3">
      <c r="A158">
        <v>936.43</v>
      </c>
      <c r="B158">
        <f t="shared" si="11"/>
        <v>936.39</v>
      </c>
      <c r="C158">
        <v>-2.39</v>
      </c>
      <c r="D158" s="2">
        <f t="shared" si="12"/>
        <v>300410.62854672701</v>
      </c>
      <c r="E158" s="1">
        <f t="shared" si="13"/>
        <v>2770899.4571640636</v>
      </c>
      <c r="F158" s="1">
        <f t="shared" si="14"/>
        <v>936.45769817021301</v>
      </c>
      <c r="G158" s="1">
        <f t="shared" si="15"/>
        <v>-6.7698170213020603E-2</v>
      </c>
      <c r="I158">
        <v>679.82</v>
      </c>
      <c r="J158">
        <v>1.4</v>
      </c>
    </row>
    <row r="159" spans="1:10" x14ac:dyDescent="0.3">
      <c r="A159">
        <v>945.77</v>
      </c>
      <c r="B159">
        <f t="shared" si="11"/>
        <v>945.73</v>
      </c>
      <c r="C159">
        <v>-2.57</v>
      </c>
      <c r="D159" s="2">
        <f t="shared" si="12"/>
        <v>300418.58793502295</v>
      </c>
      <c r="E159" s="1">
        <f t="shared" si="13"/>
        <v>2770894.5687745381</v>
      </c>
      <c r="F159" s="1">
        <f t="shared" si="14"/>
        <v>945.7983734240878</v>
      </c>
      <c r="G159" s="1">
        <f t="shared" si="15"/>
        <v>-6.8373424087781132E-2</v>
      </c>
      <c r="I159">
        <v>697.81</v>
      </c>
      <c r="J159">
        <v>1.87</v>
      </c>
    </row>
    <row r="160" spans="1:10" x14ac:dyDescent="0.3">
      <c r="A160">
        <v>956.14</v>
      </c>
      <c r="B160">
        <f t="shared" si="11"/>
        <v>956.1</v>
      </c>
      <c r="C160">
        <v>-2.84</v>
      </c>
      <c r="D160" s="2">
        <f t="shared" si="12"/>
        <v>300427.425071707</v>
      </c>
      <c r="E160" s="1">
        <f t="shared" si="13"/>
        <v>2770889.1413013712</v>
      </c>
      <c r="F160" s="1">
        <f t="shared" si="14"/>
        <v>956.16912314387741</v>
      </c>
      <c r="G160" s="1">
        <f t="shared" si="15"/>
        <v>-6.9123143877391158E-2</v>
      </c>
      <c r="I160">
        <v>705.51</v>
      </c>
      <c r="J160">
        <v>2.36</v>
      </c>
    </row>
    <row r="161" spans="1:10" x14ac:dyDescent="0.3">
      <c r="A161">
        <v>968.6</v>
      </c>
      <c r="B161">
        <f t="shared" si="11"/>
        <v>968.56000000000006</v>
      </c>
      <c r="C161">
        <v>-2.63</v>
      </c>
      <c r="D161" s="2">
        <f t="shared" si="12"/>
        <v>300438.04327065422</v>
      </c>
      <c r="E161" s="1">
        <f t="shared" si="13"/>
        <v>2770882.6199594568</v>
      </c>
      <c r="F161" s="1">
        <f t="shared" si="14"/>
        <v>968.63002396388981</v>
      </c>
      <c r="G161" s="1">
        <f t="shared" si="15"/>
        <v>-7.0023963889752849E-2</v>
      </c>
      <c r="I161">
        <v>713.6</v>
      </c>
      <c r="J161">
        <v>2.73</v>
      </c>
    </row>
    <row r="162" spans="1:10" x14ac:dyDescent="0.3">
      <c r="A162">
        <v>983.2</v>
      </c>
      <c r="B162">
        <f t="shared" si="11"/>
        <v>983.16000000000008</v>
      </c>
      <c r="C162">
        <v>-2.58</v>
      </c>
      <c r="D162" s="2">
        <f t="shared" si="12"/>
        <v>300450.48514100973</v>
      </c>
      <c r="E162" s="1">
        <f t="shared" si="13"/>
        <v>2770874.9785796846</v>
      </c>
      <c r="F162" s="1">
        <f t="shared" si="14"/>
        <v>983.23107949993516</v>
      </c>
      <c r="G162" s="1">
        <f t="shared" si="15"/>
        <v>-7.1079499935081003E-2</v>
      </c>
      <c r="I162">
        <v>717.65</v>
      </c>
      <c r="J162">
        <v>2.7</v>
      </c>
    </row>
    <row r="163" spans="1:10" x14ac:dyDescent="0.3">
      <c r="A163">
        <v>996.42</v>
      </c>
      <c r="B163">
        <f t="shared" si="11"/>
        <v>996.38</v>
      </c>
      <c r="C163">
        <v>-3.24</v>
      </c>
      <c r="D163" s="2">
        <f t="shared" si="12"/>
        <v>300461.7509989618</v>
      </c>
      <c r="E163" s="1">
        <f t="shared" si="13"/>
        <v>2770868.0594673157</v>
      </c>
      <c r="F163" s="1">
        <f t="shared" si="14"/>
        <v>996.45203526607759</v>
      </c>
      <c r="G163" s="1">
        <f t="shared" si="15"/>
        <v>-7.2035266077591587E-2</v>
      </c>
      <c r="I163">
        <v>727.79</v>
      </c>
      <c r="J163">
        <v>2.93</v>
      </c>
    </row>
    <row r="164" spans="1:10" x14ac:dyDescent="0.3">
      <c r="A164">
        <v>1006.04</v>
      </c>
      <c r="B164">
        <f t="shared" si="11"/>
        <v>1006</v>
      </c>
      <c r="C164">
        <v>-3.97</v>
      </c>
      <c r="D164" s="2">
        <f t="shared" si="12"/>
        <v>300469.94899847003</v>
      </c>
      <c r="E164" s="1">
        <f t="shared" si="13"/>
        <v>2770863.024530781</v>
      </c>
      <c r="F164" s="1">
        <f t="shared" si="14"/>
        <v>1006.0727307630553</v>
      </c>
      <c r="G164" s="1">
        <f t="shared" si="15"/>
        <v>-7.273076305534687E-2</v>
      </c>
      <c r="I164">
        <v>738.12</v>
      </c>
      <c r="J164">
        <v>2.92</v>
      </c>
    </row>
    <row r="165" spans="1:10" x14ac:dyDescent="0.3">
      <c r="A165">
        <v>1017.48</v>
      </c>
      <c r="B165">
        <f t="shared" si="11"/>
        <v>1017.44</v>
      </c>
      <c r="C165">
        <v>-2.85</v>
      </c>
      <c r="D165" s="2">
        <f t="shared" si="12"/>
        <v>300479.69797085825</v>
      </c>
      <c r="E165" s="1">
        <f t="shared" si="13"/>
        <v>2770857.0370386853</v>
      </c>
      <c r="F165" s="1">
        <f t="shared" si="14"/>
        <v>1017.5135578407644</v>
      </c>
      <c r="G165" s="1">
        <f t="shared" si="15"/>
        <v>-7.3557840764351567E-2</v>
      </c>
      <c r="I165">
        <v>746.77</v>
      </c>
      <c r="J165">
        <v>2.57</v>
      </c>
    </row>
    <row r="166" spans="1:10" x14ac:dyDescent="0.3">
      <c r="A166">
        <v>1038.3800000000001</v>
      </c>
      <c r="B166">
        <f t="shared" si="11"/>
        <v>1038.3400000000001</v>
      </c>
      <c r="C166">
        <v>-2.58</v>
      </c>
      <c r="D166" s="2">
        <f t="shared" si="12"/>
        <v>300497.50859349046</v>
      </c>
      <c r="E166" s="1">
        <f t="shared" si="13"/>
        <v>2770846.0983512038</v>
      </c>
      <c r="F166" s="1">
        <f t="shared" si="14"/>
        <v>1038.4150688474824</v>
      </c>
      <c r="G166" s="1">
        <f t="shared" si="15"/>
        <v>-7.506884748227094E-2</v>
      </c>
      <c r="I166">
        <v>755.24</v>
      </c>
      <c r="J166">
        <v>2.31</v>
      </c>
    </row>
    <row r="167" spans="1:10" x14ac:dyDescent="0.3">
      <c r="A167">
        <v>1050.04</v>
      </c>
      <c r="B167">
        <f t="shared" si="11"/>
        <v>1050</v>
      </c>
      <c r="C167">
        <v>-1.8</v>
      </c>
      <c r="D167" s="2">
        <f t="shared" si="12"/>
        <v>300507.44504611683</v>
      </c>
      <c r="E167" s="1">
        <f t="shared" si="13"/>
        <v>2770839.9957150295</v>
      </c>
      <c r="F167" s="1">
        <f t="shared" si="14"/>
        <v>1050.0759118303845</v>
      </c>
      <c r="G167" s="1">
        <f t="shared" si="15"/>
        <v>-7.5911830384484347E-2</v>
      </c>
      <c r="I167">
        <v>759.98</v>
      </c>
      <c r="J167">
        <v>1.74</v>
      </c>
    </row>
    <row r="168" spans="1:10" x14ac:dyDescent="0.3">
      <c r="A168">
        <v>1063.5</v>
      </c>
      <c r="B168">
        <f t="shared" si="11"/>
        <v>1063.46</v>
      </c>
      <c r="C168">
        <v>-1.63</v>
      </c>
      <c r="D168" s="2">
        <f t="shared" si="12"/>
        <v>300518.91542796517</v>
      </c>
      <c r="E168" s="1">
        <f t="shared" si="13"/>
        <v>2770832.9509909386</v>
      </c>
      <c r="F168" s="1">
        <f t="shared" si="14"/>
        <v>1063.5368849476747</v>
      </c>
      <c r="G168" s="1">
        <f t="shared" si="15"/>
        <v>-7.6884947674670912E-2</v>
      </c>
      <c r="I168">
        <v>767.65</v>
      </c>
      <c r="J168">
        <v>1.93</v>
      </c>
    </row>
    <row r="169" spans="1:10" x14ac:dyDescent="0.3">
      <c r="A169">
        <v>1071.71</v>
      </c>
      <c r="B169">
        <f t="shared" si="11"/>
        <v>1071.67</v>
      </c>
      <c r="C169">
        <v>-1.63</v>
      </c>
      <c r="D169" s="2">
        <f t="shared" si="12"/>
        <v>300525.91184958292</v>
      </c>
      <c r="E169" s="1">
        <f t="shared" si="13"/>
        <v>2770828.6540232725</v>
      </c>
      <c r="F169" s="1">
        <f t="shared" si="14"/>
        <v>1071.7474785058193</v>
      </c>
      <c r="G169" s="1">
        <f t="shared" si="15"/>
        <v>-7.7478505819271959E-2</v>
      </c>
      <c r="I169">
        <v>769.96</v>
      </c>
      <c r="J169">
        <v>3.33</v>
      </c>
    </row>
    <row r="170" spans="1:10" x14ac:dyDescent="0.3">
      <c r="A170">
        <v>1081.8</v>
      </c>
      <c r="B170">
        <f t="shared" si="11"/>
        <v>1081.76</v>
      </c>
      <c r="C170">
        <v>-1.46</v>
      </c>
      <c r="D170" s="2">
        <f t="shared" si="12"/>
        <v>300534.51037505467</v>
      </c>
      <c r="E170" s="1">
        <f t="shared" si="13"/>
        <v>2770823.3730971152</v>
      </c>
      <c r="F170" s="1">
        <f t="shared" si="14"/>
        <v>1081.8382079822622</v>
      </c>
      <c r="G170" s="1">
        <f t="shared" si="15"/>
        <v>-7.8207982262256337E-2</v>
      </c>
      <c r="I170">
        <v>773.56</v>
      </c>
      <c r="J170">
        <v>3.37</v>
      </c>
    </row>
    <row r="171" spans="1:10" x14ac:dyDescent="0.3">
      <c r="A171">
        <v>1083.76</v>
      </c>
      <c r="B171">
        <f t="shared" si="11"/>
        <v>1083.72</v>
      </c>
      <c r="C171">
        <v>0.52</v>
      </c>
      <c r="D171" s="2">
        <f t="shared" si="12"/>
        <v>300536.18065354071</v>
      </c>
      <c r="E171" s="1">
        <f t="shared" si="13"/>
        <v>2770822.3472680496</v>
      </c>
      <c r="F171" s="1">
        <f t="shared" si="14"/>
        <v>1083.7983496844706</v>
      </c>
      <c r="G171" s="1">
        <f t="shared" si="15"/>
        <v>-7.8349684470595093E-2</v>
      </c>
      <c r="I171">
        <v>774.33</v>
      </c>
      <c r="J171">
        <v>4.26</v>
      </c>
    </row>
    <row r="172" spans="1:10" x14ac:dyDescent="0.3">
      <c r="A172">
        <v>1085.04</v>
      </c>
      <c r="B172">
        <f t="shared" si="11"/>
        <v>1085</v>
      </c>
      <c r="C172">
        <v>0.97</v>
      </c>
      <c r="D172" s="2">
        <f t="shared" si="12"/>
        <v>300537.27144765412</v>
      </c>
      <c r="E172" s="1">
        <f t="shared" si="13"/>
        <v>2770821.6773388642</v>
      </c>
      <c r="F172" s="1">
        <f t="shared" si="14"/>
        <v>1085.0784422246081</v>
      </c>
      <c r="G172" s="1">
        <f t="shared" si="15"/>
        <v>-7.8442224608124889E-2</v>
      </c>
      <c r="I172">
        <v>774.48</v>
      </c>
      <c r="J172">
        <v>4.28</v>
      </c>
    </row>
    <row r="173" spans="1:10" x14ac:dyDescent="0.3">
      <c r="A173">
        <v>1085.2</v>
      </c>
      <c r="B173">
        <f t="shared" si="11"/>
        <v>1085.1600000000001</v>
      </c>
      <c r="C173">
        <v>1.32</v>
      </c>
      <c r="D173" s="2">
        <f t="shared" si="12"/>
        <v>300537.40779691824</v>
      </c>
      <c r="E173" s="1">
        <f t="shared" si="13"/>
        <v>2770821.5935977162</v>
      </c>
      <c r="F173" s="1">
        <f t="shared" si="14"/>
        <v>1085.2384537919902</v>
      </c>
      <c r="G173" s="1">
        <f t="shared" si="15"/>
        <v>-7.8453791990114041E-2</v>
      </c>
      <c r="I173">
        <v>777.11</v>
      </c>
      <c r="J173">
        <v>1.07</v>
      </c>
    </row>
    <row r="174" spans="1:10" x14ac:dyDescent="0.3">
      <c r="A174">
        <v>1086</v>
      </c>
      <c r="B174">
        <f t="shared" si="11"/>
        <v>1085.96</v>
      </c>
      <c r="C174">
        <v>1.34</v>
      </c>
      <c r="D174" s="2">
        <f t="shared" si="12"/>
        <v>300538.0895432391</v>
      </c>
      <c r="E174" s="1">
        <f t="shared" si="13"/>
        <v>2770821.1748919752</v>
      </c>
      <c r="F174" s="1">
        <f t="shared" si="14"/>
        <v>1086.0385116295879</v>
      </c>
      <c r="G174" s="1">
        <f t="shared" si="15"/>
        <v>-7.8511629587865173E-2</v>
      </c>
      <c r="I174">
        <v>783.04</v>
      </c>
      <c r="J174">
        <v>0.99</v>
      </c>
    </row>
    <row r="175" spans="1:10" x14ac:dyDescent="0.3">
      <c r="A175">
        <v>1086.1199999999999</v>
      </c>
      <c r="B175">
        <f t="shared" si="11"/>
        <v>1086.08</v>
      </c>
      <c r="C175">
        <v>2.38</v>
      </c>
      <c r="D175" s="2">
        <f t="shared" si="12"/>
        <v>300538.19180518721</v>
      </c>
      <c r="E175" s="1">
        <f t="shared" si="13"/>
        <v>2770821.1120861135</v>
      </c>
      <c r="F175" s="1">
        <f t="shared" si="14"/>
        <v>1086.1585203055026</v>
      </c>
      <c r="G175" s="1">
        <f t="shared" si="15"/>
        <v>-7.8520305502706833E-2</v>
      </c>
      <c r="I175">
        <v>785.86</v>
      </c>
      <c r="J175">
        <v>1.69</v>
      </c>
    </row>
    <row r="176" spans="1:10" x14ac:dyDescent="0.3">
      <c r="A176">
        <v>1087.03</v>
      </c>
      <c r="B176">
        <f t="shared" si="11"/>
        <v>1086.99</v>
      </c>
      <c r="C176">
        <v>2.38</v>
      </c>
      <c r="D176" s="2">
        <f t="shared" si="12"/>
        <v>300538.9672916272</v>
      </c>
      <c r="E176" s="1">
        <f t="shared" si="13"/>
        <v>2770820.6358083333</v>
      </c>
      <c r="F176" s="1">
        <f t="shared" si="14"/>
        <v>1087.0685860957465</v>
      </c>
      <c r="G176" s="1">
        <f t="shared" si="15"/>
        <v>-7.858609574645925E-2</v>
      </c>
      <c r="I176">
        <v>788.86</v>
      </c>
      <c r="J176">
        <v>1.85</v>
      </c>
    </row>
    <row r="177" spans="1:10" x14ac:dyDescent="0.3">
      <c r="A177">
        <v>1087.05</v>
      </c>
      <c r="B177">
        <f t="shared" si="11"/>
        <v>1087.01</v>
      </c>
      <c r="C177">
        <v>2.59</v>
      </c>
      <c r="D177" s="2">
        <f t="shared" si="12"/>
        <v>300538.9843352852</v>
      </c>
      <c r="E177" s="1">
        <f t="shared" si="13"/>
        <v>2770820.6253406899</v>
      </c>
      <c r="F177" s="1">
        <f t="shared" si="14"/>
        <v>1087.0885875416022</v>
      </c>
      <c r="G177" s="1">
        <f t="shared" si="15"/>
        <v>-7.8587541602246347E-2</v>
      </c>
      <c r="I177">
        <v>789.8</v>
      </c>
      <c r="J177">
        <v>2.72</v>
      </c>
    </row>
    <row r="178" spans="1:10" x14ac:dyDescent="0.3">
      <c r="A178">
        <v>1089.02</v>
      </c>
      <c r="B178">
        <f t="shared" si="11"/>
        <v>1088.98</v>
      </c>
      <c r="C178">
        <v>2.58</v>
      </c>
      <c r="D178" s="2">
        <f t="shared" si="12"/>
        <v>300540.66313560033</v>
      </c>
      <c r="E178" s="1">
        <f t="shared" si="13"/>
        <v>2770819.5942778033</v>
      </c>
      <c r="F178" s="1">
        <f t="shared" si="14"/>
        <v>1089.0587299664471</v>
      </c>
      <c r="G178" s="1">
        <f t="shared" si="15"/>
        <v>-7.8729966447099287E-2</v>
      </c>
      <c r="I178">
        <v>791.38</v>
      </c>
      <c r="J178">
        <v>2.59</v>
      </c>
    </row>
    <row r="179" spans="1:10" x14ac:dyDescent="0.3">
      <c r="A179">
        <v>1092.99</v>
      </c>
      <c r="B179">
        <f t="shared" si="11"/>
        <v>1092.95</v>
      </c>
      <c r="C179">
        <v>2.64</v>
      </c>
      <c r="D179" s="2">
        <f t="shared" si="12"/>
        <v>300544.04630171752</v>
      </c>
      <c r="E179" s="1">
        <f t="shared" si="13"/>
        <v>2770817.5164505634</v>
      </c>
      <c r="F179" s="1">
        <f t="shared" si="14"/>
        <v>1093.0290169856994</v>
      </c>
      <c r="G179" s="1">
        <f t="shared" si="15"/>
        <v>-7.9016985699354336E-2</v>
      </c>
      <c r="I179">
        <v>793.13</v>
      </c>
      <c r="J179">
        <v>2.11</v>
      </c>
    </row>
    <row r="180" spans="1:10" x14ac:dyDescent="0.3">
      <c r="A180">
        <v>1093.07</v>
      </c>
      <c r="B180">
        <f t="shared" si="11"/>
        <v>1093.03</v>
      </c>
      <c r="C180">
        <v>2.86</v>
      </c>
      <c r="D180" s="2">
        <f t="shared" si="12"/>
        <v>300544.11447634961</v>
      </c>
      <c r="E180" s="1">
        <f t="shared" si="13"/>
        <v>2770817.4745799899</v>
      </c>
      <c r="F180" s="1">
        <f t="shared" si="14"/>
        <v>1093.1090227691716</v>
      </c>
      <c r="G180" s="1">
        <f t="shared" si="15"/>
        <v>-7.9022769171615437E-2</v>
      </c>
      <c r="I180">
        <v>796.73</v>
      </c>
      <c r="J180">
        <v>1.84</v>
      </c>
    </row>
    <row r="181" spans="1:10" x14ac:dyDescent="0.3">
      <c r="A181">
        <v>1093.3800000000001</v>
      </c>
      <c r="B181">
        <f t="shared" si="11"/>
        <v>1093.3400000000001</v>
      </c>
      <c r="C181">
        <v>2.86</v>
      </c>
      <c r="D181" s="2">
        <f t="shared" si="12"/>
        <v>300544.37865304895</v>
      </c>
      <c r="E181" s="1">
        <f t="shared" si="13"/>
        <v>2770817.3123315149</v>
      </c>
      <c r="F181" s="1">
        <f t="shared" si="14"/>
        <v>1093.4190451814486</v>
      </c>
      <c r="G181" s="1">
        <f t="shared" si="15"/>
        <v>-7.9045181448464064E-2</v>
      </c>
      <c r="I181">
        <v>803.14</v>
      </c>
      <c r="J181">
        <v>1.62</v>
      </c>
    </row>
    <row r="182" spans="1:10" x14ac:dyDescent="0.3">
      <c r="A182">
        <v>1093.44</v>
      </c>
      <c r="B182">
        <f t="shared" si="11"/>
        <v>1093.4000000000001</v>
      </c>
      <c r="C182">
        <v>2.7</v>
      </c>
      <c r="D182" s="2">
        <f t="shared" si="12"/>
        <v>300544.42978402303</v>
      </c>
      <c r="E182" s="1">
        <f t="shared" si="13"/>
        <v>2770817.2809285843</v>
      </c>
      <c r="F182" s="1">
        <f t="shared" si="14"/>
        <v>1093.4790495193088</v>
      </c>
      <c r="G182" s="1">
        <f t="shared" si="15"/>
        <v>-7.9049519308682648E-2</v>
      </c>
      <c r="I182">
        <v>812.14</v>
      </c>
      <c r="J182">
        <v>1.71</v>
      </c>
    </row>
    <row r="183" spans="1:10" x14ac:dyDescent="0.3">
      <c r="A183" s="5">
        <v>1098.1199999999999</v>
      </c>
      <c r="B183">
        <f t="shared" si="11"/>
        <v>1098.08</v>
      </c>
      <c r="C183" s="5">
        <v>2.93</v>
      </c>
      <c r="D183" s="2">
        <v>300548.41800000001</v>
      </c>
      <c r="E183" s="2">
        <v>2770814.8314999999</v>
      </c>
      <c r="F183" s="1">
        <f t="shared" si="14"/>
        <v>1098.159387869174</v>
      </c>
      <c r="G183" s="1">
        <f t="shared" si="15"/>
        <v>-7.9387869174070147E-2</v>
      </c>
      <c r="I183">
        <v>822.03</v>
      </c>
      <c r="J183">
        <v>2.2799999999999998</v>
      </c>
    </row>
    <row r="184" spans="1:10" x14ac:dyDescent="0.3">
      <c r="I184">
        <v>831.22</v>
      </c>
      <c r="J184">
        <v>1.85</v>
      </c>
    </row>
    <row r="185" spans="1:10" x14ac:dyDescent="0.3">
      <c r="I185">
        <v>841.06</v>
      </c>
      <c r="J185">
        <v>0.6</v>
      </c>
    </row>
    <row r="186" spans="1:10" x14ac:dyDescent="0.3">
      <c r="I186">
        <v>842.55</v>
      </c>
      <c r="J186">
        <v>0.71</v>
      </c>
    </row>
    <row r="187" spans="1:10" x14ac:dyDescent="0.3">
      <c r="I187">
        <v>844.5</v>
      </c>
      <c r="J187">
        <v>1.28</v>
      </c>
    </row>
    <row r="188" spans="1:10" x14ac:dyDescent="0.3">
      <c r="I188">
        <v>850.46</v>
      </c>
      <c r="J188">
        <v>-0.19</v>
      </c>
    </row>
    <row r="189" spans="1:10" x14ac:dyDescent="0.3">
      <c r="I189">
        <v>859.82</v>
      </c>
      <c r="J189">
        <v>-1.45</v>
      </c>
    </row>
    <row r="190" spans="1:10" x14ac:dyDescent="0.3">
      <c r="I190">
        <v>868.9</v>
      </c>
      <c r="J190">
        <v>-1.51</v>
      </c>
    </row>
    <row r="191" spans="1:10" x14ac:dyDescent="0.3">
      <c r="I191">
        <v>873.69</v>
      </c>
      <c r="J191">
        <v>-0.65</v>
      </c>
    </row>
    <row r="192" spans="1:10" x14ac:dyDescent="0.3">
      <c r="I192">
        <v>876.7</v>
      </c>
      <c r="J192">
        <v>-0.73</v>
      </c>
    </row>
    <row r="193" spans="9:10" x14ac:dyDescent="0.3">
      <c r="I193">
        <v>881.54</v>
      </c>
      <c r="J193">
        <v>-2.74</v>
      </c>
    </row>
    <row r="194" spans="9:10" x14ac:dyDescent="0.3">
      <c r="I194">
        <v>892.3</v>
      </c>
      <c r="J194">
        <v>-2.63</v>
      </c>
    </row>
    <row r="195" spans="9:10" x14ac:dyDescent="0.3">
      <c r="I195">
        <v>904.02</v>
      </c>
      <c r="J195">
        <v>-2.6</v>
      </c>
    </row>
    <row r="196" spans="9:10" x14ac:dyDescent="0.3">
      <c r="I196">
        <v>918.7</v>
      </c>
      <c r="J196">
        <v>-2.4900000000000002</v>
      </c>
    </row>
    <row r="197" spans="9:10" x14ac:dyDescent="0.3">
      <c r="I197">
        <v>936.43</v>
      </c>
      <c r="J197">
        <v>-2.39</v>
      </c>
    </row>
    <row r="198" spans="9:10" x14ac:dyDescent="0.3">
      <c r="I198">
        <v>945.77</v>
      </c>
      <c r="J198">
        <v>-2.57</v>
      </c>
    </row>
    <row r="199" spans="9:10" x14ac:dyDescent="0.3">
      <c r="I199">
        <v>956.14</v>
      </c>
      <c r="J199">
        <v>-2.84</v>
      </c>
    </row>
    <row r="200" spans="9:10" x14ac:dyDescent="0.3">
      <c r="I200">
        <v>968.6</v>
      </c>
      <c r="J200">
        <v>-2.63</v>
      </c>
    </row>
    <row r="201" spans="9:10" x14ac:dyDescent="0.3">
      <c r="I201">
        <v>983.2</v>
      </c>
      <c r="J201">
        <v>-2.58</v>
      </c>
    </row>
    <row r="202" spans="9:10" x14ac:dyDescent="0.3">
      <c r="I202">
        <v>996.42</v>
      </c>
      <c r="J202">
        <v>-3.24</v>
      </c>
    </row>
    <row r="203" spans="9:10" x14ac:dyDescent="0.3">
      <c r="I203">
        <v>1006.04</v>
      </c>
      <c r="J203">
        <v>-3.97</v>
      </c>
    </row>
    <row r="204" spans="9:10" x14ac:dyDescent="0.3">
      <c r="I204">
        <v>1017.48</v>
      </c>
      <c r="J204">
        <v>-2.85</v>
      </c>
    </row>
    <row r="205" spans="9:10" x14ac:dyDescent="0.3">
      <c r="I205">
        <v>1038.3800000000001</v>
      </c>
      <c r="J205">
        <v>-2.58</v>
      </c>
    </row>
    <row r="206" spans="9:10" x14ac:dyDescent="0.3">
      <c r="I206">
        <v>1050.04</v>
      </c>
      <c r="J206">
        <v>-1.8</v>
      </c>
    </row>
    <row r="207" spans="9:10" x14ac:dyDescent="0.3">
      <c r="I207">
        <v>1063.5</v>
      </c>
      <c r="J207">
        <v>-1.63</v>
      </c>
    </row>
    <row r="208" spans="9:10" x14ac:dyDescent="0.3">
      <c r="I208">
        <v>1071.71</v>
      </c>
      <c r="J208">
        <v>-1.63</v>
      </c>
    </row>
    <row r="209" spans="9:10" x14ac:dyDescent="0.3">
      <c r="I209">
        <v>1081.8</v>
      </c>
      <c r="J209">
        <v>-1.46</v>
      </c>
    </row>
    <row r="210" spans="9:10" x14ac:dyDescent="0.3">
      <c r="I210">
        <v>1083.76</v>
      </c>
      <c r="J210">
        <v>0.52</v>
      </c>
    </row>
    <row r="211" spans="9:10" x14ac:dyDescent="0.3">
      <c r="I211">
        <v>1085.04</v>
      </c>
      <c r="J211">
        <v>0.97</v>
      </c>
    </row>
    <row r="212" spans="9:10" x14ac:dyDescent="0.3">
      <c r="I212">
        <v>1085.2</v>
      </c>
      <c r="J212">
        <v>1.32</v>
      </c>
    </row>
    <row r="213" spans="9:10" x14ac:dyDescent="0.3">
      <c r="I213">
        <v>1086</v>
      </c>
      <c r="J213">
        <v>1.34</v>
      </c>
    </row>
    <row r="214" spans="9:10" x14ac:dyDescent="0.3">
      <c r="I214">
        <v>1086.1199999999999</v>
      </c>
      <c r="J214">
        <v>2.38</v>
      </c>
    </row>
    <row r="215" spans="9:10" x14ac:dyDescent="0.3">
      <c r="I215">
        <v>1087.03</v>
      </c>
      <c r="J215">
        <v>2.38</v>
      </c>
    </row>
    <row r="216" spans="9:10" x14ac:dyDescent="0.3">
      <c r="I216">
        <v>1087.05</v>
      </c>
      <c r="J216">
        <v>2.59</v>
      </c>
    </row>
    <row r="217" spans="9:10" x14ac:dyDescent="0.3">
      <c r="I217">
        <v>1089.02</v>
      </c>
      <c r="J217">
        <v>2.58</v>
      </c>
    </row>
    <row r="218" spans="9:10" x14ac:dyDescent="0.3">
      <c r="I218">
        <v>1092.99</v>
      </c>
      <c r="J218">
        <v>2.64</v>
      </c>
    </row>
    <row r="219" spans="9:10" x14ac:dyDescent="0.3">
      <c r="I219">
        <v>1093.07</v>
      </c>
      <c r="J219">
        <v>2.86</v>
      </c>
    </row>
    <row r="220" spans="9:10" x14ac:dyDescent="0.3">
      <c r="I220">
        <v>1093.3800000000001</v>
      </c>
      <c r="J220">
        <v>2.86</v>
      </c>
    </row>
    <row r="221" spans="9:10" x14ac:dyDescent="0.3">
      <c r="I221">
        <v>1093.44</v>
      </c>
      <c r="J221">
        <v>2.7</v>
      </c>
    </row>
    <row r="222" spans="9:10" x14ac:dyDescent="0.3">
      <c r="I222" s="5">
        <v>1098.1199999999999</v>
      </c>
      <c r="J222" s="5">
        <v>2.93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51.4</v>
      </c>
      <c r="B1">
        <f>A1-51.4</f>
        <v>0</v>
      </c>
      <c r="C1" s="5">
        <v>10.99</v>
      </c>
      <c r="D1" s="2">
        <v>299893.15399999998</v>
      </c>
      <c r="E1" s="2">
        <v>2771646.9539999999</v>
      </c>
    </row>
    <row r="2" spans="1:10" x14ac:dyDescent="0.3">
      <c r="A2">
        <v>51.54</v>
      </c>
      <c r="B2">
        <f t="shared" ref="B2:B65" si="0">A2-51.4</f>
        <v>0.14000000000000057</v>
      </c>
      <c r="C2">
        <v>10.92</v>
      </c>
      <c r="D2" s="2">
        <f>(((B2*($D$166-$D$1))+$B$166*$D$1)/$B$166)</f>
        <v>299893.25068184145</v>
      </c>
      <c r="E2" s="1">
        <f>(((B2*($E$166-$E$1))+$B$166*$E$1)/$B$166)</f>
        <v>2771646.8527453248</v>
      </c>
      <c r="F2" s="1">
        <f>SQRT(((D2-$D$1)^2)+((E2-$E$1)^2))</f>
        <v>0.13999959890932415</v>
      </c>
      <c r="G2" s="1">
        <f t="shared" ref="G2" si="1">B2-F2</f>
        <v>4.010906764218003E-7</v>
      </c>
    </row>
    <row r="3" spans="1:10" x14ac:dyDescent="0.3">
      <c r="A3">
        <v>51.7</v>
      </c>
      <c r="B3">
        <f t="shared" si="0"/>
        <v>0.30000000000000426</v>
      </c>
      <c r="C3">
        <v>10.94</v>
      </c>
      <c r="D3" s="2">
        <f t="shared" ref="D3:D66" si="2">(((B3*($D$166-$D$1))+$B$166*$D$1)/$B$166)</f>
        <v>299893.36117537454</v>
      </c>
      <c r="E3" s="1">
        <f t="shared" ref="E3:E66" si="3">(((B3*($E$166-$E$1))+$B$166*$E$1)/$B$166)</f>
        <v>2771646.7370256968</v>
      </c>
      <c r="F3" s="1">
        <f t="shared" ref="F3:F66" si="4">SQRT(((D3-$D$1)^2)+((E3-$E$1)^2))</f>
        <v>0.29999914006399542</v>
      </c>
      <c r="G3" s="1">
        <f t="shared" ref="G3:G66" si="5">B3-F3</f>
        <v>8.5993600884570753E-7</v>
      </c>
    </row>
    <row r="4" spans="1:10" x14ac:dyDescent="0.3">
      <c r="A4">
        <v>64.56</v>
      </c>
      <c r="B4">
        <f t="shared" si="0"/>
        <v>13.160000000000004</v>
      </c>
      <c r="C4">
        <v>4.83</v>
      </c>
      <c r="D4" s="2">
        <f t="shared" si="2"/>
        <v>299902.24209309689</v>
      </c>
      <c r="E4" s="1">
        <f t="shared" si="3"/>
        <v>2771637.436060573</v>
      </c>
      <c r="F4" s="1">
        <f t="shared" si="4"/>
        <v>13.159962274756221</v>
      </c>
      <c r="G4" s="1">
        <f t="shared" si="5"/>
        <v>3.7725243782205098E-5</v>
      </c>
    </row>
    <row r="5" spans="1:10" x14ac:dyDescent="0.3">
      <c r="A5">
        <v>65.48</v>
      </c>
      <c r="B5">
        <f t="shared" si="0"/>
        <v>14.080000000000005</v>
      </c>
      <c r="C5">
        <v>4.8499999999999996</v>
      </c>
      <c r="D5" s="2">
        <f t="shared" si="2"/>
        <v>299902.87743091217</v>
      </c>
      <c r="E5" s="1">
        <f t="shared" si="3"/>
        <v>2771636.7706727101</v>
      </c>
      <c r="F5" s="1">
        <f t="shared" si="4"/>
        <v>14.079959637530344</v>
      </c>
      <c r="G5" s="1">
        <f t="shared" si="5"/>
        <v>4.0362469661658906E-5</v>
      </c>
    </row>
    <row r="6" spans="1:10" x14ac:dyDescent="0.3">
      <c r="A6">
        <v>65.67</v>
      </c>
      <c r="B6">
        <f t="shared" si="0"/>
        <v>14.270000000000003</v>
      </c>
      <c r="C6">
        <v>4.84</v>
      </c>
      <c r="D6" s="2">
        <f t="shared" si="2"/>
        <v>299903.00864198268</v>
      </c>
      <c r="E6" s="1">
        <f t="shared" si="3"/>
        <v>2771636.6332556517</v>
      </c>
      <c r="F6" s="1">
        <f t="shared" si="4"/>
        <v>14.269959092746713</v>
      </c>
      <c r="G6" s="1">
        <f t="shared" si="5"/>
        <v>4.0907253289645951E-5</v>
      </c>
    </row>
    <row r="7" spans="1:10" x14ac:dyDescent="0.3">
      <c r="A7">
        <v>65.75</v>
      </c>
      <c r="B7">
        <f t="shared" si="0"/>
        <v>14.350000000000001</v>
      </c>
      <c r="C7">
        <v>4.16</v>
      </c>
      <c r="D7" s="2">
        <f t="shared" si="2"/>
        <v>299903.06388874928</v>
      </c>
      <c r="E7" s="1">
        <f t="shared" si="3"/>
        <v>2771636.5753958374</v>
      </c>
      <c r="F7" s="1">
        <f t="shared" si="4"/>
        <v>14.349958863532642</v>
      </c>
      <c r="G7" s="1">
        <f t="shared" si="5"/>
        <v>4.1136467359592643E-5</v>
      </c>
    </row>
    <row r="8" spans="1:10" x14ac:dyDescent="0.3">
      <c r="A8">
        <v>65.8</v>
      </c>
      <c r="B8">
        <f t="shared" si="0"/>
        <v>14.399999999999999</v>
      </c>
      <c r="C8">
        <v>4.17</v>
      </c>
      <c r="D8" s="2">
        <f t="shared" si="2"/>
        <v>299903.09841797833</v>
      </c>
      <c r="E8" s="1">
        <f t="shared" si="3"/>
        <v>2771636.5392334536</v>
      </c>
      <c r="F8" s="1">
        <f t="shared" si="4"/>
        <v>14.399958720176476</v>
      </c>
      <c r="G8" s="1">
        <f t="shared" si="5"/>
        <v>4.1279823522089032E-5</v>
      </c>
    </row>
    <row r="9" spans="1:10" x14ac:dyDescent="0.3">
      <c r="A9">
        <v>65.849999999999994</v>
      </c>
      <c r="B9">
        <f t="shared" si="0"/>
        <v>14.449999999999996</v>
      </c>
      <c r="C9">
        <v>3.89</v>
      </c>
      <c r="D9" s="2">
        <f t="shared" si="2"/>
        <v>299903.13294720749</v>
      </c>
      <c r="E9" s="1">
        <f t="shared" si="3"/>
        <v>2771636.5030710693</v>
      </c>
      <c r="F9" s="1">
        <f t="shared" si="4"/>
        <v>14.449958577237496</v>
      </c>
      <c r="G9" s="1">
        <f t="shared" si="5"/>
        <v>4.142276250007626E-5</v>
      </c>
    </row>
    <row r="10" spans="1:10" x14ac:dyDescent="0.3">
      <c r="A10">
        <v>66.400000000000006</v>
      </c>
      <c r="B10">
        <f t="shared" si="0"/>
        <v>15.000000000000007</v>
      </c>
      <c r="C10">
        <v>3.62</v>
      </c>
      <c r="D10" s="2">
        <f t="shared" si="2"/>
        <v>299903.51276872749</v>
      </c>
      <c r="E10" s="1">
        <f t="shared" si="3"/>
        <v>2771636.1052848473</v>
      </c>
      <c r="F10" s="1">
        <f t="shared" si="4"/>
        <v>14.999957000344665</v>
      </c>
      <c r="G10" s="1">
        <f t="shared" si="5"/>
        <v>4.2999655342157439E-5</v>
      </c>
    </row>
    <row r="11" spans="1:10" x14ac:dyDescent="0.3">
      <c r="A11">
        <v>67.87</v>
      </c>
      <c r="B11">
        <f t="shared" si="0"/>
        <v>16.470000000000006</v>
      </c>
      <c r="C11">
        <v>3.75</v>
      </c>
      <c r="D11" s="2">
        <f t="shared" si="2"/>
        <v>299904.52792806277</v>
      </c>
      <c r="E11" s="1">
        <f t="shared" si="3"/>
        <v>2771635.0421107626</v>
      </c>
      <c r="F11" s="1">
        <f t="shared" si="4"/>
        <v>16.469952786225956</v>
      </c>
      <c r="G11" s="1">
        <f t="shared" si="5"/>
        <v>4.7213774049481572E-5</v>
      </c>
    </row>
    <row r="12" spans="1:10" x14ac:dyDescent="0.3">
      <c r="A12">
        <v>72.680000000000007</v>
      </c>
      <c r="B12">
        <f t="shared" si="0"/>
        <v>21.280000000000008</v>
      </c>
      <c r="C12">
        <v>3.72</v>
      </c>
      <c r="D12" s="2">
        <f t="shared" si="2"/>
        <v>299907.84963990137</v>
      </c>
      <c r="E12" s="1">
        <f t="shared" si="3"/>
        <v>2771631.563289437</v>
      </c>
      <c r="F12" s="1">
        <f t="shared" si="4"/>
        <v>21.279938997638681</v>
      </c>
      <c r="G12" s="1">
        <f t="shared" si="5"/>
        <v>6.1002361327666677E-5</v>
      </c>
    </row>
    <row r="13" spans="1:10" x14ac:dyDescent="0.3">
      <c r="A13">
        <v>74.680000000000007</v>
      </c>
      <c r="B13">
        <f t="shared" si="0"/>
        <v>23.280000000000008</v>
      </c>
      <c r="C13">
        <v>3.56</v>
      </c>
      <c r="D13" s="2">
        <f t="shared" si="2"/>
        <v>299909.23080906505</v>
      </c>
      <c r="E13" s="1">
        <f t="shared" si="3"/>
        <v>2771630.1167940828</v>
      </c>
      <c r="F13" s="1">
        <f t="shared" si="4"/>
        <v>23.279933264718586</v>
      </c>
      <c r="G13" s="1">
        <f t="shared" si="5"/>
        <v>6.6735281421870241E-5</v>
      </c>
    </row>
    <row r="14" spans="1:10" x14ac:dyDescent="0.3">
      <c r="A14">
        <v>75.5</v>
      </c>
      <c r="B14">
        <f t="shared" si="0"/>
        <v>24.1</v>
      </c>
      <c r="C14">
        <v>3.47</v>
      </c>
      <c r="D14" s="2">
        <f t="shared" si="2"/>
        <v>299909.79708842211</v>
      </c>
      <c r="E14" s="1">
        <f t="shared" si="3"/>
        <v>2771629.5237309881</v>
      </c>
      <c r="F14" s="1">
        <f t="shared" si="4"/>
        <v>24.099930913787855</v>
      </c>
      <c r="G14" s="1">
        <f t="shared" si="5"/>
        <v>6.9086212146629578E-5</v>
      </c>
      <c r="I14" s="5">
        <v>51.4</v>
      </c>
      <c r="J14" s="5">
        <v>10.99</v>
      </c>
    </row>
    <row r="15" spans="1:10" x14ac:dyDescent="0.3">
      <c r="A15">
        <v>76.12</v>
      </c>
      <c r="B15">
        <f t="shared" si="0"/>
        <v>24.720000000000006</v>
      </c>
      <c r="C15">
        <v>3.74</v>
      </c>
      <c r="D15" s="2">
        <f t="shared" si="2"/>
        <v>299910.22525086289</v>
      </c>
      <c r="E15" s="1">
        <f t="shared" si="3"/>
        <v>2771629.0753174284</v>
      </c>
      <c r="F15" s="1">
        <f t="shared" si="4"/>
        <v>24.719929136538177</v>
      </c>
      <c r="G15" s="1">
        <f t="shared" si="5"/>
        <v>7.0863461829162588E-5</v>
      </c>
      <c r="I15">
        <v>51.54</v>
      </c>
      <c r="J15">
        <v>10.92</v>
      </c>
    </row>
    <row r="16" spans="1:10" x14ac:dyDescent="0.3">
      <c r="A16">
        <v>100.15</v>
      </c>
      <c r="B16">
        <f t="shared" si="0"/>
        <v>48.750000000000007</v>
      </c>
      <c r="C16">
        <v>3.5</v>
      </c>
      <c r="D16" s="2">
        <f t="shared" si="2"/>
        <v>299926.81999836431</v>
      </c>
      <c r="E16" s="1">
        <f t="shared" si="3"/>
        <v>2771611.695675754</v>
      </c>
      <c r="F16" s="1">
        <f t="shared" si="4"/>
        <v>48.749860251059864</v>
      </c>
      <c r="G16" s="1">
        <f t="shared" si="5"/>
        <v>1.3974894014268102E-4</v>
      </c>
      <c r="I16">
        <v>51.7</v>
      </c>
      <c r="J16">
        <v>10.94</v>
      </c>
    </row>
    <row r="17" spans="1:10" x14ac:dyDescent="0.3">
      <c r="A17">
        <v>124.54</v>
      </c>
      <c r="B17">
        <f t="shared" si="0"/>
        <v>73.140000000000015</v>
      </c>
      <c r="C17">
        <v>3.36</v>
      </c>
      <c r="D17" s="2">
        <f t="shared" si="2"/>
        <v>299943.66335631517</v>
      </c>
      <c r="E17" s="1">
        <f t="shared" si="3"/>
        <v>2771594.0556649156</v>
      </c>
      <c r="F17" s="1">
        <f t="shared" si="4"/>
        <v>73.139790333768943</v>
      </c>
      <c r="G17" s="1">
        <f t="shared" si="5"/>
        <v>2.0966623107199212E-4</v>
      </c>
      <c r="I17">
        <v>64.56</v>
      </c>
      <c r="J17">
        <v>4.83</v>
      </c>
    </row>
    <row r="18" spans="1:10" x14ac:dyDescent="0.3">
      <c r="A18">
        <v>129</v>
      </c>
      <c r="B18">
        <f t="shared" si="0"/>
        <v>77.599999999999994</v>
      </c>
      <c r="C18">
        <v>3.34</v>
      </c>
      <c r="D18" s="2">
        <f t="shared" si="2"/>
        <v>299946.74336355017</v>
      </c>
      <c r="E18" s="1">
        <f t="shared" si="3"/>
        <v>2771590.829980277</v>
      </c>
      <c r="F18" s="1">
        <f t="shared" si="4"/>
        <v>77.599777548473838</v>
      </c>
      <c r="G18" s="1">
        <f t="shared" si="5"/>
        <v>2.2245152615596453E-4</v>
      </c>
      <c r="I18">
        <v>65.48</v>
      </c>
      <c r="J18">
        <v>4.8499999999999996</v>
      </c>
    </row>
    <row r="19" spans="1:10" x14ac:dyDescent="0.3">
      <c r="A19">
        <v>131.79</v>
      </c>
      <c r="B19">
        <f t="shared" si="0"/>
        <v>80.389999999999986</v>
      </c>
      <c r="C19">
        <v>3.33</v>
      </c>
      <c r="D19" s="2">
        <f t="shared" si="2"/>
        <v>299948.67009453342</v>
      </c>
      <c r="E19" s="1">
        <f t="shared" si="3"/>
        <v>2771588.8121192586</v>
      </c>
      <c r="F19" s="1">
        <f t="shared" si="4"/>
        <v>80.389769550521109</v>
      </c>
      <c r="G19" s="1">
        <f t="shared" si="5"/>
        <v>2.3044947887740364E-4</v>
      </c>
      <c r="I19">
        <v>65.67</v>
      </c>
      <c r="J19">
        <v>4.84</v>
      </c>
    </row>
    <row r="20" spans="1:10" x14ac:dyDescent="0.3">
      <c r="A20">
        <v>134.08000000000001</v>
      </c>
      <c r="B20">
        <f t="shared" si="0"/>
        <v>82.68</v>
      </c>
      <c r="C20">
        <v>3.27</v>
      </c>
      <c r="D20" s="2">
        <f t="shared" si="2"/>
        <v>299950.25153322582</v>
      </c>
      <c r="E20" s="1">
        <f t="shared" si="3"/>
        <v>2771587.1558820787</v>
      </c>
      <c r="F20" s="1">
        <f t="shared" si="4"/>
        <v>82.679762985848669</v>
      </c>
      <c r="G20" s="1">
        <f t="shared" si="5"/>
        <v>2.3701415133814407E-4</v>
      </c>
      <c r="I20">
        <v>65.75</v>
      </c>
      <c r="J20">
        <v>4.16</v>
      </c>
    </row>
    <row r="21" spans="1:10" x14ac:dyDescent="0.3">
      <c r="A21">
        <v>134.62</v>
      </c>
      <c r="B21">
        <f t="shared" si="0"/>
        <v>83.22</v>
      </c>
      <c r="C21">
        <v>3.26</v>
      </c>
      <c r="D21" s="2">
        <f t="shared" si="2"/>
        <v>299950.62444890005</v>
      </c>
      <c r="E21" s="1">
        <f t="shared" si="3"/>
        <v>2771586.7653283332</v>
      </c>
      <c r="F21" s="1">
        <f t="shared" si="4"/>
        <v>83.219761437853251</v>
      </c>
      <c r="G21" s="1">
        <f t="shared" si="5"/>
        <v>2.385621467482224E-4</v>
      </c>
      <c r="I21">
        <v>65.8</v>
      </c>
      <c r="J21">
        <v>4.17</v>
      </c>
    </row>
    <row r="22" spans="1:10" x14ac:dyDescent="0.3">
      <c r="A22">
        <v>134.69</v>
      </c>
      <c r="B22">
        <f t="shared" si="0"/>
        <v>83.289999999999992</v>
      </c>
      <c r="C22">
        <v>3.04</v>
      </c>
      <c r="D22" s="2">
        <f t="shared" si="2"/>
        <v>299950.67278982076</v>
      </c>
      <c r="E22" s="1">
        <f t="shared" si="3"/>
        <v>2771586.7147009959</v>
      </c>
      <c r="F22" s="1">
        <f t="shared" si="4"/>
        <v>83.289761237119421</v>
      </c>
      <c r="G22" s="1">
        <f t="shared" si="5"/>
        <v>2.3876288057067541E-4</v>
      </c>
      <c r="I22">
        <v>65.849999999999994</v>
      </c>
      <c r="J22">
        <v>3.89</v>
      </c>
    </row>
    <row r="23" spans="1:10" x14ac:dyDescent="0.3">
      <c r="A23">
        <v>135.25</v>
      </c>
      <c r="B23">
        <f t="shared" si="0"/>
        <v>83.85</v>
      </c>
      <c r="C23">
        <v>3.03</v>
      </c>
      <c r="D23" s="2">
        <f t="shared" si="2"/>
        <v>299951.05951718654</v>
      </c>
      <c r="E23" s="1">
        <f t="shared" si="3"/>
        <v>2771586.3096822966</v>
      </c>
      <c r="F23" s="1">
        <f t="shared" si="4"/>
        <v>83.849759632002744</v>
      </c>
      <c r="G23" s="1">
        <f t="shared" si="5"/>
        <v>2.4036799725024593E-4</v>
      </c>
      <c r="I23">
        <v>66.400000000000006</v>
      </c>
      <c r="J23">
        <v>3.62</v>
      </c>
    </row>
    <row r="24" spans="1:10" x14ac:dyDescent="0.3">
      <c r="A24">
        <v>135.27000000000001</v>
      </c>
      <c r="B24">
        <f t="shared" si="0"/>
        <v>83.87</v>
      </c>
      <c r="C24">
        <v>2.86</v>
      </c>
      <c r="D24" s="2">
        <f t="shared" si="2"/>
        <v>299951.07332887821</v>
      </c>
      <c r="E24" s="1">
        <f t="shared" si="3"/>
        <v>2771586.2952173431</v>
      </c>
      <c r="F24" s="1">
        <f t="shared" si="4"/>
        <v>83.869759574625078</v>
      </c>
      <c r="G24" s="1">
        <f t="shared" si="5"/>
        <v>2.4042537492618976E-4</v>
      </c>
      <c r="I24">
        <v>67.87</v>
      </c>
      <c r="J24">
        <v>3.75</v>
      </c>
    </row>
    <row r="25" spans="1:10" x14ac:dyDescent="0.3">
      <c r="A25">
        <v>135.85</v>
      </c>
      <c r="B25">
        <f t="shared" si="0"/>
        <v>84.449999999999989</v>
      </c>
      <c r="C25">
        <v>2.85</v>
      </c>
      <c r="D25" s="2">
        <f t="shared" si="2"/>
        <v>299951.47386793571</v>
      </c>
      <c r="E25" s="1">
        <f t="shared" si="3"/>
        <v>2771585.8757336908</v>
      </c>
      <c r="F25" s="1">
        <f t="shared" si="4"/>
        <v>84.449757911834141</v>
      </c>
      <c r="G25" s="1">
        <f t="shared" si="5"/>
        <v>2.4208816584803117E-4</v>
      </c>
      <c r="I25">
        <v>72.680000000000007</v>
      </c>
      <c r="J25">
        <v>3.72</v>
      </c>
    </row>
    <row r="26" spans="1:10" x14ac:dyDescent="0.3">
      <c r="A26">
        <v>135.91</v>
      </c>
      <c r="B26">
        <f t="shared" si="0"/>
        <v>84.509999999999991</v>
      </c>
      <c r="C26">
        <v>2.71</v>
      </c>
      <c r="D26" s="2">
        <f t="shared" si="2"/>
        <v>299951.51530301059</v>
      </c>
      <c r="E26" s="1">
        <f t="shared" si="3"/>
        <v>2771585.83233883</v>
      </c>
      <c r="F26" s="1">
        <f t="shared" si="4"/>
        <v>84.509757739957536</v>
      </c>
      <c r="G26" s="1">
        <f t="shared" si="5"/>
        <v>2.4226004245520016E-4</v>
      </c>
      <c r="I26">
        <v>74.680000000000007</v>
      </c>
      <c r="J26">
        <v>3.56</v>
      </c>
    </row>
    <row r="27" spans="1:10" x14ac:dyDescent="0.3">
      <c r="A27">
        <v>138.16999999999999</v>
      </c>
      <c r="B27">
        <f t="shared" si="0"/>
        <v>86.769999999999982</v>
      </c>
      <c r="C27">
        <v>2.61</v>
      </c>
      <c r="D27" s="2">
        <f t="shared" si="2"/>
        <v>299953.07602416555</v>
      </c>
      <c r="E27" s="1">
        <f t="shared" si="3"/>
        <v>2771584.1977990805</v>
      </c>
      <c r="F27" s="1">
        <f t="shared" si="4"/>
        <v>86.769751261223391</v>
      </c>
      <c r="G27" s="1">
        <f t="shared" si="5"/>
        <v>2.4873877659103982E-4</v>
      </c>
      <c r="I27">
        <v>75.5</v>
      </c>
      <c r="J27">
        <v>3.47</v>
      </c>
    </row>
    <row r="28" spans="1:10" x14ac:dyDescent="0.3">
      <c r="A28">
        <v>138.86000000000001</v>
      </c>
      <c r="B28">
        <f t="shared" si="0"/>
        <v>87.460000000000008</v>
      </c>
      <c r="C28">
        <v>2.35</v>
      </c>
      <c r="D28" s="2">
        <f t="shared" si="2"/>
        <v>299953.55252752698</v>
      </c>
      <c r="E28" s="1">
        <f t="shared" si="3"/>
        <v>2771583.698758183</v>
      </c>
      <c r="F28" s="1">
        <f t="shared" si="4"/>
        <v>87.459749283536482</v>
      </c>
      <c r="G28" s="1">
        <f t="shared" si="5"/>
        <v>2.5071646352614607E-4</v>
      </c>
      <c r="I28">
        <v>76.12</v>
      </c>
      <c r="J28">
        <v>3.74</v>
      </c>
    </row>
    <row r="29" spans="1:10" x14ac:dyDescent="0.3">
      <c r="A29">
        <v>138.94999999999999</v>
      </c>
      <c r="B29">
        <f t="shared" si="0"/>
        <v>87.549999999999983</v>
      </c>
      <c r="C29">
        <v>2.0299999999999998</v>
      </c>
      <c r="D29" s="2">
        <f t="shared" si="2"/>
        <v>299953.61468013941</v>
      </c>
      <c r="E29" s="1">
        <f t="shared" si="3"/>
        <v>2771583.6336658923</v>
      </c>
      <c r="F29" s="1">
        <f t="shared" si="4"/>
        <v>87.549749025465175</v>
      </c>
      <c r="G29" s="1">
        <f t="shared" si="5"/>
        <v>2.5097453480782406E-4</v>
      </c>
      <c r="I29">
        <v>100.15</v>
      </c>
      <c r="J29">
        <v>3.5</v>
      </c>
    </row>
    <row r="30" spans="1:10" x14ac:dyDescent="0.3">
      <c r="A30">
        <v>139.41999999999999</v>
      </c>
      <c r="B30">
        <f t="shared" si="0"/>
        <v>88.019999999999982</v>
      </c>
      <c r="C30">
        <v>1.79</v>
      </c>
      <c r="D30" s="2">
        <f t="shared" si="2"/>
        <v>299953.93925489282</v>
      </c>
      <c r="E30" s="1">
        <f t="shared" si="3"/>
        <v>2771583.2937394842</v>
      </c>
      <c r="F30" s="1">
        <f t="shared" si="4"/>
        <v>88.01974767812321</v>
      </c>
      <c r="G30" s="1">
        <f t="shared" si="5"/>
        <v>2.5232187677204365E-4</v>
      </c>
      <c r="I30">
        <v>124.54</v>
      </c>
      <c r="J30">
        <v>3.36</v>
      </c>
    </row>
    <row r="31" spans="1:10" x14ac:dyDescent="0.3">
      <c r="A31">
        <v>140.13999999999999</v>
      </c>
      <c r="B31">
        <f t="shared" si="0"/>
        <v>88.739999999999981</v>
      </c>
      <c r="C31">
        <v>1.76</v>
      </c>
      <c r="D31" s="2">
        <f t="shared" si="2"/>
        <v>299954.43647579174</v>
      </c>
      <c r="E31" s="1">
        <f t="shared" si="3"/>
        <v>2771582.7730011567</v>
      </c>
      <c r="F31" s="1">
        <f t="shared" si="4"/>
        <v>88.739745614201397</v>
      </c>
      <c r="G31" s="1">
        <f t="shared" si="5"/>
        <v>2.5438579858416688E-4</v>
      </c>
      <c r="I31">
        <v>129</v>
      </c>
      <c r="J31">
        <v>3.34</v>
      </c>
    </row>
    <row r="32" spans="1:10" x14ac:dyDescent="0.3">
      <c r="A32">
        <v>140.21</v>
      </c>
      <c r="B32">
        <f t="shared" si="0"/>
        <v>88.81</v>
      </c>
      <c r="C32">
        <v>0.71</v>
      </c>
      <c r="D32" s="2">
        <f t="shared" si="2"/>
        <v>299954.4848167125</v>
      </c>
      <c r="E32" s="1">
        <f t="shared" si="3"/>
        <v>2771582.7223738194</v>
      </c>
      <c r="F32" s="1">
        <f t="shared" si="4"/>
        <v>88.80974541350777</v>
      </c>
      <c r="G32" s="1">
        <f t="shared" si="5"/>
        <v>2.545864922325336E-4</v>
      </c>
      <c r="I32">
        <v>131.79</v>
      </c>
      <c r="J32">
        <v>3.33</v>
      </c>
    </row>
    <row r="33" spans="1:10" x14ac:dyDescent="0.3">
      <c r="A33">
        <v>144.82</v>
      </c>
      <c r="B33">
        <f t="shared" si="0"/>
        <v>93.419999999999987</v>
      </c>
      <c r="C33">
        <v>-0.18</v>
      </c>
      <c r="D33" s="2">
        <f t="shared" si="2"/>
        <v>299957.66841163469</v>
      </c>
      <c r="E33" s="1">
        <f t="shared" si="3"/>
        <v>2771579.3882020293</v>
      </c>
      <c r="F33" s="1">
        <f t="shared" si="4"/>
        <v>93.419732198184363</v>
      </c>
      <c r="G33" s="1">
        <f t="shared" si="5"/>
        <v>2.6780181562457983E-4</v>
      </c>
      <c r="I33">
        <v>134.08000000000001</v>
      </c>
      <c r="J33">
        <v>3.27</v>
      </c>
    </row>
    <row r="34" spans="1:10" x14ac:dyDescent="0.3">
      <c r="A34">
        <v>164.98</v>
      </c>
      <c r="B34">
        <f t="shared" si="0"/>
        <v>113.57999999999998</v>
      </c>
      <c r="C34">
        <v>-1.48</v>
      </c>
      <c r="D34" s="2">
        <f t="shared" si="2"/>
        <v>299971.59059680445</v>
      </c>
      <c r="E34" s="1">
        <f t="shared" si="3"/>
        <v>2771564.8075288641</v>
      </c>
      <c r="F34" s="1">
        <f t="shared" si="4"/>
        <v>113.57967440668979</v>
      </c>
      <c r="G34" s="1">
        <f t="shared" si="5"/>
        <v>3.2559331019399451E-4</v>
      </c>
      <c r="I34">
        <v>134.62</v>
      </c>
      <c r="J34">
        <v>3.26</v>
      </c>
    </row>
    <row r="35" spans="1:10" x14ac:dyDescent="0.3">
      <c r="A35">
        <v>170.6</v>
      </c>
      <c r="B35">
        <f t="shared" si="0"/>
        <v>119.19999999999999</v>
      </c>
      <c r="C35">
        <v>-1.72</v>
      </c>
      <c r="D35" s="2">
        <f t="shared" si="2"/>
        <v>299975.47168215434</v>
      </c>
      <c r="E35" s="1">
        <f t="shared" si="3"/>
        <v>2771560.7428769199</v>
      </c>
      <c r="F35" s="1">
        <f t="shared" si="4"/>
        <v>119.19965829640599</v>
      </c>
      <c r="G35" s="1">
        <f t="shared" si="5"/>
        <v>3.4170359400320649E-4</v>
      </c>
      <c r="I35">
        <v>134.69</v>
      </c>
      <c r="J35">
        <v>3.04</v>
      </c>
    </row>
    <row r="36" spans="1:10" x14ac:dyDescent="0.3">
      <c r="A36">
        <v>176.41</v>
      </c>
      <c r="B36">
        <f t="shared" si="0"/>
        <v>125.00999999999999</v>
      </c>
      <c r="C36">
        <v>-1.85</v>
      </c>
      <c r="D36" s="2">
        <f t="shared" si="2"/>
        <v>299979.4839785748</v>
      </c>
      <c r="E36" s="1">
        <f t="shared" si="3"/>
        <v>2771556.5408079177</v>
      </c>
      <c r="F36" s="1">
        <f t="shared" si="4"/>
        <v>125.00964164104198</v>
      </c>
      <c r="G36" s="1">
        <f t="shared" si="5"/>
        <v>3.5835895801028528E-4</v>
      </c>
      <c r="I36">
        <v>135.25</v>
      </c>
      <c r="J36">
        <v>3.03</v>
      </c>
    </row>
    <row r="37" spans="1:10" x14ac:dyDescent="0.3">
      <c r="A37">
        <v>181.48</v>
      </c>
      <c r="B37">
        <f t="shared" si="0"/>
        <v>130.07999999999998</v>
      </c>
      <c r="C37">
        <v>-2.0499999999999998</v>
      </c>
      <c r="D37" s="2">
        <f t="shared" si="2"/>
        <v>299982.98524240468</v>
      </c>
      <c r="E37" s="1">
        <f t="shared" si="3"/>
        <v>2771552.8739421964</v>
      </c>
      <c r="F37" s="1">
        <f t="shared" si="4"/>
        <v>130.07962710697743</v>
      </c>
      <c r="G37" s="1">
        <f t="shared" si="5"/>
        <v>3.7289302255771872E-4</v>
      </c>
      <c r="I37">
        <v>135.27000000000001</v>
      </c>
      <c r="J37">
        <v>2.86</v>
      </c>
    </row>
    <row r="38" spans="1:10" x14ac:dyDescent="0.3">
      <c r="A38">
        <v>188.66</v>
      </c>
      <c r="B38">
        <f t="shared" si="0"/>
        <v>137.26</v>
      </c>
      <c r="C38">
        <v>-2.08</v>
      </c>
      <c r="D38" s="2">
        <f t="shared" si="2"/>
        <v>299987.94363970228</v>
      </c>
      <c r="E38" s="1">
        <f t="shared" si="3"/>
        <v>2771547.6810238762</v>
      </c>
      <c r="F38" s="1">
        <f t="shared" si="4"/>
        <v>137.25960652484042</v>
      </c>
      <c r="G38" s="1">
        <f t="shared" si="5"/>
        <v>3.9347515956933421E-4</v>
      </c>
      <c r="I38">
        <v>135.85</v>
      </c>
      <c r="J38">
        <v>2.85</v>
      </c>
    </row>
    <row r="39" spans="1:10" x14ac:dyDescent="0.3">
      <c r="A39">
        <v>195.44</v>
      </c>
      <c r="B39">
        <f t="shared" si="0"/>
        <v>144.04</v>
      </c>
      <c r="C39">
        <v>-2.3199999999999998</v>
      </c>
      <c r="D39" s="2">
        <f t="shared" si="2"/>
        <v>299992.62580316706</v>
      </c>
      <c r="E39" s="1">
        <f t="shared" si="3"/>
        <v>2771542.7774046278</v>
      </c>
      <c r="F39" s="1">
        <f t="shared" si="4"/>
        <v>144.0395870885576</v>
      </c>
      <c r="G39" s="1">
        <f t="shared" si="5"/>
        <v>4.1291144239608002E-4</v>
      </c>
      <c r="I39">
        <v>135.91</v>
      </c>
      <c r="J39">
        <v>2.71</v>
      </c>
    </row>
    <row r="40" spans="1:10" x14ac:dyDescent="0.3">
      <c r="A40">
        <v>201.47</v>
      </c>
      <c r="B40">
        <f t="shared" si="0"/>
        <v>150.07</v>
      </c>
      <c r="C40">
        <v>-2.54</v>
      </c>
      <c r="D40" s="2">
        <f t="shared" si="2"/>
        <v>299996.79002819548</v>
      </c>
      <c r="E40" s="1">
        <f t="shared" si="3"/>
        <v>2771538.4162211362</v>
      </c>
      <c r="F40" s="1">
        <f t="shared" si="4"/>
        <v>150.06956980280842</v>
      </c>
      <c r="G40" s="1">
        <f t="shared" si="5"/>
        <v>4.3019719157655345E-4</v>
      </c>
      <c r="I40">
        <v>138.16999999999999</v>
      </c>
      <c r="J40">
        <v>2.61</v>
      </c>
    </row>
    <row r="41" spans="1:10" x14ac:dyDescent="0.3">
      <c r="A41">
        <v>206.18</v>
      </c>
      <c r="B41">
        <f t="shared" si="0"/>
        <v>154.78</v>
      </c>
      <c r="C41">
        <v>-2.96</v>
      </c>
      <c r="D41" s="2">
        <f t="shared" si="2"/>
        <v>300000.04268157593</v>
      </c>
      <c r="E41" s="1">
        <f t="shared" si="3"/>
        <v>2771535.0097245784</v>
      </c>
      <c r="F41" s="1">
        <f t="shared" si="4"/>
        <v>154.77955630089329</v>
      </c>
      <c r="G41" s="1">
        <f t="shared" si="5"/>
        <v>4.4369910671093749E-4</v>
      </c>
      <c r="I41">
        <v>138.86000000000001</v>
      </c>
      <c r="J41">
        <v>2.35</v>
      </c>
    </row>
    <row r="42" spans="1:10" x14ac:dyDescent="0.3">
      <c r="A42">
        <v>210.4</v>
      </c>
      <c r="B42">
        <f t="shared" si="0"/>
        <v>159</v>
      </c>
      <c r="C42">
        <v>-2.83</v>
      </c>
      <c r="D42" s="2">
        <f t="shared" si="2"/>
        <v>300002.95694851124</v>
      </c>
      <c r="E42" s="1">
        <f t="shared" si="3"/>
        <v>2771531.9576193816</v>
      </c>
      <c r="F42" s="1">
        <f t="shared" si="4"/>
        <v>158.99954420399436</v>
      </c>
      <c r="G42" s="1">
        <f t="shared" si="5"/>
        <v>4.5579600563883105E-4</v>
      </c>
      <c r="I42">
        <v>138.94999999999999</v>
      </c>
      <c r="J42">
        <v>2.0299999999999998</v>
      </c>
    </row>
    <row r="43" spans="1:10" x14ac:dyDescent="0.3">
      <c r="A43">
        <v>214.98</v>
      </c>
      <c r="B43">
        <f t="shared" si="0"/>
        <v>163.57999999999998</v>
      </c>
      <c r="C43">
        <v>-3</v>
      </c>
      <c r="D43" s="2">
        <f t="shared" si="2"/>
        <v>300006.11982589605</v>
      </c>
      <c r="E43" s="1">
        <f t="shared" si="3"/>
        <v>2771528.6451450218</v>
      </c>
      <c r="F43" s="1">
        <f t="shared" si="4"/>
        <v>163.57953107464945</v>
      </c>
      <c r="G43" s="1">
        <f t="shared" si="5"/>
        <v>4.6892535053189022E-4</v>
      </c>
      <c r="I43">
        <v>139.41999999999999</v>
      </c>
      <c r="J43">
        <v>1.79</v>
      </c>
    </row>
    <row r="44" spans="1:10" x14ac:dyDescent="0.3">
      <c r="A44">
        <v>221.54</v>
      </c>
      <c r="B44">
        <f t="shared" si="0"/>
        <v>170.14</v>
      </c>
      <c r="C44">
        <v>-3.07</v>
      </c>
      <c r="D44" s="2">
        <f t="shared" si="2"/>
        <v>300010.65006075287</v>
      </c>
      <c r="E44" s="1">
        <f t="shared" si="3"/>
        <v>2771523.9006402618</v>
      </c>
      <c r="F44" s="1">
        <f t="shared" si="4"/>
        <v>170.13951226942532</v>
      </c>
      <c r="G44" s="1">
        <f t="shared" si="5"/>
        <v>4.8773057466178216E-4</v>
      </c>
      <c r="I44">
        <v>140.13999999999999</v>
      </c>
      <c r="J44">
        <v>1.76</v>
      </c>
    </row>
    <row r="45" spans="1:10" x14ac:dyDescent="0.3">
      <c r="A45">
        <v>227.96</v>
      </c>
      <c r="B45">
        <f t="shared" si="0"/>
        <v>176.56</v>
      </c>
      <c r="C45">
        <v>-3.09</v>
      </c>
      <c r="D45" s="2">
        <f t="shared" si="2"/>
        <v>300015.08361376822</v>
      </c>
      <c r="E45" s="1">
        <f t="shared" si="3"/>
        <v>2771519.2573901764</v>
      </c>
      <c r="F45" s="1">
        <f t="shared" si="4"/>
        <v>176.55949386562867</v>
      </c>
      <c r="G45" s="1">
        <f t="shared" si="5"/>
        <v>5.0613437133506523E-4</v>
      </c>
      <c r="I45">
        <v>140.21</v>
      </c>
      <c r="J45">
        <v>0.71</v>
      </c>
    </row>
    <row r="46" spans="1:10" x14ac:dyDescent="0.3">
      <c r="A46">
        <v>232.82</v>
      </c>
      <c r="B46">
        <f t="shared" si="0"/>
        <v>181.42</v>
      </c>
      <c r="C46">
        <v>-3.33</v>
      </c>
      <c r="D46" s="2">
        <f t="shared" si="2"/>
        <v>300018.43985483592</v>
      </c>
      <c r="E46" s="1">
        <f t="shared" si="3"/>
        <v>2771515.742406467</v>
      </c>
      <c r="F46" s="1">
        <f t="shared" si="4"/>
        <v>181.41947993372546</v>
      </c>
      <c r="G46" s="1">
        <f t="shared" si="5"/>
        <v>5.2006627453238252E-4</v>
      </c>
      <c r="I46">
        <v>144.82</v>
      </c>
      <c r="J46">
        <v>-0.18</v>
      </c>
    </row>
    <row r="47" spans="1:10" x14ac:dyDescent="0.3">
      <c r="A47">
        <v>237.84</v>
      </c>
      <c r="B47">
        <f t="shared" si="0"/>
        <v>186.44</v>
      </c>
      <c r="C47">
        <v>-3.23</v>
      </c>
      <c r="D47" s="2">
        <f t="shared" si="2"/>
        <v>300021.90658943675</v>
      </c>
      <c r="E47" s="1">
        <f t="shared" si="3"/>
        <v>2771512.1117031295</v>
      </c>
      <c r="F47" s="1">
        <f t="shared" si="4"/>
        <v>186.43946554301706</v>
      </c>
      <c r="G47" s="1">
        <f t="shared" si="5"/>
        <v>5.3445698293330679E-4</v>
      </c>
      <c r="I47">
        <v>164.98</v>
      </c>
      <c r="J47">
        <v>-1.48</v>
      </c>
    </row>
    <row r="48" spans="1:10" x14ac:dyDescent="0.3">
      <c r="A48">
        <v>243.21</v>
      </c>
      <c r="B48">
        <f t="shared" si="0"/>
        <v>191.81</v>
      </c>
      <c r="C48">
        <v>-3.14</v>
      </c>
      <c r="D48" s="2">
        <f t="shared" si="2"/>
        <v>300025.61502864119</v>
      </c>
      <c r="E48" s="1">
        <f t="shared" si="3"/>
        <v>2771508.2278631045</v>
      </c>
      <c r="F48" s="1">
        <f t="shared" si="4"/>
        <v>191.8094501493533</v>
      </c>
      <c r="G48" s="1">
        <f t="shared" si="5"/>
        <v>5.49850646706318E-4</v>
      </c>
      <c r="I48">
        <v>170.6</v>
      </c>
      <c r="J48">
        <v>-1.72</v>
      </c>
    </row>
    <row r="49" spans="1:10" x14ac:dyDescent="0.3">
      <c r="A49">
        <v>248.68</v>
      </c>
      <c r="B49">
        <f t="shared" si="0"/>
        <v>197.28</v>
      </c>
      <c r="C49">
        <v>-2.95</v>
      </c>
      <c r="D49" s="2">
        <f t="shared" si="2"/>
        <v>300029.39252630377</v>
      </c>
      <c r="E49" s="1">
        <f t="shared" si="3"/>
        <v>2771504.2716983119</v>
      </c>
      <c r="F49" s="1">
        <f t="shared" si="4"/>
        <v>197.27943446901742</v>
      </c>
      <c r="G49" s="1">
        <f t="shared" si="5"/>
        <v>5.6553098258405043E-4</v>
      </c>
      <c r="I49">
        <v>176.41</v>
      </c>
      <c r="J49">
        <v>-1.85</v>
      </c>
    </row>
    <row r="50" spans="1:10" x14ac:dyDescent="0.3">
      <c r="A50">
        <v>254.57</v>
      </c>
      <c r="B50">
        <f t="shared" si="0"/>
        <v>203.17</v>
      </c>
      <c r="C50">
        <v>-3.05</v>
      </c>
      <c r="D50" s="2">
        <f t="shared" si="2"/>
        <v>300033.46006949077</v>
      </c>
      <c r="E50" s="1">
        <f t="shared" si="3"/>
        <v>2771500.0117694954</v>
      </c>
      <c r="F50" s="1">
        <f t="shared" si="4"/>
        <v>203.16941758439913</v>
      </c>
      <c r="G50" s="1">
        <f t="shared" si="5"/>
        <v>5.8241560086003119E-4</v>
      </c>
      <c r="I50">
        <v>181.48</v>
      </c>
      <c r="J50">
        <v>-2.0499999999999998</v>
      </c>
    </row>
    <row r="51" spans="1:10" x14ac:dyDescent="0.3">
      <c r="A51">
        <v>260.31</v>
      </c>
      <c r="B51">
        <f t="shared" si="0"/>
        <v>208.91</v>
      </c>
      <c r="C51">
        <v>-2.95</v>
      </c>
      <c r="D51" s="2">
        <f t="shared" si="2"/>
        <v>300037.42402499047</v>
      </c>
      <c r="E51" s="1">
        <f t="shared" si="3"/>
        <v>2771495.8603278305</v>
      </c>
      <c r="F51" s="1">
        <f t="shared" si="4"/>
        <v>208.90940112972874</v>
      </c>
      <c r="G51" s="1">
        <f t="shared" si="5"/>
        <v>5.9887027126137582E-4</v>
      </c>
      <c r="I51">
        <v>188.66</v>
      </c>
      <c r="J51">
        <v>-2.08</v>
      </c>
    </row>
    <row r="52" spans="1:10" x14ac:dyDescent="0.3">
      <c r="A52">
        <v>264.79000000000002</v>
      </c>
      <c r="B52">
        <f t="shared" si="0"/>
        <v>213.39000000000001</v>
      </c>
      <c r="C52">
        <v>-2.8</v>
      </c>
      <c r="D52" s="2">
        <f t="shared" si="2"/>
        <v>300040.51784391707</v>
      </c>
      <c r="E52" s="1">
        <f t="shared" si="3"/>
        <v>2771492.620178238</v>
      </c>
      <c r="F52" s="1">
        <f t="shared" si="4"/>
        <v>213.38938828735257</v>
      </c>
      <c r="G52" s="1">
        <f t="shared" si="5"/>
        <v>6.1171264744075415E-4</v>
      </c>
      <c r="I52">
        <v>195.44</v>
      </c>
      <c r="J52">
        <v>-2.3199999999999998</v>
      </c>
    </row>
    <row r="53" spans="1:10" x14ac:dyDescent="0.3">
      <c r="A53">
        <v>270.16000000000003</v>
      </c>
      <c r="B53">
        <f t="shared" si="0"/>
        <v>218.76000000000002</v>
      </c>
      <c r="C53">
        <v>-2.48</v>
      </c>
      <c r="D53" s="2">
        <f t="shared" si="2"/>
        <v>300044.2262831215</v>
      </c>
      <c r="E53" s="1">
        <f t="shared" si="3"/>
        <v>2771488.7363382136</v>
      </c>
      <c r="F53" s="1">
        <f t="shared" si="4"/>
        <v>218.75937289335204</v>
      </c>
      <c r="G53" s="1">
        <f t="shared" si="5"/>
        <v>6.2710664798260041E-4</v>
      </c>
      <c r="I53">
        <v>201.47</v>
      </c>
      <c r="J53">
        <v>-2.54</v>
      </c>
    </row>
    <row r="54" spans="1:10" x14ac:dyDescent="0.3">
      <c r="A54">
        <v>276.56</v>
      </c>
      <c r="B54">
        <f t="shared" si="0"/>
        <v>225.16</v>
      </c>
      <c r="C54">
        <v>-2.31</v>
      </c>
      <c r="D54" s="2">
        <f t="shared" si="2"/>
        <v>300048.64602444525</v>
      </c>
      <c r="E54" s="1">
        <f t="shared" si="3"/>
        <v>2771484.1075530821</v>
      </c>
      <c r="F54" s="1">
        <f t="shared" si="4"/>
        <v>225.15935454663645</v>
      </c>
      <c r="G54" s="1">
        <f t="shared" si="5"/>
        <v>6.454533635462667E-4</v>
      </c>
      <c r="I54">
        <v>206.18</v>
      </c>
      <c r="J54">
        <v>-2.96</v>
      </c>
    </row>
    <row r="55" spans="1:10" x14ac:dyDescent="0.3">
      <c r="A55">
        <v>282.95</v>
      </c>
      <c r="B55">
        <f t="shared" si="0"/>
        <v>231.54999999999998</v>
      </c>
      <c r="C55">
        <v>-2.25</v>
      </c>
      <c r="D55" s="2">
        <f t="shared" si="2"/>
        <v>300053.05885992316</v>
      </c>
      <c r="E55" s="1">
        <f t="shared" si="3"/>
        <v>2771479.486000427</v>
      </c>
      <c r="F55" s="1">
        <f t="shared" si="4"/>
        <v>231.54933622877809</v>
      </c>
      <c r="G55" s="1">
        <f t="shared" si="5"/>
        <v>6.6377122189464899E-4</v>
      </c>
      <c r="I55">
        <v>210.4</v>
      </c>
      <c r="J55">
        <v>-2.83</v>
      </c>
    </row>
    <row r="56" spans="1:10" x14ac:dyDescent="0.3">
      <c r="A56">
        <v>289.05</v>
      </c>
      <c r="B56">
        <f t="shared" si="0"/>
        <v>237.65</v>
      </c>
      <c r="C56">
        <v>-2.0699999999999998</v>
      </c>
      <c r="D56" s="2">
        <f t="shared" si="2"/>
        <v>300057.27142587234</v>
      </c>
      <c r="E56" s="1">
        <f t="shared" si="3"/>
        <v>2771475.0741895977</v>
      </c>
      <c r="F56" s="1">
        <f t="shared" si="4"/>
        <v>237.64931874267208</v>
      </c>
      <c r="G56" s="1">
        <f t="shared" si="5"/>
        <v>6.8125732792623239E-4</v>
      </c>
      <c r="I56">
        <v>214.98</v>
      </c>
      <c r="J56">
        <v>-3</v>
      </c>
    </row>
    <row r="57" spans="1:10" x14ac:dyDescent="0.3">
      <c r="A57">
        <v>295.08</v>
      </c>
      <c r="B57">
        <f t="shared" si="0"/>
        <v>243.67999999999998</v>
      </c>
      <c r="C57">
        <v>-1.92</v>
      </c>
      <c r="D57" s="2">
        <f t="shared" si="2"/>
        <v>300061.43565090076</v>
      </c>
      <c r="E57" s="1">
        <f t="shared" si="3"/>
        <v>2771470.7130061067</v>
      </c>
      <c r="F57" s="1">
        <f t="shared" si="4"/>
        <v>243.67930145658613</v>
      </c>
      <c r="G57" s="1">
        <f t="shared" si="5"/>
        <v>6.9854341384711915E-4</v>
      </c>
      <c r="I57">
        <v>221.54</v>
      </c>
      <c r="J57">
        <v>-3.07</v>
      </c>
    </row>
    <row r="58" spans="1:10" x14ac:dyDescent="0.3">
      <c r="A58">
        <v>300.86</v>
      </c>
      <c r="B58">
        <f t="shared" si="0"/>
        <v>249.46</v>
      </c>
      <c r="C58">
        <v>-1.82</v>
      </c>
      <c r="D58" s="2">
        <f t="shared" si="2"/>
        <v>300065.42722978379</v>
      </c>
      <c r="E58" s="1">
        <f t="shared" si="3"/>
        <v>2771466.5326345349</v>
      </c>
      <c r="F58" s="1">
        <f t="shared" si="4"/>
        <v>249.45928488716044</v>
      </c>
      <c r="G58" s="1">
        <f t="shared" si="5"/>
        <v>7.1511283957192973E-4</v>
      </c>
      <c r="I58">
        <v>227.96</v>
      </c>
      <c r="J58">
        <v>-3.09</v>
      </c>
    </row>
    <row r="59" spans="1:10" x14ac:dyDescent="0.3">
      <c r="A59">
        <v>306.36</v>
      </c>
      <c r="B59">
        <f t="shared" si="0"/>
        <v>254.96</v>
      </c>
      <c r="C59">
        <v>-1.79</v>
      </c>
      <c r="D59" s="2">
        <f t="shared" si="2"/>
        <v>300069.22544498387</v>
      </c>
      <c r="E59" s="1">
        <f t="shared" si="3"/>
        <v>2771462.5547723118</v>
      </c>
      <c r="F59" s="1">
        <f t="shared" si="4"/>
        <v>254.95926912092642</v>
      </c>
      <c r="G59" s="1">
        <f t="shared" si="5"/>
        <v>7.308790735862658E-4</v>
      </c>
      <c r="I59">
        <v>232.82</v>
      </c>
      <c r="J59">
        <v>-3.33</v>
      </c>
    </row>
    <row r="60" spans="1:10" x14ac:dyDescent="0.3">
      <c r="A60">
        <v>311.49</v>
      </c>
      <c r="B60">
        <f t="shared" si="0"/>
        <v>260.09000000000003</v>
      </c>
      <c r="C60">
        <v>-1.59</v>
      </c>
      <c r="D60" s="2">
        <f t="shared" si="2"/>
        <v>300072.76814388868</v>
      </c>
      <c r="E60" s="1">
        <f t="shared" si="3"/>
        <v>2771458.8445117297</v>
      </c>
      <c r="F60" s="1">
        <f t="shared" si="4"/>
        <v>260.08925441502549</v>
      </c>
      <c r="G60" s="1">
        <f t="shared" si="5"/>
        <v>7.4558497453836026E-4</v>
      </c>
      <c r="I60">
        <v>237.84</v>
      </c>
      <c r="J60">
        <v>-3.23</v>
      </c>
    </row>
    <row r="61" spans="1:10" x14ac:dyDescent="0.3">
      <c r="A61">
        <v>316.98</v>
      </c>
      <c r="B61">
        <f t="shared" si="0"/>
        <v>265.58000000000004</v>
      </c>
      <c r="C61">
        <v>-1.66</v>
      </c>
      <c r="D61" s="2">
        <f t="shared" si="2"/>
        <v>300076.55945324292</v>
      </c>
      <c r="E61" s="1">
        <f t="shared" si="3"/>
        <v>2771454.8738819836</v>
      </c>
      <c r="F61" s="1">
        <f t="shared" si="4"/>
        <v>265.57923867731193</v>
      </c>
      <c r="G61" s="1">
        <f t="shared" si="5"/>
        <v>7.6132268810624737E-4</v>
      </c>
      <c r="I61">
        <v>243.21</v>
      </c>
      <c r="J61">
        <v>-3.14</v>
      </c>
    </row>
    <row r="62" spans="1:10" x14ac:dyDescent="0.3">
      <c r="A62">
        <v>321.95</v>
      </c>
      <c r="B62">
        <f t="shared" si="0"/>
        <v>270.55</v>
      </c>
      <c r="C62">
        <v>-1.63</v>
      </c>
      <c r="D62" s="2">
        <f t="shared" si="2"/>
        <v>300079.9916586146</v>
      </c>
      <c r="E62" s="1">
        <f t="shared" si="3"/>
        <v>2771451.2793410299</v>
      </c>
      <c r="F62" s="1">
        <f t="shared" si="4"/>
        <v>270.5492244298793</v>
      </c>
      <c r="G62" s="1">
        <f t="shared" si="5"/>
        <v>7.7557012070883502E-4</v>
      </c>
      <c r="I62">
        <v>248.68</v>
      </c>
      <c r="J62">
        <v>-2.95</v>
      </c>
    </row>
    <row r="63" spans="1:10" x14ac:dyDescent="0.3">
      <c r="A63">
        <v>327.56</v>
      </c>
      <c r="B63">
        <f t="shared" si="0"/>
        <v>276.16000000000003</v>
      </c>
      <c r="C63">
        <v>-1.59</v>
      </c>
      <c r="D63" s="2">
        <f t="shared" si="2"/>
        <v>300083.86583811871</v>
      </c>
      <c r="E63" s="1">
        <f t="shared" si="3"/>
        <v>2771447.2219215631</v>
      </c>
      <c r="F63" s="1">
        <f t="shared" si="4"/>
        <v>276.1592083478194</v>
      </c>
      <c r="G63" s="1">
        <f t="shared" si="5"/>
        <v>7.9165218062371423E-4</v>
      </c>
      <c r="I63">
        <v>254.57</v>
      </c>
      <c r="J63">
        <v>-3.05</v>
      </c>
    </row>
    <row r="64" spans="1:10" x14ac:dyDescent="0.3">
      <c r="A64">
        <v>333.09</v>
      </c>
      <c r="B64">
        <f t="shared" si="0"/>
        <v>281.69</v>
      </c>
      <c r="C64">
        <v>-1.64</v>
      </c>
      <c r="D64" s="2">
        <f t="shared" si="2"/>
        <v>300087.68477085623</v>
      </c>
      <c r="E64" s="1">
        <f t="shared" si="3"/>
        <v>2771443.2223619097</v>
      </c>
      <c r="F64" s="1">
        <f t="shared" si="4"/>
        <v>281.68919249564709</v>
      </c>
      <c r="G64" s="1">
        <f t="shared" si="5"/>
        <v>8.0750435290610767E-4</v>
      </c>
      <c r="I64">
        <v>260.31</v>
      </c>
      <c r="J64">
        <v>-2.95</v>
      </c>
    </row>
    <row r="65" spans="1:10" x14ac:dyDescent="0.3">
      <c r="A65">
        <v>338.34</v>
      </c>
      <c r="B65">
        <f t="shared" si="0"/>
        <v>286.94</v>
      </c>
      <c r="C65">
        <v>-1.64</v>
      </c>
      <c r="D65" s="2">
        <f t="shared" si="2"/>
        <v>300091.31033991085</v>
      </c>
      <c r="E65" s="1">
        <f t="shared" si="3"/>
        <v>2771439.4253116064</v>
      </c>
      <c r="F65" s="1">
        <f t="shared" si="4"/>
        <v>286.93917744569632</v>
      </c>
      <c r="G65" s="1">
        <f t="shared" si="5"/>
        <v>8.2255430368149973E-4</v>
      </c>
      <c r="I65">
        <v>264.79000000000002</v>
      </c>
      <c r="J65">
        <v>-2.8</v>
      </c>
    </row>
    <row r="66" spans="1:10" x14ac:dyDescent="0.3">
      <c r="A66">
        <v>344.34</v>
      </c>
      <c r="B66">
        <f t="shared" ref="B66:B129" si="6">A66-51.4</f>
        <v>292.94</v>
      </c>
      <c r="C66">
        <v>-1.66</v>
      </c>
      <c r="D66" s="2">
        <f t="shared" si="2"/>
        <v>300095.45384740183</v>
      </c>
      <c r="E66" s="1">
        <f t="shared" si="3"/>
        <v>2771435.0858255457</v>
      </c>
      <c r="F66" s="1">
        <f t="shared" si="4"/>
        <v>292.93916024554869</v>
      </c>
      <c r="G66" s="1">
        <f t="shared" si="5"/>
        <v>8.3975445130590742E-4</v>
      </c>
      <c r="I66">
        <v>270.16000000000003</v>
      </c>
      <c r="J66">
        <v>-2.48</v>
      </c>
    </row>
    <row r="67" spans="1:10" x14ac:dyDescent="0.3">
      <c r="A67">
        <v>350.75</v>
      </c>
      <c r="B67">
        <f t="shared" si="6"/>
        <v>299.35000000000002</v>
      </c>
      <c r="C67">
        <v>-1.73</v>
      </c>
      <c r="D67" s="2">
        <f t="shared" ref="D67:D130" si="7">(((B67*($D$166-$D$1))+$B$166*$D$1)/$B$166)</f>
        <v>300099.88049457135</v>
      </c>
      <c r="E67" s="1">
        <f t="shared" ref="E67:E130" si="8">(((B67*($E$166-$E$1))+$B$166*$E$1)/$B$166)</f>
        <v>2771430.4498079368</v>
      </c>
      <c r="F67" s="1">
        <f t="shared" ref="F67:F130" si="9">SQRT(((D67-$D$1)^2)+((E67-$E$1)^2))</f>
        <v>299.34914187060929</v>
      </c>
      <c r="G67" s="1">
        <f t="shared" ref="G67:G130" si="10">B67-F67</f>
        <v>8.5812939073548478E-4</v>
      </c>
      <c r="I67">
        <v>276.56</v>
      </c>
      <c r="J67">
        <v>-2.31</v>
      </c>
    </row>
    <row r="68" spans="1:10" x14ac:dyDescent="0.3">
      <c r="A68">
        <v>356.84</v>
      </c>
      <c r="B68">
        <f t="shared" si="6"/>
        <v>305.44</v>
      </c>
      <c r="C68">
        <v>-1.88</v>
      </c>
      <c r="D68" s="2">
        <f t="shared" si="7"/>
        <v>300104.08615467476</v>
      </c>
      <c r="E68" s="1">
        <f t="shared" si="8"/>
        <v>2771426.0452295849</v>
      </c>
      <c r="F68" s="1">
        <f t="shared" si="9"/>
        <v>305.43912441272715</v>
      </c>
      <c r="G68" s="1">
        <f t="shared" si="10"/>
        <v>8.755872728443137E-4</v>
      </c>
      <c r="I68">
        <v>282.95</v>
      </c>
      <c r="J68">
        <v>-2.25</v>
      </c>
    </row>
    <row r="69" spans="1:10" x14ac:dyDescent="0.3">
      <c r="A69">
        <v>363.2</v>
      </c>
      <c r="B69">
        <f t="shared" si="6"/>
        <v>311.8</v>
      </c>
      <c r="C69">
        <v>-1.93</v>
      </c>
      <c r="D69" s="2">
        <f t="shared" si="7"/>
        <v>300108.47827261523</v>
      </c>
      <c r="E69" s="1">
        <f t="shared" si="8"/>
        <v>2771421.4453743603</v>
      </c>
      <c r="F69" s="1">
        <f t="shared" si="9"/>
        <v>311.79910618080709</v>
      </c>
      <c r="G69" s="1">
        <f t="shared" si="10"/>
        <v>8.9381919292463863E-4</v>
      </c>
      <c r="I69">
        <v>289.05</v>
      </c>
      <c r="J69">
        <v>-2.0699999999999998</v>
      </c>
    </row>
    <row r="70" spans="1:10" x14ac:dyDescent="0.3">
      <c r="A70">
        <v>368.74</v>
      </c>
      <c r="B70">
        <f t="shared" si="6"/>
        <v>317.34000000000003</v>
      </c>
      <c r="C70">
        <v>-2.2000000000000002</v>
      </c>
      <c r="D70" s="2">
        <f t="shared" si="7"/>
        <v>300112.30411119858</v>
      </c>
      <c r="E70" s="1">
        <f t="shared" si="8"/>
        <v>2771417.4385822304</v>
      </c>
      <c r="F70" s="1">
        <f t="shared" si="9"/>
        <v>317.33909029977752</v>
      </c>
      <c r="G70" s="1">
        <f t="shared" si="10"/>
        <v>9.097002225075812E-4</v>
      </c>
      <c r="I70">
        <v>295.08</v>
      </c>
      <c r="J70">
        <v>-1.92</v>
      </c>
    </row>
    <row r="71" spans="1:10" x14ac:dyDescent="0.3">
      <c r="A71">
        <v>374.88</v>
      </c>
      <c r="B71">
        <f t="shared" si="6"/>
        <v>323.48</v>
      </c>
      <c r="C71">
        <v>-2.23</v>
      </c>
      <c r="D71" s="2">
        <f t="shared" si="7"/>
        <v>300116.54430053098</v>
      </c>
      <c r="E71" s="1">
        <f t="shared" si="8"/>
        <v>2771412.9978414942</v>
      </c>
      <c r="F71" s="1">
        <f t="shared" si="9"/>
        <v>323.47907269883581</v>
      </c>
      <c r="G71" s="1">
        <f t="shared" si="10"/>
        <v>9.2730116421080311E-4</v>
      </c>
      <c r="I71">
        <v>300.86</v>
      </c>
      <c r="J71">
        <v>-1.82</v>
      </c>
    </row>
    <row r="72" spans="1:10" x14ac:dyDescent="0.3">
      <c r="A72">
        <v>382.08</v>
      </c>
      <c r="B72">
        <f t="shared" si="6"/>
        <v>330.68</v>
      </c>
      <c r="C72">
        <v>-2.35</v>
      </c>
      <c r="D72" s="2">
        <f t="shared" si="7"/>
        <v>300121.51650952018</v>
      </c>
      <c r="E72" s="1">
        <f t="shared" si="8"/>
        <v>2771407.790458221</v>
      </c>
      <c r="F72" s="1">
        <f t="shared" si="9"/>
        <v>330.67905205894414</v>
      </c>
      <c r="G72" s="1">
        <f t="shared" si="10"/>
        <v>9.4794105586970545E-4</v>
      </c>
      <c r="I72">
        <v>306.36</v>
      </c>
      <c r="J72">
        <v>-1.79</v>
      </c>
    </row>
    <row r="73" spans="1:10" x14ac:dyDescent="0.3">
      <c r="A73">
        <v>388.69</v>
      </c>
      <c r="B73">
        <f t="shared" si="6"/>
        <v>337.29</v>
      </c>
      <c r="C73">
        <v>-2.39</v>
      </c>
      <c r="D73" s="2">
        <f t="shared" si="7"/>
        <v>300126.08127360611</v>
      </c>
      <c r="E73" s="1">
        <f t="shared" si="8"/>
        <v>2771403.0097910776</v>
      </c>
      <c r="F73" s="1">
        <f t="shared" si="9"/>
        <v>337.28903311006724</v>
      </c>
      <c r="G73" s="1">
        <f t="shared" si="10"/>
        <v>9.6688993278348789E-4</v>
      </c>
      <c r="I73">
        <v>311.49</v>
      </c>
      <c r="J73">
        <v>-1.59</v>
      </c>
    </row>
    <row r="74" spans="1:10" x14ac:dyDescent="0.3">
      <c r="A74">
        <v>395.54</v>
      </c>
      <c r="B74">
        <f t="shared" si="6"/>
        <v>344.14000000000004</v>
      </c>
      <c r="C74">
        <v>-2.4900000000000002</v>
      </c>
      <c r="D74" s="2">
        <f t="shared" si="7"/>
        <v>300130.81177799159</v>
      </c>
      <c r="E74" s="1">
        <f t="shared" si="8"/>
        <v>2771398.0555444909</v>
      </c>
      <c r="F74" s="1">
        <f t="shared" si="9"/>
        <v>344.13901347372416</v>
      </c>
      <c r="G74" s="1">
        <f t="shared" si="10"/>
        <v>9.8652627588080577E-4</v>
      </c>
      <c r="I74">
        <v>316.98</v>
      </c>
      <c r="J74">
        <v>-1.66</v>
      </c>
    </row>
    <row r="75" spans="1:10" x14ac:dyDescent="0.3">
      <c r="A75">
        <v>402.98</v>
      </c>
      <c r="B75">
        <f t="shared" si="6"/>
        <v>351.58000000000004</v>
      </c>
      <c r="C75">
        <v>-2.59</v>
      </c>
      <c r="D75" s="2">
        <f t="shared" si="7"/>
        <v>300135.94972728047</v>
      </c>
      <c r="E75" s="1">
        <f t="shared" si="8"/>
        <v>2771392.674581775</v>
      </c>
      <c r="F75" s="1">
        <f t="shared" si="9"/>
        <v>351.5789921461099</v>
      </c>
      <c r="G75" s="1">
        <f t="shared" si="10"/>
        <v>1.007853890143906E-3</v>
      </c>
      <c r="I75">
        <v>321.95</v>
      </c>
      <c r="J75">
        <v>-1.63</v>
      </c>
    </row>
    <row r="76" spans="1:10" x14ac:dyDescent="0.3">
      <c r="A76">
        <v>410.17</v>
      </c>
      <c r="B76">
        <f t="shared" si="6"/>
        <v>358.77000000000004</v>
      </c>
      <c r="C76">
        <v>-2.4700000000000002</v>
      </c>
      <c r="D76" s="2">
        <f t="shared" si="7"/>
        <v>300140.91503042384</v>
      </c>
      <c r="E76" s="1">
        <f t="shared" si="8"/>
        <v>2771387.4744309788</v>
      </c>
      <c r="F76" s="1">
        <f t="shared" si="9"/>
        <v>358.76897153473868</v>
      </c>
      <c r="G76" s="1">
        <f t="shared" si="10"/>
        <v>1.0284652613563594E-3</v>
      </c>
      <c r="I76">
        <v>327.56</v>
      </c>
      <c r="J76">
        <v>-1.59</v>
      </c>
    </row>
    <row r="77" spans="1:10" x14ac:dyDescent="0.3">
      <c r="A77">
        <v>417.34</v>
      </c>
      <c r="B77">
        <f t="shared" si="6"/>
        <v>365.94</v>
      </c>
      <c r="C77">
        <v>-2.57</v>
      </c>
      <c r="D77" s="2">
        <f t="shared" si="7"/>
        <v>300145.86652187555</v>
      </c>
      <c r="E77" s="1">
        <f t="shared" si="8"/>
        <v>2771382.2887451355</v>
      </c>
      <c r="F77" s="1">
        <f t="shared" si="9"/>
        <v>365.93895098108192</v>
      </c>
      <c r="G77" s="1">
        <f t="shared" si="10"/>
        <v>1.0490189180814014E-3</v>
      </c>
      <c r="I77">
        <v>333.09</v>
      </c>
      <c r="J77">
        <v>-1.64</v>
      </c>
    </row>
    <row r="78" spans="1:10" x14ac:dyDescent="0.3">
      <c r="A78">
        <v>424.75</v>
      </c>
      <c r="B78">
        <f t="shared" si="6"/>
        <v>373.35</v>
      </c>
      <c r="C78">
        <v>-2.64</v>
      </c>
      <c r="D78" s="2">
        <f t="shared" si="7"/>
        <v>300150.98375362693</v>
      </c>
      <c r="E78" s="1">
        <f t="shared" si="8"/>
        <v>2771376.92947985</v>
      </c>
      <c r="F78" s="1">
        <f t="shared" si="9"/>
        <v>373.34892973936576</v>
      </c>
      <c r="G78" s="1">
        <f t="shared" si="10"/>
        <v>1.0702606342647414E-3</v>
      </c>
      <c r="I78">
        <v>338.34</v>
      </c>
      <c r="J78">
        <v>-1.64</v>
      </c>
    </row>
    <row r="79" spans="1:10" x14ac:dyDescent="0.3">
      <c r="A79">
        <v>432.19</v>
      </c>
      <c r="B79">
        <f t="shared" si="6"/>
        <v>380.79</v>
      </c>
      <c r="C79">
        <v>-2.59</v>
      </c>
      <c r="D79" s="2">
        <f t="shared" si="7"/>
        <v>300156.12170291576</v>
      </c>
      <c r="E79" s="1">
        <f t="shared" si="8"/>
        <v>2771371.5485171345</v>
      </c>
      <c r="F79" s="1">
        <f t="shared" si="9"/>
        <v>380.78890841137451</v>
      </c>
      <c r="G79" s="1">
        <f t="shared" si="10"/>
        <v>1.0915886255133955E-3</v>
      </c>
      <c r="I79">
        <v>344.34</v>
      </c>
      <c r="J79">
        <v>-1.66</v>
      </c>
    </row>
    <row r="80" spans="1:10" x14ac:dyDescent="0.3">
      <c r="A80">
        <v>440.28</v>
      </c>
      <c r="B80">
        <f t="shared" si="6"/>
        <v>388.88</v>
      </c>
      <c r="C80">
        <v>-2.59</v>
      </c>
      <c r="D80" s="2">
        <f t="shared" si="7"/>
        <v>300161.70853218279</v>
      </c>
      <c r="E80" s="1">
        <f t="shared" si="8"/>
        <v>2771365.6974434289</v>
      </c>
      <c r="F80" s="1">
        <f t="shared" si="9"/>
        <v>388.87888522019523</v>
      </c>
      <c r="G80" s="1">
        <f t="shared" si="10"/>
        <v>1.1147798047659307E-3</v>
      </c>
      <c r="I80">
        <v>350.75</v>
      </c>
      <c r="J80">
        <v>-1.73</v>
      </c>
    </row>
    <row r="81" spans="1:10" x14ac:dyDescent="0.3">
      <c r="A81">
        <v>447.71</v>
      </c>
      <c r="B81">
        <f t="shared" si="6"/>
        <v>396.31</v>
      </c>
      <c r="C81">
        <v>-2.63</v>
      </c>
      <c r="D81" s="2">
        <f t="shared" si="7"/>
        <v>300166.83957562578</v>
      </c>
      <c r="E81" s="1">
        <f t="shared" si="8"/>
        <v>2771360.3237131899</v>
      </c>
      <c r="F81" s="1">
        <f t="shared" si="9"/>
        <v>396.30886392106117</v>
      </c>
      <c r="G81" s="1">
        <f t="shared" si="10"/>
        <v>1.1360789388277226E-3</v>
      </c>
      <c r="I81">
        <v>356.84</v>
      </c>
      <c r="J81">
        <v>-1.88</v>
      </c>
    </row>
    <row r="82" spans="1:10" x14ac:dyDescent="0.3">
      <c r="A82">
        <v>455.37</v>
      </c>
      <c r="B82">
        <f t="shared" si="6"/>
        <v>403.97</v>
      </c>
      <c r="C82">
        <v>-2.73</v>
      </c>
      <c r="D82" s="2">
        <f t="shared" si="7"/>
        <v>300172.12945352262</v>
      </c>
      <c r="E82" s="1">
        <f t="shared" si="8"/>
        <v>2771354.7836359851</v>
      </c>
      <c r="F82" s="1">
        <f t="shared" si="9"/>
        <v>403.96884196272498</v>
      </c>
      <c r="G82" s="1">
        <f t="shared" si="10"/>
        <v>1.1580372750472634E-3</v>
      </c>
      <c r="I82">
        <v>363.2</v>
      </c>
      <c r="J82">
        <v>-1.93</v>
      </c>
    </row>
    <row r="83" spans="1:10" x14ac:dyDescent="0.3">
      <c r="A83">
        <v>462.78</v>
      </c>
      <c r="B83">
        <f t="shared" si="6"/>
        <v>411.38</v>
      </c>
      <c r="C83">
        <v>-2.68</v>
      </c>
      <c r="D83" s="2">
        <f t="shared" si="7"/>
        <v>300177.246685274</v>
      </c>
      <c r="E83" s="1">
        <f t="shared" si="8"/>
        <v>2771349.4243707</v>
      </c>
      <c r="F83" s="1">
        <f t="shared" si="9"/>
        <v>411.37882072067202</v>
      </c>
      <c r="G83" s="1">
        <f t="shared" si="10"/>
        <v>1.1792793279710168E-3</v>
      </c>
      <c r="I83">
        <v>368.74</v>
      </c>
      <c r="J83">
        <v>-2.2000000000000002</v>
      </c>
    </row>
    <row r="84" spans="1:10" x14ac:dyDescent="0.3">
      <c r="A84">
        <v>470.19</v>
      </c>
      <c r="B84">
        <f t="shared" si="6"/>
        <v>418.79</v>
      </c>
      <c r="C84">
        <v>-2.73</v>
      </c>
      <c r="D84" s="2">
        <f t="shared" si="7"/>
        <v>300182.36391702539</v>
      </c>
      <c r="E84" s="1">
        <f t="shared" si="8"/>
        <v>2771344.0651054145</v>
      </c>
      <c r="F84" s="1">
        <f t="shared" si="9"/>
        <v>418.78879947895587</v>
      </c>
      <c r="G84" s="1">
        <f t="shared" si="10"/>
        <v>1.2005210441543568E-3</v>
      </c>
      <c r="I84">
        <v>374.88</v>
      </c>
      <c r="J84">
        <v>-2.23</v>
      </c>
    </row>
    <row r="85" spans="1:10" x14ac:dyDescent="0.3">
      <c r="A85">
        <v>476.84</v>
      </c>
      <c r="B85">
        <f t="shared" si="6"/>
        <v>425.44</v>
      </c>
      <c r="C85">
        <v>-2.74</v>
      </c>
      <c r="D85" s="2">
        <f t="shared" si="7"/>
        <v>300186.95630449458</v>
      </c>
      <c r="E85" s="1">
        <f t="shared" si="8"/>
        <v>2771339.2555083637</v>
      </c>
      <c r="F85" s="1">
        <f t="shared" si="9"/>
        <v>425.43878041562022</v>
      </c>
      <c r="G85" s="1">
        <f t="shared" si="10"/>
        <v>1.2195843797826456E-3</v>
      </c>
      <c r="I85">
        <v>382.08</v>
      </c>
      <c r="J85">
        <v>-2.35</v>
      </c>
    </row>
    <row r="86" spans="1:10" x14ac:dyDescent="0.3">
      <c r="A86">
        <v>483.83</v>
      </c>
      <c r="B86">
        <f t="shared" si="6"/>
        <v>432.43</v>
      </c>
      <c r="C86">
        <v>-2.62</v>
      </c>
      <c r="D86" s="2">
        <f t="shared" si="7"/>
        <v>300191.7834907216</v>
      </c>
      <c r="E86" s="1">
        <f t="shared" si="8"/>
        <v>2771334.2000071025</v>
      </c>
      <c r="F86" s="1">
        <f t="shared" si="9"/>
        <v>432.42876037788983</v>
      </c>
      <c r="G86" s="1">
        <f t="shared" si="10"/>
        <v>1.2396221101766969E-3</v>
      </c>
      <c r="I86">
        <v>388.69</v>
      </c>
      <c r="J86">
        <v>-2.39</v>
      </c>
    </row>
    <row r="87" spans="1:10" x14ac:dyDescent="0.3">
      <c r="A87">
        <v>491.18</v>
      </c>
      <c r="B87">
        <f t="shared" si="6"/>
        <v>439.78000000000003</v>
      </c>
      <c r="C87">
        <v>-2.59</v>
      </c>
      <c r="D87" s="2">
        <f t="shared" si="7"/>
        <v>300196.85928739805</v>
      </c>
      <c r="E87" s="1">
        <f t="shared" si="8"/>
        <v>2771328.8841366773</v>
      </c>
      <c r="F87" s="1">
        <f t="shared" si="9"/>
        <v>439.77873930834687</v>
      </c>
      <c r="G87" s="1">
        <f t="shared" si="10"/>
        <v>1.2606916531581192E-3</v>
      </c>
      <c r="I87">
        <v>395.54</v>
      </c>
      <c r="J87">
        <v>-2.4900000000000002</v>
      </c>
    </row>
    <row r="88" spans="1:10" x14ac:dyDescent="0.3">
      <c r="A88">
        <v>497.83</v>
      </c>
      <c r="B88">
        <f t="shared" si="6"/>
        <v>446.43</v>
      </c>
      <c r="C88">
        <v>-2.5</v>
      </c>
      <c r="D88" s="2">
        <f t="shared" si="7"/>
        <v>300201.45167486725</v>
      </c>
      <c r="E88" s="1">
        <f t="shared" si="8"/>
        <v>2771324.0745396265</v>
      </c>
      <c r="F88" s="1">
        <f t="shared" si="9"/>
        <v>446.42872024501128</v>
      </c>
      <c r="G88" s="1">
        <f t="shared" si="10"/>
        <v>1.2797549887295645E-3</v>
      </c>
      <c r="I88">
        <v>402.98</v>
      </c>
      <c r="J88">
        <v>-2.59</v>
      </c>
    </row>
    <row r="89" spans="1:10" x14ac:dyDescent="0.3">
      <c r="A89">
        <v>503.6</v>
      </c>
      <c r="B89">
        <f t="shared" si="6"/>
        <v>452.20000000000005</v>
      </c>
      <c r="C89">
        <v>-2.54</v>
      </c>
      <c r="D89" s="2">
        <f t="shared" si="7"/>
        <v>300205.43634790438</v>
      </c>
      <c r="E89" s="1">
        <f t="shared" si="8"/>
        <v>2771319.9014005312</v>
      </c>
      <c r="F89" s="1">
        <f t="shared" si="9"/>
        <v>452.19870370440259</v>
      </c>
      <c r="G89" s="1">
        <f t="shared" si="10"/>
        <v>1.2962955974558099E-3</v>
      </c>
      <c r="I89">
        <v>410.17</v>
      </c>
      <c r="J89">
        <v>-2.4700000000000002</v>
      </c>
    </row>
    <row r="90" spans="1:10" x14ac:dyDescent="0.3">
      <c r="A90">
        <v>510.96</v>
      </c>
      <c r="B90">
        <f t="shared" si="6"/>
        <v>459.56</v>
      </c>
      <c r="C90">
        <v>-2.75</v>
      </c>
      <c r="D90" s="2">
        <f t="shared" si="7"/>
        <v>300210.51905042666</v>
      </c>
      <c r="E90" s="1">
        <f t="shared" si="8"/>
        <v>2771314.5782976295</v>
      </c>
      <c r="F90" s="1">
        <f t="shared" si="9"/>
        <v>459.55868260600238</v>
      </c>
      <c r="G90" s="1">
        <f t="shared" si="10"/>
        <v>1.3173939976240945E-3</v>
      </c>
      <c r="I90">
        <v>417.34</v>
      </c>
      <c r="J90">
        <v>-2.57</v>
      </c>
    </row>
    <row r="91" spans="1:10" x14ac:dyDescent="0.3">
      <c r="A91">
        <v>515.38</v>
      </c>
      <c r="B91">
        <f t="shared" si="6"/>
        <v>463.98</v>
      </c>
      <c r="C91">
        <v>-2.46</v>
      </c>
      <c r="D91" s="2">
        <f t="shared" si="7"/>
        <v>300213.57143427839</v>
      </c>
      <c r="E91" s="1">
        <f t="shared" si="8"/>
        <v>2771311.3815428982</v>
      </c>
      <c r="F91" s="1">
        <f t="shared" si="9"/>
        <v>463.97866993516601</v>
      </c>
      <c r="G91" s="1">
        <f t="shared" si="10"/>
        <v>1.3300648340077714E-3</v>
      </c>
      <c r="I91">
        <v>424.75</v>
      </c>
      <c r="J91">
        <v>-2.64</v>
      </c>
    </row>
    <row r="92" spans="1:10" x14ac:dyDescent="0.3">
      <c r="A92">
        <v>520.79999999999995</v>
      </c>
      <c r="B92">
        <f t="shared" si="6"/>
        <v>469.4</v>
      </c>
      <c r="C92">
        <v>-2.77</v>
      </c>
      <c r="D92" s="2">
        <f t="shared" si="7"/>
        <v>300217.31440271193</v>
      </c>
      <c r="E92" s="1">
        <f t="shared" si="8"/>
        <v>2771307.4615404895</v>
      </c>
      <c r="F92" s="1">
        <f t="shared" si="9"/>
        <v>469.39865439818635</v>
      </c>
      <c r="G92" s="1">
        <f t="shared" si="10"/>
        <v>1.3456018136253078E-3</v>
      </c>
      <c r="I92">
        <v>432.19</v>
      </c>
      <c r="J92">
        <v>-2.59</v>
      </c>
    </row>
    <row r="93" spans="1:10" x14ac:dyDescent="0.3">
      <c r="A93">
        <v>526.95000000000005</v>
      </c>
      <c r="B93">
        <f t="shared" si="6"/>
        <v>475.55000000000007</v>
      </c>
      <c r="C93">
        <v>-2.57</v>
      </c>
      <c r="D93" s="2">
        <f t="shared" si="7"/>
        <v>300221.56149789016</v>
      </c>
      <c r="E93" s="1">
        <f t="shared" si="8"/>
        <v>2771303.0135672768</v>
      </c>
      <c r="F93" s="1">
        <f t="shared" si="9"/>
        <v>475.54863676838733</v>
      </c>
      <c r="G93" s="1">
        <f t="shared" si="10"/>
        <v>1.3632316127427657E-3</v>
      </c>
      <c r="I93">
        <v>440.28</v>
      </c>
      <c r="J93">
        <v>-2.59</v>
      </c>
    </row>
    <row r="94" spans="1:10" x14ac:dyDescent="0.3">
      <c r="A94">
        <v>534.04999999999995</v>
      </c>
      <c r="B94">
        <f t="shared" si="6"/>
        <v>482.65</v>
      </c>
      <c r="C94">
        <v>-2.76</v>
      </c>
      <c r="D94" s="2">
        <f t="shared" si="7"/>
        <v>300226.46464842121</v>
      </c>
      <c r="E94" s="1">
        <f t="shared" si="8"/>
        <v>2771297.8785087708</v>
      </c>
      <c r="F94" s="1">
        <f t="shared" si="9"/>
        <v>482.64861641550459</v>
      </c>
      <c r="G94" s="1">
        <f t="shared" si="10"/>
        <v>1.3835844953860033E-3</v>
      </c>
      <c r="I94">
        <v>447.71</v>
      </c>
      <c r="J94">
        <v>-2.63</v>
      </c>
    </row>
    <row r="95" spans="1:10" x14ac:dyDescent="0.3">
      <c r="A95">
        <v>541.76</v>
      </c>
      <c r="B95">
        <f t="shared" si="6"/>
        <v>490.36</v>
      </c>
      <c r="C95">
        <v>-2.76</v>
      </c>
      <c r="D95" s="2">
        <f t="shared" si="7"/>
        <v>300231.78905554709</v>
      </c>
      <c r="E95" s="1">
        <f t="shared" si="8"/>
        <v>2771292.3022691831</v>
      </c>
      <c r="F95" s="1">
        <f t="shared" si="9"/>
        <v>490.35859431313867</v>
      </c>
      <c r="G95" s="1">
        <f t="shared" si="10"/>
        <v>1.4056868613465667E-3</v>
      </c>
      <c r="I95">
        <v>455.37</v>
      </c>
      <c r="J95">
        <v>-2.73</v>
      </c>
    </row>
    <row r="96" spans="1:10" x14ac:dyDescent="0.3">
      <c r="A96">
        <v>548.83000000000004</v>
      </c>
      <c r="B96">
        <f t="shared" si="6"/>
        <v>497.43000000000006</v>
      </c>
      <c r="C96">
        <v>-2.8</v>
      </c>
      <c r="D96" s="2">
        <f t="shared" si="7"/>
        <v>300236.67148854065</v>
      </c>
      <c r="E96" s="1">
        <f t="shared" si="8"/>
        <v>2771287.1889081076</v>
      </c>
      <c r="F96" s="1">
        <f t="shared" si="9"/>
        <v>497.42857404615398</v>
      </c>
      <c r="G96" s="1">
        <f t="shared" si="10"/>
        <v>1.4259538460805743E-3</v>
      </c>
      <c r="I96">
        <v>462.78</v>
      </c>
      <c r="J96">
        <v>-2.68</v>
      </c>
    </row>
    <row r="97" spans="1:10" x14ac:dyDescent="0.3">
      <c r="A97">
        <v>556.4</v>
      </c>
      <c r="B97">
        <f t="shared" si="6"/>
        <v>505</v>
      </c>
      <c r="C97">
        <v>-2.74</v>
      </c>
      <c r="D97" s="2">
        <f t="shared" si="7"/>
        <v>300241.89921382512</v>
      </c>
      <c r="E97" s="1">
        <f t="shared" si="8"/>
        <v>2771281.7139231935</v>
      </c>
      <c r="F97" s="1">
        <f t="shared" si="9"/>
        <v>504.99855234592928</v>
      </c>
      <c r="G97" s="1">
        <f t="shared" si="10"/>
        <v>1.4476540707164531E-3</v>
      </c>
      <c r="I97">
        <v>470.19</v>
      </c>
      <c r="J97">
        <v>-2.73</v>
      </c>
    </row>
    <row r="98" spans="1:10" x14ac:dyDescent="0.3">
      <c r="A98">
        <v>563.86</v>
      </c>
      <c r="B98">
        <f t="shared" si="6"/>
        <v>512.46</v>
      </c>
      <c r="C98">
        <v>-2.59</v>
      </c>
      <c r="D98" s="2">
        <f t="shared" si="7"/>
        <v>300247.05097480555</v>
      </c>
      <c r="E98" s="1">
        <f t="shared" si="8"/>
        <v>2771276.3184955241</v>
      </c>
      <c r="F98" s="1">
        <f t="shared" si="9"/>
        <v>512.45853096085693</v>
      </c>
      <c r="G98" s="1">
        <f t="shared" si="10"/>
        <v>1.4690391431031458E-3</v>
      </c>
      <c r="I98">
        <v>476.84</v>
      </c>
      <c r="J98">
        <v>-2.74</v>
      </c>
    </row>
    <row r="99" spans="1:10" x14ac:dyDescent="0.3">
      <c r="A99">
        <v>570</v>
      </c>
      <c r="B99">
        <f t="shared" si="6"/>
        <v>518.6</v>
      </c>
      <c r="C99">
        <v>-2.35</v>
      </c>
      <c r="D99" s="2">
        <f t="shared" si="7"/>
        <v>300251.29116413806</v>
      </c>
      <c r="E99" s="1">
        <f t="shared" si="8"/>
        <v>2771271.8777547888</v>
      </c>
      <c r="F99" s="1">
        <f t="shared" si="9"/>
        <v>518.59851335932206</v>
      </c>
      <c r="G99" s="1">
        <f t="shared" si="10"/>
        <v>1.4866406779674435E-3</v>
      </c>
      <c r="I99">
        <v>483.83</v>
      </c>
      <c r="J99">
        <v>-2.62</v>
      </c>
    </row>
    <row r="100" spans="1:10" x14ac:dyDescent="0.3">
      <c r="A100">
        <v>575.98</v>
      </c>
      <c r="B100">
        <f t="shared" si="6"/>
        <v>524.58000000000004</v>
      </c>
      <c r="C100">
        <v>-2.4300000000000002</v>
      </c>
      <c r="D100" s="2">
        <f t="shared" si="7"/>
        <v>300255.42085993738</v>
      </c>
      <c r="E100" s="1">
        <f t="shared" si="8"/>
        <v>2771267.5527336812</v>
      </c>
      <c r="F100" s="1">
        <f t="shared" si="9"/>
        <v>524.57849621688888</v>
      </c>
      <c r="G100" s="1">
        <f t="shared" si="10"/>
        <v>1.5037831111612832E-3</v>
      </c>
      <c r="I100">
        <v>491.18</v>
      </c>
      <c r="J100">
        <v>-2.59</v>
      </c>
    </row>
    <row r="101" spans="1:10" x14ac:dyDescent="0.3">
      <c r="A101">
        <v>581.83000000000004</v>
      </c>
      <c r="B101">
        <f t="shared" si="6"/>
        <v>530.43000000000006</v>
      </c>
      <c r="C101">
        <v>-2.19</v>
      </c>
      <c r="D101" s="2">
        <f t="shared" si="7"/>
        <v>300259.46077974112</v>
      </c>
      <c r="E101" s="1">
        <f t="shared" si="8"/>
        <v>2771263.3217347716</v>
      </c>
      <c r="F101" s="1">
        <f t="shared" si="9"/>
        <v>530.42847944706614</v>
      </c>
      <c r="G101" s="1">
        <f t="shared" si="10"/>
        <v>1.5205529339255008E-3</v>
      </c>
      <c r="I101">
        <v>497.83</v>
      </c>
      <c r="J101">
        <v>-2.5</v>
      </c>
    </row>
    <row r="102" spans="1:10" x14ac:dyDescent="0.3">
      <c r="A102">
        <v>585.71</v>
      </c>
      <c r="B102">
        <f t="shared" si="6"/>
        <v>534.31000000000006</v>
      </c>
      <c r="C102">
        <v>-1.97</v>
      </c>
      <c r="D102" s="2">
        <f t="shared" si="7"/>
        <v>300262.14024791867</v>
      </c>
      <c r="E102" s="1">
        <f t="shared" si="8"/>
        <v>2771260.5155337858</v>
      </c>
      <c r="F102" s="1">
        <f t="shared" si="9"/>
        <v>534.30846832426539</v>
      </c>
      <c r="G102" s="1">
        <f t="shared" si="10"/>
        <v>1.5316757346681698E-3</v>
      </c>
      <c r="I102">
        <v>503.6</v>
      </c>
      <c r="J102">
        <v>-2.54</v>
      </c>
    </row>
    <row r="103" spans="1:10" x14ac:dyDescent="0.3">
      <c r="A103">
        <v>590.70000000000005</v>
      </c>
      <c r="B103">
        <f t="shared" si="6"/>
        <v>539.30000000000007</v>
      </c>
      <c r="C103">
        <v>0.28000000000000003</v>
      </c>
      <c r="D103" s="2">
        <f t="shared" si="7"/>
        <v>300265.58626498195</v>
      </c>
      <c r="E103" s="1">
        <f t="shared" si="8"/>
        <v>2771256.9065278783</v>
      </c>
      <c r="F103" s="1">
        <f t="shared" si="9"/>
        <v>539.29845401975172</v>
      </c>
      <c r="G103" s="1">
        <f t="shared" si="10"/>
        <v>1.5459802483519525E-3</v>
      </c>
      <c r="I103">
        <v>510.96</v>
      </c>
      <c r="J103">
        <v>-2.75</v>
      </c>
    </row>
    <row r="104" spans="1:10" x14ac:dyDescent="0.3">
      <c r="A104">
        <v>598.09</v>
      </c>
      <c r="B104">
        <f t="shared" si="6"/>
        <v>546.69000000000005</v>
      </c>
      <c r="C104">
        <v>0.52</v>
      </c>
      <c r="D104" s="2">
        <f t="shared" si="7"/>
        <v>300270.68968504173</v>
      </c>
      <c r="E104" s="1">
        <f t="shared" si="8"/>
        <v>2771251.5617275462</v>
      </c>
      <c r="F104" s="1">
        <f t="shared" si="9"/>
        <v>546.68843283545334</v>
      </c>
      <c r="G104" s="1">
        <f t="shared" si="10"/>
        <v>1.5671645467136841E-3</v>
      </c>
      <c r="I104">
        <v>515.38</v>
      </c>
      <c r="J104">
        <v>-2.46</v>
      </c>
    </row>
    <row r="105" spans="1:10" x14ac:dyDescent="0.3">
      <c r="A105">
        <v>603.4</v>
      </c>
      <c r="B105">
        <f t="shared" si="6"/>
        <v>552</v>
      </c>
      <c r="C105">
        <v>1.05</v>
      </c>
      <c r="D105" s="2">
        <f t="shared" si="7"/>
        <v>300274.35668917123</v>
      </c>
      <c r="E105" s="1">
        <f t="shared" si="8"/>
        <v>2771247.721282382</v>
      </c>
      <c r="F105" s="1">
        <f t="shared" si="9"/>
        <v>551.99841761362597</v>
      </c>
      <c r="G105" s="1">
        <f t="shared" si="10"/>
        <v>1.5823863740251909E-3</v>
      </c>
      <c r="I105">
        <v>520.79999999999995</v>
      </c>
      <c r="J105">
        <v>-2.77</v>
      </c>
    </row>
    <row r="106" spans="1:10" x14ac:dyDescent="0.3">
      <c r="A106">
        <v>609.28</v>
      </c>
      <c r="B106">
        <f t="shared" si="6"/>
        <v>557.88</v>
      </c>
      <c r="C106">
        <v>2.57</v>
      </c>
      <c r="D106" s="2">
        <f t="shared" si="7"/>
        <v>300278.4173265124</v>
      </c>
      <c r="E106" s="1">
        <f t="shared" si="8"/>
        <v>2771243.4685860425</v>
      </c>
      <c r="F106" s="1">
        <f t="shared" si="9"/>
        <v>557.8784007575282</v>
      </c>
      <c r="G106" s="1">
        <f t="shared" si="10"/>
        <v>1.5992424717978793E-3</v>
      </c>
      <c r="I106">
        <v>526.95000000000005</v>
      </c>
      <c r="J106">
        <v>-2.57</v>
      </c>
    </row>
    <row r="107" spans="1:10" x14ac:dyDescent="0.3">
      <c r="A107">
        <v>623.84</v>
      </c>
      <c r="B107">
        <f t="shared" si="6"/>
        <v>572.44000000000005</v>
      </c>
      <c r="C107">
        <v>3.19</v>
      </c>
      <c r="D107" s="2">
        <f t="shared" si="7"/>
        <v>300288.47223802388</v>
      </c>
      <c r="E107" s="1">
        <f t="shared" si="8"/>
        <v>2771232.9380998677</v>
      </c>
      <c r="F107" s="1">
        <f t="shared" si="9"/>
        <v>572.43835901923637</v>
      </c>
      <c r="G107" s="1">
        <f t="shared" si="10"/>
        <v>1.6409807636819096E-3</v>
      </c>
      <c r="I107">
        <v>534.04999999999995</v>
      </c>
      <c r="J107">
        <v>-2.76</v>
      </c>
    </row>
    <row r="108" spans="1:10" x14ac:dyDescent="0.3">
      <c r="A108">
        <v>641.66999999999996</v>
      </c>
      <c r="B108">
        <f t="shared" si="6"/>
        <v>590.27</v>
      </c>
      <c r="C108">
        <v>3.16</v>
      </c>
      <c r="D108" s="2">
        <f t="shared" si="7"/>
        <v>300300.78536111792</v>
      </c>
      <c r="E108" s="1">
        <f t="shared" si="8"/>
        <v>2771220.0425937893</v>
      </c>
      <c r="F108" s="1">
        <f t="shared" si="9"/>
        <v>590.26830790716951</v>
      </c>
      <c r="G108" s="1">
        <f t="shared" si="10"/>
        <v>1.6920928304671179E-3</v>
      </c>
      <c r="I108">
        <v>541.76</v>
      </c>
      <c r="J108">
        <v>-2.76</v>
      </c>
    </row>
    <row r="109" spans="1:10" x14ac:dyDescent="0.3">
      <c r="A109">
        <v>658.69</v>
      </c>
      <c r="B109">
        <f t="shared" si="6"/>
        <v>607.29000000000008</v>
      </c>
      <c r="C109">
        <v>3.04</v>
      </c>
      <c r="D109" s="2">
        <f t="shared" si="7"/>
        <v>300312.53911070072</v>
      </c>
      <c r="E109" s="1">
        <f t="shared" si="8"/>
        <v>2771207.7329183295</v>
      </c>
      <c r="F109" s="1">
        <f t="shared" si="9"/>
        <v>607.28825911683941</v>
      </c>
      <c r="G109" s="1">
        <f t="shared" si="10"/>
        <v>1.7408831606644526E-3</v>
      </c>
      <c r="I109">
        <v>548.83000000000004</v>
      </c>
      <c r="J109">
        <v>-2.8</v>
      </c>
    </row>
    <row r="110" spans="1:10" x14ac:dyDescent="0.3">
      <c r="A110">
        <v>673.89</v>
      </c>
      <c r="B110">
        <f t="shared" si="6"/>
        <v>622.49</v>
      </c>
      <c r="C110">
        <v>2.99</v>
      </c>
      <c r="D110" s="2">
        <f t="shared" si="7"/>
        <v>300323.03599634458</v>
      </c>
      <c r="E110" s="1">
        <f t="shared" si="8"/>
        <v>2771196.7395536415</v>
      </c>
      <c r="F110" s="1">
        <f t="shared" si="9"/>
        <v>622.48821554388007</v>
      </c>
      <c r="G110" s="1">
        <f t="shared" si="10"/>
        <v>1.7844561199353848E-3</v>
      </c>
      <c r="I110">
        <v>556.4</v>
      </c>
      <c r="J110">
        <v>-2.74</v>
      </c>
    </row>
    <row r="111" spans="1:10" x14ac:dyDescent="0.3">
      <c r="A111">
        <v>686.63</v>
      </c>
      <c r="B111">
        <f t="shared" si="6"/>
        <v>635.23</v>
      </c>
      <c r="C111">
        <v>2.9</v>
      </c>
      <c r="D111" s="2">
        <f t="shared" si="7"/>
        <v>300331.83404391707</v>
      </c>
      <c r="E111" s="1">
        <f t="shared" si="8"/>
        <v>2771187.5253782384</v>
      </c>
      <c r="F111" s="1">
        <f t="shared" si="9"/>
        <v>635.22817902291865</v>
      </c>
      <c r="G111" s="1">
        <f t="shared" si="10"/>
        <v>1.8209770813655268E-3</v>
      </c>
      <c r="I111">
        <v>563.86</v>
      </c>
      <c r="J111">
        <v>-2.59</v>
      </c>
    </row>
    <row r="112" spans="1:10" x14ac:dyDescent="0.3">
      <c r="A112">
        <v>702.67</v>
      </c>
      <c r="B112">
        <f t="shared" si="6"/>
        <v>651.27</v>
      </c>
      <c r="C112">
        <v>2.94</v>
      </c>
      <c r="D112" s="2">
        <f t="shared" si="7"/>
        <v>300342.91102060967</v>
      </c>
      <c r="E112" s="1">
        <f t="shared" si="8"/>
        <v>2771175.9244855018</v>
      </c>
      <c r="F112" s="1">
        <f t="shared" si="9"/>
        <v>651.26813304198765</v>
      </c>
      <c r="G112" s="1">
        <f t="shared" si="10"/>
        <v>1.8669580123287233E-3</v>
      </c>
      <c r="I112">
        <v>570</v>
      </c>
      <c r="J112">
        <v>-2.35</v>
      </c>
    </row>
    <row r="113" spans="1:10" x14ac:dyDescent="0.3">
      <c r="A113">
        <v>713.97</v>
      </c>
      <c r="B113">
        <f t="shared" si="6"/>
        <v>662.57</v>
      </c>
      <c r="C113">
        <v>2.68</v>
      </c>
      <c r="D113" s="2">
        <f t="shared" si="7"/>
        <v>300350.71462638438</v>
      </c>
      <c r="E113" s="1">
        <f t="shared" si="8"/>
        <v>2771167.7517867535</v>
      </c>
      <c r="F113" s="1">
        <f t="shared" si="9"/>
        <v>662.56810064890999</v>
      </c>
      <c r="G113" s="1">
        <f t="shared" si="10"/>
        <v>1.8993510900600086E-3</v>
      </c>
      <c r="I113">
        <v>575.98</v>
      </c>
      <c r="J113">
        <v>-2.4300000000000002</v>
      </c>
    </row>
    <row r="114" spans="1:10" x14ac:dyDescent="0.3">
      <c r="A114">
        <v>719.94</v>
      </c>
      <c r="B114">
        <f t="shared" si="6"/>
        <v>668.54000000000008</v>
      </c>
      <c r="C114">
        <v>3.02</v>
      </c>
      <c r="D114" s="2">
        <f t="shared" si="7"/>
        <v>300354.83741633792</v>
      </c>
      <c r="E114" s="1">
        <f t="shared" si="8"/>
        <v>2771163.4339981228</v>
      </c>
      <c r="F114" s="1">
        <f t="shared" si="9"/>
        <v>668.53808353503757</v>
      </c>
      <c r="G114" s="1">
        <f t="shared" si="10"/>
        <v>1.9164649625054153E-3</v>
      </c>
      <c r="I114">
        <v>581.83000000000004</v>
      </c>
      <c r="J114">
        <v>-2.19</v>
      </c>
    </row>
    <row r="115" spans="1:10" x14ac:dyDescent="0.3">
      <c r="A115">
        <v>734.65</v>
      </c>
      <c r="B115">
        <f t="shared" si="6"/>
        <v>683.25</v>
      </c>
      <c r="C115">
        <v>2.98</v>
      </c>
      <c r="D115" s="2">
        <f t="shared" si="7"/>
        <v>300364.99591553671</v>
      </c>
      <c r="E115" s="1">
        <f t="shared" si="8"/>
        <v>2771152.7950247964</v>
      </c>
      <c r="F115" s="1">
        <f t="shared" si="9"/>
        <v>683.24804136679779</v>
      </c>
      <c r="G115" s="1">
        <f t="shared" si="10"/>
        <v>1.9586332022072384E-3</v>
      </c>
      <c r="I115">
        <v>585.71</v>
      </c>
      <c r="J115">
        <v>-1.97</v>
      </c>
    </row>
    <row r="116" spans="1:10" x14ac:dyDescent="0.3">
      <c r="A116">
        <v>749.1</v>
      </c>
      <c r="B116">
        <f t="shared" si="6"/>
        <v>697.7</v>
      </c>
      <c r="C116">
        <v>3.08</v>
      </c>
      <c r="D116" s="2">
        <f t="shared" si="7"/>
        <v>300374.97486274416</v>
      </c>
      <c r="E116" s="1">
        <f t="shared" si="8"/>
        <v>2771142.3440958657</v>
      </c>
      <c r="F116" s="1">
        <f t="shared" si="9"/>
        <v>697.697999943995</v>
      </c>
      <c r="G116" s="1">
        <f t="shared" si="10"/>
        <v>2.0000560050448257E-3</v>
      </c>
      <c r="I116">
        <v>590.70000000000005</v>
      </c>
      <c r="J116">
        <v>0.28000000000000003</v>
      </c>
    </row>
    <row r="117" spans="1:10" x14ac:dyDescent="0.3">
      <c r="A117">
        <v>767.67</v>
      </c>
      <c r="B117">
        <f t="shared" si="6"/>
        <v>716.27</v>
      </c>
      <c r="C117">
        <v>2.97</v>
      </c>
      <c r="D117" s="2">
        <f t="shared" si="7"/>
        <v>300387.79901842872</v>
      </c>
      <c r="E117" s="1">
        <f t="shared" si="8"/>
        <v>2771128.913386507</v>
      </c>
      <c r="F117" s="1">
        <f t="shared" si="9"/>
        <v>716.26794671025175</v>
      </c>
      <c r="G117" s="1">
        <f t="shared" si="10"/>
        <v>2.0532897482326007E-3</v>
      </c>
      <c r="I117">
        <v>598.09</v>
      </c>
      <c r="J117">
        <v>0.52</v>
      </c>
    </row>
    <row r="118" spans="1:10" x14ac:dyDescent="0.3">
      <c r="A118">
        <v>804.7</v>
      </c>
      <c r="B118">
        <f t="shared" si="6"/>
        <v>753.30000000000007</v>
      </c>
      <c r="C118">
        <v>2.76</v>
      </c>
      <c r="D118" s="2">
        <f t="shared" si="7"/>
        <v>300413.37136549404</v>
      </c>
      <c r="E118" s="1">
        <f t="shared" si="8"/>
        <v>2771102.1315250336</v>
      </c>
      <c r="F118" s="1">
        <f t="shared" si="9"/>
        <v>753.29784055841526</v>
      </c>
      <c r="G118" s="1">
        <f t="shared" si="10"/>
        <v>2.1594415848085191E-3</v>
      </c>
      <c r="I118">
        <v>603.4</v>
      </c>
      <c r="J118">
        <v>1.05</v>
      </c>
    </row>
    <row r="119" spans="1:10" x14ac:dyDescent="0.3">
      <c r="A119">
        <v>828.88</v>
      </c>
      <c r="B119">
        <f t="shared" si="6"/>
        <v>777.48</v>
      </c>
      <c r="C119">
        <v>2.57</v>
      </c>
      <c r="D119" s="2">
        <f t="shared" si="7"/>
        <v>300430.06970068271</v>
      </c>
      <c r="E119" s="1">
        <f t="shared" si="8"/>
        <v>2771084.6433962076</v>
      </c>
      <c r="F119" s="1">
        <f t="shared" si="9"/>
        <v>777.47777124294885</v>
      </c>
      <c r="G119" s="1">
        <f t="shared" si="10"/>
        <v>2.22875705117076E-3</v>
      </c>
      <c r="I119">
        <v>609.28</v>
      </c>
      <c r="J119">
        <v>2.57</v>
      </c>
    </row>
    <row r="120" spans="1:10" x14ac:dyDescent="0.3">
      <c r="A120">
        <v>836.89</v>
      </c>
      <c r="B120">
        <f t="shared" si="6"/>
        <v>785.49</v>
      </c>
      <c r="C120">
        <v>2.27</v>
      </c>
      <c r="D120" s="2">
        <f t="shared" si="7"/>
        <v>300435.6012831832</v>
      </c>
      <c r="E120" s="1">
        <f t="shared" si="8"/>
        <v>2771078.8501823158</v>
      </c>
      <c r="F120" s="1">
        <f t="shared" si="9"/>
        <v>785.48774828136061</v>
      </c>
      <c r="G120" s="1">
        <f t="shared" si="10"/>
        <v>2.251718639399769E-3</v>
      </c>
      <c r="I120">
        <v>623.84</v>
      </c>
      <c r="J120">
        <v>3.19</v>
      </c>
    </row>
    <row r="121" spans="1:10" x14ac:dyDescent="0.3">
      <c r="A121">
        <v>840.31</v>
      </c>
      <c r="B121">
        <f t="shared" si="6"/>
        <v>788.91</v>
      </c>
      <c r="C121">
        <v>1.0900000000000001</v>
      </c>
      <c r="D121" s="2">
        <f t="shared" si="7"/>
        <v>300437.96308245306</v>
      </c>
      <c r="E121" s="1">
        <f t="shared" si="8"/>
        <v>2771076.3766752612</v>
      </c>
      <c r="F121" s="1">
        <f t="shared" si="9"/>
        <v>788.907738477301</v>
      </c>
      <c r="G121" s="1">
        <f t="shared" si="10"/>
        <v>2.2615226989728399E-3</v>
      </c>
      <c r="I121">
        <v>641.66999999999996</v>
      </c>
      <c r="J121">
        <v>3.16</v>
      </c>
    </row>
    <row r="122" spans="1:10" x14ac:dyDescent="0.3">
      <c r="A122">
        <v>842.47</v>
      </c>
      <c r="B122">
        <f t="shared" si="6"/>
        <v>791.07</v>
      </c>
      <c r="C122">
        <v>-0.14000000000000001</v>
      </c>
      <c r="D122" s="2">
        <f t="shared" si="7"/>
        <v>300439.45474514976</v>
      </c>
      <c r="E122" s="1">
        <f t="shared" si="8"/>
        <v>2771074.814460279</v>
      </c>
      <c r="F122" s="1">
        <f t="shared" si="9"/>
        <v>791.06773228549537</v>
      </c>
      <c r="G122" s="1">
        <f t="shared" si="10"/>
        <v>2.2677145046827718E-3</v>
      </c>
      <c r="I122">
        <v>658.69</v>
      </c>
      <c r="J122">
        <v>3.04</v>
      </c>
    </row>
    <row r="123" spans="1:10" x14ac:dyDescent="0.3">
      <c r="A123">
        <v>847.68</v>
      </c>
      <c r="B123">
        <f t="shared" si="6"/>
        <v>796.28</v>
      </c>
      <c r="C123">
        <v>-0.22</v>
      </c>
      <c r="D123" s="2">
        <f t="shared" si="7"/>
        <v>300443.05269082118</v>
      </c>
      <c r="E123" s="1">
        <f t="shared" si="8"/>
        <v>2771071.0463398825</v>
      </c>
      <c r="F123" s="1">
        <f t="shared" si="9"/>
        <v>796.27771735038039</v>
      </c>
      <c r="G123" s="1">
        <f t="shared" si="10"/>
        <v>2.2826496195875734E-3</v>
      </c>
      <c r="I123">
        <v>673.89</v>
      </c>
      <c r="J123">
        <v>2.99</v>
      </c>
    </row>
    <row r="124" spans="1:10" x14ac:dyDescent="0.3">
      <c r="A124">
        <v>851.78</v>
      </c>
      <c r="B124">
        <f t="shared" si="6"/>
        <v>800.38</v>
      </c>
      <c r="C124">
        <v>-1.63</v>
      </c>
      <c r="D124" s="2">
        <f t="shared" si="7"/>
        <v>300445.88408760668</v>
      </c>
      <c r="E124" s="1">
        <f t="shared" si="8"/>
        <v>2771068.0810244079</v>
      </c>
      <c r="F124" s="1">
        <f t="shared" si="9"/>
        <v>800.37770559685771</v>
      </c>
      <c r="G124" s="1">
        <f t="shared" si="10"/>
        <v>2.2944031422866829E-3</v>
      </c>
      <c r="I124">
        <v>686.63</v>
      </c>
      <c r="J124">
        <v>2.9</v>
      </c>
    </row>
    <row r="125" spans="1:10" x14ac:dyDescent="0.3">
      <c r="A125">
        <v>858.03</v>
      </c>
      <c r="B125">
        <f t="shared" si="6"/>
        <v>806.63</v>
      </c>
      <c r="C125">
        <v>-1.96</v>
      </c>
      <c r="D125" s="2">
        <f t="shared" si="7"/>
        <v>300450.20024124306</v>
      </c>
      <c r="E125" s="1">
        <f t="shared" si="8"/>
        <v>2771063.560726427</v>
      </c>
      <c r="F125" s="1">
        <f t="shared" si="9"/>
        <v>806.62768768072328</v>
      </c>
      <c r="G125" s="1">
        <f t="shared" si="10"/>
        <v>2.3123192767116052E-3</v>
      </c>
      <c r="I125">
        <v>702.67</v>
      </c>
      <c r="J125">
        <v>2.94</v>
      </c>
    </row>
    <row r="126" spans="1:10" x14ac:dyDescent="0.3">
      <c r="A126">
        <v>866.1</v>
      </c>
      <c r="B126">
        <f t="shared" si="6"/>
        <v>814.7</v>
      </c>
      <c r="C126">
        <v>-2.0499999999999998</v>
      </c>
      <c r="D126" s="2">
        <f t="shared" si="7"/>
        <v>300455.77325881849</v>
      </c>
      <c r="E126" s="1">
        <f t="shared" si="8"/>
        <v>2771057.7241176749</v>
      </c>
      <c r="F126" s="1">
        <f t="shared" si="9"/>
        <v>814.69766454696196</v>
      </c>
      <c r="G126" s="1">
        <f t="shared" si="10"/>
        <v>2.3354530380856886E-3</v>
      </c>
      <c r="I126">
        <v>713.97</v>
      </c>
      <c r="J126">
        <v>2.68</v>
      </c>
    </row>
    <row r="127" spans="1:10" x14ac:dyDescent="0.3">
      <c r="A127">
        <v>877.54</v>
      </c>
      <c r="B127">
        <f t="shared" si="6"/>
        <v>826.14</v>
      </c>
      <c r="C127">
        <v>-2.0099999999999998</v>
      </c>
      <c r="D127" s="2">
        <f t="shared" si="7"/>
        <v>300463.67354643467</v>
      </c>
      <c r="E127" s="1">
        <f t="shared" si="8"/>
        <v>2771049.450164252</v>
      </c>
      <c r="F127" s="1">
        <f t="shared" si="9"/>
        <v>826.13763175245697</v>
      </c>
      <c r="G127" s="1">
        <f t="shared" si="10"/>
        <v>2.3682475430177874E-3</v>
      </c>
      <c r="I127">
        <v>719.94</v>
      </c>
      <c r="J127">
        <v>3.02</v>
      </c>
    </row>
    <row r="128" spans="1:10" x14ac:dyDescent="0.3">
      <c r="A128">
        <v>886.07</v>
      </c>
      <c r="B128">
        <f t="shared" si="6"/>
        <v>834.67000000000007</v>
      </c>
      <c r="C128">
        <v>-1.92</v>
      </c>
      <c r="D128" s="2">
        <f t="shared" si="7"/>
        <v>300469.56423291768</v>
      </c>
      <c r="E128" s="1">
        <f t="shared" si="8"/>
        <v>2771043.2808615686</v>
      </c>
      <c r="F128" s="1">
        <f t="shared" si="9"/>
        <v>834.66760729987402</v>
      </c>
      <c r="G128" s="1">
        <f t="shared" si="10"/>
        <v>2.39270012605175E-3</v>
      </c>
      <c r="I128">
        <v>734.65</v>
      </c>
      <c r="J128">
        <v>2.98</v>
      </c>
    </row>
    <row r="129" spans="1:10" x14ac:dyDescent="0.3">
      <c r="A129">
        <v>894.53</v>
      </c>
      <c r="B129">
        <f t="shared" si="6"/>
        <v>843.13</v>
      </c>
      <c r="C129">
        <v>-1.75</v>
      </c>
      <c r="D129" s="2">
        <f t="shared" si="7"/>
        <v>300475.40657847997</v>
      </c>
      <c r="E129" s="1">
        <f t="shared" si="8"/>
        <v>2771037.1621862226</v>
      </c>
      <c r="F129" s="1">
        <f t="shared" si="9"/>
        <v>843.12758304802492</v>
      </c>
      <c r="G129" s="1">
        <f t="shared" si="10"/>
        <v>2.4169519750785184E-3</v>
      </c>
      <c r="I129">
        <v>749.1</v>
      </c>
      <c r="J129">
        <v>3.08</v>
      </c>
    </row>
    <row r="130" spans="1:10" x14ac:dyDescent="0.3">
      <c r="A130">
        <v>901.1</v>
      </c>
      <c r="B130">
        <f t="shared" ref="B130:B166" si="11">A130-51.4</f>
        <v>849.7</v>
      </c>
      <c r="C130">
        <v>-0.85</v>
      </c>
      <c r="D130" s="2">
        <f t="shared" si="7"/>
        <v>300479.94371918263</v>
      </c>
      <c r="E130" s="1">
        <f t="shared" si="8"/>
        <v>2771032.4104489856</v>
      </c>
      <c r="F130" s="1">
        <f t="shared" si="9"/>
        <v>849.69756421428042</v>
      </c>
      <c r="G130" s="1">
        <f t="shared" si="10"/>
        <v>2.4357857196264376E-3</v>
      </c>
      <c r="I130">
        <v>767.67</v>
      </c>
      <c r="J130">
        <v>2.97</v>
      </c>
    </row>
    <row r="131" spans="1:10" x14ac:dyDescent="0.3">
      <c r="A131">
        <v>906.36</v>
      </c>
      <c r="B131">
        <f t="shared" si="11"/>
        <v>854.96</v>
      </c>
      <c r="C131">
        <v>0.38</v>
      </c>
      <c r="D131" s="2">
        <f t="shared" ref="D131:D165" si="12">(((B131*($D$166-$D$1))+$B$166*$D$1)/$B$166)</f>
        <v>300483.57619408303</v>
      </c>
      <c r="E131" s="1">
        <f t="shared" ref="E131:E165" si="13">(((B131*($E$166-$E$1))+$B$166*$E$1)/$B$166)</f>
        <v>2771028.6061662054</v>
      </c>
      <c r="F131" s="1">
        <f t="shared" ref="F131:F166" si="14">SQRT(((D131-$D$1)^2)+((E131-$E$1)^2))</f>
        <v>854.957549135769</v>
      </c>
      <c r="G131" s="1">
        <f t="shared" ref="G131:G166" si="15">B131-F131</f>
        <v>2.4508642310365758E-3</v>
      </c>
      <c r="I131">
        <v>804.7</v>
      </c>
      <c r="J131">
        <v>2.76</v>
      </c>
    </row>
    <row r="132" spans="1:10" x14ac:dyDescent="0.3">
      <c r="A132">
        <v>907.95</v>
      </c>
      <c r="B132">
        <f t="shared" si="11"/>
        <v>856.55000000000007</v>
      </c>
      <c r="C132">
        <v>1.29</v>
      </c>
      <c r="D132" s="2">
        <f t="shared" si="12"/>
        <v>300484.67422356812</v>
      </c>
      <c r="E132" s="1">
        <f t="shared" si="13"/>
        <v>2771027.456202399</v>
      </c>
      <c r="F132" s="1">
        <f t="shared" si="14"/>
        <v>856.54754457793729</v>
      </c>
      <c r="G132" s="1">
        <f t="shared" si="15"/>
        <v>2.4554220627805989E-3</v>
      </c>
      <c r="I132">
        <v>828.88</v>
      </c>
      <c r="J132">
        <v>2.57</v>
      </c>
    </row>
    <row r="133" spans="1:10" x14ac:dyDescent="0.3">
      <c r="A133">
        <v>915.55</v>
      </c>
      <c r="B133">
        <f t="shared" si="11"/>
        <v>864.15</v>
      </c>
      <c r="C133">
        <v>1.54</v>
      </c>
      <c r="D133" s="2">
        <f t="shared" si="12"/>
        <v>300489.92266639008</v>
      </c>
      <c r="E133" s="1">
        <f t="shared" si="13"/>
        <v>2771021.9595200554</v>
      </c>
      <c r="F133" s="1">
        <f t="shared" si="14"/>
        <v>864.147522791141</v>
      </c>
      <c r="G133" s="1">
        <f t="shared" si="15"/>
        <v>2.4772088589770647E-3</v>
      </c>
      <c r="I133">
        <v>836.89</v>
      </c>
      <c r="J133">
        <v>2.27</v>
      </c>
    </row>
    <row r="134" spans="1:10" x14ac:dyDescent="0.3">
      <c r="A134">
        <v>925.49</v>
      </c>
      <c r="B134">
        <f t="shared" si="11"/>
        <v>874.09</v>
      </c>
      <c r="C134">
        <v>1.69</v>
      </c>
      <c r="D134" s="2">
        <f t="shared" si="12"/>
        <v>300496.78707713349</v>
      </c>
      <c r="E134" s="1">
        <f t="shared" si="13"/>
        <v>2771014.7704381472</v>
      </c>
      <c r="F134" s="1">
        <f t="shared" si="14"/>
        <v>874.08749429698946</v>
      </c>
      <c r="G134" s="1">
        <f t="shared" si="15"/>
        <v>2.5057030105699596E-3</v>
      </c>
      <c r="I134">
        <v>840.31</v>
      </c>
      <c r="J134">
        <v>1.0900000000000001</v>
      </c>
    </row>
    <row r="135" spans="1:10" x14ac:dyDescent="0.3">
      <c r="A135">
        <v>937.81</v>
      </c>
      <c r="B135">
        <f t="shared" si="11"/>
        <v>886.41</v>
      </c>
      <c r="C135">
        <v>1.9</v>
      </c>
      <c r="D135" s="2">
        <f t="shared" si="12"/>
        <v>300505.29507918167</v>
      </c>
      <c r="E135" s="1">
        <f t="shared" si="13"/>
        <v>2771005.8600267689</v>
      </c>
      <c r="F135" s="1">
        <f t="shared" si="14"/>
        <v>886.40745897971726</v>
      </c>
      <c r="G135" s="1">
        <f t="shared" si="15"/>
        <v>2.5410202827060857E-3</v>
      </c>
      <c r="I135">
        <v>842.47</v>
      </c>
      <c r="J135">
        <v>-0.14000000000000001</v>
      </c>
    </row>
    <row r="136" spans="1:10" x14ac:dyDescent="0.3">
      <c r="A136">
        <v>945.8</v>
      </c>
      <c r="B136">
        <f t="shared" si="11"/>
        <v>894.4</v>
      </c>
      <c r="C136">
        <v>1.98</v>
      </c>
      <c r="D136" s="2">
        <f t="shared" si="12"/>
        <v>300510.8128499905</v>
      </c>
      <c r="E136" s="1">
        <f t="shared" si="13"/>
        <v>2771000.0812778305</v>
      </c>
      <c r="F136" s="1">
        <f t="shared" si="14"/>
        <v>894.39743607550679</v>
      </c>
      <c r="G136" s="1">
        <f t="shared" si="15"/>
        <v>2.5639244931880967E-3</v>
      </c>
      <c r="I136">
        <v>847.68</v>
      </c>
      <c r="J136">
        <v>-0.22</v>
      </c>
    </row>
    <row r="137" spans="1:10" x14ac:dyDescent="0.3">
      <c r="A137">
        <v>952.17</v>
      </c>
      <c r="B137">
        <f t="shared" si="11"/>
        <v>900.77</v>
      </c>
      <c r="C137">
        <v>1.91</v>
      </c>
      <c r="D137" s="2">
        <f t="shared" si="12"/>
        <v>300515.2118737768</v>
      </c>
      <c r="E137" s="1">
        <f t="shared" si="13"/>
        <v>2770995.4741901294</v>
      </c>
      <c r="F137" s="1">
        <f t="shared" si="14"/>
        <v>900.76741781472947</v>
      </c>
      <c r="G137" s="1">
        <f t="shared" si="15"/>
        <v>2.5821852705121273E-3</v>
      </c>
      <c r="I137">
        <v>851.78</v>
      </c>
      <c r="J137">
        <v>-1.63</v>
      </c>
    </row>
    <row r="138" spans="1:10" x14ac:dyDescent="0.3">
      <c r="A138">
        <v>962.19</v>
      </c>
      <c r="B138">
        <f t="shared" si="11"/>
        <v>910.79000000000008</v>
      </c>
      <c r="C138">
        <v>1.63</v>
      </c>
      <c r="D138" s="2">
        <f t="shared" si="12"/>
        <v>300522.13153128675</v>
      </c>
      <c r="E138" s="1">
        <f t="shared" si="13"/>
        <v>2770988.2272484074</v>
      </c>
      <c r="F138" s="1">
        <f t="shared" si="14"/>
        <v>910.78738909098706</v>
      </c>
      <c r="G138" s="1">
        <f t="shared" si="15"/>
        <v>2.6109090130148616E-3</v>
      </c>
      <c r="I138">
        <v>858.03</v>
      </c>
      <c r="J138">
        <v>-1.96</v>
      </c>
    </row>
    <row r="139" spans="1:10" x14ac:dyDescent="0.3">
      <c r="A139">
        <v>968.27</v>
      </c>
      <c r="B139">
        <f t="shared" si="11"/>
        <v>916.87</v>
      </c>
      <c r="C139">
        <v>7.0000000000000007E-2</v>
      </c>
      <c r="D139" s="2">
        <f t="shared" si="12"/>
        <v>300526.33028554427</v>
      </c>
      <c r="E139" s="1">
        <f t="shared" si="13"/>
        <v>2770983.829902532</v>
      </c>
      <c r="F139" s="1">
        <f t="shared" si="14"/>
        <v>916.86737166192188</v>
      </c>
      <c r="G139" s="1">
        <f t="shared" si="15"/>
        <v>2.6283380781251253E-3</v>
      </c>
      <c r="I139">
        <v>866.1</v>
      </c>
      <c r="J139">
        <v>-2.0499999999999998</v>
      </c>
    </row>
    <row r="140" spans="1:10" x14ac:dyDescent="0.3">
      <c r="A140">
        <v>987.33</v>
      </c>
      <c r="B140">
        <f t="shared" si="11"/>
        <v>935.93000000000006</v>
      </c>
      <c r="C140">
        <v>-1.38</v>
      </c>
      <c r="D140" s="2">
        <f t="shared" si="12"/>
        <v>300539.49282767397</v>
      </c>
      <c r="E140" s="1">
        <f t="shared" si="13"/>
        <v>2770970.0448018117</v>
      </c>
      <c r="F140" s="1">
        <f t="shared" si="14"/>
        <v>935.9273170234992</v>
      </c>
      <c r="G140" s="1">
        <f t="shared" si="15"/>
        <v>2.6829765008642426E-3</v>
      </c>
      <c r="I140">
        <v>877.54</v>
      </c>
      <c r="J140">
        <v>-2.0099999999999998</v>
      </c>
    </row>
    <row r="141" spans="1:10" x14ac:dyDescent="0.3">
      <c r="A141">
        <v>997.86</v>
      </c>
      <c r="B141">
        <f t="shared" si="11"/>
        <v>946.46</v>
      </c>
      <c r="C141">
        <v>-1.24</v>
      </c>
      <c r="D141" s="2">
        <f t="shared" si="12"/>
        <v>300546.76468332065</v>
      </c>
      <c r="E141" s="1">
        <f t="shared" si="13"/>
        <v>2770962.4290037742</v>
      </c>
      <c r="F141" s="1">
        <f t="shared" si="14"/>
        <v>946.45728683799621</v>
      </c>
      <c r="G141" s="1">
        <f t="shared" si="15"/>
        <v>2.7131620038289839E-3</v>
      </c>
      <c r="I141">
        <v>886.07</v>
      </c>
      <c r="J141">
        <v>-1.92</v>
      </c>
    </row>
    <row r="142" spans="1:10" x14ac:dyDescent="0.3">
      <c r="A142">
        <v>1006.85</v>
      </c>
      <c r="B142">
        <f t="shared" si="11"/>
        <v>955.45</v>
      </c>
      <c r="C142">
        <v>-0.94</v>
      </c>
      <c r="D142" s="2">
        <f t="shared" si="12"/>
        <v>300552.97303871135</v>
      </c>
      <c r="E142" s="1">
        <f t="shared" si="13"/>
        <v>2770955.9270071592</v>
      </c>
      <c r="F142" s="1">
        <f t="shared" si="14"/>
        <v>955.44726106700898</v>
      </c>
      <c r="G142" s="1">
        <f t="shared" si="15"/>
        <v>2.7389329910647575E-3</v>
      </c>
      <c r="I142">
        <v>894.53</v>
      </c>
      <c r="J142">
        <v>-1.75</v>
      </c>
    </row>
    <row r="143" spans="1:10" x14ac:dyDescent="0.3">
      <c r="A143">
        <v>1016.31</v>
      </c>
      <c r="B143">
        <f t="shared" si="11"/>
        <v>964.91</v>
      </c>
      <c r="C143">
        <v>-1.42</v>
      </c>
      <c r="D143" s="2">
        <f t="shared" si="12"/>
        <v>300559.50596885546</v>
      </c>
      <c r="E143" s="1">
        <f t="shared" si="13"/>
        <v>2770949.0850841366</v>
      </c>
      <c r="F143" s="1">
        <f t="shared" si="14"/>
        <v>964.90723394834288</v>
      </c>
      <c r="G143" s="1">
        <f t="shared" si="15"/>
        <v>2.7660516570904292E-3</v>
      </c>
      <c r="I143">
        <v>901.1</v>
      </c>
      <c r="J143">
        <v>-0.85</v>
      </c>
    </row>
    <row r="144" spans="1:10" x14ac:dyDescent="0.3">
      <c r="A144">
        <v>1027.04</v>
      </c>
      <c r="B144">
        <f t="shared" si="11"/>
        <v>975.64</v>
      </c>
      <c r="C144">
        <v>-2.39</v>
      </c>
      <c r="D144" s="2">
        <f t="shared" si="12"/>
        <v>300566.91594141856</v>
      </c>
      <c r="E144" s="1">
        <f t="shared" si="13"/>
        <v>2770941.3246365637</v>
      </c>
      <c r="F144" s="1">
        <f t="shared" si="14"/>
        <v>975.6372031895761</v>
      </c>
      <c r="G144" s="1">
        <f t="shared" si="15"/>
        <v>2.7968104238880187E-3</v>
      </c>
      <c r="I144">
        <v>906.36</v>
      </c>
      <c r="J144">
        <v>0.38</v>
      </c>
    </row>
    <row r="145" spans="1:10" x14ac:dyDescent="0.3">
      <c r="A145">
        <v>1038.01</v>
      </c>
      <c r="B145">
        <f t="shared" si="11"/>
        <v>986.61</v>
      </c>
      <c r="C145">
        <v>-2.94</v>
      </c>
      <c r="D145" s="2">
        <f t="shared" si="12"/>
        <v>300574.49165428121</v>
      </c>
      <c r="E145" s="1">
        <f t="shared" si="13"/>
        <v>2770933.3906095489</v>
      </c>
      <c r="F145" s="1">
        <f t="shared" si="14"/>
        <v>986.60717174233253</v>
      </c>
      <c r="G145" s="1">
        <f t="shared" si="15"/>
        <v>2.8282576674882876E-3</v>
      </c>
      <c r="I145">
        <v>907.95</v>
      </c>
      <c r="J145">
        <v>1.29</v>
      </c>
    </row>
    <row r="146" spans="1:10" x14ac:dyDescent="0.3">
      <c r="A146">
        <v>1047.72</v>
      </c>
      <c r="B146">
        <f t="shared" si="11"/>
        <v>996.32</v>
      </c>
      <c r="C146">
        <v>-4.03</v>
      </c>
      <c r="D146" s="2">
        <f t="shared" si="12"/>
        <v>300581.19723057077</v>
      </c>
      <c r="E146" s="1">
        <f t="shared" si="13"/>
        <v>2770926.367874607</v>
      </c>
      <c r="F146" s="1">
        <f t="shared" si="14"/>
        <v>996.31714390704656</v>
      </c>
      <c r="G146" s="1">
        <f t="shared" si="15"/>
        <v>2.8560929534933166E-3</v>
      </c>
      <c r="I146">
        <v>915.55</v>
      </c>
      <c r="J146">
        <v>1.54</v>
      </c>
    </row>
    <row r="147" spans="1:10" x14ac:dyDescent="0.3">
      <c r="A147">
        <v>1055.8399999999999</v>
      </c>
      <c r="B147">
        <f t="shared" si="11"/>
        <v>1004.4399999999999</v>
      </c>
      <c r="C147">
        <v>-4.63</v>
      </c>
      <c r="D147" s="2">
        <f t="shared" si="12"/>
        <v>300586.80477737531</v>
      </c>
      <c r="E147" s="1">
        <f t="shared" si="13"/>
        <v>2770920.4951034705</v>
      </c>
      <c r="F147" s="1">
        <f t="shared" si="14"/>
        <v>1004.437120630306</v>
      </c>
      <c r="G147" s="1">
        <f t="shared" si="15"/>
        <v>2.8793696939146685E-3</v>
      </c>
      <c r="I147">
        <v>925.49</v>
      </c>
      <c r="J147">
        <v>1.69</v>
      </c>
    </row>
    <row r="148" spans="1:10" x14ac:dyDescent="0.3">
      <c r="A148">
        <v>1061.18</v>
      </c>
      <c r="B148">
        <f t="shared" si="11"/>
        <v>1009.7800000000001</v>
      </c>
      <c r="C148">
        <v>-4.5199999999999996</v>
      </c>
      <c r="D148" s="2">
        <f t="shared" si="12"/>
        <v>300590.49249904224</v>
      </c>
      <c r="E148" s="1">
        <f t="shared" si="13"/>
        <v>2770916.6329608764</v>
      </c>
      <c r="F148" s="1">
        <f t="shared" si="14"/>
        <v>1009.7771053222036</v>
      </c>
      <c r="G148" s="1">
        <f t="shared" si="15"/>
        <v>2.8946777964620196E-3</v>
      </c>
      <c r="I148">
        <v>937.81</v>
      </c>
      <c r="J148">
        <v>1.9</v>
      </c>
    </row>
    <row r="149" spans="1:10" x14ac:dyDescent="0.3">
      <c r="A149">
        <v>1065.33</v>
      </c>
      <c r="B149">
        <f t="shared" si="11"/>
        <v>1013.93</v>
      </c>
      <c r="C149">
        <v>-3.34</v>
      </c>
      <c r="D149" s="2">
        <f t="shared" si="12"/>
        <v>300593.35842505685</v>
      </c>
      <c r="E149" s="1">
        <f t="shared" si="13"/>
        <v>2770913.6314830175</v>
      </c>
      <c r="F149" s="1">
        <f t="shared" si="14"/>
        <v>1013.9270934257016</v>
      </c>
      <c r="G149" s="1">
        <f t="shared" si="15"/>
        <v>2.9065742983220844E-3</v>
      </c>
      <c r="I149">
        <v>945.8</v>
      </c>
      <c r="J149">
        <v>1.98</v>
      </c>
    </row>
    <row r="150" spans="1:10" x14ac:dyDescent="0.3">
      <c r="A150">
        <v>1071.4000000000001</v>
      </c>
      <c r="B150">
        <f t="shared" si="11"/>
        <v>1020.0000000000001</v>
      </c>
      <c r="C150">
        <v>-2.2000000000000002</v>
      </c>
      <c r="D150" s="2">
        <f t="shared" si="12"/>
        <v>300597.5502734686</v>
      </c>
      <c r="E150" s="1">
        <f t="shared" si="13"/>
        <v>2770909.241369619</v>
      </c>
      <c r="F150" s="1">
        <f t="shared" si="14"/>
        <v>1019.9970760251972</v>
      </c>
      <c r="G150" s="1">
        <f t="shared" si="15"/>
        <v>2.9239748029112889E-3</v>
      </c>
      <c r="I150">
        <v>952.17</v>
      </c>
      <c r="J150">
        <v>1.91</v>
      </c>
    </row>
    <row r="151" spans="1:10" x14ac:dyDescent="0.3">
      <c r="A151">
        <v>1074.48</v>
      </c>
      <c r="B151">
        <f t="shared" si="11"/>
        <v>1023.08</v>
      </c>
      <c r="C151">
        <v>-1.43</v>
      </c>
      <c r="D151" s="2">
        <f t="shared" si="12"/>
        <v>300599.67727398063</v>
      </c>
      <c r="E151" s="1">
        <f t="shared" si="13"/>
        <v>2770907.0137667744</v>
      </c>
      <c r="F151" s="1">
        <f t="shared" si="14"/>
        <v>1023.0770671958691</v>
      </c>
      <c r="G151" s="1">
        <f t="shared" si="15"/>
        <v>2.9328041309781838E-3</v>
      </c>
      <c r="I151">
        <v>962.19</v>
      </c>
      <c r="J151">
        <v>1.63</v>
      </c>
    </row>
    <row r="152" spans="1:10" x14ac:dyDescent="0.3">
      <c r="A152">
        <v>1082.56</v>
      </c>
      <c r="B152">
        <f t="shared" si="11"/>
        <v>1031.1599999999999</v>
      </c>
      <c r="C152">
        <v>-0.47</v>
      </c>
      <c r="D152" s="2">
        <f t="shared" si="12"/>
        <v>300605.25719740184</v>
      </c>
      <c r="E152" s="1">
        <f t="shared" si="13"/>
        <v>2770901.1699255458</v>
      </c>
      <c r="F152" s="1">
        <f t="shared" si="14"/>
        <v>1031.1570440332102</v>
      </c>
      <c r="G152" s="1">
        <f t="shared" si="15"/>
        <v>2.9559667896137398E-3</v>
      </c>
      <c r="I152">
        <v>968.27</v>
      </c>
      <c r="J152">
        <v>7.0000000000000007E-2</v>
      </c>
    </row>
    <row r="153" spans="1:10" x14ac:dyDescent="0.3">
      <c r="A153">
        <v>1087.76</v>
      </c>
      <c r="B153">
        <f t="shared" si="11"/>
        <v>1036.3599999999999</v>
      </c>
      <c r="C153">
        <v>-0.2</v>
      </c>
      <c r="D153" s="2">
        <f t="shared" si="12"/>
        <v>300608.84823722742</v>
      </c>
      <c r="E153" s="1">
        <f t="shared" si="13"/>
        <v>2770897.4090376259</v>
      </c>
      <c r="F153" s="1">
        <f t="shared" si="14"/>
        <v>1036.3570291269525</v>
      </c>
      <c r="G153" s="1">
        <f t="shared" si="15"/>
        <v>2.9708730473885225E-3</v>
      </c>
      <c r="I153">
        <v>987.33</v>
      </c>
      <c r="J153">
        <v>-1.38</v>
      </c>
    </row>
    <row r="154" spans="1:10" x14ac:dyDescent="0.3">
      <c r="A154">
        <v>1088.5999999999999</v>
      </c>
      <c r="B154">
        <f t="shared" si="11"/>
        <v>1037.1999999999998</v>
      </c>
      <c r="C154">
        <v>-0.2</v>
      </c>
      <c r="D154" s="2">
        <f t="shared" si="12"/>
        <v>300609.42832827609</v>
      </c>
      <c r="E154" s="1">
        <f t="shared" si="13"/>
        <v>2770896.8015095773</v>
      </c>
      <c r="F154" s="1">
        <f t="shared" si="14"/>
        <v>1037.1970267189408</v>
      </c>
      <c r="G154" s="1">
        <f t="shared" si="15"/>
        <v>2.9732810589848668E-3</v>
      </c>
      <c r="I154">
        <v>997.86</v>
      </c>
      <c r="J154">
        <v>-1.24</v>
      </c>
    </row>
    <row r="155" spans="1:10" x14ac:dyDescent="0.3">
      <c r="A155">
        <v>1088.76</v>
      </c>
      <c r="B155">
        <f t="shared" si="11"/>
        <v>1037.3599999999999</v>
      </c>
      <c r="C155">
        <v>1.32</v>
      </c>
      <c r="D155" s="2">
        <f t="shared" si="12"/>
        <v>300609.53882180923</v>
      </c>
      <c r="E155" s="1">
        <f t="shared" si="13"/>
        <v>2770896.6857899493</v>
      </c>
      <c r="F155" s="1">
        <f t="shared" si="14"/>
        <v>1037.3570262601356</v>
      </c>
      <c r="G155" s="1">
        <f t="shared" si="15"/>
        <v>2.9737398642737389E-3</v>
      </c>
      <c r="I155">
        <v>1006.85</v>
      </c>
      <c r="J155">
        <v>-0.94</v>
      </c>
    </row>
    <row r="156" spans="1:10" x14ac:dyDescent="0.3">
      <c r="A156">
        <v>1090.1400000000001</v>
      </c>
      <c r="B156">
        <f t="shared" si="11"/>
        <v>1038.74</v>
      </c>
      <c r="C156">
        <v>2.1800000000000002</v>
      </c>
      <c r="D156" s="2">
        <f t="shared" si="12"/>
        <v>300610.49182853213</v>
      </c>
      <c r="E156" s="1">
        <f t="shared" si="13"/>
        <v>2770895.6877081548</v>
      </c>
      <c r="F156" s="1">
        <f t="shared" si="14"/>
        <v>1038.7370223044652</v>
      </c>
      <c r="G156" s="1">
        <f t="shared" si="15"/>
        <v>2.9776955348097545E-3</v>
      </c>
      <c r="I156">
        <v>1016.31</v>
      </c>
      <c r="J156">
        <v>-1.42</v>
      </c>
    </row>
    <row r="157" spans="1:10" x14ac:dyDescent="0.3">
      <c r="A157">
        <v>1090.93</v>
      </c>
      <c r="B157">
        <f t="shared" si="11"/>
        <v>1039.53</v>
      </c>
      <c r="C157">
        <v>2.11</v>
      </c>
      <c r="D157" s="2">
        <f t="shared" si="12"/>
        <v>300611.03739035176</v>
      </c>
      <c r="E157" s="1">
        <f t="shared" si="13"/>
        <v>2770895.1163424901</v>
      </c>
      <c r="F157" s="1">
        <f t="shared" si="14"/>
        <v>1039.5270200398095</v>
      </c>
      <c r="G157" s="1">
        <f t="shared" si="15"/>
        <v>2.9799601904869633E-3</v>
      </c>
      <c r="I157">
        <v>1027.04</v>
      </c>
      <c r="J157">
        <v>-2.39</v>
      </c>
    </row>
    <row r="158" spans="1:10" x14ac:dyDescent="0.3">
      <c r="A158">
        <v>1092.8499999999999</v>
      </c>
      <c r="B158">
        <f t="shared" si="11"/>
        <v>1041.4499999999998</v>
      </c>
      <c r="C158">
        <v>2.14</v>
      </c>
      <c r="D158" s="2">
        <f t="shared" si="12"/>
        <v>300612.36331274884</v>
      </c>
      <c r="E158" s="1">
        <f t="shared" si="13"/>
        <v>2770893.7277069506</v>
      </c>
      <c r="F158" s="1">
        <f t="shared" si="14"/>
        <v>1041.4470145357668</v>
      </c>
      <c r="G158" s="1">
        <f t="shared" si="15"/>
        <v>2.9854642330064962E-3</v>
      </c>
      <c r="I158">
        <v>1038.01</v>
      </c>
      <c r="J158">
        <v>-2.94</v>
      </c>
    </row>
    <row r="159" spans="1:10" x14ac:dyDescent="0.3">
      <c r="A159">
        <v>1095.0899999999999</v>
      </c>
      <c r="B159">
        <f t="shared" si="11"/>
        <v>1043.6899999999998</v>
      </c>
      <c r="C159">
        <v>2.56</v>
      </c>
      <c r="D159" s="2">
        <f t="shared" si="12"/>
        <v>300613.9102222122</v>
      </c>
      <c r="E159" s="1">
        <f t="shared" si="13"/>
        <v>2770892.1076321546</v>
      </c>
      <c r="F159" s="1">
        <f t="shared" si="14"/>
        <v>1043.6870081144505</v>
      </c>
      <c r="G159" s="1">
        <f t="shared" si="15"/>
        <v>2.99188554936336E-3</v>
      </c>
      <c r="I159">
        <v>1047.72</v>
      </c>
      <c r="J159">
        <v>-4.03</v>
      </c>
    </row>
    <row r="160" spans="1:10" x14ac:dyDescent="0.3">
      <c r="A160">
        <v>1099.6099999999999</v>
      </c>
      <c r="B160">
        <f t="shared" si="11"/>
        <v>1048.2099999999998</v>
      </c>
      <c r="C160">
        <v>2.57</v>
      </c>
      <c r="D160" s="2">
        <f t="shared" si="12"/>
        <v>300617.03166452207</v>
      </c>
      <c r="E160" s="1">
        <f t="shared" si="13"/>
        <v>2770888.8385526552</v>
      </c>
      <c r="F160" s="1">
        <f t="shared" si="14"/>
        <v>1048.2069951572787</v>
      </c>
      <c r="G160" s="1">
        <f t="shared" si="15"/>
        <v>3.0048427211113449E-3</v>
      </c>
      <c r="I160">
        <v>1055.8399999999999</v>
      </c>
      <c r="J160">
        <v>-4.63</v>
      </c>
    </row>
    <row r="161" spans="1:10" x14ac:dyDescent="0.3">
      <c r="A161">
        <v>1099.6300000000001</v>
      </c>
      <c r="B161">
        <f t="shared" si="11"/>
        <v>1048.23</v>
      </c>
      <c r="C161">
        <v>2.81</v>
      </c>
      <c r="D161" s="2">
        <f t="shared" si="12"/>
        <v>300617.04547621374</v>
      </c>
      <c r="E161" s="1">
        <f t="shared" si="13"/>
        <v>2770888.8240877017</v>
      </c>
      <c r="F161" s="1">
        <f t="shared" si="14"/>
        <v>1048.2269950999012</v>
      </c>
      <c r="G161" s="1">
        <f t="shared" si="15"/>
        <v>3.004900098858343E-3</v>
      </c>
      <c r="I161">
        <v>1061.18</v>
      </c>
      <c r="J161">
        <v>-4.5199999999999996</v>
      </c>
    </row>
    <row r="162" spans="1:10" x14ac:dyDescent="0.3">
      <c r="A162">
        <v>1099.82</v>
      </c>
      <c r="B162">
        <f t="shared" si="11"/>
        <v>1048.4199999999998</v>
      </c>
      <c r="C162">
        <v>2.82</v>
      </c>
      <c r="D162" s="2">
        <f t="shared" si="12"/>
        <v>300617.17668728426</v>
      </c>
      <c r="E162" s="1">
        <f t="shared" si="13"/>
        <v>2770888.6866706433</v>
      </c>
      <c r="F162" s="1">
        <f t="shared" si="14"/>
        <v>1048.4169945551175</v>
      </c>
      <c r="G162" s="1">
        <f t="shared" si="15"/>
        <v>3.0054448823193525E-3</v>
      </c>
      <c r="I162">
        <v>1065.33</v>
      </c>
      <c r="J162">
        <v>-3.34</v>
      </c>
    </row>
    <row r="163" spans="1:10" x14ac:dyDescent="0.3">
      <c r="A163">
        <v>1099.8699999999999</v>
      </c>
      <c r="B163">
        <f t="shared" si="11"/>
        <v>1048.4699999999998</v>
      </c>
      <c r="C163">
        <v>2.7</v>
      </c>
      <c r="D163" s="2">
        <f t="shared" si="12"/>
        <v>300617.21121651336</v>
      </c>
      <c r="E163" s="1">
        <f t="shared" si="13"/>
        <v>2770888.6505082594</v>
      </c>
      <c r="F163" s="1">
        <f t="shared" si="14"/>
        <v>1048.4669944118014</v>
      </c>
      <c r="G163" s="1">
        <f t="shared" si="15"/>
        <v>3.0055881984480948E-3</v>
      </c>
      <c r="I163">
        <v>1071.4000000000001</v>
      </c>
      <c r="J163">
        <v>-2.2000000000000002</v>
      </c>
    </row>
    <row r="164" spans="1:10" x14ac:dyDescent="0.3">
      <c r="A164">
        <v>1105.2</v>
      </c>
      <c r="B164">
        <f t="shared" si="11"/>
        <v>1053.8</v>
      </c>
      <c r="C164">
        <v>2.82</v>
      </c>
      <c r="D164" s="2">
        <f t="shared" si="12"/>
        <v>300620.89203233452</v>
      </c>
      <c r="E164" s="1">
        <f t="shared" si="13"/>
        <v>2770884.7955981418</v>
      </c>
      <c r="F164" s="1">
        <f t="shared" si="14"/>
        <v>1053.7969791325966</v>
      </c>
      <c r="G164" s="1">
        <f t="shared" si="15"/>
        <v>3.0208674033929128E-3</v>
      </c>
      <c r="I164">
        <v>1074.48</v>
      </c>
      <c r="J164">
        <v>-1.43</v>
      </c>
    </row>
    <row r="165" spans="1:10" x14ac:dyDescent="0.3">
      <c r="A165">
        <v>1105.25</v>
      </c>
      <c r="B165">
        <f t="shared" si="11"/>
        <v>1053.8499999999999</v>
      </c>
      <c r="C165">
        <v>3.05</v>
      </c>
      <c r="D165" s="2">
        <f t="shared" si="12"/>
        <v>300620.92656156363</v>
      </c>
      <c r="E165" s="1">
        <f t="shared" si="13"/>
        <v>2770884.759435758</v>
      </c>
      <c r="F165" s="1">
        <f t="shared" si="14"/>
        <v>1053.8469789892804</v>
      </c>
      <c r="G165" s="1">
        <f t="shared" si="15"/>
        <v>3.0210107195216551E-3</v>
      </c>
      <c r="I165">
        <v>1082.56</v>
      </c>
      <c r="J165">
        <v>-0.47</v>
      </c>
    </row>
    <row r="166" spans="1:10" x14ac:dyDescent="0.3">
      <c r="A166" s="5">
        <v>1106</v>
      </c>
      <c r="B166">
        <f t="shared" si="11"/>
        <v>1054.5999999999999</v>
      </c>
      <c r="C166" s="5">
        <v>3.3</v>
      </c>
      <c r="D166" s="2">
        <v>300621.44449999998</v>
      </c>
      <c r="E166" s="2">
        <v>2770884.2170000002</v>
      </c>
      <c r="F166" s="1">
        <f t="shared" si="14"/>
        <v>1054.5969768394204</v>
      </c>
      <c r="G166" s="1">
        <f t="shared" si="15"/>
        <v>3.0231605794597272E-3</v>
      </c>
      <c r="I166">
        <v>1087.76</v>
      </c>
      <c r="J166">
        <v>-0.2</v>
      </c>
    </row>
    <row r="167" spans="1:10" x14ac:dyDescent="0.3">
      <c r="D167" s="2"/>
      <c r="E167" s="1"/>
      <c r="F167" s="1"/>
      <c r="I167">
        <v>1088.5999999999999</v>
      </c>
      <c r="J167">
        <v>-0.2</v>
      </c>
    </row>
    <row r="168" spans="1:10" x14ac:dyDescent="0.3">
      <c r="D168" s="2"/>
      <c r="E168" s="1"/>
      <c r="F168" s="1"/>
      <c r="I168">
        <v>1088.76</v>
      </c>
      <c r="J168">
        <v>1.32</v>
      </c>
    </row>
    <row r="169" spans="1:10" x14ac:dyDescent="0.3">
      <c r="D169" s="2"/>
      <c r="E169" s="1"/>
      <c r="F169" s="1"/>
      <c r="I169">
        <v>1090.1400000000001</v>
      </c>
      <c r="J169">
        <v>2.1800000000000002</v>
      </c>
    </row>
    <row r="170" spans="1:10" x14ac:dyDescent="0.3">
      <c r="D170" s="2"/>
      <c r="E170" s="1"/>
      <c r="F170" s="1"/>
      <c r="I170">
        <v>1090.93</v>
      </c>
      <c r="J170">
        <v>2.11</v>
      </c>
    </row>
    <row r="171" spans="1:10" x14ac:dyDescent="0.3">
      <c r="D171" s="2"/>
      <c r="E171" s="1"/>
      <c r="F171" s="1"/>
      <c r="I171">
        <v>1092.8499999999999</v>
      </c>
      <c r="J171">
        <v>2.14</v>
      </c>
    </row>
    <row r="172" spans="1:10" x14ac:dyDescent="0.3">
      <c r="D172" s="2"/>
      <c r="E172" s="1"/>
      <c r="F172" s="1"/>
      <c r="I172">
        <v>1095.0899999999999</v>
      </c>
      <c r="J172">
        <v>2.56</v>
      </c>
    </row>
    <row r="173" spans="1:10" x14ac:dyDescent="0.3">
      <c r="D173" s="2"/>
      <c r="E173" s="1"/>
      <c r="F173" s="1"/>
      <c r="I173">
        <v>1099.6099999999999</v>
      </c>
      <c r="J173">
        <v>2.57</v>
      </c>
    </row>
    <row r="174" spans="1:10" x14ac:dyDescent="0.3">
      <c r="A174" s="5"/>
      <c r="C174" s="5"/>
      <c r="D174" s="2"/>
      <c r="E174" s="2"/>
      <c r="F174" s="1"/>
      <c r="I174">
        <v>1099.6300000000001</v>
      </c>
      <c r="J174">
        <v>2.81</v>
      </c>
    </row>
    <row r="175" spans="1:10" x14ac:dyDescent="0.3">
      <c r="I175">
        <v>1099.82</v>
      </c>
      <c r="J175">
        <v>2.82</v>
      </c>
    </row>
    <row r="176" spans="1:10" x14ac:dyDescent="0.3">
      <c r="I176">
        <v>1099.8699999999999</v>
      </c>
      <c r="J176">
        <v>2.7</v>
      </c>
    </row>
    <row r="177" spans="9:10" x14ac:dyDescent="0.3">
      <c r="I177">
        <v>1105.2</v>
      </c>
      <c r="J177">
        <v>2.82</v>
      </c>
    </row>
    <row r="178" spans="9:10" x14ac:dyDescent="0.3">
      <c r="I178">
        <v>1105.25</v>
      </c>
      <c r="J178">
        <v>3.05</v>
      </c>
    </row>
    <row r="179" spans="9:10" x14ac:dyDescent="0.3">
      <c r="I179" s="5">
        <v>1106</v>
      </c>
      <c r="J179" s="5">
        <v>3.3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"/>
  <sheetViews>
    <sheetView topLeftCell="A125" workbookViewId="0">
      <selection activeCell="A140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-5.0599999999999996</v>
      </c>
      <c r="B1">
        <f>A1+5.06</f>
        <v>0</v>
      </c>
      <c r="C1" s="5">
        <v>10.81</v>
      </c>
      <c r="D1" s="2">
        <v>300012.28200000001</v>
      </c>
      <c r="E1" s="2">
        <v>2771756.6719999998</v>
      </c>
    </row>
    <row r="2" spans="1:7" x14ac:dyDescent="0.3">
      <c r="A2">
        <v>0.52</v>
      </c>
      <c r="B2">
        <f t="shared" ref="B2:B65" si="0">A2+5.06</f>
        <v>5.58</v>
      </c>
      <c r="C2">
        <v>10.75</v>
      </c>
      <c r="D2" s="2">
        <f>(((B2*($D$145-$D$1))+$B$145*$D$1)/$B$145)</f>
        <v>300016.40919535147</v>
      </c>
      <c r="E2" s="1">
        <f>(((B2*($E$145-$E$1))+$B$145*$E$1)/$B$145)</f>
        <v>2771752.957211799</v>
      </c>
      <c r="F2" s="1">
        <f>SQRT(((D2-$D$1)^2)+((E2-$E$1)^2))</f>
        <v>5.5527824417999128</v>
      </c>
      <c r="G2" s="1">
        <f t="shared" ref="G2" si="1">B2-F2</f>
        <v>2.7217558200087311E-2</v>
      </c>
    </row>
    <row r="3" spans="1:7" x14ac:dyDescent="0.3">
      <c r="A3">
        <v>0.54</v>
      </c>
      <c r="B3">
        <f t="shared" si="0"/>
        <v>5.6</v>
      </c>
      <c r="C3">
        <v>10.68</v>
      </c>
      <c r="D3" s="2">
        <f t="shared" ref="D3:D66" si="2">(((B3*($D$145-$D$1))+$B$145*$D$1)/$B$145)</f>
        <v>300016.42398816638</v>
      </c>
      <c r="E3" s="1">
        <f t="shared" ref="E3:E66" si="3">(((B3*($E$145-$E$1))+$B$145*$E$1)/$B$145)</f>
        <v>2771752.9438971458</v>
      </c>
      <c r="F3" s="1">
        <f t="shared" ref="F3:F66" si="4">SQRT(((D3-$D$1)^2)+((E3-$E$1)^2))</f>
        <v>5.5726848879422555</v>
      </c>
      <c r="G3" s="1">
        <f t="shared" ref="G3:G66" si="5">B3-F3</f>
        <v>2.7315112057744173E-2</v>
      </c>
    </row>
    <row r="4" spans="1:7" x14ac:dyDescent="0.3">
      <c r="A4">
        <v>14.35</v>
      </c>
      <c r="B4">
        <f t="shared" si="0"/>
        <v>19.41</v>
      </c>
      <c r="C4">
        <v>4.66</v>
      </c>
      <c r="D4" s="2">
        <f t="shared" si="2"/>
        <v>300026.63842684095</v>
      </c>
      <c r="E4" s="1">
        <f t="shared" si="3"/>
        <v>2771743.7501292145</v>
      </c>
      <c r="F4" s="1">
        <f t="shared" si="4"/>
        <v>19.315323870730669</v>
      </c>
      <c r="G4" s="1">
        <f t="shared" si="5"/>
        <v>9.4676129269331E-2</v>
      </c>
    </row>
    <row r="5" spans="1:7" x14ac:dyDescent="0.3">
      <c r="A5">
        <v>14.53</v>
      </c>
      <c r="B5">
        <f t="shared" si="0"/>
        <v>19.59</v>
      </c>
      <c r="C5">
        <v>4.6500000000000004</v>
      </c>
      <c r="D5" s="2">
        <f t="shared" si="2"/>
        <v>300026.77156217489</v>
      </c>
      <c r="E5" s="1">
        <f t="shared" si="3"/>
        <v>2771743.6302973367</v>
      </c>
      <c r="F5" s="1">
        <f t="shared" si="4"/>
        <v>19.494445885215644</v>
      </c>
      <c r="G5" s="1">
        <f t="shared" si="5"/>
        <v>9.5554114784356159E-2</v>
      </c>
    </row>
    <row r="6" spans="1:7" x14ac:dyDescent="0.3">
      <c r="A6">
        <v>14.58</v>
      </c>
      <c r="B6">
        <f t="shared" si="0"/>
        <v>19.64</v>
      </c>
      <c r="C6">
        <v>3.81</v>
      </c>
      <c r="D6" s="2">
        <f t="shared" si="2"/>
        <v>300026.80854421202</v>
      </c>
      <c r="E6" s="1">
        <f t="shared" si="3"/>
        <v>2771743.5970107042</v>
      </c>
      <c r="F6" s="1">
        <f t="shared" si="4"/>
        <v>19.544202000151817</v>
      </c>
      <c r="G6" s="1">
        <f t="shared" si="5"/>
        <v>9.5797999848183935E-2</v>
      </c>
    </row>
    <row r="7" spans="1:7" x14ac:dyDescent="0.3">
      <c r="A7">
        <v>16.13</v>
      </c>
      <c r="B7">
        <f t="shared" si="0"/>
        <v>21.189999999999998</v>
      </c>
      <c r="C7">
        <v>3.77</v>
      </c>
      <c r="D7" s="2">
        <f t="shared" si="2"/>
        <v>300027.95498736529</v>
      </c>
      <c r="E7" s="1">
        <f t="shared" si="3"/>
        <v>2771742.5651250929</v>
      </c>
      <c r="F7" s="1">
        <f t="shared" si="4"/>
        <v>21.086641567395851</v>
      </c>
      <c r="G7" s="1">
        <f t="shared" si="5"/>
        <v>0.10335843260414634</v>
      </c>
    </row>
    <row r="8" spans="1:7" x14ac:dyDescent="0.3">
      <c r="A8">
        <v>20.94</v>
      </c>
      <c r="B8">
        <f t="shared" si="0"/>
        <v>26</v>
      </c>
      <c r="C8">
        <v>3.72</v>
      </c>
      <c r="D8" s="2">
        <f t="shared" si="2"/>
        <v>300031.51265934389</v>
      </c>
      <c r="E8" s="1">
        <f t="shared" si="3"/>
        <v>2771739.3629510347</v>
      </c>
      <c r="F8" s="1">
        <f t="shared" si="4"/>
        <v>25.873179836986015</v>
      </c>
      <c r="G8" s="1">
        <f t="shared" si="5"/>
        <v>0.12682016301398491</v>
      </c>
    </row>
    <row r="9" spans="1:7" x14ac:dyDescent="0.3">
      <c r="A9">
        <v>24.02</v>
      </c>
      <c r="B9">
        <f t="shared" si="0"/>
        <v>29.08</v>
      </c>
      <c r="C9">
        <v>3.66</v>
      </c>
      <c r="D9" s="2">
        <f t="shared" si="2"/>
        <v>300033.79075283534</v>
      </c>
      <c r="E9" s="1">
        <f t="shared" si="3"/>
        <v>2771737.3124944642</v>
      </c>
      <c r="F9" s="1">
        <f t="shared" si="4"/>
        <v>28.938156525825011</v>
      </c>
      <c r="G9" s="1">
        <f t="shared" si="5"/>
        <v>0.14184347417498699</v>
      </c>
    </row>
    <row r="10" spans="1:7" x14ac:dyDescent="0.3">
      <c r="A10">
        <v>24.88</v>
      </c>
      <c r="B10">
        <f t="shared" si="0"/>
        <v>29.939999999999998</v>
      </c>
      <c r="C10">
        <v>3.35</v>
      </c>
      <c r="D10" s="2">
        <f t="shared" si="2"/>
        <v>300034.4268438752</v>
      </c>
      <c r="E10" s="1">
        <f t="shared" si="3"/>
        <v>2771736.7399643832</v>
      </c>
      <c r="F10" s="1">
        <f t="shared" si="4"/>
        <v>29.793961704987353</v>
      </c>
      <c r="G10" s="1">
        <f t="shared" si="5"/>
        <v>0.14603829501264443</v>
      </c>
    </row>
    <row r="11" spans="1:7" x14ac:dyDescent="0.3">
      <c r="A11">
        <v>25.15</v>
      </c>
      <c r="B11">
        <f t="shared" si="0"/>
        <v>30.209999999999997</v>
      </c>
      <c r="C11">
        <v>3.39</v>
      </c>
      <c r="D11" s="2">
        <f t="shared" si="2"/>
        <v>300034.62654687604</v>
      </c>
      <c r="E11" s="1">
        <f t="shared" si="3"/>
        <v>2771736.5602165675</v>
      </c>
      <c r="F11" s="1">
        <f t="shared" si="4"/>
        <v>30.062644726026868</v>
      </c>
      <c r="G11" s="1">
        <f t="shared" si="5"/>
        <v>0.14735527397312964</v>
      </c>
    </row>
    <row r="12" spans="1:7" x14ac:dyDescent="0.3">
      <c r="A12">
        <v>25.67</v>
      </c>
      <c r="B12">
        <f t="shared" si="0"/>
        <v>30.73</v>
      </c>
      <c r="C12">
        <v>3.59</v>
      </c>
      <c r="D12" s="2">
        <f t="shared" si="2"/>
        <v>300035.01116006298</v>
      </c>
      <c r="E12" s="1">
        <f t="shared" si="3"/>
        <v>2771736.2140355879</v>
      </c>
      <c r="F12" s="1">
        <f t="shared" si="4"/>
        <v>30.580108323027915</v>
      </c>
      <c r="G12" s="1">
        <f t="shared" si="5"/>
        <v>0.14989167697208572</v>
      </c>
    </row>
    <row r="13" spans="1:7" x14ac:dyDescent="0.3">
      <c r="A13">
        <v>61.81</v>
      </c>
      <c r="B13">
        <f t="shared" si="0"/>
        <v>66.87</v>
      </c>
      <c r="C13">
        <v>3.38</v>
      </c>
      <c r="D13" s="2">
        <f t="shared" si="2"/>
        <v>300061.74177655089</v>
      </c>
      <c r="E13" s="1">
        <f t="shared" si="3"/>
        <v>2771712.1544575254</v>
      </c>
      <c r="F13" s="1">
        <f t="shared" si="4"/>
        <v>66.543828297043362</v>
      </c>
      <c r="G13" s="1">
        <f t="shared" si="5"/>
        <v>0.32617170295664266</v>
      </c>
    </row>
    <row r="14" spans="1:7" x14ac:dyDescent="0.3">
      <c r="A14">
        <v>62.52</v>
      </c>
      <c r="B14">
        <f t="shared" si="0"/>
        <v>67.58</v>
      </c>
      <c r="C14">
        <v>3.02</v>
      </c>
      <c r="D14" s="2">
        <f t="shared" si="2"/>
        <v>300062.26692147914</v>
      </c>
      <c r="E14" s="1">
        <f t="shared" si="3"/>
        <v>2771711.6817873418</v>
      </c>
      <c r="F14" s="1">
        <f t="shared" si="4"/>
        <v>67.250365131224143</v>
      </c>
      <c r="G14" s="1">
        <f t="shared" si="5"/>
        <v>0.32963486877585524</v>
      </c>
    </row>
    <row r="15" spans="1:7" x14ac:dyDescent="0.3">
      <c r="A15">
        <v>62.89</v>
      </c>
      <c r="B15">
        <f t="shared" si="0"/>
        <v>67.95</v>
      </c>
      <c r="C15">
        <v>2.99</v>
      </c>
      <c r="D15" s="2">
        <f t="shared" si="2"/>
        <v>300062.5405885544</v>
      </c>
      <c r="E15" s="1">
        <f t="shared" si="3"/>
        <v>2771711.4354662606</v>
      </c>
      <c r="F15" s="1">
        <f t="shared" si="4"/>
        <v>67.618560382577314</v>
      </c>
      <c r="G15" s="1">
        <f t="shared" si="5"/>
        <v>0.33143961742268857</v>
      </c>
    </row>
    <row r="16" spans="1:7" x14ac:dyDescent="0.3">
      <c r="A16">
        <v>63.9</v>
      </c>
      <c r="B16">
        <f t="shared" si="0"/>
        <v>68.959999999999994</v>
      </c>
      <c r="C16">
        <v>3.36</v>
      </c>
      <c r="D16" s="2">
        <f t="shared" si="2"/>
        <v>300063.28762570582</v>
      </c>
      <c r="E16" s="1">
        <f t="shared" si="3"/>
        <v>2771710.7630762816</v>
      </c>
      <c r="F16" s="1">
        <f t="shared" si="4"/>
        <v>68.623633906989483</v>
      </c>
      <c r="G16" s="1">
        <f t="shared" si="5"/>
        <v>0.33636609301051124</v>
      </c>
    </row>
    <row r="17" spans="1:7" x14ac:dyDescent="0.3">
      <c r="A17">
        <v>68.47</v>
      </c>
      <c r="B17">
        <f t="shared" si="0"/>
        <v>73.53</v>
      </c>
      <c r="C17">
        <v>3.35</v>
      </c>
      <c r="D17" s="2">
        <f t="shared" si="2"/>
        <v>300066.66778390587</v>
      </c>
      <c r="E17" s="1">
        <f t="shared" si="3"/>
        <v>2771707.7206780594</v>
      </c>
      <c r="F17" s="1">
        <f t="shared" si="4"/>
        <v>73.17134282468875</v>
      </c>
      <c r="G17" s="1">
        <f t="shared" si="5"/>
        <v>0.35865717531125085</v>
      </c>
    </row>
    <row r="18" spans="1:7" x14ac:dyDescent="0.3">
      <c r="A18">
        <v>71.349999999999994</v>
      </c>
      <c r="B18">
        <f t="shared" si="0"/>
        <v>76.41</v>
      </c>
      <c r="C18">
        <v>3.29</v>
      </c>
      <c r="D18" s="2">
        <f t="shared" si="2"/>
        <v>300068.79794924863</v>
      </c>
      <c r="E18" s="1">
        <f t="shared" si="3"/>
        <v>2771705.8033680203</v>
      </c>
      <c r="F18" s="1">
        <f t="shared" si="4"/>
        <v>76.03729505271869</v>
      </c>
      <c r="G18" s="1">
        <f t="shared" si="5"/>
        <v>0.37270494728130643</v>
      </c>
    </row>
    <row r="19" spans="1:7" x14ac:dyDescent="0.3">
      <c r="A19">
        <v>76.56</v>
      </c>
      <c r="B19">
        <f t="shared" si="0"/>
        <v>81.62</v>
      </c>
      <c r="C19">
        <v>3.14</v>
      </c>
      <c r="D19" s="2">
        <f t="shared" si="2"/>
        <v>300072.65147752478</v>
      </c>
      <c r="E19" s="1">
        <f t="shared" si="3"/>
        <v>2771702.3349009007</v>
      </c>
      <c r="F19" s="1">
        <f t="shared" si="4"/>
        <v>81.221882243122167</v>
      </c>
      <c r="G19" s="1">
        <f t="shared" si="5"/>
        <v>0.39811775687783779</v>
      </c>
    </row>
    <row r="20" spans="1:7" x14ac:dyDescent="0.3">
      <c r="A20">
        <v>79.03</v>
      </c>
      <c r="B20">
        <f t="shared" si="0"/>
        <v>84.09</v>
      </c>
      <c r="C20">
        <v>1.77</v>
      </c>
      <c r="D20" s="2">
        <f t="shared" si="2"/>
        <v>300074.47839016246</v>
      </c>
      <c r="E20" s="1">
        <f t="shared" si="3"/>
        <v>2771700.6905412492</v>
      </c>
      <c r="F20" s="1">
        <f t="shared" si="4"/>
        <v>83.679834327514257</v>
      </c>
      <c r="G20" s="1">
        <f t="shared" si="5"/>
        <v>0.41016567248574631</v>
      </c>
    </row>
    <row r="21" spans="1:7" x14ac:dyDescent="0.3">
      <c r="A21">
        <v>79.069999999999993</v>
      </c>
      <c r="B21">
        <f t="shared" si="0"/>
        <v>84.13</v>
      </c>
      <c r="C21">
        <v>2.13</v>
      </c>
      <c r="D21" s="2">
        <f t="shared" si="2"/>
        <v>300074.50797579222</v>
      </c>
      <c r="E21" s="1">
        <f t="shared" si="3"/>
        <v>2771700.6639119424</v>
      </c>
      <c r="F21" s="1">
        <f t="shared" si="4"/>
        <v>83.719639220067208</v>
      </c>
      <c r="G21" s="1">
        <f t="shared" si="5"/>
        <v>0.41036077993278752</v>
      </c>
    </row>
    <row r="22" spans="1:7" x14ac:dyDescent="0.3">
      <c r="A22">
        <v>79.53</v>
      </c>
      <c r="B22">
        <f t="shared" si="0"/>
        <v>84.59</v>
      </c>
      <c r="C22">
        <v>1.85</v>
      </c>
      <c r="D22" s="2">
        <f t="shared" si="2"/>
        <v>300074.84821053443</v>
      </c>
      <c r="E22" s="1">
        <f t="shared" si="3"/>
        <v>2771700.3576749228</v>
      </c>
      <c r="F22" s="1">
        <f t="shared" si="4"/>
        <v>84.1773954783297</v>
      </c>
      <c r="G22" s="1">
        <f t="shared" si="5"/>
        <v>0.41260452167030337</v>
      </c>
    </row>
    <row r="23" spans="1:7" x14ac:dyDescent="0.3">
      <c r="A23">
        <v>79.86</v>
      </c>
      <c r="B23">
        <f t="shared" si="0"/>
        <v>84.92</v>
      </c>
      <c r="C23">
        <v>0.4</v>
      </c>
      <c r="D23" s="2">
        <f t="shared" si="2"/>
        <v>300075.09229197993</v>
      </c>
      <c r="E23" s="1">
        <f t="shared" si="3"/>
        <v>2771700.1379831471</v>
      </c>
      <c r="F23" s="1">
        <f t="shared" si="4"/>
        <v>84.505785838064511</v>
      </c>
      <c r="G23" s="1">
        <f t="shared" si="5"/>
        <v>0.41421416193549021</v>
      </c>
    </row>
    <row r="24" spans="1:7" x14ac:dyDescent="0.3">
      <c r="A24">
        <v>80.73</v>
      </c>
      <c r="B24">
        <f t="shared" si="0"/>
        <v>85.79</v>
      </c>
      <c r="C24">
        <v>0.04</v>
      </c>
      <c r="D24" s="2">
        <f t="shared" si="2"/>
        <v>300075.73577942728</v>
      </c>
      <c r="E24" s="1">
        <f t="shared" si="3"/>
        <v>2771699.5587957394</v>
      </c>
      <c r="F24" s="1">
        <f t="shared" si="4"/>
        <v>85.371542240319656</v>
      </c>
      <c r="G24" s="1">
        <f t="shared" si="5"/>
        <v>0.4184577596803507</v>
      </c>
    </row>
    <row r="25" spans="1:7" x14ac:dyDescent="0.3">
      <c r="A25">
        <v>84.19</v>
      </c>
      <c r="B25">
        <f t="shared" si="0"/>
        <v>89.25</v>
      </c>
      <c r="C25">
        <v>-1.28</v>
      </c>
      <c r="D25" s="2">
        <f t="shared" si="2"/>
        <v>300078.29493640148</v>
      </c>
      <c r="E25" s="1">
        <f t="shared" si="3"/>
        <v>2771697.2553607617</v>
      </c>
      <c r="F25" s="1">
        <f t="shared" si="4"/>
        <v>88.814665403293091</v>
      </c>
      <c r="G25" s="1">
        <f t="shared" si="5"/>
        <v>0.43533459670690888</v>
      </c>
    </row>
    <row r="26" spans="1:7" x14ac:dyDescent="0.3">
      <c r="A26">
        <v>91.07</v>
      </c>
      <c r="B26">
        <f t="shared" si="0"/>
        <v>96.13</v>
      </c>
      <c r="C26">
        <v>-2.86</v>
      </c>
      <c r="D26" s="2">
        <f t="shared" si="2"/>
        <v>300083.38366472017</v>
      </c>
      <c r="E26" s="1">
        <f t="shared" si="3"/>
        <v>2771692.6751201125</v>
      </c>
      <c r="F26" s="1">
        <f t="shared" si="4"/>
        <v>95.661106837041814</v>
      </c>
      <c r="G26" s="1">
        <f t="shared" si="5"/>
        <v>0.46889316295818162</v>
      </c>
    </row>
    <row r="27" spans="1:7" x14ac:dyDescent="0.3">
      <c r="A27">
        <v>98.86</v>
      </c>
      <c r="B27">
        <f t="shared" si="0"/>
        <v>103.92</v>
      </c>
      <c r="C27">
        <v>-3.03</v>
      </c>
      <c r="D27" s="2">
        <f t="shared" si="2"/>
        <v>300089.14546611591</v>
      </c>
      <c r="E27" s="1">
        <f t="shared" si="3"/>
        <v>2771687.4890627493</v>
      </c>
      <c r="F27" s="1">
        <f t="shared" si="4"/>
        <v>103.41310956524384</v>
      </c>
      <c r="G27" s="1">
        <f t="shared" si="5"/>
        <v>0.50689043475615847</v>
      </c>
    </row>
    <row r="28" spans="1:7" x14ac:dyDescent="0.3">
      <c r="A28">
        <v>104.72</v>
      </c>
      <c r="B28">
        <f t="shared" si="0"/>
        <v>109.78</v>
      </c>
      <c r="C28">
        <v>-3.44</v>
      </c>
      <c r="D28" s="2">
        <f t="shared" si="2"/>
        <v>300093.47976087569</v>
      </c>
      <c r="E28" s="1">
        <f t="shared" si="3"/>
        <v>2771683.5878694053</v>
      </c>
      <c r="F28" s="1">
        <f t="shared" si="4"/>
        <v>109.24452625179913</v>
      </c>
      <c r="G28" s="1">
        <f t="shared" si="5"/>
        <v>0.53547374820087157</v>
      </c>
    </row>
    <row r="29" spans="1:7" x14ac:dyDescent="0.3">
      <c r="A29">
        <v>111.83</v>
      </c>
      <c r="B29">
        <f t="shared" si="0"/>
        <v>116.89</v>
      </c>
      <c r="C29">
        <v>-3.57</v>
      </c>
      <c r="D29" s="2">
        <f t="shared" si="2"/>
        <v>300098.73860656546</v>
      </c>
      <c r="E29" s="1">
        <f t="shared" si="3"/>
        <v>2771678.8545102458</v>
      </c>
      <c r="F29" s="1">
        <f t="shared" si="4"/>
        <v>116.319845814969</v>
      </c>
      <c r="G29" s="1">
        <f t="shared" si="5"/>
        <v>0.57015418503100079</v>
      </c>
    </row>
    <row r="30" spans="1:7" x14ac:dyDescent="0.3">
      <c r="A30">
        <v>117.5</v>
      </c>
      <c r="B30">
        <f t="shared" si="0"/>
        <v>122.56</v>
      </c>
      <c r="C30">
        <v>-3.64</v>
      </c>
      <c r="D30" s="2">
        <f t="shared" si="2"/>
        <v>300102.93236958387</v>
      </c>
      <c r="E30" s="1">
        <f t="shared" si="3"/>
        <v>2771675.0798061062</v>
      </c>
      <c r="F30" s="1">
        <f t="shared" si="4"/>
        <v>121.96218926398977</v>
      </c>
      <c r="G30" s="1">
        <f t="shared" si="5"/>
        <v>0.59781073601023138</v>
      </c>
    </row>
    <row r="31" spans="1:7" x14ac:dyDescent="0.3">
      <c r="A31">
        <v>122.68</v>
      </c>
      <c r="B31">
        <f t="shared" si="0"/>
        <v>127.74000000000001</v>
      </c>
      <c r="C31">
        <v>-3.3</v>
      </c>
      <c r="D31" s="2">
        <f t="shared" si="2"/>
        <v>300106.76370863779</v>
      </c>
      <c r="E31" s="1">
        <f t="shared" si="3"/>
        <v>2771671.6313109659</v>
      </c>
      <c r="F31" s="1">
        <f t="shared" si="4"/>
        <v>127.11692278559941</v>
      </c>
      <c r="G31" s="1">
        <f t="shared" si="5"/>
        <v>0.62307721440059538</v>
      </c>
    </row>
    <row r="32" spans="1:7" x14ac:dyDescent="0.3">
      <c r="A32">
        <v>127.99</v>
      </c>
      <c r="B32">
        <f t="shared" si="0"/>
        <v>133.04999999999998</v>
      </c>
      <c r="C32">
        <v>-3.01</v>
      </c>
      <c r="D32" s="2">
        <f t="shared" si="2"/>
        <v>300110.69120098843</v>
      </c>
      <c r="E32" s="1">
        <f t="shared" si="3"/>
        <v>2771668.0962705812</v>
      </c>
      <c r="F32" s="1">
        <f t="shared" si="4"/>
        <v>132.40102220604831</v>
      </c>
      <c r="G32" s="1">
        <f t="shared" si="5"/>
        <v>0.64897779395167277</v>
      </c>
    </row>
    <row r="33" spans="1:10" x14ac:dyDescent="0.3">
      <c r="A33">
        <v>133.19</v>
      </c>
      <c r="B33">
        <f t="shared" si="0"/>
        <v>138.25</v>
      </c>
      <c r="C33">
        <v>-3.05</v>
      </c>
      <c r="D33" s="2">
        <f t="shared" si="2"/>
        <v>300114.53733285714</v>
      </c>
      <c r="E33" s="1">
        <f t="shared" si="3"/>
        <v>2771664.6344607878</v>
      </c>
      <c r="F33" s="1">
        <f t="shared" si="4"/>
        <v>137.57565817371378</v>
      </c>
      <c r="G33" s="1">
        <f t="shared" si="5"/>
        <v>0.67434182628622352</v>
      </c>
    </row>
    <row r="34" spans="1:10" x14ac:dyDescent="0.3">
      <c r="A34">
        <v>138.59</v>
      </c>
      <c r="B34">
        <f t="shared" si="0"/>
        <v>143.65</v>
      </c>
      <c r="C34">
        <v>-2.97</v>
      </c>
      <c r="D34" s="2">
        <f t="shared" si="2"/>
        <v>300118.53139287472</v>
      </c>
      <c r="E34" s="1">
        <f t="shared" si="3"/>
        <v>2771661.0395044643</v>
      </c>
      <c r="F34" s="1">
        <f t="shared" si="4"/>
        <v>142.94931860138348</v>
      </c>
      <c r="G34" s="1">
        <f t="shared" si="5"/>
        <v>0.70068139861652412</v>
      </c>
    </row>
    <row r="35" spans="1:10" x14ac:dyDescent="0.3">
      <c r="A35">
        <v>142.63999999999999</v>
      </c>
      <c r="B35">
        <f t="shared" si="0"/>
        <v>147.69999999999999</v>
      </c>
      <c r="C35">
        <v>-3.06</v>
      </c>
      <c r="D35" s="2">
        <f t="shared" si="2"/>
        <v>300121.52693788789</v>
      </c>
      <c r="E35" s="1">
        <f t="shared" si="3"/>
        <v>2771658.3432872216</v>
      </c>
      <c r="F35" s="1">
        <f t="shared" si="4"/>
        <v>146.97956392212495</v>
      </c>
      <c r="G35" s="1">
        <f t="shared" si="5"/>
        <v>0.72043607787503561</v>
      </c>
    </row>
    <row r="36" spans="1:10" x14ac:dyDescent="0.3">
      <c r="A36">
        <v>147.57</v>
      </c>
      <c r="B36">
        <f t="shared" si="0"/>
        <v>152.63</v>
      </c>
      <c r="C36">
        <v>-3.03</v>
      </c>
      <c r="D36" s="2">
        <f t="shared" si="2"/>
        <v>300125.17336675583</v>
      </c>
      <c r="E36" s="1">
        <f t="shared" si="3"/>
        <v>2771655.0612252448</v>
      </c>
      <c r="F36" s="1">
        <f t="shared" si="4"/>
        <v>151.88551686817112</v>
      </c>
      <c r="G36" s="1">
        <f t="shared" si="5"/>
        <v>0.74448313182887205</v>
      </c>
    </row>
    <row r="37" spans="1:10" x14ac:dyDescent="0.3">
      <c r="A37">
        <v>154.74</v>
      </c>
      <c r="B37">
        <f t="shared" si="0"/>
        <v>159.80000000000001</v>
      </c>
      <c r="C37">
        <v>-3.05</v>
      </c>
      <c r="D37" s="2">
        <f t="shared" si="2"/>
        <v>300130.47659089026</v>
      </c>
      <c r="E37" s="1">
        <f t="shared" si="3"/>
        <v>2771650.2879221258</v>
      </c>
      <c r="F37" s="1">
        <f t="shared" si="4"/>
        <v>159.02054376972478</v>
      </c>
      <c r="G37" s="1">
        <f t="shared" si="5"/>
        <v>0.7794562302752297</v>
      </c>
    </row>
    <row r="38" spans="1:10" x14ac:dyDescent="0.3">
      <c r="A38">
        <v>160.56</v>
      </c>
      <c r="B38">
        <f t="shared" si="0"/>
        <v>165.62</v>
      </c>
      <c r="C38">
        <v>-3.06</v>
      </c>
      <c r="D38" s="2">
        <f t="shared" si="2"/>
        <v>300134.78130002029</v>
      </c>
      <c r="E38" s="1">
        <f t="shared" si="3"/>
        <v>2771646.4133580881</v>
      </c>
      <c r="F38" s="1">
        <f t="shared" si="4"/>
        <v>164.81215556403865</v>
      </c>
      <c r="G38" s="1">
        <f t="shared" si="5"/>
        <v>0.80784443596135702</v>
      </c>
    </row>
    <row r="39" spans="1:10" x14ac:dyDescent="0.3">
      <c r="A39">
        <v>165.64</v>
      </c>
      <c r="B39">
        <f t="shared" si="0"/>
        <v>170.7</v>
      </c>
      <c r="C39">
        <v>-3.04</v>
      </c>
      <c r="D39" s="2">
        <f t="shared" si="2"/>
        <v>300138.53867499979</v>
      </c>
      <c r="E39" s="1">
        <f t="shared" si="3"/>
        <v>2771643.0314362133</v>
      </c>
      <c r="F39" s="1">
        <f t="shared" si="4"/>
        <v>169.86737685533461</v>
      </c>
      <c r="G39" s="1">
        <f t="shared" si="5"/>
        <v>0.83262314466537646</v>
      </c>
    </row>
    <row r="40" spans="1:10" x14ac:dyDescent="0.3">
      <c r="A40">
        <v>171.23</v>
      </c>
      <c r="B40">
        <f t="shared" si="0"/>
        <v>176.29</v>
      </c>
      <c r="C40">
        <v>-2.92</v>
      </c>
      <c r="D40" s="2">
        <f t="shared" si="2"/>
        <v>300142.67326675873</v>
      </c>
      <c r="E40" s="1">
        <f t="shared" si="3"/>
        <v>2771639.3099906854</v>
      </c>
      <c r="F40" s="1">
        <f t="shared" si="4"/>
        <v>175.43011052053885</v>
      </c>
      <c r="G40" s="1">
        <f t="shared" si="5"/>
        <v>0.85988947946114536</v>
      </c>
      <c r="I40" s="5">
        <v>-5.0599999999999996</v>
      </c>
      <c r="J40" s="5">
        <v>10.81</v>
      </c>
    </row>
    <row r="41" spans="1:10" x14ac:dyDescent="0.3">
      <c r="A41">
        <v>176.46</v>
      </c>
      <c r="B41">
        <f t="shared" si="0"/>
        <v>181.52</v>
      </c>
      <c r="C41">
        <v>-3.25</v>
      </c>
      <c r="D41" s="2">
        <f t="shared" si="2"/>
        <v>300146.54158784979</v>
      </c>
      <c r="E41" s="1">
        <f t="shared" si="3"/>
        <v>2771635.8282089126</v>
      </c>
      <c r="F41" s="1">
        <f t="shared" si="4"/>
        <v>180.63460015708469</v>
      </c>
      <c r="G41" s="1">
        <f t="shared" si="5"/>
        <v>0.88539984291531937</v>
      </c>
      <c r="I41">
        <v>0.52</v>
      </c>
      <c r="J41">
        <v>10.75</v>
      </c>
    </row>
    <row r="42" spans="1:10" x14ac:dyDescent="0.3">
      <c r="A42">
        <v>181.7</v>
      </c>
      <c r="B42">
        <f t="shared" si="0"/>
        <v>186.76</v>
      </c>
      <c r="C42">
        <v>-3.33</v>
      </c>
      <c r="D42" s="2">
        <f t="shared" si="2"/>
        <v>300150.41730534832</v>
      </c>
      <c r="E42" s="1">
        <f t="shared" si="3"/>
        <v>2771632.3397698137</v>
      </c>
      <c r="F42" s="1">
        <f t="shared" si="4"/>
        <v>185.84904101641177</v>
      </c>
      <c r="G42" s="1">
        <f t="shared" si="5"/>
        <v>0.91095898358821614</v>
      </c>
      <c r="I42">
        <v>0.54</v>
      </c>
      <c r="J42">
        <v>10.68</v>
      </c>
    </row>
    <row r="43" spans="1:10" x14ac:dyDescent="0.3">
      <c r="A43">
        <v>187.34</v>
      </c>
      <c r="B43">
        <f t="shared" si="0"/>
        <v>192.4</v>
      </c>
      <c r="C43">
        <v>-3.09</v>
      </c>
      <c r="D43" s="2">
        <f t="shared" si="2"/>
        <v>300154.5888791444</v>
      </c>
      <c r="E43" s="1">
        <f t="shared" si="3"/>
        <v>2771628.5850376533</v>
      </c>
      <c r="F43" s="1">
        <f t="shared" si="4"/>
        <v>191.46153079655218</v>
      </c>
      <c r="G43" s="1">
        <f t="shared" si="5"/>
        <v>0.93846920344782347</v>
      </c>
      <c r="I43">
        <v>14.35</v>
      </c>
      <c r="J43">
        <v>4.66</v>
      </c>
    </row>
    <row r="44" spans="1:10" x14ac:dyDescent="0.3">
      <c r="A44">
        <v>194.81</v>
      </c>
      <c r="B44">
        <f t="shared" si="0"/>
        <v>199.87</v>
      </c>
      <c r="C44">
        <v>-3.11</v>
      </c>
      <c r="D44" s="2">
        <f t="shared" si="2"/>
        <v>300160.11399550212</v>
      </c>
      <c r="E44" s="1">
        <f t="shared" si="3"/>
        <v>2771623.6120147388</v>
      </c>
      <c r="F44" s="1">
        <f t="shared" si="4"/>
        <v>198.89509438842376</v>
      </c>
      <c r="G44" s="1">
        <f t="shared" si="5"/>
        <v>0.97490561157624711</v>
      </c>
      <c r="I44">
        <v>14.53</v>
      </c>
      <c r="J44">
        <v>4.6500000000000004</v>
      </c>
    </row>
    <row r="45" spans="1:10" x14ac:dyDescent="0.3">
      <c r="A45">
        <v>201.81</v>
      </c>
      <c r="B45">
        <f t="shared" si="0"/>
        <v>206.87</v>
      </c>
      <c r="C45">
        <v>-3.03</v>
      </c>
      <c r="D45" s="2">
        <f t="shared" si="2"/>
        <v>300165.29148071003</v>
      </c>
      <c r="E45" s="1">
        <f t="shared" si="3"/>
        <v>2771618.9518861715</v>
      </c>
      <c r="F45" s="1">
        <f t="shared" si="4"/>
        <v>205.86095049823041</v>
      </c>
      <c r="G45" s="1">
        <f t="shared" si="5"/>
        <v>1.0090495017695957</v>
      </c>
      <c r="I45">
        <v>14.58</v>
      </c>
      <c r="J45">
        <v>3.81</v>
      </c>
    </row>
    <row r="46" spans="1:10" x14ac:dyDescent="0.3">
      <c r="A46">
        <v>209.17</v>
      </c>
      <c r="B46">
        <f t="shared" si="0"/>
        <v>214.23</v>
      </c>
      <c r="C46">
        <v>-2.92</v>
      </c>
      <c r="D46" s="2">
        <f t="shared" si="2"/>
        <v>300170.73523658584</v>
      </c>
      <c r="E46" s="1">
        <f t="shared" si="3"/>
        <v>2771614.0520938486</v>
      </c>
      <c r="F46" s="1">
        <f t="shared" si="4"/>
        <v>213.18505063700704</v>
      </c>
      <c r="G46" s="1">
        <f t="shared" si="5"/>
        <v>1.044949362992952</v>
      </c>
      <c r="I46">
        <v>16.13</v>
      </c>
      <c r="J46">
        <v>3.77</v>
      </c>
    </row>
    <row r="47" spans="1:10" x14ac:dyDescent="0.3">
      <c r="A47">
        <v>217.13</v>
      </c>
      <c r="B47">
        <f t="shared" si="0"/>
        <v>222.19</v>
      </c>
      <c r="C47">
        <v>-2.5</v>
      </c>
      <c r="D47" s="2">
        <f t="shared" si="2"/>
        <v>300176.62277690799</v>
      </c>
      <c r="E47" s="1">
        <f t="shared" si="3"/>
        <v>2771608.7528619347</v>
      </c>
      <c r="F47" s="1">
        <f t="shared" si="4"/>
        <v>221.10622415624644</v>
      </c>
      <c r="G47" s="1">
        <f t="shared" si="5"/>
        <v>1.083775843753557</v>
      </c>
      <c r="I47">
        <v>20.94</v>
      </c>
      <c r="J47">
        <v>3.72</v>
      </c>
    </row>
    <row r="48" spans="1:10" x14ac:dyDescent="0.3">
      <c r="A48">
        <v>224.39</v>
      </c>
      <c r="B48">
        <f t="shared" si="0"/>
        <v>229.45</v>
      </c>
      <c r="C48">
        <v>-2.3199999999999998</v>
      </c>
      <c r="D48" s="2">
        <f t="shared" si="2"/>
        <v>300181.99256870936</v>
      </c>
      <c r="E48" s="1">
        <f t="shared" si="3"/>
        <v>2771603.9196428773</v>
      </c>
      <c r="F48" s="1">
        <f t="shared" si="4"/>
        <v>228.33081206470942</v>
      </c>
      <c r="G48" s="1">
        <f t="shared" si="5"/>
        <v>1.1191879352905687</v>
      </c>
      <c r="I48">
        <v>24.02</v>
      </c>
      <c r="J48">
        <v>3.66</v>
      </c>
    </row>
    <row r="49" spans="1:10" x14ac:dyDescent="0.3">
      <c r="A49">
        <v>231.56</v>
      </c>
      <c r="B49">
        <f t="shared" si="0"/>
        <v>236.62</v>
      </c>
      <c r="C49">
        <v>-2.0099999999999998</v>
      </c>
      <c r="D49" s="2">
        <f t="shared" si="2"/>
        <v>300187.29579284386</v>
      </c>
      <c r="E49" s="1">
        <f t="shared" si="3"/>
        <v>2771599.1463397583</v>
      </c>
      <c r="F49" s="1">
        <f t="shared" si="4"/>
        <v>235.46583896630631</v>
      </c>
      <c r="G49" s="1">
        <f t="shared" si="5"/>
        <v>1.1541610336936969</v>
      </c>
      <c r="I49">
        <v>24.88</v>
      </c>
      <c r="J49">
        <v>3.35</v>
      </c>
    </row>
    <row r="50" spans="1:10" x14ac:dyDescent="0.3">
      <c r="A50">
        <v>238.61</v>
      </c>
      <c r="B50">
        <f t="shared" si="0"/>
        <v>243.67000000000002</v>
      </c>
      <c r="C50">
        <v>-1.86</v>
      </c>
      <c r="D50" s="2">
        <f t="shared" si="2"/>
        <v>300192.51026008901</v>
      </c>
      <c r="E50" s="1">
        <f t="shared" si="3"/>
        <v>2771594.452924558</v>
      </c>
      <c r="F50" s="1">
        <f t="shared" si="4"/>
        <v>242.48145119144723</v>
      </c>
      <c r="G50" s="1">
        <f t="shared" si="5"/>
        <v>1.1885488085527811</v>
      </c>
      <c r="I50">
        <v>25.15</v>
      </c>
      <c r="J50">
        <v>3.39</v>
      </c>
    </row>
    <row r="51" spans="1:10" x14ac:dyDescent="0.3">
      <c r="A51">
        <v>244.26</v>
      </c>
      <c r="B51">
        <f t="shared" si="0"/>
        <v>249.32</v>
      </c>
      <c r="C51">
        <v>-1.46</v>
      </c>
      <c r="D51" s="2">
        <f t="shared" si="2"/>
        <v>300196.68923029257</v>
      </c>
      <c r="E51" s="1">
        <f t="shared" si="3"/>
        <v>2771590.6915350715</v>
      </c>
      <c r="F51" s="1">
        <f t="shared" si="4"/>
        <v>248.10389219436891</v>
      </c>
      <c r="G51" s="1">
        <f t="shared" si="5"/>
        <v>1.2161078056310828</v>
      </c>
      <c r="I51">
        <v>25.67</v>
      </c>
      <c r="J51">
        <v>3.59</v>
      </c>
    </row>
    <row r="52" spans="1:10" x14ac:dyDescent="0.3">
      <c r="A52">
        <v>250.86</v>
      </c>
      <c r="B52">
        <f t="shared" si="0"/>
        <v>255.92000000000002</v>
      </c>
      <c r="C52">
        <v>-1.48</v>
      </c>
      <c r="D52" s="2">
        <f t="shared" si="2"/>
        <v>300201.57085920294</v>
      </c>
      <c r="E52" s="1">
        <f t="shared" si="3"/>
        <v>2771586.2976995651</v>
      </c>
      <c r="F52" s="1">
        <f t="shared" si="4"/>
        <v>254.6716993836738</v>
      </c>
      <c r="G52" s="1">
        <f t="shared" si="5"/>
        <v>1.2483006163262189</v>
      </c>
      <c r="I52">
        <v>61.81</v>
      </c>
      <c r="J52">
        <v>3.38</v>
      </c>
    </row>
    <row r="53" spans="1:10" x14ac:dyDescent="0.3">
      <c r="A53">
        <v>257.68</v>
      </c>
      <c r="B53">
        <f t="shared" si="0"/>
        <v>262.74</v>
      </c>
      <c r="C53">
        <v>-1.35</v>
      </c>
      <c r="D53" s="2">
        <f t="shared" si="2"/>
        <v>300206.61520907702</v>
      </c>
      <c r="E53" s="1">
        <f t="shared" si="3"/>
        <v>2771581.7574028745</v>
      </c>
      <c r="F53" s="1">
        <f t="shared" si="4"/>
        <v>261.45843347970504</v>
      </c>
      <c r="G53" s="1">
        <f t="shared" si="5"/>
        <v>1.2815665202949731</v>
      </c>
      <c r="I53">
        <v>62.52</v>
      </c>
      <c r="J53">
        <v>3.02</v>
      </c>
    </row>
    <row r="54" spans="1:10" x14ac:dyDescent="0.3">
      <c r="A54">
        <v>264.63</v>
      </c>
      <c r="B54">
        <f t="shared" si="0"/>
        <v>269.69</v>
      </c>
      <c r="C54">
        <v>-1.36</v>
      </c>
      <c r="D54" s="2">
        <f t="shared" si="2"/>
        <v>300211.75571224774</v>
      </c>
      <c r="E54" s="1">
        <f t="shared" si="3"/>
        <v>2771577.1305609392</v>
      </c>
      <c r="F54" s="1">
        <f t="shared" si="4"/>
        <v>268.37453347484382</v>
      </c>
      <c r="G54" s="1">
        <f t="shared" si="5"/>
        <v>1.3154665251561823</v>
      </c>
      <c r="I54">
        <v>62.89</v>
      </c>
      <c r="J54">
        <v>2.99</v>
      </c>
    </row>
    <row r="55" spans="1:10" x14ac:dyDescent="0.3">
      <c r="A55">
        <v>271.60000000000002</v>
      </c>
      <c r="B55">
        <f t="shared" si="0"/>
        <v>276.66000000000003</v>
      </c>
      <c r="C55">
        <v>-1.39</v>
      </c>
      <c r="D55" s="2">
        <f t="shared" si="2"/>
        <v>300216.91100823338</v>
      </c>
      <c r="E55" s="1">
        <f t="shared" si="3"/>
        <v>2771572.4904043516</v>
      </c>
      <c r="F55" s="1">
        <f t="shared" si="4"/>
        <v>275.31053591550187</v>
      </c>
      <c r="G55" s="1">
        <f t="shared" si="5"/>
        <v>1.3494640844981518</v>
      </c>
      <c r="I55">
        <v>63.9</v>
      </c>
      <c r="J55">
        <v>3.36</v>
      </c>
    </row>
    <row r="56" spans="1:10" x14ac:dyDescent="0.3">
      <c r="A56">
        <v>278.45999999999998</v>
      </c>
      <c r="B56">
        <f t="shared" si="0"/>
        <v>283.52</v>
      </c>
      <c r="C56">
        <v>-1.3</v>
      </c>
      <c r="D56" s="2">
        <f t="shared" si="2"/>
        <v>300221.98494373716</v>
      </c>
      <c r="E56" s="1">
        <f t="shared" si="3"/>
        <v>2771567.9234783552</v>
      </c>
      <c r="F56" s="1">
        <f t="shared" si="4"/>
        <v>282.13707490341983</v>
      </c>
      <c r="G56" s="1">
        <f t="shared" si="5"/>
        <v>1.3829250965801521</v>
      </c>
      <c r="I56">
        <v>68.47</v>
      </c>
      <c r="J56">
        <v>3.35</v>
      </c>
    </row>
    <row r="57" spans="1:10" x14ac:dyDescent="0.3">
      <c r="A57">
        <v>285.41000000000003</v>
      </c>
      <c r="B57">
        <f t="shared" si="0"/>
        <v>290.47000000000003</v>
      </c>
      <c r="C57">
        <v>-1.34</v>
      </c>
      <c r="D57" s="2">
        <f t="shared" si="2"/>
        <v>300227.12544690788</v>
      </c>
      <c r="E57" s="1">
        <f t="shared" si="3"/>
        <v>2771563.2966364198</v>
      </c>
      <c r="F57" s="1">
        <f t="shared" si="4"/>
        <v>289.05317489855855</v>
      </c>
      <c r="G57" s="1">
        <f t="shared" si="5"/>
        <v>1.416825101441475</v>
      </c>
      <c r="I57">
        <v>71.349999999999994</v>
      </c>
      <c r="J57">
        <v>3.29</v>
      </c>
    </row>
    <row r="58" spans="1:10" x14ac:dyDescent="0.3">
      <c r="A58">
        <v>292.55</v>
      </c>
      <c r="B58">
        <f t="shared" si="0"/>
        <v>297.61</v>
      </c>
      <c r="C58">
        <v>-1.3</v>
      </c>
      <c r="D58" s="2">
        <f t="shared" si="2"/>
        <v>300232.40648182004</v>
      </c>
      <c r="E58" s="1">
        <f t="shared" si="3"/>
        <v>2771558.5433052811</v>
      </c>
      <c r="F58" s="1">
        <f t="shared" si="4"/>
        <v>296.15834813065209</v>
      </c>
      <c r="G58" s="1">
        <f t="shared" si="5"/>
        <v>1.451651869347927</v>
      </c>
      <c r="I58">
        <v>76.56</v>
      </c>
      <c r="J58">
        <v>3.14</v>
      </c>
    </row>
    <row r="59" spans="1:10" x14ac:dyDescent="0.3">
      <c r="A59">
        <v>299.48</v>
      </c>
      <c r="B59">
        <f t="shared" si="0"/>
        <v>304.54000000000002</v>
      </c>
      <c r="C59">
        <v>-1.45</v>
      </c>
      <c r="D59" s="2">
        <f t="shared" si="2"/>
        <v>300237.53219217592</v>
      </c>
      <c r="E59" s="1">
        <f t="shared" si="3"/>
        <v>2771553.9297779985</v>
      </c>
      <c r="F59" s="1">
        <f t="shared" si="4"/>
        <v>303.05454568000329</v>
      </c>
      <c r="G59" s="1">
        <f t="shared" si="5"/>
        <v>1.4854543199967338</v>
      </c>
      <c r="I59">
        <v>79.03</v>
      </c>
      <c r="J59">
        <v>1.77</v>
      </c>
    </row>
    <row r="60" spans="1:10" x14ac:dyDescent="0.3">
      <c r="A60">
        <v>306.52999999999997</v>
      </c>
      <c r="B60">
        <f t="shared" si="0"/>
        <v>311.58999999999997</v>
      </c>
      <c r="C60">
        <v>-1.31</v>
      </c>
      <c r="D60" s="2">
        <f t="shared" si="2"/>
        <v>300242.74665942107</v>
      </c>
      <c r="E60" s="1">
        <f t="shared" si="3"/>
        <v>2771549.2363627981</v>
      </c>
      <c r="F60" s="1">
        <f t="shared" si="4"/>
        <v>310.07015790514419</v>
      </c>
      <c r="G60" s="1">
        <f t="shared" si="5"/>
        <v>1.5198420948557896</v>
      </c>
      <c r="I60">
        <v>79.069999999999993</v>
      </c>
      <c r="J60">
        <v>2.13</v>
      </c>
    </row>
    <row r="61" spans="1:10" x14ac:dyDescent="0.3">
      <c r="A61">
        <v>313.51</v>
      </c>
      <c r="B61">
        <f t="shared" si="0"/>
        <v>318.57</v>
      </c>
      <c r="C61">
        <v>-1.31</v>
      </c>
      <c r="D61" s="2">
        <f t="shared" si="2"/>
        <v>300247.90935181413</v>
      </c>
      <c r="E61" s="1">
        <f t="shared" si="3"/>
        <v>2771544.589548884</v>
      </c>
      <c r="F61" s="1">
        <f t="shared" si="4"/>
        <v>317.01611156885178</v>
      </c>
      <c r="G61" s="1">
        <f t="shared" si="5"/>
        <v>1.5538884311482093</v>
      </c>
      <c r="I61">
        <v>79.53</v>
      </c>
      <c r="J61">
        <v>1.85</v>
      </c>
    </row>
    <row r="62" spans="1:10" x14ac:dyDescent="0.3">
      <c r="A62">
        <v>320.61</v>
      </c>
      <c r="B62">
        <f t="shared" si="0"/>
        <v>325.67</v>
      </c>
      <c r="C62">
        <v>-1.36</v>
      </c>
      <c r="D62" s="2">
        <f t="shared" si="2"/>
        <v>300253.16080109647</v>
      </c>
      <c r="E62" s="1">
        <f t="shared" si="3"/>
        <v>2771539.8628470511</v>
      </c>
      <c r="F62" s="1">
        <f t="shared" si="4"/>
        <v>324.08147990897209</v>
      </c>
      <c r="G62" s="1">
        <f t="shared" si="5"/>
        <v>1.5885200910279309</v>
      </c>
      <c r="I62">
        <v>79.86</v>
      </c>
      <c r="J62">
        <v>0.4</v>
      </c>
    </row>
    <row r="63" spans="1:10" x14ac:dyDescent="0.3">
      <c r="A63">
        <v>327.48</v>
      </c>
      <c r="B63">
        <f t="shared" si="0"/>
        <v>332.54</v>
      </c>
      <c r="C63">
        <v>-1.39</v>
      </c>
      <c r="D63" s="2">
        <f t="shared" si="2"/>
        <v>300258.24213300779</v>
      </c>
      <c r="E63" s="1">
        <f t="shared" si="3"/>
        <v>2771535.2892637281</v>
      </c>
      <c r="F63" s="1">
        <f t="shared" si="4"/>
        <v>330.91797012002604</v>
      </c>
      <c r="G63" s="1">
        <f t="shared" si="5"/>
        <v>1.6220298799739794</v>
      </c>
      <c r="I63">
        <v>80.73</v>
      </c>
      <c r="J63">
        <v>0.04</v>
      </c>
    </row>
    <row r="64" spans="1:10" x14ac:dyDescent="0.3">
      <c r="A64">
        <v>334.27</v>
      </c>
      <c r="B64">
        <f t="shared" si="0"/>
        <v>339.33</v>
      </c>
      <c r="C64">
        <v>-1.41</v>
      </c>
      <c r="D64" s="2">
        <f t="shared" si="2"/>
        <v>300263.26429365948</v>
      </c>
      <c r="E64" s="1">
        <f t="shared" si="3"/>
        <v>2771530.7689390173</v>
      </c>
      <c r="F64" s="1">
        <f t="shared" si="4"/>
        <v>337.6748505468222</v>
      </c>
      <c r="G64" s="1">
        <f t="shared" si="5"/>
        <v>1.6551494531777848</v>
      </c>
      <c r="I64">
        <v>84.19</v>
      </c>
      <c r="J64">
        <v>-1.28</v>
      </c>
    </row>
    <row r="65" spans="1:10" x14ac:dyDescent="0.3">
      <c r="A65">
        <v>341.14</v>
      </c>
      <c r="B65">
        <f t="shared" si="0"/>
        <v>346.2</v>
      </c>
      <c r="C65">
        <v>-1.37</v>
      </c>
      <c r="D65" s="2">
        <f t="shared" si="2"/>
        <v>300268.34562557068</v>
      </c>
      <c r="E65" s="1">
        <f t="shared" si="3"/>
        <v>2771526.1953556947</v>
      </c>
      <c r="F65" s="1">
        <f t="shared" si="4"/>
        <v>344.51134075747814</v>
      </c>
      <c r="G65" s="1">
        <f t="shared" si="5"/>
        <v>1.688659242521851</v>
      </c>
      <c r="I65">
        <v>91.07</v>
      </c>
      <c r="J65">
        <v>-2.86</v>
      </c>
    </row>
    <row r="66" spans="1:10" x14ac:dyDescent="0.3">
      <c r="A66">
        <v>348.14</v>
      </c>
      <c r="B66">
        <f t="shared" ref="B66:B129" si="6">A66+5.06</f>
        <v>353.2</v>
      </c>
      <c r="C66">
        <v>-1.47</v>
      </c>
      <c r="D66" s="2">
        <f t="shared" si="2"/>
        <v>300273.52311077871</v>
      </c>
      <c r="E66" s="1">
        <f t="shared" si="3"/>
        <v>2771521.5352271269</v>
      </c>
      <c r="F66" s="1">
        <f t="shared" si="4"/>
        <v>351.47719686768289</v>
      </c>
      <c r="G66" s="1">
        <f t="shared" si="5"/>
        <v>1.7228031323170967</v>
      </c>
      <c r="I66">
        <v>98.86</v>
      </c>
      <c r="J66">
        <v>-3.03</v>
      </c>
    </row>
    <row r="67" spans="1:10" x14ac:dyDescent="0.3">
      <c r="A67">
        <v>354.74</v>
      </c>
      <c r="B67">
        <f t="shared" si="6"/>
        <v>359.8</v>
      </c>
      <c r="C67">
        <v>-1.48</v>
      </c>
      <c r="D67" s="2">
        <f t="shared" ref="D67:D130" si="7">(((B67*($D$145-$D$1))+$B$145*$D$1)/$B$145)</f>
        <v>300278.40473968902</v>
      </c>
      <c r="E67" s="1">
        <f t="shared" ref="E67:E130" si="8">(((B67*($E$145-$E$1))+$B$145*$E$1)/$B$145)</f>
        <v>2771517.14139162</v>
      </c>
      <c r="F67" s="1">
        <f t="shared" ref="F67:F130" si="9">SQRT(((D67-$D$1)^2)+((E67-$E$1)^2))</f>
        <v>358.04500405725599</v>
      </c>
      <c r="G67" s="1">
        <f t="shared" ref="G67:G130" si="10">B67-F67</f>
        <v>1.7549959427440172</v>
      </c>
      <c r="I67">
        <v>104.72</v>
      </c>
      <c r="J67">
        <v>-3.44</v>
      </c>
    </row>
    <row r="68" spans="1:10" x14ac:dyDescent="0.3">
      <c r="A68">
        <v>361.63</v>
      </c>
      <c r="B68">
        <f t="shared" si="6"/>
        <v>366.69</v>
      </c>
      <c r="C68">
        <v>-1.57</v>
      </c>
      <c r="D68" s="2">
        <f t="shared" si="7"/>
        <v>300283.50086441514</v>
      </c>
      <c r="E68" s="1">
        <f t="shared" si="8"/>
        <v>2771512.5544936443</v>
      </c>
      <c r="F68" s="1">
        <f t="shared" si="9"/>
        <v>364.90139671405427</v>
      </c>
      <c r="G68" s="1">
        <f t="shared" si="10"/>
        <v>1.7886032859457259</v>
      </c>
      <c r="I68">
        <v>111.83</v>
      </c>
      <c r="J68">
        <v>-3.57</v>
      </c>
    </row>
    <row r="69" spans="1:10" x14ac:dyDescent="0.3">
      <c r="A69">
        <v>368.52</v>
      </c>
      <c r="B69">
        <f t="shared" si="6"/>
        <v>373.58</v>
      </c>
      <c r="C69">
        <v>-1.55</v>
      </c>
      <c r="D69" s="2">
        <f t="shared" si="7"/>
        <v>300288.59698914125</v>
      </c>
      <c r="E69" s="1">
        <f t="shared" si="8"/>
        <v>2771507.967595668</v>
      </c>
      <c r="F69" s="1">
        <f t="shared" si="9"/>
        <v>371.75778937116405</v>
      </c>
      <c r="G69" s="1">
        <f t="shared" si="10"/>
        <v>1.8222106288359328</v>
      </c>
      <c r="I69">
        <v>117.5</v>
      </c>
      <c r="J69">
        <v>-3.64</v>
      </c>
    </row>
    <row r="70" spans="1:10" x14ac:dyDescent="0.3">
      <c r="A70">
        <v>375.39</v>
      </c>
      <c r="B70">
        <f t="shared" si="6"/>
        <v>380.45</v>
      </c>
      <c r="C70">
        <v>-1.57</v>
      </c>
      <c r="D70" s="2">
        <f t="shared" si="7"/>
        <v>300293.67832105252</v>
      </c>
      <c r="E70" s="1">
        <f t="shared" si="8"/>
        <v>2771503.3940123455</v>
      </c>
      <c r="F70" s="1">
        <f t="shared" si="9"/>
        <v>378.59427958186325</v>
      </c>
      <c r="G70" s="1">
        <f t="shared" si="10"/>
        <v>1.855720418136741</v>
      </c>
      <c r="I70">
        <v>122.68</v>
      </c>
      <c r="J70">
        <v>-3.3</v>
      </c>
    </row>
    <row r="71" spans="1:10" x14ac:dyDescent="0.3">
      <c r="A71">
        <v>382.25</v>
      </c>
      <c r="B71">
        <f t="shared" si="6"/>
        <v>387.31</v>
      </c>
      <c r="C71">
        <v>-1.64</v>
      </c>
      <c r="D71" s="2">
        <f t="shared" si="7"/>
        <v>300298.7522565563</v>
      </c>
      <c r="E71" s="1">
        <f t="shared" si="8"/>
        <v>2771498.827086349</v>
      </c>
      <c r="F71" s="1">
        <f t="shared" si="9"/>
        <v>385.42081856978115</v>
      </c>
      <c r="G71" s="1">
        <f t="shared" si="10"/>
        <v>1.889181430218855</v>
      </c>
      <c r="I71">
        <v>127.99</v>
      </c>
      <c r="J71">
        <v>-3.01</v>
      </c>
    </row>
    <row r="72" spans="1:10" x14ac:dyDescent="0.3">
      <c r="A72">
        <v>389.11</v>
      </c>
      <c r="B72">
        <f t="shared" si="6"/>
        <v>394.17</v>
      </c>
      <c r="C72">
        <v>-1.7</v>
      </c>
      <c r="D72" s="2">
        <f t="shared" si="7"/>
        <v>300303.82619206008</v>
      </c>
      <c r="E72" s="1">
        <f t="shared" si="8"/>
        <v>2771494.2601603526</v>
      </c>
      <c r="F72" s="1">
        <f t="shared" si="9"/>
        <v>392.2473575576991</v>
      </c>
      <c r="G72" s="1">
        <f t="shared" si="10"/>
        <v>1.9226424423009121</v>
      </c>
      <c r="I72">
        <v>133.19</v>
      </c>
      <c r="J72">
        <v>-3.05</v>
      </c>
    </row>
    <row r="73" spans="1:10" x14ac:dyDescent="0.3">
      <c r="A73">
        <v>395.97</v>
      </c>
      <c r="B73">
        <f t="shared" si="6"/>
        <v>401.03000000000003</v>
      </c>
      <c r="C73">
        <v>-1.76</v>
      </c>
      <c r="D73" s="2">
        <f t="shared" si="7"/>
        <v>300308.90012756386</v>
      </c>
      <c r="E73" s="1">
        <f t="shared" si="8"/>
        <v>2771489.6932343561</v>
      </c>
      <c r="F73" s="1">
        <f t="shared" si="9"/>
        <v>399.073896545617</v>
      </c>
      <c r="G73" s="1">
        <f t="shared" si="10"/>
        <v>1.956103454383026</v>
      </c>
      <c r="I73">
        <v>138.59</v>
      </c>
      <c r="J73">
        <v>-2.97</v>
      </c>
    </row>
    <row r="74" spans="1:10" x14ac:dyDescent="0.3">
      <c r="A74">
        <v>408.94</v>
      </c>
      <c r="B74">
        <f t="shared" si="6"/>
        <v>414</v>
      </c>
      <c r="C74">
        <v>-1.88</v>
      </c>
      <c r="D74" s="2">
        <f t="shared" si="7"/>
        <v>300318.49326801347</v>
      </c>
      <c r="E74" s="1">
        <f t="shared" si="8"/>
        <v>2771481.0586818531</v>
      </c>
      <c r="F74" s="1">
        <f t="shared" si="9"/>
        <v>411.98063279507386</v>
      </c>
      <c r="G74" s="1">
        <f t="shared" si="10"/>
        <v>2.0193672049261409</v>
      </c>
      <c r="I74">
        <v>142.63999999999999</v>
      </c>
      <c r="J74">
        <v>-3.06</v>
      </c>
    </row>
    <row r="75" spans="1:10" x14ac:dyDescent="0.3">
      <c r="A75">
        <v>415.87</v>
      </c>
      <c r="B75">
        <f t="shared" si="6"/>
        <v>420.93</v>
      </c>
      <c r="C75">
        <v>-1.9</v>
      </c>
      <c r="D75" s="2">
        <f t="shared" si="7"/>
        <v>300323.61897836934</v>
      </c>
      <c r="E75" s="1">
        <f t="shared" si="8"/>
        <v>2771476.445154571</v>
      </c>
      <c r="F75" s="1">
        <f t="shared" si="9"/>
        <v>418.87683034411356</v>
      </c>
      <c r="G75" s="1">
        <f t="shared" si="10"/>
        <v>2.0531696558864496</v>
      </c>
      <c r="I75">
        <v>147.57</v>
      </c>
      <c r="J75">
        <v>-3.03</v>
      </c>
    </row>
    <row r="76" spans="1:10" x14ac:dyDescent="0.3">
      <c r="A76">
        <v>423.66</v>
      </c>
      <c r="B76">
        <f t="shared" si="6"/>
        <v>428.72</v>
      </c>
      <c r="C76">
        <v>-1.83</v>
      </c>
      <c r="D76" s="2">
        <f t="shared" si="7"/>
        <v>300329.38077976508</v>
      </c>
      <c r="E76" s="1">
        <f t="shared" si="8"/>
        <v>2771471.2590972078</v>
      </c>
      <c r="F76" s="1">
        <f t="shared" si="9"/>
        <v>426.62883307231562</v>
      </c>
      <c r="G76" s="1">
        <f t="shared" si="10"/>
        <v>2.0911669276844123</v>
      </c>
      <c r="I76">
        <v>154.74</v>
      </c>
      <c r="J76">
        <v>-3.05</v>
      </c>
    </row>
    <row r="77" spans="1:10" x14ac:dyDescent="0.3">
      <c r="A77">
        <v>430.51</v>
      </c>
      <c r="B77">
        <f t="shared" si="6"/>
        <v>435.57</v>
      </c>
      <c r="C77">
        <v>-1.86</v>
      </c>
      <c r="D77" s="2">
        <f t="shared" si="7"/>
        <v>300334.44731886144</v>
      </c>
      <c r="E77" s="1">
        <f t="shared" si="8"/>
        <v>2771466.6988285379</v>
      </c>
      <c r="F77" s="1">
        <f t="shared" si="9"/>
        <v>433.44542083718397</v>
      </c>
      <c r="G77" s="1">
        <f t="shared" si="10"/>
        <v>2.1245791628160191</v>
      </c>
      <c r="I77">
        <v>160.56</v>
      </c>
      <c r="J77">
        <v>-3.06</v>
      </c>
    </row>
    <row r="78" spans="1:10" x14ac:dyDescent="0.3">
      <c r="A78">
        <v>437.34</v>
      </c>
      <c r="B78">
        <f t="shared" si="6"/>
        <v>442.4</v>
      </c>
      <c r="C78">
        <v>-2.0299999999999998</v>
      </c>
      <c r="D78" s="2">
        <f t="shared" si="7"/>
        <v>300339.49906514288</v>
      </c>
      <c r="E78" s="1">
        <f t="shared" si="8"/>
        <v>2771462.1518745213</v>
      </c>
      <c r="F78" s="1">
        <f t="shared" si="9"/>
        <v>440.24210615590999</v>
      </c>
      <c r="G78" s="1">
        <f t="shared" si="10"/>
        <v>2.1578938440899833</v>
      </c>
      <c r="I78">
        <v>165.64</v>
      </c>
      <c r="J78">
        <v>-3.04</v>
      </c>
    </row>
    <row r="79" spans="1:10" x14ac:dyDescent="0.3">
      <c r="A79">
        <v>443.9</v>
      </c>
      <c r="B79">
        <f t="shared" si="6"/>
        <v>448.96</v>
      </c>
      <c r="C79">
        <v>-1.93</v>
      </c>
      <c r="D79" s="2">
        <f t="shared" si="7"/>
        <v>300344.35110842349</v>
      </c>
      <c r="E79" s="1">
        <f t="shared" si="8"/>
        <v>2771457.7846683203</v>
      </c>
      <c r="F79" s="1">
        <f t="shared" si="9"/>
        <v>446.77010845359649</v>
      </c>
      <c r="G79" s="1">
        <f t="shared" si="10"/>
        <v>2.1898915464034872</v>
      </c>
      <c r="I79">
        <v>171.23</v>
      </c>
      <c r="J79">
        <v>-2.92</v>
      </c>
    </row>
    <row r="80" spans="1:10" x14ac:dyDescent="0.3">
      <c r="A80">
        <v>450.58</v>
      </c>
      <c r="B80">
        <f t="shared" si="6"/>
        <v>455.64</v>
      </c>
      <c r="C80">
        <v>-2</v>
      </c>
      <c r="D80" s="2">
        <f t="shared" si="7"/>
        <v>300349.29190859338</v>
      </c>
      <c r="E80" s="1">
        <f t="shared" si="8"/>
        <v>2771453.3375742016</v>
      </c>
      <c r="F80" s="1">
        <f t="shared" si="9"/>
        <v>453.41752542707269</v>
      </c>
      <c r="G80" s="1">
        <f t="shared" si="10"/>
        <v>2.2224745729272968</v>
      </c>
      <c r="I80">
        <v>176.46</v>
      </c>
      <c r="J80">
        <v>-3.25</v>
      </c>
    </row>
    <row r="81" spans="1:10" x14ac:dyDescent="0.3">
      <c r="A81">
        <v>457.03</v>
      </c>
      <c r="B81">
        <f t="shared" si="6"/>
        <v>462.09</v>
      </c>
      <c r="C81">
        <v>-2.29</v>
      </c>
      <c r="D81" s="2">
        <f t="shared" si="7"/>
        <v>300354.06259139214</v>
      </c>
      <c r="E81" s="1">
        <f t="shared" si="8"/>
        <v>2771449.0435985927</v>
      </c>
      <c r="F81" s="1">
        <f t="shared" si="9"/>
        <v>459.83606427139603</v>
      </c>
      <c r="G81" s="1">
        <f t="shared" si="10"/>
        <v>2.253935728603949</v>
      </c>
      <c r="I81">
        <v>181.7</v>
      </c>
      <c r="J81">
        <v>-3.33</v>
      </c>
    </row>
    <row r="82" spans="1:10" x14ac:dyDescent="0.3">
      <c r="A82">
        <v>463.49</v>
      </c>
      <c r="B82">
        <f t="shared" si="6"/>
        <v>468.55</v>
      </c>
      <c r="C82">
        <v>-2.59</v>
      </c>
      <c r="D82" s="2">
        <f t="shared" si="7"/>
        <v>300358.84067059832</v>
      </c>
      <c r="E82" s="1">
        <f t="shared" si="8"/>
        <v>2771444.7429656573</v>
      </c>
      <c r="F82" s="1">
        <f t="shared" si="9"/>
        <v>466.26455433876885</v>
      </c>
      <c r="G82" s="1">
        <f t="shared" si="10"/>
        <v>2.2854456612311651</v>
      </c>
      <c r="I82">
        <v>187.34</v>
      </c>
      <c r="J82">
        <v>-3.09</v>
      </c>
    </row>
    <row r="83" spans="1:10" x14ac:dyDescent="0.3">
      <c r="A83">
        <v>466.61</v>
      </c>
      <c r="B83">
        <f t="shared" si="6"/>
        <v>471.67</v>
      </c>
      <c r="C83">
        <v>-2.54</v>
      </c>
      <c r="D83" s="2">
        <f t="shared" si="7"/>
        <v>300361.14834971965</v>
      </c>
      <c r="E83" s="1">
        <f t="shared" si="8"/>
        <v>2771442.6658797818</v>
      </c>
      <c r="F83" s="1">
        <f t="shared" si="9"/>
        <v>469.36933591900123</v>
      </c>
      <c r="G83" s="1">
        <f t="shared" si="10"/>
        <v>2.3006640809987857</v>
      </c>
      <c r="I83">
        <v>194.81</v>
      </c>
      <c r="J83">
        <v>-3.11</v>
      </c>
    </row>
    <row r="84" spans="1:10" x14ac:dyDescent="0.3">
      <c r="A84">
        <v>469.88</v>
      </c>
      <c r="B84">
        <f t="shared" si="6"/>
        <v>474.94</v>
      </c>
      <c r="C84">
        <v>-2.62</v>
      </c>
      <c r="D84" s="2">
        <f t="shared" si="7"/>
        <v>300363.56697495247</v>
      </c>
      <c r="E84" s="1">
        <f t="shared" si="8"/>
        <v>2771440.4889340079</v>
      </c>
      <c r="F84" s="1">
        <f t="shared" si="9"/>
        <v>472.62338584475168</v>
      </c>
      <c r="G84" s="1">
        <f t="shared" si="10"/>
        <v>2.3166141552483168</v>
      </c>
      <c r="I84">
        <v>201.81</v>
      </c>
      <c r="J84">
        <v>-3.03</v>
      </c>
    </row>
    <row r="85" spans="1:10" x14ac:dyDescent="0.3">
      <c r="A85">
        <v>472.79</v>
      </c>
      <c r="B85">
        <f t="shared" si="6"/>
        <v>477.85</v>
      </c>
      <c r="C85">
        <v>-2.94</v>
      </c>
      <c r="D85" s="2">
        <f t="shared" si="7"/>
        <v>300365.71932951745</v>
      </c>
      <c r="E85" s="1">
        <f t="shared" si="8"/>
        <v>2771438.5516519891</v>
      </c>
      <c r="F85" s="1">
        <f t="shared" si="9"/>
        <v>475.51919174188703</v>
      </c>
      <c r="G85" s="1">
        <f t="shared" si="10"/>
        <v>2.3308082581129952</v>
      </c>
      <c r="I85">
        <v>209.17</v>
      </c>
      <c r="J85">
        <v>-2.92</v>
      </c>
    </row>
    <row r="86" spans="1:10" x14ac:dyDescent="0.3">
      <c r="A86">
        <v>475.58</v>
      </c>
      <c r="B86">
        <f t="shared" si="6"/>
        <v>480.64</v>
      </c>
      <c r="C86">
        <v>-2.92</v>
      </c>
      <c r="D86" s="2">
        <f t="shared" si="7"/>
        <v>300367.78292719321</v>
      </c>
      <c r="E86" s="1">
        <f t="shared" si="8"/>
        <v>2771436.6942578885</v>
      </c>
      <c r="F86" s="1">
        <f t="shared" si="9"/>
        <v>478.29558296296432</v>
      </c>
      <c r="G86" s="1">
        <f t="shared" si="10"/>
        <v>2.3444170370356687</v>
      </c>
      <c r="I86">
        <v>217.13</v>
      </c>
      <c r="J86">
        <v>-2.5</v>
      </c>
    </row>
    <row r="87" spans="1:10" x14ac:dyDescent="0.3">
      <c r="A87">
        <v>478.9</v>
      </c>
      <c r="B87">
        <f t="shared" si="6"/>
        <v>483.96</v>
      </c>
      <c r="C87">
        <v>-3.09</v>
      </c>
      <c r="D87" s="2">
        <f t="shared" si="7"/>
        <v>300370.23853446334</v>
      </c>
      <c r="E87" s="1">
        <f t="shared" si="8"/>
        <v>2771434.4840254821</v>
      </c>
      <c r="F87" s="1">
        <f t="shared" si="9"/>
        <v>481.59938900378074</v>
      </c>
      <c r="G87" s="1">
        <f t="shared" si="10"/>
        <v>2.3606109962192363</v>
      </c>
      <c r="I87">
        <v>224.39</v>
      </c>
      <c r="J87">
        <v>-2.3199999999999998</v>
      </c>
    </row>
    <row r="88" spans="1:10" x14ac:dyDescent="0.3">
      <c r="A88">
        <v>482.73</v>
      </c>
      <c r="B88">
        <f t="shared" si="6"/>
        <v>487.79</v>
      </c>
      <c r="C88">
        <v>-3.15</v>
      </c>
      <c r="D88" s="2">
        <f t="shared" si="7"/>
        <v>300373.0713585128</v>
      </c>
      <c r="E88" s="1">
        <f t="shared" si="8"/>
        <v>2771431.9342694231</v>
      </c>
      <c r="F88" s="1">
        <f t="shared" si="9"/>
        <v>485.41070741810739</v>
      </c>
      <c r="G88" s="1">
        <f t="shared" si="10"/>
        <v>2.3792925818926278</v>
      </c>
      <c r="I88">
        <v>231.56</v>
      </c>
      <c r="J88">
        <v>-2.0099999999999998</v>
      </c>
    </row>
    <row r="89" spans="1:10" x14ac:dyDescent="0.3">
      <c r="A89">
        <v>486.37</v>
      </c>
      <c r="B89">
        <f t="shared" si="6"/>
        <v>491.43</v>
      </c>
      <c r="C89">
        <v>-3.3</v>
      </c>
      <c r="D89" s="2">
        <f t="shared" si="7"/>
        <v>300375.76365082094</v>
      </c>
      <c r="E89" s="1">
        <f t="shared" si="8"/>
        <v>2771429.5110025681</v>
      </c>
      <c r="F89" s="1">
        <f t="shared" si="9"/>
        <v>489.0329525952543</v>
      </c>
      <c r="G89" s="1">
        <f t="shared" si="10"/>
        <v>2.397047404745706</v>
      </c>
      <c r="I89">
        <v>238.61</v>
      </c>
      <c r="J89">
        <v>-1.86</v>
      </c>
    </row>
    <row r="90" spans="1:10" x14ac:dyDescent="0.3">
      <c r="A90">
        <v>489.6</v>
      </c>
      <c r="B90">
        <f t="shared" si="6"/>
        <v>494.66</v>
      </c>
      <c r="C90">
        <v>-3.41</v>
      </c>
      <c r="D90" s="2">
        <f t="shared" si="7"/>
        <v>300378.152690424</v>
      </c>
      <c r="E90" s="1">
        <f t="shared" si="8"/>
        <v>2771427.3606861001</v>
      </c>
      <c r="F90" s="1">
        <f t="shared" si="9"/>
        <v>492.24719762907483</v>
      </c>
      <c r="G90" s="1">
        <f t="shared" si="10"/>
        <v>2.412802370925192</v>
      </c>
      <c r="I90">
        <v>244.26</v>
      </c>
      <c r="J90">
        <v>-1.46</v>
      </c>
    </row>
    <row r="91" spans="1:10" x14ac:dyDescent="0.3">
      <c r="A91">
        <v>495.49</v>
      </c>
      <c r="B91">
        <f t="shared" si="6"/>
        <v>500.55</v>
      </c>
      <c r="C91">
        <v>-3.59</v>
      </c>
      <c r="D91" s="2">
        <f t="shared" si="7"/>
        <v>300382.50917440618</v>
      </c>
      <c r="E91" s="1">
        <f t="shared" si="8"/>
        <v>2771423.4395207767</v>
      </c>
      <c r="F91" s="1">
        <f t="shared" si="9"/>
        <v>498.10846798455373</v>
      </c>
      <c r="G91" s="1">
        <f t="shared" si="10"/>
        <v>2.4415320154462847</v>
      </c>
      <c r="I91">
        <v>250.86</v>
      </c>
      <c r="J91">
        <v>-1.48</v>
      </c>
    </row>
    <row r="92" spans="1:10" x14ac:dyDescent="0.3">
      <c r="A92">
        <v>501.05</v>
      </c>
      <c r="B92">
        <f t="shared" si="6"/>
        <v>506.11</v>
      </c>
      <c r="C92">
        <v>-3.74</v>
      </c>
      <c r="D92" s="2">
        <f t="shared" si="7"/>
        <v>300386.62157694274</v>
      </c>
      <c r="E92" s="1">
        <f t="shared" si="8"/>
        <v>2771419.7380472287</v>
      </c>
      <c r="F92" s="1">
        <f t="shared" si="9"/>
        <v>503.64134798052282</v>
      </c>
      <c r="G92" s="1">
        <f t="shared" si="10"/>
        <v>2.4686520194771902</v>
      </c>
      <c r="I92">
        <v>257.68</v>
      </c>
      <c r="J92">
        <v>-1.35</v>
      </c>
    </row>
    <row r="93" spans="1:10" x14ac:dyDescent="0.3">
      <c r="A93">
        <v>506.25</v>
      </c>
      <c r="B93">
        <f t="shared" si="6"/>
        <v>511.31</v>
      </c>
      <c r="C93">
        <v>-3.96</v>
      </c>
      <c r="D93" s="2">
        <f t="shared" si="7"/>
        <v>300390.46770881151</v>
      </c>
      <c r="E93" s="1">
        <f t="shared" si="8"/>
        <v>2771416.2762374352</v>
      </c>
      <c r="F93" s="1">
        <f t="shared" si="9"/>
        <v>508.81598394823152</v>
      </c>
      <c r="G93" s="1">
        <f t="shared" si="10"/>
        <v>2.4940160517684831</v>
      </c>
      <c r="I93">
        <v>264.63</v>
      </c>
      <c r="J93">
        <v>-1.36</v>
      </c>
    </row>
    <row r="94" spans="1:10" x14ac:dyDescent="0.3">
      <c r="A94">
        <v>510.52</v>
      </c>
      <c r="B94">
        <f t="shared" si="6"/>
        <v>515.57999999999993</v>
      </c>
      <c r="C94">
        <v>-3.95</v>
      </c>
      <c r="D94" s="2">
        <f t="shared" si="7"/>
        <v>300393.62597478839</v>
      </c>
      <c r="E94" s="1">
        <f t="shared" si="8"/>
        <v>2771413.4335590093</v>
      </c>
      <c r="F94" s="1">
        <f t="shared" si="9"/>
        <v>513.06515617507637</v>
      </c>
      <c r="G94" s="1">
        <f t="shared" si="10"/>
        <v>2.5148438249235596</v>
      </c>
      <c r="I94">
        <v>271.60000000000002</v>
      </c>
      <c r="J94">
        <v>-1.39</v>
      </c>
    </row>
    <row r="95" spans="1:10" x14ac:dyDescent="0.3">
      <c r="A95">
        <v>519.15</v>
      </c>
      <c r="B95">
        <f t="shared" si="6"/>
        <v>524.20999999999992</v>
      </c>
      <c r="C95">
        <v>-4.1900000000000004</v>
      </c>
      <c r="D95" s="2">
        <f t="shared" si="7"/>
        <v>300400.00907440903</v>
      </c>
      <c r="E95" s="1">
        <f t="shared" si="8"/>
        <v>2771407.6882862179</v>
      </c>
      <c r="F95" s="1">
        <f t="shared" si="9"/>
        <v>521.65306163656669</v>
      </c>
      <c r="G95" s="1">
        <f t="shared" si="10"/>
        <v>2.5569383634332326</v>
      </c>
      <c r="I95">
        <v>278.45999999999998</v>
      </c>
      <c r="J95">
        <v>-1.3</v>
      </c>
    </row>
    <row r="96" spans="1:10" x14ac:dyDescent="0.3">
      <c r="A96">
        <v>524.41999999999996</v>
      </c>
      <c r="B96">
        <f t="shared" si="6"/>
        <v>529.4799999999999</v>
      </c>
      <c r="C96">
        <v>-3.94</v>
      </c>
      <c r="D96" s="2">
        <f t="shared" si="7"/>
        <v>300403.9069811299</v>
      </c>
      <c r="E96" s="1">
        <f t="shared" si="8"/>
        <v>2771404.1798751391</v>
      </c>
      <c r="F96" s="1">
        <f t="shared" si="9"/>
        <v>526.89735616508563</v>
      </c>
      <c r="G96" s="1">
        <f t="shared" si="10"/>
        <v>2.5826438349142791</v>
      </c>
      <c r="I96">
        <v>285.41000000000003</v>
      </c>
      <c r="J96">
        <v>-1.34</v>
      </c>
    </row>
    <row r="97" spans="1:10" x14ac:dyDescent="0.3">
      <c r="A97">
        <v>531.54999999999995</v>
      </c>
      <c r="B97">
        <f t="shared" si="6"/>
        <v>536.6099999999999</v>
      </c>
      <c r="C97">
        <v>-1.1100000000000001</v>
      </c>
      <c r="D97" s="2">
        <f t="shared" si="7"/>
        <v>300409.18061963457</v>
      </c>
      <c r="E97" s="1">
        <f t="shared" si="8"/>
        <v>2771399.4332013265</v>
      </c>
      <c r="F97" s="1">
        <f t="shared" si="9"/>
        <v>533.99257817439786</v>
      </c>
      <c r="G97" s="1">
        <f t="shared" si="10"/>
        <v>2.6174218256020367</v>
      </c>
      <c r="I97">
        <v>292.55</v>
      </c>
      <c r="J97">
        <v>-1.3</v>
      </c>
    </row>
    <row r="98" spans="1:10" x14ac:dyDescent="0.3">
      <c r="A98">
        <v>533.57000000000005</v>
      </c>
      <c r="B98">
        <f t="shared" si="6"/>
        <v>538.63</v>
      </c>
      <c r="C98">
        <v>0.3</v>
      </c>
      <c r="D98" s="2">
        <f t="shared" si="7"/>
        <v>300410.67469393747</v>
      </c>
      <c r="E98" s="1">
        <f t="shared" si="8"/>
        <v>2771398.0884213685</v>
      </c>
      <c r="F98" s="1">
        <f t="shared" si="9"/>
        <v>536.00272522326543</v>
      </c>
      <c r="G98" s="1">
        <f t="shared" si="10"/>
        <v>2.6272747767345663</v>
      </c>
      <c r="I98">
        <v>299.48</v>
      </c>
      <c r="J98">
        <v>-1.45</v>
      </c>
    </row>
    <row r="99" spans="1:10" x14ac:dyDescent="0.3">
      <c r="A99">
        <v>536.92999999999995</v>
      </c>
      <c r="B99">
        <f t="shared" si="6"/>
        <v>541.9899999999999</v>
      </c>
      <c r="C99">
        <v>1.2</v>
      </c>
      <c r="D99" s="2">
        <f t="shared" si="7"/>
        <v>300413.15988683724</v>
      </c>
      <c r="E99" s="1">
        <f t="shared" si="8"/>
        <v>2771395.8515596557</v>
      </c>
      <c r="F99" s="1">
        <f t="shared" si="9"/>
        <v>539.34633615623682</v>
      </c>
      <c r="G99" s="1">
        <f t="shared" si="10"/>
        <v>2.6436638437630791</v>
      </c>
      <c r="I99">
        <v>306.52999999999997</v>
      </c>
      <c r="J99">
        <v>-1.31</v>
      </c>
    </row>
    <row r="100" spans="1:10" x14ac:dyDescent="0.3">
      <c r="A100">
        <v>539.79999999999995</v>
      </c>
      <c r="B100">
        <f t="shared" si="6"/>
        <v>544.8599999999999</v>
      </c>
      <c r="C100">
        <v>2.72</v>
      </c>
      <c r="D100" s="2">
        <f t="shared" si="7"/>
        <v>300415.28265577252</v>
      </c>
      <c r="E100" s="1">
        <f t="shared" si="8"/>
        <v>2771393.9409069433</v>
      </c>
      <c r="F100" s="1">
        <f t="shared" si="9"/>
        <v>542.20233716117389</v>
      </c>
      <c r="G100" s="1">
        <f t="shared" si="10"/>
        <v>2.6576628388260133</v>
      </c>
      <c r="I100">
        <v>313.51</v>
      </c>
      <c r="J100">
        <v>-1.31</v>
      </c>
    </row>
    <row r="101" spans="1:10" x14ac:dyDescent="0.3">
      <c r="A101">
        <v>547.38</v>
      </c>
      <c r="B101">
        <f t="shared" si="6"/>
        <v>552.43999999999994</v>
      </c>
      <c r="C101">
        <v>3.07</v>
      </c>
      <c r="D101" s="2">
        <f t="shared" si="7"/>
        <v>300420.88913261198</v>
      </c>
      <c r="E101" s="1">
        <f t="shared" si="8"/>
        <v>2771388.8946534367</v>
      </c>
      <c r="F101" s="1">
        <f t="shared" si="9"/>
        <v>549.74536420632217</v>
      </c>
      <c r="G101" s="1">
        <f t="shared" si="10"/>
        <v>2.6946357936777758</v>
      </c>
      <c r="I101">
        <v>320.61</v>
      </c>
      <c r="J101">
        <v>-1.36</v>
      </c>
    </row>
    <row r="102" spans="1:10" x14ac:dyDescent="0.3">
      <c r="A102">
        <v>565.95000000000005</v>
      </c>
      <c r="B102">
        <f t="shared" si="6"/>
        <v>571.01</v>
      </c>
      <c r="C102">
        <v>3.18</v>
      </c>
      <c r="D102" s="2">
        <f t="shared" si="7"/>
        <v>300434.62426122796</v>
      </c>
      <c r="E102" s="1">
        <f t="shared" si="8"/>
        <v>2771376.5319980793</v>
      </c>
      <c r="F102" s="1">
        <f t="shared" si="9"/>
        <v>568.22478534403285</v>
      </c>
      <c r="G102" s="1">
        <f t="shared" si="10"/>
        <v>2.7852146559671382</v>
      </c>
      <c r="I102">
        <v>327.48</v>
      </c>
      <c r="J102">
        <v>-1.39</v>
      </c>
    </row>
    <row r="103" spans="1:10" x14ac:dyDescent="0.3">
      <c r="A103">
        <v>580.24</v>
      </c>
      <c r="B103">
        <f t="shared" si="6"/>
        <v>585.29999999999995</v>
      </c>
      <c r="C103">
        <v>3.14</v>
      </c>
      <c r="D103" s="2">
        <f t="shared" si="7"/>
        <v>300445.19372745964</v>
      </c>
      <c r="E103" s="1">
        <f t="shared" si="8"/>
        <v>2771367.0186784747</v>
      </c>
      <c r="F103" s="1">
        <f t="shared" si="9"/>
        <v>582.44508303153759</v>
      </c>
      <c r="G103" s="1">
        <f t="shared" si="10"/>
        <v>2.8549169684623621</v>
      </c>
      <c r="I103">
        <v>334.27</v>
      </c>
      <c r="J103">
        <v>-1.41</v>
      </c>
    </row>
    <row r="104" spans="1:10" x14ac:dyDescent="0.3">
      <c r="A104">
        <v>596.82000000000005</v>
      </c>
      <c r="B104">
        <f t="shared" si="6"/>
        <v>601.88</v>
      </c>
      <c r="C104">
        <v>2.98</v>
      </c>
      <c r="D104" s="2">
        <f t="shared" si="7"/>
        <v>300457.45697099506</v>
      </c>
      <c r="E104" s="1">
        <f t="shared" si="8"/>
        <v>2771355.9808310959</v>
      </c>
      <c r="F104" s="1">
        <f t="shared" si="9"/>
        <v>598.94421078926109</v>
      </c>
      <c r="G104" s="1">
        <f t="shared" si="10"/>
        <v>2.9357892107389034</v>
      </c>
      <c r="I104">
        <v>341.14</v>
      </c>
      <c r="J104">
        <v>-1.37</v>
      </c>
    </row>
    <row r="105" spans="1:10" x14ac:dyDescent="0.3">
      <c r="A105">
        <v>604.75</v>
      </c>
      <c r="B105">
        <f t="shared" si="6"/>
        <v>609.80999999999995</v>
      </c>
      <c r="C105">
        <v>2.97</v>
      </c>
      <c r="D105" s="2">
        <f t="shared" si="7"/>
        <v>300463.32232209493</v>
      </c>
      <c r="E105" s="1">
        <f t="shared" si="8"/>
        <v>2771350.7015711614</v>
      </c>
      <c r="F105" s="1">
        <f t="shared" si="9"/>
        <v>606.83553063966338</v>
      </c>
      <c r="G105" s="1">
        <f t="shared" si="10"/>
        <v>2.9744693603365704</v>
      </c>
      <c r="I105">
        <v>348.14</v>
      </c>
      <c r="J105">
        <v>-1.47</v>
      </c>
    </row>
    <row r="106" spans="1:10" x14ac:dyDescent="0.3">
      <c r="A106">
        <v>627.1</v>
      </c>
      <c r="B106">
        <f t="shared" si="6"/>
        <v>632.16</v>
      </c>
      <c r="C106">
        <v>2.8</v>
      </c>
      <c r="D106" s="2">
        <f t="shared" si="7"/>
        <v>300479.85329272319</v>
      </c>
      <c r="E106" s="1">
        <f t="shared" si="8"/>
        <v>2771335.8224463775</v>
      </c>
      <c r="F106" s="1">
        <f t="shared" si="9"/>
        <v>629.0765140767212</v>
      </c>
      <c r="G106" s="1">
        <f t="shared" si="10"/>
        <v>3.0834859232787721</v>
      </c>
      <c r="I106">
        <v>354.74</v>
      </c>
      <c r="J106">
        <v>-1.48</v>
      </c>
    </row>
    <row r="107" spans="1:10" x14ac:dyDescent="0.3">
      <c r="A107">
        <v>644.65</v>
      </c>
      <c r="B107">
        <f t="shared" si="6"/>
        <v>649.70999999999992</v>
      </c>
      <c r="C107">
        <v>2.77</v>
      </c>
      <c r="D107" s="2">
        <f t="shared" si="7"/>
        <v>300492.83398778032</v>
      </c>
      <c r="E107" s="1">
        <f t="shared" si="8"/>
        <v>2771324.1388383256</v>
      </c>
      <c r="F107" s="1">
        <f t="shared" si="9"/>
        <v>646.54091046697022</v>
      </c>
      <c r="G107" s="1">
        <f t="shared" si="10"/>
        <v>3.1690895330297053</v>
      </c>
      <c r="I107">
        <v>361.63</v>
      </c>
      <c r="J107">
        <v>-1.57</v>
      </c>
    </row>
    <row r="108" spans="1:10" x14ac:dyDescent="0.3">
      <c r="A108">
        <v>653.14</v>
      </c>
      <c r="B108">
        <f t="shared" si="6"/>
        <v>658.19999999999993</v>
      </c>
      <c r="C108">
        <v>2.89</v>
      </c>
      <c r="D108" s="2">
        <f t="shared" si="7"/>
        <v>300499.11353769683</v>
      </c>
      <c r="E108" s="1">
        <f t="shared" si="8"/>
        <v>2771318.4867681055</v>
      </c>
      <c r="F108" s="1">
        <f t="shared" si="9"/>
        <v>654.98949880626014</v>
      </c>
      <c r="G108" s="1">
        <f t="shared" si="10"/>
        <v>3.2105011937397876</v>
      </c>
      <c r="I108">
        <v>368.52</v>
      </c>
      <c r="J108">
        <v>-1.55</v>
      </c>
    </row>
    <row r="109" spans="1:10" x14ac:dyDescent="0.3">
      <c r="A109">
        <v>665.59</v>
      </c>
      <c r="B109">
        <f t="shared" si="6"/>
        <v>670.65</v>
      </c>
      <c r="C109">
        <v>2.58</v>
      </c>
      <c r="D109" s="2">
        <f t="shared" si="7"/>
        <v>300508.3220649595</v>
      </c>
      <c r="E109" s="1">
        <f t="shared" si="8"/>
        <v>2771310.1983965812</v>
      </c>
      <c r="F109" s="1">
        <f t="shared" si="9"/>
        <v>667.37877145933908</v>
      </c>
      <c r="G109" s="1">
        <f t="shared" si="10"/>
        <v>3.2712285406608999</v>
      </c>
      <c r="I109">
        <v>375.39</v>
      </c>
      <c r="J109">
        <v>-1.57</v>
      </c>
    </row>
    <row r="110" spans="1:10" x14ac:dyDescent="0.3">
      <c r="A110">
        <v>702.88</v>
      </c>
      <c r="B110">
        <f t="shared" si="6"/>
        <v>707.93999999999994</v>
      </c>
      <c r="C110">
        <v>2.2799999999999998</v>
      </c>
      <c r="D110" s="2">
        <f t="shared" si="7"/>
        <v>300535.90326830302</v>
      </c>
      <c r="E110" s="1">
        <f t="shared" si="8"/>
        <v>2771285.3732259688</v>
      </c>
      <c r="F110" s="1">
        <f t="shared" si="9"/>
        <v>704.48688207969872</v>
      </c>
      <c r="G110" s="1">
        <f t="shared" si="10"/>
        <v>3.4531179203012243</v>
      </c>
      <c r="I110">
        <v>382.25</v>
      </c>
      <c r="J110">
        <v>-1.64</v>
      </c>
    </row>
    <row r="111" spans="1:10" x14ac:dyDescent="0.3">
      <c r="A111">
        <v>724.05</v>
      </c>
      <c r="B111">
        <f t="shared" si="6"/>
        <v>729.1099999999999</v>
      </c>
      <c r="C111">
        <v>1.74</v>
      </c>
      <c r="D111" s="2">
        <f t="shared" si="7"/>
        <v>300551.56146285339</v>
      </c>
      <c r="E111" s="1">
        <f t="shared" si="8"/>
        <v>2771271.2796657146</v>
      </c>
      <c r="F111" s="1">
        <f t="shared" si="9"/>
        <v>725.5536212012637</v>
      </c>
      <c r="G111" s="1">
        <f t="shared" si="10"/>
        <v>3.5563787987362048</v>
      </c>
      <c r="I111">
        <v>389.11</v>
      </c>
      <c r="J111">
        <v>-1.7</v>
      </c>
    </row>
    <row r="112" spans="1:10" x14ac:dyDescent="0.3">
      <c r="A112">
        <v>748.05</v>
      </c>
      <c r="B112">
        <f t="shared" si="6"/>
        <v>753.1099999999999</v>
      </c>
      <c r="C112">
        <v>1.59</v>
      </c>
      <c r="D112" s="2">
        <f t="shared" si="7"/>
        <v>300569.31284070923</v>
      </c>
      <c r="E112" s="1">
        <f t="shared" si="8"/>
        <v>2771255.3020820539</v>
      </c>
      <c r="F112" s="1">
        <f t="shared" si="9"/>
        <v>749.43655643579268</v>
      </c>
      <c r="G112" s="1">
        <f t="shared" si="10"/>
        <v>3.6734435642072185</v>
      </c>
      <c r="I112">
        <v>395.97</v>
      </c>
      <c r="J112">
        <v>-1.76</v>
      </c>
    </row>
    <row r="113" spans="1:10" x14ac:dyDescent="0.3">
      <c r="A113">
        <v>755.43</v>
      </c>
      <c r="B113">
        <f t="shared" si="6"/>
        <v>760.4899999999999</v>
      </c>
      <c r="C113">
        <v>1.39</v>
      </c>
      <c r="D113" s="2">
        <f t="shared" si="7"/>
        <v>300574.77138939995</v>
      </c>
      <c r="E113" s="1">
        <f t="shared" si="8"/>
        <v>2771250.3889750782</v>
      </c>
      <c r="F113" s="1">
        <f t="shared" si="9"/>
        <v>756.78055902040023</v>
      </c>
      <c r="G113" s="1">
        <f t="shared" si="10"/>
        <v>3.7094409795996626</v>
      </c>
      <c r="I113">
        <v>408.94</v>
      </c>
      <c r="J113">
        <v>-1.88</v>
      </c>
    </row>
    <row r="114" spans="1:10" x14ac:dyDescent="0.3">
      <c r="A114">
        <v>759.12</v>
      </c>
      <c r="B114">
        <f t="shared" si="6"/>
        <v>764.18</v>
      </c>
      <c r="C114">
        <v>1.08</v>
      </c>
      <c r="D114" s="2">
        <f t="shared" si="7"/>
        <v>300577.50066374522</v>
      </c>
      <c r="E114" s="1">
        <f t="shared" si="8"/>
        <v>2771247.9324215902</v>
      </c>
      <c r="F114" s="1">
        <f t="shared" si="9"/>
        <v>760.45256031279473</v>
      </c>
      <c r="G114" s="1">
        <f t="shared" si="10"/>
        <v>3.7274396872052193</v>
      </c>
      <c r="I114">
        <v>415.87</v>
      </c>
      <c r="J114">
        <v>-1.9</v>
      </c>
    </row>
    <row r="115" spans="1:10" x14ac:dyDescent="0.3">
      <c r="A115">
        <v>763.43</v>
      </c>
      <c r="B115">
        <f t="shared" si="6"/>
        <v>768.4899999999999</v>
      </c>
      <c r="C115">
        <v>-0.52</v>
      </c>
      <c r="D115" s="2">
        <f t="shared" si="7"/>
        <v>300580.68851535185</v>
      </c>
      <c r="E115" s="1">
        <f t="shared" si="8"/>
        <v>2771245.063113858</v>
      </c>
      <c r="F115" s="1">
        <f t="shared" si="9"/>
        <v>764.74153743188106</v>
      </c>
      <c r="G115" s="1">
        <f t="shared" si="10"/>
        <v>3.748462568118839</v>
      </c>
      <c r="I115">
        <v>423.66</v>
      </c>
      <c r="J115">
        <v>-1.83</v>
      </c>
    </row>
    <row r="116" spans="1:10" x14ac:dyDescent="0.3">
      <c r="A116">
        <v>780.61</v>
      </c>
      <c r="B116">
        <f t="shared" si="6"/>
        <v>785.67</v>
      </c>
      <c r="C116">
        <v>-0.6</v>
      </c>
      <c r="D116" s="2">
        <f t="shared" si="7"/>
        <v>300593.39554333373</v>
      </c>
      <c r="E116" s="1">
        <f t="shared" si="8"/>
        <v>2771233.6258268878</v>
      </c>
      <c r="F116" s="1">
        <f t="shared" si="9"/>
        <v>781.83773857046526</v>
      </c>
      <c r="G116" s="1">
        <f t="shared" si="10"/>
        <v>3.8322614295346966</v>
      </c>
      <c r="I116">
        <v>430.51</v>
      </c>
      <c r="J116">
        <v>-1.86</v>
      </c>
    </row>
    <row r="117" spans="1:10" x14ac:dyDescent="0.3">
      <c r="A117">
        <v>793.47</v>
      </c>
      <c r="B117">
        <f t="shared" si="6"/>
        <v>798.53</v>
      </c>
      <c r="C117">
        <v>-0.63</v>
      </c>
      <c r="D117" s="2">
        <f t="shared" si="7"/>
        <v>300602.90732330142</v>
      </c>
      <c r="E117" s="1">
        <f t="shared" si="8"/>
        <v>2771225.0645049759</v>
      </c>
      <c r="F117" s="1">
        <f t="shared" si="9"/>
        <v>794.63501136713876</v>
      </c>
      <c r="G117" s="1">
        <f t="shared" si="10"/>
        <v>3.8949886328612138</v>
      </c>
      <c r="I117">
        <v>437.34</v>
      </c>
      <c r="J117">
        <v>-2.0299999999999998</v>
      </c>
    </row>
    <row r="118" spans="1:10" x14ac:dyDescent="0.3">
      <c r="A118">
        <v>811.78</v>
      </c>
      <c r="B118">
        <f t="shared" si="6"/>
        <v>816.83999999999992</v>
      </c>
      <c r="C118">
        <v>-0.48</v>
      </c>
      <c r="D118" s="2">
        <f t="shared" si="7"/>
        <v>300616.45014532399</v>
      </c>
      <c r="E118" s="1">
        <f t="shared" si="8"/>
        <v>2771212.874940108</v>
      </c>
      <c r="F118" s="1">
        <f t="shared" si="9"/>
        <v>812.85570070654785</v>
      </c>
      <c r="G118" s="1">
        <f t="shared" si="10"/>
        <v>3.984299293452068</v>
      </c>
      <c r="I118">
        <v>443.9</v>
      </c>
      <c r="J118">
        <v>-1.93</v>
      </c>
    </row>
    <row r="119" spans="1:10" x14ac:dyDescent="0.3">
      <c r="A119">
        <v>829.9</v>
      </c>
      <c r="B119">
        <f t="shared" si="6"/>
        <v>834.95999999999992</v>
      </c>
      <c r="C119">
        <v>-0.18</v>
      </c>
      <c r="D119" s="2">
        <f t="shared" si="7"/>
        <v>300629.85243560513</v>
      </c>
      <c r="E119" s="1">
        <f t="shared" si="8"/>
        <v>2771200.8118644441</v>
      </c>
      <c r="F119" s="1">
        <f t="shared" si="9"/>
        <v>830.8873168086908</v>
      </c>
      <c r="G119" s="1">
        <f t="shared" si="10"/>
        <v>4.0726831913091246</v>
      </c>
      <c r="I119">
        <v>450.58</v>
      </c>
      <c r="J119">
        <v>-2</v>
      </c>
    </row>
    <row r="120" spans="1:10" x14ac:dyDescent="0.3">
      <c r="A120">
        <v>832.08</v>
      </c>
      <c r="B120">
        <f t="shared" si="6"/>
        <v>837.14</v>
      </c>
      <c r="C120">
        <v>0.24</v>
      </c>
      <c r="D120" s="2">
        <f t="shared" si="7"/>
        <v>300631.46485242702</v>
      </c>
      <c r="E120" s="1">
        <f t="shared" si="8"/>
        <v>2771199.3605672619</v>
      </c>
      <c r="F120" s="1">
        <f t="shared" si="9"/>
        <v>833.05668342554634</v>
      </c>
      <c r="G120" s="1">
        <f t="shared" si="10"/>
        <v>4.0833165744536473</v>
      </c>
      <c r="I120">
        <v>457.03</v>
      </c>
      <c r="J120">
        <v>-2.29</v>
      </c>
    </row>
    <row r="121" spans="1:10" x14ac:dyDescent="0.3">
      <c r="A121">
        <v>837.03</v>
      </c>
      <c r="B121">
        <f t="shared" si="6"/>
        <v>842.08999999999992</v>
      </c>
      <c r="C121">
        <v>1.19</v>
      </c>
      <c r="D121" s="2">
        <f t="shared" si="7"/>
        <v>300635.12607410981</v>
      </c>
      <c r="E121" s="1">
        <f t="shared" si="8"/>
        <v>2771196.0651906319</v>
      </c>
      <c r="F121" s="1">
        <f t="shared" si="9"/>
        <v>837.98253881769153</v>
      </c>
      <c r="G121" s="1">
        <f t="shared" si="10"/>
        <v>4.1074611823083842</v>
      </c>
      <c r="I121">
        <v>463.49</v>
      </c>
      <c r="J121">
        <v>-2.59</v>
      </c>
    </row>
    <row r="122" spans="1:10" x14ac:dyDescent="0.3">
      <c r="A122">
        <v>847.91</v>
      </c>
      <c r="B122">
        <f t="shared" si="6"/>
        <v>852.96999999999991</v>
      </c>
      <c r="C122">
        <v>1.38</v>
      </c>
      <c r="D122" s="2">
        <f t="shared" si="7"/>
        <v>300643.17336540448</v>
      </c>
      <c r="E122" s="1">
        <f t="shared" si="8"/>
        <v>2771188.8220193726</v>
      </c>
      <c r="F122" s="1">
        <f t="shared" si="9"/>
        <v>848.80946945720234</v>
      </c>
      <c r="G122" s="1">
        <f t="shared" si="10"/>
        <v>4.1605305427975736</v>
      </c>
      <c r="I122">
        <v>466.61</v>
      </c>
      <c r="J122">
        <v>-2.54</v>
      </c>
    </row>
    <row r="123" spans="1:10" x14ac:dyDescent="0.3">
      <c r="A123">
        <v>866.13</v>
      </c>
      <c r="B123">
        <f t="shared" si="6"/>
        <v>871.18999999999994</v>
      </c>
      <c r="C123">
        <v>1.53</v>
      </c>
      <c r="D123" s="2">
        <f t="shared" si="7"/>
        <v>300656.64961976005</v>
      </c>
      <c r="E123" s="1">
        <f t="shared" si="8"/>
        <v>2771176.6923704436</v>
      </c>
      <c r="F123" s="1">
        <f t="shared" si="9"/>
        <v>866.94059778934729</v>
      </c>
      <c r="G123" s="1">
        <f t="shared" si="10"/>
        <v>4.2494022106526472</v>
      </c>
      <c r="I123">
        <v>469.88</v>
      </c>
      <c r="J123">
        <v>-2.62</v>
      </c>
    </row>
    <row r="124" spans="1:10" x14ac:dyDescent="0.3">
      <c r="A124">
        <v>875.49</v>
      </c>
      <c r="B124">
        <f t="shared" si="6"/>
        <v>880.55</v>
      </c>
      <c r="C124">
        <v>1.97</v>
      </c>
      <c r="D124" s="2">
        <f t="shared" si="7"/>
        <v>300663.57265712385</v>
      </c>
      <c r="E124" s="1">
        <f t="shared" si="8"/>
        <v>2771170.4611128154</v>
      </c>
      <c r="F124" s="1">
        <f t="shared" si="9"/>
        <v>876.25494253116074</v>
      </c>
      <c r="G124" s="1">
        <f t="shared" si="10"/>
        <v>4.295057468839218</v>
      </c>
      <c r="I124">
        <v>472.79</v>
      </c>
      <c r="J124">
        <v>-2.94</v>
      </c>
    </row>
    <row r="125" spans="1:10" x14ac:dyDescent="0.3">
      <c r="A125">
        <v>879.37</v>
      </c>
      <c r="B125">
        <f t="shared" si="6"/>
        <v>884.43</v>
      </c>
      <c r="C125">
        <v>1.53</v>
      </c>
      <c r="D125" s="2">
        <f t="shared" si="7"/>
        <v>300666.44246321049</v>
      </c>
      <c r="E125" s="1">
        <f t="shared" si="8"/>
        <v>2771167.878070124</v>
      </c>
      <c r="F125" s="1">
        <f t="shared" si="9"/>
        <v>880.11601706046679</v>
      </c>
      <c r="G125" s="1">
        <f t="shared" si="10"/>
        <v>4.3139829395331617</v>
      </c>
      <c r="I125">
        <v>475.58</v>
      </c>
      <c r="J125">
        <v>-2.92</v>
      </c>
    </row>
    <row r="126" spans="1:10" x14ac:dyDescent="0.3">
      <c r="A126">
        <v>881.61</v>
      </c>
      <c r="B126">
        <f t="shared" si="6"/>
        <v>886.67</v>
      </c>
      <c r="C126">
        <v>0.74</v>
      </c>
      <c r="D126" s="2">
        <f t="shared" si="7"/>
        <v>300668.09925847704</v>
      </c>
      <c r="E126" s="1">
        <f t="shared" si="8"/>
        <v>2771166.3868289823</v>
      </c>
      <c r="F126" s="1">
        <f t="shared" si="9"/>
        <v>882.34509101570598</v>
      </c>
      <c r="G126" s="1">
        <f t="shared" si="10"/>
        <v>4.3249089842939838</v>
      </c>
      <c r="I126">
        <v>478.9</v>
      </c>
      <c r="J126">
        <v>-3.09</v>
      </c>
    </row>
    <row r="127" spans="1:10" x14ac:dyDescent="0.3">
      <c r="A127">
        <v>892.4</v>
      </c>
      <c r="B127">
        <f t="shared" si="6"/>
        <v>897.45999999999992</v>
      </c>
      <c r="C127">
        <v>-0.24</v>
      </c>
      <c r="D127" s="2">
        <f t="shared" si="7"/>
        <v>300676.07998210477</v>
      </c>
      <c r="E127" s="1">
        <f t="shared" si="8"/>
        <v>2771159.2035736614</v>
      </c>
      <c r="F127" s="1">
        <f t="shared" si="9"/>
        <v>893.08246064830746</v>
      </c>
      <c r="G127" s="1">
        <f t="shared" si="10"/>
        <v>4.3775393516924623</v>
      </c>
      <c r="I127">
        <v>482.73</v>
      </c>
      <c r="J127">
        <v>-3.15</v>
      </c>
    </row>
    <row r="128" spans="1:10" x14ac:dyDescent="0.3">
      <c r="A128">
        <v>910.47</v>
      </c>
      <c r="B128">
        <f t="shared" si="6"/>
        <v>915.53</v>
      </c>
      <c r="C128">
        <v>-0.35</v>
      </c>
      <c r="D128" s="2">
        <f t="shared" si="7"/>
        <v>300689.44529034873</v>
      </c>
      <c r="E128" s="1">
        <f t="shared" si="8"/>
        <v>2771147.1737846304</v>
      </c>
      <c r="F128" s="1">
        <f t="shared" si="9"/>
        <v>911.06432063515945</v>
      </c>
      <c r="G128" s="1">
        <f t="shared" si="10"/>
        <v>4.4656793648405255</v>
      </c>
      <c r="I128">
        <v>486.37</v>
      </c>
      <c r="J128">
        <v>-3.3</v>
      </c>
    </row>
    <row r="129" spans="1:10" x14ac:dyDescent="0.3">
      <c r="A129">
        <v>930.95</v>
      </c>
      <c r="B129">
        <f t="shared" si="6"/>
        <v>936.01</v>
      </c>
      <c r="C129">
        <v>-0.97</v>
      </c>
      <c r="D129" s="2">
        <f t="shared" si="7"/>
        <v>300704.5931327857</v>
      </c>
      <c r="E129" s="1">
        <f t="shared" si="8"/>
        <v>2771133.539579906</v>
      </c>
      <c r="F129" s="1">
        <f t="shared" si="9"/>
        <v>931.44442536895428</v>
      </c>
      <c r="G129" s="1">
        <f t="shared" si="10"/>
        <v>4.5655746310457062</v>
      </c>
      <c r="I129">
        <v>489.6</v>
      </c>
      <c r="J129">
        <v>-3.41</v>
      </c>
    </row>
    <row r="130" spans="1:10" x14ac:dyDescent="0.3">
      <c r="A130">
        <v>948.68</v>
      </c>
      <c r="B130">
        <f t="shared" ref="B130:B145" si="11">A130+5.06</f>
        <v>953.7399999999999</v>
      </c>
      <c r="C130">
        <v>-1.63</v>
      </c>
      <c r="D130" s="2">
        <f t="shared" si="7"/>
        <v>300717.70696317678</v>
      </c>
      <c r="E130" s="1">
        <f t="shared" si="8"/>
        <v>2771121.7361399769</v>
      </c>
      <c r="F130" s="1">
        <f t="shared" si="9"/>
        <v>949.08794377337665</v>
      </c>
      <c r="G130" s="1">
        <f t="shared" si="10"/>
        <v>4.6520562266232446</v>
      </c>
      <c r="I130">
        <v>495.49</v>
      </c>
      <c r="J130">
        <v>-3.59</v>
      </c>
    </row>
    <row r="131" spans="1:10" x14ac:dyDescent="0.3">
      <c r="A131">
        <v>961.58</v>
      </c>
      <c r="B131">
        <f t="shared" si="11"/>
        <v>966.64</v>
      </c>
      <c r="C131">
        <v>-1.95</v>
      </c>
      <c r="D131" s="2">
        <f t="shared" ref="D131:D144" si="12">(((B131*($D$145-$D$1))+$B$145*$D$1)/$B$145)</f>
        <v>300727.24832877424</v>
      </c>
      <c r="E131" s="1">
        <f t="shared" ref="E131:E144" si="13">(((B131*($E$145-$E$1))+$B$145*$E$1)/$B$145)</f>
        <v>2771113.1481887591</v>
      </c>
      <c r="F131" s="1">
        <f t="shared" ref="F131:F145" si="14">SQRT(((D131-$D$1)^2)+((E131-$E$1)^2))</f>
        <v>961.92502146198001</v>
      </c>
      <c r="G131" s="1">
        <f t="shared" ref="G131:G145" si="15">B131-F131</f>
        <v>4.7149785380199773</v>
      </c>
      <c r="I131">
        <v>501.05</v>
      </c>
      <c r="J131">
        <v>-3.74</v>
      </c>
    </row>
    <row r="132" spans="1:10" x14ac:dyDescent="0.3">
      <c r="A132">
        <v>970.23</v>
      </c>
      <c r="B132">
        <f t="shared" si="11"/>
        <v>975.29</v>
      </c>
      <c r="C132">
        <v>-2.2400000000000002</v>
      </c>
      <c r="D132" s="2">
        <f t="shared" si="12"/>
        <v>300733.64622120984</v>
      </c>
      <c r="E132" s="1">
        <f t="shared" si="13"/>
        <v>2771107.3896013154</v>
      </c>
      <c r="F132" s="1">
        <f t="shared" si="14"/>
        <v>970.53282936903292</v>
      </c>
      <c r="G132" s="1">
        <f t="shared" si="15"/>
        <v>4.757170630967039</v>
      </c>
      <c r="I132">
        <v>506.25</v>
      </c>
      <c r="J132">
        <v>-3.96</v>
      </c>
    </row>
    <row r="133" spans="1:10" x14ac:dyDescent="0.3">
      <c r="A133">
        <v>980.35</v>
      </c>
      <c r="B133">
        <f t="shared" si="11"/>
        <v>985.41</v>
      </c>
      <c r="C133">
        <v>-2.2799999999999998</v>
      </c>
      <c r="D133" s="2">
        <f t="shared" si="12"/>
        <v>300741.13138553902</v>
      </c>
      <c r="E133" s="1">
        <f t="shared" si="13"/>
        <v>2771100.6523868712</v>
      </c>
      <c r="F133" s="1">
        <f t="shared" si="14"/>
        <v>980.60346705996324</v>
      </c>
      <c r="G133" s="1">
        <f t="shared" si="15"/>
        <v>4.8065329400367318</v>
      </c>
      <c r="I133">
        <v>510.52</v>
      </c>
      <c r="J133">
        <v>-3.95</v>
      </c>
    </row>
    <row r="134" spans="1:10" x14ac:dyDescent="0.3">
      <c r="A134">
        <v>991.61</v>
      </c>
      <c r="B134">
        <f t="shared" si="11"/>
        <v>996.67</v>
      </c>
      <c r="C134">
        <v>-2.58</v>
      </c>
      <c r="D134" s="2">
        <f t="shared" si="12"/>
        <v>300749.45974031644</v>
      </c>
      <c r="E134" s="1">
        <f t="shared" si="13"/>
        <v>2771093.1562372041</v>
      </c>
      <c r="F134" s="1">
        <f t="shared" si="14"/>
        <v>991.80854417392004</v>
      </c>
      <c r="G134" s="1">
        <f t="shared" si="15"/>
        <v>4.8614558260799186</v>
      </c>
      <c r="I134">
        <v>519.15</v>
      </c>
      <c r="J134">
        <v>-4.1900000000000004</v>
      </c>
    </row>
    <row r="135" spans="1:10" x14ac:dyDescent="0.3">
      <c r="A135">
        <v>998.88</v>
      </c>
      <c r="B135">
        <f t="shared" si="11"/>
        <v>1003.9399999999999</v>
      </c>
      <c r="C135">
        <v>-2.4300000000000002</v>
      </c>
      <c r="D135" s="2">
        <f t="shared" si="12"/>
        <v>300754.83692852524</v>
      </c>
      <c r="E135" s="1">
        <f t="shared" si="13"/>
        <v>2771088.3163608201</v>
      </c>
      <c r="F135" s="1">
        <f t="shared" si="14"/>
        <v>999.04308330543256</v>
      </c>
      <c r="G135" s="1">
        <f t="shared" si="15"/>
        <v>4.8969166945673805</v>
      </c>
      <c r="I135">
        <v>524.41999999999996</v>
      </c>
      <c r="J135">
        <v>-3.94</v>
      </c>
    </row>
    <row r="136" spans="1:10" x14ac:dyDescent="0.3">
      <c r="A136">
        <v>1006.77</v>
      </c>
      <c r="B136">
        <f t="shared" si="11"/>
        <v>1011.8299999999999</v>
      </c>
      <c r="C136">
        <v>-2.74</v>
      </c>
      <c r="D136" s="2">
        <f t="shared" si="12"/>
        <v>300760.67269399535</v>
      </c>
      <c r="E136" s="1">
        <f t="shared" si="13"/>
        <v>2771083.0637301914</v>
      </c>
      <c r="F136" s="1">
        <f t="shared" si="14"/>
        <v>1006.894598263905</v>
      </c>
      <c r="G136" s="1">
        <f t="shared" si="15"/>
        <v>4.9354017360949456</v>
      </c>
      <c r="I136">
        <v>531.54999999999995</v>
      </c>
      <c r="J136">
        <v>-1.1100000000000001</v>
      </c>
    </row>
    <row r="137" spans="1:10" x14ac:dyDescent="0.3">
      <c r="A137">
        <v>1012.88</v>
      </c>
      <c r="B137">
        <f t="shared" si="11"/>
        <v>1017.9399999999999</v>
      </c>
      <c r="C137">
        <v>-2.02</v>
      </c>
      <c r="D137" s="2">
        <f t="shared" si="12"/>
        <v>300765.19189894112</v>
      </c>
      <c r="E137" s="1">
        <f t="shared" si="13"/>
        <v>2771078.9961036849</v>
      </c>
      <c r="F137" s="1">
        <f t="shared" si="14"/>
        <v>1012.9747955254006</v>
      </c>
      <c r="G137" s="1">
        <f t="shared" si="15"/>
        <v>4.965204474599318</v>
      </c>
      <c r="I137">
        <v>533.57000000000005</v>
      </c>
      <c r="J137">
        <v>0.3</v>
      </c>
    </row>
    <row r="138" spans="1:10" x14ac:dyDescent="0.3">
      <c r="A138">
        <v>1013.9</v>
      </c>
      <c r="B138">
        <f t="shared" si="11"/>
        <v>1018.9599999999999</v>
      </c>
      <c r="C138">
        <v>-1.96</v>
      </c>
      <c r="D138" s="2">
        <f t="shared" si="12"/>
        <v>300765.94633250003</v>
      </c>
      <c r="E138" s="1">
        <f t="shared" si="13"/>
        <v>2771078.3170563793</v>
      </c>
      <c r="F138" s="1">
        <f t="shared" si="14"/>
        <v>1013.9898202729056</v>
      </c>
      <c r="G138" s="1">
        <f t="shared" si="15"/>
        <v>4.9701797270943189</v>
      </c>
      <c r="I138">
        <v>536.92999999999995</v>
      </c>
      <c r="J138">
        <v>1.2</v>
      </c>
    </row>
    <row r="139" spans="1:10" x14ac:dyDescent="0.3">
      <c r="A139">
        <v>1017.82</v>
      </c>
      <c r="B139">
        <f t="shared" si="11"/>
        <v>1022.88</v>
      </c>
      <c r="C139">
        <v>-1.75</v>
      </c>
      <c r="D139" s="2">
        <f t="shared" si="12"/>
        <v>300768.84572421649</v>
      </c>
      <c r="E139" s="1">
        <f t="shared" si="13"/>
        <v>2771075.7073843814</v>
      </c>
      <c r="F139" s="1">
        <f t="shared" si="14"/>
        <v>1017.8906996944963</v>
      </c>
      <c r="G139" s="1">
        <f t="shared" si="15"/>
        <v>4.9893003055036615</v>
      </c>
      <c r="I139">
        <v>539.79999999999995</v>
      </c>
      <c r="J139">
        <v>2.72</v>
      </c>
    </row>
    <row r="140" spans="1:10" x14ac:dyDescent="0.3">
      <c r="A140">
        <v>1021.66</v>
      </c>
      <c r="B140">
        <f t="shared" si="11"/>
        <v>1026.72</v>
      </c>
      <c r="C140">
        <v>-1.28</v>
      </c>
      <c r="D140" s="2">
        <f t="shared" si="12"/>
        <v>300771.68594467337</v>
      </c>
      <c r="E140" s="1">
        <f t="shared" si="13"/>
        <v>2771073.1509709954</v>
      </c>
      <c r="F140" s="1">
        <f t="shared" si="14"/>
        <v>1021.711969332184</v>
      </c>
      <c r="G140" s="1">
        <f t="shared" si="15"/>
        <v>5.0080306678160014</v>
      </c>
      <c r="I140">
        <v>547.38</v>
      </c>
      <c r="J140">
        <v>3.07</v>
      </c>
    </row>
    <row r="141" spans="1:10" x14ac:dyDescent="0.3">
      <c r="A141">
        <v>1024.92</v>
      </c>
      <c r="B141">
        <f t="shared" si="11"/>
        <v>1029.98</v>
      </c>
      <c r="C141">
        <v>1.31</v>
      </c>
      <c r="D141" s="2">
        <f t="shared" si="12"/>
        <v>300774.09717349883</v>
      </c>
      <c r="E141" s="1">
        <f t="shared" si="13"/>
        <v>2771070.9806825481</v>
      </c>
      <c r="F141" s="1">
        <f t="shared" si="14"/>
        <v>1024.9560680349282</v>
      </c>
      <c r="G141" s="1">
        <f t="shared" si="15"/>
        <v>5.0239319650718244</v>
      </c>
      <c r="I141">
        <v>565.95000000000005</v>
      </c>
      <c r="J141">
        <v>3.18</v>
      </c>
    </row>
    <row r="142" spans="1:10" x14ac:dyDescent="0.3">
      <c r="A142">
        <v>1025.7</v>
      </c>
      <c r="B142">
        <f t="shared" si="11"/>
        <v>1030.76</v>
      </c>
      <c r="C142">
        <v>2.69</v>
      </c>
      <c r="D142" s="2">
        <f t="shared" si="12"/>
        <v>300774.67409327917</v>
      </c>
      <c r="E142" s="1">
        <f t="shared" si="13"/>
        <v>2771070.4614110789</v>
      </c>
      <c r="F142" s="1">
        <f t="shared" si="14"/>
        <v>1025.7322634302307</v>
      </c>
      <c r="G142" s="1">
        <f t="shared" si="15"/>
        <v>5.0277365697693313</v>
      </c>
      <c r="I142">
        <v>580.24</v>
      </c>
      <c r="J142">
        <v>3.14</v>
      </c>
    </row>
    <row r="143" spans="1:10" x14ac:dyDescent="0.3">
      <c r="A143">
        <v>1026.82</v>
      </c>
      <c r="B143">
        <f t="shared" si="11"/>
        <v>1031.8799999999999</v>
      </c>
      <c r="C143">
        <v>2.82</v>
      </c>
      <c r="D143" s="2">
        <f t="shared" si="12"/>
        <v>300775.50249091239</v>
      </c>
      <c r="E143" s="1">
        <f t="shared" si="13"/>
        <v>2771069.7157905083</v>
      </c>
      <c r="F143" s="1">
        <f t="shared" si="14"/>
        <v>1026.8468004076512</v>
      </c>
      <c r="G143" s="1">
        <f t="shared" si="15"/>
        <v>5.0331995923486375</v>
      </c>
      <c r="I143">
        <v>596.82000000000005</v>
      </c>
      <c r="J143">
        <v>2.98</v>
      </c>
    </row>
    <row r="144" spans="1:10" x14ac:dyDescent="0.3">
      <c r="A144">
        <v>1029.19</v>
      </c>
      <c r="B144">
        <f t="shared" si="11"/>
        <v>1034.25</v>
      </c>
      <c r="C144">
        <v>2.4300000000000002</v>
      </c>
      <c r="D144" s="2">
        <f t="shared" si="12"/>
        <v>300777.2554394757</v>
      </c>
      <c r="E144" s="1">
        <f t="shared" si="13"/>
        <v>2771068.1380041218</v>
      </c>
      <c r="F144" s="1">
        <f t="shared" si="14"/>
        <v>1029.2052402620845</v>
      </c>
      <c r="G144" s="1">
        <f t="shared" si="15"/>
        <v>5.0447597379154558</v>
      </c>
      <c r="I144">
        <v>604.75</v>
      </c>
      <c r="J144">
        <v>2.97</v>
      </c>
    </row>
    <row r="145" spans="1:10" x14ac:dyDescent="0.3">
      <c r="A145" s="5">
        <v>1030.97</v>
      </c>
      <c r="B145">
        <f t="shared" si="11"/>
        <v>1036.03</v>
      </c>
      <c r="C145" s="5">
        <v>2.52</v>
      </c>
      <c r="D145" s="2">
        <v>300778.57199999999</v>
      </c>
      <c r="E145" s="2">
        <v>2771066.9530000002</v>
      </c>
      <c r="F145" s="1">
        <f t="shared" si="14"/>
        <v>1030.9765579587065</v>
      </c>
      <c r="G145" s="1">
        <f t="shared" si="15"/>
        <v>5.0534420412934651</v>
      </c>
      <c r="I145">
        <v>627.1</v>
      </c>
      <c r="J145">
        <v>2.8</v>
      </c>
    </row>
    <row r="146" spans="1:10" x14ac:dyDescent="0.3">
      <c r="D146" s="2"/>
      <c r="E146" s="1"/>
      <c r="F146" s="1"/>
      <c r="I146">
        <v>644.65</v>
      </c>
      <c r="J146">
        <v>2.77</v>
      </c>
    </row>
    <row r="147" spans="1:10" x14ac:dyDescent="0.3">
      <c r="D147" s="2"/>
      <c r="E147" s="1"/>
      <c r="F147" s="1"/>
      <c r="I147">
        <v>653.14</v>
      </c>
      <c r="J147">
        <v>2.89</v>
      </c>
    </row>
    <row r="148" spans="1:10" x14ac:dyDescent="0.3">
      <c r="D148" s="2"/>
      <c r="E148" s="1"/>
      <c r="F148" s="1"/>
      <c r="I148">
        <v>665.59</v>
      </c>
      <c r="J148">
        <v>2.58</v>
      </c>
    </row>
    <row r="149" spans="1:10" x14ac:dyDescent="0.3">
      <c r="D149" s="2"/>
      <c r="E149" s="1"/>
      <c r="F149" s="1"/>
      <c r="I149">
        <v>702.88</v>
      </c>
      <c r="J149">
        <v>2.2799999999999998</v>
      </c>
    </row>
    <row r="150" spans="1:10" x14ac:dyDescent="0.3">
      <c r="D150" s="2"/>
      <c r="E150" s="1"/>
      <c r="F150" s="1"/>
      <c r="I150">
        <v>724.05</v>
      </c>
      <c r="J150">
        <v>1.74</v>
      </c>
    </row>
    <row r="151" spans="1:10" x14ac:dyDescent="0.3">
      <c r="D151" s="2"/>
      <c r="E151" s="1"/>
      <c r="F151" s="1"/>
      <c r="I151">
        <v>748.05</v>
      </c>
      <c r="J151">
        <v>1.59</v>
      </c>
    </row>
    <row r="152" spans="1:10" x14ac:dyDescent="0.3">
      <c r="D152" s="2"/>
      <c r="E152" s="1"/>
      <c r="F152" s="1"/>
      <c r="I152">
        <v>755.43</v>
      </c>
      <c r="J152">
        <v>1.39</v>
      </c>
    </row>
    <row r="153" spans="1:10" x14ac:dyDescent="0.3">
      <c r="D153" s="2"/>
      <c r="E153" s="1"/>
      <c r="F153" s="1"/>
      <c r="I153">
        <v>759.12</v>
      </c>
      <c r="J153">
        <v>1.08</v>
      </c>
    </row>
    <row r="154" spans="1:10" x14ac:dyDescent="0.3">
      <c r="D154" s="2"/>
      <c r="E154" s="1"/>
      <c r="F154" s="1"/>
      <c r="I154">
        <v>763.43</v>
      </c>
      <c r="J154">
        <v>-0.52</v>
      </c>
    </row>
    <row r="155" spans="1:10" x14ac:dyDescent="0.3">
      <c r="D155" s="2"/>
      <c r="E155" s="1"/>
      <c r="F155" s="1"/>
      <c r="I155">
        <v>780.61</v>
      </c>
      <c r="J155">
        <v>-0.6</v>
      </c>
    </row>
    <row r="156" spans="1:10" x14ac:dyDescent="0.3">
      <c r="D156" s="2"/>
      <c r="E156" s="1"/>
      <c r="F156" s="1"/>
      <c r="I156">
        <v>793.47</v>
      </c>
      <c r="J156">
        <v>-0.63</v>
      </c>
    </row>
    <row r="157" spans="1:10" x14ac:dyDescent="0.3">
      <c r="D157" s="2"/>
      <c r="E157" s="1"/>
      <c r="F157" s="1"/>
      <c r="I157">
        <v>811.78</v>
      </c>
      <c r="J157">
        <v>-0.48</v>
      </c>
    </row>
    <row r="158" spans="1:10" x14ac:dyDescent="0.3">
      <c r="D158" s="2"/>
      <c r="E158" s="1"/>
      <c r="F158" s="1"/>
      <c r="I158">
        <v>829.9</v>
      </c>
      <c r="J158">
        <v>-0.18</v>
      </c>
    </row>
    <row r="159" spans="1:10" x14ac:dyDescent="0.3">
      <c r="D159" s="2"/>
      <c r="E159" s="1"/>
      <c r="F159" s="1"/>
      <c r="I159">
        <v>832.08</v>
      </c>
      <c r="J159">
        <v>0.24</v>
      </c>
    </row>
    <row r="160" spans="1:10" x14ac:dyDescent="0.3">
      <c r="D160" s="2"/>
      <c r="E160" s="1"/>
      <c r="F160" s="1"/>
      <c r="I160">
        <v>837.03</v>
      </c>
      <c r="J160">
        <v>1.19</v>
      </c>
    </row>
    <row r="161" spans="1:10" x14ac:dyDescent="0.3">
      <c r="D161" s="2"/>
      <c r="E161" s="1"/>
      <c r="F161" s="1"/>
      <c r="I161">
        <v>847.91</v>
      </c>
      <c r="J161">
        <v>1.38</v>
      </c>
    </row>
    <row r="162" spans="1:10" x14ac:dyDescent="0.3">
      <c r="D162" s="2"/>
      <c r="E162" s="1"/>
      <c r="F162" s="1"/>
      <c r="I162">
        <v>866.13</v>
      </c>
      <c r="J162">
        <v>1.53</v>
      </c>
    </row>
    <row r="163" spans="1:10" x14ac:dyDescent="0.3">
      <c r="D163" s="2"/>
      <c r="E163" s="1"/>
      <c r="F163" s="1"/>
      <c r="I163">
        <v>875.49</v>
      </c>
      <c r="J163">
        <v>1.97</v>
      </c>
    </row>
    <row r="164" spans="1:10" x14ac:dyDescent="0.3">
      <c r="D164" s="2"/>
      <c r="E164" s="1"/>
      <c r="F164" s="1"/>
      <c r="I164">
        <v>879.37</v>
      </c>
      <c r="J164">
        <v>1.53</v>
      </c>
    </row>
    <row r="165" spans="1:10" x14ac:dyDescent="0.3">
      <c r="D165" s="2"/>
      <c r="E165" s="1"/>
      <c r="F165" s="1"/>
      <c r="I165">
        <v>881.61</v>
      </c>
      <c r="J165">
        <v>0.74</v>
      </c>
    </row>
    <row r="166" spans="1:10" x14ac:dyDescent="0.3">
      <c r="A166" s="5"/>
      <c r="C166" s="5"/>
      <c r="D166" s="2"/>
      <c r="E166" s="2"/>
      <c r="F166" s="1"/>
      <c r="I166">
        <v>892.4</v>
      </c>
      <c r="J166">
        <v>-0.24</v>
      </c>
    </row>
    <row r="167" spans="1:10" x14ac:dyDescent="0.3">
      <c r="D167" s="2"/>
      <c r="E167" s="1"/>
      <c r="F167" s="1"/>
      <c r="I167">
        <v>910.47</v>
      </c>
      <c r="J167">
        <v>-0.35</v>
      </c>
    </row>
    <row r="168" spans="1:10" x14ac:dyDescent="0.3">
      <c r="D168" s="2"/>
      <c r="E168" s="1"/>
      <c r="F168" s="1"/>
      <c r="I168">
        <v>930.95</v>
      </c>
      <c r="J168">
        <v>-0.97</v>
      </c>
    </row>
    <row r="169" spans="1:10" x14ac:dyDescent="0.3">
      <c r="D169" s="2"/>
      <c r="E169" s="1"/>
      <c r="F169" s="1"/>
      <c r="I169">
        <v>948.68</v>
      </c>
      <c r="J169">
        <v>-1.63</v>
      </c>
    </row>
    <row r="170" spans="1:10" x14ac:dyDescent="0.3">
      <c r="D170" s="2"/>
      <c r="E170" s="1"/>
      <c r="F170" s="1"/>
      <c r="I170">
        <v>961.58</v>
      </c>
      <c r="J170">
        <v>-1.95</v>
      </c>
    </row>
    <row r="171" spans="1:10" x14ac:dyDescent="0.3">
      <c r="D171" s="2"/>
      <c r="E171" s="1"/>
      <c r="F171" s="1"/>
      <c r="I171">
        <v>970.23</v>
      </c>
      <c r="J171">
        <v>-2.2400000000000002</v>
      </c>
    </row>
    <row r="172" spans="1:10" x14ac:dyDescent="0.3">
      <c r="D172" s="2"/>
      <c r="E172" s="1"/>
      <c r="F172" s="1"/>
      <c r="I172">
        <v>980.35</v>
      </c>
      <c r="J172">
        <v>-2.2799999999999998</v>
      </c>
    </row>
    <row r="173" spans="1:10" x14ac:dyDescent="0.3">
      <c r="D173" s="2"/>
      <c r="E173" s="1"/>
      <c r="F173" s="1"/>
      <c r="I173">
        <v>991.61</v>
      </c>
      <c r="J173">
        <v>-2.58</v>
      </c>
    </row>
    <row r="174" spans="1:10" x14ac:dyDescent="0.3">
      <c r="A174" s="5"/>
      <c r="C174" s="5"/>
      <c r="D174" s="2"/>
      <c r="E174" s="2"/>
      <c r="F174" s="1"/>
      <c r="I174">
        <v>998.88</v>
      </c>
      <c r="J174">
        <v>-2.4300000000000002</v>
      </c>
    </row>
    <row r="175" spans="1:10" x14ac:dyDescent="0.3">
      <c r="I175">
        <v>1006.77</v>
      </c>
      <c r="J175">
        <v>-2.74</v>
      </c>
    </row>
    <row r="176" spans="1:10" x14ac:dyDescent="0.3">
      <c r="I176">
        <v>1012.88</v>
      </c>
      <c r="J176">
        <v>-2.02</v>
      </c>
    </row>
    <row r="177" spans="9:10" x14ac:dyDescent="0.3">
      <c r="I177">
        <v>1013.9</v>
      </c>
      <c r="J177">
        <v>-1.96</v>
      </c>
    </row>
    <row r="178" spans="9:10" x14ac:dyDescent="0.3">
      <c r="I178">
        <v>1017.82</v>
      </c>
      <c r="J178">
        <v>-1.75</v>
      </c>
    </row>
    <row r="179" spans="9:10" x14ac:dyDescent="0.3">
      <c r="I179">
        <v>1021.66</v>
      </c>
      <c r="J179">
        <v>-1.28</v>
      </c>
    </row>
    <row r="180" spans="9:10" x14ac:dyDescent="0.3">
      <c r="I180">
        <v>1024.92</v>
      </c>
      <c r="J180">
        <v>1.31</v>
      </c>
    </row>
    <row r="181" spans="9:10" x14ac:dyDescent="0.3">
      <c r="I181">
        <v>1025.7</v>
      </c>
      <c r="J181">
        <v>2.69</v>
      </c>
    </row>
    <row r="182" spans="9:10" x14ac:dyDescent="0.3">
      <c r="I182">
        <v>1026.82</v>
      </c>
      <c r="J182">
        <v>2.82</v>
      </c>
    </row>
    <row r="183" spans="9:10" x14ac:dyDescent="0.3">
      <c r="I183">
        <v>1029.19</v>
      </c>
      <c r="J183">
        <v>2.4300000000000002</v>
      </c>
    </row>
    <row r="184" spans="9:10" x14ac:dyDescent="0.3">
      <c r="I184" s="5">
        <v>1030.97</v>
      </c>
      <c r="J184" s="5">
        <v>2.52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0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0.03</v>
      </c>
      <c r="B1">
        <f>A1-0.03</f>
        <v>0</v>
      </c>
      <c r="C1" s="5">
        <v>11</v>
      </c>
      <c r="D1" s="2">
        <v>300143.52600000001</v>
      </c>
      <c r="E1" s="2">
        <v>2771877.219</v>
      </c>
    </row>
    <row r="2" spans="1:7" x14ac:dyDescent="0.3">
      <c r="A2">
        <v>0.48</v>
      </c>
      <c r="B2">
        <f t="shared" ref="B2:B65" si="0">A2-0.03</f>
        <v>0.44999999999999996</v>
      </c>
      <c r="C2">
        <v>10.93</v>
      </c>
      <c r="D2" s="2">
        <f>(((B2*($D$165-$D$1))+$B$165*$D$1)/$B$165)</f>
        <v>300143.91245190555</v>
      </c>
      <c r="E2" s="1">
        <f>(((B2*($E$165-$E$1))+$B$165*$E$1)/$B$165)</f>
        <v>2771876.9883857253</v>
      </c>
      <c r="F2" s="1">
        <f>SQRT(((D2-$D$1)^2)+((E2-$E$1)^2))</f>
        <v>0.45003113115166005</v>
      </c>
      <c r="G2" s="1">
        <f t="shared" ref="G2" si="1">B2-F2</f>
        <v>-3.113115166009095E-5</v>
      </c>
    </row>
    <row r="3" spans="1:7" x14ac:dyDescent="0.3">
      <c r="A3">
        <v>14.65</v>
      </c>
      <c r="B3">
        <f t="shared" si="0"/>
        <v>14.620000000000001</v>
      </c>
      <c r="C3">
        <v>5.0199999999999996</v>
      </c>
      <c r="D3" s="2">
        <f t="shared" ref="D3:D66" si="2">(((B3*($D$165-$D$1))+$B$165*$D$1)/$B$165)</f>
        <v>300156.08139302116</v>
      </c>
      <c r="E3" s="1">
        <f t="shared" ref="E3:E66" si="3">(((B3*($E$165-$E$1))+$B$165*$E$1)/$B$165)</f>
        <v>2771869.7265984425</v>
      </c>
      <c r="F3" s="1">
        <f t="shared" ref="F3:F66" si="4">SQRT(((D3-$D$1)^2)+((E3-$E$1)^2))</f>
        <v>14.6210114224157</v>
      </c>
      <c r="G3" s="1">
        <f t="shared" ref="G3:G66" si="5">B3-F3</f>
        <v>-1.0114224156989593E-3</v>
      </c>
    </row>
    <row r="4" spans="1:7" x14ac:dyDescent="0.3">
      <c r="A4">
        <v>14.77</v>
      </c>
      <c r="B4">
        <f t="shared" si="0"/>
        <v>14.74</v>
      </c>
      <c r="C4">
        <v>4.2</v>
      </c>
      <c r="D4" s="2">
        <f t="shared" si="2"/>
        <v>300156.18444686267</v>
      </c>
      <c r="E4" s="1">
        <f t="shared" si="3"/>
        <v>2771869.6651013023</v>
      </c>
      <c r="F4" s="1">
        <f t="shared" si="4"/>
        <v>14.741019724225975</v>
      </c>
      <c r="G4" s="1">
        <f t="shared" si="5"/>
        <v>-1.0197242259746275E-3</v>
      </c>
    </row>
    <row r="5" spans="1:7" x14ac:dyDescent="0.3">
      <c r="A5">
        <v>15.38</v>
      </c>
      <c r="B5">
        <f t="shared" si="0"/>
        <v>15.350000000000001</v>
      </c>
      <c r="C5">
        <v>3.86</v>
      </c>
      <c r="D5" s="2">
        <f t="shared" si="2"/>
        <v>300156.70830389025</v>
      </c>
      <c r="E5" s="1">
        <f t="shared" si="3"/>
        <v>2771869.3524908409</v>
      </c>
      <c r="F5" s="1">
        <f t="shared" si="4"/>
        <v>15.351061924332242</v>
      </c>
      <c r="G5" s="1">
        <f t="shared" si="5"/>
        <v>-1.0619243322409488E-3</v>
      </c>
    </row>
    <row r="6" spans="1:7" x14ac:dyDescent="0.3">
      <c r="A6">
        <v>36.659999999999997</v>
      </c>
      <c r="B6">
        <f t="shared" si="0"/>
        <v>36.629999999999995</v>
      </c>
      <c r="C6">
        <v>3.52</v>
      </c>
      <c r="D6" s="2">
        <f t="shared" si="2"/>
        <v>300174.98318511399</v>
      </c>
      <c r="E6" s="1">
        <f t="shared" si="3"/>
        <v>2771858.4469980123</v>
      </c>
      <c r="F6" s="1">
        <f t="shared" si="4"/>
        <v>36.63253409094947</v>
      </c>
      <c r="G6" s="1">
        <f t="shared" si="5"/>
        <v>-2.5340909494744324E-3</v>
      </c>
    </row>
    <row r="7" spans="1:7" x14ac:dyDescent="0.3">
      <c r="A7">
        <v>37.11</v>
      </c>
      <c r="B7">
        <f t="shared" si="0"/>
        <v>37.08</v>
      </c>
      <c r="C7">
        <v>3.61</v>
      </c>
      <c r="D7" s="2">
        <f t="shared" si="2"/>
        <v>300175.36963701952</v>
      </c>
      <c r="E7" s="1">
        <f t="shared" si="3"/>
        <v>2771858.2163837375</v>
      </c>
      <c r="F7" s="1">
        <f t="shared" si="4"/>
        <v>37.082565222101124</v>
      </c>
      <c r="G7" s="1">
        <f t="shared" si="5"/>
        <v>-2.5652221011256415E-3</v>
      </c>
    </row>
    <row r="8" spans="1:7" x14ac:dyDescent="0.3">
      <c r="A8">
        <v>41.45</v>
      </c>
      <c r="B8">
        <f t="shared" si="0"/>
        <v>41.42</v>
      </c>
      <c r="C8">
        <v>3.52</v>
      </c>
      <c r="D8" s="2">
        <f t="shared" si="2"/>
        <v>300179.09675095335</v>
      </c>
      <c r="E8" s="1">
        <f t="shared" si="3"/>
        <v>2771855.992237174</v>
      </c>
      <c r="F8" s="1">
        <f t="shared" si="4"/>
        <v>41.422865466544721</v>
      </c>
      <c r="G8" s="1">
        <f t="shared" si="5"/>
        <v>-2.8654665447191974E-3</v>
      </c>
    </row>
    <row r="9" spans="1:7" x14ac:dyDescent="0.3">
      <c r="A9">
        <v>41.6</v>
      </c>
      <c r="B9">
        <f t="shared" si="0"/>
        <v>41.57</v>
      </c>
      <c r="C9">
        <v>3.61</v>
      </c>
      <c r="D9" s="2">
        <f t="shared" si="2"/>
        <v>300179.22556825518</v>
      </c>
      <c r="E9" s="1">
        <f t="shared" si="3"/>
        <v>2771855.9153657486</v>
      </c>
      <c r="F9" s="1">
        <f t="shared" si="4"/>
        <v>41.572875843817236</v>
      </c>
      <c r="G9" s="1">
        <f t="shared" si="5"/>
        <v>-2.8758438172360457E-3</v>
      </c>
    </row>
    <row r="10" spans="1:7" x14ac:dyDescent="0.3">
      <c r="A10">
        <v>41.76</v>
      </c>
      <c r="B10">
        <f t="shared" si="0"/>
        <v>41.73</v>
      </c>
      <c r="C10">
        <v>3.63</v>
      </c>
      <c r="D10" s="2">
        <f t="shared" si="2"/>
        <v>300179.36297337717</v>
      </c>
      <c r="E10" s="1">
        <f t="shared" si="3"/>
        <v>2771855.8333695619</v>
      </c>
      <c r="F10" s="1">
        <f t="shared" si="4"/>
        <v>41.73288691272186</v>
      </c>
      <c r="G10" s="1">
        <f t="shared" si="5"/>
        <v>-2.8869127218627E-3</v>
      </c>
    </row>
    <row r="11" spans="1:7" x14ac:dyDescent="0.3">
      <c r="A11">
        <v>41.76</v>
      </c>
      <c r="B11">
        <f t="shared" si="0"/>
        <v>41.73</v>
      </c>
      <c r="C11">
        <v>3.55</v>
      </c>
      <c r="D11" s="2">
        <f t="shared" si="2"/>
        <v>300179.36297337717</v>
      </c>
      <c r="E11" s="1">
        <f t="shared" si="3"/>
        <v>2771855.8333695619</v>
      </c>
      <c r="F11" s="1">
        <f t="shared" si="4"/>
        <v>41.73288691272186</v>
      </c>
      <c r="G11" s="1">
        <f t="shared" si="5"/>
        <v>-2.8869127218627E-3</v>
      </c>
    </row>
    <row r="12" spans="1:7" x14ac:dyDescent="0.3">
      <c r="A12">
        <v>45.37</v>
      </c>
      <c r="B12">
        <f t="shared" si="0"/>
        <v>45.339999999999996</v>
      </c>
      <c r="C12">
        <v>3.52</v>
      </c>
      <c r="D12" s="2">
        <f t="shared" si="2"/>
        <v>300182.4631764419</v>
      </c>
      <c r="E12" s="1">
        <f t="shared" si="3"/>
        <v>2771853.9833306</v>
      </c>
      <c r="F12" s="1">
        <f t="shared" si="4"/>
        <v>45.343136655248912</v>
      </c>
      <c r="G12" s="1">
        <f t="shared" si="5"/>
        <v>-3.1366552489160426E-3</v>
      </c>
    </row>
    <row r="13" spans="1:7" x14ac:dyDescent="0.3">
      <c r="A13">
        <v>49.95</v>
      </c>
      <c r="B13">
        <f t="shared" si="0"/>
        <v>49.92</v>
      </c>
      <c r="C13">
        <v>3.53</v>
      </c>
      <c r="D13" s="2">
        <f t="shared" si="2"/>
        <v>300186.39639805863</v>
      </c>
      <c r="E13" s="1">
        <f t="shared" si="3"/>
        <v>2771851.636189756</v>
      </c>
      <c r="F13" s="1">
        <f t="shared" si="4"/>
        <v>49.923453503213089</v>
      </c>
      <c r="G13" s="1">
        <f t="shared" si="5"/>
        <v>-3.453503213087572E-3</v>
      </c>
    </row>
    <row r="14" spans="1:7" x14ac:dyDescent="0.3">
      <c r="A14">
        <v>56.22</v>
      </c>
      <c r="B14">
        <f t="shared" si="0"/>
        <v>56.19</v>
      </c>
      <c r="C14">
        <v>3.48</v>
      </c>
      <c r="D14" s="2">
        <f t="shared" si="2"/>
        <v>300191.78096127638</v>
      </c>
      <c r="E14" s="1">
        <f t="shared" si="3"/>
        <v>2771848.4229641911</v>
      </c>
      <c r="F14" s="1">
        <f t="shared" si="4"/>
        <v>56.193887266282914</v>
      </c>
      <c r="G14" s="1">
        <f t="shared" si="5"/>
        <v>-3.8872662829163573E-3</v>
      </c>
    </row>
    <row r="15" spans="1:7" x14ac:dyDescent="0.3">
      <c r="A15">
        <v>71.27</v>
      </c>
      <c r="B15">
        <f t="shared" si="0"/>
        <v>71.239999999999995</v>
      </c>
      <c r="C15">
        <v>3.3</v>
      </c>
      <c r="D15" s="2">
        <f t="shared" si="2"/>
        <v>300204.70563056291</v>
      </c>
      <c r="E15" s="1">
        <f t="shared" si="3"/>
        <v>2771840.7101978813</v>
      </c>
      <c r="F15" s="1">
        <f t="shared" si="4"/>
        <v>71.244928436736018</v>
      </c>
      <c r="G15" s="1">
        <f t="shared" si="5"/>
        <v>-4.9284367360229453E-3</v>
      </c>
    </row>
    <row r="16" spans="1:7" x14ac:dyDescent="0.3">
      <c r="A16">
        <v>71.28</v>
      </c>
      <c r="B16">
        <f t="shared" si="0"/>
        <v>71.25</v>
      </c>
      <c r="C16">
        <v>3.15</v>
      </c>
      <c r="D16" s="2">
        <f t="shared" si="2"/>
        <v>300204.71421838301</v>
      </c>
      <c r="E16" s="1">
        <f t="shared" si="3"/>
        <v>2771840.7050731191</v>
      </c>
      <c r="F16" s="1">
        <f t="shared" si="4"/>
        <v>71.254929128795382</v>
      </c>
      <c r="G16" s="1">
        <f t="shared" si="5"/>
        <v>-4.9291287953820984E-3</v>
      </c>
    </row>
    <row r="17" spans="1:10" x14ac:dyDescent="0.3">
      <c r="A17">
        <v>71.94</v>
      </c>
      <c r="B17">
        <f t="shared" si="0"/>
        <v>71.91</v>
      </c>
      <c r="C17">
        <v>3.15</v>
      </c>
      <c r="D17" s="2">
        <f t="shared" si="2"/>
        <v>300205.28101451125</v>
      </c>
      <c r="E17" s="1">
        <f t="shared" si="3"/>
        <v>2771840.3668388496</v>
      </c>
      <c r="F17" s="1">
        <f t="shared" si="4"/>
        <v>71.91497478786674</v>
      </c>
      <c r="G17" s="1">
        <f t="shared" si="5"/>
        <v>-4.9747878667432133E-3</v>
      </c>
    </row>
    <row r="18" spans="1:10" x14ac:dyDescent="0.3">
      <c r="A18">
        <v>72.03</v>
      </c>
      <c r="B18">
        <f t="shared" si="0"/>
        <v>72</v>
      </c>
      <c r="C18">
        <v>2.98</v>
      </c>
      <c r="D18" s="2">
        <f t="shared" si="2"/>
        <v>300205.35830489226</v>
      </c>
      <c r="E18" s="1">
        <f t="shared" si="3"/>
        <v>2771840.3207159946</v>
      </c>
      <c r="F18" s="1">
        <f t="shared" si="4"/>
        <v>72.004981014064825</v>
      </c>
      <c r="G18" s="1">
        <f t="shared" si="5"/>
        <v>-4.9810140648247625E-3</v>
      </c>
    </row>
    <row r="19" spans="1:10" x14ac:dyDescent="0.3">
      <c r="A19">
        <v>72.650000000000006</v>
      </c>
      <c r="B19">
        <f t="shared" si="0"/>
        <v>72.62</v>
      </c>
      <c r="C19">
        <v>2.98</v>
      </c>
      <c r="D19" s="2">
        <f t="shared" si="2"/>
        <v>300205.89074974001</v>
      </c>
      <c r="E19" s="1">
        <f t="shared" si="3"/>
        <v>2771840.002980771</v>
      </c>
      <c r="F19" s="1">
        <f t="shared" si="4"/>
        <v>72.625023906280433</v>
      </c>
      <c r="G19" s="1">
        <f t="shared" si="5"/>
        <v>-5.0239062804280366E-3</v>
      </c>
    </row>
    <row r="20" spans="1:10" x14ac:dyDescent="0.3">
      <c r="A20">
        <v>72.709999999999994</v>
      </c>
      <c r="B20">
        <f t="shared" si="0"/>
        <v>72.679999999999993</v>
      </c>
      <c r="C20">
        <v>2.76</v>
      </c>
      <c r="D20" s="2">
        <f t="shared" si="2"/>
        <v>300205.94227666076</v>
      </c>
      <c r="E20" s="1">
        <f t="shared" si="3"/>
        <v>2771839.9722322011</v>
      </c>
      <c r="F20" s="1">
        <f t="shared" si="4"/>
        <v>72.685028057066262</v>
      </c>
      <c r="G20" s="1">
        <f t="shared" si="5"/>
        <v>-5.028057066269298E-3</v>
      </c>
    </row>
    <row r="21" spans="1:10" x14ac:dyDescent="0.3">
      <c r="A21">
        <v>75.180000000000007</v>
      </c>
      <c r="B21">
        <f t="shared" si="0"/>
        <v>75.150000000000006</v>
      </c>
      <c r="C21">
        <v>2.78</v>
      </c>
      <c r="D21" s="2">
        <f t="shared" si="2"/>
        <v>300208.06346823135</v>
      </c>
      <c r="E21" s="1">
        <f t="shared" si="3"/>
        <v>2771838.7064160695</v>
      </c>
      <c r="F21" s="1">
        <f t="shared" si="4"/>
        <v>75.155198933380845</v>
      </c>
      <c r="G21" s="1">
        <f t="shared" si="5"/>
        <v>-5.1989333808393212E-3</v>
      </c>
    </row>
    <row r="22" spans="1:10" x14ac:dyDescent="0.3">
      <c r="A22">
        <v>75.27</v>
      </c>
      <c r="B22">
        <f t="shared" si="0"/>
        <v>75.239999999999995</v>
      </c>
      <c r="C22">
        <v>2.6</v>
      </c>
      <c r="D22" s="2">
        <f t="shared" si="2"/>
        <v>300208.14075861248</v>
      </c>
      <c r="E22" s="1">
        <f t="shared" si="3"/>
        <v>2771838.6602932145</v>
      </c>
      <c r="F22" s="1">
        <f t="shared" si="4"/>
        <v>75.245205159678889</v>
      </c>
      <c r="G22" s="1">
        <f t="shared" si="5"/>
        <v>-5.2051596788942334E-3</v>
      </c>
    </row>
    <row r="23" spans="1:10" x14ac:dyDescent="0.3">
      <c r="A23">
        <v>75.989999999999995</v>
      </c>
      <c r="B23">
        <f t="shared" si="0"/>
        <v>75.959999999999994</v>
      </c>
      <c r="C23">
        <v>2.62</v>
      </c>
      <c r="D23" s="2">
        <f t="shared" si="2"/>
        <v>300208.75908166141</v>
      </c>
      <c r="E23" s="1">
        <f t="shared" si="3"/>
        <v>2771838.2913103742</v>
      </c>
      <c r="F23" s="1">
        <f t="shared" si="4"/>
        <v>75.965254969963325</v>
      </c>
      <c r="G23" s="1">
        <f t="shared" si="5"/>
        <v>-5.2549699633317459E-3</v>
      </c>
    </row>
    <row r="24" spans="1:10" x14ac:dyDescent="0.3">
      <c r="A24">
        <v>76.03</v>
      </c>
      <c r="B24">
        <f t="shared" si="0"/>
        <v>76</v>
      </c>
      <c r="C24">
        <v>2.31</v>
      </c>
      <c r="D24" s="2">
        <f t="shared" si="2"/>
        <v>300208.79343294183</v>
      </c>
      <c r="E24" s="1">
        <f t="shared" si="3"/>
        <v>2771838.2708113273</v>
      </c>
      <c r="F24" s="1">
        <f t="shared" si="4"/>
        <v>76.005257737246311</v>
      </c>
      <c r="G24" s="1">
        <f t="shared" si="5"/>
        <v>-5.2577372463105121E-3</v>
      </c>
    </row>
    <row r="25" spans="1:10" x14ac:dyDescent="0.3">
      <c r="A25">
        <v>76.67</v>
      </c>
      <c r="B25">
        <f t="shared" si="0"/>
        <v>76.64</v>
      </c>
      <c r="C25">
        <v>2.31</v>
      </c>
      <c r="D25" s="2">
        <f t="shared" si="2"/>
        <v>300209.34305342979</v>
      </c>
      <c r="E25" s="1">
        <f t="shared" si="3"/>
        <v>2771837.9428265807</v>
      </c>
      <c r="F25" s="1">
        <f t="shared" si="4"/>
        <v>76.645302012864803</v>
      </c>
      <c r="G25" s="1">
        <f t="shared" si="5"/>
        <v>-5.3020128648029186E-3</v>
      </c>
    </row>
    <row r="26" spans="1:10" x14ac:dyDescent="0.3">
      <c r="A26">
        <v>76.72</v>
      </c>
      <c r="B26">
        <f t="shared" si="0"/>
        <v>76.69</v>
      </c>
      <c r="C26">
        <v>2.0499999999999998</v>
      </c>
      <c r="D26" s="2">
        <f t="shared" si="2"/>
        <v>300209.38599253044</v>
      </c>
      <c r="E26" s="1">
        <f t="shared" si="3"/>
        <v>2771837.9172027726</v>
      </c>
      <c r="F26" s="1">
        <f t="shared" si="4"/>
        <v>76.695305471829883</v>
      </c>
      <c r="G26" s="1">
        <f t="shared" si="5"/>
        <v>-5.3054718298852777E-3</v>
      </c>
      <c r="I26" s="5">
        <v>0.03</v>
      </c>
      <c r="J26" s="5">
        <v>11</v>
      </c>
    </row>
    <row r="27" spans="1:10" x14ac:dyDescent="0.3">
      <c r="A27">
        <v>77.319999999999993</v>
      </c>
      <c r="B27">
        <f t="shared" si="0"/>
        <v>77.289999999999992</v>
      </c>
      <c r="C27">
        <v>2.0499999999999998</v>
      </c>
      <c r="D27" s="2">
        <f t="shared" si="2"/>
        <v>300209.90126173786</v>
      </c>
      <c r="E27" s="1">
        <f t="shared" si="3"/>
        <v>2771837.6097170729</v>
      </c>
      <c r="F27" s="1">
        <f t="shared" si="4"/>
        <v>77.295346980065418</v>
      </c>
      <c r="G27" s="1">
        <f t="shared" si="5"/>
        <v>-5.346980065425555E-3</v>
      </c>
      <c r="I27">
        <v>0.48</v>
      </c>
      <c r="J27">
        <v>10.93</v>
      </c>
    </row>
    <row r="28" spans="1:10" x14ac:dyDescent="0.3">
      <c r="A28">
        <v>77.36</v>
      </c>
      <c r="B28">
        <f t="shared" si="0"/>
        <v>77.33</v>
      </c>
      <c r="C28">
        <v>0.49</v>
      </c>
      <c r="D28" s="2">
        <f t="shared" si="2"/>
        <v>300209.9356130184</v>
      </c>
      <c r="E28" s="1">
        <f t="shared" si="3"/>
        <v>2771837.5892180256</v>
      </c>
      <c r="F28" s="1">
        <f t="shared" si="4"/>
        <v>77.335349747687005</v>
      </c>
      <c r="G28" s="1">
        <f t="shared" si="5"/>
        <v>-5.3497476870063565E-3</v>
      </c>
      <c r="I28">
        <v>14.65</v>
      </c>
      <c r="J28">
        <v>5.0199999999999996</v>
      </c>
    </row>
    <row r="29" spans="1:10" x14ac:dyDescent="0.3">
      <c r="A29">
        <v>77.739999999999995</v>
      </c>
      <c r="B29">
        <f t="shared" si="0"/>
        <v>77.709999999999994</v>
      </c>
      <c r="C29">
        <v>0.28999999999999998</v>
      </c>
      <c r="D29" s="2">
        <f t="shared" si="2"/>
        <v>300210.26195018302</v>
      </c>
      <c r="E29" s="1">
        <f t="shared" si="3"/>
        <v>2771837.3944770824</v>
      </c>
      <c r="F29" s="1">
        <f t="shared" si="4"/>
        <v>77.715376036182093</v>
      </c>
      <c r="G29" s="1">
        <f t="shared" si="5"/>
        <v>-5.376036182099142E-3</v>
      </c>
      <c r="I29">
        <v>14.77</v>
      </c>
      <c r="J29">
        <v>4.2</v>
      </c>
    </row>
    <row r="30" spans="1:10" x14ac:dyDescent="0.3">
      <c r="A30">
        <v>77.959999999999994</v>
      </c>
      <c r="B30">
        <f t="shared" si="0"/>
        <v>77.929999999999993</v>
      </c>
      <c r="C30">
        <v>-0.73</v>
      </c>
      <c r="D30" s="2">
        <f t="shared" si="2"/>
        <v>300210.45088222582</v>
      </c>
      <c r="E30" s="1">
        <f t="shared" si="3"/>
        <v>2771837.2817323259</v>
      </c>
      <c r="F30" s="1">
        <f t="shared" si="4"/>
        <v>77.935391255922539</v>
      </c>
      <c r="G30" s="1">
        <f t="shared" si="5"/>
        <v>-5.3912559225466339E-3</v>
      </c>
      <c r="I30">
        <v>15.38</v>
      </c>
      <c r="J30">
        <v>3.86</v>
      </c>
    </row>
    <row r="31" spans="1:10" x14ac:dyDescent="0.3">
      <c r="A31">
        <v>82.2</v>
      </c>
      <c r="B31">
        <f t="shared" si="0"/>
        <v>82.17</v>
      </c>
      <c r="C31">
        <v>-1.93</v>
      </c>
      <c r="D31" s="2">
        <f t="shared" si="2"/>
        <v>300214.09211795835</v>
      </c>
      <c r="E31" s="1">
        <f t="shared" si="3"/>
        <v>2771835.1088333786</v>
      </c>
      <c r="F31" s="1">
        <f t="shared" si="4"/>
        <v>82.175684582435977</v>
      </c>
      <c r="G31" s="1">
        <f t="shared" si="5"/>
        <v>-5.6845824359754715E-3</v>
      </c>
      <c r="I31">
        <v>36.659999999999997</v>
      </c>
      <c r="J31">
        <v>3.52</v>
      </c>
    </row>
    <row r="32" spans="1:10" x14ac:dyDescent="0.3">
      <c r="A32">
        <v>87.95</v>
      </c>
      <c r="B32">
        <f t="shared" si="0"/>
        <v>87.92</v>
      </c>
      <c r="C32">
        <v>-2.0099999999999998</v>
      </c>
      <c r="D32" s="2">
        <f t="shared" si="2"/>
        <v>300219.0301145296</v>
      </c>
      <c r="E32" s="1">
        <f t="shared" si="3"/>
        <v>2771832.1620954201</v>
      </c>
      <c r="F32" s="1">
        <f t="shared" si="4"/>
        <v>87.926082371647595</v>
      </c>
      <c r="G32" s="1">
        <f t="shared" si="5"/>
        <v>-6.0823716475937317E-3</v>
      </c>
      <c r="I32">
        <v>37.11</v>
      </c>
      <c r="J32">
        <v>3.61</v>
      </c>
    </row>
    <row r="33" spans="1:10" x14ac:dyDescent="0.3">
      <c r="A33">
        <v>90.69</v>
      </c>
      <c r="B33">
        <f t="shared" si="0"/>
        <v>90.66</v>
      </c>
      <c r="C33">
        <v>-2.93</v>
      </c>
      <c r="D33" s="2">
        <f t="shared" si="2"/>
        <v>300221.38317724358</v>
      </c>
      <c r="E33" s="1">
        <f t="shared" si="3"/>
        <v>2771830.7579107233</v>
      </c>
      <c r="F33" s="1">
        <f t="shared" si="4"/>
        <v>90.666271926856325</v>
      </c>
      <c r="G33" s="1">
        <f t="shared" si="5"/>
        <v>-6.2719268563284913E-3</v>
      </c>
      <c r="I33">
        <v>41.45</v>
      </c>
      <c r="J33">
        <v>3.52</v>
      </c>
    </row>
    <row r="34" spans="1:10" x14ac:dyDescent="0.3">
      <c r="A34">
        <v>95.42</v>
      </c>
      <c r="B34">
        <f t="shared" si="0"/>
        <v>95.39</v>
      </c>
      <c r="C34">
        <v>-4.07</v>
      </c>
      <c r="D34" s="2">
        <f t="shared" si="2"/>
        <v>300225.44521616225</v>
      </c>
      <c r="E34" s="1">
        <f t="shared" si="3"/>
        <v>2771828.333898454</v>
      </c>
      <c r="F34" s="1">
        <f t="shared" si="4"/>
        <v>95.396599152192991</v>
      </c>
      <c r="G34" s="1">
        <f t="shared" si="5"/>
        <v>-6.5991521929902319E-3</v>
      </c>
      <c r="I34">
        <v>41.6</v>
      </c>
      <c r="J34">
        <v>3.61</v>
      </c>
    </row>
    <row r="35" spans="1:10" x14ac:dyDescent="0.3">
      <c r="A35">
        <v>103.45</v>
      </c>
      <c r="B35">
        <f t="shared" si="0"/>
        <v>103.42</v>
      </c>
      <c r="C35">
        <v>-4.2699999999999996</v>
      </c>
      <c r="D35" s="2">
        <f t="shared" si="2"/>
        <v>300232.34123572166</v>
      </c>
      <c r="E35" s="1">
        <f t="shared" si="3"/>
        <v>2771824.2187148351</v>
      </c>
      <c r="F35" s="1">
        <f t="shared" si="4"/>
        <v>103.42715467349099</v>
      </c>
      <c r="G35" s="1">
        <f t="shared" si="5"/>
        <v>-7.1546734909873066E-3</v>
      </c>
      <c r="I35">
        <v>41.76</v>
      </c>
      <c r="J35">
        <v>3.63</v>
      </c>
    </row>
    <row r="36" spans="1:10" x14ac:dyDescent="0.3">
      <c r="A36">
        <v>109.85</v>
      </c>
      <c r="B36">
        <f t="shared" si="0"/>
        <v>109.82</v>
      </c>
      <c r="C36">
        <v>-3.88</v>
      </c>
      <c r="D36" s="2">
        <f t="shared" si="2"/>
        <v>300237.83744060103</v>
      </c>
      <c r="E36" s="1">
        <f t="shared" si="3"/>
        <v>2771820.9388673683</v>
      </c>
      <c r="F36" s="1">
        <f t="shared" si="4"/>
        <v>109.82759743019184</v>
      </c>
      <c r="G36" s="1">
        <f t="shared" si="5"/>
        <v>-7.5974301918506626E-3</v>
      </c>
      <c r="I36">
        <v>41.76</v>
      </c>
      <c r="J36">
        <v>3.55</v>
      </c>
    </row>
    <row r="37" spans="1:10" x14ac:dyDescent="0.3">
      <c r="A37">
        <v>116.06</v>
      </c>
      <c r="B37">
        <f t="shared" si="0"/>
        <v>116.03</v>
      </c>
      <c r="C37">
        <v>-3.99</v>
      </c>
      <c r="D37" s="2">
        <f t="shared" si="2"/>
        <v>300243.17047689797</v>
      </c>
      <c r="E37" s="1">
        <f t="shared" si="3"/>
        <v>2771817.7563903728</v>
      </c>
      <c r="F37" s="1">
        <f t="shared" si="4"/>
        <v>116.0380270426645</v>
      </c>
      <c r="G37" s="1">
        <f t="shared" si="5"/>
        <v>-8.0270426644943882E-3</v>
      </c>
      <c r="I37">
        <v>45.37</v>
      </c>
      <c r="J37">
        <v>3.52</v>
      </c>
    </row>
    <row r="38" spans="1:10" x14ac:dyDescent="0.3">
      <c r="A38">
        <v>121.31</v>
      </c>
      <c r="B38">
        <f t="shared" si="0"/>
        <v>121.28</v>
      </c>
      <c r="C38">
        <v>-4.67</v>
      </c>
      <c r="D38" s="2">
        <f t="shared" si="2"/>
        <v>300247.67908246303</v>
      </c>
      <c r="E38" s="1">
        <f t="shared" si="3"/>
        <v>2771815.0658904975</v>
      </c>
      <c r="F38" s="1">
        <f t="shared" si="4"/>
        <v>121.28839024152076</v>
      </c>
      <c r="G38" s="1">
        <f t="shared" si="5"/>
        <v>-8.3902415207575132E-3</v>
      </c>
      <c r="I38">
        <v>49.95</v>
      </c>
      <c r="J38">
        <v>3.53</v>
      </c>
    </row>
    <row r="39" spans="1:10" x14ac:dyDescent="0.3">
      <c r="A39">
        <v>126.01</v>
      </c>
      <c r="B39">
        <f t="shared" si="0"/>
        <v>125.98</v>
      </c>
      <c r="C39">
        <v>-5.25</v>
      </c>
      <c r="D39" s="2">
        <f t="shared" si="2"/>
        <v>300251.71535792132</v>
      </c>
      <c r="E39" s="1">
        <f t="shared" si="3"/>
        <v>2771812.6572525138</v>
      </c>
      <c r="F39" s="1">
        <f t="shared" si="4"/>
        <v>125.98871539110657</v>
      </c>
      <c r="G39" s="1">
        <f t="shared" si="5"/>
        <v>-8.7153911065627199E-3</v>
      </c>
      <c r="I39">
        <v>56.22</v>
      </c>
      <c r="J39">
        <v>3.48</v>
      </c>
    </row>
    <row r="40" spans="1:10" x14ac:dyDescent="0.3">
      <c r="A40">
        <v>131.08000000000001</v>
      </c>
      <c r="B40">
        <f t="shared" si="0"/>
        <v>131.05000000000001</v>
      </c>
      <c r="C40">
        <v>-4.2699999999999996</v>
      </c>
      <c r="D40" s="2">
        <f t="shared" si="2"/>
        <v>300256.06938272412</v>
      </c>
      <c r="E40" s="1">
        <f t="shared" si="3"/>
        <v>2771810.0589983482</v>
      </c>
      <c r="F40" s="1">
        <f t="shared" si="4"/>
        <v>131.05906613760536</v>
      </c>
      <c r="G40" s="1">
        <f t="shared" si="5"/>
        <v>-9.0661376053446929E-3</v>
      </c>
      <c r="I40">
        <v>71.27</v>
      </c>
      <c r="J40">
        <v>3.3</v>
      </c>
    </row>
    <row r="41" spans="1:10" x14ac:dyDescent="0.3">
      <c r="A41">
        <v>137.31</v>
      </c>
      <c r="B41">
        <f t="shared" si="0"/>
        <v>137.28</v>
      </c>
      <c r="C41">
        <v>-2.39</v>
      </c>
      <c r="D41" s="2">
        <f t="shared" si="2"/>
        <v>300261.41959466133</v>
      </c>
      <c r="E41" s="1">
        <f t="shared" si="3"/>
        <v>2771806.8662718292</v>
      </c>
      <c r="F41" s="1">
        <f t="shared" si="4"/>
        <v>137.28949713376949</v>
      </c>
      <c r="G41" s="1">
        <f t="shared" si="5"/>
        <v>-9.4971337694857993E-3</v>
      </c>
      <c r="I41">
        <v>71.28</v>
      </c>
      <c r="J41">
        <v>3.15</v>
      </c>
    </row>
    <row r="42" spans="1:10" x14ac:dyDescent="0.3">
      <c r="A42">
        <v>142.65</v>
      </c>
      <c r="B42">
        <f t="shared" si="0"/>
        <v>142.62</v>
      </c>
      <c r="C42">
        <v>-2.58</v>
      </c>
      <c r="D42" s="2">
        <f t="shared" si="2"/>
        <v>300266.00549060752</v>
      </c>
      <c r="E42" s="1">
        <f t="shared" si="3"/>
        <v>2771804.129649099</v>
      </c>
      <c r="F42" s="1">
        <f t="shared" si="4"/>
        <v>142.62986655892382</v>
      </c>
      <c r="G42" s="1">
        <f t="shared" si="5"/>
        <v>-9.8665589238180473E-3</v>
      </c>
      <c r="I42">
        <v>71.94</v>
      </c>
      <c r="J42">
        <v>3.15</v>
      </c>
    </row>
    <row r="43" spans="1:10" x14ac:dyDescent="0.3">
      <c r="A43">
        <v>147.87</v>
      </c>
      <c r="B43">
        <f t="shared" si="0"/>
        <v>147.84</v>
      </c>
      <c r="C43">
        <v>-3.85</v>
      </c>
      <c r="D43" s="2">
        <f t="shared" si="2"/>
        <v>300270.48833271221</v>
      </c>
      <c r="E43" s="1">
        <f t="shared" si="3"/>
        <v>2771801.4545235089</v>
      </c>
      <c r="F43" s="1">
        <f t="shared" si="4"/>
        <v>147.85022768226784</v>
      </c>
      <c r="G43" s="1">
        <f t="shared" si="5"/>
        <v>-1.02276822678391E-2</v>
      </c>
      <c r="I43">
        <v>72.03</v>
      </c>
      <c r="J43">
        <v>2.98</v>
      </c>
    </row>
    <row r="44" spans="1:10" x14ac:dyDescent="0.3">
      <c r="A44">
        <v>152.93</v>
      </c>
      <c r="B44">
        <f t="shared" si="0"/>
        <v>152.9</v>
      </c>
      <c r="C44">
        <v>-3.97</v>
      </c>
      <c r="D44" s="2">
        <f t="shared" si="2"/>
        <v>300274.8337696949</v>
      </c>
      <c r="E44" s="1">
        <f t="shared" si="3"/>
        <v>2771798.8613941045</v>
      </c>
      <c r="F44" s="1">
        <f t="shared" si="4"/>
        <v>152.91057773718452</v>
      </c>
      <c r="G44" s="1">
        <f t="shared" si="5"/>
        <v>-1.0577737184519265E-2</v>
      </c>
      <c r="I44">
        <v>72.650000000000006</v>
      </c>
      <c r="J44">
        <v>2.98</v>
      </c>
    </row>
    <row r="45" spans="1:10" x14ac:dyDescent="0.3">
      <c r="A45">
        <v>159.08000000000001</v>
      </c>
      <c r="B45">
        <f t="shared" si="0"/>
        <v>159.05000000000001</v>
      </c>
      <c r="C45">
        <v>-2.92</v>
      </c>
      <c r="D45" s="2">
        <f t="shared" si="2"/>
        <v>300280.11527907115</v>
      </c>
      <c r="E45" s="1">
        <f t="shared" si="3"/>
        <v>2771795.7096656794</v>
      </c>
      <c r="F45" s="1">
        <f t="shared" si="4"/>
        <v>159.0610031986827</v>
      </c>
      <c r="G45" s="1">
        <f t="shared" si="5"/>
        <v>-1.1003198682686843E-2</v>
      </c>
      <c r="I45">
        <v>72.709999999999994</v>
      </c>
      <c r="J45">
        <v>2.76</v>
      </c>
    </row>
    <row r="46" spans="1:10" x14ac:dyDescent="0.3">
      <c r="A46">
        <v>165.69</v>
      </c>
      <c r="B46">
        <f t="shared" si="0"/>
        <v>165.66</v>
      </c>
      <c r="C46">
        <v>-3.17</v>
      </c>
      <c r="D46" s="2">
        <f t="shared" si="2"/>
        <v>300285.79182817304</v>
      </c>
      <c r="E46" s="1">
        <f t="shared" si="3"/>
        <v>2771792.3221982168</v>
      </c>
      <c r="F46" s="1">
        <f t="shared" si="4"/>
        <v>165.67146048363054</v>
      </c>
      <c r="G46" s="1">
        <f t="shared" si="5"/>
        <v>-1.1460483630543195E-2</v>
      </c>
      <c r="I46">
        <v>75.180000000000007</v>
      </c>
      <c r="J46">
        <v>2.78</v>
      </c>
    </row>
    <row r="47" spans="1:10" x14ac:dyDescent="0.3">
      <c r="A47">
        <v>172.35</v>
      </c>
      <c r="B47">
        <f t="shared" si="0"/>
        <v>172.32</v>
      </c>
      <c r="C47">
        <v>-3.25</v>
      </c>
      <c r="D47" s="2">
        <f t="shared" si="2"/>
        <v>300291.51131637557</v>
      </c>
      <c r="E47" s="1">
        <f t="shared" si="3"/>
        <v>2771788.9091069466</v>
      </c>
      <c r="F47" s="1">
        <f t="shared" si="4"/>
        <v>172.33192122730483</v>
      </c>
      <c r="G47" s="1">
        <f t="shared" si="5"/>
        <v>-1.1921227304839022E-2</v>
      </c>
      <c r="I47">
        <v>75.27</v>
      </c>
      <c r="J47">
        <v>2.6</v>
      </c>
    </row>
    <row r="48" spans="1:10" x14ac:dyDescent="0.3">
      <c r="A48">
        <v>178.25</v>
      </c>
      <c r="B48">
        <f t="shared" si="0"/>
        <v>178.22</v>
      </c>
      <c r="C48">
        <v>-3.39</v>
      </c>
      <c r="D48" s="2">
        <f t="shared" si="2"/>
        <v>300296.57813024876</v>
      </c>
      <c r="E48" s="1">
        <f t="shared" si="3"/>
        <v>2771785.8854975631</v>
      </c>
      <c r="F48" s="1">
        <f t="shared" si="4"/>
        <v>178.23232939365033</v>
      </c>
      <c r="G48" s="1">
        <f t="shared" si="5"/>
        <v>-1.2329393650333031E-2</v>
      </c>
      <c r="I48">
        <v>75.989999999999995</v>
      </c>
      <c r="J48">
        <v>2.62</v>
      </c>
    </row>
    <row r="49" spans="1:10" x14ac:dyDescent="0.3">
      <c r="A49">
        <v>184.67</v>
      </c>
      <c r="B49">
        <f t="shared" si="0"/>
        <v>184.64</v>
      </c>
      <c r="C49">
        <v>-3.35</v>
      </c>
      <c r="D49" s="2">
        <f t="shared" si="2"/>
        <v>300302.09151076828</v>
      </c>
      <c r="E49" s="1">
        <f t="shared" si="3"/>
        <v>2771782.5954005723</v>
      </c>
      <c r="F49" s="1">
        <f t="shared" si="4"/>
        <v>184.65277353418131</v>
      </c>
      <c r="G49" s="1">
        <f t="shared" si="5"/>
        <v>-1.2773534181320656E-2</v>
      </c>
      <c r="I49">
        <v>76.03</v>
      </c>
      <c r="J49">
        <v>2.31</v>
      </c>
    </row>
    <row r="50" spans="1:10" x14ac:dyDescent="0.3">
      <c r="A50">
        <v>191.4</v>
      </c>
      <c r="B50">
        <f t="shared" si="0"/>
        <v>191.37</v>
      </c>
      <c r="C50">
        <v>-3.14</v>
      </c>
      <c r="D50" s="2">
        <f t="shared" si="2"/>
        <v>300307.87111371168</v>
      </c>
      <c r="E50" s="1">
        <f t="shared" si="3"/>
        <v>2771779.1464359704</v>
      </c>
      <c r="F50" s="1">
        <f t="shared" si="4"/>
        <v>191.38323912046218</v>
      </c>
      <c r="G50" s="1">
        <f t="shared" si="5"/>
        <v>-1.3239120462174014E-2</v>
      </c>
      <c r="I50">
        <v>76.67</v>
      </c>
      <c r="J50">
        <v>2.31</v>
      </c>
    </row>
    <row r="51" spans="1:10" x14ac:dyDescent="0.3">
      <c r="A51">
        <v>197.8</v>
      </c>
      <c r="B51">
        <f t="shared" si="0"/>
        <v>197.77</v>
      </c>
      <c r="C51">
        <v>-3.92</v>
      </c>
      <c r="D51" s="2">
        <f t="shared" si="2"/>
        <v>300313.36731859099</v>
      </c>
      <c r="E51" s="1">
        <f t="shared" si="3"/>
        <v>2771775.8665885027</v>
      </c>
      <c r="F51" s="1">
        <f t="shared" si="4"/>
        <v>197.78368187759028</v>
      </c>
      <c r="G51" s="1">
        <f t="shared" si="5"/>
        <v>-1.3681877590272506E-2</v>
      </c>
      <c r="I51">
        <v>76.72</v>
      </c>
      <c r="J51">
        <v>2.0499999999999998</v>
      </c>
    </row>
    <row r="52" spans="1:10" x14ac:dyDescent="0.3">
      <c r="A52">
        <v>204.75</v>
      </c>
      <c r="B52">
        <f t="shared" si="0"/>
        <v>204.72</v>
      </c>
      <c r="C52">
        <v>-3.74</v>
      </c>
      <c r="D52" s="2">
        <f t="shared" si="2"/>
        <v>300319.33585357713</v>
      </c>
      <c r="E52" s="1">
        <f t="shared" si="3"/>
        <v>2771772.3048791443</v>
      </c>
      <c r="F52" s="1">
        <f t="shared" si="4"/>
        <v>204.73416268356161</v>
      </c>
      <c r="G52" s="1">
        <f t="shared" si="5"/>
        <v>-1.4162683561607992E-2</v>
      </c>
      <c r="I52">
        <v>77.319999999999993</v>
      </c>
      <c r="J52">
        <v>2.0499999999999998</v>
      </c>
    </row>
    <row r="53" spans="1:10" x14ac:dyDescent="0.3">
      <c r="A53">
        <v>211.15</v>
      </c>
      <c r="B53">
        <f t="shared" si="0"/>
        <v>211.12</v>
      </c>
      <c r="C53">
        <v>-3.02</v>
      </c>
      <c r="D53" s="2">
        <f t="shared" si="2"/>
        <v>300324.83205845644</v>
      </c>
      <c r="E53" s="1">
        <f t="shared" si="3"/>
        <v>2771769.0250316765</v>
      </c>
      <c r="F53" s="1">
        <f t="shared" si="4"/>
        <v>211.13460544068971</v>
      </c>
      <c r="G53" s="1">
        <f t="shared" si="5"/>
        <v>-1.4605440689706484E-2</v>
      </c>
      <c r="I53">
        <v>77.36</v>
      </c>
      <c r="J53">
        <v>0.49</v>
      </c>
    </row>
    <row r="54" spans="1:10" x14ac:dyDescent="0.3">
      <c r="A54">
        <v>217.35</v>
      </c>
      <c r="B54">
        <f t="shared" si="0"/>
        <v>217.32</v>
      </c>
      <c r="C54">
        <v>-1.58</v>
      </c>
      <c r="D54" s="2">
        <f t="shared" si="2"/>
        <v>300330.15650693333</v>
      </c>
      <c r="E54" s="1">
        <f t="shared" si="3"/>
        <v>2771765.8476794432</v>
      </c>
      <c r="F54" s="1">
        <f t="shared" si="4"/>
        <v>217.33503436115299</v>
      </c>
      <c r="G54" s="1">
        <f t="shared" si="5"/>
        <v>-1.5034361152999054E-2</v>
      </c>
      <c r="I54">
        <v>77.739999999999995</v>
      </c>
      <c r="J54">
        <v>0.28999999999999998</v>
      </c>
    </row>
    <row r="55" spans="1:10" x14ac:dyDescent="0.3">
      <c r="A55">
        <v>223.74</v>
      </c>
      <c r="B55">
        <f t="shared" si="0"/>
        <v>223.71</v>
      </c>
      <c r="C55">
        <v>-2.04</v>
      </c>
      <c r="D55" s="2">
        <f t="shared" si="2"/>
        <v>300335.64412399248</v>
      </c>
      <c r="E55" s="1">
        <f t="shared" si="3"/>
        <v>2771762.5729567376</v>
      </c>
      <c r="F55" s="1">
        <f t="shared" si="4"/>
        <v>223.72547642617175</v>
      </c>
      <c r="G55" s="1">
        <f t="shared" si="5"/>
        <v>-1.5476426171744606E-2</v>
      </c>
      <c r="I55">
        <v>77.959999999999994</v>
      </c>
      <c r="J55">
        <v>-0.73</v>
      </c>
    </row>
    <row r="56" spans="1:10" x14ac:dyDescent="0.3">
      <c r="A56">
        <v>229.95</v>
      </c>
      <c r="B56">
        <f t="shared" si="0"/>
        <v>229.92</v>
      </c>
      <c r="C56">
        <v>-2.12</v>
      </c>
      <c r="D56" s="2">
        <f t="shared" si="2"/>
        <v>300340.97716028948</v>
      </c>
      <c r="E56" s="1">
        <f t="shared" si="3"/>
        <v>2771759.3904797421</v>
      </c>
      <c r="F56" s="1">
        <f t="shared" si="4"/>
        <v>229.93590603869438</v>
      </c>
      <c r="G56" s="1">
        <f t="shared" si="5"/>
        <v>-1.5906038694396329E-2</v>
      </c>
      <c r="I56">
        <v>82.2</v>
      </c>
      <c r="J56">
        <v>-1.93</v>
      </c>
    </row>
    <row r="57" spans="1:10" x14ac:dyDescent="0.3">
      <c r="A57">
        <v>236.27</v>
      </c>
      <c r="B57">
        <f t="shared" si="0"/>
        <v>236.24</v>
      </c>
      <c r="C57">
        <v>-1.91</v>
      </c>
      <c r="D57" s="2">
        <f t="shared" si="2"/>
        <v>300346.40466260782</v>
      </c>
      <c r="E57" s="1">
        <f t="shared" si="3"/>
        <v>2771756.1516303681</v>
      </c>
      <c r="F57" s="1">
        <f t="shared" si="4"/>
        <v>236.25634326115656</v>
      </c>
      <c r="G57" s="1">
        <f t="shared" si="5"/>
        <v>-1.6343261156549715E-2</v>
      </c>
      <c r="I57">
        <v>87.95</v>
      </c>
      <c r="J57">
        <v>-2.0099999999999998</v>
      </c>
    </row>
    <row r="58" spans="1:10" x14ac:dyDescent="0.3">
      <c r="A58">
        <v>242.46</v>
      </c>
      <c r="B58">
        <f t="shared" si="0"/>
        <v>242.43</v>
      </c>
      <c r="C58">
        <v>-1.75</v>
      </c>
      <c r="D58" s="2">
        <f t="shared" si="2"/>
        <v>300351.72052326449</v>
      </c>
      <c r="E58" s="1">
        <f t="shared" si="3"/>
        <v>2771752.979402896</v>
      </c>
      <c r="F58" s="1">
        <f t="shared" si="4"/>
        <v>242.44677148993773</v>
      </c>
      <c r="G58" s="1">
        <f t="shared" si="5"/>
        <v>-1.6771489937724482E-2</v>
      </c>
      <c r="I58">
        <v>90.69</v>
      </c>
      <c r="J58">
        <v>-2.93</v>
      </c>
    </row>
    <row r="59" spans="1:10" x14ac:dyDescent="0.3">
      <c r="A59">
        <v>248.67</v>
      </c>
      <c r="B59">
        <f t="shared" si="0"/>
        <v>248.64</v>
      </c>
      <c r="C59">
        <v>-1.54</v>
      </c>
      <c r="D59" s="2">
        <f t="shared" si="2"/>
        <v>300357.05355956143</v>
      </c>
      <c r="E59" s="1">
        <f t="shared" si="3"/>
        <v>2771749.7969259005</v>
      </c>
      <c r="F59" s="1">
        <f t="shared" si="4"/>
        <v>248.65720110241037</v>
      </c>
      <c r="G59" s="1">
        <f t="shared" si="5"/>
        <v>-1.7201102410382418E-2</v>
      </c>
      <c r="I59">
        <v>95.42</v>
      </c>
      <c r="J59">
        <v>-4.07</v>
      </c>
    </row>
    <row r="60" spans="1:10" x14ac:dyDescent="0.3">
      <c r="A60">
        <v>254.47</v>
      </c>
      <c r="B60">
        <f t="shared" si="0"/>
        <v>254.44</v>
      </c>
      <c r="C60">
        <v>-1.43</v>
      </c>
      <c r="D60" s="2">
        <f t="shared" si="2"/>
        <v>300362.03449523333</v>
      </c>
      <c r="E60" s="1">
        <f t="shared" si="3"/>
        <v>2771746.8245641333</v>
      </c>
      <c r="F60" s="1">
        <f t="shared" si="4"/>
        <v>254.45760235082571</v>
      </c>
      <c r="G60" s="1">
        <f t="shared" si="5"/>
        <v>-1.760235082571171E-2</v>
      </c>
      <c r="I60">
        <v>103.45</v>
      </c>
      <c r="J60">
        <v>-4.2699999999999996</v>
      </c>
    </row>
    <row r="61" spans="1:10" x14ac:dyDescent="0.3">
      <c r="A61">
        <v>259.69</v>
      </c>
      <c r="B61">
        <f t="shared" si="0"/>
        <v>259.66000000000003</v>
      </c>
      <c r="C61">
        <v>-1.41</v>
      </c>
      <c r="D61" s="2">
        <f t="shared" si="2"/>
        <v>300366.51733733807</v>
      </c>
      <c r="E61" s="1">
        <f t="shared" si="3"/>
        <v>2771744.1494385428</v>
      </c>
      <c r="F61" s="1">
        <f t="shared" si="4"/>
        <v>259.67796347445835</v>
      </c>
      <c r="G61" s="1">
        <f t="shared" si="5"/>
        <v>-1.79634744583268E-2</v>
      </c>
      <c r="I61">
        <v>109.85</v>
      </c>
      <c r="J61">
        <v>-3.88</v>
      </c>
    </row>
    <row r="62" spans="1:10" x14ac:dyDescent="0.3">
      <c r="A62">
        <v>264.87</v>
      </c>
      <c r="B62">
        <f t="shared" si="0"/>
        <v>264.84000000000003</v>
      </c>
      <c r="C62">
        <v>-1.56</v>
      </c>
      <c r="D62" s="2">
        <f t="shared" si="2"/>
        <v>300370.96582816221</v>
      </c>
      <c r="E62" s="1">
        <f t="shared" si="3"/>
        <v>2771741.4948119991</v>
      </c>
      <c r="F62" s="1">
        <f t="shared" si="4"/>
        <v>264.85832183065804</v>
      </c>
      <c r="G62" s="1">
        <f t="shared" si="5"/>
        <v>-1.8321830658010185E-2</v>
      </c>
      <c r="I62">
        <v>116.06</v>
      </c>
      <c r="J62">
        <v>-3.99</v>
      </c>
    </row>
    <row r="63" spans="1:10" x14ac:dyDescent="0.3">
      <c r="A63">
        <v>271.42</v>
      </c>
      <c r="B63">
        <f t="shared" si="0"/>
        <v>271.39000000000004</v>
      </c>
      <c r="C63">
        <v>-1.85</v>
      </c>
      <c r="D63" s="2">
        <f t="shared" si="2"/>
        <v>300376.5908503434</v>
      </c>
      <c r="E63" s="1">
        <f t="shared" si="3"/>
        <v>2771738.1380931069</v>
      </c>
      <c r="F63" s="1">
        <f t="shared" si="4"/>
        <v>271.40877496463145</v>
      </c>
      <c r="G63" s="1">
        <f t="shared" si="5"/>
        <v>-1.87749646314046E-2</v>
      </c>
      <c r="I63">
        <v>121.31</v>
      </c>
      <c r="J63">
        <v>-4.67</v>
      </c>
    </row>
    <row r="64" spans="1:10" x14ac:dyDescent="0.3">
      <c r="A64">
        <v>277.58999999999997</v>
      </c>
      <c r="B64">
        <f t="shared" si="0"/>
        <v>277.56</v>
      </c>
      <c r="C64">
        <v>-1.75</v>
      </c>
      <c r="D64" s="2">
        <f t="shared" si="2"/>
        <v>300381.88953535986</v>
      </c>
      <c r="E64" s="1">
        <f t="shared" si="3"/>
        <v>2771734.9761151583</v>
      </c>
      <c r="F64" s="1">
        <f t="shared" si="4"/>
        <v>277.57920180977112</v>
      </c>
      <c r="G64" s="1">
        <f t="shared" si="5"/>
        <v>-1.9201809771118405E-2</v>
      </c>
      <c r="I64">
        <v>126.01</v>
      </c>
      <c r="J64">
        <v>-5.25</v>
      </c>
    </row>
    <row r="65" spans="1:10" x14ac:dyDescent="0.3">
      <c r="A65">
        <v>284.05</v>
      </c>
      <c r="B65">
        <f t="shared" si="0"/>
        <v>284.02000000000004</v>
      </c>
      <c r="C65">
        <v>-1.8</v>
      </c>
      <c r="D65" s="2">
        <f t="shared" si="2"/>
        <v>300387.43726715993</v>
      </c>
      <c r="E65" s="1">
        <f t="shared" si="3"/>
        <v>2771731.6655191211</v>
      </c>
      <c r="F65" s="1">
        <f t="shared" si="4"/>
        <v>284.03964871744643</v>
      </c>
      <c r="G65" s="1">
        <f t="shared" si="5"/>
        <v>-1.9648717446386854E-2</v>
      </c>
      <c r="I65">
        <v>131.08000000000001</v>
      </c>
      <c r="J65">
        <v>-4.2699999999999996</v>
      </c>
    </row>
    <row r="66" spans="1:10" x14ac:dyDescent="0.3">
      <c r="A66">
        <v>289.33</v>
      </c>
      <c r="B66">
        <f t="shared" ref="B66:B129" si="6">A66-0.03</f>
        <v>289.3</v>
      </c>
      <c r="C66">
        <v>-2.15</v>
      </c>
      <c r="D66" s="2">
        <f t="shared" si="2"/>
        <v>300391.97163618536</v>
      </c>
      <c r="E66" s="1">
        <f t="shared" si="3"/>
        <v>2771728.9596449607</v>
      </c>
      <c r="F66" s="1">
        <f t="shared" si="4"/>
        <v>289.3200139918149</v>
      </c>
      <c r="G66" s="1">
        <f t="shared" si="5"/>
        <v>-2.0013991814892051E-2</v>
      </c>
      <c r="I66">
        <v>137.31</v>
      </c>
      <c r="J66">
        <v>-2.39</v>
      </c>
    </row>
    <row r="67" spans="1:10" x14ac:dyDescent="0.3">
      <c r="A67">
        <v>294.93</v>
      </c>
      <c r="B67">
        <f t="shared" si="6"/>
        <v>294.90000000000003</v>
      </c>
      <c r="C67">
        <v>-1.79</v>
      </c>
      <c r="D67" s="2">
        <f t="shared" ref="D67:D130" si="7">(((B67*($D$165-$D$1))+$B$165*$D$1)/$B$165)</f>
        <v>300396.78081545478</v>
      </c>
      <c r="E67" s="1">
        <f t="shared" ref="E67:E130" si="8">(((B67*($E$165-$E$1))+$B$165*$E$1)/$B$165)</f>
        <v>2771726.089778427</v>
      </c>
      <c r="F67" s="1">
        <f t="shared" ref="F67:F130" si="9">SQRT(((D67-$D$1)^2)+((E67-$E$1)^2))</f>
        <v>294.92040140399268</v>
      </c>
      <c r="G67" s="1">
        <f t="shared" ref="G67:G130" si="10">B67-F67</f>
        <v>-2.0401403992650557E-2</v>
      </c>
      <c r="I67">
        <v>142.65</v>
      </c>
      <c r="J67">
        <v>-2.58</v>
      </c>
    </row>
    <row r="68" spans="1:10" x14ac:dyDescent="0.3">
      <c r="A68">
        <v>300.56</v>
      </c>
      <c r="B68">
        <f t="shared" si="6"/>
        <v>300.53000000000003</v>
      </c>
      <c r="C68">
        <v>-2.68</v>
      </c>
      <c r="D68" s="2">
        <f t="shared" si="7"/>
        <v>300401.61575818458</v>
      </c>
      <c r="E68" s="1">
        <f t="shared" si="8"/>
        <v>2771723.2045376082</v>
      </c>
      <c r="F68" s="1">
        <f t="shared" si="9"/>
        <v>300.5507908916826</v>
      </c>
      <c r="G68" s="1">
        <f t="shared" si="10"/>
        <v>-2.0790891682565871E-2</v>
      </c>
      <c r="I68">
        <v>147.87</v>
      </c>
      <c r="J68">
        <v>-3.85</v>
      </c>
    </row>
    <row r="69" spans="1:10" x14ac:dyDescent="0.3">
      <c r="A69">
        <v>306.26</v>
      </c>
      <c r="B69">
        <f t="shared" si="6"/>
        <v>306.23</v>
      </c>
      <c r="C69">
        <v>-2.6</v>
      </c>
      <c r="D69" s="2">
        <f t="shared" si="7"/>
        <v>300406.51081565517</v>
      </c>
      <c r="E69" s="1">
        <f t="shared" si="8"/>
        <v>2771720.2834234578</v>
      </c>
      <c r="F69" s="1">
        <f t="shared" si="9"/>
        <v>306.25118522192918</v>
      </c>
      <c r="G69" s="1">
        <f t="shared" si="10"/>
        <v>-2.1185221929158615E-2</v>
      </c>
      <c r="I69">
        <v>152.93</v>
      </c>
      <c r="J69">
        <v>-3.97</v>
      </c>
    </row>
    <row r="70" spans="1:10" x14ac:dyDescent="0.3">
      <c r="A70">
        <v>311.02999999999997</v>
      </c>
      <c r="B70">
        <f t="shared" si="6"/>
        <v>311</v>
      </c>
      <c r="C70">
        <v>-3.21</v>
      </c>
      <c r="D70" s="2">
        <f t="shared" si="7"/>
        <v>300410.60720585426</v>
      </c>
      <c r="E70" s="1">
        <f t="shared" si="8"/>
        <v>2771717.8389121424</v>
      </c>
      <c r="F70" s="1">
        <f t="shared" si="9"/>
        <v>311.0215152140716</v>
      </c>
      <c r="G70" s="1">
        <f t="shared" si="10"/>
        <v>-2.1515214071598621E-2</v>
      </c>
      <c r="I70">
        <v>159.08000000000001</v>
      </c>
      <c r="J70">
        <v>-2.92</v>
      </c>
    </row>
    <row r="71" spans="1:10" x14ac:dyDescent="0.3">
      <c r="A71">
        <v>316.35000000000002</v>
      </c>
      <c r="B71">
        <f t="shared" si="6"/>
        <v>316.32000000000005</v>
      </c>
      <c r="C71">
        <v>-3.19</v>
      </c>
      <c r="D71" s="2">
        <f t="shared" si="7"/>
        <v>300415.17592616024</v>
      </c>
      <c r="E71" s="1">
        <f t="shared" si="8"/>
        <v>2771715.1125389352</v>
      </c>
      <c r="F71" s="1">
        <f t="shared" si="9"/>
        <v>316.34188325582301</v>
      </c>
      <c r="G71" s="1">
        <f t="shared" si="10"/>
        <v>-2.1883255822956471E-2</v>
      </c>
      <c r="I71">
        <v>165.69</v>
      </c>
      <c r="J71">
        <v>-3.17</v>
      </c>
    </row>
    <row r="72" spans="1:10" x14ac:dyDescent="0.3">
      <c r="A72">
        <v>321.27</v>
      </c>
      <c r="B72">
        <f t="shared" si="6"/>
        <v>321.24</v>
      </c>
      <c r="C72">
        <v>-1.97</v>
      </c>
      <c r="D72" s="2">
        <f t="shared" si="7"/>
        <v>300419.40113366122</v>
      </c>
      <c r="E72" s="1">
        <f t="shared" si="8"/>
        <v>2771712.5911561945</v>
      </c>
      <c r="F72" s="1">
        <f t="shared" si="9"/>
        <v>321.26222362528796</v>
      </c>
      <c r="G72" s="1">
        <f t="shared" si="10"/>
        <v>-2.2223625287949744E-2</v>
      </c>
      <c r="I72">
        <v>172.35</v>
      </c>
      <c r="J72">
        <v>-3.25</v>
      </c>
    </row>
    <row r="73" spans="1:10" x14ac:dyDescent="0.3">
      <c r="A73">
        <v>325.7</v>
      </c>
      <c r="B73">
        <f t="shared" si="6"/>
        <v>325.67</v>
      </c>
      <c r="C73">
        <v>-0.21</v>
      </c>
      <c r="D73" s="2">
        <f t="shared" si="7"/>
        <v>300423.20553797612</v>
      </c>
      <c r="E73" s="1">
        <f t="shared" si="8"/>
        <v>2771710.3208867759</v>
      </c>
      <c r="F73" s="1">
        <f t="shared" si="9"/>
        <v>325.69253009597963</v>
      </c>
      <c r="G73" s="1">
        <f t="shared" si="10"/>
        <v>-2.2530095979618636E-2</v>
      </c>
      <c r="I73">
        <v>178.25</v>
      </c>
      <c r="J73">
        <v>-3.39</v>
      </c>
    </row>
    <row r="74" spans="1:10" x14ac:dyDescent="0.3">
      <c r="A74">
        <v>328.19</v>
      </c>
      <c r="B74">
        <f t="shared" si="6"/>
        <v>328.16</v>
      </c>
      <c r="C74">
        <v>0.39</v>
      </c>
      <c r="D74" s="2">
        <f t="shared" si="7"/>
        <v>300425.34390518698</v>
      </c>
      <c r="E74" s="1">
        <f t="shared" si="8"/>
        <v>2771709.0448211213</v>
      </c>
      <c r="F74" s="1">
        <f t="shared" si="9"/>
        <v>328.18270235574704</v>
      </c>
      <c r="G74" s="1">
        <f t="shared" si="10"/>
        <v>-2.2702355747014735E-2</v>
      </c>
      <c r="I74">
        <v>184.67</v>
      </c>
      <c r="J74">
        <v>-3.35</v>
      </c>
    </row>
    <row r="75" spans="1:10" x14ac:dyDescent="0.3">
      <c r="A75">
        <v>331.24</v>
      </c>
      <c r="B75">
        <f t="shared" si="6"/>
        <v>331.21000000000004</v>
      </c>
      <c r="C75">
        <v>1.19</v>
      </c>
      <c r="D75" s="2">
        <f t="shared" si="7"/>
        <v>300427.96319032478</v>
      </c>
      <c r="E75" s="1">
        <f t="shared" si="8"/>
        <v>2771707.4817688121</v>
      </c>
      <c r="F75" s="1">
        <f t="shared" si="9"/>
        <v>331.2329133573715</v>
      </c>
      <c r="G75" s="1">
        <f t="shared" si="10"/>
        <v>-2.2913357371464826E-2</v>
      </c>
      <c r="I75">
        <v>191.4</v>
      </c>
      <c r="J75">
        <v>-3.14</v>
      </c>
    </row>
    <row r="76" spans="1:10" x14ac:dyDescent="0.3">
      <c r="A76">
        <v>332.65</v>
      </c>
      <c r="B76">
        <f t="shared" si="6"/>
        <v>332.62</v>
      </c>
      <c r="C76">
        <v>2.4500000000000002</v>
      </c>
      <c r="D76" s="2">
        <f t="shared" si="7"/>
        <v>300429.1740729622</v>
      </c>
      <c r="E76" s="1">
        <f t="shared" si="8"/>
        <v>2771706.759177417</v>
      </c>
      <c r="F76" s="1">
        <f t="shared" si="9"/>
        <v>332.64301090213957</v>
      </c>
      <c r="G76" s="1">
        <f t="shared" si="10"/>
        <v>-2.3010902139560585E-2</v>
      </c>
      <c r="I76">
        <v>197.8</v>
      </c>
      <c r="J76">
        <v>-3.92</v>
      </c>
    </row>
    <row r="77" spans="1:10" x14ac:dyDescent="0.3">
      <c r="A77">
        <v>343.87</v>
      </c>
      <c r="B77">
        <f t="shared" si="6"/>
        <v>343.84000000000003</v>
      </c>
      <c r="C77">
        <v>2.2200000000000002</v>
      </c>
      <c r="D77" s="2">
        <f t="shared" si="7"/>
        <v>300438.8096071413</v>
      </c>
      <c r="E77" s="1">
        <f t="shared" si="8"/>
        <v>2771701.0091948262</v>
      </c>
      <c r="F77" s="1">
        <f t="shared" si="9"/>
        <v>343.86378711018654</v>
      </c>
      <c r="G77" s="1">
        <f t="shared" si="10"/>
        <v>-2.3787110186503924E-2</v>
      </c>
      <c r="I77">
        <v>204.75</v>
      </c>
      <c r="J77">
        <v>-3.74</v>
      </c>
    </row>
    <row r="78" spans="1:10" x14ac:dyDescent="0.3">
      <c r="A78">
        <v>352.8</v>
      </c>
      <c r="B78">
        <f t="shared" si="6"/>
        <v>352.77000000000004</v>
      </c>
      <c r="C78">
        <v>2.68</v>
      </c>
      <c r="D78" s="2">
        <f t="shared" si="7"/>
        <v>300446.47853051196</v>
      </c>
      <c r="E78" s="1">
        <f t="shared" si="8"/>
        <v>2771696.4327826574</v>
      </c>
      <c r="F78" s="1">
        <f t="shared" si="9"/>
        <v>352.79440489417641</v>
      </c>
      <c r="G78" s="1">
        <f t="shared" si="10"/>
        <v>-2.4404894176370817E-2</v>
      </c>
      <c r="I78">
        <v>211.15</v>
      </c>
      <c r="J78">
        <v>-3.02</v>
      </c>
    </row>
    <row r="79" spans="1:10" x14ac:dyDescent="0.3">
      <c r="A79">
        <v>363.45</v>
      </c>
      <c r="B79">
        <f t="shared" si="6"/>
        <v>363.42</v>
      </c>
      <c r="C79">
        <v>1.98</v>
      </c>
      <c r="D79" s="2">
        <f t="shared" si="7"/>
        <v>300455.62455894396</v>
      </c>
      <c r="E79" s="1">
        <f t="shared" si="8"/>
        <v>2771690.9749114811</v>
      </c>
      <c r="F79" s="1">
        <f t="shared" si="9"/>
        <v>363.44514166945009</v>
      </c>
      <c r="G79" s="1">
        <f t="shared" si="10"/>
        <v>-2.5141669450079007E-2</v>
      </c>
      <c r="I79">
        <v>217.35</v>
      </c>
      <c r="J79">
        <v>-1.58</v>
      </c>
    </row>
    <row r="80" spans="1:10" x14ac:dyDescent="0.3">
      <c r="A80">
        <v>367.07</v>
      </c>
      <c r="B80">
        <f t="shared" si="6"/>
        <v>367.04</v>
      </c>
      <c r="C80">
        <v>0.02</v>
      </c>
      <c r="D80" s="2">
        <f t="shared" si="7"/>
        <v>300458.73334982881</v>
      </c>
      <c r="E80" s="1">
        <f t="shared" si="8"/>
        <v>2771689.1197477574</v>
      </c>
      <c r="F80" s="1">
        <f t="shared" si="9"/>
        <v>367.06539210379788</v>
      </c>
      <c r="G80" s="1">
        <f t="shared" si="10"/>
        <v>-2.5392103797855725E-2</v>
      </c>
      <c r="I80">
        <v>223.74</v>
      </c>
      <c r="J80">
        <v>-2.04</v>
      </c>
    </row>
    <row r="81" spans="1:10" x14ac:dyDescent="0.3">
      <c r="A81">
        <v>368.1</v>
      </c>
      <c r="B81">
        <f t="shared" si="6"/>
        <v>368.07000000000005</v>
      </c>
      <c r="C81">
        <v>0.02</v>
      </c>
      <c r="D81" s="2">
        <f t="shared" si="7"/>
        <v>300459.61789530155</v>
      </c>
      <c r="E81" s="1">
        <f t="shared" si="8"/>
        <v>2771688.591897306</v>
      </c>
      <c r="F81" s="1">
        <f t="shared" si="9"/>
        <v>368.09546335978217</v>
      </c>
      <c r="G81" s="1">
        <f t="shared" si="10"/>
        <v>-2.5463359782122552E-2</v>
      </c>
      <c r="I81">
        <v>229.95</v>
      </c>
      <c r="J81">
        <v>-2.12</v>
      </c>
    </row>
    <row r="82" spans="1:10" x14ac:dyDescent="0.3">
      <c r="A82">
        <v>370.39</v>
      </c>
      <c r="B82">
        <f t="shared" si="6"/>
        <v>370.36</v>
      </c>
      <c r="C82">
        <v>0.02</v>
      </c>
      <c r="D82" s="2">
        <f t="shared" si="7"/>
        <v>300461.58450610994</v>
      </c>
      <c r="E82" s="1">
        <f t="shared" si="8"/>
        <v>2771687.4183268845</v>
      </c>
      <c r="F82" s="1">
        <f t="shared" si="9"/>
        <v>370.38562178355068</v>
      </c>
      <c r="G82" s="1">
        <f t="shared" si="10"/>
        <v>-2.5621783550661803E-2</v>
      </c>
      <c r="I82">
        <v>236.27</v>
      </c>
      <c r="J82">
        <v>-1.91</v>
      </c>
    </row>
    <row r="83" spans="1:10" x14ac:dyDescent="0.3">
      <c r="A83">
        <v>372.61</v>
      </c>
      <c r="B83">
        <f t="shared" si="6"/>
        <v>372.58000000000004</v>
      </c>
      <c r="C83">
        <v>-1.97</v>
      </c>
      <c r="D83" s="2">
        <f t="shared" si="7"/>
        <v>300463.49100217747</v>
      </c>
      <c r="E83" s="1">
        <f t="shared" si="8"/>
        <v>2771686.2806297941</v>
      </c>
      <c r="F83" s="1">
        <f t="shared" si="9"/>
        <v>372.60577536495117</v>
      </c>
      <c r="G83" s="1">
        <f t="shared" si="10"/>
        <v>-2.5775364951130086E-2</v>
      </c>
      <c r="I83">
        <v>242.46</v>
      </c>
      <c r="J83">
        <v>-1.75</v>
      </c>
    </row>
    <row r="84" spans="1:10" x14ac:dyDescent="0.3">
      <c r="A84">
        <v>378.34</v>
      </c>
      <c r="B84">
        <f t="shared" si="6"/>
        <v>378.31</v>
      </c>
      <c r="C84">
        <v>-1.1599999999999999</v>
      </c>
      <c r="D84" s="2">
        <f t="shared" si="7"/>
        <v>300468.4118231085</v>
      </c>
      <c r="E84" s="1">
        <f t="shared" si="8"/>
        <v>2771683.3441413585</v>
      </c>
      <c r="F84" s="1">
        <f t="shared" si="9"/>
        <v>378.3361717707599</v>
      </c>
      <c r="G84" s="1">
        <f t="shared" si="10"/>
        <v>-2.6171770759901847E-2</v>
      </c>
      <c r="I84">
        <v>248.67</v>
      </c>
      <c r="J84">
        <v>-1.54</v>
      </c>
    </row>
    <row r="85" spans="1:10" x14ac:dyDescent="0.3">
      <c r="A85">
        <v>383.28</v>
      </c>
      <c r="B85">
        <f t="shared" si="6"/>
        <v>383.25</v>
      </c>
      <c r="C85">
        <v>-0.5</v>
      </c>
      <c r="D85" s="2">
        <f t="shared" si="7"/>
        <v>300472.65420624969</v>
      </c>
      <c r="E85" s="1">
        <f t="shared" si="8"/>
        <v>2771680.8125090948</v>
      </c>
      <c r="F85" s="1">
        <f t="shared" si="9"/>
        <v>383.27651352362767</v>
      </c>
      <c r="G85" s="1">
        <f t="shared" si="10"/>
        <v>-2.6513523627670565E-2</v>
      </c>
      <c r="I85">
        <v>254.47</v>
      </c>
      <c r="J85">
        <v>-1.43</v>
      </c>
    </row>
    <row r="86" spans="1:10" x14ac:dyDescent="0.3">
      <c r="A86">
        <v>387.43</v>
      </c>
      <c r="B86">
        <f t="shared" si="6"/>
        <v>387.40000000000003</v>
      </c>
      <c r="C86">
        <v>-1.48</v>
      </c>
      <c r="D86" s="2">
        <f t="shared" si="7"/>
        <v>300476.21815160115</v>
      </c>
      <c r="E86" s="1">
        <f t="shared" si="8"/>
        <v>2771678.6857330031</v>
      </c>
      <c r="F86" s="1">
        <f t="shared" si="9"/>
        <v>387.4268006236544</v>
      </c>
      <c r="G86" s="1">
        <f t="shared" si="10"/>
        <v>-2.6800623654366973E-2</v>
      </c>
      <c r="I86">
        <v>259.69</v>
      </c>
      <c r="J86">
        <v>-1.41</v>
      </c>
    </row>
    <row r="87" spans="1:10" x14ac:dyDescent="0.3">
      <c r="A87">
        <v>393.51</v>
      </c>
      <c r="B87">
        <f t="shared" si="6"/>
        <v>393.48</v>
      </c>
      <c r="C87">
        <v>-2.83</v>
      </c>
      <c r="D87" s="2">
        <f t="shared" si="7"/>
        <v>300481.43954623648</v>
      </c>
      <c r="E87" s="1">
        <f t="shared" si="8"/>
        <v>2771675.569877909</v>
      </c>
      <c r="F87" s="1">
        <f t="shared" si="9"/>
        <v>393.50722124273472</v>
      </c>
      <c r="G87" s="1">
        <f t="shared" si="10"/>
        <v>-2.7221242734697171E-2</v>
      </c>
      <c r="I87">
        <v>264.87</v>
      </c>
      <c r="J87">
        <v>-1.56</v>
      </c>
    </row>
    <row r="88" spans="1:10" x14ac:dyDescent="0.3">
      <c r="A88">
        <v>400.47</v>
      </c>
      <c r="B88">
        <f t="shared" si="6"/>
        <v>400.44000000000005</v>
      </c>
      <c r="C88">
        <v>-3.31</v>
      </c>
      <c r="D88" s="2">
        <f t="shared" si="7"/>
        <v>300487.41666904272</v>
      </c>
      <c r="E88" s="1">
        <f t="shared" si="8"/>
        <v>2771672.0030437885</v>
      </c>
      <c r="F88" s="1">
        <f t="shared" si="9"/>
        <v>400.46770274076533</v>
      </c>
      <c r="G88" s="1">
        <f t="shared" si="10"/>
        <v>-2.7702740765278122E-2</v>
      </c>
      <c r="I88">
        <v>271.42</v>
      </c>
      <c r="J88">
        <v>-1.85</v>
      </c>
    </row>
    <row r="89" spans="1:10" x14ac:dyDescent="0.3">
      <c r="A89">
        <v>406.47</v>
      </c>
      <c r="B89">
        <f t="shared" si="6"/>
        <v>406.44000000000005</v>
      </c>
      <c r="C89">
        <v>-3.41</v>
      </c>
      <c r="D89" s="2">
        <f t="shared" si="7"/>
        <v>300492.56936111709</v>
      </c>
      <c r="E89" s="1">
        <f t="shared" si="8"/>
        <v>2771668.9281867882</v>
      </c>
      <c r="F89" s="1">
        <f t="shared" si="9"/>
        <v>406.46811782517966</v>
      </c>
      <c r="G89" s="1">
        <f t="shared" si="10"/>
        <v>-2.8117825179606371E-2</v>
      </c>
      <c r="I89">
        <v>277.58999999999997</v>
      </c>
      <c r="J89">
        <v>-1.75</v>
      </c>
    </row>
    <row r="90" spans="1:10" x14ac:dyDescent="0.3">
      <c r="A90">
        <v>411.23</v>
      </c>
      <c r="B90">
        <f t="shared" si="6"/>
        <v>411.20000000000005</v>
      </c>
      <c r="C90">
        <v>-3.58</v>
      </c>
      <c r="D90" s="2">
        <f t="shared" si="7"/>
        <v>300496.65716349607</v>
      </c>
      <c r="E90" s="1">
        <f t="shared" si="8"/>
        <v>2771666.4888002342</v>
      </c>
      <c r="F90" s="1">
        <f t="shared" si="9"/>
        <v>411.22844712573999</v>
      </c>
      <c r="G90" s="1">
        <f t="shared" si="10"/>
        <v>-2.8447125739944568E-2</v>
      </c>
      <c r="I90">
        <v>284.05</v>
      </c>
      <c r="J90">
        <v>-1.8</v>
      </c>
    </row>
    <row r="91" spans="1:10" x14ac:dyDescent="0.3">
      <c r="A91">
        <v>417.58</v>
      </c>
      <c r="B91">
        <f t="shared" si="6"/>
        <v>417.55</v>
      </c>
      <c r="C91">
        <v>-3.83</v>
      </c>
      <c r="D91" s="2">
        <f t="shared" si="7"/>
        <v>300502.11042927479</v>
      </c>
      <c r="E91" s="1">
        <f t="shared" si="8"/>
        <v>2771663.2345765755</v>
      </c>
      <c r="F91" s="1">
        <f t="shared" si="9"/>
        <v>417.57888642347575</v>
      </c>
      <c r="G91" s="1">
        <f t="shared" si="10"/>
        <v>-2.8886423475739775E-2</v>
      </c>
      <c r="I91">
        <v>289.33</v>
      </c>
      <c r="J91">
        <v>-2.15</v>
      </c>
    </row>
    <row r="92" spans="1:10" x14ac:dyDescent="0.3">
      <c r="A92">
        <v>421.69</v>
      </c>
      <c r="B92">
        <f t="shared" si="6"/>
        <v>421.66</v>
      </c>
      <c r="C92">
        <v>-4.0199999999999996</v>
      </c>
      <c r="D92" s="2">
        <f t="shared" si="7"/>
        <v>300505.64002334571</v>
      </c>
      <c r="E92" s="1">
        <f t="shared" si="8"/>
        <v>2771661.1282995301</v>
      </c>
      <c r="F92" s="1">
        <f t="shared" si="9"/>
        <v>421.68917075635812</v>
      </c>
      <c r="G92" s="1">
        <f t="shared" si="10"/>
        <v>-2.9170756358098515E-2</v>
      </c>
      <c r="I92">
        <v>294.93</v>
      </c>
      <c r="J92">
        <v>-1.79</v>
      </c>
    </row>
    <row r="93" spans="1:10" x14ac:dyDescent="0.3">
      <c r="A93">
        <v>425.82</v>
      </c>
      <c r="B93">
        <f t="shared" si="6"/>
        <v>425.79</v>
      </c>
      <c r="C93">
        <v>-3.92</v>
      </c>
      <c r="D93" s="2">
        <f t="shared" si="7"/>
        <v>300509.18679305696</v>
      </c>
      <c r="E93" s="1">
        <f t="shared" si="8"/>
        <v>2771659.0117729614</v>
      </c>
      <c r="F93" s="1">
        <f t="shared" si="9"/>
        <v>425.81945647298204</v>
      </c>
      <c r="G93" s="1">
        <f t="shared" si="10"/>
        <v>-2.9456472982019477E-2</v>
      </c>
      <c r="I93">
        <v>300.56</v>
      </c>
      <c r="J93">
        <v>-2.68</v>
      </c>
    </row>
    <row r="94" spans="1:10" x14ac:dyDescent="0.3">
      <c r="A94">
        <v>431.29</v>
      </c>
      <c r="B94">
        <f t="shared" si="6"/>
        <v>431.26000000000005</v>
      </c>
      <c r="C94">
        <v>-3.26</v>
      </c>
      <c r="D94" s="2">
        <f t="shared" si="7"/>
        <v>300513.8843306647</v>
      </c>
      <c r="E94" s="1">
        <f t="shared" si="8"/>
        <v>2771656.2085283292</v>
      </c>
      <c r="F94" s="1">
        <f t="shared" si="9"/>
        <v>431.28983489171736</v>
      </c>
      <c r="G94" s="1">
        <f t="shared" si="10"/>
        <v>-2.9834891717314349E-2</v>
      </c>
      <c r="I94">
        <v>306.26</v>
      </c>
      <c r="J94">
        <v>-2.6</v>
      </c>
    </row>
    <row r="95" spans="1:10" x14ac:dyDescent="0.3">
      <c r="A95">
        <v>436.85</v>
      </c>
      <c r="B95">
        <f t="shared" si="6"/>
        <v>436.82000000000005</v>
      </c>
      <c r="C95">
        <v>-3.47</v>
      </c>
      <c r="D95" s="2">
        <f t="shared" si="7"/>
        <v>300518.65915865358</v>
      </c>
      <c r="E95" s="1">
        <f t="shared" si="8"/>
        <v>2771653.3591608424</v>
      </c>
      <c r="F95" s="1">
        <f t="shared" si="9"/>
        <v>436.85021953651216</v>
      </c>
      <c r="G95" s="1">
        <f t="shared" si="10"/>
        <v>-3.0219536512106515E-2</v>
      </c>
      <c r="I95">
        <v>311.02999999999997</v>
      </c>
      <c r="J95">
        <v>-3.21</v>
      </c>
    </row>
    <row r="96" spans="1:10" x14ac:dyDescent="0.3">
      <c r="A96">
        <v>442.35</v>
      </c>
      <c r="B96">
        <f t="shared" si="6"/>
        <v>442.32000000000005</v>
      </c>
      <c r="C96">
        <v>-3.9</v>
      </c>
      <c r="D96" s="2">
        <f t="shared" si="7"/>
        <v>300523.38245972176</v>
      </c>
      <c r="E96" s="1">
        <f t="shared" si="8"/>
        <v>2771650.540541925</v>
      </c>
      <c r="F96" s="1">
        <f t="shared" si="9"/>
        <v>442.35060003080974</v>
      </c>
      <c r="G96" s="1">
        <f t="shared" si="10"/>
        <v>-3.060003080969409E-2</v>
      </c>
      <c r="I96">
        <v>316.35000000000002</v>
      </c>
      <c r="J96">
        <v>-3.19</v>
      </c>
    </row>
    <row r="97" spans="1:10" x14ac:dyDescent="0.3">
      <c r="A97">
        <v>447.96</v>
      </c>
      <c r="B97">
        <f t="shared" si="6"/>
        <v>447.93</v>
      </c>
      <c r="C97">
        <v>-4.3099999999999996</v>
      </c>
      <c r="D97" s="2">
        <f t="shared" si="7"/>
        <v>300528.20022681134</v>
      </c>
      <c r="E97" s="1">
        <f t="shared" si="8"/>
        <v>2771647.6655506301</v>
      </c>
      <c r="F97" s="1">
        <f t="shared" si="9"/>
        <v>447.96098813461958</v>
      </c>
      <c r="G97" s="1">
        <f t="shared" si="10"/>
        <v>-3.0988134619576613E-2</v>
      </c>
      <c r="I97">
        <v>321.27</v>
      </c>
      <c r="J97">
        <v>-1.97</v>
      </c>
    </row>
    <row r="98" spans="1:10" x14ac:dyDescent="0.3">
      <c r="A98">
        <v>453.45</v>
      </c>
      <c r="B98">
        <f t="shared" si="6"/>
        <v>453.42</v>
      </c>
      <c r="C98">
        <v>-2.76</v>
      </c>
      <c r="D98" s="2">
        <f t="shared" si="7"/>
        <v>300532.9149400593</v>
      </c>
      <c r="E98" s="1">
        <f t="shared" si="8"/>
        <v>2771644.852056474</v>
      </c>
      <c r="F98" s="1">
        <f t="shared" si="9"/>
        <v>453.45136793723503</v>
      </c>
      <c r="G98" s="1">
        <f t="shared" si="10"/>
        <v>-3.1367937235017962E-2</v>
      </c>
      <c r="I98">
        <v>325.7</v>
      </c>
      <c r="J98">
        <v>-0.21</v>
      </c>
    </row>
    <row r="99" spans="1:10" x14ac:dyDescent="0.3">
      <c r="A99">
        <v>459.06</v>
      </c>
      <c r="B99">
        <f t="shared" si="6"/>
        <v>459.03000000000003</v>
      </c>
      <c r="C99">
        <v>-4.33</v>
      </c>
      <c r="D99" s="2">
        <f t="shared" si="7"/>
        <v>300537.73270714888</v>
      </c>
      <c r="E99" s="1">
        <f t="shared" si="8"/>
        <v>2771641.9770651786</v>
      </c>
      <c r="F99" s="1">
        <f t="shared" si="9"/>
        <v>459.0617560412835</v>
      </c>
      <c r="G99" s="1">
        <f t="shared" si="10"/>
        <v>-3.1756041283472314E-2</v>
      </c>
      <c r="I99">
        <v>328.19</v>
      </c>
      <c r="J99">
        <v>0.39</v>
      </c>
    </row>
    <row r="100" spans="1:10" x14ac:dyDescent="0.3">
      <c r="A100">
        <v>464.95</v>
      </c>
      <c r="B100">
        <f t="shared" si="6"/>
        <v>464.92</v>
      </c>
      <c r="C100">
        <v>-4.5</v>
      </c>
      <c r="D100" s="2">
        <f t="shared" si="7"/>
        <v>300542.7909332019</v>
      </c>
      <c r="E100" s="1">
        <f t="shared" si="8"/>
        <v>2771638.9585805568</v>
      </c>
      <c r="F100" s="1">
        <f t="shared" si="9"/>
        <v>464.95216351575829</v>
      </c>
      <c r="G100" s="1">
        <f t="shared" si="10"/>
        <v>-3.2163515758270478E-2</v>
      </c>
      <c r="I100">
        <v>331.24</v>
      </c>
      <c r="J100">
        <v>1.19</v>
      </c>
    </row>
    <row r="101" spans="1:10" x14ac:dyDescent="0.3">
      <c r="A101">
        <v>470.97</v>
      </c>
      <c r="B101">
        <f t="shared" si="6"/>
        <v>470.94000000000005</v>
      </c>
      <c r="C101">
        <v>-4.8600000000000003</v>
      </c>
      <c r="D101" s="2">
        <f t="shared" si="7"/>
        <v>300547.96080091648</v>
      </c>
      <c r="E101" s="1">
        <f t="shared" si="8"/>
        <v>2771635.8734740331</v>
      </c>
      <c r="F101" s="1">
        <f t="shared" si="9"/>
        <v>470.97257998381411</v>
      </c>
      <c r="G101" s="1">
        <f t="shared" si="10"/>
        <v>-3.2579983814059688E-2</v>
      </c>
      <c r="I101">
        <v>332.65</v>
      </c>
      <c r="J101">
        <v>2.4500000000000002</v>
      </c>
    </row>
    <row r="102" spans="1:10" x14ac:dyDescent="0.3">
      <c r="A102">
        <v>477.19</v>
      </c>
      <c r="B102">
        <f t="shared" si="6"/>
        <v>477.16</v>
      </c>
      <c r="C102">
        <v>-3.93</v>
      </c>
      <c r="D102" s="2">
        <f t="shared" si="7"/>
        <v>300553.30242503353</v>
      </c>
      <c r="E102" s="1">
        <f t="shared" si="8"/>
        <v>2771632.6858722754</v>
      </c>
      <c r="F102" s="1">
        <f t="shared" si="9"/>
        <v>477.1930102883461</v>
      </c>
      <c r="G102" s="1">
        <f t="shared" si="10"/>
        <v>-3.3010288346076777E-2</v>
      </c>
      <c r="I102">
        <v>343.87</v>
      </c>
      <c r="J102">
        <v>2.2200000000000002</v>
      </c>
    </row>
    <row r="103" spans="1:10" x14ac:dyDescent="0.3">
      <c r="A103">
        <v>482.57</v>
      </c>
      <c r="B103">
        <f t="shared" si="6"/>
        <v>482.54</v>
      </c>
      <c r="C103">
        <v>-3.31</v>
      </c>
      <c r="D103" s="2">
        <f t="shared" si="7"/>
        <v>300557.92267226026</v>
      </c>
      <c r="E103" s="1">
        <f t="shared" si="8"/>
        <v>2771629.9287504987</v>
      </c>
      <c r="F103" s="1">
        <f t="shared" si="9"/>
        <v>482.57338248064474</v>
      </c>
      <c r="G103" s="1">
        <f t="shared" si="10"/>
        <v>-3.3382480644718271E-2</v>
      </c>
      <c r="I103">
        <v>352.8</v>
      </c>
      <c r="J103">
        <v>2.68</v>
      </c>
    </row>
    <row r="104" spans="1:10" x14ac:dyDescent="0.3">
      <c r="A104">
        <v>488.17</v>
      </c>
      <c r="B104">
        <f t="shared" si="6"/>
        <v>488.14000000000004</v>
      </c>
      <c r="C104">
        <v>-2.82</v>
      </c>
      <c r="D104" s="2">
        <f t="shared" si="7"/>
        <v>300562.73185152962</v>
      </c>
      <c r="E104" s="1">
        <f t="shared" si="8"/>
        <v>2771627.0588839645</v>
      </c>
      <c r="F104" s="1">
        <f t="shared" si="9"/>
        <v>488.17376989301113</v>
      </c>
      <c r="G104" s="1">
        <f t="shared" si="10"/>
        <v>-3.3769893011083241E-2</v>
      </c>
      <c r="I104">
        <v>363.45</v>
      </c>
      <c r="J104">
        <v>1.98</v>
      </c>
    </row>
    <row r="105" spans="1:10" x14ac:dyDescent="0.3">
      <c r="A105">
        <v>493.84</v>
      </c>
      <c r="B105">
        <f t="shared" si="6"/>
        <v>493.81</v>
      </c>
      <c r="C105">
        <v>-1.97</v>
      </c>
      <c r="D105" s="2">
        <f t="shared" si="7"/>
        <v>300567.6011455399</v>
      </c>
      <c r="E105" s="1">
        <f t="shared" si="8"/>
        <v>2771624.1531440997</v>
      </c>
      <c r="F105" s="1">
        <f t="shared" si="9"/>
        <v>493.84416214755686</v>
      </c>
      <c r="G105" s="1">
        <f t="shared" si="10"/>
        <v>-3.4162147556855871E-2</v>
      </c>
      <c r="I105">
        <v>367.07</v>
      </c>
      <c r="J105">
        <v>0.02</v>
      </c>
    </row>
    <row r="106" spans="1:10" x14ac:dyDescent="0.3">
      <c r="A106">
        <v>499.63</v>
      </c>
      <c r="B106">
        <f t="shared" si="6"/>
        <v>499.6</v>
      </c>
      <c r="C106">
        <v>-2.06</v>
      </c>
      <c r="D106" s="2">
        <f t="shared" si="7"/>
        <v>300572.57349339168</v>
      </c>
      <c r="E106" s="1">
        <f t="shared" si="8"/>
        <v>2771621.1859070938</v>
      </c>
      <c r="F106" s="1">
        <f t="shared" si="9"/>
        <v>499.63456270439002</v>
      </c>
      <c r="G106" s="1">
        <f t="shared" si="10"/>
        <v>-3.4562704389998089E-2</v>
      </c>
      <c r="I106">
        <v>368.1</v>
      </c>
      <c r="J106">
        <v>0.02</v>
      </c>
    </row>
    <row r="107" spans="1:10" x14ac:dyDescent="0.3">
      <c r="A107">
        <v>506.17</v>
      </c>
      <c r="B107">
        <f t="shared" si="6"/>
        <v>506.14000000000004</v>
      </c>
      <c r="C107">
        <v>-1.65</v>
      </c>
      <c r="D107" s="2">
        <f t="shared" si="7"/>
        <v>300578.18992775271</v>
      </c>
      <c r="E107" s="1">
        <f t="shared" si="8"/>
        <v>2771617.8343129638</v>
      </c>
      <c r="F107" s="1">
        <f t="shared" si="9"/>
        <v>506.17501514625405</v>
      </c>
      <c r="G107" s="1">
        <f t="shared" si="10"/>
        <v>-3.5015146254011142E-2</v>
      </c>
      <c r="I107">
        <v>370.39</v>
      </c>
      <c r="J107">
        <v>0.02</v>
      </c>
    </row>
    <row r="108" spans="1:10" x14ac:dyDescent="0.3">
      <c r="A108">
        <v>512.16999999999996</v>
      </c>
      <c r="B108">
        <f t="shared" si="6"/>
        <v>512.14</v>
      </c>
      <c r="C108">
        <v>-0.78</v>
      </c>
      <c r="D108" s="2">
        <f t="shared" si="7"/>
        <v>300583.34261982708</v>
      </c>
      <c r="E108" s="1">
        <f t="shared" si="8"/>
        <v>2771614.759455963</v>
      </c>
      <c r="F108" s="1">
        <f t="shared" si="9"/>
        <v>512.17543023090695</v>
      </c>
      <c r="G108" s="1">
        <f t="shared" si="10"/>
        <v>-3.5430230906968063E-2</v>
      </c>
      <c r="I108">
        <v>372.61</v>
      </c>
      <c r="J108">
        <v>-1.97</v>
      </c>
    </row>
    <row r="109" spans="1:10" x14ac:dyDescent="0.3">
      <c r="A109">
        <v>515.63</v>
      </c>
      <c r="B109">
        <f t="shared" si="6"/>
        <v>515.6</v>
      </c>
      <c r="C109">
        <v>-0.34</v>
      </c>
      <c r="D109" s="2">
        <f t="shared" si="7"/>
        <v>300586.31400558993</v>
      </c>
      <c r="E109" s="1">
        <f t="shared" si="8"/>
        <v>2771612.986288426</v>
      </c>
      <c r="F109" s="1">
        <f t="shared" si="9"/>
        <v>515.63566959635011</v>
      </c>
      <c r="G109" s="1">
        <f t="shared" si="10"/>
        <v>-3.5669596350089705E-2</v>
      </c>
      <c r="I109">
        <v>378.34</v>
      </c>
      <c r="J109">
        <v>-1.1599999999999999</v>
      </c>
    </row>
    <row r="110" spans="1:10" x14ac:dyDescent="0.3">
      <c r="A110">
        <v>517.66999999999996</v>
      </c>
      <c r="B110">
        <f t="shared" si="6"/>
        <v>517.64</v>
      </c>
      <c r="C110">
        <v>0.63</v>
      </c>
      <c r="D110" s="2">
        <f t="shared" si="7"/>
        <v>300588.06592089526</v>
      </c>
      <c r="E110" s="1">
        <f t="shared" si="8"/>
        <v>2771611.9408370457</v>
      </c>
      <c r="F110" s="1">
        <f t="shared" si="9"/>
        <v>517.67581072520454</v>
      </c>
      <c r="G110" s="1">
        <f t="shared" si="10"/>
        <v>-3.5810725204555638E-2</v>
      </c>
      <c r="I110">
        <v>383.28</v>
      </c>
      <c r="J110">
        <v>-0.5</v>
      </c>
    </row>
    <row r="111" spans="1:10" x14ac:dyDescent="0.3">
      <c r="A111">
        <v>523.64</v>
      </c>
      <c r="B111">
        <f t="shared" si="6"/>
        <v>523.61</v>
      </c>
      <c r="C111">
        <v>0.64</v>
      </c>
      <c r="D111" s="2">
        <f t="shared" si="7"/>
        <v>300593.19284950924</v>
      </c>
      <c r="E111" s="1">
        <f t="shared" si="8"/>
        <v>2771608.8813543301</v>
      </c>
      <c r="F111" s="1">
        <f t="shared" si="9"/>
        <v>523.6462237343452</v>
      </c>
      <c r="G111" s="1">
        <f t="shared" si="10"/>
        <v>-3.6223734345185221E-2</v>
      </c>
      <c r="I111">
        <v>387.43</v>
      </c>
      <c r="J111">
        <v>-1.48</v>
      </c>
    </row>
    <row r="112" spans="1:10" x14ac:dyDescent="0.3">
      <c r="A112">
        <v>526.65</v>
      </c>
      <c r="B112">
        <f t="shared" si="6"/>
        <v>526.62</v>
      </c>
      <c r="C112">
        <v>0.13</v>
      </c>
      <c r="D112" s="2">
        <f t="shared" si="7"/>
        <v>300595.77778336656</v>
      </c>
      <c r="E112" s="1">
        <f t="shared" si="8"/>
        <v>2771607.3388010683</v>
      </c>
      <c r="F112" s="1">
        <f t="shared" si="9"/>
        <v>526.65643196839812</v>
      </c>
      <c r="G112" s="1">
        <f t="shared" si="10"/>
        <v>-3.6431968398119352E-2</v>
      </c>
      <c r="I112">
        <v>393.51</v>
      </c>
      <c r="J112">
        <v>-2.83</v>
      </c>
    </row>
    <row r="113" spans="1:10" x14ac:dyDescent="0.3">
      <c r="A113">
        <v>531.17999999999995</v>
      </c>
      <c r="B113">
        <f t="shared" si="6"/>
        <v>531.15</v>
      </c>
      <c r="C113">
        <v>-0.57999999999999996</v>
      </c>
      <c r="D113" s="2">
        <f t="shared" si="7"/>
        <v>300599.66806588264</v>
      </c>
      <c r="E113" s="1">
        <f t="shared" si="8"/>
        <v>2771605.0172840334</v>
      </c>
      <c r="F113" s="1">
        <f t="shared" si="9"/>
        <v>531.18674535692003</v>
      </c>
      <c r="G113" s="1">
        <f t="shared" si="10"/>
        <v>-3.6745356920050654E-2</v>
      </c>
      <c r="I113">
        <v>400.47</v>
      </c>
      <c r="J113">
        <v>-3.31</v>
      </c>
    </row>
    <row r="114" spans="1:10" x14ac:dyDescent="0.3">
      <c r="A114">
        <v>534.54999999999995</v>
      </c>
      <c r="B114">
        <f t="shared" si="6"/>
        <v>534.52</v>
      </c>
      <c r="C114">
        <v>-1.42</v>
      </c>
      <c r="D114" s="2">
        <f t="shared" si="7"/>
        <v>300602.56216126442</v>
      </c>
      <c r="E114" s="1">
        <f t="shared" si="8"/>
        <v>2771603.2902393513</v>
      </c>
      <c r="F114" s="1">
        <f t="shared" si="9"/>
        <v>534.55697849611511</v>
      </c>
      <c r="G114" s="1">
        <f t="shared" si="10"/>
        <v>-3.6978496115125381E-2</v>
      </c>
      <c r="I114">
        <v>406.47</v>
      </c>
      <c r="J114">
        <v>-3.41</v>
      </c>
    </row>
    <row r="115" spans="1:10" x14ac:dyDescent="0.3">
      <c r="A115">
        <v>538.29999999999995</v>
      </c>
      <c r="B115">
        <f t="shared" si="6"/>
        <v>538.27</v>
      </c>
      <c r="C115">
        <v>-2.48</v>
      </c>
      <c r="D115" s="2">
        <f t="shared" si="7"/>
        <v>300605.78259381093</v>
      </c>
      <c r="E115" s="1">
        <f t="shared" si="8"/>
        <v>2771601.3684537262</v>
      </c>
      <c r="F115" s="1">
        <f t="shared" si="9"/>
        <v>538.30723792390529</v>
      </c>
      <c r="G115" s="1">
        <f t="shared" si="10"/>
        <v>-3.723792390530889E-2</v>
      </c>
      <c r="I115">
        <v>411.23</v>
      </c>
      <c r="J115">
        <v>-3.58</v>
      </c>
    </row>
    <row r="116" spans="1:10" x14ac:dyDescent="0.3">
      <c r="A116">
        <v>543.17999999999995</v>
      </c>
      <c r="B116">
        <f t="shared" si="6"/>
        <v>543.15</v>
      </c>
      <c r="C116">
        <v>-2.78</v>
      </c>
      <c r="D116" s="2">
        <f t="shared" si="7"/>
        <v>300609.97345003136</v>
      </c>
      <c r="E116" s="1">
        <f t="shared" si="8"/>
        <v>2771598.8675700324</v>
      </c>
      <c r="F116" s="1">
        <f t="shared" si="9"/>
        <v>543.1875755259872</v>
      </c>
      <c r="G116" s="1">
        <f t="shared" si="10"/>
        <v>-3.7575525987222136E-2</v>
      </c>
      <c r="I116">
        <v>417.58</v>
      </c>
      <c r="J116">
        <v>-3.83</v>
      </c>
    </row>
    <row r="117" spans="1:10" x14ac:dyDescent="0.3">
      <c r="A117">
        <v>548.70000000000005</v>
      </c>
      <c r="B117">
        <f t="shared" si="6"/>
        <v>548.67000000000007</v>
      </c>
      <c r="C117">
        <v>-1.63</v>
      </c>
      <c r="D117" s="2">
        <f t="shared" si="7"/>
        <v>300614.71392673982</v>
      </c>
      <c r="E117" s="1">
        <f t="shared" si="8"/>
        <v>2771596.038701592</v>
      </c>
      <c r="F117" s="1">
        <f t="shared" si="9"/>
        <v>548.70795740373762</v>
      </c>
      <c r="G117" s="1">
        <f t="shared" si="10"/>
        <v>-3.7957403737550521E-2</v>
      </c>
      <c r="I117">
        <v>421.69</v>
      </c>
      <c r="J117">
        <v>-4.0199999999999996</v>
      </c>
    </row>
    <row r="118" spans="1:10" x14ac:dyDescent="0.3">
      <c r="A118">
        <v>554.25</v>
      </c>
      <c r="B118">
        <f t="shared" si="6"/>
        <v>554.22</v>
      </c>
      <c r="C118">
        <v>-1.47</v>
      </c>
      <c r="D118" s="2">
        <f t="shared" si="7"/>
        <v>300619.48016690853</v>
      </c>
      <c r="E118" s="1">
        <f t="shared" si="8"/>
        <v>2771593.1944588665</v>
      </c>
      <c r="F118" s="1">
        <f t="shared" si="9"/>
        <v>554.25834135690036</v>
      </c>
      <c r="G118" s="1">
        <f t="shared" si="10"/>
        <v>-3.8341356900332357E-2</v>
      </c>
      <c r="I118">
        <v>425.82</v>
      </c>
      <c r="J118">
        <v>-3.92</v>
      </c>
    </row>
    <row r="119" spans="1:10" x14ac:dyDescent="0.3">
      <c r="A119">
        <v>561.78</v>
      </c>
      <c r="B119">
        <f t="shared" si="6"/>
        <v>561.75</v>
      </c>
      <c r="C119">
        <v>-2.72</v>
      </c>
      <c r="D119" s="2">
        <f t="shared" si="7"/>
        <v>300625.94679546193</v>
      </c>
      <c r="E119" s="1">
        <f t="shared" si="8"/>
        <v>2771589.3355133305</v>
      </c>
      <c r="F119" s="1">
        <f t="shared" si="9"/>
        <v>561.7888622882316</v>
      </c>
      <c r="G119" s="1">
        <f t="shared" si="10"/>
        <v>-3.8862288231598541E-2</v>
      </c>
      <c r="I119">
        <v>431.29</v>
      </c>
      <c r="J119">
        <v>-3.26</v>
      </c>
    </row>
    <row r="120" spans="1:10" x14ac:dyDescent="0.3">
      <c r="A120">
        <v>568.48</v>
      </c>
      <c r="B120">
        <f t="shared" si="6"/>
        <v>568.45000000000005</v>
      </c>
      <c r="C120">
        <v>-2.86</v>
      </c>
      <c r="D120" s="2">
        <f t="shared" si="7"/>
        <v>300631.70063494489</v>
      </c>
      <c r="E120" s="1">
        <f t="shared" si="8"/>
        <v>2771585.9019230134</v>
      </c>
      <c r="F120" s="1">
        <f t="shared" si="9"/>
        <v>568.4893257991888</v>
      </c>
      <c r="G120" s="1">
        <f t="shared" si="10"/>
        <v>-3.9325799188759447E-2</v>
      </c>
      <c r="I120">
        <v>436.85</v>
      </c>
      <c r="J120">
        <v>-3.47</v>
      </c>
    </row>
    <row r="121" spans="1:10" x14ac:dyDescent="0.3">
      <c r="A121">
        <v>570.84</v>
      </c>
      <c r="B121">
        <f t="shared" si="6"/>
        <v>570.81000000000006</v>
      </c>
      <c r="C121">
        <v>-1.75</v>
      </c>
      <c r="D121" s="2">
        <f t="shared" si="7"/>
        <v>300633.7273604942</v>
      </c>
      <c r="E121" s="1">
        <f t="shared" si="8"/>
        <v>2771584.6924792598</v>
      </c>
      <c r="F121" s="1">
        <f t="shared" si="9"/>
        <v>570.84948906585248</v>
      </c>
      <c r="G121" s="1">
        <f t="shared" si="10"/>
        <v>-3.9489065852421845E-2</v>
      </c>
      <c r="I121">
        <v>442.35</v>
      </c>
      <c r="J121">
        <v>-3.9</v>
      </c>
    </row>
    <row r="122" spans="1:10" x14ac:dyDescent="0.3">
      <c r="A122">
        <v>579.80999999999995</v>
      </c>
      <c r="B122">
        <f t="shared" si="6"/>
        <v>579.78</v>
      </c>
      <c r="C122">
        <v>-0.96</v>
      </c>
      <c r="D122" s="2">
        <f t="shared" si="7"/>
        <v>300641.4306351454</v>
      </c>
      <c r="E122" s="1">
        <f t="shared" si="8"/>
        <v>2771580.0955680446</v>
      </c>
      <c r="F122" s="1">
        <f t="shared" si="9"/>
        <v>579.82010961698666</v>
      </c>
      <c r="G122" s="1">
        <f t="shared" si="10"/>
        <v>-4.010961698668325E-2</v>
      </c>
      <c r="I122">
        <v>447.96</v>
      </c>
      <c r="J122">
        <v>-4.3099999999999996</v>
      </c>
    </row>
    <row r="123" spans="1:10" x14ac:dyDescent="0.3">
      <c r="A123">
        <v>584.65</v>
      </c>
      <c r="B123">
        <f t="shared" si="6"/>
        <v>584.62</v>
      </c>
      <c r="C123">
        <v>0.32</v>
      </c>
      <c r="D123" s="2">
        <f t="shared" si="7"/>
        <v>300645.58714008535</v>
      </c>
      <c r="E123" s="1">
        <f t="shared" si="8"/>
        <v>2771577.6151833972</v>
      </c>
      <c r="F123" s="1">
        <f t="shared" si="9"/>
        <v>584.66044445197429</v>
      </c>
      <c r="G123" s="1">
        <f t="shared" si="10"/>
        <v>-4.0444451974281037E-2</v>
      </c>
      <c r="I123">
        <v>453.45</v>
      </c>
      <c r="J123">
        <v>-2.76</v>
      </c>
    </row>
    <row r="124" spans="1:10" x14ac:dyDescent="0.3">
      <c r="A124">
        <v>589.79999999999995</v>
      </c>
      <c r="B124">
        <f t="shared" si="6"/>
        <v>589.77</v>
      </c>
      <c r="C124">
        <v>1.42</v>
      </c>
      <c r="D124" s="2">
        <f t="shared" si="7"/>
        <v>300650.00986744917</v>
      </c>
      <c r="E124" s="1">
        <f t="shared" si="8"/>
        <v>2771574.9759311387</v>
      </c>
      <c r="F124" s="1">
        <f t="shared" si="9"/>
        <v>589.81080073271175</v>
      </c>
      <c r="G124" s="1">
        <f t="shared" si="10"/>
        <v>-4.080073271177298E-2</v>
      </c>
      <c r="I124">
        <v>459.06</v>
      </c>
      <c r="J124">
        <v>-4.33</v>
      </c>
    </row>
    <row r="125" spans="1:10" x14ac:dyDescent="0.3">
      <c r="A125">
        <v>590.04999999999995</v>
      </c>
      <c r="B125">
        <f t="shared" si="6"/>
        <v>590.02</v>
      </c>
      <c r="C125">
        <v>1.42</v>
      </c>
      <c r="D125" s="2">
        <f t="shared" si="7"/>
        <v>300650.22456295224</v>
      </c>
      <c r="E125" s="1">
        <f t="shared" si="8"/>
        <v>2771574.8478120966</v>
      </c>
      <c r="F125" s="1">
        <f t="shared" si="9"/>
        <v>590.06081802810309</v>
      </c>
      <c r="G125" s="1">
        <f t="shared" si="10"/>
        <v>-4.0818028103103643E-2</v>
      </c>
      <c r="I125">
        <v>464.95</v>
      </c>
      <c r="J125">
        <v>-4.5</v>
      </c>
    </row>
    <row r="126" spans="1:10" x14ac:dyDescent="0.3">
      <c r="A126">
        <v>594.16</v>
      </c>
      <c r="B126">
        <f t="shared" si="6"/>
        <v>594.13</v>
      </c>
      <c r="C126">
        <v>3.63</v>
      </c>
      <c r="D126" s="2">
        <f t="shared" si="7"/>
        <v>300653.75415702316</v>
      </c>
      <c r="E126" s="1">
        <f t="shared" si="8"/>
        <v>2771572.7415350517</v>
      </c>
      <c r="F126" s="1">
        <f t="shared" si="9"/>
        <v>594.17110236074689</v>
      </c>
      <c r="G126" s="1">
        <f t="shared" si="10"/>
        <v>-4.1102360746890554E-2</v>
      </c>
      <c r="I126">
        <v>470.97</v>
      </c>
      <c r="J126">
        <v>-4.8600000000000003</v>
      </c>
    </row>
    <row r="127" spans="1:10" x14ac:dyDescent="0.3">
      <c r="A127">
        <v>605.54999999999995</v>
      </c>
      <c r="B127">
        <f t="shared" si="6"/>
        <v>605.52</v>
      </c>
      <c r="C127">
        <v>3.53</v>
      </c>
      <c r="D127" s="2">
        <f t="shared" si="7"/>
        <v>300663.5356841443</v>
      </c>
      <c r="E127" s="1">
        <f t="shared" si="8"/>
        <v>2771566.9044315126</v>
      </c>
      <c r="F127" s="1">
        <f t="shared" si="9"/>
        <v>605.56189032946929</v>
      </c>
      <c r="G127" s="1">
        <f t="shared" si="10"/>
        <v>-4.1890329469310927E-2</v>
      </c>
      <c r="I127">
        <v>477.19</v>
      </c>
      <c r="J127">
        <v>-3.93</v>
      </c>
    </row>
    <row r="128" spans="1:10" x14ac:dyDescent="0.3">
      <c r="A128">
        <v>617.58000000000004</v>
      </c>
      <c r="B128">
        <f t="shared" si="6"/>
        <v>617.55000000000007</v>
      </c>
      <c r="C128">
        <v>3.14</v>
      </c>
      <c r="D128" s="2">
        <f t="shared" si="7"/>
        <v>300673.8668317534</v>
      </c>
      <c r="E128" s="1">
        <f t="shared" si="8"/>
        <v>2771560.7393432264</v>
      </c>
      <c r="F128" s="1">
        <f t="shared" si="9"/>
        <v>617.59272257404871</v>
      </c>
      <c r="G128" s="1">
        <f t="shared" si="10"/>
        <v>-4.2722574048639217E-2</v>
      </c>
      <c r="I128">
        <v>482.57</v>
      </c>
      <c r="J128">
        <v>-3.31</v>
      </c>
    </row>
    <row r="129" spans="1:10" x14ac:dyDescent="0.3">
      <c r="A129">
        <v>634.37</v>
      </c>
      <c r="B129">
        <f t="shared" si="6"/>
        <v>634.34</v>
      </c>
      <c r="C129">
        <v>3.06</v>
      </c>
      <c r="D129" s="2">
        <f t="shared" si="7"/>
        <v>300688.28578174155</v>
      </c>
      <c r="E129" s="1">
        <f t="shared" si="8"/>
        <v>2771552.1348683862</v>
      </c>
      <c r="F129" s="1">
        <f t="shared" si="9"/>
        <v>634.38388411923836</v>
      </c>
      <c r="G129" s="1">
        <f t="shared" si="10"/>
        <v>-4.3884119238327912E-2</v>
      </c>
      <c r="I129">
        <v>488.17</v>
      </c>
      <c r="J129">
        <v>-2.82</v>
      </c>
    </row>
    <row r="130" spans="1:10" x14ac:dyDescent="0.3">
      <c r="A130">
        <v>646.97</v>
      </c>
      <c r="B130">
        <f t="shared" ref="B130:B165" si="11">A130-0.03</f>
        <v>646.94000000000005</v>
      </c>
      <c r="C130">
        <v>2.67</v>
      </c>
      <c r="D130" s="2">
        <f t="shared" si="7"/>
        <v>300699.10643509764</v>
      </c>
      <c r="E130" s="1">
        <f t="shared" si="8"/>
        <v>2771545.6776686856</v>
      </c>
      <c r="F130" s="1">
        <f t="shared" si="9"/>
        <v>646.98475579649119</v>
      </c>
      <c r="G130" s="1">
        <f t="shared" si="10"/>
        <v>-4.475579649113115E-2</v>
      </c>
      <c r="I130">
        <v>493.84</v>
      </c>
      <c r="J130">
        <v>-1.97</v>
      </c>
    </row>
    <row r="131" spans="1:10" x14ac:dyDescent="0.3">
      <c r="A131">
        <v>660.13</v>
      </c>
      <c r="B131">
        <f t="shared" si="11"/>
        <v>660.1</v>
      </c>
      <c r="C131">
        <v>1.61</v>
      </c>
      <c r="D131" s="2">
        <f t="shared" ref="D131:D164" si="12">(((B131*($D$165-$D$1))+$B$165*$D$1)/$B$165)</f>
        <v>300710.40800638078</v>
      </c>
      <c r="E131" s="1">
        <f t="shared" ref="E131:E164" si="13">(((B131*($E$165-$E$1))+$B$165*$E$1)/$B$165)</f>
        <v>2771538.9334823308</v>
      </c>
      <c r="F131" s="1">
        <f t="shared" ref="F131:F162" si="14">SQRT(((D131-$D$1)^2)+((E131-$E$1)^2))</f>
        <v>660.14566621546237</v>
      </c>
      <c r="G131" s="1">
        <f t="shared" ref="G131:G165" si="15">B131-F131</f>
        <v>-4.5666215462347282E-2</v>
      </c>
      <c r="I131">
        <v>499.63</v>
      </c>
      <c r="J131">
        <v>-2.06</v>
      </c>
    </row>
    <row r="132" spans="1:10" x14ac:dyDescent="0.3">
      <c r="A132">
        <v>670.98</v>
      </c>
      <c r="B132">
        <f t="shared" si="11"/>
        <v>670.95</v>
      </c>
      <c r="C132">
        <v>1.72</v>
      </c>
      <c r="D132" s="2">
        <f t="shared" si="12"/>
        <v>300719.72579121526</v>
      </c>
      <c r="E132" s="1">
        <f t="shared" si="13"/>
        <v>2771533.3731159219</v>
      </c>
      <c r="F132" s="1">
        <f t="shared" si="14"/>
        <v>670.99641682649633</v>
      </c>
      <c r="G132" s="1">
        <f t="shared" si="15"/>
        <v>-4.6416826496283647E-2</v>
      </c>
      <c r="I132">
        <v>506.17</v>
      </c>
      <c r="J132">
        <v>-1.65</v>
      </c>
    </row>
    <row r="133" spans="1:10" x14ac:dyDescent="0.3">
      <c r="A133">
        <v>680.45</v>
      </c>
      <c r="B133">
        <f t="shared" si="11"/>
        <v>680.42000000000007</v>
      </c>
      <c r="C133">
        <v>1.36</v>
      </c>
      <c r="D133" s="2">
        <f t="shared" si="12"/>
        <v>300727.85845687258</v>
      </c>
      <c r="E133" s="1">
        <f t="shared" si="13"/>
        <v>2771528.5199666228</v>
      </c>
      <c r="F133" s="1">
        <f t="shared" si="14"/>
        <v>680.46707196817454</v>
      </c>
      <c r="G133" s="1">
        <f t="shared" si="15"/>
        <v>-4.7071968174464018E-2</v>
      </c>
      <c r="I133">
        <v>512.16999999999996</v>
      </c>
      <c r="J133">
        <v>-0.78</v>
      </c>
    </row>
    <row r="134" spans="1:10" x14ac:dyDescent="0.3">
      <c r="A134">
        <v>683.44</v>
      </c>
      <c r="B134">
        <f t="shared" si="11"/>
        <v>683.41000000000008</v>
      </c>
      <c r="C134">
        <v>0.78</v>
      </c>
      <c r="D134" s="2">
        <f t="shared" si="12"/>
        <v>300730.42621508968</v>
      </c>
      <c r="E134" s="1">
        <f t="shared" si="13"/>
        <v>2771526.9876628844</v>
      </c>
      <c r="F134" s="1">
        <f t="shared" si="14"/>
        <v>683.45727881858602</v>
      </c>
      <c r="G134" s="1">
        <f t="shared" si="15"/>
        <v>-4.7278818585937188E-2</v>
      </c>
      <c r="I134">
        <v>515.63</v>
      </c>
      <c r="J134">
        <v>-0.34</v>
      </c>
    </row>
    <row r="135" spans="1:10" x14ac:dyDescent="0.3">
      <c r="A135">
        <v>692.01</v>
      </c>
      <c r="B135">
        <f t="shared" si="11"/>
        <v>691.98</v>
      </c>
      <c r="C135">
        <v>0.36</v>
      </c>
      <c r="D135" s="2">
        <f t="shared" si="12"/>
        <v>300737.78597693588</v>
      </c>
      <c r="E135" s="1">
        <f t="shared" si="13"/>
        <v>2771522.5957421353</v>
      </c>
      <c r="F135" s="1">
        <f t="shared" si="14"/>
        <v>692.02787169767237</v>
      </c>
      <c r="G135" s="1">
        <f t="shared" si="15"/>
        <v>-4.7871697672349001E-2</v>
      </c>
      <c r="I135">
        <v>517.66999999999996</v>
      </c>
      <c r="J135">
        <v>0.63</v>
      </c>
    </row>
    <row r="136" spans="1:10" x14ac:dyDescent="0.3">
      <c r="A136">
        <v>703.97</v>
      </c>
      <c r="B136">
        <f t="shared" si="11"/>
        <v>703.94</v>
      </c>
      <c r="C136">
        <v>0.33</v>
      </c>
      <c r="D136" s="2">
        <f t="shared" si="12"/>
        <v>300748.05700980412</v>
      </c>
      <c r="E136" s="1">
        <f t="shared" si="13"/>
        <v>2771516.4665271807</v>
      </c>
      <c r="F136" s="1">
        <f t="shared" si="14"/>
        <v>703.98869909964515</v>
      </c>
      <c r="G136" s="1">
        <f t="shared" si="15"/>
        <v>-4.8699099645091337E-2</v>
      </c>
      <c r="I136">
        <v>523.64</v>
      </c>
      <c r="J136">
        <v>0.64</v>
      </c>
    </row>
    <row r="137" spans="1:10" x14ac:dyDescent="0.3">
      <c r="A137">
        <v>712.97</v>
      </c>
      <c r="B137">
        <f t="shared" si="11"/>
        <v>712.94</v>
      </c>
      <c r="C137">
        <v>1.38</v>
      </c>
      <c r="D137" s="2">
        <f t="shared" si="12"/>
        <v>300755.78604791564</v>
      </c>
      <c r="E137" s="1">
        <f t="shared" si="13"/>
        <v>2771511.8542416799</v>
      </c>
      <c r="F137" s="1">
        <f t="shared" si="14"/>
        <v>712.98932172648028</v>
      </c>
      <c r="G137" s="1">
        <f t="shared" si="15"/>
        <v>-4.93217264802297E-2</v>
      </c>
      <c r="I137">
        <v>526.65</v>
      </c>
      <c r="J137">
        <v>0.13</v>
      </c>
    </row>
    <row r="138" spans="1:10" x14ac:dyDescent="0.3">
      <c r="A138">
        <v>718.49</v>
      </c>
      <c r="B138">
        <f t="shared" si="11"/>
        <v>718.46</v>
      </c>
      <c r="C138">
        <v>2.14</v>
      </c>
      <c r="D138" s="2">
        <f t="shared" si="12"/>
        <v>300760.52652462409</v>
      </c>
      <c r="E138" s="1">
        <f t="shared" si="13"/>
        <v>2771509.02537324</v>
      </c>
      <c r="F138" s="1">
        <f t="shared" si="14"/>
        <v>718.50970360399208</v>
      </c>
      <c r="G138" s="1">
        <f t="shared" si="15"/>
        <v>-4.9703603992043099E-2</v>
      </c>
      <c r="I138">
        <v>531.17999999999995</v>
      </c>
      <c r="J138">
        <v>-0.57999999999999996</v>
      </c>
    </row>
    <row r="139" spans="1:10" x14ac:dyDescent="0.3">
      <c r="A139">
        <v>727.54</v>
      </c>
      <c r="B139">
        <f t="shared" si="11"/>
        <v>727.51</v>
      </c>
      <c r="C139">
        <v>2.06</v>
      </c>
      <c r="D139" s="2">
        <f t="shared" si="12"/>
        <v>300768.29850183619</v>
      </c>
      <c r="E139" s="1">
        <f t="shared" si="13"/>
        <v>2771504.387463931</v>
      </c>
      <c r="F139" s="1">
        <f t="shared" si="14"/>
        <v>727.56032968974228</v>
      </c>
      <c r="G139" s="1">
        <f t="shared" si="15"/>
        <v>-5.0329689742284245E-2</v>
      </c>
      <c r="I139">
        <v>534.54999999999995</v>
      </c>
      <c r="J139">
        <v>-1.42</v>
      </c>
    </row>
    <row r="140" spans="1:10" x14ac:dyDescent="0.3">
      <c r="A140">
        <v>733.5</v>
      </c>
      <c r="B140">
        <f t="shared" si="11"/>
        <v>733.47</v>
      </c>
      <c r="C140">
        <v>1.95</v>
      </c>
      <c r="D140" s="2">
        <f t="shared" si="12"/>
        <v>300773.41684263007</v>
      </c>
      <c r="E140" s="1">
        <f t="shared" si="13"/>
        <v>2771501.3331059772</v>
      </c>
      <c r="F140" s="1">
        <f t="shared" si="14"/>
        <v>733.52074200706227</v>
      </c>
      <c r="G140" s="1">
        <f t="shared" si="15"/>
        <v>-5.0742007062240191E-2</v>
      </c>
      <c r="I140">
        <v>538.29999999999995</v>
      </c>
      <c r="J140">
        <v>-2.48</v>
      </c>
    </row>
    <row r="141" spans="1:10" x14ac:dyDescent="0.3">
      <c r="A141">
        <v>736.43</v>
      </c>
      <c r="B141">
        <f t="shared" si="11"/>
        <v>736.4</v>
      </c>
      <c r="C141">
        <v>0.57999999999999996</v>
      </c>
      <c r="D141" s="2">
        <f t="shared" si="12"/>
        <v>300775.93307392643</v>
      </c>
      <c r="E141" s="1">
        <f t="shared" si="13"/>
        <v>2771499.8315508082</v>
      </c>
      <c r="F141" s="1">
        <f t="shared" si="14"/>
        <v>736.45094470692641</v>
      </c>
      <c r="G141" s="1">
        <f t="shared" si="15"/>
        <v>-5.0944706926429717E-2</v>
      </c>
      <c r="I141">
        <v>543.17999999999995</v>
      </c>
      <c r="J141">
        <v>-2.78</v>
      </c>
    </row>
    <row r="142" spans="1:10" x14ac:dyDescent="0.3">
      <c r="A142">
        <v>744.02</v>
      </c>
      <c r="B142">
        <f t="shared" si="11"/>
        <v>743.99</v>
      </c>
      <c r="C142">
        <v>-0.09</v>
      </c>
      <c r="D142" s="2">
        <f t="shared" si="12"/>
        <v>300782.45122940047</v>
      </c>
      <c r="E142" s="1">
        <f t="shared" si="13"/>
        <v>2771495.9418567028</v>
      </c>
      <c r="F142" s="1">
        <f t="shared" si="14"/>
        <v>744.04146978870483</v>
      </c>
      <c r="G142" s="1">
        <f t="shared" si="15"/>
        <v>-5.146978870482144E-2</v>
      </c>
      <c r="I142">
        <v>548.70000000000005</v>
      </c>
      <c r="J142">
        <v>-1.63</v>
      </c>
    </row>
    <row r="143" spans="1:10" x14ac:dyDescent="0.3">
      <c r="A143">
        <v>758.55</v>
      </c>
      <c r="B143">
        <f t="shared" si="11"/>
        <v>758.52</v>
      </c>
      <c r="C143">
        <v>-1.02</v>
      </c>
      <c r="D143" s="2">
        <f t="shared" si="12"/>
        <v>300794.92933204048</v>
      </c>
      <c r="E143" s="1">
        <f t="shared" si="13"/>
        <v>2771488.4955779999</v>
      </c>
      <c r="F143" s="1">
        <f t="shared" si="14"/>
        <v>758.57247498506115</v>
      </c>
      <c r="G143" s="1">
        <f t="shared" si="15"/>
        <v>-5.247498506116699E-2</v>
      </c>
      <c r="I143">
        <v>554.25</v>
      </c>
      <c r="J143">
        <v>-1.47</v>
      </c>
    </row>
    <row r="144" spans="1:10" x14ac:dyDescent="0.3">
      <c r="A144">
        <v>768.55</v>
      </c>
      <c r="B144">
        <f t="shared" si="11"/>
        <v>768.52</v>
      </c>
      <c r="C144">
        <v>-1.49</v>
      </c>
      <c r="D144" s="2">
        <f t="shared" si="12"/>
        <v>300803.51715216442</v>
      </c>
      <c r="E144" s="1">
        <f t="shared" si="13"/>
        <v>2771483.3708163323</v>
      </c>
      <c r="F144" s="1">
        <f t="shared" si="14"/>
        <v>768.57316679265693</v>
      </c>
      <c r="G144" s="1">
        <f t="shared" si="15"/>
        <v>-5.3166792656952566E-2</v>
      </c>
      <c r="I144">
        <v>561.78</v>
      </c>
      <c r="J144">
        <v>-2.72</v>
      </c>
    </row>
    <row r="145" spans="1:10" x14ac:dyDescent="0.3">
      <c r="A145">
        <v>782.26</v>
      </c>
      <c r="B145">
        <f t="shared" si="11"/>
        <v>782.23</v>
      </c>
      <c r="C145">
        <v>-1.63</v>
      </c>
      <c r="D145" s="2">
        <f t="shared" si="12"/>
        <v>300815.29105355433</v>
      </c>
      <c r="E145" s="1">
        <f t="shared" si="13"/>
        <v>2771476.3447680864</v>
      </c>
      <c r="F145" s="1">
        <f t="shared" si="14"/>
        <v>782.28411526065997</v>
      </c>
      <c r="G145" s="1">
        <f t="shared" si="15"/>
        <v>-5.4115260659955311E-2</v>
      </c>
      <c r="I145">
        <v>568.48</v>
      </c>
      <c r="J145">
        <v>-2.86</v>
      </c>
    </row>
    <row r="146" spans="1:10" x14ac:dyDescent="0.3">
      <c r="A146">
        <v>794.76</v>
      </c>
      <c r="B146">
        <f t="shared" si="11"/>
        <v>794.73</v>
      </c>
      <c r="C146">
        <v>-2.08</v>
      </c>
      <c r="D146" s="2">
        <f t="shared" si="12"/>
        <v>300826.02582870924</v>
      </c>
      <c r="E146" s="1">
        <f t="shared" si="13"/>
        <v>2771469.9388160021</v>
      </c>
      <c r="F146" s="1">
        <f t="shared" si="14"/>
        <v>794.78498002008257</v>
      </c>
      <c r="G146" s="1">
        <f t="shared" si="15"/>
        <v>-5.4980020082552983E-2</v>
      </c>
      <c r="I146">
        <v>570.84</v>
      </c>
      <c r="J146">
        <v>-1.75</v>
      </c>
    </row>
    <row r="147" spans="1:10" x14ac:dyDescent="0.3">
      <c r="A147">
        <v>803.63</v>
      </c>
      <c r="B147">
        <f t="shared" si="11"/>
        <v>803.6</v>
      </c>
      <c r="C147">
        <v>-2.1800000000000002</v>
      </c>
      <c r="D147" s="2">
        <f t="shared" si="12"/>
        <v>300833.64322515921</v>
      </c>
      <c r="E147" s="1">
        <f t="shared" si="13"/>
        <v>2771465.3931524027</v>
      </c>
      <c r="F147" s="1">
        <f t="shared" si="14"/>
        <v>803.65559365357524</v>
      </c>
      <c r="G147" s="1">
        <f t="shared" si="15"/>
        <v>-5.5593653575215285E-2</v>
      </c>
      <c r="I147">
        <v>579.80999999999995</v>
      </c>
      <c r="J147">
        <v>-0.96</v>
      </c>
    </row>
    <row r="148" spans="1:10" x14ac:dyDescent="0.3">
      <c r="A148">
        <v>822</v>
      </c>
      <c r="B148">
        <f t="shared" si="11"/>
        <v>821.97</v>
      </c>
      <c r="C148">
        <v>-2.59</v>
      </c>
      <c r="D148" s="2">
        <f t="shared" si="12"/>
        <v>300849.41905072686</v>
      </c>
      <c r="E148" s="1">
        <f t="shared" si="13"/>
        <v>2771455.97896522</v>
      </c>
      <c r="F148" s="1">
        <f t="shared" si="14"/>
        <v>822.0268645037811</v>
      </c>
      <c r="G148" s="1">
        <f t="shared" si="15"/>
        <v>-5.6864503781071107E-2</v>
      </c>
      <c r="I148">
        <v>584.65</v>
      </c>
      <c r="J148">
        <v>0.32</v>
      </c>
    </row>
    <row r="149" spans="1:10" x14ac:dyDescent="0.3">
      <c r="A149">
        <v>835.92</v>
      </c>
      <c r="B149">
        <f t="shared" si="11"/>
        <v>835.89</v>
      </c>
      <c r="C149">
        <v>-2.73</v>
      </c>
      <c r="D149" s="2">
        <f t="shared" si="12"/>
        <v>300861.37329633941</v>
      </c>
      <c r="E149" s="1">
        <f t="shared" si="13"/>
        <v>2771448.845296979</v>
      </c>
      <c r="F149" s="1">
        <f t="shared" si="14"/>
        <v>835.94782749989247</v>
      </c>
      <c r="G149" s="1">
        <f t="shared" si="15"/>
        <v>-5.7827499892482592E-2</v>
      </c>
      <c r="I149">
        <v>589.79999999999995</v>
      </c>
      <c r="J149">
        <v>1.42</v>
      </c>
    </row>
    <row r="150" spans="1:10" x14ac:dyDescent="0.3">
      <c r="A150">
        <v>849.35</v>
      </c>
      <c r="B150">
        <f t="shared" si="11"/>
        <v>849.32</v>
      </c>
      <c r="C150">
        <v>-2.19</v>
      </c>
      <c r="D150" s="2">
        <f t="shared" si="12"/>
        <v>300872.90673876583</v>
      </c>
      <c r="E150" s="1">
        <f t="shared" si="13"/>
        <v>2771441.9627420595</v>
      </c>
      <c r="F150" s="1">
        <f t="shared" si="14"/>
        <v>849.37875659741917</v>
      </c>
      <c r="G150" s="1">
        <f t="shared" si="15"/>
        <v>-5.8756597419119316E-2</v>
      </c>
      <c r="I150">
        <v>590.04999999999995</v>
      </c>
      <c r="J150">
        <v>1.42</v>
      </c>
    </row>
    <row r="151" spans="1:10" x14ac:dyDescent="0.3">
      <c r="A151">
        <v>858.33</v>
      </c>
      <c r="B151">
        <f t="shared" si="11"/>
        <v>858.30000000000007</v>
      </c>
      <c r="C151">
        <v>-4.1399999999999997</v>
      </c>
      <c r="D151" s="2">
        <f t="shared" si="12"/>
        <v>300880.61860123713</v>
      </c>
      <c r="E151" s="1">
        <f t="shared" si="13"/>
        <v>2771437.3607060821</v>
      </c>
      <c r="F151" s="1">
        <f t="shared" si="14"/>
        <v>858.35937784061286</v>
      </c>
      <c r="G151" s="1">
        <f t="shared" si="15"/>
        <v>-5.9377840612796717E-2</v>
      </c>
      <c r="I151">
        <v>594.16</v>
      </c>
      <c r="J151">
        <v>3.63</v>
      </c>
    </row>
    <row r="152" spans="1:10" x14ac:dyDescent="0.3">
      <c r="A152">
        <v>863.88</v>
      </c>
      <c r="B152">
        <f t="shared" si="11"/>
        <v>863.85</v>
      </c>
      <c r="C152">
        <v>-3.74</v>
      </c>
      <c r="D152" s="2">
        <f t="shared" si="12"/>
        <v>300885.3848414059</v>
      </c>
      <c r="E152" s="1">
        <f t="shared" si="13"/>
        <v>2771434.5164633566</v>
      </c>
      <c r="F152" s="1">
        <f t="shared" si="14"/>
        <v>863.90976179382551</v>
      </c>
      <c r="G152" s="1">
        <f t="shared" si="15"/>
        <v>-5.9761793825487075E-2</v>
      </c>
      <c r="I152">
        <v>605.54999999999995</v>
      </c>
      <c r="J152">
        <v>3.53</v>
      </c>
    </row>
    <row r="153" spans="1:10" x14ac:dyDescent="0.3">
      <c r="A153">
        <v>868.62</v>
      </c>
      <c r="B153">
        <f t="shared" si="11"/>
        <v>868.59</v>
      </c>
      <c r="C153">
        <v>-2.96</v>
      </c>
      <c r="D153" s="2">
        <f t="shared" si="12"/>
        <v>300889.45546814468</v>
      </c>
      <c r="E153" s="1">
        <f t="shared" si="13"/>
        <v>2771432.0873263264</v>
      </c>
      <c r="F153" s="1">
        <f t="shared" si="14"/>
        <v>868.65008971050565</v>
      </c>
      <c r="G153" s="1">
        <f t="shared" si="15"/>
        <v>-6.0089710505621952E-2</v>
      </c>
      <c r="I153">
        <v>617.58000000000004</v>
      </c>
      <c r="J153">
        <v>3.14</v>
      </c>
    </row>
    <row r="154" spans="1:10" x14ac:dyDescent="0.3">
      <c r="A154">
        <v>883.92</v>
      </c>
      <c r="B154">
        <f t="shared" si="11"/>
        <v>883.89</v>
      </c>
      <c r="C154">
        <v>-2.74</v>
      </c>
      <c r="D154" s="2">
        <f t="shared" si="12"/>
        <v>300902.59483293426</v>
      </c>
      <c r="E154" s="1">
        <f t="shared" si="13"/>
        <v>2771424.2464409755</v>
      </c>
      <c r="F154" s="1">
        <f t="shared" si="14"/>
        <v>883.95114817587285</v>
      </c>
      <c r="G154" s="1">
        <f t="shared" si="15"/>
        <v>-6.1148175872858701E-2</v>
      </c>
      <c r="I154">
        <v>634.37</v>
      </c>
      <c r="J154">
        <v>3.06</v>
      </c>
    </row>
    <row r="155" spans="1:10" x14ac:dyDescent="0.3">
      <c r="A155">
        <v>894.48</v>
      </c>
      <c r="B155">
        <f t="shared" si="11"/>
        <v>894.45</v>
      </c>
      <c r="C155">
        <v>-1.98</v>
      </c>
      <c r="D155" s="2">
        <f t="shared" si="12"/>
        <v>300911.66357098508</v>
      </c>
      <c r="E155" s="1">
        <f t="shared" si="13"/>
        <v>2771418.8346926542</v>
      </c>
      <c r="F155" s="1">
        <f t="shared" si="14"/>
        <v>894.51187872479841</v>
      </c>
      <c r="G155" s="1">
        <f t="shared" si="15"/>
        <v>-6.1878724798361873E-2</v>
      </c>
      <c r="I155">
        <v>646.97</v>
      </c>
      <c r="J155">
        <v>2.67</v>
      </c>
    </row>
    <row r="156" spans="1:10" x14ac:dyDescent="0.3">
      <c r="A156">
        <v>898.8</v>
      </c>
      <c r="B156">
        <f t="shared" si="11"/>
        <v>898.77</v>
      </c>
      <c r="C156">
        <v>-1.36</v>
      </c>
      <c r="D156" s="2">
        <f t="shared" si="12"/>
        <v>300915.37350927864</v>
      </c>
      <c r="E156" s="1">
        <f t="shared" si="13"/>
        <v>2771416.6207956141</v>
      </c>
      <c r="F156" s="1">
        <f t="shared" si="14"/>
        <v>898.83217758555054</v>
      </c>
      <c r="G156" s="1">
        <f t="shared" si="15"/>
        <v>-6.2177585550557524E-2</v>
      </c>
      <c r="I156">
        <v>660.13</v>
      </c>
      <c r="J156">
        <v>1.61</v>
      </c>
    </row>
    <row r="157" spans="1:10" x14ac:dyDescent="0.3">
      <c r="A157">
        <v>904.37</v>
      </c>
      <c r="B157">
        <f t="shared" si="11"/>
        <v>904.34</v>
      </c>
      <c r="C157">
        <v>-0.42</v>
      </c>
      <c r="D157" s="2">
        <f t="shared" si="12"/>
        <v>300920.15692508768</v>
      </c>
      <c r="E157" s="1">
        <f t="shared" si="13"/>
        <v>2771413.7663033651</v>
      </c>
      <c r="F157" s="1">
        <f t="shared" si="14"/>
        <v>904.40256292245465</v>
      </c>
      <c r="G157" s="1">
        <f t="shared" si="15"/>
        <v>-6.2562922454617365E-2</v>
      </c>
      <c r="I157">
        <v>670.98</v>
      </c>
      <c r="J157">
        <v>1.72</v>
      </c>
    </row>
    <row r="158" spans="1:10" x14ac:dyDescent="0.3">
      <c r="A158">
        <v>907.12</v>
      </c>
      <c r="B158">
        <f t="shared" si="11"/>
        <v>907.09</v>
      </c>
      <c r="C158">
        <v>0.16</v>
      </c>
      <c r="D158" s="2">
        <f t="shared" si="12"/>
        <v>300922.51857562177</v>
      </c>
      <c r="E158" s="1">
        <f t="shared" si="13"/>
        <v>2771412.3569939067</v>
      </c>
      <c r="F158" s="1">
        <f t="shared" si="14"/>
        <v>907.15275316948407</v>
      </c>
      <c r="G158" s="1">
        <f t="shared" si="15"/>
        <v>-6.2753169484039972E-2</v>
      </c>
      <c r="I158">
        <v>680.45</v>
      </c>
      <c r="J158">
        <v>1.36</v>
      </c>
    </row>
    <row r="159" spans="1:10" x14ac:dyDescent="0.3">
      <c r="A159">
        <v>911.67</v>
      </c>
      <c r="B159">
        <f t="shared" si="11"/>
        <v>911.64</v>
      </c>
      <c r="C159">
        <v>0.89</v>
      </c>
      <c r="D159" s="2">
        <f t="shared" si="12"/>
        <v>300926.42603377817</v>
      </c>
      <c r="E159" s="1">
        <f t="shared" si="13"/>
        <v>2771410.0252273479</v>
      </c>
      <c r="F159" s="1">
        <f t="shared" si="14"/>
        <v>911.70306794198609</v>
      </c>
      <c r="G159" s="1">
        <f t="shared" si="15"/>
        <v>-6.3067941986105325E-2</v>
      </c>
      <c r="I159">
        <v>683.44</v>
      </c>
      <c r="J159">
        <v>0.78</v>
      </c>
    </row>
    <row r="160" spans="1:10" x14ac:dyDescent="0.3">
      <c r="A160">
        <v>914.72</v>
      </c>
      <c r="B160">
        <f t="shared" si="11"/>
        <v>914.69</v>
      </c>
      <c r="C160">
        <v>1.36</v>
      </c>
      <c r="D160" s="2">
        <f t="shared" si="12"/>
        <v>300929.04531891597</v>
      </c>
      <c r="E160" s="1">
        <f t="shared" si="13"/>
        <v>2771408.4621750391</v>
      </c>
      <c r="F160" s="1">
        <f t="shared" si="14"/>
        <v>914.75327894337192</v>
      </c>
      <c r="G160" s="1">
        <f t="shared" si="15"/>
        <v>-6.32789433718699E-2</v>
      </c>
      <c r="I160">
        <v>692.01</v>
      </c>
      <c r="J160">
        <v>0.36</v>
      </c>
    </row>
    <row r="161" spans="1:10" x14ac:dyDescent="0.3">
      <c r="A161">
        <v>916.39</v>
      </c>
      <c r="B161">
        <f t="shared" si="11"/>
        <v>916.36</v>
      </c>
      <c r="C161">
        <v>1.65</v>
      </c>
      <c r="D161" s="2">
        <f t="shared" si="12"/>
        <v>300930.47948487662</v>
      </c>
      <c r="E161" s="1">
        <f t="shared" si="13"/>
        <v>2771407.6063398411</v>
      </c>
      <c r="F161" s="1">
        <f t="shared" si="14"/>
        <v>916.42339447492486</v>
      </c>
      <c r="G161" s="1">
        <f t="shared" si="15"/>
        <v>-6.339447492484851E-2</v>
      </c>
      <c r="I161">
        <v>703.97</v>
      </c>
      <c r="J161">
        <v>0.33</v>
      </c>
    </row>
    <row r="162" spans="1:10" x14ac:dyDescent="0.3">
      <c r="A162">
        <v>918.97</v>
      </c>
      <c r="B162">
        <f t="shared" si="11"/>
        <v>918.94</v>
      </c>
      <c r="C162">
        <v>2.77</v>
      </c>
      <c r="D162" s="2">
        <f t="shared" si="12"/>
        <v>300932.69514246861</v>
      </c>
      <c r="E162" s="1">
        <f t="shared" si="13"/>
        <v>2771406.2841513306</v>
      </c>
      <c r="F162" s="1">
        <f t="shared" si="14"/>
        <v>919.00357296146751</v>
      </c>
      <c r="G162" s="1">
        <f t="shared" si="15"/>
        <v>-6.357296146745739E-2</v>
      </c>
      <c r="I162">
        <v>712.97</v>
      </c>
      <c r="J162">
        <v>1.38</v>
      </c>
    </row>
    <row r="163" spans="1:10" x14ac:dyDescent="0.3">
      <c r="A163">
        <v>920.96</v>
      </c>
      <c r="B163">
        <f t="shared" si="11"/>
        <v>920.93000000000006</v>
      </c>
      <c r="C163">
        <v>2.84</v>
      </c>
      <c r="D163" s="2">
        <f t="shared" si="12"/>
        <v>300934.40411867329</v>
      </c>
      <c r="E163" s="1">
        <f t="shared" si="13"/>
        <v>2771405.2643237589</v>
      </c>
      <c r="F163" s="1">
        <f>SQRT(((D163-$D$1)^2)+((E163-$E$1)^2))</f>
        <v>920.99371063111823</v>
      </c>
      <c r="G163" s="1">
        <f t="shared" si="15"/>
        <v>-6.3710631118169658E-2</v>
      </c>
      <c r="I163">
        <v>718.49</v>
      </c>
      <c r="J163">
        <v>2.14</v>
      </c>
    </row>
    <row r="164" spans="1:10" x14ac:dyDescent="0.3">
      <c r="A164">
        <v>922.89</v>
      </c>
      <c r="B164">
        <f t="shared" si="11"/>
        <v>922.86</v>
      </c>
      <c r="C164">
        <v>2.86</v>
      </c>
      <c r="D164" s="2">
        <f t="shared" si="12"/>
        <v>300936.06156795722</v>
      </c>
      <c r="E164" s="1">
        <f t="shared" si="13"/>
        <v>2771404.2752447571</v>
      </c>
      <c r="F164" s="1">
        <f t="shared" ref="F164:F165" si="16">SQRT(((D164-$D$1)^2)+((E164-$E$1)^2))</f>
        <v>922.92384414998298</v>
      </c>
      <c r="G164" s="1">
        <f t="shared" si="15"/>
        <v>-6.3844149982969611E-2</v>
      </c>
      <c r="I164">
        <v>727.54</v>
      </c>
      <c r="J164">
        <v>2.06</v>
      </c>
    </row>
    <row r="165" spans="1:10" x14ac:dyDescent="0.3">
      <c r="A165" s="5">
        <v>923.11</v>
      </c>
      <c r="B165">
        <f t="shared" si="11"/>
        <v>923.08</v>
      </c>
      <c r="C165" s="5">
        <v>3.14</v>
      </c>
      <c r="D165" s="2">
        <v>300936.25049999997</v>
      </c>
      <c r="E165" s="2">
        <v>2771404.1625000001</v>
      </c>
      <c r="F165" s="1">
        <f t="shared" si="16"/>
        <v>923.14385936991209</v>
      </c>
      <c r="G165" s="1">
        <f t="shared" si="15"/>
        <v>-6.3859369912051989E-2</v>
      </c>
      <c r="I165">
        <v>733.5</v>
      </c>
      <c r="J165">
        <v>1.95</v>
      </c>
    </row>
    <row r="166" spans="1:10" x14ac:dyDescent="0.3">
      <c r="A166" s="6"/>
      <c r="B166" s="6"/>
      <c r="C166" s="6"/>
      <c r="D166" s="7"/>
      <c r="E166" s="7"/>
      <c r="F166" s="8"/>
      <c r="I166">
        <v>736.43</v>
      </c>
      <c r="J166">
        <v>0.57999999999999996</v>
      </c>
    </row>
    <row r="167" spans="1:10" x14ac:dyDescent="0.3">
      <c r="A167" s="6"/>
      <c r="B167" s="6"/>
      <c r="C167" s="6"/>
      <c r="D167" s="7"/>
      <c r="E167" s="8"/>
      <c r="F167" s="8"/>
      <c r="I167">
        <v>744.02</v>
      </c>
      <c r="J167">
        <v>-0.09</v>
      </c>
    </row>
    <row r="168" spans="1:10" x14ac:dyDescent="0.3">
      <c r="A168" s="6"/>
      <c r="B168" s="6"/>
      <c r="C168" s="6"/>
      <c r="D168" s="7"/>
      <c r="E168" s="8"/>
      <c r="F168" s="8"/>
      <c r="I168">
        <v>758.55</v>
      </c>
      <c r="J168">
        <v>-1.02</v>
      </c>
    </row>
    <row r="169" spans="1:10" x14ac:dyDescent="0.3">
      <c r="A169" s="6"/>
      <c r="B169" s="6"/>
      <c r="C169" s="6"/>
      <c r="D169" s="7"/>
      <c r="E169" s="8"/>
      <c r="F169" s="8"/>
      <c r="I169">
        <v>768.55</v>
      </c>
      <c r="J169">
        <v>-1.49</v>
      </c>
    </row>
    <row r="170" spans="1:10" x14ac:dyDescent="0.3">
      <c r="A170" s="6"/>
      <c r="B170" s="6"/>
      <c r="C170" s="6"/>
      <c r="D170" s="7"/>
      <c r="E170" s="8"/>
      <c r="F170" s="8"/>
      <c r="I170">
        <v>782.26</v>
      </c>
      <c r="J170">
        <v>-1.63</v>
      </c>
    </row>
    <row r="171" spans="1:10" x14ac:dyDescent="0.3">
      <c r="A171" s="6"/>
      <c r="B171" s="6"/>
      <c r="C171" s="6"/>
      <c r="D171" s="7"/>
      <c r="E171" s="8"/>
      <c r="F171" s="8"/>
      <c r="I171">
        <v>794.76</v>
      </c>
      <c r="J171">
        <v>-2.08</v>
      </c>
    </row>
    <row r="172" spans="1:10" x14ac:dyDescent="0.3">
      <c r="A172" s="6"/>
      <c r="B172" s="6"/>
      <c r="C172" s="6"/>
      <c r="D172" s="7"/>
      <c r="E172" s="8"/>
      <c r="F172" s="8"/>
      <c r="I172">
        <v>803.63</v>
      </c>
      <c r="J172">
        <v>-2.1800000000000002</v>
      </c>
    </row>
    <row r="173" spans="1:10" x14ac:dyDescent="0.3">
      <c r="A173" s="6"/>
      <c r="B173" s="6"/>
      <c r="C173" s="6"/>
      <c r="D173" s="7"/>
      <c r="E173" s="8"/>
      <c r="F173" s="8"/>
      <c r="I173">
        <v>822</v>
      </c>
      <c r="J173">
        <v>-2.59</v>
      </c>
    </row>
    <row r="174" spans="1:10" x14ac:dyDescent="0.3">
      <c r="A174" s="6"/>
      <c r="B174" s="6"/>
      <c r="C174" s="6"/>
      <c r="D174" s="7"/>
      <c r="E174" s="7"/>
      <c r="F174" s="8"/>
      <c r="I174">
        <v>835.92</v>
      </c>
      <c r="J174">
        <v>-2.73</v>
      </c>
    </row>
    <row r="175" spans="1:10" x14ac:dyDescent="0.3">
      <c r="A175" s="6"/>
      <c r="B175" s="6"/>
      <c r="C175" s="6"/>
      <c r="D175" s="6"/>
      <c r="E175" s="6"/>
      <c r="F175" s="6"/>
      <c r="I175">
        <v>849.35</v>
      </c>
      <c r="J175">
        <v>-2.19</v>
      </c>
    </row>
    <row r="176" spans="1:10" x14ac:dyDescent="0.3">
      <c r="A176" s="6"/>
      <c r="B176" s="6"/>
      <c r="C176" s="6"/>
      <c r="D176" s="6"/>
      <c r="E176" s="6"/>
      <c r="F176" s="6"/>
      <c r="I176">
        <v>858.33</v>
      </c>
      <c r="J176">
        <v>-4.1399999999999997</v>
      </c>
    </row>
    <row r="177" spans="1:10" x14ac:dyDescent="0.3">
      <c r="A177" s="6"/>
      <c r="B177" s="6"/>
      <c r="C177" s="6"/>
      <c r="D177" s="6"/>
      <c r="E177" s="6"/>
      <c r="F177" s="6"/>
      <c r="I177">
        <v>863.88</v>
      </c>
      <c r="J177">
        <v>-3.74</v>
      </c>
    </row>
    <row r="178" spans="1:10" x14ac:dyDescent="0.3">
      <c r="A178" s="6"/>
      <c r="B178" s="6"/>
      <c r="C178" s="6"/>
      <c r="D178" s="6"/>
      <c r="E178" s="6"/>
      <c r="F178" s="6"/>
      <c r="I178">
        <v>868.62</v>
      </c>
      <c r="J178">
        <v>-2.96</v>
      </c>
    </row>
    <row r="179" spans="1:10" x14ac:dyDescent="0.3">
      <c r="I179">
        <v>883.92</v>
      </c>
      <c r="J179">
        <v>-2.74</v>
      </c>
    </row>
    <row r="180" spans="1:10" x14ac:dyDescent="0.3">
      <c r="I180">
        <v>894.48</v>
      </c>
      <c r="J180">
        <v>-1.98</v>
      </c>
    </row>
    <row r="181" spans="1:10" x14ac:dyDescent="0.3">
      <c r="I181">
        <v>898.8</v>
      </c>
      <c r="J181">
        <v>-1.36</v>
      </c>
    </row>
    <row r="182" spans="1:10" x14ac:dyDescent="0.3">
      <c r="I182">
        <v>904.37</v>
      </c>
      <c r="J182">
        <v>-0.42</v>
      </c>
    </row>
    <row r="183" spans="1:10" x14ac:dyDescent="0.3">
      <c r="I183">
        <v>907.12</v>
      </c>
      <c r="J183">
        <v>0.16</v>
      </c>
    </row>
    <row r="184" spans="1:10" x14ac:dyDescent="0.3">
      <c r="I184">
        <v>911.67</v>
      </c>
      <c r="J184">
        <v>0.89</v>
      </c>
    </row>
    <row r="185" spans="1:10" x14ac:dyDescent="0.3">
      <c r="I185">
        <v>914.72</v>
      </c>
      <c r="J185">
        <v>1.36</v>
      </c>
    </row>
    <row r="186" spans="1:10" x14ac:dyDescent="0.3">
      <c r="I186">
        <v>916.39</v>
      </c>
      <c r="J186">
        <v>1.65</v>
      </c>
    </row>
    <row r="187" spans="1:10" x14ac:dyDescent="0.3">
      <c r="I187">
        <v>918.97</v>
      </c>
      <c r="J187">
        <v>2.77</v>
      </c>
    </row>
    <row r="188" spans="1:10" x14ac:dyDescent="0.3">
      <c r="I188">
        <v>920.96</v>
      </c>
      <c r="J188">
        <v>2.84</v>
      </c>
    </row>
    <row r="189" spans="1:10" x14ac:dyDescent="0.3">
      <c r="I189">
        <v>922.89</v>
      </c>
      <c r="J189">
        <v>2.86</v>
      </c>
    </row>
    <row r="190" spans="1:10" x14ac:dyDescent="0.3">
      <c r="I190" s="5">
        <v>923.11</v>
      </c>
      <c r="J190" s="5">
        <v>3.14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activeCell="A109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38.4</v>
      </c>
      <c r="B1">
        <f>A1-38.4</f>
        <v>0</v>
      </c>
      <c r="C1" s="5">
        <v>10.96</v>
      </c>
      <c r="D1" s="2">
        <v>300293.33399999997</v>
      </c>
      <c r="E1" s="2">
        <v>2772014.4980000001</v>
      </c>
    </row>
    <row r="2" spans="1:7" x14ac:dyDescent="0.3">
      <c r="A2">
        <v>38.99</v>
      </c>
      <c r="B2">
        <f t="shared" ref="B2:B65" si="0">A2-38.4</f>
        <v>0.59000000000000341</v>
      </c>
      <c r="C2">
        <v>10.77</v>
      </c>
      <c r="D2" s="2">
        <f>(((B2*($D$154-$D$1))+$B$154*$D$1)/$B$154)</f>
        <v>300293.8266081094</v>
      </c>
      <c r="E2" s="1">
        <f>(((B2*($E$154-$E$1))+$B$154*$E$1)/$B$154)</f>
        <v>2772014.1722659068</v>
      </c>
      <c r="F2" s="1">
        <f>SQRT(((D2-$D$1)^2)+((E2-$E$1)^2))</f>
        <v>0.5905636705959989</v>
      </c>
      <c r="G2" s="1">
        <f t="shared" ref="G2:G65" si="1">B2-F2</f>
        <v>-5.636705959954913E-4</v>
      </c>
    </row>
    <row r="3" spans="1:7" x14ac:dyDescent="0.3">
      <c r="A3">
        <v>39.01</v>
      </c>
      <c r="B3">
        <f t="shared" si="0"/>
        <v>0.60999999999999943</v>
      </c>
      <c r="C3">
        <v>10.56</v>
      </c>
      <c r="D3" s="2">
        <f t="shared" ref="D3:D66" si="2">(((B3*($D$154-$D$1))+$B$154*$D$1)/$B$154)</f>
        <v>300293.84330668941</v>
      </c>
      <c r="E3" s="1">
        <f t="shared" ref="E3:E66" si="3">(((B3*($E$154-$E$1))+$B$154*$E$1)/$B$154)</f>
        <v>2772014.1612240733</v>
      </c>
      <c r="F3" s="1">
        <f t="shared" ref="F3:F66" si="4">SQRT(((D3-$D$1)^2)+((E3-$E$1)^2))</f>
        <v>0.61058277802663496</v>
      </c>
      <c r="G3" s="1">
        <f t="shared" si="1"/>
        <v>-5.8277802663553313E-4</v>
      </c>
    </row>
    <row r="4" spans="1:7" x14ac:dyDescent="0.3">
      <c r="A4">
        <v>41.03</v>
      </c>
      <c r="B4">
        <f t="shared" si="0"/>
        <v>2.6300000000000026</v>
      </c>
      <c r="C4">
        <v>9.52</v>
      </c>
      <c r="D4" s="2">
        <f t="shared" si="2"/>
        <v>300295.5298632675</v>
      </c>
      <c r="E4" s="1">
        <f t="shared" si="3"/>
        <v>2772013.0459988741</v>
      </c>
      <c r="F4" s="1">
        <f t="shared" si="4"/>
        <v>2.632512632374949</v>
      </c>
      <c r="G4" s="1">
        <f t="shared" si="1"/>
        <v>-2.5126323749464774E-3</v>
      </c>
    </row>
    <row r="5" spans="1:7" x14ac:dyDescent="0.3">
      <c r="A5">
        <v>47.24</v>
      </c>
      <c r="B5">
        <f t="shared" si="0"/>
        <v>8.8400000000000034</v>
      </c>
      <c r="C5">
        <v>9.49</v>
      </c>
      <c r="D5" s="2">
        <f t="shared" si="2"/>
        <v>300300.71477235167</v>
      </c>
      <c r="E5" s="1">
        <f t="shared" si="3"/>
        <v>2772009.6175095243</v>
      </c>
      <c r="F5" s="1">
        <f t="shared" si="4"/>
        <v>8.8484455014378209</v>
      </c>
      <c r="G5" s="1">
        <f t="shared" si="1"/>
        <v>-8.4455014378175264E-3</v>
      </c>
    </row>
    <row r="6" spans="1:7" x14ac:dyDescent="0.3">
      <c r="A6">
        <v>47.36</v>
      </c>
      <c r="B6">
        <f t="shared" si="0"/>
        <v>8.9600000000000009</v>
      </c>
      <c r="C6">
        <v>9.82</v>
      </c>
      <c r="D6" s="2">
        <f t="shared" si="2"/>
        <v>300300.81496383157</v>
      </c>
      <c r="E6" s="1">
        <f t="shared" si="3"/>
        <v>2772009.5512585226</v>
      </c>
      <c r="F6" s="1">
        <f t="shared" si="4"/>
        <v>8.9685601461813729</v>
      </c>
      <c r="G6" s="1">
        <f t="shared" si="1"/>
        <v>-8.5601461813720192E-3</v>
      </c>
    </row>
    <row r="7" spans="1:7" x14ac:dyDescent="0.3">
      <c r="A7">
        <v>47.5</v>
      </c>
      <c r="B7">
        <f t="shared" si="0"/>
        <v>9.1000000000000014</v>
      </c>
      <c r="C7">
        <v>9.82</v>
      </c>
      <c r="D7" s="2">
        <f t="shared" si="2"/>
        <v>300300.93185389141</v>
      </c>
      <c r="E7" s="1">
        <f t="shared" si="3"/>
        <v>2772009.4739656867</v>
      </c>
      <c r="F7" s="1">
        <f t="shared" si="4"/>
        <v>9.1086938985638515</v>
      </c>
      <c r="G7" s="1">
        <f t="shared" si="1"/>
        <v>-8.6938985638500554E-3</v>
      </c>
    </row>
    <row r="8" spans="1:7" x14ac:dyDescent="0.3">
      <c r="A8">
        <v>47.57</v>
      </c>
      <c r="B8">
        <f t="shared" si="0"/>
        <v>9.1700000000000017</v>
      </c>
      <c r="C8">
        <v>9.4600000000000009</v>
      </c>
      <c r="D8" s="2">
        <f t="shared" si="2"/>
        <v>300300.99029892136</v>
      </c>
      <c r="E8" s="1">
        <f t="shared" si="3"/>
        <v>2772009.4353192691</v>
      </c>
      <c r="F8" s="1">
        <f t="shared" si="4"/>
        <v>9.1787607746509465</v>
      </c>
      <c r="G8" s="1">
        <f t="shared" si="1"/>
        <v>-8.7607746509448248E-3</v>
      </c>
    </row>
    <row r="9" spans="1:7" x14ac:dyDescent="0.3">
      <c r="A9">
        <v>47.6</v>
      </c>
      <c r="B9">
        <f t="shared" si="0"/>
        <v>9.2000000000000028</v>
      </c>
      <c r="C9">
        <v>9.32</v>
      </c>
      <c r="D9" s="2">
        <f t="shared" si="2"/>
        <v>300301.0153467913</v>
      </c>
      <c r="E9" s="1">
        <f t="shared" si="3"/>
        <v>2772009.418756519</v>
      </c>
      <c r="F9" s="1">
        <f t="shared" si="4"/>
        <v>9.2087894356199271</v>
      </c>
      <c r="G9" s="1">
        <f t="shared" si="1"/>
        <v>-8.7894356199242907E-3</v>
      </c>
    </row>
    <row r="10" spans="1:7" x14ac:dyDescent="0.3">
      <c r="A10">
        <v>62.08</v>
      </c>
      <c r="B10">
        <f t="shared" si="0"/>
        <v>23.68</v>
      </c>
      <c r="C10">
        <v>3.44</v>
      </c>
      <c r="D10" s="2">
        <f t="shared" si="2"/>
        <v>300313.10511869774</v>
      </c>
      <c r="E10" s="1">
        <f t="shared" si="3"/>
        <v>2772001.4244689527</v>
      </c>
      <c r="F10" s="1">
        <f t="shared" si="4"/>
        <v>23.702623243212095</v>
      </c>
      <c r="G10" s="1">
        <f t="shared" si="1"/>
        <v>-2.262324321209519E-2</v>
      </c>
    </row>
    <row r="11" spans="1:7" x14ac:dyDescent="0.3">
      <c r="A11">
        <v>63.92</v>
      </c>
      <c r="B11">
        <f t="shared" si="0"/>
        <v>25.520000000000003</v>
      </c>
      <c r="C11">
        <v>3.74</v>
      </c>
      <c r="D11" s="2">
        <f t="shared" si="2"/>
        <v>300314.64138805598</v>
      </c>
      <c r="E11" s="1">
        <f t="shared" si="3"/>
        <v>2772000.4086202565</v>
      </c>
      <c r="F11" s="1">
        <f t="shared" si="4"/>
        <v>25.544381130316662</v>
      </c>
      <c r="G11" s="1">
        <f t="shared" si="1"/>
        <v>-2.4381130316658783E-2</v>
      </c>
    </row>
    <row r="12" spans="1:7" x14ac:dyDescent="0.3">
      <c r="A12">
        <v>64.069999999999993</v>
      </c>
      <c r="B12">
        <f t="shared" si="0"/>
        <v>25.669999999999995</v>
      </c>
      <c r="C12">
        <v>3.73</v>
      </c>
      <c r="D12" s="2">
        <f t="shared" si="2"/>
        <v>300314.76662740583</v>
      </c>
      <c r="E12" s="1">
        <f t="shared" si="3"/>
        <v>2772000.3258065036</v>
      </c>
      <c r="F12" s="1">
        <f t="shared" si="4"/>
        <v>25.694524436542878</v>
      </c>
      <c r="G12" s="1">
        <f t="shared" si="1"/>
        <v>-2.4524436542883166E-2</v>
      </c>
    </row>
    <row r="13" spans="1:7" x14ac:dyDescent="0.3">
      <c r="A13">
        <v>64.16</v>
      </c>
      <c r="B13">
        <f t="shared" si="0"/>
        <v>25.759999999999998</v>
      </c>
      <c r="C13">
        <v>3.6</v>
      </c>
      <c r="D13" s="2">
        <f t="shared" si="2"/>
        <v>300314.84177101572</v>
      </c>
      <c r="E13" s="1">
        <f t="shared" si="3"/>
        <v>2772000.2761182524</v>
      </c>
      <c r="F13" s="1">
        <f t="shared" si="4"/>
        <v>25.784610420012054</v>
      </c>
      <c r="G13" s="1">
        <f t="shared" si="1"/>
        <v>-2.4610420012056267E-2</v>
      </c>
    </row>
    <row r="14" spans="1:7" x14ac:dyDescent="0.3">
      <c r="A14">
        <v>73.209999999999994</v>
      </c>
      <c r="B14">
        <f t="shared" si="0"/>
        <v>34.809999999999995</v>
      </c>
      <c r="C14">
        <v>3.51</v>
      </c>
      <c r="D14" s="2">
        <f t="shared" si="2"/>
        <v>300322.39787845721</v>
      </c>
      <c r="E14" s="1">
        <f t="shared" si="3"/>
        <v>2771995.2796885236</v>
      </c>
      <c r="F14" s="1">
        <f t="shared" si="4"/>
        <v>34.843256549662605</v>
      </c>
      <c r="G14" s="1">
        <f t="shared" si="1"/>
        <v>-3.3256549662610269E-2</v>
      </c>
    </row>
    <row r="15" spans="1:7" x14ac:dyDescent="0.3">
      <c r="A15">
        <v>73.3</v>
      </c>
      <c r="B15">
        <f t="shared" si="0"/>
        <v>34.9</v>
      </c>
      <c r="C15">
        <v>3.69</v>
      </c>
      <c r="D15" s="2">
        <f t="shared" si="2"/>
        <v>300322.47302206716</v>
      </c>
      <c r="E15" s="1">
        <f t="shared" si="3"/>
        <v>2771995.2300002724</v>
      </c>
      <c r="F15" s="1">
        <f t="shared" si="4"/>
        <v>34.933342533180337</v>
      </c>
      <c r="G15" s="1">
        <f t="shared" si="1"/>
        <v>-3.3342533180338307E-2</v>
      </c>
    </row>
    <row r="16" spans="1:7" x14ac:dyDescent="0.3">
      <c r="A16">
        <v>73.430000000000007</v>
      </c>
      <c r="B16">
        <f t="shared" si="0"/>
        <v>35.030000000000008</v>
      </c>
      <c r="C16">
        <v>3.68</v>
      </c>
      <c r="D16" s="2">
        <f t="shared" si="2"/>
        <v>300322.58156283706</v>
      </c>
      <c r="E16" s="1">
        <f t="shared" si="3"/>
        <v>2771995.1582283531</v>
      </c>
      <c r="F16" s="1">
        <f t="shared" si="4"/>
        <v>35.063466732024473</v>
      </c>
      <c r="G16" s="1">
        <f t="shared" si="1"/>
        <v>-3.3466732024464818E-2</v>
      </c>
    </row>
    <row r="17" spans="1:10" x14ac:dyDescent="0.3">
      <c r="A17">
        <v>74.62</v>
      </c>
      <c r="B17">
        <f t="shared" si="0"/>
        <v>36.220000000000006</v>
      </c>
      <c r="C17">
        <v>3.55</v>
      </c>
      <c r="D17" s="2">
        <f t="shared" si="2"/>
        <v>300323.57512834592</v>
      </c>
      <c r="E17" s="1">
        <f t="shared" si="3"/>
        <v>2771994.5012392509</v>
      </c>
      <c r="F17" s="1">
        <f t="shared" si="4"/>
        <v>36.254603626289679</v>
      </c>
      <c r="G17" s="1">
        <f t="shared" si="1"/>
        <v>-3.4603626289673173E-2</v>
      </c>
    </row>
    <row r="18" spans="1:10" x14ac:dyDescent="0.3">
      <c r="A18">
        <v>74.819999999999993</v>
      </c>
      <c r="B18">
        <f t="shared" si="0"/>
        <v>36.419999999999995</v>
      </c>
      <c r="C18">
        <v>3.32</v>
      </c>
      <c r="D18" s="2">
        <f t="shared" si="2"/>
        <v>300323.74211414572</v>
      </c>
      <c r="E18" s="1">
        <f t="shared" si="3"/>
        <v>2771994.3908209139</v>
      </c>
      <c r="F18" s="1">
        <f t="shared" si="4"/>
        <v>36.454794701172361</v>
      </c>
      <c r="G18" s="1">
        <f t="shared" si="1"/>
        <v>-3.479470117236616E-2</v>
      </c>
    </row>
    <row r="19" spans="1:10" x14ac:dyDescent="0.3">
      <c r="A19">
        <v>75.33</v>
      </c>
      <c r="B19">
        <f t="shared" si="0"/>
        <v>36.93</v>
      </c>
      <c r="C19">
        <v>3.33</v>
      </c>
      <c r="D19" s="2">
        <f t="shared" si="2"/>
        <v>300324.16792793525</v>
      </c>
      <c r="E19" s="1">
        <f t="shared" si="3"/>
        <v>2771994.1092541562</v>
      </c>
      <c r="F19" s="1">
        <f t="shared" si="4"/>
        <v>36.965281941372389</v>
      </c>
      <c r="G19" s="1">
        <f t="shared" si="1"/>
        <v>-3.5281941372389269E-2</v>
      </c>
    </row>
    <row r="20" spans="1:10" x14ac:dyDescent="0.3">
      <c r="A20">
        <v>75.69</v>
      </c>
      <c r="B20">
        <f t="shared" si="0"/>
        <v>37.29</v>
      </c>
      <c r="C20">
        <v>3.63</v>
      </c>
      <c r="D20" s="2">
        <f t="shared" si="2"/>
        <v>300324.46850237489</v>
      </c>
      <c r="E20" s="1">
        <f t="shared" si="3"/>
        <v>2771993.9105011509</v>
      </c>
      <c r="F20" s="1">
        <f t="shared" si="4"/>
        <v>37.325625875554501</v>
      </c>
      <c r="G20" s="1">
        <f t="shared" si="1"/>
        <v>-3.5625875554501363E-2</v>
      </c>
    </row>
    <row r="21" spans="1:10" x14ac:dyDescent="0.3">
      <c r="A21">
        <v>76.67</v>
      </c>
      <c r="B21">
        <f t="shared" si="0"/>
        <v>38.270000000000003</v>
      </c>
      <c r="C21">
        <v>3.59</v>
      </c>
      <c r="D21" s="2">
        <f t="shared" si="2"/>
        <v>300325.28673279402</v>
      </c>
      <c r="E21" s="1">
        <f t="shared" si="3"/>
        <v>2771993.3694513016</v>
      </c>
      <c r="F21" s="1">
        <f t="shared" si="4"/>
        <v>38.306562141655533</v>
      </c>
      <c r="G21" s="1">
        <f t="shared" si="1"/>
        <v>-3.6562141655529956E-2</v>
      </c>
    </row>
    <row r="22" spans="1:10" x14ac:dyDescent="0.3">
      <c r="A22">
        <v>80.72</v>
      </c>
      <c r="B22">
        <f t="shared" si="0"/>
        <v>42.32</v>
      </c>
      <c r="C22">
        <v>3.6</v>
      </c>
      <c r="D22" s="2">
        <f t="shared" si="2"/>
        <v>300328.66819524014</v>
      </c>
      <c r="E22" s="1">
        <f t="shared" si="3"/>
        <v>2771991.1334799859</v>
      </c>
      <c r="F22" s="1">
        <f t="shared" si="4"/>
        <v>42.360431404404189</v>
      </c>
      <c r="G22" s="1">
        <f t="shared" si="1"/>
        <v>-4.0431404404188243E-2</v>
      </c>
      <c r="I22" s="5">
        <v>38.4</v>
      </c>
      <c r="J22" s="5">
        <v>10.96</v>
      </c>
    </row>
    <row r="23" spans="1:10" x14ac:dyDescent="0.3">
      <c r="A23">
        <v>80.790000000000006</v>
      </c>
      <c r="B23">
        <f t="shared" si="0"/>
        <v>42.390000000000008</v>
      </c>
      <c r="C23">
        <v>3.45</v>
      </c>
      <c r="D23" s="2">
        <f t="shared" si="2"/>
        <v>300328.72664027009</v>
      </c>
      <c r="E23" s="1">
        <f t="shared" si="3"/>
        <v>2771991.0948335682</v>
      </c>
      <c r="F23" s="1">
        <f t="shared" si="4"/>
        <v>42.430498280491278</v>
      </c>
      <c r="G23" s="1">
        <f t="shared" si="1"/>
        <v>-4.0498280491270577E-2</v>
      </c>
      <c r="I23">
        <v>38.99</v>
      </c>
      <c r="J23">
        <v>10.77</v>
      </c>
    </row>
    <row r="24" spans="1:10" x14ac:dyDescent="0.3">
      <c r="A24">
        <v>81.510000000000005</v>
      </c>
      <c r="B24">
        <f t="shared" si="0"/>
        <v>43.110000000000007</v>
      </c>
      <c r="C24">
        <v>3.45</v>
      </c>
      <c r="D24" s="2">
        <f t="shared" si="2"/>
        <v>300329.32778914942</v>
      </c>
      <c r="E24" s="1">
        <f t="shared" si="3"/>
        <v>2771990.697327557</v>
      </c>
      <c r="F24" s="1">
        <f t="shared" si="4"/>
        <v>43.151186149160885</v>
      </c>
      <c r="G24" s="1">
        <f t="shared" si="1"/>
        <v>-4.1186149160878927E-2</v>
      </c>
      <c r="I24">
        <v>39.01</v>
      </c>
      <c r="J24">
        <v>10.56</v>
      </c>
    </row>
    <row r="25" spans="1:10" x14ac:dyDescent="0.3">
      <c r="A25">
        <v>81.55</v>
      </c>
      <c r="B25">
        <f t="shared" si="0"/>
        <v>43.15</v>
      </c>
      <c r="C25">
        <v>3.24</v>
      </c>
      <c r="D25" s="2">
        <f t="shared" si="2"/>
        <v>300329.36118630943</v>
      </c>
      <c r="E25" s="1">
        <f t="shared" si="3"/>
        <v>2771990.6752438894</v>
      </c>
      <c r="F25" s="1">
        <f t="shared" si="4"/>
        <v>43.191224364279002</v>
      </c>
      <c r="G25" s="1">
        <f t="shared" si="1"/>
        <v>-4.1224364279003112E-2</v>
      </c>
      <c r="I25">
        <v>41.03</v>
      </c>
      <c r="J25">
        <v>9.52</v>
      </c>
    </row>
    <row r="26" spans="1:10" x14ac:dyDescent="0.3">
      <c r="A26">
        <v>82.12</v>
      </c>
      <c r="B26">
        <f t="shared" si="0"/>
        <v>43.720000000000006</v>
      </c>
      <c r="C26">
        <v>3.25</v>
      </c>
      <c r="D26" s="2">
        <f t="shared" si="2"/>
        <v>300329.83709583886</v>
      </c>
      <c r="E26" s="1">
        <f t="shared" si="3"/>
        <v>2771990.3605516301</v>
      </c>
      <c r="F26" s="1">
        <f t="shared" si="4"/>
        <v>43.761768927187525</v>
      </c>
      <c r="G26" s="1">
        <f t="shared" si="1"/>
        <v>-4.1768927187519012E-2</v>
      </c>
      <c r="I26">
        <v>47.24</v>
      </c>
      <c r="J26">
        <v>9.49</v>
      </c>
    </row>
    <row r="27" spans="1:10" x14ac:dyDescent="0.3">
      <c r="A27">
        <v>82.15</v>
      </c>
      <c r="B27">
        <f t="shared" si="0"/>
        <v>43.750000000000007</v>
      </c>
      <c r="C27">
        <v>3.08</v>
      </c>
      <c r="D27" s="2">
        <f t="shared" si="2"/>
        <v>300329.86214370886</v>
      </c>
      <c r="E27" s="1">
        <f t="shared" si="3"/>
        <v>2771990.34398888</v>
      </c>
      <c r="F27" s="1">
        <f t="shared" si="4"/>
        <v>43.79179758820505</v>
      </c>
      <c r="G27" s="1">
        <f t="shared" si="1"/>
        <v>-4.1797588205042757E-2</v>
      </c>
      <c r="I27">
        <v>47.36</v>
      </c>
      <c r="J27">
        <v>9.82</v>
      </c>
    </row>
    <row r="28" spans="1:10" x14ac:dyDescent="0.3">
      <c r="A28">
        <v>82.77</v>
      </c>
      <c r="B28">
        <f t="shared" si="0"/>
        <v>44.37</v>
      </c>
      <c r="C28">
        <v>3.07</v>
      </c>
      <c r="D28" s="2">
        <f t="shared" si="2"/>
        <v>300330.37979968829</v>
      </c>
      <c r="E28" s="1">
        <f t="shared" si="3"/>
        <v>2771990.0016920366</v>
      </c>
      <c r="F28" s="1">
        <f t="shared" si="4"/>
        <v>44.412389919818587</v>
      </c>
      <c r="G28" s="1">
        <f t="shared" si="1"/>
        <v>-4.2389919818589306E-2</v>
      </c>
      <c r="I28">
        <v>47.5</v>
      </c>
      <c r="J28">
        <v>9.82</v>
      </c>
    </row>
    <row r="29" spans="1:10" x14ac:dyDescent="0.3">
      <c r="A29">
        <v>82.8</v>
      </c>
      <c r="B29">
        <f t="shared" si="0"/>
        <v>44.4</v>
      </c>
      <c r="C29">
        <v>2.91</v>
      </c>
      <c r="D29" s="2">
        <f t="shared" si="2"/>
        <v>300330.40484755824</v>
      </c>
      <c r="E29" s="1">
        <f t="shared" si="3"/>
        <v>2771989.9851292856</v>
      </c>
      <c r="F29" s="1">
        <f t="shared" si="4"/>
        <v>44.442418581301247</v>
      </c>
      <c r="G29" s="1">
        <f t="shared" si="1"/>
        <v>-4.2418581301248537E-2</v>
      </c>
      <c r="I29">
        <v>47.57</v>
      </c>
      <c r="J29">
        <v>9.4600000000000009</v>
      </c>
    </row>
    <row r="30" spans="1:10" x14ac:dyDescent="0.3">
      <c r="A30">
        <v>85.03</v>
      </c>
      <c r="B30">
        <f t="shared" si="0"/>
        <v>46.63</v>
      </c>
      <c r="C30">
        <v>2.84</v>
      </c>
      <c r="D30" s="2">
        <f t="shared" si="2"/>
        <v>300332.26673922612</v>
      </c>
      <c r="E30" s="1">
        <f t="shared" si="3"/>
        <v>2771988.7539648334</v>
      </c>
      <c r="F30" s="1">
        <f t="shared" si="4"/>
        <v>46.674549063862294</v>
      </c>
      <c r="G30" s="1">
        <f t="shared" si="1"/>
        <v>-4.4549063862291405E-2</v>
      </c>
      <c r="I30">
        <v>47.6</v>
      </c>
      <c r="J30">
        <v>9.32</v>
      </c>
    </row>
    <row r="31" spans="1:10" x14ac:dyDescent="0.3">
      <c r="A31">
        <v>85.08</v>
      </c>
      <c r="B31">
        <f t="shared" si="0"/>
        <v>46.68</v>
      </c>
      <c r="C31">
        <v>2.46</v>
      </c>
      <c r="D31" s="2">
        <f t="shared" si="2"/>
        <v>300332.30848567607</v>
      </c>
      <c r="E31" s="1">
        <f t="shared" si="3"/>
        <v>2771988.7263602493</v>
      </c>
      <c r="F31" s="1">
        <f t="shared" si="4"/>
        <v>46.724596832518756</v>
      </c>
      <c r="G31" s="1">
        <f t="shared" si="1"/>
        <v>-4.4596832518756457E-2</v>
      </c>
      <c r="I31">
        <v>62.08</v>
      </c>
      <c r="J31">
        <v>3.44</v>
      </c>
    </row>
    <row r="32" spans="1:10" x14ac:dyDescent="0.3">
      <c r="A32">
        <v>85.81</v>
      </c>
      <c r="B32">
        <f t="shared" si="0"/>
        <v>47.410000000000004</v>
      </c>
      <c r="C32">
        <v>2.5499999999999998</v>
      </c>
      <c r="D32" s="2">
        <f t="shared" si="2"/>
        <v>300332.9179838454</v>
      </c>
      <c r="E32" s="1">
        <f t="shared" si="3"/>
        <v>2771988.3233333207</v>
      </c>
      <c r="F32" s="1">
        <f t="shared" si="4"/>
        <v>47.455294255288941</v>
      </c>
      <c r="G32" s="1">
        <f t="shared" si="1"/>
        <v>-4.5294255288936824E-2</v>
      </c>
      <c r="I32">
        <v>63.92</v>
      </c>
      <c r="J32">
        <v>3.74</v>
      </c>
    </row>
    <row r="33" spans="1:10" x14ac:dyDescent="0.3">
      <c r="A33">
        <v>85.82</v>
      </c>
      <c r="B33">
        <f t="shared" si="0"/>
        <v>47.419999999999995</v>
      </c>
      <c r="C33">
        <v>2.2599999999999998</v>
      </c>
      <c r="D33" s="2">
        <f t="shared" si="2"/>
        <v>300332.92633313534</v>
      </c>
      <c r="E33" s="1">
        <f t="shared" si="3"/>
        <v>2771988.3178124041</v>
      </c>
      <c r="F33" s="1">
        <f t="shared" si="4"/>
        <v>47.465303808827287</v>
      </c>
      <c r="G33" s="1">
        <f t="shared" si="1"/>
        <v>-4.5303808827291903E-2</v>
      </c>
      <c r="I33">
        <v>64.069999999999993</v>
      </c>
      <c r="J33">
        <v>3.73</v>
      </c>
    </row>
    <row r="34" spans="1:10" x14ac:dyDescent="0.3">
      <c r="A34">
        <v>86.42</v>
      </c>
      <c r="B34">
        <f t="shared" si="0"/>
        <v>48.02</v>
      </c>
      <c r="C34">
        <v>2.2599999999999998</v>
      </c>
      <c r="D34" s="2">
        <f t="shared" si="2"/>
        <v>300333.42729053483</v>
      </c>
      <c r="E34" s="1">
        <f t="shared" si="3"/>
        <v>2771987.9865573947</v>
      </c>
      <c r="F34" s="1">
        <f t="shared" si="4"/>
        <v>48.065877032801893</v>
      </c>
      <c r="G34" s="1">
        <f t="shared" si="1"/>
        <v>-4.5877032801890039E-2</v>
      </c>
      <c r="I34">
        <v>64.16</v>
      </c>
      <c r="J34">
        <v>3.6</v>
      </c>
    </row>
    <row r="35" spans="1:10" x14ac:dyDescent="0.3">
      <c r="A35">
        <v>86.45</v>
      </c>
      <c r="B35">
        <f t="shared" si="0"/>
        <v>48.050000000000004</v>
      </c>
      <c r="C35">
        <v>1.99</v>
      </c>
      <c r="D35" s="2">
        <f t="shared" si="2"/>
        <v>300333.45233840484</v>
      </c>
      <c r="E35" s="1">
        <f t="shared" si="3"/>
        <v>2771987.9699946437</v>
      </c>
      <c r="F35" s="1">
        <f t="shared" si="4"/>
        <v>48.095905694333112</v>
      </c>
      <c r="G35" s="1">
        <f t="shared" si="1"/>
        <v>-4.590569433310776E-2</v>
      </c>
      <c r="I35">
        <v>73.209999999999994</v>
      </c>
      <c r="J35">
        <v>3.51</v>
      </c>
    </row>
    <row r="36" spans="1:10" x14ac:dyDescent="0.3">
      <c r="A36">
        <v>87.03</v>
      </c>
      <c r="B36">
        <f t="shared" si="0"/>
        <v>48.63</v>
      </c>
      <c r="C36">
        <v>1.98</v>
      </c>
      <c r="D36" s="2">
        <f t="shared" si="2"/>
        <v>300333.93659722427</v>
      </c>
      <c r="E36" s="1">
        <f t="shared" si="3"/>
        <v>2771987.6497814679</v>
      </c>
      <c r="F36" s="1">
        <f t="shared" si="4"/>
        <v>48.676459810828526</v>
      </c>
      <c r="G36" s="1">
        <f t="shared" si="1"/>
        <v>-4.6459810828523018E-2</v>
      </c>
      <c r="I36">
        <v>73.3</v>
      </c>
      <c r="J36">
        <v>3.69</v>
      </c>
    </row>
    <row r="37" spans="1:10" x14ac:dyDescent="0.3">
      <c r="A37">
        <v>87.74</v>
      </c>
      <c r="B37">
        <f t="shared" si="0"/>
        <v>49.339999999999996</v>
      </c>
      <c r="C37">
        <v>0.82</v>
      </c>
      <c r="D37" s="2">
        <f t="shared" si="2"/>
        <v>300334.5293968136</v>
      </c>
      <c r="E37" s="1">
        <f t="shared" si="3"/>
        <v>2771987.2577963732</v>
      </c>
      <c r="F37" s="1">
        <f t="shared" si="4"/>
        <v>49.387138125911243</v>
      </c>
      <c r="G37" s="1">
        <f t="shared" si="1"/>
        <v>-4.713812591124622E-2</v>
      </c>
      <c r="I37">
        <v>73.430000000000007</v>
      </c>
      <c r="J37">
        <v>3.68</v>
      </c>
    </row>
    <row r="38" spans="1:10" x14ac:dyDescent="0.3">
      <c r="A38">
        <v>88.2</v>
      </c>
      <c r="B38">
        <f t="shared" si="0"/>
        <v>49.800000000000004</v>
      </c>
      <c r="C38">
        <v>0.42</v>
      </c>
      <c r="D38" s="2">
        <f t="shared" si="2"/>
        <v>300334.91346415313</v>
      </c>
      <c r="E38" s="1">
        <f t="shared" si="3"/>
        <v>2771987.0038341992</v>
      </c>
      <c r="F38" s="1">
        <f t="shared" si="4"/>
        <v>49.847577597663104</v>
      </c>
      <c r="G38" s="1">
        <f t="shared" si="1"/>
        <v>-4.757759766309988E-2</v>
      </c>
      <c r="I38">
        <v>74.62</v>
      </c>
      <c r="J38">
        <v>3.55</v>
      </c>
    </row>
    <row r="39" spans="1:10" x14ac:dyDescent="0.3">
      <c r="A39">
        <v>90.82</v>
      </c>
      <c r="B39">
        <f t="shared" si="0"/>
        <v>52.419999999999995</v>
      </c>
      <c r="C39">
        <v>-0.22</v>
      </c>
      <c r="D39" s="2">
        <f t="shared" si="2"/>
        <v>300337.10097813071</v>
      </c>
      <c r="E39" s="1">
        <f t="shared" si="3"/>
        <v>2771985.5573539906</v>
      </c>
      <c r="F39" s="1">
        <f t="shared" si="4"/>
        <v>52.470080675986019</v>
      </c>
      <c r="G39" s="1">
        <f t="shared" si="1"/>
        <v>-5.0080675986023948E-2</v>
      </c>
      <c r="I39">
        <v>74.819999999999993</v>
      </c>
      <c r="J39">
        <v>3.32</v>
      </c>
    </row>
    <row r="40" spans="1:10" x14ac:dyDescent="0.3">
      <c r="A40">
        <v>93.8</v>
      </c>
      <c r="B40">
        <f t="shared" si="0"/>
        <v>55.4</v>
      </c>
      <c r="C40">
        <v>-1.05</v>
      </c>
      <c r="D40" s="2">
        <f t="shared" si="2"/>
        <v>300339.58906654787</v>
      </c>
      <c r="E40" s="1">
        <f t="shared" si="3"/>
        <v>2771983.9121207763</v>
      </c>
      <c r="F40" s="1">
        <f t="shared" si="4"/>
        <v>55.45292768869934</v>
      </c>
      <c r="G40" s="1">
        <f t="shared" si="1"/>
        <v>-5.2927688699341502E-2</v>
      </c>
      <c r="I40">
        <v>75.33</v>
      </c>
      <c r="J40">
        <v>3.33</v>
      </c>
    </row>
    <row r="41" spans="1:10" x14ac:dyDescent="0.3">
      <c r="A41">
        <v>98.41</v>
      </c>
      <c r="B41">
        <f t="shared" si="0"/>
        <v>60.01</v>
      </c>
      <c r="C41">
        <v>-1.57</v>
      </c>
      <c r="D41" s="2">
        <f t="shared" si="2"/>
        <v>300343.43808923353</v>
      </c>
      <c r="E41" s="1">
        <f t="shared" si="3"/>
        <v>2771981.3669781187</v>
      </c>
      <c r="F41" s="1">
        <f t="shared" si="4"/>
        <v>60.067331960353037</v>
      </c>
      <c r="G41" s="1">
        <f t="shared" si="1"/>
        <v>-5.7331960353039335E-2</v>
      </c>
      <c r="I41">
        <v>75.69</v>
      </c>
      <c r="J41">
        <v>3.63</v>
      </c>
    </row>
    <row r="42" spans="1:10" x14ac:dyDescent="0.3">
      <c r="A42">
        <v>104.09</v>
      </c>
      <c r="B42">
        <f t="shared" si="0"/>
        <v>65.69</v>
      </c>
      <c r="C42">
        <v>-2.15</v>
      </c>
      <c r="D42" s="2">
        <f t="shared" si="2"/>
        <v>300348.18048594822</v>
      </c>
      <c r="E42" s="1">
        <f t="shared" si="3"/>
        <v>2771978.2310973606</v>
      </c>
      <c r="F42" s="1">
        <f t="shared" si="4"/>
        <v>65.752758481576947</v>
      </c>
      <c r="G42" s="1">
        <f t="shared" si="1"/>
        <v>-6.2758481576949521E-2</v>
      </c>
      <c r="I42">
        <v>76.67</v>
      </c>
      <c r="J42">
        <v>3.59</v>
      </c>
    </row>
    <row r="43" spans="1:10" x14ac:dyDescent="0.3">
      <c r="A43">
        <v>107.01</v>
      </c>
      <c r="B43">
        <f t="shared" si="0"/>
        <v>68.610000000000014</v>
      </c>
      <c r="C43">
        <v>-3</v>
      </c>
      <c r="D43" s="2">
        <f t="shared" si="2"/>
        <v>300350.61847862543</v>
      </c>
      <c r="E43" s="1">
        <f t="shared" si="3"/>
        <v>2771976.6189896464</v>
      </c>
      <c r="F43" s="1">
        <f t="shared" si="4"/>
        <v>68.675548172303763</v>
      </c>
      <c r="G43" s="1">
        <f t="shared" si="1"/>
        <v>-6.5548172303749652E-2</v>
      </c>
      <c r="I43">
        <v>80.72</v>
      </c>
      <c r="J43">
        <v>3.6</v>
      </c>
    </row>
    <row r="44" spans="1:10" x14ac:dyDescent="0.3">
      <c r="A44">
        <v>119.99</v>
      </c>
      <c r="B44">
        <f t="shared" si="0"/>
        <v>81.59</v>
      </c>
      <c r="C44">
        <v>-3.63</v>
      </c>
      <c r="D44" s="2">
        <f t="shared" si="2"/>
        <v>300361.45585703326</v>
      </c>
      <c r="E44" s="1">
        <f t="shared" si="3"/>
        <v>2771969.4528396046</v>
      </c>
      <c r="F44" s="1">
        <f t="shared" si="4"/>
        <v>81.667948919542823</v>
      </c>
      <c r="G44" s="1">
        <f t="shared" si="1"/>
        <v>-7.7948919542819795E-2</v>
      </c>
      <c r="I44">
        <v>80.790000000000006</v>
      </c>
      <c r="J44">
        <v>3.45</v>
      </c>
    </row>
    <row r="45" spans="1:10" x14ac:dyDescent="0.3">
      <c r="A45">
        <v>125.87</v>
      </c>
      <c r="B45">
        <f t="shared" si="0"/>
        <v>87.47</v>
      </c>
      <c r="C45">
        <v>-3.5</v>
      </c>
      <c r="D45" s="2">
        <f t="shared" si="2"/>
        <v>300366.36523954774</v>
      </c>
      <c r="E45" s="1">
        <f t="shared" si="3"/>
        <v>2771966.2065405101</v>
      </c>
      <c r="F45" s="1">
        <f t="shared" si="4"/>
        <v>87.553566515392575</v>
      </c>
      <c r="G45" s="1">
        <f t="shared" si="1"/>
        <v>-8.356651539257598E-2</v>
      </c>
      <c r="I45">
        <v>81.510000000000005</v>
      </c>
      <c r="J45">
        <v>3.45</v>
      </c>
    </row>
    <row r="46" spans="1:10" x14ac:dyDescent="0.3">
      <c r="A46">
        <v>131.84</v>
      </c>
      <c r="B46">
        <f t="shared" si="0"/>
        <v>93.44</v>
      </c>
      <c r="C46">
        <v>-3.49</v>
      </c>
      <c r="D46" s="2">
        <f t="shared" si="2"/>
        <v>300371.34976567212</v>
      </c>
      <c r="E46" s="1">
        <f t="shared" si="3"/>
        <v>2771962.9105531643</v>
      </c>
      <c r="F46" s="1">
        <f t="shared" si="4"/>
        <v>93.529270094711507</v>
      </c>
      <c r="G46" s="1">
        <f t="shared" si="1"/>
        <v>-8.9270094711508818E-2</v>
      </c>
      <c r="I46">
        <v>81.55</v>
      </c>
      <c r="J46">
        <v>3.24</v>
      </c>
    </row>
    <row r="47" spans="1:10" x14ac:dyDescent="0.3">
      <c r="A47">
        <v>137.94999999999999</v>
      </c>
      <c r="B47">
        <f t="shared" si="0"/>
        <v>99.549999999999983</v>
      </c>
      <c r="C47">
        <v>-3.77</v>
      </c>
      <c r="D47" s="2">
        <f t="shared" si="2"/>
        <v>300376.45118185639</v>
      </c>
      <c r="E47" s="1">
        <f t="shared" si="3"/>
        <v>2771959.5372729828</v>
      </c>
      <c r="F47" s="1">
        <f t="shared" si="4"/>
        <v>99.64510742646145</v>
      </c>
      <c r="G47" s="1">
        <f t="shared" si="1"/>
        <v>-9.5107426461467526E-2</v>
      </c>
      <c r="I47">
        <v>82.12</v>
      </c>
      <c r="J47">
        <v>3.25</v>
      </c>
    </row>
    <row r="48" spans="1:10" x14ac:dyDescent="0.3">
      <c r="A48">
        <v>144.13999999999999</v>
      </c>
      <c r="B48">
        <f t="shared" si="0"/>
        <v>105.73999999999998</v>
      </c>
      <c r="C48">
        <v>-3.44</v>
      </c>
      <c r="D48" s="2">
        <f t="shared" si="2"/>
        <v>300381.61939236056</v>
      </c>
      <c r="E48" s="1">
        <f t="shared" si="3"/>
        <v>2771956.1198254665</v>
      </c>
      <c r="F48" s="1">
        <f t="shared" si="4"/>
        <v>105.84102118809369</v>
      </c>
      <c r="G48" s="1">
        <f t="shared" si="1"/>
        <v>-0.10102118809371063</v>
      </c>
      <c r="I48">
        <v>82.15</v>
      </c>
      <c r="J48">
        <v>3.08</v>
      </c>
    </row>
    <row r="49" spans="1:10" x14ac:dyDescent="0.3">
      <c r="A49">
        <v>150.26</v>
      </c>
      <c r="B49">
        <f t="shared" si="0"/>
        <v>111.85999999999999</v>
      </c>
      <c r="C49">
        <v>-3.37</v>
      </c>
      <c r="D49" s="2">
        <f t="shared" si="2"/>
        <v>300386.72915783484</v>
      </c>
      <c r="E49" s="1">
        <f t="shared" si="3"/>
        <v>2771952.741024368</v>
      </c>
      <c r="F49" s="1">
        <f t="shared" si="4"/>
        <v>111.96686807368738</v>
      </c>
      <c r="G49" s="1">
        <f t="shared" si="1"/>
        <v>-0.10686807368739437</v>
      </c>
      <c r="I49">
        <v>82.77</v>
      </c>
      <c r="J49">
        <v>3.07</v>
      </c>
    </row>
    <row r="50" spans="1:10" x14ac:dyDescent="0.3">
      <c r="A50">
        <v>156.4</v>
      </c>
      <c r="B50">
        <f t="shared" si="0"/>
        <v>118</v>
      </c>
      <c r="C50">
        <v>-3.42</v>
      </c>
      <c r="D50" s="2">
        <f t="shared" si="2"/>
        <v>300391.855621889</v>
      </c>
      <c r="E50" s="1">
        <f t="shared" si="3"/>
        <v>2771949.3511814359</v>
      </c>
      <c r="F50" s="1">
        <f t="shared" si="4"/>
        <v>118.11273406661461</v>
      </c>
      <c r="G50" s="1">
        <f t="shared" si="1"/>
        <v>-0.11273406661460683</v>
      </c>
      <c r="I50">
        <v>82.8</v>
      </c>
      <c r="J50">
        <v>2.91</v>
      </c>
    </row>
    <row r="51" spans="1:10" x14ac:dyDescent="0.3">
      <c r="A51">
        <v>161.94999999999999</v>
      </c>
      <c r="B51">
        <f t="shared" si="0"/>
        <v>123.54999999999998</v>
      </c>
      <c r="C51">
        <v>-2.38</v>
      </c>
      <c r="D51" s="2">
        <f t="shared" si="2"/>
        <v>300396.48947783379</v>
      </c>
      <c r="E51" s="1">
        <f t="shared" si="3"/>
        <v>2771946.2870725966</v>
      </c>
      <c r="F51" s="1">
        <f t="shared" si="4"/>
        <v>123.66803638925123</v>
      </c>
      <c r="G51" s="1">
        <f t="shared" si="1"/>
        <v>-0.1180363892512446</v>
      </c>
      <c r="I51">
        <v>85.03</v>
      </c>
      <c r="J51">
        <v>2.84</v>
      </c>
    </row>
    <row r="52" spans="1:10" x14ac:dyDescent="0.3">
      <c r="A52">
        <v>167.93</v>
      </c>
      <c r="B52">
        <f t="shared" si="0"/>
        <v>129.53</v>
      </c>
      <c r="C52">
        <v>-3.37</v>
      </c>
      <c r="D52" s="2">
        <f t="shared" si="2"/>
        <v>300401.48235324817</v>
      </c>
      <c r="E52" s="1">
        <f t="shared" si="3"/>
        <v>2771942.9855643334</v>
      </c>
      <c r="F52" s="1">
        <f t="shared" si="4"/>
        <v>129.65374952267072</v>
      </c>
      <c r="G52" s="1">
        <f t="shared" si="1"/>
        <v>-0.12374952267072103</v>
      </c>
      <c r="I52">
        <v>85.08</v>
      </c>
      <c r="J52">
        <v>2.46</v>
      </c>
    </row>
    <row r="53" spans="1:10" x14ac:dyDescent="0.3">
      <c r="A53">
        <v>173.13</v>
      </c>
      <c r="B53">
        <f t="shared" si="0"/>
        <v>134.72999999999999</v>
      </c>
      <c r="C53">
        <v>-3.32</v>
      </c>
      <c r="D53" s="2">
        <f t="shared" si="2"/>
        <v>300405.82398404332</v>
      </c>
      <c r="E53" s="1">
        <f t="shared" si="3"/>
        <v>2771940.1146875839</v>
      </c>
      <c r="F53" s="1">
        <f t="shared" si="4"/>
        <v>134.85871746419846</v>
      </c>
      <c r="G53" s="1">
        <f t="shared" si="1"/>
        <v>-0.12871746419847341</v>
      </c>
      <c r="I53">
        <v>85.81</v>
      </c>
      <c r="J53">
        <v>2.5499999999999998</v>
      </c>
    </row>
    <row r="54" spans="1:10" x14ac:dyDescent="0.3">
      <c r="A54">
        <v>178.44</v>
      </c>
      <c r="B54">
        <f t="shared" si="0"/>
        <v>140.04</v>
      </c>
      <c r="C54">
        <v>-3.23</v>
      </c>
      <c r="D54" s="2">
        <f t="shared" si="2"/>
        <v>300410.25745702832</v>
      </c>
      <c r="E54" s="1">
        <f t="shared" si="3"/>
        <v>2771937.1830807482</v>
      </c>
      <c r="F54" s="1">
        <f t="shared" si="4"/>
        <v>140.17379049734797</v>
      </c>
      <c r="G54" s="1">
        <f t="shared" si="1"/>
        <v>-0.13379049734797377</v>
      </c>
      <c r="I54">
        <v>85.82</v>
      </c>
      <c r="J54">
        <v>2.2599999999999998</v>
      </c>
    </row>
    <row r="55" spans="1:10" x14ac:dyDescent="0.3">
      <c r="A55">
        <v>183.66</v>
      </c>
      <c r="B55">
        <f t="shared" si="0"/>
        <v>145.26</v>
      </c>
      <c r="C55">
        <v>-3.09</v>
      </c>
      <c r="D55" s="2">
        <f t="shared" si="2"/>
        <v>300414.61578640342</v>
      </c>
      <c r="E55" s="1">
        <f t="shared" si="3"/>
        <v>2771934.3011621642</v>
      </c>
      <c r="F55" s="1">
        <f t="shared" si="4"/>
        <v>145.39877754677147</v>
      </c>
      <c r="G55" s="1">
        <f t="shared" si="1"/>
        <v>-0.13877754677147891</v>
      </c>
      <c r="I55">
        <v>86.42</v>
      </c>
      <c r="J55">
        <v>2.2599999999999998</v>
      </c>
    </row>
    <row r="56" spans="1:10" x14ac:dyDescent="0.3">
      <c r="A56">
        <v>189.17</v>
      </c>
      <c r="B56">
        <f t="shared" si="0"/>
        <v>150.76999999999998</v>
      </c>
      <c r="C56">
        <v>-2.95</v>
      </c>
      <c r="D56" s="2">
        <f t="shared" si="2"/>
        <v>300419.2162451882</v>
      </c>
      <c r="E56" s="1">
        <f t="shared" si="3"/>
        <v>2771931.259136992</v>
      </c>
      <c r="F56" s="1">
        <f t="shared" si="4"/>
        <v>150.91404165454682</v>
      </c>
      <c r="G56" s="1">
        <f t="shared" si="1"/>
        <v>-0.14404165454683948</v>
      </c>
      <c r="I56">
        <v>86.45</v>
      </c>
      <c r="J56">
        <v>1.99</v>
      </c>
    </row>
    <row r="57" spans="1:10" x14ac:dyDescent="0.3">
      <c r="A57">
        <v>195.74</v>
      </c>
      <c r="B57">
        <f t="shared" si="0"/>
        <v>157.34</v>
      </c>
      <c r="C57">
        <v>-3.11</v>
      </c>
      <c r="D57" s="2">
        <f t="shared" si="2"/>
        <v>300424.70172871207</v>
      </c>
      <c r="E57" s="1">
        <f t="shared" si="3"/>
        <v>2771927.6318946364</v>
      </c>
      <c r="F57" s="1">
        <f t="shared" si="4"/>
        <v>157.49031845809719</v>
      </c>
      <c r="G57" s="1">
        <f t="shared" si="1"/>
        <v>-0.15031845809718902</v>
      </c>
      <c r="I57">
        <v>87.03</v>
      </c>
      <c r="J57">
        <v>1.98</v>
      </c>
    </row>
    <row r="58" spans="1:10" x14ac:dyDescent="0.3">
      <c r="A58">
        <v>201.7</v>
      </c>
      <c r="B58">
        <f t="shared" si="0"/>
        <v>163.29999999999998</v>
      </c>
      <c r="C58">
        <v>-3.05</v>
      </c>
      <c r="D58" s="2">
        <f t="shared" si="2"/>
        <v>300429.67790554644</v>
      </c>
      <c r="E58" s="1">
        <f t="shared" si="3"/>
        <v>2771924.3414282072</v>
      </c>
      <c r="F58" s="1">
        <f t="shared" si="4"/>
        <v>163.45601248382923</v>
      </c>
      <c r="G58" s="1">
        <f t="shared" si="1"/>
        <v>-0.15601248382924382</v>
      </c>
      <c r="I58">
        <v>87.74</v>
      </c>
      <c r="J58">
        <v>0.82</v>
      </c>
    </row>
    <row r="59" spans="1:10" x14ac:dyDescent="0.3">
      <c r="A59">
        <v>208.01</v>
      </c>
      <c r="B59">
        <f t="shared" si="0"/>
        <v>169.60999999999999</v>
      </c>
      <c r="C59">
        <v>-2.93</v>
      </c>
      <c r="D59" s="2">
        <f t="shared" si="2"/>
        <v>300434.94630753051</v>
      </c>
      <c r="E59" s="1">
        <f t="shared" si="3"/>
        <v>2771920.8577296892</v>
      </c>
      <c r="F59" s="1">
        <f t="shared" si="4"/>
        <v>169.77204089020501</v>
      </c>
      <c r="G59" s="1">
        <f t="shared" si="1"/>
        <v>-0.1620408902050201</v>
      </c>
      <c r="I59">
        <v>88.2</v>
      </c>
      <c r="J59">
        <v>0.42</v>
      </c>
    </row>
    <row r="60" spans="1:10" x14ac:dyDescent="0.3">
      <c r="A60">
        <v>214.25</v>
      </c>
      <c r="B60">
        <f t="shared" si="0"/>
        <v>175.85</v>
      </c>
      <c r="C60">
        <v>-2.85</v>
      </c>
      <c r="D60" s="2">
        <f t="shared" si="2"/>
        <v>300440.15626448469</v>
      </c>
      <c r="E60" s="1">
        <f t="shared" si="3"/>
        <v>2771917.4126775889</v>
      </c>
      <c r="F60" s="1">
        <f t="shared" si="4"/>
        <v>176.01800242054225</v>
      </c>
      <c r="G60" s="1">
        <f t="shared" si="1"/>
        <v>-0.16800242054225123</v>
      </c>
      <c r="I60">
        <v>90.82</v>
      </c>
      <c r="J60">
        <v>-0.22</v>
      </c>
    </row>
    <row r="61" spans="1:10" x14ac:dyDescent="0.3">
      <c r="A61">
        <v>219.97</v>
      </c>
      <c r="B61">
        <f t="shared" si="0"/>
        <v>181.57</v>
      </c>
      <c r="C61">
        <v>-2.68</v>
      </c>
      <c r="D61" s="2">
        <f t="shared" si="2"/>
        <v>300444.93205835926</v>
      </c>
      <c r="E61" s="1">
        <f t="shared" si="3"/>
        <v>2771914.2547131637</v>
      </c>
      <c r="F61" s="1">
        <f t="shared" si="4"/>
        <v>181.74346715653033</v>
      </c>
      <c r="G61" s="1">
        <f t="shared" si="1"/>
        <v>-0.17346715653033584</v>
      </c>
      <c r="I61">
        <v>93.8</v>
      </c>
      <c r="J61">
        <v>-1.05</v>
      </c>
    </row>
    <row r="62" spans="1:10" x14ac:dyDescent="0.3">
      <c r="A62">
        <v>226.02</v>
      </c>
      <c r="B62">
        <f t="shared" si="0"/>
        <v>187.62</v>
      </c>
      <c r="C62">
        <v>-2.72</v>
      </c>
      <c r="D62" s="2">
        <f t="shared" si="2"/>
        <v>300449.98337880359</v>
      </c>
      <c r="E62" s="1">
        <f t="shared" si="3"/>
        <v>2771910.9145584833</v>
      </c>
      <c r="F62" s="1">
        <f t="shared" si="4"/>
        <v>187.79924716578009</v>
      </c>
      <c r="G62" s="1">
        <f t="shared" si="1"/>
        <v>-0.17924716578008315</v>
      </c>
      <c r="I62">
        <v>98.41</v>
      </c>
      <c r="J62">
        <v>-1.57</v>
      </c>
    </row>
    <row r="63" spans="1:10" x14ac:dyDescent="0.3">
      <c r="A63">
        <v>232.4</v>
      </c>
      <c r="B63">
        <f t="shared" si="0"/>
        <v>194</v>
      </c>
      <c r="C63">
        <v>-2.64</v>
      </c>
      <c r="D63" s="2">
        <f t="shared" si="2"/>
        <v>300455.31022581761</v>
      </c>
      <c r="E63" s="1">
        <f t="shared" si="3"/>
        <v>2771907.3922135467</v>
      </c>
      <c r="F63" s="1">
        <f t="shared" si="4"/>
        <v>194.18534244875664</v>
      </c>
      <c r="G63" s="1">
        <f t="shared" si="1"/>
        <v>-0.18534244875664285</v>
      </c>
      <c r="I63">
        <v>104.09</v>
      </c>
      <c r="J63">
        <v>-2.15</v>
      </c>
    </row>
    <row r="64" spans="1:10" x14ac:dyDescent="0.3">
      <c r="A64">
        <v>238.48</v>
      </c>
      <c r="B64">
        <f t="shared" si="0"/>
        <v>200.07999999999998</v>
      </c>
      <c r="C64">
        <v>-2.71</v>
      </c>
      <c r="D64" s="2">
        <f t="shared" si="2"/>
        <v>300460.38659413188</v>
      </c>
      <c r="E64" s="1">
        <f t="shared" si="3"/>
        <v>2771904.0354961157</v>
      </c>
      <c r="F64" s="1">
        <f t="shared" si="4"/>
        <v>200.27115111923223</v>
      </c>
      <c r="G64" s="1">
        <f t="shared" si="1"/>
        <v>-0.19115111923224504</v>
      </c>
      <c r="I64">
        <v>107.01</v>
      </c>
      <c r="J64">
        <v>-3</v>
      </c>
    </row>
    <row r="65" spans="1:10" x14ac:dyDescent="0.3">
      <c r="A65">
        <v>244.8</v>
      </c>
      <c r="B65">
        <f t="shared" si="0"/>
        <v>206.4</v>
      </c>
      <c r="C65">
        <v>-2.62</v>
      </c>
      <c r="D65" s="2">
        <f t="shared" si="2"/>
        <v>300465.66334540595</v>
      </c>
      <c r="E65" s="1">
        <f t="shared" si="3"/>
        <v>2771900.5462766811</v>
      </c>
      <c r="F65" s="1">
        <f t="shared" si="4"/>
        <v>206.59718907919492</v>
      </c>
      <c r="G65" s="1">
        <f t="shared" si="1"/>
        <v>-0.19718907919491357</v>
      </c>
      <c r="I65">
        <v>119.99</v>
      </c>
      <c r="J65">
        <v>-3.63</v>
      </c>
    </row>
    <row r="66" spans="1:10" x14ac:dyDescent="0.3">
      <c r="A66">
        <v>250.91</v>
      </c>
      <c r="B66">
        <f t="shared" ref="B66:B129" si="5">A66-38.4</f>
        <v>212.51</v>
      </c>
      <c r="C66">
        <v>-2.56</v>
      </c>
      <c r="D66" s="2">
        <f t="shared" si="2"/>
        <v>300470.76476159022</v>
      </c>
      <c r="E66" s="1">
        <f t="shared" si="3"/>
        <v>2771897.1729964996</v>
      </c>
      <c r="F66" s="1">
        <f t="shared" si="4"/>
        <v>212.71302641094488</v>
      </c>
      <c r="G66" s="1">
        <f t="shared" ref="G66:G129" si="6">B66-F66</f>
        <v>-0.20302641094488649</v>
      </c>
      <c r="I66">
        <v>125.87</v>
      </c>
      <c r="J66">
        <v>-3.5</v>
      </c>
    </row>
    <row r="67" spans="1:10" x14ac:dyDescent="0.3">
      <c r="A67">
        <v>256.48</v>
      </c>
      <c r="B67">
        <f t="shared" si="5"/>
        <v>218.08</v>
      </c>
      <c r="C67">
        <v>-2.14</v>
      </c>
      <c r="D67" s="2">
        <f t="shared" ref="D67:D130" si="7">(((B67*($D$154-$D$1))+$B$154*$D$1)/$B$154)</f>
        <v>300475.41531611496</v>
      </c>
      <c r="E67" s="1">
        <f t="shared" ref="E67:E130" si="8">(((B67*($E$154-$E$1))+$B$154*$E$1)/$B$154)</f>
        <v>2771894.0978458263</v>
      </c>
      <c r="F67" s="1">
        <f t="shared" ref="F67:F130" si="9">SQRT(((D67-$D$1)^2)+((E67-$E$1)^2))</f>
        <v>218.2883478412204</v>
      </c>
      <c r="G67" s="1">
        <f t="shared" si="6"/>
        <v>-0.20834784122038741</v>
      </c>
      <c r="I67">
        <v>131.84</v>
      </c>
      <c r="J67">
        <v>-3.49</v>
      </c>
    </row>
    <row r="68" spans="1:10" x14ac:dyDescent="0.3">
      <c r="A68">
        <v>262.77999999999997</v>
      </c>
      <c r="B68">
        <f t="shared" si="5"/>
        <v>224.37999999999997</v>
      </c>
      <c r="C68">
        <v>-2.1800000000000002</v>
      </c>
      <c r="D68" s="2">
        <f t="shared" si="7"/>
        <v>300480.67536880902</v>
      </c>
      <c r="E68" s="1">
        <f t="shared" si="8"/>
        <v>2771890.6196682248</v>
      </c>
      <c r="F68" s="1">
        <f t="shared" si="9"/>
        <v>224.5943666940093</v>
      </c>
      <c r="G68" s="1">
        <f t="shared" si="6"/>
        <v>-0.21436669400932828</v>
      </c>
      <c r="I68">
        <v>137.94999999999999</v>
      </c>
      <c r="J68">
        <v>-3.77</v>
      </c>
    </row>
    <row r="69" spans="1:10" x14ac:dyDescent="0.3">
      <c r="A69">
        <v>268.99</v>
      </c>
      <c r="B69">
        <f t="shared" si="5"/>
        <v>230.59</v>
      </c>
      <c r="C69">
        <v>-1.99</v>
      </c>
      <c r="D69" s="2">
        <f t="shared" si="7"/>
        <v>300485.8602778932</v>
      </c>
      <c r="E69" s="1">
        <f t="shared" si="8"/>
        <v>2771887.1911788755</v>
      </c>
      <c r="F69" s="1">
        <f t="shared" si="9"/>
        <v>230.81029956281535</v>
      </c>
      <c r="G69" s="1">
        <f t="shared" si="6"/>
        <v>-0.22029956281534169</v>
      </c>
      <c r="I69">
        <v>144.13999999999999</v>
      </c>
      <c r="J69">
        <v>-3.44</v>
      </c>
    </row>
    <row r="70" spans="1:10" x14ac:dyDescent="0.3">
      <c r="A70">
        <v>275.42</v>
      </c>
      <c r="B70">
        <f t="shared" si="5"/>
        <v>237.02</v>
      </c>
      <c r="C70">
        <v>-1.98</v>
      </c>
      <c r="D70" s="2">
        <f t="shared" si="7"/>
        <v>300491.22887135716</v>
      </c>
      <c r="E70" s="1">
        <f t="shared" si="8"/>
        <v>2771883.6412293552</v>
      </c>
      <c r="F70" s="1">
        <f t="shared" si="9"/>
        <v>237.24644261419152</v>
      </c>
      <c r="G70" s="1">
        <f t="shared" si="6"/>
        <v>-0.22644261419151235</v>
      </c>
      <c r="I70">
        <v>150.26</v>
      </c>
      <c r="J70">
        <v>-3.37</v>
      </c>
    </row>
    <row r="71" spans="1:10" x14ac:dyDescent="0.3">
      <c r="A71">
        <v>281.57</v>
      </c>
      <c r="B71">
        <f t="shared" si="5"/>
        <v>243.17</v>
      </c>
      <c r="C71">
        <v>-1.85</v>
      </c>
      <c r="D71" s="2">
        <f t="shared" si="7"/>
        <v>300496.36368470138</v>
      </c>
      <c r="E71" s="1">
        <f t="shared" si="8"/>
        <v>2771880.2458655066</v>
      </c>
      <c r="F71" s="1">
        <f t="shared" si="9"/>
        <v>243.40231816075419</v>
      </c>
      <c r="G71" s="1">
        <f t="shared" si="6"/>
        <v>-0.23231816075420397</v>
      </c>
      <c r="I71">
        <v>156.4</v>
      </c>
      <c r="J71">
        <v>-3.42</v>
      </c>
    </row>
    <row r="72" spans="1:10" x14ac:dyDescent="0.3">
      <c r="A72">
        <v>287.63</v>
      </c>
      <c r="B72">
        <f t="shared" si="5"/>
        <v>249.23</v>
      </c>
      <c r="C72">
        <v>-1.74</v>
      </c>
      <c r="D72" s="2">
        <f t="shared" si="7"/>
        <v>300501.42335443571</v>
      </c>
      <c r="E72" s="1">
        <f t="shared" si="8"/>
        <v>2771876.9001899092</v>
      </c>
      <c r="F72" s="1">
        <f t="shared" si="9"/>
        <v>249.46810772384768</v>
      </c>
      <c r="G72" s="1">
        <f t="shared" si="6"/>
        <v>-0.23810772384769052</v>
      </c>
      <c r="I72">
        <v>161.94999999999999</v>
      </c>
      <c r="J72">
        <v>-2.38</v>
      </c>
    </row>
    <row r="73" spans="1:10" x14ac:dyDescent="0.3">
      <c r="A73">
        <v>293.74</v>
      </c>
      <c r="B73">
        <f t="shared" si="5"/>
        <v>255.34</v>
      </c>
      <c r="C73">
        <v>-1.64</v>
      </c>
      <c r="D73" s="2">
        <f t="shared" si="7"/>
        <v>300506.52477061993</v>
      </c>
      <c r="E73" s="1">
        <f t="shared" si="8"/>
        <v>2771873.5269097271</v>
      </c>
      <c r="F73" s="1">
        <f t="shared" si="9"/>
        <v>255.58394505580594</v>
      </c>
      <c r="G73" s="1">
        <f t="shared" si="6"/>
        <v>-0.24394505580593773</v>
      </c>
      <c r="I73">
        <v>167.93</v>
      </c>
      <c r="J73">
        <v>-3.37</v>
      </c>
    </row>
    <row r="74" spans="1:10" x14ac:dyDescent="0.3">
      <c r="A74">
        <v>299.81</v>
      </c>
      <c r="B74">
        <f t="shared" si="5"/>
        <v>261.41000000000003</v>
      </c>
      <c r="C74">
        <v>-1.56</v>
      </c>
      <c r="D74" s="2">
        <f t="shared" si="7"/>
        <v>300511.59278964426</v>
      </c>
      <c r="E74" s="1">
        <f t="shared" si="8"/>
        <v>2771870.1757132132</v>
      </c>
      <c r="F74" s="1">
        <f t="shared" si="9"/>
        <v>261.65974417248634</v>
      </c>
      <c r="G74" s="1">
        <f t="shared" si="6"/>
        <v>-0.24974417248631653</v>
      </c>
      <c r="I74">
        <v>173.13</v>
      </c>
      <c r="J74">
        <v>-3.32</v>
      </c>
    </row>
    <row r="75" spans="1:10" x14ac:dyDescent="0.3">
      <c r="A75">
        <v>306.32</v>
      </c>
      <c r="B75">
        <f t="shared" si="5"/>
        <v>267.92</v>
      </c>
      <c r="C75">
        <v>-1.47</v>
      </c>
      <c r="D75" s="2">
        <f t="shared" si="7"/>
        <v>300517.02817742812</v>
      </c>
      <c r="E75" s="1">
        <f t="shared" si="8"/>
        <v>2771866.5815963582</v>
      </c>
      <c r="F75" s="1">
        <f t="shared" si="9"/>
        <v>268.17596365374482</v>
      </c>
      <c r="G75" s="1">
        <f t="shared" si="6"/>
        <v>-0.25596365374480001</v>
      </c>
      <c r="I75">
        <v>178.44</v>
      </c>
      <c r="J75">
        <v>-3.23</v>
      </c>
    </row>
    <row r="76" spans="1:10" x14ac:dyDescent="0.3">
      <c r="A76">
        <v>312.60000000000002</v>
      </c>
      <c r="B76">
        <f t="shared" si="5"/>
        <v>274.20000000000005</v>
      </c>
      <c r="C76">
        <v>-2</v>
      </c>
      <c r="D76" s="2">
        <f t="shared" si="7"/>
        <v>300522.27153154224</v>
      </c>
      <c r="E76" s="1">
        <f t="shared" si="8"/>
        <v>2771863.1144605903</v>
      </c>
      <c r="F76" s="1">
        <f t="shared" si="9"/>
        <v>274.46196339915161</v>
      </c>
      <c r="G76" s="1">
        <f t="shared" si="6"/>
        <v>-0.26196339915156841</v>
      </c>
      <c r="I76">
        <v>183.66</v>
      </c>
      <c r="J76">
        <v>-3.09</v>
      </c>
    </row>
    <row r="77" spans="1:10" x14ac:dyDescent="0.3">
      <c r="A77">
        <v>318.39999999999998</v>
      </c>
      <c r="B77">
        <f t="shared" si="5"/>
        <v>280</v>
      </c>
      <c r="C77">
        <v>-1.96</v>
      </c>
      <c r="D77" s="2">
        <f t="shared" si="7"/>
        <v>300527.11411973677</v>
      </c>
      <c r="E77" s="1">
        <f t="shared" si="8"/>
        <v>2771859.9123288305</v>
      </c>
      <c r="F77" s="1">
        <f t="shared" si="9"/>
        <v>280.26750456507051</v>
      </c>
      <c r="G77" s="1">
        <f t="shared" si="6"/>
        <v>-0.26750456507051013</v>
      </c>
      <c r="I77">
        <v>189.17</v>
      </c>
      <c r="J77">
        <v>-2.95</v>
      </c>
    </row>
    <row r="78" spans="1:10" x14ac:dyDescent="0.3">
      <c r="A78">
        <v>324.27</v>
      </c>
      <c r="B78">
        <f t="shared" si="5"/>
        <v>285.87</v>
      </c>
      <c r="C78">
        <v>-1.2</v>
      </c>
      <c r="D78" s="2">
        <f t="shared" si="7"/>
        <v>300532.01515296125</v>
      </c>
      <c r="E78" s="1">
        <f t="shared" si="8"/>
        <v>2771856.6715506529</v>
      </c>
      <c r="F78" s="1">
        <f t="shared" si="9"/>
        <v>286.14311260707655</v>
      </c>
      <c r="G78" s="1">
        <f t="shared" si="6"/>
        <v>-0.27311260707654128</v>
      </c>
      <c r="I78">
        <v>195.74</v>
      </c>
      <c r="J78">
        <v>-3.11</v>
      </c>
    </row>
    <row r="79" spans="1:10" x14ac:dyDescent="0.3">
      <c r="A79">
        <v>328.46</v>
      </c>
      <c r="B79">
        <f t="shared" si="5"/>
        <v>290.06</v>
      </c>
      <c r="C79">
        <v>-1.04</v>
      </c>
      <c r="D79" s="2">
        <f t="shared" si="7"/>
        <v>300535.51350546727</v>
      </c>
      <c r="E79" s="1">
        <f t="shared" si="8"/>
        <v>2771854.3582865028</v>
      </c>
      <c r="F79" s="1">
        <f t="shared" si="9"/>
        <v>290.33711562148568</v>
      </c>
      <c r="G79" s="1">
        <f t="shared" si="6"/>
        <v>-0.27711562148567737</v>
      </c>
      <c r="I79">
        <v>201.7</v>
      </c>
      <c r="J79">
        <v>-3.05</v>
      </c>
    </row>
    <row r="80" spans="1:10" x14ac:dyDescent="0.3">
      <c r="A80">
        <v>339.16</v>
      </c>
      <c r="B80">
        <f t="shared" si="5"/>
        <v>300.76000000000005</v>
      </c>
      <c r="C80">
        <v>-0.82</v>
      </c>
      <c r="D80" s="2">
        <f t="shared" si="7"/>
        <v>300544.44724575727</v>
      </c>
      <c r="E80" s="1">
        <f t="shared" si="8"/>
        <v>2771848.4509054972</v>
      </c>
      <c r="F80" s="1">
        <f t="shared" si="9"/>
        <v>301.04733811750725</v>
      </c>
      <c r="G80" s="1">
        <f t="shared" si="6"/>
        <v>-0.28733811750720406</v>
      </c>
      <c r="I80">
        <v>208.01</v>
      </c>
      <c r="J80">
        <v>-2.93</v>
      </c>
    </row>
    <row r="81" spans="1:10" x14ac:dyDescent="0.3">
      <c r="A81">
        <v>350.79</v>
      </c>
      <c r="B81">
        <f t="shared" si="5"/>
        <v>312.39000000000004</v>
      </c>
      <c r="C81">
        <v>-0.53</v>
      </c>
      <c r="D81" s="2">
        <f t="shared" si="7"/>
        <v>300554.15747001627</v>
      </c>
      <c r="E81" s="1">
        <f t="shared" si="8"/>
        <v>2771842.0300792269</v>
      </c>
      <c r="F81" s="1">
        <f t="shared" si="9"/>
        <v>312.6884491105709</v>
      </c>
      <c r="G81" s="1">
        <f t="shared" si="6"/>
        <v>-0.2984491105708571</v>
      </c>
      <c r="I81">
        <v>214.25</v>
      </c>
      <c r="J81">
        <v>-2.85</v>
      </c>
    </row>
    <row r="82" spans="1:10" x14ac:dyDescent="0.3">
      <c r="A82">
        <v>357.17</v>
      </c>
      <c r="B82">
        <f t="shared" si="5"/>
        <v>318.77000000000004</v>
      </c>
      <c r="C82">
        <v>-0.21</v>
      </c>
      <c r="D82" s="2">
        <f t="shared" si="7"/>
        <v>300559.48431703035</v>
      </c>
      <c r="E82" s="1">
        <f t="shared" si="8"/>
        <v>2771838.5077342903</v>
      </c>
      <c r="F82" s="1">
        <f t="shared" si="9"/>
        <v>319.074544393596</v>
      </c>
      <c r="G82" s="1">
        <f t="shared" si="6"/>
        <v>-0.30454439359596108</v>
      </c>
      <c r="I82">
        <v>219.97</v>
      </c>
      <c r="J82">
        <v>-2.68</v>
      </c>
    </row>
    <row r="83" spans="1:10" x14ac:dyDescent="0.3">
      <c r="A83">
        <v>360.48</v>
      </c>
      <c r="B83">
        <f t="shared" si="5"/>
        <v>322.08000000000004</v>
      </c>
      <c r="C83">
        <v>0.38</v>
      </c>
      <c r="D83" s="2">
        <f t="shared" si="7"/>
        <v>300562.2479320172</v>
      </c>
      <c r="E83" s="1">
        <f t="shared" si="8"/>
        <v>2771836.6803108207</v>
      </c>
      <c r="F83" s="1">
        <f t="shared" si="9"/>
        <v>322.38770667952247</v>
      </c>
      <c r="G83" s="1">
        <f t="shared" si="6"/>
        <v>-0.30770667952242547</v>
      </c>
      <c r="I83">
        <v>226.02</v>
      </c>
      <c r="J83">
        <v>-2.72</v>
      </c>
    </row>
    <row r="84" spans="1:10" x14ac:dyDescent="0.3">
      <c r="A84">
        <v>367.28</v>
      </c>
      <c r="B84">
        <f t="shared" si="5"/>
        <v>328.88</v>
      </c>
      <c r="C84">
        <v>1.04</v>
      </c>
      <c r="D84" s="2">
        <f t="shared" si="7"/>
        <v>300567.9254492108</v>
      </c>
      <c r="E84" s="1">
        <f t="shared" si="8"/>
        <v>2771832.9260873785</v>
      </c>
      <c r="F84" s="1">
        <f t="shared" si="9"/>
        <v>329.19420321866767</v>
      </c>
      <c r="G84" s="1">
        <f t="shared" si="6"/>
        <v>-0.31420321866767154</v>
      </c>
      <c r="I84">
        <v>232.4</v>
      </c>
      <c r="J84">
        <v>-2.64</v>
      </c>
    </row>
    <row r="85" spans="1:10" x14ac:dyDescent="0.3">
      <c r="A85">
        <v>372.71</v>
      </c>
      <c r="B85">
        <f t="shared" si="5"/>
        <v>334.31</v>
      </c>
      <c r="C85">
        <v>2.96</v>
      </c>
      <c r="D85" s="2">
        <f t="shared" si="7"/>
        <v>300572.45911367569</v>
      </c>
      <c r="E85" s="1">
        <f t="shared" si="8"/>
        <v>2771829.9282295411</v>
      </c>
      <c r="F85" s="1">
        <f t="shared" si="9"/>
        <v>334.62939089656072</v>
      </c>
      <c r="G85" s="1">
        <f t="shared" si="6"/>
        <v>-0.31939089656071928</v>
      </c>
      <c r="I85">
        <v>238.48</v>
      </c>
      <c r="J85">
        <v>-2.71</v>
      </c>
    </row>
    <row r="86" spans="1:10" x14ac:dyDescent="0.3">
      <c r="A86">
        <v>381.3</v>
      </c>
      <c r="B86">
        <f t="shared" si="5"/>
        <v>342.90000000000003</v>
      </c>
      <c r="C86">
        <v>3.06</v>
      </c>
      <c r="D86" s="2">
        <f t="shared" si="7"/>
        <v>300579.63115377765</v>
      </c>
      <c r="E86" s="1">
        <f t="shared" si="8"/>
        <v>2771825.1857619858</v>
      </c>
      <c r="F86" s="1">
        <f t="shared" si="9"/>
        <v>343.22759755471623</v>
      </c>
      <c r="G86" s="1">
        <f t="shared" si="6"/>
        <v>-0.32759755471619201</v>
      </c>
      <c r="I86">
        <v>244.8</v>
      </c>
      <c r="J86">
        <v>-2.62</v>
      </c>
    </row>
    <row r="87" spans="1:10" x14ac:dyDescent="0.3">
      <c r="A87">
        <v>388.96</v>
      </c>
      <c r="B87">
        <f t="shared" si="5"/>
        <v>350.56</v>
      </c>
      <c r="C87">
        <v>2.94</v>
      </c>
      <c r="D87" s="2">
        <f t="shared" si="7"/>
        <v>300586.02670991042</v>
      </c>
      <c r="E87" s="1">
        <f t="shared" si="8"/>
        <v>2771820.9567396962</v>
      </c>
      <c r="F87" s="1">
        <f t="shared" si="9"/>
        <v>350.89491571517033</v>
      </c>
      <c r="G87" s="1">
        <f t="shared" si="6"/>
        <v>-0.33491571517032526</v>
      </c>
      <c r="I87">
        <v>250.91</v>
      </c>
      <c r="J87">
        <v>-2.56</v>
      </c>
    </row>
    <row r="88" spans="1:10" x14ac:dyDescent="0.3">
      <c r="A88">
        <v>393.53</v>
      </c>
      <c r="B88">
        <f t="shared" si="5"/>
        <v>355.13</v>
      </c>
      <c r="C88">
        <v>0.82</v>
      </c>
      <c r="D88" s="2">
        <f t="shared" si="7"/>
        <v>300589.84233543614</v>
      </c>
      <c r="E88" s="1">
        <f t="shared" si="8"/>
        <v>2771818.4336807062</v>
      </c>
      <c r="F88" s="1">
        <f t="shared" si="9"/>
        <v>355.46928177175448</v>
      </c>
      <c r="G88" s="1">
        <f t="shared" si="6"/>
        <v>-0.33928177175448582</v>
      </c>
      <c r="I88">
        <v>256.48</v>
      </c>
      <c r="J88">
        <v>-2.14</v>
      </c>
    </row>
    <row r="89" spans="1:10" x14ac:dyDescent="0.3">
      <c r="A89">
        <v>401.55</v>
      </c>
      <c r="B89">
        <f t="shared" si="5"/>
        <v>363.15000000000003</v>
      </c>
      <c r="C89">
        <v>-1.0900000000000001</v>
      </c>
      <c r="D89" s="2">
        <f t="shared" si="7"/>
        <v>300596.53846600861</v>
      </c>
      <c r="E89" s="1">
        <f t="shared" si="8"/>
        <v>2771814.0059054107</v>
      </c>
      <c r="F89" s="1">
        <f t="shared" si="9"/>
        <v>363.49694386669609</v>
      </c>
      <c r="G89" s="1">
        <f t="shared" si="6"/>
        <v>-0.34694386669605137</v>
      </c>
      <c r="I89">
        <v>262.77999999999997</v>
      </c>
      <c r="J89">
        <v>-2.1800000000000002</v>
      </c>
    </row>
    <row r="90" spans="1:10" x14ac:dyDescent="0.3">
      <c r="A90">
        <v>406.42</v>
      </c>
      <c r="B90">
        <f t="shared" si="5"/>
        <v>368.02000000000004</v>
      </c>
      <c r="C90">
        <v>-2.2000000000000002</v>
      </c>
      <c r="D90" s="2">
        <f t="shared" si="7"/>
        <v>300600.60457023402</v>
      </c>
      <c r="E90" s="1">
        <f t="shared" si="8"/>
        <v>2771811.3172189151</v>
      </c>
      <c r="F90" s="1">
        <f t="shared" si="9"/>
        <v>368.37159653573269</v>
      </c>
      <c r="G90" s="1">
        <f t="shared" si="6"/>
        <v>-0.35159653573265359</v>
      </c>
      <c r="I90">
        <v>268.99</v>
      </c>
      <c r="J90">
        <v>-1.99</v>
      </c>
    </row>
    <row r="91" spans="1:10" x14ac:dyDescent="0.3">
      <c r="A91">
        <v>412.07</v>
      </c>
      <c r="B91">
        <f t="shared" si="5"/>
        <v>373.67</v>
      </c>
      <c r="C91">
        <v>-3.11</v>
      </c>
      <c r="D91" s="2">
        <f t="shared" si="7"/>
        <v>300605.32191907871</v>
      </c>
      <c r="E91" s="1">
        <f t="shared" si="8"/>
        <v>2771808.1979009081</v>
      </c>
      <c r="F91" s="1">
        <f t="shared" si="9"/>
        <v>374.02699439542533</v>
      </c>
      <c r="G91" s="1">
        <f t="shared" si="6"/>
        <v>-0.35699439542531763</v>
      </c>
      <c r="I91">
        <v>275.42</v>
      </c>
      <c r="J91">
        <v>-1.98</v>
      </c>
    </row>
    <row r="92" spans="1:10" x14ac:dyDescent="0.3">
      <c r="A92">
        <v>417.96</v>
      </c>
      <c r="B92">
        <f t="shared" si="5"/>
        <v>379.56</v>
      </c>
      <c r="C92">
        <v>-3.41</v>
      </c>
      <c r="D92" s="2">
        <f t="shared" si="7"/>
        <v>300610.23965088319</v>
      </c>
      <c r="E92" s="1">
        <f t="shared" si="8"/>
        <v>2771804.9460808965</v>
      </c>
      <c r="F92" s="1">
        <f t="shared" si="9"/>
        <v>379.92262154511889</v>
      </c>
      <c r="G92" s="1">
        <f t="shared" si="6"/>
        <v>-0.36262154511888411</v>
      </c>
      <c r="I92">
        <v>281.57</v>
      </c>
      <c r="J92">
        <v>-1.85</v>
      </c>
    </row>
    <row r="93" spans="1:10" x14ac:dyDescent="0.3">
      <c r="A93">
        <v>424.17</v>
      </c>
      <c r="B93">
        <f t="shared" si="5"/>
        <v>385.77000000000004</v>
      </c>
      <c r="C93">
        <v>-3.55</v>
      </c>
      <c r="D93" s="2">
        <f t="shared" si="7"/>
        <v>300615.4245599673</v>
      </c>
      <c r="E93" s="1">
        <f t="shared" si="8"/>
        <v>2771801.5175915468</v>
      </c>
      <c r="F93" s="1">
        <f t="shared" si="9"/>
        <v>386.13855441413318</v>
      </c>
      <c r="G93" s="1">
        <f t="shared" si="6"/>
        <v>-0.36855441413314338</v>
      </c>
      <c r="I93">
        <v>287.63</v>
      </c>
      <c r="J93">
        <v>-1.74</v>
      </c>
    </row>
    <row r="94" spans="1:10" x14ac:dyDescent="0.3">
      <c r="A94">
        <v>430.19</v>
      </c>
      <c r="B94">
        <f t="shared" si="5"/>
        <v>391.79</v>
      </c>
      <c r="C94">
        <v>-3.52</v>
      </c>
      <c r="D94" s="2">
        <f t="shared" si="7"/>
        <v>300620.45083254168</v>
      </c>
      <c r="E94" s="1">
        <f t="shared" si="8"/>
        <v>2771798.1939996169</v>
      </c>
      <c r="F94" s="1">
        <f t="shared" si="9"/>
        <v>392.16430576215714</v>
      </c>
      <c r="G94" s="1">
        <f t="shared" si="6"/>
        <v>-0.37430576215712108</v>
      </c>
      <c r="I94">
        <v>293.74</v>
      </c>
      <c r="J94">
        <v>-1.64</v>
      </c>
    </row>
    <row r="95" spans="1:10" x14ac:dyDescent="0.3">
      <c r="A95">
        <v>435.45</v>
      </c>
      <c r="B95">
        <f t="shared" si="5"/>
        <v>397.05</v>
      </c>
      <c r="C95">
        <v>-3.75</v>
      </c>
      <c r="D95" s="2">
        <f t="shared" si="7"/>
        <v>300624.84255907673</v>
      </c>
      <c r="E95" s="1">
        <f t="shared" si="8"/>
        <v>2771795.2899973653</v>
      </c>
      <c r="F95" s="1">
        <f t="shared" si="9"/>
        <v>397.42933102665012</v>
      </c>
      <c r="G95" s="1">
        <f t="shared" si="6"/>
        <v>-0.37933102665010665</v>
      </c>
      <c r="I95">
        <v>299.81</v>
      </c>
      <c r="J95">
        <v>-1.56</v>
      </c>
    </row>
    <row r="96" spans="1:10" x14ac:dyDescent="0.3">
      <c r="A96">
        <v>441.22</v>
      </c>
      <c r="B96">
        <f t="shared" si="5"/>
        <v>402.82000000000005</v>
      </c>
      <c r="C96">
        <v>-3.59</v>
      </c>
      <c r="D96" s="2">
        <f t="shared" si="7"/>
        <v>300629.66009940131</v>
      </c>
      <c r="E96" s="1">
        <f t="shared" si="8"/>
        <v>2771792.104428356</v>
      </c>
      <c r="F96" s="1">
        <f t="shared" si="9"/>
        <v>403.20484353134327</v>
      </c>
      <c r="G96" s="1">
        <f t="shared" si="6"/>
        <v>-0.38484353134322191</v>
      </c>
      <c r="I96">
        <v>306.32</v>
      </c>
      <c r="J96">
        <v>-1.47</v>
      </c>
    </row>
    <row r="97" spans="1:10" x14ac:dyDescent="0.3">
      <c r="A97">
        <v>446.97</v>
      </c>
      <c r="B97">
        <f t="shared" si="5"/>
        <v>408.57000000000005</v>
      </c>
      <c r="C97">
        <v>-3.55</v>
      </c>
      <c r="D97" s="2">
        <f t="shared" si="7"/>
        <v>300634.4609411459</v>
      </c>
      <c r="E97" s="1">
        <f t="shared" si="8"/>
        <v>2771788.9299011803</v>
      </c>
      <c r="F97" s="1">
        <f t="shared" si="9"/>
        <v>408.96033692860573</v>
      </c>
      <c r="G97" s="1">
        <f t="shared" si="6"/>
        <v>-0.39033692860567726</v>
      </c>
      <c r="I97">
        <v>312.60000000000002</v>
      </c>
      <c r="J97">
        <v>-2</v>
      </c>
    </row>
    <row r="98" spans="1:10" x14ac:dyDescent="0.3">
      <c r="A98">
        <v>453.05</v>
      </c>
      <c r="B98">
        <f t="shared" si="5"/>
        <v>414.65000000000003</v>
      </c>
      <c r="C98">
        <v>-3.48</v>
      </c>
      <c r="D98" s="2">
        <f t="shared" si="7"/>
        <v>300639.53730946017</v>
      </c>
      <c r="E98" s="1">
        <f t="shared" si="8"/>
        <v>2771785.5731837493</v>
      </c>
      <c r="F98" s="1">
        <f t="shared" si="9"/>
        <v>415.04614559908129</v>
      </c>
      <c r="G98" s="1">
        <f t="shared" si="6"/>
        <v>-0.39614559908125102</v>
      </c>
      <c r="I98">
        <v>318.39999999999998</v>
      </c>
      <c r="J98">
        <v>-1.96</v>
      </c>
    </row>
    <row r="99" spans="1:10" x14ac:dyDescent="0.3">
      <c r="A99">
        <v>459.11</v>
      </c>
      <c r="B99">
        <f t="shared" si="5"/>
        <v>420.71000000000004</v>
      </c>
      <c r="C99">
        <v>-3.52</v>
      </c>
      <c r="D99" s="2">
        <f t="shared" si="7"/>
        <v>300644.5969791945</v>
      </c>
      <c r="E99" s="1">
        <f t="shared" si="8"/>
        <v>2771782.2275081514</v>
      </c>
      <c r="F99" s="1">
        <f t="shared" si="9"/>
        <v>421.11193516243162</v>
      </c>
      <c r="G99" s="1">
        <f t="shared" si="6"/>
        <v>-0.40193516243158456</v>
      </c>
      <c r="I99">
        <v>324.27</v>
      </c>
      <c r="J99">
        <v>-1.2</v>
      </c>
    </row>
    <row r="100" spans="1:10" x14ac:dyDescent="0.3">
      <c r="A100">
        <v>465.18</v>
      </c>
      <c r="B100">
        <f t="shared" si="5"/>
        <v>426.78000000000003</v>
      </c>
      <c r="C100">
        <v>-3.62</v>
      </c>
      <c r="D100" s="2">
        <f t="shared" si="7"/>
        <v>300649.66499821877</v>
      </c>
      <c r="E100" s="1">
        <f t="shared" si="8"/>
        <v>2771778.876311637</v>
      </c>
      <c r="F100" s="1">
        <f t="shared" si="9"/>
        <v>427.1877342793203</v>
      </c>
      <c r="G100" s="1">
        <f t="shared" si="6"/>
        <v>-0.40773427932026607</v>
      </c>
      <c r="I100">
        <v>328.46</v>
      </c>
      <c r="J100">
        <v>-1.04</v>
      </c>
    </row>
    <row r="101" spans="1:10" x14ac:dyDescent="0.3">
      <c r="A101">
        <v>471.08</v>
      </c>
      <c r="B101">
        <f t="shared" si="5"/>
        <v>432.68</v>
      </c>
      <c r="C101">
        <v>-3.65</v>
      </c>
      <c r="D101" s="2">
        <f t="shared" si="7"/>
        <v>300654.59107931325</v>
      </c>
      <c r="E101" s="1">
        <f t="shared" si="8"/>
        <v>2771775.6189707089</v>
      </c>
      <c r="F101" s="1">
        <f t="shared" si="9"/>
        <v>433.09337098260073</v>
      </c>
      <c r="G101" s="1">
        <f t="shared" si="6"/>
        <v>-0.4133709826007248</v>
      </c>
      <c r="I101">
        <v>339.16</v>
      </c>
      <c r="J101">
        <v>-0.82</v>
      </c>
    </row>
    <row r="102" spans="1:10" x14ac:dyDescent="0.3">
      <c r="A102">
        <v>477.04</v>
      </c>
      <c r="B102">
        <f t="shared" si="5"/>
        <v>438.64000000000004</v>
      </c>
      <c r="C102">
        <v>-3.75</v>
      </c>
      <c r="D102" s="2">
        <f t="shared" si="7"/>
        <v>300659.56725614762</v>
      </c>
      <c r="E102" s="1">
        <f t="shared" si="8"/>
        <v>2771772.3285042797</v>
      </c>
      <c r="F102" s="1">
        <f t="shared" si="9"/>
        <v>439.05906500833271</v>
      </c>
      <c r="G102" s="1">
        <f t="shared" si="6"/>
        <v>-0.41906500833266591</v>
      </c>
      <c r="I102">
        <v>350.79</v>
      </c>
      <c r="J102">
        <v>-0.53</v>
      </c>
    </row>
    <row r="103" spans="1:10" x14ac:dyDescent="0.3">
      <c r="A103">
        <v>483.19</v>
      </c>
      <c r="B103">
        <f t="shared" si="5"/>
        <v>444.79</v>
      </c>
      <c r="C103">
        <v>-4.1100000000000003</v>
      </c>
      <c r="D103" s="2">
        <f t="shared" si="7"/>
        <v>300664.70206949185</v>
      </c>
      <c r="E103" s="1">
        <f t="shared" si="8"/>
        <v>2771768.9331404311</v>
      </c>
      <c r="F103" s="1">
        <f t="shared" si="9"/>
        <v>445.21494055489541</v>
      </c>
      <c r="G103" s="1">
        <f t="shared" si="6"/>
        <v>-0.42494055489538596</v>
      </c>
      <c r="I103">
        <v>357.17</v>
      </c>
      <c r="J103">
        <v>-0.21</v>
      </c>
    </row>
    <row r="104" spans="1:10" x14ac:dyDescent="0.3">
      <c r="A104">
        <v>488.95</v>
      </c>
      <c r="B104">
        <f t="shared" si="5"/>
        <v>450.55</v>
      </c>
      <c r="C104">
        <v>-4.16</v>
      </c>
      <c r="D104" s="2">
        <f t="shared" si="7"/>
        <v>300669.51126052643</v>
      </c>
      <c r="E104" s="1">
        <f t="shared" si="8"/>
        <v>2771765.7530923383</v>
      </c>
      <c r="F104" s="1">
        <f t="shared" si="9"/>
        <v>450.98044350600156</v>
      </c>
      <c r="G104" s="1">
        <f t="shared" si="6"/>
        <v>-0.43044350600155212</v>
      </c>
      <c r="I104">
        <v>360.48</v>
      </c>
      <c r="J104">
        <v>0.38</v>
      </c>
    </row>
    <row r="105" spans="1:10" x14ac:dyDescent="0.3">
      <c r="A105">
        <v>495.32</v>
      </c>
      <c r="B105">
        <f t="shared" si="5"/>
        <v>456.92</v>
      </c>
      <c r="C105">
        <v>-4.09</v>
      </c>
      <c r="D105" s="2">
        <f t="shared" si="7"/>
        <v>300674.82975825045</v>
      </c>
      <c r="E105" s="1">
        <f t="shared" si="8"/>
        <v>2771762.2362683192</v>
      </c>
      <c r="F105" s="1">
        <f t="shared" si="9"/>
        <v>457.35652923487754</v>
      </c>
      <c r="G105" s="1">
        <f t="shared" si="6"/>
        <v>-0.4365292348775256</v>
      </c>
      <c r="I105">
        <v>367.28</v>
      </c>
      <c r="J105">
        <v>1.04</v>
      </c>
    </row>
    <row r="106" spans="1:10" x14ac:dyDescent="0.3">
      <c r="A106">
        <v>507.21</v>
      </c>
      <c r="B106">
        <f t="shared" si="5"/>
        <v>468.81</v>
      </c>
      <c r="C106">
        <v>-3.39</v>
      </c>
      <c r="D106" s="2">
        <f t="shared" si="7"/>
        <v>300684.75706404925</v>
      </c>
      <c r="E106" s="1">
        <f t="shared" si="8"/>
        <v>2771755.6718982114</v>
      </c>
      <c r="F106" s="1">
        <f t="shared" si="9"/>
        <v>469.25788862511581</v>
      </c>
      <c r="G106" s="1">
        <f t="shared" si="6"/>
        <v>-0.44788862511580874</v>
      </c>
      <c r="I106">
        <v>372.71</v>
      </c>
      <c r="J106">
        <v>2.96</v>
      </c>
    </row>
    <row r="107" spans="1:10" x14ac:dyDescent="0.3">
      <c r="A107">
        <v>517.25</v>
      </c>
      <c r="B107">
        <f t="shared" si="5"/>
        <v>478.85</v>
      </c>
      <c r="C107">
        <v>-2.8</v>
      </c>
      <c r="D107" s="2">
        <f t="shared" si="7"/>
        <v>300693.13975119981</v>
      </c>
      <c r="E107" s="1">
        <f t="shared" si="8"/>
        <v>2771750.1288977163</v>
      </c>
      <c r="F107" s="1">
        <f t="shared" si="9"/>
        <v>479.30748057466258</v>
      </c>
      <c r="G107" s="1">
        <f t="shared" si="6"/>
        <v>-0.45748057466255432</v>
      </c>
      <c r="I107">
        <v>381.3</v>
      </c>
      <c r="J107">
        <v>3.06</v>
      </c>
    </row>
    <row r="108" spans="1:10" x14ac:dyDescent="0.3">
      <c r="A108">
        <v>523</v>
      </c>
      <c r="B108">
        <f t="shared" si="5"/>
        <v>484.6</v>
      </c>
      <c r="C108">
        <v>-2.4700000000000002</v>
      </c>
      <c r="D108" s="2">
        <f t="shared" si="7"/>
        <v>300697.94059294439</v>
      </c>
      <c r="E108" s="1">
        <f t="shared" si="8"/>
        <v>2771746.954370541</v>
      </c>
      <c r="F108" s="1">
        <f t="shared" si="9"/>
        <v>485.06297397166821</v>
      </c>
      <c r="G108" s="1">
        <f t="shared" si="6"/>
        <v>-0.4629739716681911</v>
      </c>
      <c r="I108">
        <v>388.96</v>
      </c>
      <c r="J108">
        <v>2.94</v>
      </c>
    </row>
    <row r="109" spans="1:10" x14ac:dyDescent="0.3">
      <c r="A109">
        <v>531.47</v>
      </c>
      <c r="B109">
        <f t="shared" si="5"/>
        <v>493.07000000000005</v>
      </c>
      <c r="C109">
        <v>-2.74</v>
      </c>
      <c r="D109" s="2">
        <f t="shared" si="7"/>
        <v>300705.01244156645</v>
      </c>
      <c r="E109" s="1">
        <f t="shared" si="8"/>
        <v>2771742.2781539876</v>
      </c>
      <c r="F109" s="1">
        <f t="shared" si="9"/>
        <v>493.54106598508014</v>
      </c>
      <c r="G109" s="1">
        <f t="shared" si="6"/>
        <v>-0.47106598508008801</v>
      </c>
      <c r="I109">
        <v>393.53</v>
      </c>
      <c r="J109">
        <v>0.82</v>
      </c>
    </row>
    <row r="110" spans="1:10" x14ac:dyDescent="0.3">
      <c r="A110">
        <v>536.38</v>
      </c>
      <c r="B110">
        <f t="shared" si="5"/>
        <v>497.98</v>
      </c>
      <c r="C110">
        <v>-2.35</v>
      </c>
      <c r="D110" s="2">
        <f t="shared" si="7"/>
        <v>300709.11194295186</v>
      </c>
      <c r="E110" s="1">
        <f t="shared" si="8"/>
        <v>2771739.5673838258</v>
      </c>
      <c r="F110" s="1">
        <f t="shared" si="9"/>
        <v>498.45575686846433</v>
      </c>
      <c r="G110" s="1">
        <f t="shared" si="6"/>
        <v>-0.47575686846431609</v>
      </c>
      <c r="I110">
        <v>401.55</v>
      </c>
      <c r="J110">
        <v>-1.0900000000000001</v>
      </c>
    </row>
    <row r="111" spans="1:10" x14ac:dyDescent="0.3">
      <c r="A111">
        <v>540.63</v>
      </c>
      <c r="B111">
        <f t="shared" si="5"/>
        <v>502.23</v>
      </c>
      <c r="C111">
        <v>-2.15</v>
      </c>
      <c r="D111" s="2">
        <f t="shared" si="7"/>
        <v>300712.66039119783</v>
      </c>
      <c r="E111" s="1">
        <f t="shared" si="8"/>
        <v>2771737.220994174</v>
      </c>
      <c r="F111" s="1">
        <f t="shared" si="9"/>
        <v>502.70981720563049</v>
      </c>
      <c r="G111" s="1">
        <f t="shared" si="6"/>
        <v>-0.47981720563046792</v>
      </c>
      <c r="I111">
        <v>406.42</v>
      </c>
      <c r="J111">
        <v>-2.2000000000000002</v>
      </c>
    </row>
    <row r="112" spans="1:10" x14ac:dyDescent="0.3">
      <c r="A112">
        <v>547.09</v>
      </c>
      <c r="B112">
        <f t="shared" si="5"/>
        <v>508.69000000000005</v>
      </c>
      <c r="C112">
        <v>-1.05</v>
      </c>
      <c r="D112" s="2">
        <f t="shared" si="7"/>
        <v>300718.0540325318</v>
      </c>
      <c r="E112" s="1">
        <f t="shared" si="8"/>
        <v>2771733.6544819036</v>
      </c>
      <c r="F112" s="1">
        <f t="shared" si="9"/>
        <v>509.17598891802425</v>
      </c>
      <c r="G112" s="1">
        <f t="shared" si="6"/>
        <v>-0.48598891802419075</v>
      </c>
      <c r="I112">
        <v>412.07</v>
      </c>
      <c r="J112">
        <v>-3.11</v>
      </c>
    </row>
    <row r="113" spans="1:10" x14ac:dyDescent="0.3">
      <c r="A113">
        <v>551.19000000000005</v>
      </c>
      <c r="B113">
        <f t="shared" si="5"/>
        <v>512.79000000000008</v>
      </c>
      <c r="C113">
        <v>-1.04</v>
      </c>
      <c r="D113" s="2">
        <f t="shared" si="7"/>
        <v>300721.47724142793</v>
      </c>
      <c r="E113" s="1">
        <f t="shared" si="8"/>
        <v>2771731.3909060042</v>
      </c>
      <c r="F113" s="1">
        <f t="shared" si="9"/>
        <v>513.27990594922107</v>
      </c>
      <c r="G113" s="1">
        <f t="shared" si="6"/>
        <v>-0.48990594922099717</v>
      </c>
      <c r="I113">
        <v>417.96</v>
      </c>
      <c r="J113">
        <v>-3.41</v>
      </c>
    </row>
    <row r="114" spans="1:10" x14ac:dyDescent="0.3">
      <c r="A114">
        <v>557.16</v>
      </c>
      <c r="B114">
        <f t="shared" si="5"/>
        <v>518.76</v>
      </c>
      <c r="C114">
        <v>-0.75</v>
      </c>
      <c r="D114" s="2">
        <f t="shared" si="7"/>
        <v>300726.4617675523</v>
      </c>
      <c r="E114" s="1">
        <f t="shared" si="8"/>
        <v>2771728.0949186585</v>
      </c>
      <c r="F114" s="1">
        <f t="shared" si="9"/>
        <v>519.25560952854005</v>
      </c>
      <c r="G114" s="1">
        <f t="shared" si="6"/>
        <v>-0.49560952854005791</v>
      </c>
      <c r="I114">
        <v>424.17</v>
      </c>
      <c r="J114">
        <v>-3.55</v>
      </c>
    </row>
    <row r="115" spans="1:10" x14ac:dyDescent="0.3">
      <c r="A115">
        <v>562.01</v>
      </c>
      <c r="B115">
        <f t="shared" si="5"/>
        <v>523.61</v>
      </c>
      <c r="C115">
        <v>-0.18</v>
      </c>
      <c r="D115" s="2">
        <f t="shared" si="7"/>
        <v>300730.51117319777</v>
      </c>
      <c r="E115" s="1">
        <f t="shared" si="8"/>
        <v>2771725.4172739969</v>
      </c>
      <c r="F115" s="1">
        <f t="shared" si="9"/>
        <v>524.11024308993763</v>
      </c>
      <c r="G115" s="1">
        <f t="shared" si="6"/>
        <v>-0.50024308993761224</v>
      </c>
      <c r="I115">
        <v>430.19</v>
      </c>
      <c r="J115">
        <v>-3.52</v>
      </c>
    </row>
    <row r="116" spans="1:10" x14ac:dyDescent="0.3">
      <c r="A116">
        <v>566.39</v>
      </c>
      <c r="B116">
        <f t="shared" si="5"/>
        <v>527.99</v>
      </c>
      <c r="C116">
        <v>0.78</v>
      </c>
      <c r="D116" s="2">
        <f t="shared" si="7"/>
        <v>300734.16816221364</v>
      </c>
      <c r="E116" s="1">
        <f t="shared" si="8"/>
        <v>2771722.9991124263</v>
      </c>
      <c r="F116" s="1">
        <f t="shared" si="9"/>
        <v>528.49442762569106</v>
      </c>
      <c r="G116" s="1">
        <f t="shared" si="6"/>
        <v>-0.50442762569105071</v>
      </c>
      <c r="I116">
        <v>435.45</v>
      </c>
      <c r="J116">
        <v>-3.75</v>
      </c>
    </row>
    <row r="117" spans="1:10" x14ac:dyDescent="0.3">
      <c r="A117">
        <v>571.52</v>
      </c>
      <c r="B117">
        <f t="shared" si="5"/>
        <v>533.12</v>
      </c>
      <c r="C117">
        <v>1.28</v>
      </c>
      <c r="D117" s="2">
        <f t="shared" si="7"/>
        <v>300738.45134797884</v>
      </c>
      <c r="E117" s="1">
        <f t="shared" si="8"/>
        <v>2771720.1668820935</v>
      </c>
      <c r="F117" s="1">
        <f t="shared" si="9"/>
        <v>533.62932869164547</v>
      </c>
      <c r="G117" s="1">
        <f t="shared" si="6"/>
        <v>-0.50932869164546446</v>
      </c>
      <c r="I117">
        <v>441.22</v>
      </c>
      <c r="J117">
        <v>-3.59</v>
      </c>
    </row>
    <row r="118" spans="1:10" x14ac:dyDescent="0.3">
      <c r="A118">
        <v>577.15</v>
      </c>
      <c r="B118">
        <f t="shared" si="5"/>
        <v>538.75</v>
      </c>
      <c r="C118">
        <v>1.8</v>
      </c>
      <c r="D118" s="2">
        <f t="shared" si="7"/>
        <v>300743.15199824353</v>
      </c>
      <c r="E118" s="1">
        <f t="shared" si="8"/>
        <v>2771717.0586059201</v>
      </c>
      <c r="F118" s="1">
        <f t="shared" si="9"/>
        <v>539.26470744390747</v>
      </c>
      <c r="G118" s="1">
        <f t="shared" si="6"/>
        <v>-0.51470744390746859</v>
      </c>
      <c r="I118">
        <v>446.97</v>
      </c>
      <c r="J118">
        <v>-3.55</v>
      </c>
    </row>
    <row r="119" spans="1:10" x14ac:dyDescent="0.3">
      <c r="A119">
        <v>589.09</v>
      </c>
      <c r="B119">
        <f t="shared" si="5"/>
        <v>550.69000000000005</v>
      </c>
      <c r="C119">
        <v>1.86</v>
      </c>
      <c r="D119" s="2">
        <f t="shared" si="7"/>
        <v>300753.12105049228</v>
      </c>
      <c r="E119" s="1">
        <f t="shared" si="8"/>
        <v>2771710.4666312281</v>
      </c>
      <c r="F119" s="1">
        <f t="shared" si="9"/>
        <v>551.21611460280224</v>
      </c>
      <c r="G119" s="1">
        <f t="shared" si="6"/>
        <v>-0.52611460280218125</v>
      </c>
      <c r="I119">
        <v>453.05</v>
      </c>
      <c r="J119">
        <v>-3.48</v>
      </c>
    </row>
    <row r="120" spans="1:10" x14ac:dyDescent="0.3">
      <c r="A120">
        <v>598.6</v>
      </c>
      <c r="B120">
        <f t="shared" si="5"/>
        <v>560.20000000000005</v>
      </c>
      <c r="C120">
        <v>1.9</v>
      </c>
      <c r="D120" s="2">
        <f t="shared" si="7"/>
        <v>300761.06122527336</v>
      </c>
      <c r="E120" s="1">
        <f t="shared" si="8"/>
        <v>2771705.2162393248</v>
      </c>
      <c r="F120" s="1">
        <f t="shared" si="9"/>
        <v>560.73520020451008</v>
      </c>
      <c r="G120" s="1">
        <f t="shared" si="6"/>
        <v>-0.53520020451003347</v>
      </c>
      <c r="I120">
        <v>459.11</v>
      </c>
      <c r="J120">
        <v>-3.52</v>
      </c>
    </row>
    <row r="121" spans="1:10" x14ac:dyDescent="0.3">
      <c r="A121">
        <v>609.85</v>
      </c>
      <c r="B121">
        <f t="shared" si="5"/>
        <v>571.45000000000005</v>
      </c>
      <c r="C121">
        <v>1.72</v>
      </c>
      <c r="D121" s="2">
        <f t="shared" si="7"/>
        <v>300770.45417651278</v>
      </c>
      <c r="E121" s="1">
        <f t="shared" si="8"/>
        <v>2771699.0052078944</v>
      </c>
      <c r="F121" s="1">
        <f t="shared" si="9"/>
        <v>571.99594815549574</v>
      </c>
      <c r="G121" s="1">
        <f t="shared" si="6"/>
        <v>-0.54594815549569375</v>
      </c>
      <c r="I121">
        <v>465.18</v>
      </c>
      <c r="J121">
        <v>-3.62</v>
      </c>
    </row>
    <row r="122" spans="1:10" x14ac:dyDescent="0.3">
      <c r="A122">
        <v>624.49</v>
      </c>
      <c r="B122">
        <f t="shared" si="5"/>
        <v>586.09</v>
      </c>
      <c r="C122">
        <v>1.27</v>
      </c>
      <c r="D122" s="2">
        <f t="shared" si="7"/>
        <v>300782.677537059</v>
      </c>
      <c r="E122" s="1">
        <f t="shared" si="8"/>
        <v>2771690.9225856587</v>
      </c>
      <c r="F122" s="1">
        <f t="shared" si="9"/>
        <v>586.64993482285252</v>
      </c>
      <c r="G122" s="1">
        <f t="shared" si="6"/>
        <v>-0.55993482285248319</v>
      </c>
      <c r="I122">
        <v>471.08</v>
      </c>
      <c r="J122">
        <v>-3.65</v>
      </c>
    </row>
    <row r="123" spans="1:10" x14ac:dyDescent="0.3">
      <c r="A123">
        <v>639.37</v>
      </c>
      <c r="B123">
        <f t="shared" si="5"/>
        <v>600.97</v>
      </c>
      <c r="C123">
        <v>1.19</v>
      </c>
      <c r="D123" s="2">
        <f t="shared" si="7"/>
        <v>300795.10128056502</v>
      </c>
      <c r="E123" s="1">
        <f t="shared" si="8"/>
        <v>2771682.7074614195</v>
      </c>
      <c r="F123" s="1">
        <f t="shared" si="9"/>
        <v>601.54415077969634</v>
      </c>
      <c r="G123" s="1">
        <f t="shared" si="6"/>
        <v>-0.57415077969631056</v>
      </c>
      <c r="I123">
        <v>477.04</v>
      </c>
      <c r="J123">
        <v>-3.75</v>
      </c>
    </row>
    <row r="124" spans="1:10" x14ac:dyDescent="0.3">
      <c r="A124">
        <v>650.13</v>
      </c>
      <c r="B124">
        <f t="shared" si="5"/>
        <v>611.73</v>
      </c>
      <c r="C124">
        <v>0.93</v>
      </c>
      <c r="D124" s="2">
        <f t="shared" si="7"/>
        <v>300804.08511659491</v>
      </c>
      <c r="E124" s="1">
        <f t="shared" si="8"/>
        <v>2771676.7669549133</v>
      </c>
      <c r="F124" s="1">
        <f t="shared" si="9"/>
        <v>612.31443059791275</v>
      </c>
      <c r="G124" s="1">
        <f t="shared" si="6"/>
        <v>-0.58443059791272844</v>
      </c>
      <c r="I124">
        <v>483.19</v>
      </c>
      <c r="J124">
        <v>-4.1100000000000003</v>
      </c>
    </row>
    <row r="125" spans="1:10" x14ac:dyDescent="0.3">
      <c r="A125">
        <v>651.91999999999996</v>
      </c>
      <c r="B125">
        <f t="shared" si="5"/>
        <v>613.52</v>
      </c>
      <c r="C125">
        <v>0.56000000000000005</v>
      </c>
      <c r="D125" s="2">
        <f t="shared" si="7"/>
        <v>300805.57963950327</v>
      </c>
      <c r="E125" s="1">
        <f t="shared" si="8"/>
        <v>2771675.7787108012</v>
      </c>
      <c r="F125" s="1">
        <f t="shared" si="9"/>
        <v>614.10614071640941</v>
      </c>
      <c r="G125" s="1">
        <f t="shared" si="6"/>
        <v>-0.58614071640943166</v>
      </c>
      <c r="I125">
        <v>488.95</v>
      </c>
      <c r="J125">
        <v>-4.16</v>
      </c>
    </row>
    <row r="126" spans="1:10" x14ac:dyDescent="0.3">
      <c r="A126">
        <v>653.85</v>
      </c>
      <c r="B126">
        <f t="shared" si="5"/>
        <v>615.45000000000005</v>
      </c>
      <c r="C126">
        <v>0.56000000000000005</v>
      </c>
      <c r="D126" s="2">
        <f t="shared" si="7"/>
        <v>300807.1910524714</v>
      </c>
      <c r="E126" s="1">
        <f t="shared" si="8"/>
        <v>2771674.7131738532</v>
      </c>
      <c r="F126" s="1">
        <f t="shared" si="9"/>
        <v>616.03798458723998</v>
      </c>
      <c r="G126" s="1">
        <f t="shared" si="6"/>
        <v>-0.58798458723993008</v>
      </c>
      <c r="I126">
        <v>495.32</v>
      </c>
      <c r="J126">
        <v>-4.09</v>
      </c>
    </row>
    <row r="127" spans="1:10" x14ac:dyDescent="0.3">
      <c r="A127">
        <v>656.55</v>
      </c>
      <c r="B127">
        <f t="shared" si="5"/>
        <v>618.15</v>
      </c>
      <c r="C127">
        <v>0.28000000000000003</v>
      </c>
      <c r="D127" s="2">
        <f t="shared" si="7"/>
        <v>300809.44536076888</v>
      </c>
      <c r="E127" s="1">
        <f t="shared" si="8"/>
        <v>2771673.22252631</v>
      </c>
      <c r="F127" s="1">
        <f t="shared" si="9"/>
        <v>618.74056409544517</v>
      </c>
      <c r="G127" s="1">
        <f t="shared" si="6"/>
        <v>-0.59056409544518829</v>
      </c>
      <c r="I127">
        <v>507.21</v>
      </c>
      <c r="J127">
        <v>-3.39</v>
      </c>
    </row>
    <row r="128" spans="1:10" x14ac:dyDescent="0.3">
      <c r="A128">
        <v>662.5</v>
      </c>
      <c r="B128">
        <f t="shared" si="5"/>
        <v>624.1</v>
      </c>
      <c r="C128">
        <v>0.25</v>
      </c>
      <c r="D128" s="2">
        <f t="shared" si="7"/>
        <v>300814.41318831331</v>
      </c>
      <c r="E128" s="1">
        <f t="shared" si="8"/>
        <v>2771669.9375807974</v>
      </c>
      <c r="F128" s="1">
        <f t="shared" si="9"/>
        <v>624.6962485676388</v>
      </c>
      <c r="G128" s="1">
        <f t="shared" si="6"/>
        <v>-0.59624856763878142</v>
      </c>
      <c r="I128">
        <v>517.25</v>
      </c>
      <c r="J128">
        <v>-2.8</v>
      </c>
    </row>
    <row r="129" spans="1:10" x14ac:dyDescent="0.3">
      <c r="A129">
        <v>666.37</v>
      </c>
      <c r="B129">
        <f t="shared" si="5"/>
        <v>627.97</v>
      </c>
      <c r="C129">
        <v>0.38</v>
      </c>
      <c r="D129" s="2">
        <f t="shared" si="7"/>
        <v>300817.64436353964</v>
      </c>
      <c r="E129" s="1">
        <f t="shared" si="8"/>
        <v>2771667.800985985</v>
      </c>
      <c r="F129" s="1">
        <f t="shared" si="9"/>
        <v>628.56994586293547</v>
      </c>
      <c r="G129" s="1">
        <f t="shared" si="6"/>
        <v>-0.59994586293544216</v>
      </c>
      <c r="I129">
        <v>523</v>
      </c>
      <c r="J129">
        <v>-2.4700000000000002</v>
      </c>
    </row>
    <row r="130" spans="1:10" x14ac:dyDescent="0.3">
      <c r="A130">
        <v>671.07</v>
      </c>
      <c r="B130">
        <f t="shared" ref="B130:B154" si="10">A130-38.4</f>
        <v>632.67000000000007</v>
      </c>
      <c r="C130">
        <v>0.56000000000000005</v>
      </c>
      <c r="D130" s="2">
        <f t="shared" si="7"/>
        <v>300821.56852983526</v>
      </c>
      <c r="E130" s="1">
        <f t="shared" si="8"/>
        <v>2771665.2061550762</v>
      </c>
      <c r="F130" s="1">
        <f t="shared" si="9"/>
        <v>633.27443611810691</v>
      </c>
      <c r="G130" s="1">
        <f t="shared" ref="G130:G154" si="11">B130-F130</f>
        <v>-0.60443611810683251</v>
      </c>
      <c r="I130">
        <v>531.47</v>
      </c>
      <c r="J130">
        <v>-2.74</v>
      </c>
    </row>
    <row r="131" spans="1:10" x14ac:dyDescent="0.3">
      <c r="A131">
        <v>673.57</v>
      </c>
      <c r="B131">
        <f t="shared" si="10"/>
        <v>635.17000000000007</v>
      </c>
      <c r="C131">
        <v>0.28000000000000003</v>
      </c>
      <c r="D131" s="2">
        <f t="shared" ref="D131:D153" si="12">(((B131*($D$154-$D$1))+$B$154*$D$1)/$B$154)</f>
        <v>300823.65585233289</v>
      </c>
      <c r="E131" s="1">
        <f t="shared" ref="E131:E153" si="13">(((B131*($E$154-$E$1))+$B$154*$E$1)/$B$154)</f>
        <v>2771663.8259258694</v>
      </c>
      <c r="F131" s="1">
        <f t="shared" ref="F131:F154" si="14">SQRT(((D131-$D$1)^2)+((E131-$E$1)^2))</f>
        <v>635.77682455163779</v>
      </c>
      <c r="G131" s="1">
        <f t="shared" si="11"/>
        <v>-0.60682455163771465</v>
      </c>
      <c r="I131">
        <v>536.38</v>
      </c>
      <c r="J131">
        <v>-2.35</v>
      </c>
    </row>
    <row r="132" spans="1:10" x14ac:dyDescent="0.3">
      <c r="A132">
        <v>684.52</v>
      </c>
      <c r="B132">
        <f t="shared" si="10"/>
        <v>646.12</v>
      </c>
      <c r="C132">
        <v>7.0000000000000007E-2</v>
      </c>
      <c r="D132" s="2">
        <f t="shared" si="12"/>
        <v>300832.79832487262</v>
      </c>
      <c r="E132" s="1">
        <f t="shared" si="13"/>
        <v>2771657.7805219437</v>
      </c>
      <c r="F132" s="1">
        <f t="shared" si="14"/>
        <v>646.73728589068469</v>
      </c>
      <c r="G132" s="1">
        <f t="shared" si="11"/>
        <v>-0.61728589068468409</v>
      </c>
      <c r="I132">
        <v>540.63</v>
      </c>
      <c r="J132">
        <v>-2.15</v>
      </c>
    </row>
    <row r="133" spans="1:10" x14ac:dyDescent="0.3">
      <c r="A133">
        <v>688.34</v>
      </c>
      <c r="B133">
        <f t="shared" si="10"/>
        <v>649.94000000000005</v>
      </c>
      <c r="C133">
        <v>-0.02</v>
      </c>
      <c r="D133" s="2">
        <f t="shared" si="12"/>
        <v>300835.98775364901</v>
      </c>
      <c r="E133" s="1">
        <f t="shared" si="13"/>
        <v>2771655.6715317154</v>
      </c>
      <c r="F133" s="1">
        <f t="shared" si="14"/>
        <v>650.56093541732491</v>
      </c>
      <c r="G133" s="1">
        <f t="shared" si="11"/>
        <v>-0.62093541732485846</v>
      </c>
      <c r="I133">
        <v>547.09</v>
      </c>
      <c r="J133">
        <v>-1.05</v>
      </c>
    </row>
    <row r="134" spans="1:10" x14ac:dyDescent="0.3">
      <c r="A134">
        <v>694.08</v>
      </c>
      <c r="B134">
        <f t="shared" si="10"/>
        <v>655.68000000000006</v>
      </c>
      <c r="C134">
        <v>-0.27</v>
      </c>
      <c r="D134" s="2">
        <f t="shared" si="12"/>
        <v>300840.78024610359</v>
      </c>
      <c r="E134" s="1">
        <f t="shared" si="13"/>
        <v>2771652.5025254567</v>
      </c>
      <c r="F134" s="1">
        <f t="shared" si="14"/>
        <v>656.30641926074361</v>
      </c>
      <c r="G134" s="1">
        <f t="shared" si="11"/>
        <v>-0.62641926074354615</v>
      </c>
      <c r="I134">
        <v>551.19000000000005</v>
      </c>
      <c r="J134">
        <v>-1.04</v>
      </c>
    </row>
    <row r="135" spans="1:10" x14ac:dyDescent="0.3">
      <c r="A135">
        <v>702.81</v>
      </c>
      <c r="B135">
        <f t="shared" si="10"/>
        <v>664.41</v>
      </c>
      <c r="C135">
        <v>-0.54</v>
      </c>
      <c r="D135" s="2">
        <f t="shared" si="12"/>
        <v>300848.06917626539</v>
      </c>
      <c r="E135" s="1">
        <f t="shared" si="13"/>
        <v>2771647.6827650662</v>
      </c>
      <c r="F135" s="1">
        <f t="shared" si="14"/>
        <v>665.04475967102474</v>
      </c>
      <c r="G135" s="1">
        <f t="shared" si="11"/>
        <v>-0.63475967102476716</v>
      </c>
      <c r="I135">
        <v>557.16</v>
      </c>
      <c r="J135">
        <v>-0.75</v>
      </c>
    </row>
    <row r="136" spans="1:10" x14ac:dyDescent="0.3">
      <c r="A136">
        <v>713.58</v>
      </c>
      <c r="B136">
        <f t="shared" si="10"/>
        <v>675.18000000000006</v>
      </c>
      <c r="C136">
        <v>-1.26</v>
      </c>
      <c r="D136" s="2">
        <f t="shared" si="12"/>
        <v>300857.06136158528</v>
      </c>
      <c r="E136" s="1">
        <f t="shared" si="13"/>
        <v>2771641.7367376429</v>
      </c>
      <c r="F136" s="1">
        <f t="shared" si="14"/>
        <v>675.82504904308496</v>
      </c>
      <c r="G136" s="1">
        <f t="shared" si="11"/>
        <v>-0.64504904308489586</v>
      </c>
      <c r="I136">
        <v>562.01</v>
      </c>
      <c r="J136">
        <v>-0.18</v>
      </c>
    </row>
    <row r="137" spans="1:10" x14ac:dyDescent="0.3">
      <c r="A137">
        <v>717.11</v>
      </c>
      <c r="B137">
        <f t="shared" si="10"/>
        <v>678.71</v>
      </c>
      <c r="C137">
        <v>-1.37</v>
      </c>
      <c r="D137" s="2">
        <f t="shared" si="12"/>
        <v>300860.00866095198</v>
      </c>
      <c r="E137" s="1">
        <f t="shared" si="13"/>
        <v>2771639.7878540028</v>
      </c>
      <c r="F137" s="1">
        <f t="shared" si="14"/>
        <v>679.35842151137319</v>
      </c>
      <c r="G137" s="1">
        <f t="shared" si="11"/>
        <v>-0.64842151137315795</v>
      </c>
      <c r="I137">
        <v>566.39</v>
      </c>
      <c r="J137">
        <v>0.78</v>
      </c>
    </row>
    <row r="138" spans="1:10" x14ac:dyDescent="0.3">
      <c r="A138">
        <v>726.29</v>
      </c>
      <c r="B138">
        <f t="shared" si="10"/>
        <v>687.89</v>
      </c>
      <c r="C138">
        <v>-0.96</v>
      </c>
      <c r="D138" s="2">
        <f t="shared" si="12"/>
        <v>300867.67330916337</v>
      </c>
      <c r="E138" s="1">
        <f t="shared" si="13"/>
        <v>2771634.7196523552</v>
      </c>
      <c r="F138" s="1">
        <f t="shared" si="14"/>
        <v>688.54719183961106</v>
      </c>
      <c r="G138" s="1">
        <f t="shared" si="11"/>
        <v>-0.65719183961107319</v>
      </c>
      <c r="I138">
        <v>571.52</v>
      </c>
      <c r="J138">
        <v>1.28</v>
      </c>
    </row>
    <row r="139" spans="1:10" x14ac:dyDescent="0.3">
      <c r="A139">
        <v>749.13</v>
      </c>
      <c r="B139">
        <f t="shared" si="10"/>
        <v>710.73</v>
      </c>
      <c r="C139">
        <v>-1.58</v>
      </c>
      <c r="D139" s="2">
        <f t="shared" si="12"/>
        <v>300886.74308750185</v>
      </c>
      <c r="E139" s="1">
        <f t="shared" si="13"/>
        <v>2771622.1098783212</v>
      </c>
      <c r="F139" s="1">
        <f t="shared" si="14"/>
        <v>711.40901256910468</v>
      </c>
      <c r="G139" s="1">
        <f t="shared" si="11"/>
        <v>-0.6790125691046569</v>
      </c>
      <c r="I139">
        <v>577.15</v>
      </c>
      <c r="J139">
        <v>1.8</v>
      </c>
    </row>
    <row r="140" spans="1:10" x14ac:dyDescent="0.3">
      <c r="A140">
        <v>760.49</v>
      </c>
      <c r="B140">
        <f t="shared" si="10"/>
        <v>722.09</v>
      </c>
      <c r="C140">
        <v>-1.92</v>
      </c>
      <c r="D140" s="2">
        <f t="shared" si="12"/>
        <v>300896.22788093117</v>
      </c>
      <c r="E140" s="1">
        <f t="shared" si="13"/>
        <v>2771615.8381168051</v>
      </c>
      <c r="F140" s="1">
        <f t="shared" si="14"/>
        <v>722.77986561150385</v>
      </c>
      <c r="G140" s="1">
        <f t="shared" si="11"/>
        <v>-0.68986561150381931</v>
      </c>
      <c r="I140">
        <v>589.09</v>
      </c>
      <c r="J140">
        <v>1.86</v>
      </c>
    </row>
    <row r="141" spans="1:10" x14ac:dyDescent="0.3">
      <c r="A141">
        <v>767.5</v>
      </c>
      <c r="B141">
        <f t="shared" si="10"/>
        <v>729.1</v>
      </c>
      <c r="C141">
        <v>-2.4700000000000002</v>
      </c>
      <c r="D141" s="2">
        <f t="shared" si="12"/>
        <v>300902.08073321456</v>
      </c>
      <c r="E141" s="1">
        <f t="shared" si="13"/>
        <v>2771611.967954109</v>
      </c>
      <c r="F141" s="1">
        <f t="shared" si="14"/>
        <v>729.79656277937545</v>
      </c>
      <c r="G141" s="1">
        <f t="shared" si="11"/>
        <v>-0.69656277937542654</v>
      </c>
      <c r="I141">
        <v>598.6</v>
      </c>
      <c r="J141">
        <v>1.9</v>
      </c>
    </row>
    <row r="142" spans="1:10" x14ac:dyDescent="0.3">
      <c r="A142">
        <v>779.49</v>
      </c>
      <c r="B142">
        <f t="shared" si="10"/>
        <v>741.09</v>
      </c>
      <c r="C142">
        <v>-2.65</v>
      </c>
      <c r="D142" s="2">
        <f t="shared" si="12"/>
        <v>300912.09153191332</v>
      </c>
      <c r="E142" s="1">
        <f t="shared" si="13"/>
        <v>2771605.3483748329</v>
      </c>
      <c r="F142" s="1">
        <f t="shared" si="14"/>
        <v>741.7980177069752</v>
      </c>
      <c r="G142" s="1">
        <f t="shared" si="11"/>
        <v>-0.70801770697516986</v>
      </c>
      <c r="I142">
        <v>609.85</v>
      </c>
      <c r="J142">
        <v>1.72</v>
      </c>
    </row>
    <row r="143" spans="1:10" x14ac:dyDescent="0.3">
      <c r="A143">
        <v>788.76</v>
      </c>
      <c r="B143">
        <f t="shared" si="10"/>
        <v>750.36</v>
      </c>
      <c r="C143">
        <v>-3.92</v>
      </c>
      <c r="D143" s="2">
        <f t="shared" si="12"/>
        <v>300919.8313237346</v>
      </c>
      <c r="E143" s="1">
        <f t="shared" si="13"/>
        <v>2771600.2304849336</v>
      </c>
      <c r="F143" s="1">
        <f t="shared" si="14"/>
        <v>751.07687401893907</v>
      </c>
      <c r="G143" s="1">
        <f t="shared" si="11"/>
        <v>-0.71687401893905189</v>
      </c>
      <c r="I143">
        <v>624.49</v>
      </c>
      <c r="J143">
        <v>1.27</v>
      </c>
    </row>
    <row r="144" spans="1:10" x14ac:dyDescent="0.3">
      <c r="A144">
        <v>802.72</v>
      </c>
      <c r="B144">
        <f t="shared" si="10"/>
        <v>764.32</v>
      </c>
      <c r="C144">
        <v>-3.83</v>
      </c>
      <c r="D144" s="2">
        <f t="shared" si="12"/>
        <v>300931.4869325615</v>
      </c>
      <c r="E144" s="1">
        <f t="shared" si="13"/>
        <v>2771592.5232850425</v>
      </c>
      <c r="F144" s="1">
        <f t="shared" si="14"/>
        <v>765.05021103223055</v>
      </c>
      <c r="G144" s="1">
        <f t="shared" si="11"/>
        <v>-0.73021103223049977</v>
      </c>
      <c r="I144">
        <v>639.37</v>
      </c>
      <c r="J144">
        <v>1.19</v>
      </c>
    </row>
    <row r="145" spans="1:10" x14ac:dyDescent="0.3">
      <c r="A145">
        <v>812.07</v>
      </c>
      <c r="B145">
        <f t="shared" si="10"/>
        <v>773.67000000000007</v>
      </c>
      <c r="C145">
        <v>-3.59</v>
      </c>
      <c r="D145" s="2">
        <f t="shared" si="12"/>
        <v>300939.29351870267</v>
      </c>
      <c r="E145" s="1">
        <f t="shared" si="13"/>
        <v>2771587.361227809</v>
      </c>
      <c r="F145" s="1">
        <f t="shared" si="14"/>
        <v>774.40914377381989</v>
      </c>
      <c r="G145" s="1">
        <f t="shared" si="11"/>
        <v>-0.73914377381981922</v>
      </c>
      <c r="I145">
        <v>650.13</v>
      </c>
      <c r="J145">
        <v>0.93</v>
      </c>
    </row>
    <row r="146" spans="1:10" x14ac:dyDescent="0.3">
      <c r="A146">
        <v>824.83</v>
      </c>
      <c r="B146">
        <f t="shared" si="10"/>
        <v>786.43000000000006</v>
      </c>
      <c r="C146">
        <v>-3.58</v>
      </c>
      <c r="D146" s="2">
        <f t="shared" si="12"/>
        <v>300949.94721273071</v>
      </c>
      <c r="E146" s="1">
        <f t="shared" si="13"/>
        <v>2771580.3165379371</v>
      </c>
      <c r="F146" s="1">
        <f t="shared" si="14"/>
        <v>787.18133433900243</v>
      </c>
      <c r="G146" s="1">
        <f t="shared" si="11"/>
        <v>-0.75133433900236923</v>
      </c>
      <c r="I146">
        <v>651.91999999999996</v>
      </c>
      <c r="J146">
        <v>0.56000000000000005</v>
      </c>
    </row>
    <row r="147" spans="1:10" x14ac:dyDescent="0.3">
      <c r="A147">
        <v>829.12</v>
      </c>
      <c r="B147">
        <f t="shared" si="10"/>
        <v>790.72</v>
      </c>
      <c r="C147">
        <v>-2.59</v>
      </c>
      <c r="D147" s="2">
        <f t="shared" si="12"/>
        <v>300953.52905813669</v>
      </c>
      <c r="E147" s="1">
        <f t="shared" si="13"/>
        <v>2771577.9480646183</v>
      </c>
      <c r="F147" s="1">
        <f t="shared" si="14"/>
        <v>791.47543289102998</v>
      </c>
      <c r="G147" s="1">
        <f t="shared" si="11"/>
        <v>-0.75543289102995459</v>
      </c>
      <c r="I147">
        <v>653.85</v>
      </c>
      <c r="J147">
        <v>0.56000000000000005</v>
      </c>
    </row>
    <row r="148" spans="1:10" x14ac:dyDescent="0.3">
      <c r="A148">
        <v>833.96</v>
      </c>
      <c r="B148">
        <f t="shared" si="10"/>
        <v>795.56000000000006</v>
      </c>
      <c r="C148">
        <v>-1.1000000000000001</v>
      </c>
      <c r="D148" s="2">
        <f t="shared" si="12"/>
        <v>300957.57011449209</v>
      </c>
      <c r="E148" s="1">
        <f t="shared" si="13"/>
        <v>2771575.2759408741</v>
      </c>
      <c r="F148" s="1">
        <f t="shared" si="14"/>
        <v>796.32005689827849</v>
      </c>
      <c r="G148" s="1">
        <f t="shared" si="11"/>
        <v>-0.76005689827843526</v>
      </c>
      <c r="I148">
        <v>656.55</v>
      </c>
      <c r="J148">
        <v>0.28000000000000003</v>
      </c>
    </row>
    <row r="149" spans="1:10" x14ac:dyDescent="0.3">
      <c r="A149">
        <v>838.71</v>
      </c>
      <c r="B149">
        <f t="shared" si="10"/>
        <v>800.31000000000006</v>
      </c>
      <c r="C149">
        <v>0.19</v>
      </c>
      <c r="D149" s="2">
        <f t="shared" si="12"/>
        <v>300961.53602723766</v>
      </c>
      <c r="E149" s="1">
        <f t="shared" si="13"/>
        <v>2771572.6535053807</v>
      </c>
      <c r="F149" s="1">
        <f t="shared" si="14"/>
        <v>801.0745949223633</v>
      </c>
      <c r="G149" s="1">
        <f t="shared" si="11"/>
        <v>-0.76459492236324422</v>
      </c>
      <c r="I149">
        <v>662.5</v>
      </c>
      <c r="J149">
        <v>0.25</v>
      </c>
    </row>
    <row r="150" spans="1:10" x14ac:dyDescent="0.3">
      <c r="A150">
        <v>842.61</v>
      </c>
      <c r="B150">
        <f t="shared" si="10"/>
        <v>804.21</v>
      </c>
      <c r="C150">
        <v>1.21</v>
      </c>
      <c r="D150" s="2">
        <f t="shared" si="12"/>
        <v>300964.79225033399</v>
      </c>
      <c r="E150" s="1">
        <f t="shared" si="13"/>
        <v>2771570.5003478178</v>
      </c>
      <c r="F150" s="1">
        <f t="shared" si="14"/>
        <v>804.97832087893426</v>
      </c>
      <c r="G150" s="1">
        <f t="shared" si="11"/>
        <v>-0.76832087893421885</v>
      </c>
      <c r="I150">
        <v>666.37</v>
      </c>
      <c r="J150">
        <v>0.38</v>
      </c>
    </row>
    <row r="151" spans="1:10" x14ac:dyDescent="0.3">
      <c r="A151">
        <v>843.13</v>
      </c>
      <c r="B151">
        <f t="shared" si="10"/>
        <v>804.73</v>
      </c>
      <c r="C151">
        <v>1.54</v>
      </c>
      <c r="D151" s="2">
        <f t="shared" si="12"/>
        <v>300965.22641341353</v>
      </c>
      <c r="E151" s="1">
        <f t="shared" si="13"/>
        <v>2771570.2132601431</v>
      </c>
      <c r="F151" s="1">
        <f t="shared" si="14"/>
        <v>805.49881767297802</v>
      </c>
      <c r="G151" s="1">
        <f t="shared" si="11"/>
        <v>-0.76881767297800252</v>
      </c>
      <c r="I151">
        <v>671.07</v>
      </c>
      <c r="J151">
        <v>0.56000000000000005</v>
      </c>
    </row>
    <row r="152" spans="1:10" x14ac:dyDescent="0.3">
      <c r="A152">
        <v>844.06</v>
      </c>
      <c r="B152">
        <f t="shared" si="10"/>
        <v>805.66</v>
      </c>
      <c r="C152">
        <v>2.15</v>
      </c>
      <c r="D152" s="2">
        <f t="shared" si="12"/>
        <v>300966.0028973826</v>
      </c>
      <c r="E152" s="1">
        <f t="shared" si="13"/>
        <v>2771569.6998148779</v>
      </c>
      <c r="F152" s="1">
        <f t="shared" si="14"/>
        <v>806.42970617032552</v>
      </c>
      <c r="G152" s="1">
        <f t="shared" si="11"/>
        <v>-0.76970617032554856</v>
      </c>
      <c r="I152">
        <v>673.57</v>
      </c>
      <c r="J152">
        <v>0.28000000000000003</v>
      </c>
    </row>
    <row r="153" spans="1:10" x14ac:dyDescent="0.3">
      <c r="A153">
        <v>844.82</v>
      </c>
      <c r="B153">
        <f t="shared" si="10"/>
        <v>806.42000000000007</v>
      </c>
      <c r="C153">
        <v>2.3199999999999998</v>
      </c>
      <c r="D153" s="2">
        <f t="shared" si="12"/>
        <v>300966.63744342193</v>
      </c>
      <c r="E153" s="1">
        <f t="shared" si="13"/>
        <v>2771569.2802251992</v>
      </c>
      <c r="F153" s="1">
        <f t="shared" si="14"/>
        <v>807.19043225411315</v>
      </c>
      <c r="G153" s="1">
        <f t="shared" si="11"/>
        <v>-0.77043225411307503</v>
      </c>
      <c r="I153">
        <v>684.52</v>
      </c>
      <c r="J153">
        <v>7.0000000000000007E-2</v>
      </c>
    </row>
    <row r="154" spans="1:10" x14ac:dyDescent="0.3">
      <c r="A154" s="5">
        <v>846.84</v>
      </c>
      <c r="B154">
        <f t="shared" si="10"/>
        <v>808.44</v>
      </c>
      <c r="C154" s="5">
        <v>2.33</v>
      </c>
      <c r="D154" s="2">
        <v>300968.32400000002</v>
      </c>
      <c r="E154" s="2">
        <v>2771568.165</v>
      </c>
      <c r="F154" s="1">
        <f t="shared" si="14"/>
        <v>809.21236210846143</v>
      </c>
      <c r="G154" s="1">
        <f t="shared" si="11"/>
        <v>-0.77236210846137965</v>
      </c>
      <c r="I154">
        <v>688.34</v>
      </c>
      <c r="J154">
        <v>-0.02</v>
      </c>
    </row>
    <row r="155" spans="1:10" x14ac:dyDescent="0.3">
      <c r="A155" s="6"/>
      <c r="B155" s="6"/>
      <c r="C155" s="6"/>
      <c r="D155" s="7"/>
      <c r="E155" s="8"/>
      <c r="F155" s="8"/>
      <c r="G155" s="8"/>
      <c r="I155">
        <v>694.08</v>
      </c>
      <c r="J155">
        <v>-0.27</v>
      </c>
    </row>
    <row r="156" spans="1:10" x14ac:dyDescent="0.3">
      <c r="A156" s="6"/>
      <c r="B156" s="6"/>
      <c r="C156" s="6"/>
      <c r="D156" s="7"/>
      <c r="E156" s="8"/>
      <c r="F156" s="8"/>
      <c r="G156" s="8"/>
      <c r="I156">
        <v>702.81</v>
      </c>
      <c r="J156">
        <v>-0.54</v>
      </c>
    </row>
    <row r="157" spans="1:10" x14ac:dyDescent="0.3">
      <c r="A157" s="6"/>
      <c r="B157" s="6"/>
      <c r="C157" s="6"/>
      <c r="D157" s="7"/>
      <c r="E157" s="8"/>
      <c r="F157" s="8"/>
      <c r="G157" s="8"/>
      <c r="I157">
        <v>713.58</v>
      </c>
      <c r="J157">
        <v>-1.26</v>
      </c>
    </row>
    <row r="158" spans="1:10" x14ac:dyDescent="0.3">
      <c r="A158" s="6"/>
      <c r="B158" s="6"/>
      <c r="C158" s="6"/>
      <c r="D158" s="7"/>
      <c r="E158" s="8"/>
      <c r="F158" s="8"/>
      <c r="G158" s="8"/>
      <c r="I158">
        <v>717.11</v>
      </c>
      <c r="J158">
        <v>-1.37</v>
      </c>
    </row>
    <row r="159" spans="1:10" x14ac:dyDescent="0.3">
      <c r="A159" s="6"/>
      <c r="B159" s="6"/>
      <c r="C159" s="6"/>
      <c r="D159" s="7"/>
      <c r="E159" s="8"/>
      <c r="F159" s="8"/>
      <c r="G159" s="8"/>
      <c r="I159">
        <v>726.29</v>
      </c>
      <c r="J159">
        <v>-0.96</v>
      </c>
    </row>
    <row r="160" spans="1:10" x14ac:dyDescent="0.3">
      <c r="A160" s="6"/>
      <c r="B160" s="6"/>
      <c r="C160" s="6"/>
      <c r="D160" s="7"/>
      <c r="E160" s="8"/>
      <c r="F160" s="8"/>
      <c r="G160" s="8"/>
      <c r="I160">
        <v>749.13</v>
      </c>
      <c r="J160">
        <v>-1.58</v>
      </c>
    </row>
    <row r="161" spans="1:10" x14ac:dyDescent="0.3">
      <c r="A161" s="6"/>
      <c r="B161" s="6"/>
      <c r="C161" s="6"/>
      <c r="D161" s="7"/>
      <c r="E161" s="8"/>
      <c r="F161" s="8"/>
      <c r="G161" s="8"/>
      <c r="I161">
        <v>760.49</v>
      </c>
      <c r="J161">
        <v>-1.92</v>
      </c>
    </row>
    <row r="162" spans="1:10" x14ac:dyDescent="0.3">
      <c r="A162" s="6"/>
      <c r="B162" s="6"/>
      <c r="C162" s="6"/>
      <c r="D162" s="7"/>
      <c r="E162" s="8"/>
      <c r="F162" s="8"/>
      <c r="G162" s="8"/>
      <c r="I162">
        <v>767.5</v>
      </c>
      <c r="J162">
        <v>-2.4700000000000002</v>
      </c>
    </row>
    <row r="163" spans="1:10" x14ac:dyDescent="0.3">
      <c r="A163" s="6"/>
      <c r="B163" s="6"/>
      <c r="C163" s="6"/>
      <c r="D163" s="7"/>
      <c r="E163" s="8"/>
      <c r="F163" s="8"/>
      <c r="G163" s="8"/>
      <c r="I163">
        <v>779.49</v>
      </c>
      <c r="J163">
        <v>-2.65</v>
      </c>
    </row>
    <row r="164" spans="1:10" x14ac:dyDescent="0.3">
      <c r="A164" s="6"/>
      <c r="B164" s="6"/>
      <c r="C164" s="6"/>
      <c r="D164" s="7"/>
      <c r="E164" s="8"/>
      <c r="F164" s="8"/>
      <c r="G164" s="8"/>
      <c r="I164">
        <v>788.76</v>
      </c>
      <c r="J164">
        <v>-3.92</v>
      </c>
    </row>
    <row r="165" spans="1:10" x14ac:dyDescent="0.3">
      <c r="A165" s="6"/>
      <c r="B165" s="6"/>
      <c r="C165" s="6"/>
      <c r="D165" s="7"/>
      <c r="E165" s="7"/>
      <c r="F165" s="8"/>
      <c r="G165" s="8"/>
      <c r="I165">
        <v>802.72</v>
      </c>
      <c r="J165">
        <v>-3.83</v>
      </c>
    </row>
    <row r="166" spans="1:10" x14ac:dyDescent="0.3">
      <c r="A166" s="6"/>
      <c r="B166" s="6"/>
      <c r="C166" s="6"/>
      <c r="D166" s="7"/>
      <c r="E166" s="7"/>
      <c r="F166" s="8"/>
      <c r="I166">
        <v>812.07</v>
      </c>
      <c r="J166">
        <v>-3.59</v>
      </c>
    </row>
    <row r="167" spans="1:10" x14ac:dyDescent="0.3">
      <c r="A167" s="6"/>
      <c r="B167" s="6"/>
      <c r="C167" s="6"/>
      <c r="D167" s="7"/>
      <c r="E167" s="8"/>
      <c r="F167" s="8"/>
      <c r="I167">
        <v>824.83</v>
      </c>
      <c r="J167">
        <v>-3.58</v>
      </c>
    </row>
    <row r="168" spans="1:10" x14ac:dyDescent="0.3">
      <c r="A168" s="6"/>
      <c r="B168" s="6"/>
      <c r="C168" s="6"/>
      <c r="D168" s="7"/>
      <c r="E168" s="8"/>
      <c r="F168" s="8"/>
      <c r="I168">
        <v>829.12</v>
      </c>
      <c r="J168">
        <v>-2.59</v>
      </c>
    </row>
    <row r="169" spans="1:10" x14ac:dyDescent="0.3">
      <c r="A169" s="6"/>
      <c r="B169" s="6"/>
      <c r="C169" s="6"/>
      <c r="D169" s="7"/>
      <c r="E169" s="8"/>
      <c r="F169" s="8"/>
      <c r="I169">
        <v>833.96</v>
      </c>
      <c r="J169">
        <v>-1.1000000000000001</v>
      </c>
    </row>
    <row r="170" spans="1:10" x14ac:dyDescent="0.3">
      <c r="A170" s="6"/>
      <c r="B170" s="6"/>
      <c r="C170" s="6"/>
      <c r="D170" s="7"/>
      <c r="E170" s="8"/>
      <c r="F170" s="8"/>
      <c r="I170">
        <v>838.71</v>
      </c>
      <c r="J170">
        <v>0.19</v>
      </c>
    </row>
    <row r="171" spans="1:10" x14ac:dyDescent="0.3">
      <c r="A171" s="6"/>
      <c r="B171" s="6"/>
      <c r="C171" s="6"/>
      <c r="D171" s="7"/>
      <c r="E171" s="8"/>
      <c r="F171" s="8"/>
      <c r="I171">
        <v>842.61</v>
      </c>
      <c r="J171">
        <v>1.21</v>
      </c>
    </row>
    <row r="172" spans="1:10" x14ac:dyDescent="0.3">
      <c r="A172" s="6"/>
      <c r="B172" s="6"/>
      <c r="C172" s="6"/>
      <c r="D172" s="7"/>
      <c r="E172" s="8"/>
      <c r="F172" s="8"/>
      <c r="I172">
        <v>843.13</v>
      </c>
      <c r="J172">
        <v>1.54</v>
      </c>
    </row>
    <row r="173" spans="1:10" x14ac:dyDescent="0.3">
      <c r="A173" s="6"/>
      <c r="B173" s="6"/>
      <c r="C173" s="6"/>
      <c r="D173" s="7"/>
      <c r="E173" s="8"/>
      <c r="F173" s="8"/>
      <c r="I173">
        <v>844.06</v>
      </c>
      <c r="J173">
        <v>2.15</v>
      </c>
    </row>
    <row r="174" spans="1:10" x14ac:dyDescent="0.3">
      <c r="A174" s="6"/>
      <c r="B174" s="6"/>
      <c r="C174" s="6"/>
      <c r="D174" s="7"/>
      <c r="E174" s="7"/>
      <c r="F174" s="8"/>
      <c r="I174">
        <v>844.82</v>
      </c>
      <c r="J174">
        <v>2.3199999999999998</v>
      </c>
    </row>
    <row r="175" spans="1:10" x14ac:dyDescent="0.3">
      <c r="A175" s="6"/>
      <c r="B175" s="6"/>
      <c r="C175" s="6"/>
      <c r="D175" s="6"/>
      <c r="E175" s="6"/>
      <c r="F175" s="6"/>
      <c r="I175" s="5">
        <v>846.84</v>
      </c>
      <c r="J175" s="5">
        <v>2.33</v>
      </c>
    </row>
    <row r="176" spans="1:10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0</v>
      </c>
      <c r="B1">
        <f>A1-0</f>
        <v>0</v>
      </c>
      <c r="C1" s="5">
        <v>6.56</v>
      </c>
      <c r="D1" s="2">
        <v>300547.37400000001</v>
      </c>
      <c r="E1" s="2">
        <v>2772236.1030000001</v>
      </c>
    </row>
    <row r="2" spans="1:10" x14ac:dyDescent="0.3">
      <c r="A2">
        <v>0.68</v>
      </c>
      <c r="B2">
        <f t="shared" ref="B2:B65" si="0">A2-0</f>
        <v>0.68</v>
      </c>
      <c r="C2">
        <v>6.26</v>
      </c>
      <c r="D2" s="2">
        <f>(((B2*($D$131-$D$1))+$B$131*$D$1)/$B$131)</f>
        <v>300547.9020487871</v>
      </c>
      <c r="E2" s="1">
        <f>(((B2*($E$131-$E$1))+$B$131*$E$1)/$B$131)</f>
        <v>2772235.6746637435</v>
      </c>
      <c r="F2" s="1">
        <f>SQRT(((D2-$D$1)^2)+((E2-$E$1)^2))</f>
        <v>0.6799319600585525</v>
      </c>
      <c r="G2" s="1">
        <f t="shared" ref="G2:G65" si="1">B2-F2</f>
        <v>6.8039941447550767E-5</v>
      </c>
    </row>
    <row r="3" spans="1:10" x14ac:dyDescent="0.3">
      <c r="A3">
        <v>6.92</v>
      </c>
      <c r="B3">
        <f t="shared" si="0"/>
        <v>6.92</v>
      </c>
      <c r="C3">
        <v>3.22</v>
      </c>
      <c r="D3" s="2">
        <f t="shared" ref="D3:D66" si="2">(((B3*($D$131-$D$1))+$B$131*$D$1)/$B$131)</f>
        <v>300552.7476729512</v>
      </c>
      <c r="E3" s="1">
        <f t="shared" ref="E3:E66" si="3">(((B3*($E$131-$E$1))+$B$131*$E$1)/$B$131)</f>
        <v>2772231.7440486816</v>
      </c>
      <c r="F3" s="1">
        <f t="shared" ref="F3:F66" si="4">SQRT(((D3-$D$1)^2)+((E3-$E$1)^2))</f>
        <v>6.9193075942434561</v>
      </c>
      <c r="G3" s="1">
        <f t="shared" si="1"/>
        <v>6.9240575654383463E-4</v>
      </c>
    </row>
    <row r="4" spans="1:10" x14ac:dyDescent="0.3">
      <c r="A4">
        <v>15.29</v>
      </c>
      <c r="B4">
        <f t="shared" si="0"/>
        <v>15.29</v>
      </c>
      <c r="C4">
        <v>3.19</v>
      </c>
      <c r="D4" s="2">
        <f t="shared" si="2"/>
        <v>300559.24733228673</v>
      </c>
      <c r="E4" s="1">
        <f t="shared" si="3"/>
        <v>2772226.471733286</v>
      </c>
      <c r="F4" s="1">
        <f t="shared" si="4"/>
        <v>15.288470103593548</v>
      </c>
      <c r="G4" s="1">
        <f t="shared" si="1"/>
        <v>1.529896406450959E-3</v>
      </c>
    </row>
    <row r="5" spans="1:10" x14ac:dyDescent="0.3">
      <c r="A5">
        <v>15.34</v>
      </c>
      <c r="B5">
        <f t="shared" si="0"/>
        <v>15.34</v>
      </c>
      <c r="C5">
        <v>2.96</v>
      </c>
      <c r="D5" s="2">
        <f t="shared" si="2"/>
        <v>300559.28615940345</v>
      </c>
      <c r="E5" s="1">
        <f t="shared" si="3"/>
        <v>2772226.4402379734</v>
      </c>
      <c r="F5" s="1">
        <f t="shared" si="4"/>
        <v>15.338465100486465</v>
      </c>
      <c r="G5" s="1">
        <f t="shared" si="1"/>
        <v>1.5348995135351373E-3</v>
      </c>
    </row>
    <row r="6" spans="1:10" x14ac:dyDescent="0.3">
      <c r="A6">
        <v>18.87</v>
      </c>
      <c r="B6">
        <f t="shared" si="0"/>
        <v>18.87</v>
      </c>
      <c r="C6">
        <v>2.95</v>
      </c>
      <c r="D6" s="2">
        <f t="shared" si="2"/>
        <v>300562.02735384239</v>
      </c>
      <c r="E6" s="1">
        <f t="shared" si="3"/>
        <v>2772224.2166688754</v>
      </c>
      <c r="F6" s="1">
        <f t="shared" si="4"/>
        <v>18.868111893774962</v>
      </c>
      <c r="G6" s="1">
        <f t="shared" si="1"/>
        <v>1.8881062250386549E-3</v>
      </c>
    </row>
    <row r="7" spans="1:10" x14ac:dyDescent="0.3">
      <c r="A7">
        <v>22.17</v>
      </c>
      <c r="B7">
        <f t="shared" si="0"/>
        <v>22.17</v>
      </c>
      <c r="C7">
        <v>2.04</v>
      </c>
      <c r="D7" s="2">
        <f t="shared" si="2"/>
        <v>300564.58994354459</v>
      </c>
      <c r="E7" s="1">
        <f t="shared" si="3"/>
        <v>2772222.137978218</v>
      </c>
      <c r="F7" s="1">
        <f t="shared" si="4"/>
        <v>22.167781700124152</v>
      </c>
      <c r="G7" s="1">
        <f t="shared" si="1"/>
        <v>2.2182998758495387E-3</v>
      </c>
    </row>
    <row r="8" spans="1:10" x14ac:dyDescent="0.3">
      <c r="A8">
        <v>22.84</v>
      </c>
      <c r="B8">
        <f t="shared" si="0"/>
        <v>22.84</v>
      </c>
      <c r="C8">
        <v>1.1499999999999999</v>
      </c>
      <c r="D8" s="2">
        <f t="shared" si="2"/>
        <v>300565.11022690835</v>
      </c>
      <c r="E8" s="1">
        <f t="shared" si="3"/>
        <v>2772221.7159410235</v>
      </c>
      <c r="F8" s="1">
        <f t="shared" si="4"/>
        <v>22.837714661047844</v>
      </c>
      <c r="G8" s="1">
        <f t="shared" si="1"/>
        <v>2.2853389521557688E-3</v>
      </c>
    </row>
    <row r="9" spans="1:10" x14ac:dyDescent="0.3">
      <c r="A9">
        <v>27.97</v>
      </c>
      <c r="B9">
        <f t="shared" si="0"/>
        <v>27.97</v>
      </c>
      <c r="C9">
        <v>0.3</v>
      </c>
      <c r="D9" s="2">
        <f t="shared" si="2"/>
        <v>300569.09388908173</v>
      </c>
      <c r="E9" s="1">
        <f t="shared" si="3"/>
        <v>2772218.4845219105</v>
      </c>
      <c r="F9" s="1">
        <f t="shared" si="4"/>
        <v>27.967201360076523</v>
      </c>
      <c r="G9" s="1">
        <f t="shared" si="1"/>
        <v>2.7986399234762871E-3</v>
      </c>
    </row>
    <row r="10" spans="1:10" x14ac:dyDescent="0.3">
      <c r="A10">
        <v>32.39</v>
      </c>
      <c r="B10">
        <f t="shared" si="0"/>
        <v>32.39</v>
      </c>
      <c r="C10">
        <v>-0.28999999999999998</v>
      </c>
      <c r="D10" s="2">
        <f t="shared" si="2"/>
        <v>300572.52620619803</v>
      </c>
      <c r="E10" s="1">
        <f t="shared" si="3"/>
        <v>2772215.7003362421</v>
      </c>
      <c r="F10" s="1">
        <f t="shared" si="4"/>
        <v>32.386759100762006</v>
      </c>
      <c r="G10" s="1">
        <f t="shared" si="1"/>
        <v>3.2408992379941992E-3</v>
      </c>
    </row>
    <row r="11" spans="1:10" x14ac:dyDescent="0.3">
      <c r="A11">
        <v>35.97</v>
      </c>
      <c r="B11">
        <f t="shared" si="0"/>
        <v>35.97</v>
      </c>
      <c r="C11">
        <v>-0.79</v>
      </c>
      <c r="D11" s="2">
        <f t="shared" si="2"/>
        <v>300575.3062277537</v>
      </c>
      <c r="E11" s="1">
        <f t="shared" si="3"/>
        <v>2772213.445271831</v>
      </c>
      <c r="F11" s="1">
        <f t="shared" si="4"/>
        <v>35.966400891236773</v>
      </c>
      <c r="G11" s="1">
        <f t="shared" si="1"/>
        <v>3.5991087632254448E-3</v>
      </c>
    </row>
    <row r="12" spans="1:10" x14ac:dyDescent="0.3">
      <c r="A12">
        <v>40.72</v>
      </c>
      <c r="B12">
        <f t="shared" si="0"/>
        <v>40.72</v>
      </c>
      <c r="C12">
        <v>-0.96</v>
      </c>
      <c r="D12" s="2">
        <f t="shared" si="2"/>
        <v>300578.99480384018</v>
      </c>
      <c r="E12" s="1">
        <f t="shared" si="3"/>
        <v>2772210.4532170966</v>
      </c>
      <c r="F12" s="1">
        <f t="shared" si="4"/>
        <v>40.715925612647396</v>
      </c>
      <c r="G12" s="1">
        <f t="shared" si="1"/>
        <v>4.0743873526025709E-3</v>
      </c>
    </row>
    <row r="13" spans="1:10" x14ac:dyDescent="0.3">
      <c r="A13">
        <v>42.71</v>
      </c>
      <c r="B13">
        <f t="shared" si="0"/>
        <v>42.71</v>
      </c>
      <c r="C13">
        <v>-2.04</v>
      </c>
      <c r="D13" s="2">
        <f t="shared" si="2"/>
        <v>300580.54012308479</v>
      </c>
      <c r="E13" s="1">
        <f t="shared" si="3"/>
        <v>2772209.1997036394</v>
      </c>
      <c r="F13" s="1">
        <f t="shared" si="4"/>
        <v>42.705726495975341</v>
      </c>
      <c r="G13" s="1">
        <f t="shared" si="1"/>
        <v>4.2735040246597578E-3</v>
      </c>
    </row>
    <row r="14" spans="1:10" x14ac:dyDescent="0.3">
      <c r="A14">
        <v>43.76</v>
      </c>
      <c r="B14">
        <f t="shared" si="0"/>
        <v>43.76</v>
      </c>
      <c r="C14">
        <v>-1.62</v>
      </c>
      <c r="D14" s="2">
        <f t="shared" si="2"/>
        <v>300581.35549253551</v>
      </c>
      <c r="E14" s="1">
        <f t="shared" si="3"/>
        <v>2772208.5383020667</v>
      </c>
      <c r="F14" s="1">
        <f t="shared" si="4"/>
        <v>43.755621434268939</v>
      </c>
      <c r="G14" s="1">
        <f t="shared" si="1"/>
        <v>4.3785657310593251E-3</v>
      </c>
      <c r="I14" s="5">
        <v>0</v>
      </c>
      <c r="J14" s="5">
        <v>6.56</v>
      </c>
    </row>
    <row r="15" spans="1:10" x14ac:dyDescent="0.3">
      <c r="A15">
        <v>47.07</v>
      </c>
      <c r="B15">
        <f t="shared" si="0"/>
        <v>47.07</v>
      </c>
      <c r="C15">
        <v>-2.2200000000000002</v>
      </c>
      <c r="D15" s="2">
        <f t="shared" si="2"/>
        <v>300583.92584766098</v>
      </c>
      <c r="E15" s="1">
        <f t="shared" si="3"/>
        <v>2772206.4533123462</v>
      </c>
      <c r="F15" s="1">
        <f t="shared" si="4"/>
        <v>47.065290240294487</v>
      </c>
      <c r="G15" s="1">
        <f t="shared" si="1"/>
        <v>4.7097597055127949E-3</v>
      </c>
      <c r="I15">
        <v>0.68</v>
      </c>
      <c r="J15">
        <v>6.26</v>
      </c>
    </row>
    <row r="16" spans="1:10" x14ac:dyDescent="0.3">
      <c r="A16">
        <v>47.94</v>
      </c>
      <c r="B16">
        <f t="shared" si="0"/>
        <v>47.94</v>
      </c>
      <c r="C16">
        <v>-3.63</v>
      </c>
      <c r="D16" s="2">
        <f t="shared" si="2"/>
        <v>300584.60143949161</v>
      </c>
      <c r="E16" s="1">
        <f t="shared" si="3"/>
        <v>2772205.9052939005</v>
      </c>
      <c r="F16" s="1">
        <f t="shared" si="4"/>
        <v>47.935203189083204</v>
      </c>
      <c r="G16" s="1">
        <f t="shared" si="1"/>
        <v>4.7968109167939588E-3</v>
      </c>
      <c r="I16">
        <v>6.92</v>
      </c>
      <c r="J16">
        <v>3.22</v>
      </c>
    </row>
    <row r="17" spans="1:10" x14ac:dyDescent="0.3">
      <c r="A17">
        <v>53.63</v>
      </c>
      <c r="B17">
        <f t="shared" si="0"/>
        <v>53.63</v>
      </c>
      <c r="C17">
        <v>-3.52</v>
      </c>
      <c r="D17" s="2">
        <f t="shared" si="2"/>
        <v>300589.01996537199</v>
      </c>
      <c r="E17" s="1">
        <f t="shared" si="3"/>
        <v>2772202.3211272811</v>
      </c>
      <c r="F17" s="1">
        <f t="shared" si="4"/>
        <v>53.624633855821521</v>
      </c>
      <c r="G17" s="1">
        <f t="shared" si="1"/>
        <v>5.3661441784811359E-3</v>
      </c>
      <c r="I17">
        <v>15.29</v>
      </c>
      <c r="J17">
        <v>3.19</v>
      </c>
    </row>
    <row r="18" spans="1:10" x14ac:dyDescent="0.3">
      <c r="A18">
        <v>60.02</v>
      </c>
      <c r="B18">
        <f t="shared" si="0"/>
        <v>60.02</v>
      </c>
      <c r="C18">
        <v>-3.43</v>
      </c>
      <c r="D18" s="2">
        <f t="shared" si="2"/>
        <v>300593.98207088624</v>
      </c>
      <c r="E18" s="1">
        <f t="shared" si="3"/>
        <v>2772198.2960262806</v>
      </c>
      <c r="F18" s="1">
        <f t="shared" si="4"/>
        <v>60.013994480978532</v>
      </c>
      <c r="G18" s="1">
        <f t="shared" si="1"/>
        <v>6.0055190214711729E-3</v>
      </c>
      <c r="I18">
        <v>15.34</v>
      </c>
      <c r="J18">
        <v>2.96</v>
      </c>
    </row>
    <row r="19" spans="1:10" x14ac:dyDescent="0.3">
      <c r="A19">
        <v>66.239999999999995</v>
      </c>
      <c r="B19">
        <f t="shared" si="0"/>
        <v>66.239999999999995</v>
      </c>
      <c r="C19">
        <v>-3.41</v>
      </c>
      <c r="D19" s="2">
        <f t="shared" si="2"/>
        <v>300598.81216420361</v>
      </c>
      <c r="E19" s="1">
        <f t="shared" si="3"/>
        <v>2772194.378009344</v>
      </c>
      <c r="F19" s="1">
        <f t="shared" si="4"/>
        <v>66.233372116261805</v>
      </c>
      <c r="G19" s="1">
        <f t="shared" si="1"/>
        <v>6.6278837381901212E-3</v>
      </c>
      <c r="I19">
        <v>18.87</v>
      </c>
      <c r="J19">
        <v>2.95</v>
      </c>
    </row>
    <row r="20" spans="1:10" x14ac:dyDescent="0.3">
      <c r="A20">
        <v>72.83</v>
      </c>
      <c r="B20">
        <f t="shared" si="0"/>
        <v>72.83</v>
      </c>
      <c r="C20">
        <v>-3.46</v>
      </c>
      <c r="D20" s="2">
        <f t="shared" si="2"/>
        <v>300603.92957818467</v>
      </c>
      <c r="E20" s="1">
        <f t="shared" si="3"/>
        <v>2772190.2269270909</v>
      </c>
      <c r="F20" s="1">
        <f t="shared" si="4"/>
        <v>72.822712730118681</v>
      </c>
      <c r="G20" s="1">
        <f t="shared" si="1"/>
        <v>7.2872698813171155E-3</v>
      </c>
      <c r="I20">
        <v>22.17</v>
      </c>
      <c r="J20">
        <v>2.04</v>
      </c>
    </row>
    <row r="21" spans="1:10" x14ac:dyDescent="0.3">
      <c r="A21">
        <v>79.790000000000006</v>
      </c>
      <c r="B21">
        <f t="shared" si="0"/>
        <v>79.790000000000006</v>
      </c>
      <c r="C21">
        <v>-3.38</v>
      </c>
      <c r="D21" s="2">
        <f t="shared" si="2"/>
        <v>300609.33431282925</v>
      </c>
      <c r="E21" s="1">
        <f t="shared" si="3"/>
        <v>2772185.8427795218</v>
      </c>
      <c r="F21" s="1">
        <f t="shared" si="4"/>
        <v>79.782016322120199</v>
      </c>
      <c r="G21" s="1">
        <f t="shared" si="1"/>
        <v>7.9836778798068053E-3</v>
      </c>
      <c r="I21">
        <v>22.84</v>
      </c>
      <c r="J21">
        <v>1.1499999999999999</v>
      </c>
    </row>
    <row r="22" spans="1:10" x14ac:dyDescent="0.3">
      <c r="A22">
        <v>86.94</v>
      </c>
      <c r="B22">
        <f t="shared" si="0"/>
        <v>86.94</v>
      </c>
      <c r="C22">
        <v>-3.35</v>
      </c>
      <c r="D22" s="2">
        <f t="shared" si="2"/>
        <v>300614.8865905173</v>
      </c>
      <c r="E22" s="1">
        <f t="shared" si="3"/>
        <v>2772181.3389497637</v>
      </c>
      <c r="F22" s="1">
        <f t="shared" si="4"/>
        <v>86.931300902806655</v>
      </c>
      <c r="G22" s="1">
        <f t="shared" si="1"/>
        <v>8.6990971933431638E-3</v>
      </c>
      <c r="I22">
        <v>27.97</v>
      </c>
      <c r="J22">
        <v>0.3</v>
      </c>
    </row>
    <row r="23" spans="1:10" x14ac:dyDescent="0.3">
      <c r="A23">
        <v>94.32</v>
      </c>
      <c r="B23">
        <f t="shared" si="0"/>
        <v>94.32</v>
      </c>
      <c r="C23">
        <v>-3.37</v>
      </c>
      <c r="D23" s="2">
        <f t="shared" si="2"/>
        <v>300620.61747294216</v>
      </c>
      <c r="E23" s="1">
        <f t="shared" si="3"/>
        <v>2772176.6902415659</v>
      </c>
      <c r="F23" s="1">
        <f t="shared" si="4"/>
        <v>94.310562469890939</v>
      </c>
      <c r="G23" s="1">
        <f t="shared" si="1"/>
        <v>9.4375301090536823E-3</v>
      </c>
      <c r="I23">
        <v>32.39</v>
      </c>
      <c r="J23">
        <v>-0.28999999999999998</v>
      </c>
    </row>
    <row r="24" spans="1:10" x14ac:dyDescent="0.3">
      <c r="A24">
        <v>99.39</v>
      </c>
      <c r="B24">
        <f t="shared" si="0"/>
        <v>99.39</v>
      </c>
      <c r="C24">
        <v>-3.45</v>
      </c>
      <c r="D24" s="2">
        <f t="shared" si="2"/>
        <v>300624.5545425755</v>
      </c>
      <c r="E24" s="1">
        <f t="shared" si="3"/>
        <v>2772173.4966168278</v>
      </c>
      <c r="F24" s="1">
        <f t="shared" si="4"/>
        <v>99.380055172891829</v>
      </c>
      <c r="G24" s="1">
        <f t="shared" si="1"/>
        <v>9.9448271081712392E-3</v>
      </c>
      <c r="I24">
        <v>35.97</v>
      </c>
      <c r="J24">
        <v>-0.79</v>
      </c>
    </row>
    <row r="25" spans="1:10" x14ac:dyDescent="0.3">
      <c r="A25">
        <v>106.91</v>
      </c>
      <c r="B25">
        <f t="shared" si="0"/>
        <v>106.91</v>
      </c>
      <c r="C25">
        <v>-3.44</v>
      </c>
      <c r="D25" s="2">
        <f t="shared" si="2"/>
        <v>300630.39414092712</v>
      </c>
      <c r="E25" s="1">
        <f t="shared" si="3"/>
        <v>2772168.7597217537</v>
      </c>
      <c r="F25" s="1">
        <f t="shared" si="4"/>
        <v>106.89930273176813</v>
      </c>
      <c r="G25" s="1">
        <f t="shared" si="1"/>
        <v>1.0697268231865564E-2</v>
      </c>
      <c r="I25">
        <v>40.72</v>
      </c>
      <c r="J25">
        <v>-0.96</v>
      </c>
    </row>
    <row r="26" spans="1:10" x14ac:dyDescent="0.3">
      <c r="A26">
        <v>111.95</v>
      </c>
      <c r="B26">
        <f t="shared" si="0"/>
        <v>111.95</v>
      </c>
      <c r="C26">
        <v>-3.38</v>
      </c>
      <c r="D26" s="2">
        <f t="shared" si="2"/>
        <v>300634.3079142904</v>
      </c>
      <c r="E26" s="1">
        <f t="shared" si="3"/>
        <v>2772165.5849942034</v>
      </c>
      <c r="F26" s="1">
        <f t="shared" si="4"/>
        <v>111.9387984364392</v>
      </c>
      <c r="G26" s="1">
        <f t="shared" si="1"/>
        <v>1.1201563560803152E-2</v>
      </c>
      <c r="I26">
        <v>42.71</v>
      </c>
      <c r="J26">
        <v>-2.04</v>
      </c>
    </row>
    <row r="27" spans="1:10" x14ac:dyDescent="0.3">
      <c r="A27">
        <v>119.32</v>
      </c>
      <c r="B27">
        <f t="shared" si="0"/>
        <v>119.32</v>
      </c>
      <c r="C27">
        <v>-3.22</v>
      </c>
      <c r="D27" s="2">
        <f t="shared" si="2"/>
        <v>300640.03103129199</v>
      </c>
      <c r="E27" s="1">
        <f t="shared" si="3"/>
        <v>2772160.9425850678</v>
      </c>
      <c r="F27" s="1">
        <f t="shared" si="4"/>
        <v>119.30806100443381</v>
      </c>
      <c r="G27" s="1">
        <f t="shared" si="1"/>
        <v>1.1938995566183053E-2</v>
      </c>
      <c r="I27">
        <v>43.76</v>
      </c>
      <c r="J27">
        <v>-1.62</v>
      </c>
    </row>
    <row r="28" spans="1:10" x14ac:dyDescent="0.3">
      <c r="A28">
        <v>124.32</v>
      </c>
      <c r="B28">
        <f t="shared" si="0"/>
        <v>124.32</v>
      </c>
      <c r="C28">
        <v>-3.16</v>
      </c>
      <c r="D28" s="2">
        <f t="shared" si="2"/>
        <v>300643.91374296194</v>
      </c>
      <c r="E28" s="1">
        <f t="shared" si="3"/>
        <v>2772157.7930537686</v>
      </c>
      <c r="F28" s="1">
        <f t="shared" si="4"/>
        <v>124.30756071109866</v>
      </c>
      <c r="G28" s="1">
        <f t="shared" si="1"/>
        <v>1.2439288901333612E-2</v>
      </c>
      <c r="I28">
        <v>47.07</v>
      </c>
      <c r="J28">
        <v>-2.2200000000000002</v>
      </c>
    </row>
    <row r="29" spans="1:10" x14ac:dyDescent="0.3">
      <c r="A29">
        <v>129.37</v>
      </c>
      <c r="B29">
        <f t="shared" si="0"/>
        <v>129.37</v>
      </c>
      <c r="C29">
        <v>-3.23</v>
      </c>
      <c r="D29" s="2">
        <f t="shared" si="2"/>
        <v>300647.83528174862</v>
      </c>
      <c r="E29" s="1">
        <f t="shared" si="3"/>
        <v>2772154.6120271562</v>
      </c>
      <c r="F29" s="1">
        <f t="shared" si="4"/>
        <v>129.35705541494977</v>
      </c>
      <c r="G29" s="1">
        <f t="shared" si="1"/>
        <v>1.2944585050234991E-2</v>
      </c>
      <c r="I29">
        <v>47.94</v>
      </c>
      <c r="J29">
        <v>-3.63</v>
      </c>
    </row>
    <row r="30" spans="1:10" x14ac:dyDescent="0.3">
      <c r="A30">
        <v>134.43</v>
      </c>
      <c r="B30">
        <f t="shared" si="0"/>
        <v>134.43</v>
      </c>
      <c r="C30">
        <v>-3.16</v>
      </c>
      <c r="D30" s="2">
        <f t="shared" si="2"/>
        <v>300651.76458595862</v>
      </c>
      <c r="E30" s="1">
        <f t="shared" si="3"/>
        <v>2772151.4247014807</v>
      </c>
      <c r="F30" s="1">
        <f t="shared" si="4"/>
        <v>134.41654911852248</v>
      </c>
      <c r="G30" s="1">
        <f t="shared" si="1"/>
        <v>1.345088147752449E-2</v>
      </c>
      <c r="I30">
        <v>53.63</v>
      </c>
      <c r="J30">
        <v>-3.52</v>
      </c>
    </row>
    <row r="31" spans="1:10" x14ac:dyDescent="0.3">
      <c r="A31">
        <v>139.44</v>
      </c>
      <c r="B31">
        <f t="shared" si="0"/>
        <v>139.44</v>
      </c>
      <c r="C31">
        <v>-2.95</v>
      </c>
      <c r="D31" s="2">
        <f t="shared" si="2"/>
        <v>300655.65506305191</v>
      </c>
      <c r="E31" s="1">
        <f t="shared" si="3"/>
        <v>2772148.2688711188</v>
      </c>
      <c r="F31" s="1">
        <f t="shared" si="4"/>
        <v>139.42604782461552</v>
      </c>
      <c r="G31" s="1">
        <f t="shared" si="1"/>
        <v>1.3952175384474685E-2</v>
      </c>
      <c r="I31">
        <v>60.02</v>
      </c>
      <c r="J31">
        <v>-3.43</v>
      </c>
    </row>
    <row r="32" spans="1:10" x14ac:dyDescent="0.3">
      <c r="A32">
        <v>144.63</v>
      </c>
      <c r="B32">
        <f t="shared" si="0"/>
        <v>144.63</v>
      </c>
      <c r="C32">
        <v>-2.96</v>
      </c>
      <c r="D32" s="2">
        <f t="shared" si="2"/>
        <v>300659.68531776528</v>
      </c>
      <c r="E32" s="1">
        <f t="shared" si="3"/>
        <v>2772144.99965763</v>
      </c>
      <c r="F32" s="1">
        <f t="shared" si="4"/>
        <v>144.61552852021347</v>
      </c>
      <c r="G32" s="1">
        <f t="shared" si="1"/>
        <v>1.4471479786521968E-2</v>
      </c>
      <c r="I32">
        <v>66.239999999999995</v>
      </c>
      <c r="J32">
        <v>-3.41</v>
      </c>
    </row>
    <row r="33" spans="1:10" x14ac:dyDescent="0.3">
      <c r="A33">
        <v>149.80000000000001</v>
      </c>
      <c r="B33">
        <f t="shared" si="0"/>
        <v>149.80000000000001</v>
      </c>
      <c r="C33">
        <v>-2.84</v>
      </c>
      <c r="D33" s="2">
        <f t="shared" si="2"/>
        <v>300663.70004163205</v>
      </c>
      <c r="E33" s="1">
        <f t="shared" si="3"/>
        <v>2772141.743042266</v>
      </c>
      <c r="F33" s="1">
        <f t="shared" si="4"/>
        <v>149.78501121729357</v>
      </c>
      <c r="G33" s="1">
        <f t="shared" si="1"/>
        <v>1.4988782706438997E-2</v>
      </c>
      <c r="I33">
        <v>72.83</v>
      </c>
      <c r="J33">
        <v>-3.46</v>
      </c>
    </row>
    <row r="34" spans="1:10" x14ac:dyDescent="0.3">
      <c r="A34">
        <v>154.97</v>
      </c>
      <c r="B34">
        <f t="shared" si="0"/>
        <v>154.97</v>
      </c>
      <c r="C34">
        <v>-2.78</v>
      </c>
      <c r="D34" s="2">
        <f t="shared" si="2"/>
        <v>300667.71476549882</v>
      </c>
      <c r="E34" s="1">
        <f t="shared" si="3"/>
        <v>2772138.486426902</v>
      </c>
      <c r="F34" s="1">
        <f t="shared" si="4"/>
        <v>154.95449391437364</v>
      </c>
      <c r="G34" s="1">
        <f t="shared" si="1"/>
        <v>1.5506085626356025E-2</v>
      </c>
      <c r="I34">
        <v>79.790000000000006</v>
      </c>
      <c r="J34">
        <v>-3.38</v>
      </c>
    </row>
    <row r="35" spans="1:10" x14ac:dyDescent="0.3">
      <c r="A35">
        <v>160.09</v>
      </c>
      <c r="B35">
        <f t="shared" si="0"/>
        <v>160.09</v>
      </c>
      <c r="C35">
        <v>-2.73</v>
      </c>
      <c r="D35" s="2">
        <f t="shared" si="2"/>
        <v>300671.69066224882</v>
      </c>
      <c r="E35" s="1">
        <f t="shared" si="3"/>
        <v>2772135.2613068516</v>
      </c>
      <c r="F35" s="1">
        <f t="shared" si="4"/>
        <v>160.07398161392891</v>
      </c>
      <c r="G35" s="1">
        <f t="shared" si="1"/>
        <v>1.6018386071095847E-2</v>
      </c>
      <c r="I35">
        <v>86.94</v>
      </c>
      <c r="J35">
        <v>-3.35</v>
      </c>
    </row>
    <row r="36" spans="1:10" x14ac:dyDescent="0.3">
      <c r="A36">
        <v>165.27</v>
      </c>
      <c r="B36">
        <f t="shared" si="0"/>
        <v>165.27</v>
      </c>
      <c r="C36">
        <v>-2.67</v>
      </c>
      <c r="D36" s="2">
        <f t="shared" si="2"/>
        <v>300675.71315153892</v>
      </c>
      <c r="E36" s="1">
        <f t="shared" si="3"/>
        <v>2772131.9983924255</v>
      </c>
      <c r="F36" s="1">
        <f t="shared" si="4"/>
        <v>165.25346331014384</v>
      </c>
      <c r="G36" s="1">
        <f t="shared" si="1"/>
        <v>1.6536689856167186E-2</v>
      </c>
      <c r="I36">
        <v>94.32</v>
      </c>
      <c r="J36">
        <v>-3.37</v>
      </c>
    </row>
    <row r="37" spans="1:10" x14ac:dyDescent="0.3">
      <c r="A37">
        <v>170.51</v>
      </c>
      <c r="B37">
        <f t="shared" si="0"/>
        <v>170.51</v>
      </c>
      <c r="C37">
        <v>-2.66</v>
      </c>
      <c r="D37" s="2">
        <f t="shared" si="2"/>
        <v>300679.78223336907</v>
      </c>
      <c r="E37" s="1">
        <f t="shared" si="3"/>
        <v>2772128.6976836235</v>
      </c>
      <c r="F37" s="1">
        <f t="shared" si="4"/>
        <v>170.49293900297329</v>
      </c>
      <c r="G37" s="1">
        <f t="shared" si="1"/>
        <v>1.7060997026703717E-2</v>
      </c>
      <c r="I37">
        <v>99.39</v>
      </c>
      <c r="J37">
        <v>-3.45</v>
      </c>
    </row>
    <row r="38" spans="1:10" x14ac:dyDescent="0.3">
      <c r="A38">
        <v>174.75</v>
      </c>
      <c r="B38">
        <f t="shared" si="0"/>
        <v>174.75</v>
      </c>
      <c r="C38">
        <v>-2.5499999999999998</v>
      </c>
      <c r="D38" s="2">
        <f t="shared" si="2"/>
        <v>300683.07477286516</v>
      </c>
      <c r="E38" s="1">
        <f t="shared" si="3"/>
        <v>2772126.0268810811</v>
      </c>
      <c r="F38" s="1">
        <f t="shared" si="4"/>
        <v>174.73251475465017</v>
      </c>
      <c r="G38" s="1">
        <f t="shared" si="1"/>
        <v>1.7485245349831757E-2</v>
      </c>
      <c r="I38">
        <v>106.91</v>
      </c>
      <c r="J38">
        <v>-3.44</v>
      </c>
    </row>
    <row r="39" spans="1:10" x14ac:dyDescent="0.3">
      <c r="A39">
        <v>179.81</v>
      </c>
      <c r="B39">
        <f t="shared" si="0"/>
        <v>179.81</v>
      </c>
      <c r="C39">
        <v>-2.63</v>
      </c>
      <c r="D39" s="2">
        <f t="shared" si="2"/>
        <v>300687.00407707517</v>
      </c>
      <c r="E39" s="1">
        <f t="shared" si="3"/>
        <v>2772122.8395554065</v>
      </c>
      <c r="F39" s="1">
        <f t="shared" si="4"/>
        <v>179.79200845763617</v>
      </c>
      <c r="G39" s="1">
        <f t="shared" si="1"/>
        <v>1.7991542363830604E-2</v>
      </c>
      <c r="I39">
        <v>111.95</v>
      </c>
      <c r="J39">
        <v>-3.38</v>
      </c>
    </row>
    <row r="40" spans="1:10" x14ac:dyDescent="0.3">
      <c r="A40">
        <v>184.52</v>
      </c>
      <c r="B40">
        <f t="shared" si="0"/>
        <v>184.52</v>
      </c>
      <c r="C40">
        <v>-2.6</v>
      </c>
      <c r="D40" s="2">
        <f t="shared" si="2"/>
        <v>300690.66159146826</v>
      </c>
      <c r="E40" s="1">
        <f t="shared" si="3"/>
        <v>2772119.8726969222</v>
      </c>
      <c r="F40" s="1">
        <f t="shared" si="4"/>
        <v>184.50153718158208</v>
      </c>
      <c r="G40" s="1">
        <f t="shared" si="1"/>
        <v>1.8462818417930293E-2</v>
      </c>
      <c r="I40">
        <v>119.32</v>
      </c>
      <c r="J40">
        <v>-3.22</v>
      </c>
    </row>
    <row r="41" spans="1:10" x14ac:dyDescent="0.3">
      <c r="A41">
        <v>189.55</v>
      </c>
      <c r="B41">
        <f t="shared" si="0"/>
        <v>189.55</v>
      </c>
      <c r="C41">
        <v>-2.5</v>
      </c>
      <c r="D41" s="2">
        <f t="shared" si="2"/>
        <v>300694.56759940827</v>
      </c>
      <c r="E41" s="1">
        <f t="shared" si="3"/>
        <v>2772116.7042684346</v>
      </c>
      <c r="F41" s="1">
        <f t="shared" si="4"/>
        <v>189.53103388687015</v>
      </c>
      <c r="G41" s="1">
        <f t="shared" si="1"/>
        <v>1.8966113129863515E-2</v>
      </c>
      <c r="I41">
        <v>124.32</v>
      </c>
      <c r="J41">
        <v>-3.16</v>
      </c>
    </row>
    <row r="42" spans="1:10" x14ac:dyDescent="0.3">
      <c r="A42">
        <v>194.82</v>
      </c>
      <c r="B42">
        <f t="shared" si="0"/>
        <v>194.82</v>
      </c>
      <c r="C42">
        <v>-2.41</v>
      </c>
      <c r="D42" s="2">
        <f t="shared" si="2"/>
        <v>300698.65997750842</v>
      </c>
      <c r="E42" s="1">
        <f t="shared" si="3"/>
        <v>2772113.3846624452</v>
      </c>
      <c r="F42" s="1">
        <f t="shared" si="4"/>
        <v>194.80050657769084</v>
      </c>
      <c r="G42" s="1">
        <f t="shared" si="1"/>
        <v>1.949342230915363E-2</v>
      </c>
      <c r="I42">
        <v>129.37</v>
      </c>
      <c r="J42">
        <v>-3.23</v>
      </c>
    </row>
    <row r="43" spans="1:10" x14ac:dyDescent="0.3">
      <c r="A43">
        <v>199.47</v>
      </c>
      <c r="B43">
        <f t="shared" si="0"/>
        <v>199.47</v>
      </c>
      <c r="C43">
        <v>-2.4700000000000002</v>
      </c>
      <c r="D43" s="2">
        <f t="shared" si="2"/>
        <v>300702.27089936147</v>
      </c>
      <c r="E43" s="1">
        <f t="shared" si="3"/>
        <v>2772110.4555983366</v>
      </c>
      <c r="F43" s="1">
        <f t="shared" si="4"/>
        <v>199.45004130502227</v>
      </c>
      <c r="G43" s="1">
        <f t="shared" si="1"/>
        <v>1.9958694977731284E-2</v>
      </c>
      <c r="I43">
        <v>134.43</v>
      </c>
      <c r="J43">
        <v>-3.16</v>
      </c>
    </row>
    <row r="44" spans="1:10" x14ac:dyDescent="0.3">
      <c r="A44">
        <v>205.24</v>
      </c>
      <c r="B44">
        <f t="shared" si="0"/>
        <v>205.24</v>
      </c>
      <c r="C44">
        <v>-2.37</v>
      </c>
      <c r="D44" s="2">
        <f t="shared" si="2"/>
        <v>300706.75154862861</v>
      </c>
      <c r="E44" s="1">
        <f t="shared" si="3"/>
        <v>2772106.8210392166</v>
      </c>
      <c r="F44" s="1">
        <f t="shared" si="4"/>
        <v>205.21946396698337</v>
      </c>
      <c r="G44" s="1">
        <f t="shared" si="1"/>
        <v>2.0536033016639976E-2</v>
      </c>
      <c r="I44">
        <v>139.44</v>
      </c>
      <c r="J44">
        <v>-2.95</v>
      </c>
    </row>
    <row r="45" spans="1:10" x14ac:dyDescent="0.3">
      <c r="A45">
        <v>210.56</v>
      </c>
      <c r="B45">
        <f t="shared" si="0"/>
        <v>210.56</v>
      </c>
      <c r="C45">
        <v>-2.33</v>
      </c>
      <c r="D45" s="2">
        <f t="shared" si="2"/>
        <v>300710.88275384548</v>
      </c>
      <c r="E45" s="1">
        <f t="shared" si="3"/>
        <v>2772103.4699379145</v>
      </c>
      <c r="F45" s="1">
        <f t="shared" si="4"/>
        <v>210.538931654697</v>
      </c>
      <c r="G45" s="1">
        <f t="shared" si="1"/>
        <v>2.1068345303007163E-2</v>
      </c>
      <c r="I45">
        <v>144.63</v>
      </c>
      <c r="J45">
        <v>-2.96</v>
      </c>
    </row>
    <row r="46" spans="1:10" x14ac:dyDescent="0.3">
      <c r="A46">
        <v>216.86</v>
      </c>
      <c r="B46">
        <f t="shared" si="0"/>
        <v>216.86</v>
      </c>
      <c r="C46">
        <v>-2.19</v>
      </c>
      <c r="D46" s="2">
        <f t="shared" si="2"/>
        <v>300715.77497054957</v>
      </c>
      <c r="E46" s="1">
        <f t="shared" si="3"/>
        <v>2772099.5015284768</v>
      </c>
      <c r="F46" s="1">
        <f t="shared" si="4"/>
        <v>216.83830128545117</v>
      </c>
      <c r="G46" s="1">
        <f t="shared" si="1"/>
        <v>2.169871454884742E-2</v>
      </c>
      <c r="I46">
        <v>149.80000000000001</v>
      </c>
      <c r="J46">
        <v>-2.84</v>
      </c>
    </row>
    <row r="47" spans="1:10" x14ac:dyDescent="0.3">
      <c r="A47">
        <v>222.23</v>
      </c>
      <c r="B47">
        <f t="shared" si="0"/>
        <v>222.23</v>
      </c>
      <c r="C47">
        <v>-2.06</v>
      </c>
      <c r="D47" s="2">
        <f t="shared" si="2"/>
        <v>300719.94500288315</v>
      </c>
      <c r="E47" s="1">
        <f t="shared" si="3"/>
        <v>2772096.1189318611</v>
      </c>
      <c r="F47" s="1">
        <f t="shared" si="4"/>
        <v>222.20776397064444</v>
      </c>
      <c r="G47" s="1">
        <f t="shared" si="1"/>
        <v>2.223602935555391E-2</v>
      </c>
      <c r="I47">
        <v>154.97</v>
      </c>
      <c r="J47">
        <v>-2.78</v>
      </c>
    </row>
    <row r="48" spans="1:10" x14ac:dyDescent="0.3">
      <c r="A48">
        <v>227.93</v>
      </c>
      <c r="B48">
        <f t="shared" si="0"/>
        <v>227.93</v>
      </c>
      <c r="C48">
        <v>-1.71</v>
      </c>
      <c r="D48" s="2">
        <f t="shared" si="2"/>
        <v>300724.37129418692</v>
      </c>
      <c r="E48" s="1">
        <f t="shared" si="3"/>
        <v>2772092.52846618</v>
      </c>
      <c r="F48" s="1">
        <f t="shared" si="4"/>
        <v>227.90719363626945</v>
      </c>
      <c r="G48" s="1">
        <f t="shared" si="1"/>
        <v>2.2806363730552448E-2</v>
      </c>
      <c r="I48">
        <v>160.09</v>
      </c>
      <c r="J48">
        <v>-2.73</v>
      </c>
    </row>
    <row r="49" spans="1:10" x14ac:dyDescent="0.3">
      <c r="A49">
        <v>233.26</v>
      </c>
      <c r="B49">
        <f t="shared" si="0"/>
        <v>233.26</v>
      </c>
      <c r="C49">
        <v>-1.69</v>
      </c>
      <c r="D49" s="2">
        <f t="shared" si="2"/>
        <v>300728.51026482705</v>
      </c>
      <c r="E49" s="1">
        <f t="shared" si="3"/>
        <v>2772089.1710658143</v>
      </c>
      <c r="F49" s="1">
        <f t="shared" si="4"/>
        <v>233.2366603239528</v>
      </c>
      <c r="G49" s="1">
        <f t="shared" si="1"/>
        <v>2.3339676047186231E-2</v>
      </c>
      <c r="I49">
        <v>165.27</v>
      </c>
      <c r="J49">
        <v>-2.67</v>
      </c>
    </row>
    <row r="50" spans="1:10" x14ac:dyDescent="0.3">
      <c r="A50">
        <v>238.81</v>
      </c>
      <c r="B50">
        <f t="shared" si="0"/>
        <v>238.81</v>
      </c>
      <c r="C50">
        <v>-1.48</v>
      </c>
      <c r="D50" s="2">
        <f t="shared" si="2"/>
        <v>300732.82007478073</v>
      </c>
      <c r="E50" s="1">
        <f t="shared" si="3"/>
        <v>2772085.6750860717</v>
      </c>
      <c r="F50" s="1">
        <f t="shared" si="4"/>
        <v>238.78610499865093</v>
      </c>
      <c r="G50" s="1">
        <f t="shared" si="1"/>
        <v>2.3895001349075073E-2</v>
      </c>
      <c r="I50">
        <v>170.51</v>
      </c>
      <c r="J50">
        <v>-2.66</v>
      </c>
    </row>
    <row r="51" spans="1:10" x14ac:dyDescent="0.3">
      <c r="A51">
        <v>244.11</v>
      </c>
      <c r="B51">
        <f t="shared" si="0"/>
        <v>244.11</v>
      </c>
      <c r="C51">
        <v>-1.3</v>
      </c>
      <c r="D51" s="2">
        <f t="shared" si="2"/>
        <v>300736.93574915093</v>
      </c>
      <c r="E51" s="1">
        <f t="shared" si="3"/>
        <v>2772082.3365828944</v>
      </c>
      <c r="F51" s="1">
        <f t="shared" si="4"/>
        <v>244.08557468780151</v>
      </c>
      <c r="G51" s="1">
        <f t="shared" si="1"/>
        <v>2.4425312198502525E-2</v>
      </c>
      <c r="I51">
        <v>174.75</v>
      </c>
      <c r="J51">
        <v>-2.5499999999999998</v>
      </c>
    </row>
    <row r="52" spans="1:10" x14ac:dyDescent="0.3">
      <c r="A52">
        <v>249.81</v>
      </c>
      <c r="B52">
        <f t="shared" si="0"/>
        <v>249.81</v>
      </c>
      <c r="C52">
        <v>-1.17</v>
      </c>
      <c r="D52" s="2">
        <f t="shared" si="2"/>
        <v>300741.36204045464</v>
      </c>
      <c r="E52" s="1">
        <f t="shared" si="3"/>
        <v>2772078.7461172128</v>
      </c>
      <c r="F52" s="1">
        <f t="shared" si="4"/>
        <v>249.78500435367468</v>
      </c>
      <c r="G52" s="1">
        <f t="shared" si="1"/>
        <v>2.4995646325322696E-2</v>
      </c>
      <c r="I52">
        <v>179.81</v>
      </c>
      <c r="J52">
        <v>-2.63</v>
      </c>
    </row>
    <row r="53" spans="1:10" x14ac:dyDescent="0.3">
      <c r="A53">
        <v>255.19</v>
      </c>
      <c r="B53">
        <f t="shared" si="0"/>
        <v>255.19</v>
      </c>
      <c r="C53">
        <v>-0.94</v>
      </c>
      <c r="D53" s="2">
        <f t="shared" si="2"/>
        <v>300745.53983821155</v>
      </c>
      <c r="E53" s="1">
        <f t="shared" si="3"/>
        <v>2772075.3572215345</v>
      </c>
      <c r="F53" s="1">
        <f t="shared" si="4"/>
        <v>255.16446603829613</v>
      </c>
      <c r="G53" s="1">
        <f t="shared" si="1"/>
        <v>2.5533961703871455E-2</v>
      </c>
      <c r="I53">
        <v>184.52</v>
      </c>
      <c r="J53">
        <v>-2.6</v>
      </c>
    </row>
    <row r="54" spans="1:10" x14ac:dyDescent="0.3">
      <c r="A54">
        <v>260.36</v>
      </c>
      <c r="B54">
        <f t="shared" si="0"/>
        <v>260.36</v>
      </c>
      <c r="C54">
        <v>-0.69</v>
      </c>
      <c r="D54" s="2">
        <f t="shared" si="2"/>
        <v>300749.55456207827</v>
      </c>
      <c r="E54" s="1">
        <f t="shared" si="3"/>
        <v>2772072.1006061705</v>
      </c>
      <c r="F54" s="1">
        <f t="shared" si="4"/>
        <v>260.33394873533103</v>
      </c>
      <c r="G54" s="1">
        <f t="shared" si="1"/>
        <v>2.6051264668979002E-2</v>
      </c>
      <c r="I54">
        <v>189.55</v>
      </c>
      <c r="J54">
        <v>-2.5</v>
      </c>
    </row>
    <row r="55" spans="1:10" x14ac:dyDescent="0.3">
      <c r="A55">
        <v>267.79000000000002</v>
      </c>
      <c r="B55">
        <f t="shared" si="0"/>
        <v>267.79000000000002</v>
      </c>
      <c r="C55">
        <v>-0.43</v>
      </c>
      <c r="D55" s="2">
        <f t="shared" si="2"/>
        <v>300755.32427161984</v>
      </c>
      <c r="E55" s="1">
        <f t="shared" si="3"/>
        <v>2772067.42040266</v>
      </c>
      <c r="F55" s="1">
        <f t="shared" si="4"/>
        <v>267.7632052993082</v>
      </c>
      <c r="G55" s="1">
        <f t="shared" si="1"/>
        <v>2.6794700691823437E-2</v>
      </c>
      <c r="I55">
        <v>194.82</v>
      </c>
      <c r="J55">
        <v>-2.41</v>
      </c>
    </row>
    <row r="56" spans="1:10" x14ac:dyDescent="0.3">
      <c r="A56">
        <v>274.75</v>
      </c>
      <c r="B56">
        <f t="shared" si="0"/>
        <v>274.75</v>
      </c>
      <c r="C56">
        <v>-0.31</v>
      </c>
      <c r="D56" s="2">
        <f t="shared" si="2"/>
        <v>300760.72900626442</v>
      </c>
      <c r="E56" s="1">
        <f t="shared" si="3"/>
        <v>2772063.036255091</v>
      </c>
      <c r="F56" s="1">
        <f t="shared" si="4"/>
        <v>274.7225088913097</v>
      </c>
      <c r="G56" s="1">
        <f t="shared" si="1"/>
        <v>2.7491108690298915E-2</v>
      </c>
      <c r="I56">
        <v>199.47</v>
      </c>
      <c r="J56">
        <v>-2.4700000000000002</v>
      </c>
    </row>
    <row r="57" spans="1:10" x14ac:dyDescent="0.3">
      <c r="A57">
        <v>279.75</v>
      </c>
      <c r="B57">
        <f t="shared" si="0"/>
        <v>279.75</v>
      </c>
      <c r="C57">
        <v>-0.28999999999999998</v>
      </c>
      <c r="D57" s="2">
        <f t="shared" si="2"/>
        <v>300764.61171793437</v>
      </c>
      <c r="E57" s="1">
        <f t="shared" si="3"/>
        <v>2772059.8867237912</v>
      </c>
      <c r="F57" s="1">
        <f t="shared" si="4"/>
        <v>279.72200859826791</v>
      </c>
      <c r="G57" s="1">
        <f t="shared" si="1"/>
        <v>2.7991401732094801E-2</v>
      </c>
      <c r="I57">
        <v>205.24</v>
      </c>
      <c r="J57">
        <v>-2.37</v>
      </c>
    </row>
    <row r="58" spans="1:10" x14ac:dyDescent="0.3">
      <c r="A58">
        <v>284.94</v>
      </c>
      <c r="B58">
        <f t="shared" si="0"/>
        <v>284.94</v>
      </c>
      <c r="C58">
        <v>-0.57999999999999996</v>
      </c>
      <c r="D58" s="2">
        <f t="shared" si="2"/>
        <v>300768.64197264781</v>
      </c>
      <c r="E58" s="1">
        <f t="shared" si="3"/>
        <v>2772056.6175103025</v>
      </c>
      <c r="F58" s="1">
        <f t="shared" si="4"/>
        <v>284.91148929391107</v>
      </c>
      <c r="G58" s="1">
        <f t="shared" si="1"/>
        <v>2.8510706088923143E-2</v>
      </c>
      <c r="I58">
        <v>210.56</v>
      </c>
      <c r="J58">
        <v>-2.33</v>
      </c>
    </row>
    <row r="59" spans="1:10" x14ac:dyDescent="0.3">
      <c r="A59">
        <v>289.7</v>
      </c>
      <c r="B59">
        <f t="shared" si="0"/>
        <v>289.7</v>
      </c>
      <c r="C59">
        <v>-1.1000000000000001</v>
      </c>
      <c r="D59" s="2">
        <f t="shared" si="2"/>
        <v>300772.33831415762</v>
      </c>
      <c r="E59" s="1">
        <f t="shared" si="3"/>
        <v>2772053.6191565054</v>
      </c>
      <c r="F59" s="1">
        <f t="shared" si="4"/>
        <v>289.67101301474992</v>
      </c>
      <c r="G59" s="1">
        <f t="shared" si="1"/>
        <v>2.8986985250071484E-2</v>
      </c>
      <c r="I59">
        <v>216.86</v>
      </c>
      <c r="J59">
        <v>-2.19</v>
      </c>
    </row>
    <row r="60" spans="1:10" x14ac:dyDescent="0.3">
      <c r="A60">
        <v>295.01</v>
      </c>
      <c r="B60">
        <f t="shared" si="0"/>
        <v>295.01</v>
      </c>
      <c r="C60">
        <v>-1.8</v>
      </c>
      <c r="D60" s="2">
        <f t="shared" si="2"/>
        <v>300776.46175395115</v>
      </c>
      <c r="E60" s="1">
        <f t="shared" si="3"/>
        <v>2772050.2743542651</v>
      </c>
      <c r="F60" s="1">
        <f t="shared" si="4"/>
        <v>294.98048170362205</v>
      </c>
      <c r="G60" s="1">
        <f t="shared" si="1"/>
        <v>2.9518296377943898E-2</v>
      </c>
      <c r="I60">
        <v>222.23</v>
      </c>
      <c r="J60">
        <v>-2.06</v>
      </c>
    </row>
    <row r="61" spans="1:10" x14ac:dyDescent="0.3">
      <c r="A61">
        <v>300.24</v>
      </c>
      <c r="B61">
        <f t="shared" si="0"/>
        <v>300.24</v>
      </c>
      <c r="C61">
        <v>-2.12</v>
      </c>
      <c r="D61" s="2">
        <f t="shared" si="2"/>
        <v>300780.52307035791</v>
      </c>
      <c r="E61" s="1">
        <f t="shared" si="3"/>
        <v>2772046.9799445258</v>
      </c>
      <c r="F61" s="1">
        <f t="shared" si="4"/>
        <v>300.20995839697804</v>
      </c>
      <c r="G61" s="1">
        <f t="shared" si="1"/>
        <v>3.0041603021970786E-2</v>
      </c>
      <c r="I61">
        <v>227.93</v>
      </c>
      <c r="J61">
        <v>-1.71</v>
      </c>
    </row>
    <row r="62" spans="1:10" x14ac:dyDescent="0.3">
      <c r="A62">
        <v>305.39999999999998</v>
      </c>
      <c r="B62">
        <f t="shared" si="0"/>
        <v>305.39999999999998</v>
      </c>
      <c r="C62">
        <v>-2.2599999999999998</v>
      </c>
      <c r="D62" s="2">
        <f t="shared" si="2"/>
        <v>300784.53002880129</v>
      </c>
      <c r="E62" s="1">
        <f t="shared" si="3"/>
        <v>2772043.7296282249</v>
      </c>
      <c r="F62" s="1">
        <f t="shared" si="4"/>
        <v>305.3694420942914</v>
      </c>
      <c r="G62" s="1">
        <f t="shared" si="1"/>
        <v>3.0557905708576527E-2</v>
      </c>
      <c r="I62">
        <v>233.26</v>
      </c>
      <c r="J62">
        <v>-1.69</v>
      </c>
    </row>
    <row r="63" spans="1:10" x14ac:dyDescent="0.3">
      <c r="A63">
        <v>310.77999999999997</v>
      </c>
      <c r="B63">
        <f t="shared" si="0"/>
        <v>310.77999999999997</v>
      </c>
      <c r="C63">
        <v>-2.31</v>
      </c>
      <c r="D63" s="2">
        <f t="shared" si="2"/>
        <v>300788.70782655821</v>
      </c>
      <c r="E63" s="1">
        <f t="shared" si="3"/>
        <v>2772040.3407325461</v>
      </c>
      <c r="F63" s="1">
        <f t="shared" si="4"/>
        <v>310.74890377920616</v>
      </c>
      <c r="G63" s="1">
        <f t="shared" si="1"/>
        <v>3.1096220793813245E-2</v>
      </c>
      <c r="I63">
        <v>238.81</v>
      </c>
      <c r="J63">
        <v>-1.48</v>
      </c>
    </row>
    <row r="64" spans="1:10" x14ac:dyDescent="0.3">
      <c r="A64">
        <v>316.01</v>
      </c>
      <c r="B64">
        <f t="shared" si="0"/>
        <v>316.01</v>
      </c>
      <c r="C64">
        <v>-2.4500000000000002</v>
      </c>
      <c r="D64" s="2">
        <f t="shared" si="2"/>
        <v>300792.76914296497</v>
      </c>
      <c r="E64" s="1">
        <f t="shared" si="3"/>
        <v>2772037.0463228072</v>
      </c>
      <c r="F64" s="1">
        <f t="shared" si="4"/>
        <v>315.97838047226884</v>
      </c>
      <c r="G64" s="1">
        <f t="shared" si="1"/>
        <v>3.1619527731152175E-2</v>
      </c>
      <c r="I64">
        <v>244.11</v>
      </c>
      <c r="J64">
        <v>-1.3</v>
      </c>
    </row>
    <row r="65" spans="1:10" x14ac:dyDescent="0.3">
      <c r="A65">
        <v>321.27999999999997</v>
      </c>
      <c r="B65">
        <f t="shared" si="0"/>
        <v>321.27999999999997</v>
      </c>
      <c r="C65">
        <v>-2.48</v>
      </c>
      <c r="D65" s="2">
        <f t="shared" si="2"/>
        <v>300796.86152106506</v>
      </c>
      <c r="E65" s="1">
        <f t="shared" si="3"/>
        <v>2772033.7267168174</v>
      </c>
      <c r="F65" s="1">
        <f t="shared" si="4"/>
        <v>321.24785316333771</v>
      </c>
      <c r="G65" s="1">
        <f t="shared" si="1"/>
        <v>3.2146836662263922E-2</v>
      </c>
      <c r="I65">
        <v>249.81</v>
      </c>
      <c r="J65">
        <v>-1.17</v>
      </c>
    </row>
    <row r="66" spans="1:10" x14ac:dyDescent="0.3">
      <c r="A66">
        <v>326.44</v>
      </c>
      <c r="B66">
        <f t="shared" ref="B66:B129" si="5">A66-0</f>
        <v>326.44</v>
      </c>
      <c r="C66">
        <v>-2.46</v>
      </c>
      <c r="D66" s="2">
        <f t="shared" si="2"/>
        <v>300800.8684795085</v>
      </c>
      <c r="E66" s="1">
        <f t="shared" si="3"/>
        <v>2772030.476400516</v>
      </c>
      <c r="F66" s="1">
        <f t="shared" si="4"/>
        <v>326.40733686098957</v>
      </c>
      <c r="G66" s="1">
        <f t="shared" ref="G66:G129" si="6">B66-F66</f>
        <v>3.2663139010423947E-2</v>
      </c>
      <c r="I66">
        <v>255.19</v>
      </c>
      <c r="J66">
        <v>-0.94</v>
      </c>
    </row>
    <row r="67" spans="1:10" x14ac:dyDescent="0.3">
      <c r="A67">
        <v>330.86</v>
      </c>
      <c r="B67">
        <f t="shared" si="5"/>
        <v>330.86</v>
      </c>
      <c r="C67">
        <v>-2.61</v>
      </c>
      <c r="D67" s="2">
        <f t="shared" ref="D67:D130" si="7">(((B67*($D$131-$D$1))+$B$131*$D$1)/$B$131)</f>
        <v>300804.30079662474</v>
      </c>
      <c r="E67" s="1">
        <f t="shared" ref="E67:E130" si="8">(((B67*($E$131-$E$1))+$B$131*$E$1)/$B$131)</f>
        <v>2772027.6922148475</v>
      </c>
      <c r="F67" s="1">
        <f t="shared" ref="F67:F130" si="9">SQRT(((D67-$D$1)^2)+((E67-$E$1)^2))</f>
        <v>330.82689460162982</v>
      </c>
      <c r="G67" s="1">
        <f t="shared" si="6"/>
        <v>3.3105398370196326E-2</v>
      </c>
      <c r="I67">
        <v>260.36</v>
      </c>
      <c r="J67">
        <v>-0.69</v>
      </c>
    </row>
    <row r="68" spans="1:10" x14ac:dyDescent="0.3">
      <c r="A68">
        <v>335.94</v>
      </c>
      <c r="B68">
        <f t="shared" si="5"/>
        <v>335.94</v>
      </c>
      <c r="C68">
        <v>-2.6</v>
      </c>
      <c r="D68" s="2">
        <f t="shared" si="7"/>
        <v>300808.24563168141</v>
      </c>
      <c r="E68" s="1">
        <f t="shared" si="8"/>
        <v>2772024.4922910472</v>
      </c>
      <c r="F68" s="1">
        <f t="shared" si="9"/>
        <v>335.9063863037656</v>
      </c>
      <c r="G68" s="1">
        <f t="shared" si="6"/>
        <v>3.3613696234397139E-2</v>
      </c>
      <c r="I68">
        <v>267.79000000000002</v>
      </c>
      <c r="J68">
        <v>-0.43</v>
      </c>
    </row>
    <row r="69" spans="1:10" x14ac:dyDescent="0.3">
      <c r="A69">
        <v>341.02</v>
      </c>
      <c r="B69">
        <f t="shared" si="5"/>
        <v>341.02</v>
      </c>
      <c r="C69">
        <v>-2.62</v>
      </c>
      <c r="D69" s="2">
        <f t="shared" si="7"/>
        <v>300812.19046673807</v>
      </c>
      <c r="E69" s="1">
        <f t="shared" si="8"/>
        <v>2772021.2923672469</v>
      </c>
      <c r="F69" s="1">
        <f t="shared" si="9"/>
        <v>340.98587800590138</v>
      </c>
      <c r="G69" s="1">
        <f t="shared" si="6"/>
        <v>3.4121994098597952E-2</v>
      </c>
      <c r="I69">
        <v>274.75</v>
      </c>
      <c r="J69">
        <v>-0.31</v>
      </c>
    </row>
    <row r="70" spans="1:10" x14ac:dyDescent="0.3">
      <c r="A70">
        <v>346.06</v>
      </c>
      <c r="B70">
        <f t="shared" si="5"/>
        <v>346.06</v>
      </c>
      <c r="C70">
        <v>-2.97</v>
      </c>
      <c r="D70" s="2">
        <f t="shared" si="7"/>
        <v>300816.10424010141</v>
      </c>
      <c r="E70" s="1">
        <f t="shared" si="8"/>
        <v>2772018.1176396967</v>
      </c>
      <c r="F70" s="1">
        <f t="shared" si="9"/>
        <v>346.0253737106176</v>
      </c>
      <c r="G70" s="1">
        <f t="shared" si="6"/>
        <v>3.4626289382401865E-2</v>
      </c>
      <c r="I70">
        <v>279.75</v>
      </c>
      <c r="J70">
        <v>-0.28999999999999998</v>
      </c>
    </row>
    <row r="71" spans="1:10" x14ac:dyDescent="0.3">
      <c r="A71">
        <v>353.44</v>
      </c>
      <c r="B71">
        <f t="shared" si="5"/>
        <v>353.44</v>
      </c>
      <c r="C71">
        <v>-2.79</v>
      </c>
      <c r="D71" s="2">
        <f t="shared" si="7"/>
        <v>300821.83512252627</v>
      </c>
      <c r="E71" s="1">
        <f t="shared" si="8"/>
        <v>2772013.4689314989</v>
      </c>
      <c r="F71" s="1">
        <f t="shared" si="9"/>
        <v>353.40463527770186</v>
      </c>
      <c r="G71" s="1">
        <f t="shared" si="6"/>
        <v>3.5364722298140805E-2</v>
      </c>
      <c r="I71">
        <v>284.94</v>
      </c>
      <c r="J71">
        <v>-0.57999999999999996</v>
      </c>
    </row>
    <row r="72" spans="1:10" x14ac:dyDescent="0.3">
      <c r="A72">
        <v>359.18</v>
      </c>
      <c r="B72">
        <f t="shared" si="5"/>
        <v>359.18</v>
      </c>
      <c r="C72">
        <v>-2.74</v>
      </c>
      <c r="D72" s="2">
        <f t="shared" si="7"/>
        <v>300826.29247552343</v>
      </c>
      <c r="E72" s="1">
        <f t="shared" si="8"/>
        <v>2772009.8532695668</v>
      </c>
      <c r="F72" s="1">
        <f t="shared" si="9"/>
        <v>359.14406094137831</v>
      </c>
      <c r="G72" s="1">
        <f t="shared" si="6"/>
        <v>3.5939058621693221E-2</v>
      </c>
      <c r="I72">
        <v>289.7</v>
      </c>
      <c r="J72">
        <v>-1.1000000000000001</v>
      </c>
    </row>
    <row r="73" spans="1:10" x14ac:dyDescent="0.3">
      <c r="A73">
        <v>364.49</v>
      </c>
      <c r="B73">
        <f t="shared" si="5"/>
        <v>364.49</v>
      </c>
      <c r="C73">
        <v>-2.81</v>
      </c>
      <c r="D73" s="2">
        <f t="shared" si="7"/>
        <v>300830.4159153169</v>
      </c>
      <c r="E73" s="1">
        <f t="shared" si="8"/>
        <v>2772006.5084673269</v>
      </c>
      <c r="F73" s="1">
        <f t="shared" si="9"/>
        <v>364.45352962991188</v>
      </c>
      <c r="G73" s="1">
        <f t="shared" si="6"/>
        <v>3.6470370088125037E-2</v>
      </c>
      <c r="I73">
        <v>295.01</v>
      </c>
      <c r="J73">
        <v>-1.8</v>
      </c>
    </row>
    <row r="74" spans="1:10" x14ac:dyDescent="0.3">
      <c r="A74">
        <v>369.51</v>
      </c>
      <c r="B74">
        <f t="shared" si="5"/>
        <v>369.51</v>
      </c>
      <c r="C74">
        <v>-2.79</v>
      </c>
      <c r="D74" s="2">
        <f t="shared" si="7"/>
        <v>300834.31415783358</v>
      </c>
      <c r="E74" s="1">
        <f t="shared" si="8"/>
        <v>2772003.3463379019</v>
      </c>
      <c r="F74" s="1">
        <f t="shared" si="9"/>
        <v>369.47302733577175</v>
      </c>
      <c r="G74" s="1">
        <f t="shared" si="6"/>
        <v>3.6972664228244412E-2</v>
      </c>
      <c r="I74">
        <v>300.24</v>
      </c>
      <c r="J74">
        <v>-2.12</v>
      </c>
    </row>
    <row r="75" spans="1:10" x14ac:dyDescent="0.3">
      <c r="A75">
        <v>374.79</v>
      </c>
      <c r="B75">
        <f t="shared" si="5"/>
        <v>374.79</v>
      </c>
      <c r="C75">
        <v>-2.82</v>
      </c>
      <c r="D75" s="2">
        <f t="shared" si="7"/>
        <v>300838.414301357</v>
      </c>
      <c r="E75" s="1">
        <f t="shared" si="8"/>
        <v>2772000.0204328494</v>
      </c>
      <c r="F75" s="1">
        <f t="shared" si="9"/>
        <v>374.75249902626882</v>
      </c>
      <c r="G75" s="1">
        <f t="shared" si="6"/>
        <v>3.7500973731198428E-2</v>
      </c>
      <c r="I75">
        <v>305.39999999999998</v>
      </c>
      <c r="J75">
        <v>-2.2599999999999998</v>
      </c>
    </row>
    <row r="76" spans="1:10" x14ac:dyDescent="0.3">
      <c r="A76">
        <v>379.92</v>
      </c>
      <c r="B76">
        <f t="shared" si="5"/>
        <v>379.92</v>
      </c>
      <c r="C76">
        <v>-2.78</v>
      </c>
      <c r="D76" s="2">
        <f t="shared" si="7"/>
        <v>300842.39796353038</v>
      </c>
      <c r="E76" s="1">
        <f t="shared" si="8"/>
        <v>2771996.7890137364</v>
      </c>
      <c r="F76" s="1">
        <f t="shared" si="9"/>
        <v>379.88198572529751</v>
      </c>
      <c r="G76" s="1">
        <f t="shared" si="6"/>
        <v>3.8014274702504736E-2</v>
      </c>
      <c r="I76">
        <v>310.77999999999997</v>
      </c>
      <c r="J76">
        <v>-2.31</v>
      </c>
    </row>
    <row r="77" spans="1:10" x14ac:dyDescent="0.3">
      <c r="A77">
        <v>385.09</v>
      </c>
      <c r="B77">
        <f t="shared" si="5"/>
        <v>385.09</v>
      </c>
      <c r="C77">
        <v>-2.82</v>
      </c>
      <c r="D77" s="2">
        <f t="shared" si="7"/>
        <v>300846.41268739715</v>
      </c>
      <c r="E77" s="1">
        <f t="shared" si="8"/>
        <v>2771993.5323983724</v>
      </c>
      <c r="F77" s="1">
        <f t="shared" si="9"/>
        <v>385.05146842237758</v>
      </c>
      <c r="G77" s="1">
        <f t="shared" si="6"/>
        <v>3.8531577622393343E-2</v>
      </c>
      <c r="I77">
        <v>316.01</v>
      </c>
      <c r="J77">
        <v>-2.4500000000000002</v>
      </c>
    </row>
    <row r="78" spans="1:10" x14ac:dyDescent="0.3">
      <c r="A78">
        <v>390.57</v>
      </c>
      <c r="B78">
        <f t="shared" si="5"/>
        <v>390.57</v>
      </c>
      <c r="C78">
        <v>-2.77</v>
      </c>
      <c r="D78" s="2">
        <f t="shared" si="7"/>
        <v>300850.66813938745</v>
      </c>
      <c r="E78" s="1">
        <f t="shared" si="8"/>
        <v>2771990.0805120687</v>
      </c>
      <c r="F78" s="1">
        <f t="shared" si="9"/>
        <v>390.53092010073965</v>
      </c>
      <c r="G78" s="1">
        <f t="shared" si="6"/>
        <v>3.9079899260343609E-2</v>
      </c>
      <c r="I78">
        <v>321.27999999999997</v>
      </c>
      <c r="J78">
        <v>-2.48</v>
      </c>
    </row>
    <row r="79" spans="1:10" x14ac:dyDescent="0.3">
      <c r="A79">
        <v>397.98</v>
      </c>
      <c r="B79">
        <f t="shared" si="5"/>
        <v>397.98</v>
      </c>
      <c r="C79">
        <v>-2.57</v>
      </c>
      <c r="D79" s="2">
        <f t="shared" si="7"/>
        <v>300856.4223180823</v>
      </c>
      <c r="E79" s="1">
        <f t="shared" si="8"/>
        <v>2771985.4129066826</v>
      </c>
      <c r="F79" s="1">
        <f t="shared" si="9"/>
        <v>397.94017866640189</v>
      </c>
      <c r="G79" s="1">
        <f t="shared" si="6"/>
        <v>3.9821333598126785E-2</v>
      </c>
      <c r="I79">
        <v>326.44</v>
      </c>
      <c r="J79">
        <v>-2.46</v>
      </c>
    </row>
    <row r="80" spans="1:10" x14ac:dyDescent="0.3">
      <c r="A80">
        <v>403.08</v>
      </c>
      <c r="B80">
        <f t="shared" si="5"/>
        <v>403.08</v>
      </c>
      <c r="C80">
        <v>-2.63</v>
      </c>
      <c r="D80" s="2">
        <f t="shared" si="7"/>
        <v>300860.38268398569</v>
      </c>
      <c r="E80" s="1">
        <f t="shared" si="8"/>
        <v>2771982.200384757</v>
      </c>
      <c r="F80" s="1">
        <f t="shared" si="9"/>
        <v>403.03966836743933</v>
      </c>
      <c r="G80" s="1">
        <f t="shared" si="6"/>
        <v>4.0331632560651087E-2</v>
      </c>
      <c r="I80">
        <v>330.86</v>
      </c>
      <c r="J80">
        <v>-2.61</v>
      </c>
    </row>
    <row r="81" spans="1:10" x14ac:dyDescent="0.3">
      <c r="A81">
        <v>408.09</v>
      </c>
      <c r="B81">
        <f t="shared" si="5"/>
        <v>408.09</v>
      </c>
      <c r="C81">
        <v>-2.68</v>
      </c>
      <c r="D81" s="2">
        <f t="shared" si="7"/>
        <v>300864.27316107898</v>
      </c>
      <c r="E81" s="1">
        <f t="shared" si="8"/>
        <v>2771979.0445543951</v>
      </c>
      <c r="F81" s="1">
        <f t="shared" si="9"/>
        <v>408.04916707353237</v>
      </c>
      <c r="G81" s="1">
        <f t="shared" si="6"/>
        <v>4.0832926467601283E-2</v>
      </c>
      <c r="I81">
        <v>335.94</v>
      </c>
      <c r="J81">
        <v>-2.6</v>
      </c>
    </row>
    <row r="82" spans="1:10" x14ac:dyDescent="0.3">
      <c r="A82">
        <v>415.5</v>
      </c>
      <c r="B82">
        <f t="shared" si="5"/>
        <v>415.5</v>
      </c>
      <c r="C82">
        <v>-2.72</v>
      </c>
      <c r="D82" s="2">
        <f t="shared" si="7"/>
        <v>300870.02733977383</v>
      </c>
      <c r="E82" s="1">
        <f t="shared" si="8"/>
        <v>2771974.376949009</v>
      </c>
      <c r="F82" s="1">
        <f t="shared" si="9"/>
        <v>415.45842563919462</v>
      </c>
      <c r="G82" s="1">
        <f t="shared" si="6"/>
        <v>4.1574360805384458E-2</v>
      </c>
      <c r="I82">
        <v>341.02</v>
      </c>
      <c r="J82">
        <v>-2.62</v>
      </c>
    </row>
    <row r="83" spans="1:10" x14ac:dyDescent="0.3">
      <c r="A83">
        <v>422.73</v>
      </c>
      <c r="B83">
        <f t="shared" si="5"/>
        <v>422.73</v>
      </c>
      <c r="C83">
        <v>-2.69</v>
      </c>
      <c r="D83" s="2">
        <f t="shared" si="7"/>
        <v>300875.6417408486</v>
      </c>
      <c r="E83" s="1">
        <f t="shared" si="8"/>
        <v>2771969.8227267498</v>
      </c>
      <c r="F83" s="1">
        <f t="shared" si="9"/>
        <v>422.68770221535203</v>
      </c>
      <c r="G83" s="1">
        <f t="shared" si="6"/>
        <v>4.2297784647985281E-2</v>
      </c>
      <c r="I83">
        <v>346.06</v>
      </c>
      <c r="J83">
        <v>-2.97</v>
      </c>
    </row>
    <row r="84" spans="1:10" x14ac:dyDescent="0.3">
      <c r="A84">
        <v>429.73</v>
      </c>
      <c r="B84">
        <f t="shared" si="5"/>
        <v>429.73</v>
      </c>
      <c r="C84">
        <v>-2.5499999999999998</v>
      </c>
      <c r="D84" s="2">
        <f t="shared" si="7"/>
        <v>300881.07753718656</v>
      </c>
      <c r="E84" s="1">
        <f t="shared" si="8"/>
        <v>2771965.4133829302</v>
      </c>
      <c r="F84" s="1">
        <f t="shared" si="9"/>
        <v>429.68700180511161</v>
      </c>
      <c r="G84" s="1">
        <f t="shared" si="6"/>
        <v>4.2998194888411945E-2</v>
      </c>
      <c r="I84">
        <v>353.44</v>
      </c>
      <c r="J84">
        <v>-2.79</v>
      </c>
    </row>
    <row r="85" spans="1:10" x14ac:dyDescent="0.3">
      <c r="A85">
        <v>436.19</v>
      </c>
      <c r="B85">
        <f t="shared" si="5"/>
        <v>436.19</v>
      </c>
      <c r="C85">
        <v>-2.4700000000000002</v>
      </c>
      <c r="D85" s="2">
        <f t="shared" si="7"/>
        <v>300886.09400066419</v>
      </c>
      <c r="E85" s="1">
        <f t="shared" si="8"/>
        <v>2771961.3441884913</v>
      </c>
      <c r="F85" s="1">
        <f t="shared" si="9"/>
        <v>436.14635542631129</v>
      </c>
      <c r="G85" s="1">
        <f t="shared" si="6"/>
        <v>4.3644573688709443E-2</v>
      </c>
      <c r="I85">
        <v>359.18</v>
      </c>
      <c r="J85">
        <v>-2.74</v>
      </c>
    </row>
    <row r="86" spans="1:10" x14ac:dyDescent="0.3">
      <c r="A86">
        <v>442.7</v>
      </c>
      <c r="B86">
        <f t="shared" si="5"/>
        <v>442.7</v>
      </c>
      <c r="C86">
        <v>-2.38</v>
      </c>
      <c r="D86" s="2">
        <f t="shared" si="7"/>
        <v>300891.14929125848</v>
      </c>
      <c r="E86" s="1">
        <f t="shared" si="8"/>
        <v>2771957.2434987393</v>
      </c>
      <c r="F86" s="1">
        <f t="shared" si="9"/>
        <v>442.65570404465205</v>
      </c>
      <c r="G86" s="1">
        <f t="shared" si="6"/>
        <v>4.4295955347934068E-2</v>
      </c>
      <c r="I86">
        <v>364.49</v>
      </c>
      <c r="J86">
        <v>-2.81</v>
      </c>
    </row>
    <row r="87" spans="1:10" x14ac:dyDescent="0.3">
      <c r="A87">
        <v>449.7</v>
      </c>
      <c r="B87">
        <f t="shared" si="5"/>
        <v>449.7</v>
      </c>
      <c r="C87">
        <v>-2.29</v>
      </c>
      <c r="D87" s="2">
        <f t="shared" si="7"/>
        <v>300896.58508759638</v>
      </c>
      <c r="E87" s="1">
        <f t="shared" si="8"/>
        <v>2771952.8341549202</v>
      </c>
      <c r="F87" s="1">
        <f t="shared" si="9"/>
        <v>449.65500363407307</v>
      </c>
      <c r="G87" s="1">
        <f t="shared" si="6"/>
        <v>4.4996365926920134E-2</v>
      </c>
      <c r="I87">
        <v>369.51</v>
      </c>
      <c r="J87">
        <v>-2.79</v>
      </c>
    </row>
    <row r="88" spans="1:10" x14ac:dyDescent="0.3">
      <c r="A88">
        <v>456.78</v>
      </c>
      <c r="B88">
        <f t="shared" si="5"/>
        <v>456.78</v>
      </c>
      <c r="C88">
        <v>-2.06</v>
      </c>
      <c r="D88" s="2">
        <f t="shared" si="7"/>
        <v>300902.08300732105</v>
      </c>
      <c r="E88" s="1">
        <f t="shared" si="8"/>
        <v>2771948.3744186</v>
      </c>
      <c r="F88" s="1">
        <f t="shared" si="9"/>
        <v>456.73429521901022</v>
      </c>
      <c r="G88" s="1">
        <f t="shared" si="6"/>
        <v>4.5704780989751725E-2</v>
      </c>
      <c r="I88">
        <v>374.79</v>
      </c>
      <c r="J88">
        <v>-2.82</v>
      </c>
    </row>
    <row r="89" spans="1:10" x14ac:dyDescent="0.3">
      <c r="A89">
        <v>463.98</v>
      </c>
      <c r="B89">
        <f t="shared" si="5"/>
        <v>463.98</v>
      </c>
      <c r="C89">
        <v>-1.88</v>
      </c>
      <c r="D89" s="2">
        <f t="shared" si="7"/>
        <v>300907.67411212582</v>
      </c>
      <c r="E89" s="1">
        <f t="shared" si="8"/>
        <v>2771943.8390935287</v>
      </c>
      <c r="F89" s="1">
        <f t="shared" si="9"/>
        <v>463.93357479688297</v>
      </c>
      <c r="G89" s="1">
        <f t="shared" si="6"/>
        <v>4.6425203117053115E-2</v>
      </c>
      <c r="I89">
        <v>379.92</v>
      </c>
      <c r="J89">
        <v>-2.78</v>
      </c>
    </row>
    <row r="90" spans="1:10" x14ac:dyDescent="0.3">
      <c r="A90">
        <v>471.22</v>
      </c>
      <c r="B90">
        <f t="shared" si="5"/>
        <v>471.22</v>
      </c>
      <c r="C90">
        <v>-1.59</v>
      </c>
      <c r="D90" s="2">
        <f t="shared" si="7"/>
        <v>300913.29627862392</v>
      </c>
      <c r="E90" s="1">
        <f t="shared" si="8"/>
        <v>2771939.2785722069</v>
      </c>
      <c r="F90" s="1">
        <f t="shared" si="9"/>
        <v>471.17285037246853</v>
      </c>
      <c r="G90" s="1">
        <f t="shared" si="6"/>
        <v>4.7149627531496208E-2</v>
      </c>
      <c r="I90">
        <v>385.09</v>
      </c>
      <c r="J90">
        <v>-2.82</v>
      </c>
    </row>
    <row r="91" spans="1:10" x14ac:dyDescent="0.3">
      <c r="A91">
        <v>478.59</v>
      </c>
      <c r="B91">
        <f t="shared" si="5"/>
        <v>478.59</v>
      </c>
      <c r="C91">
        <v>-1.45</v>
      </c>
      <c r="D91" s="2">
        <f t="shared" si="7"/>
        <v>300919.01939562539</v>
      </c>
      <c r="E91" s="1">
        <f t="shared" si="8"/>
        <v>2771934.6361630717</v>
      </c>
      <c r="F91" s="1">
        <f t="shared" si="9"/>
        <v>478.54211294007933</v>
      </c>
      <c r="G91" s="1">
        <f t="shared" si="6"/>
        <v>4.788705992064024E-2</v>
      </c>
      <c r="I91">
        <v>390.57</v>
      </c>
      <c r="J91">
        <v>-2.77</v>
      </c>
    </row>
    <row r="92" spans="1:10" x14ac:dyDescent="0.3">
      <c r="A92">
        <v>485.98</v>
      </c>
      <c r="B92">
        <f t="shared" si="5"/>
        <v>485.98</v>
      </c>
      <c r="C92">
        <v>-1.34</v>
      </c>
      <c r="D92" s="2">
        <f t="shared" si="7"/>
        <v>300924.75804347364</v>
      </c>
      <c r="E92" s="1">
        <f t="shared" si="8"/>
        <v>2771929.9811558109</v>
      </c>
      <c r="F92" s="1">
        <f t="shared" si="9"/>
        <v>485.93137350693041</v>
      </c>
      <c r="G92" s="1">
        <f t="shared" si="6"/>
        <v>4.8626493069605203E-2</v>
      </c>
      <c r="I92">
        <v>397.98</v>
      </c>
      <c r="J92">
        <v>-2.57</v>
      </c>
    </row>
    <row r="93" spans="1:10" x14ac:dyDescent="0.3">
      <c r="A93">
        <v>493.37</v>
      </c>
      <c r="B93">
        <f t="shared" si="5"/>
        <v>493.37</v>
      </c>
      <c r="C93">
        <v>-1.33</v>
      </c>
      <c r="D93" s="2">
        <f t="shared" si="7"/>
        <v>300930.49669132184</v>
      </c>
      <c r="E93" s="1">
        <f t="shared" si="8"/>
        <v>2771925.32614855</v>
      </c>
      <c r="F93" s="1">
        <f t="shared" si="9"/>
        <v>493.32063407373624</v>
      </c>
      <c r="G93" s="1">
        <f t="shared" si="6"/>
        <v>4.9365926263760684E-2</v>
      </c>
      <c r="I93">
        <v>403.08</v>
      </c>
      <c r="J93">
        <v>-2.63</v>
      </c>
    </row>
    <row r="94" spans="1:10" x14ac:dyDescent="0.3">
      <c r="A94">
        <v>500.21</v>
      </c>
      <c r="B94">
        <f t="shared" si="5"/>
        <v>500.21</v>
      </c>
      <c r="C94">
        <v>-1.26</v>
      </c>
      <c r="D94" s="2">
        <f t="shared" si="7"/>
        <v>300935.80824088637</v>
      </c>
      <c r="E94" s="1">
        <f t="shared" si="8"/>
        <v>2771921.0175897321</v>
      </c>
      <c r="F94" s="1">
        <f t="shared" si="9"/>
        <v>500.15994967284735</v>
      </c>
      <c r="G94" s="1">
        <f t="shared" si="6"/>
        <v>5.005032715263269E-2</v>
      </c>
      <c r="I94">
        <v>408.09</v>
      </c>
      <c r="J94">
        <v>-2.68</v>
      </c>
    </row>
    <row r="95" spans="1:10" x14ac:dyDescent="0.3">
      <c r="A95">
        <v>507.6</v>
      </c>
      <c r="B95">
        <f t="shared" si="5"/>
        <v>507.6</v>
      </c>
      <c r="C95">
        <v>-1.19</v>
      </c>
      <c r="D95" s="2">
        <f t="shared" si="7"/>
        <v>300941.54688873456</v>
      </c>
      <c r="E95" s="1">
        <f t="shared" si="8"/>
        <v>2771916.3625824717</v>
      </c>
      <c r="F95" s="1">
        <f t="shared" si="9"/>
        <v>507.54921023935981</v>
      </c>
      <c r="G95" s="1">
        <f t="shared" si="6"/>
        <v>5.0789760640213899E-2</v>
      </c>
      <c r="I95">
        <v>415.5</v>
      </c>
      <c r="J95">
        <v>-2.72</v>
      </c>
    </row>
    <row r="96" spans="1:10" x14ac:dyDescent="0.3">
      <c r="A96">
        <v>514.59</v>
      </c>
      <c r="B96">
        <f t="shared" si="5"/>
        <v>514.59</v>
      </c>
      <c r="C96">
        <v>-1.36</v>
      </c>
      <c r="D96" s="2">
        <f t="shared" si="7"/>
        <v>300946.97491964919</v>
      </c>
      <c r="E96" s="1">
        <f t="shared" si="8"/>
        <v>2771911.9595377147</v>
      </c>
      <c r="F96" s="1">
        <f t="shared" si="9"/>
        <v>514.53851082969118</v>
      </c>
      <c r="G96" s="1">
        <f t="shared" si="6"/>
        <v>5.1489170308855137E-2</v>
      </c>
      <c r="I96">
        <v>422.73</v>
      </c>
      <c r="J96">
        <v>-2.69</v>
      </c>
    </row>
    <row r="97" spans="1:10" x14ac:dyDescent="0.3">
      <c r="A97">
        <v>521.62</v>
      </c>
      <c r="B97">
        <f t="shared" si="5"/>
        <v>521.62</v>
      </c>
      <c r="C97">
        <v>-1.44</v>
      </c>
      <c r="D97" s="2">
        <f t="shared" si="7"/>
        <v>300952.43401225714</v>
      </c>
      <c r="E97" s="1">
        <f t="shared" si="8"/>
        <v>2771907.5312967077</v>
      </c>
      <c r="F97" s="1">
        <f t="shared" si="9"/>
        <v>521.56780741744205</v>
      </c>
      <c r="G97" s="1">
        <f t="shared" si="6"/>
        <v>5.2192582557950118E-2</v>
      </c>
      <c r="I97">
        <v>429.73</v>
      </c>
      <c r="J97">
        <v>-2.5499999999999998</v>
      </c>
    </row>
    <row r="98" spans="1:10" x14ac:dyDescent="0.3">
      <c r="A98">
        <v>528.66</v>
      </c>
      <c r="B98">
        <f t="shared" si="5"/>
        <v>528.66</v>
      </c>
      <c r="C98">
        <v>-1.52</v>
      </c>
      <c r="D98" s="2">
        <f t="shared" si="7"/>
        <v>300957.90087028849</v>
      </c>
      <c r="E98" s="1">
        <f t="shared" si="8"/>
        <v>2771903.096756638</v>
      </c>
      <c r="F98" s="1">
        <f t="shared" si="9"/>
        <v>528.60710300466633</v>
      </c>
      <c r="G98" s="1">
        <f t="shared" si="6"/>
        <v>5.2896995333640007E-2</v>
      </c>
      <c r="I98">
        <v>436.19</v>
      </c>
      <c r="J98">
        <v>-2.4700000000000002</v>
      </c>
    </row>
    <row r="99" spans="1:10" x14ac:dyDescent="0.3">
      <c r="A99">
        <v>535.29</v>
      </c>
      <c r="B99">
        <f t="shared" si="5"/>
        <v>535.29</v>
      </c>
      <c r="C99">
        <v>-1.52</v>
      </c>
      <c r="D99" s="2">
        <f t="shared" si="7"/>
        <v>300963.04934596282</v>
      </c>
      <c r="E99" s="1">
        <f t="shared" si="8"/>
        <v>2771898.9204781349</v>
      </c>
      <c r="F99" s="1">
        <f t="shared" si="9"/>
        <v>535.23643961589744</v>
      </c>
      <c r="G99" s="1">
        <f t="shared" si="6"/>
        <v>5.3560384102524949E-2</v>
      </c>
      <c r="I99">
        <v>442.7</v>
      </c>
      <c r="J99">
        <v>-2.38</v>
      </c>
    </row>
    <row r="100" spans="1:10" x14ac:dyDescent="0.3">
      <c r="A100">
        <v>541.42999999999995</v>
      </c>
      <c r="B100">
        <f t="shared" si="5"/>
        <v>541.42999999999995</v>
      </c>
      <c r="C100">
        <v>-1.73</v>
      </c>
      <c r="D100" s="2">
        <f t="shared" si="7"/>
        <v>300967.81731589354</v>
      </c>
      <c r="E100" s="1">
        <f t="shared" si="8"/>
        <v>2771895.0528536988</v>
      </c>
      <c r="F100" s="1">
        <f t="shared" si="9"/>
        <v>541.37582525604842</v>
      </c>
      <c r="G100" s="1">
        <f t="shared" si="6"/>
        <v>5.4174743951534765E-2</v>
      </c>
      <c r="I100">
        <v>449.7</v>
      </c>
      <c r="J100">
        <v>-2.29</v>
      </c>
    </row>
    <row r="101" spans="1:10" x14ac:dyDescent="0.3">
      <c r="A101">
        <v>548.12</v>
      </c>
      <c r="B101">
        <f t="shared" si="5"/>
        <v>548.12</v>
      </c>
      <c r="C101">
        <v>-1.88</v>
      </c>
      <c r="D101" s="2">
        <f t="shared" si="7"/>
        <v>300973.01238410792</v>
      </c>
      <c r="E101" s="1">
        <f t="shared" si="8"/>
        <v>2771890.8387808199</v>
      </c>
      <c r="F101" s="1">
        <f t="shared" si="9"/>
        <v>548.06515586389412</v>
      </c>
      <c r="G101" s="1">
        <f t="shared" si="6"/>
        <v>5.48441361058849E-2</v>
      </c>
      <c r="I101">
        <v>456.78</v>
      </c>
      <c r="J101">
        <v>-2.06</v>
      </c>
    </row>
    <row r="102" spans="1:10" x14ac:dyDescent="0.3">
      <c r="A102">
        <v>553.9</v>
      </c>
      <c r="B102">
        <f t="shared" si="5"/>
        <v>553.9</v>
      </c>
      <c r="C102">
        <v>-2.0099999999999998</v>
      </c>
      <c r="D102" s="2">
        <f t="shared" si="7"/>
        <v>300977.5007987984</v>
      </c>
      <c r="E102" s="1">
        <f t="shared" si="8"/>
        <v>2771887.1979226382</v>
      </c>
      <c r="F102" s="1">
        <f t="shared" si="9"/>
        <v>553.84457752469666</v>
      </c>
      <c r="G102" s="1">
        <f t="shared" si="6"/>
        <v>5.5422475303316787E-2</v>
      </c>
      <c r="I102">
        <v>463.98</v>
      </c>
      <c r="J102">
        <v>-1.88</v>
      </c>
    </row>
    <row r="103" spans="1:10" x14ac:dyDescent="0.3">
      <c r="A103">
        <v>559.78</v>
      </c>
      <c r="B103">
        <f t="shared" si="5"/>
        <v>559.78</v>
      </c>
      <c r="C103">
        <v>-1.9</v>
      </c>
      <c r="D103" s="2">
        <f t="shared" si="7"/>
        <v>300982.06686772226</v>
      </c>
      <c r="E103" s="1">
        <f t="shared" si="8"/>
        <v>2771883.4940738296</v>
      </c>
      <c r="F103" s="1">
        <f t="shared" si="9"/>
        <v>559.72398918011993</v>
      </c>
      <c r="G103" s="1">
        <f t="shared" si="6"/>
        <v>5.6010819880043528E-2</v>
      </c>
      <c r="I103">
        <v>471.22</v>
      </c>
      <c r="J103">
        <v>-1.59</v>
      </c>
    </row>
    <row r="104" spans="1:10" x14ac:dyDescent="0.3">
      <c r="A104">
        <v>566.55999999999995</v>
      </c>
      <c r="B104">
        <f t="shared" si="5"/>
        <v>566.55999999999995</v>
      </c>
      <c r="C104">
        <v>-2.08</v>
      </c>
      <c r="D104" s="2">
        <f t="shared" si="7"/>
        <v>300987.33182474674</v>
      </c>
      <c r="E104" s="1">
        <f t="shared" si="8"/>
        <v>2771879.2233093875</v>
      </c>
      <c r="F104" s="1">
        <f t="shared" si="9"/>
        <v>566.5033107826165</v>
      </c>
      <c r="G104" s="1">
        <f t="shared" si="6"/>
        <v>5.6689217383450341E-2</v>
      </c>
      <c r="I104">
        <v>478.59</v>
      </c>
      <c r="J104">
        <v>-1.45</v>
      </c>
    </row>
    <row r="105" spans="1:10" x14ac:dyDescent="0.3">
      <c r="A105">
        <v>573.45000000000005</v>
      </c>
      <c r="B105">
        <f t="shared" si="5"/>
        <v>573.45000000000005</v>
      </c>
      <c r="C105">
        <v>-2.0499999999999998</v>
      </c>
      <c r="D105" s="2">
        <f t="shared" si="7"/>
        <v>300992.68220142799</v>
      </c>
      <c r="E105" s="1">
        <f t="shared" si="8"/>
        <v>2771874.8832552568</v>
      </c>
      <c r="F105" s="1">
        <f t="shared" si="9"/>
        <v>573.39262137862056</v>
      </c>
      <c r="G105" s="1">
        <f t="shared" si="6"/>
        <v>5.7378621379484684E-2</v>
      </c>
      <c r="I105">
        <v>485.98</v>
      </c>
      <c r="J105">
        <v>-1.34</v>
      </c>
    </row>
    <row r="106" spans="1:10" x14ac:dyDescent="0.3">
      <c r="A106">
        <v>580.64</v>
      </c>
      <c r="B106">
        <f t="shared" si="5"/>
        <v>580.64</v>
      </c>
      <c r="C106">
        <v>-2.19</v>
      </c>
      <c r="D106" s="2">
        <f t="shared" si="7"/>
        <v>300998.26554080937</v>
      </c>
      <c r="E106" s="1">
        <f t="shared" si="8"/>
        <v>2771870.3542292481</v>
      </c>
      <c r="F106" s="1">
        <f t="shared" si="9"/>
        <v>580.5819019570198</v>
      </c>
      <c r="G106" s="1">
        <f t="shared" si="6"/>
        <v>5.8098042980191167E-2</v>
      </c>
      <c r="I106">
        <v>493.37</v>
      </c>
      <c r="J106">
        <v>-1.33</v>
      </c>
    </row>
    <row r="107" spans="1:10" x14ac:dyDescent="0.3">
      <c r="A107">
        <v>585.96</v>
      </c>
      <c r="B107">
        <f t="shared" si="5"/>
        <v>585.96</v>
      </c>
      <c r="C107">
        <v>-2.15</v>
      </c>
      <c r="D107" s="2">
        <f t="shared" si="7"/>
        <v>301002.39674602624</v>
      </c>
      <c r="E107" s="1">
        <f t="shared" si="8"/>
        <v>2771867.0031279451</v>
      </c>
      <c r="F107" s="1">
        <f t="shared" si="9"/>
        <v>585.90136964532019</v>
      </c>
      <c r="G107" s="1">
        <f t="shared" si="6"/>
        <v>5.8630354679849006E-2</v>
      </c>
      <c r="I107">
        <v>500.21</v>
      </c>
      <c r="J107">
        <v>-1.26</v>
      </c>
    </row>
    <row r="108" spans="1:10" x14ac:dyDescent="0.3">
      <c r="A108">
        <v>592.61</v>
      </c>
      <c r="B108">
        <f t="shared" si="5"/>
        <v>592.61</v>
      </c>
      <c r="C108">
        <v>-2.2799999999999998</v>
      </c>
      <c r="D108" s="2">
        <f t="shared" si="7"/>
        <v>301007.56075254723</v>
      </c>
      <c r="E108" s="1">
        <f t="shared" si="8"/>
        <v>2771862.8142513172</v>
      </c>
      <c r="F108" s="1">
        <f t="shared" si="9"/>
        <v>592.55070425511451</v>
      </c>
      <c r="G108" s="1">
        <f t="shared" si="6"/>
        <v>5.9295744885503154E-2</v>
      </c>
      <c r="I108">
        <v>507.6</v>
      </c>
      <c r="J108">
        <v>-1.19</v>
      </c>
    </row>
    <row r="109" spans="1:10" x14ac:dyDescent="0.3">
      <c r="A109">
        <v>597.67999999999995</v>
      </c>
      <c r="B109">
        <f t="shared" si="5"/>
        <v>597.67999999999995</v>
      </c>
      <c r="C109">
        <v>-2.19</v>
      </c>
      <c r="D109" s="2">
        <f t="shared" si="7"/>
        <v>301011.49782218062</v>
      </c>
      <c r="E109" s="1">
        <f t="shared" si="8"/>
        <v>2771859.620626579</v>
      </c>
      <c r="F109" s="1">
        <f t="shared" si="9"/>
        <v>597.62019695816048</v>
      </c>
      <c r="G109" s="1">
        <f t="shared" si="6"/>
        <v>5.9803041839472826E-2</v>
      </c>
      <c r="I109">
        <v>514.59</v>
      </c>
      <c r="J109">
        <v>-1.36</v>
      </c>
    </row>
    <row r="110" spans="1:10" x14ac:dyDescent="0.3">
      <c r="A110">
        <v>604.4</v>
      </c>
      <c r="B110">
        <f t="shared" si="5"/>
        <v>604.4</v>
      </c>
      <c r="C110">
        <v>-2.06</v>
      </c>
      <c r="D110" s="2">
        <f t="shared" si="7"/>
        <v>301016.716186665</v>
      </c>
      <c r="E110" s="1">
        <f t="shared" si="8"/>
        <v>2771855.3876565127</v>
      </c>
      <c r="F110" s="1">
        <f t="shared" si="9"/>
        <v>604.33952456399754</v>
      </c>
      <c r="G110" s="1">
        <f t="shared" si="6"/>
        <v>6.0475436002434435E-2</v>
      </c>
      <c r="I110">
        <v>521.62</v>
      </c>
      <c r="J110">
        <v>-1.44</v>
      </c>
    </row>
    <row r="111" spans="1:10" x14ac:dyDescent="0.3">
      <c r="A111">
        <v>611.62</v>
      </c>
      <c r="B111">
        <f t="shared" si="5"/>
        <v>611.62</v>
      </c>
      <c r="C111">
        <v>-2.2000000000000002</v>
      </c>
      <c r="D111" s="2">
        <f t="shared" si="7"/>
        <v>301022.32282231649</v>
      </c>
      <c r="E111" s="1">
        <f t="shared" si="8"/>
        <v>2771850.8397333161</v>
      </c>
      <c r="F111" s="1">
        <f t="shared" si="9"/>
        <v>611.55880214077183</v>
      </c>
      <c r="G111" s="1">
        <f t="shared" si="6"/>
        <v>6.1197859228173002E-2</v>
      </c>
      <c r="I111">
        <v>528.66</v>
      </c>
      <c r="J111">
        <v>-1.52</v>
      </c>
    </row>
    <row r="112" spans="1:10" x14ac:dyDescent="0.3">
      <c r="A112">
        <v>619.76</v>
      </c>
      <c r="B112">
        <f t="shared" si="5"/>
        <v>619.76</v>
      </c>
      <c r="C112">
        <v>-2.23</v>
      </c>
      <c r="D112" s="2">
        <f t="shared" si="7"/>
        <v>301028.64387691516</v>
      </c>
      <c r="E112" s="1">
        <f t="shared" si="8"/>
        <v>2771845.7122963606</v>
      </c>
      <c r="F112" s="1">
        <f t="shared" si="9"/>
        <v>619.69798766338556</v>
      </c>
      <c r="G112" s="1">
        <f t="shared" si="6"/>
        <v>6.2012336614429842E-2</v>
      </c>
      <c r="I112">
        <v>535.29</v>
      </c>
      <c r="J112">
        <v>-1.52</v>
      </c>
    </row>
    <row r="113" spans="1:10" x14ac:dyDescent="0.3">
      <c r="A113">
        <v>629.98</v>
      </c>
      <c r="B113">
        <f t="shared" si="5"/>
        <v>629.98</v>
      </c>
      <c r="C113">
        <v>-2.23</v>
      </c>
      <c r="D113" s="2">
        <f t="shared" si="7"/>
        <v>301036.58013956854</v>
      </c>
      <c r="E113" s="1">
        <f t="shared" si="8"/>
        <v>2771839.2746543842</v>
      </c>
      <c r="F113" s="1">
        <f t="shared" si="9"/>
        <v>629.91696506427161</v>
      </c>
      <c r="G113" s="1">
        <f t="shared" si="6"/>
        <v>6.3034935728410346E-2</v>
      </c>
      <c r="I113">
        <v>541.42999999999995</v>
      </c>
      <c r="J113">
        <v>-1.73</v>
      </c>
    </row>
    <row r="114" spans="1:10" x14ac:dyDescent="0.3">
      <c r="A114">
        <v>638.79</v>
      </c>
      <c r="B114">
        <f t="shared" si="5"/>
        <v>638.79</v>
      </c>
      <c r="C114">
        <v>-2.08</v>
      </c>
      <c r="D114" s="2">
        <f t="shared" si="7"/>
        <v>301043.42147753102</v>
      </c>
      <c r="E114" s="1">
        <f t="shared" si="8"/>
        <v>2771833.7251802343</v>
      </c>
      <c r="F114" s="1">
        <f t="shared" si="9"/>
        <v>638.72608354785427</v>
      </c>
      <c r="G114" s="1">
        <f t="shared" si="6"/>
        <v>6.3916452145690528E-2</v>
      </c>
      <c r="I114">
        <v>548.12</v>
      </c>
      <c r="J114">
        <v>-1.88</v>
      </c>
    </row>
    <row r="115" spans="1:10" x14ac:dyDescent="0.3">
      <c r="A115">
        <v>644.14</v>
      </c>
      <c r="B115">
        <f t="shared" si="5"/>
        <v>644.14</v>
      </c>
      <c r="C115">
        <v>-0.84</v>
      </c>
      <c r="D115" s="2">
        <f t="shared" si="7"/>
        <v>301047.57597901789</v>
      </c>
      <c r="E115" s="1">
        <f t="shared" si="8"/>
        <v>2771830.3551817439</v>
      </c>
      <c r="F115" s="1">
        <f t="shared" si="9"/>
        <v>644.0755482341458</v>
      </c>
      <c r="G115" s="1">
        <f t="shared" si="6"/>
        <v>6.4451765854187215E-2</v>
      </c>
      <c r="I115">
        <v>553.9</v>
      </c>
      <c r="J115">
        <v>-2.0099999999999998</v>
      </c>
    </row>
    <row r="116" spans="1:10" x14ac:dyDescent="0.3">
      <c r="A116">
        <v>647.87</v>
      </c>
      <c r="B116">
        <f t="shared" si="5"/>
        <v>647.87</v>
      </c>
      <c r="C116">
        <v>-0.24</v>
      </c>
      <c r="D116" s="2">
        <f t="shared" si="7"/>
        <v>301050.47248192364</v>
      </c>
      <c r="E116" s="1">
        <f t="shared" si="8"/>
        <v>2771828.0056313947</v>
      </c>
      <c r="F116" s="1">
        <f t="shared" si="9"/>
        <v>647.80517501525412</v>
      </c>
      <c r="G116" s="1">
        <f t="shared" si="6"/>
        <v>6.482498474588283E-2</v>
      </c>
      <c r="I116">
        <v>559.78</v>
      </c>
      <c r="J116">
        <v>-1.9</v>
      </c>
    </row>
    <row r="117" spans="1:10" x14ac:dyDescent="0.3">
      <c r="A117">
        <v>650.44000000000005</v>
      </c>
      <c r="B117">
        <f t="shared" si="5"/>
        <v>650.44000000000005</v>
      </c>
      <c r="C117">
        <v>-0.47</v>
      </c>
      <c r="D117" s="2">
        <f t="shared" si="7"/>
        <v>301052.46819572203</v>
      </c>
      <c r="E117" s="1">
        <f t="shared" si="8"/>
        <v>2771826.3867723066</v>
      </c>
      <c r="F117" s="1">
        <f t="shared" si="9"/>
        <v>650.37491786465182</v>
      </c>
      <c r="G117" s="1">
        <f t="shared" si="6"/>
        <v>6.508213534823426E-2</v>
      </c>
      <c r="I117">
        <v>566.55999999999995</v>
      </c>
      <c r="J117">
        <v>-2.08</v>
      </c>
    </row>
    <row r="118" spans="1:10" x14ac:dyDescent="0.3">
      <c r="A118">
        <v>650.57000000000005</v>
      </c>
      <c r="B118">
        <f t="shared" si="5"/>
        <v>650.57000000000005</v>
      </c>
      <c r="C118">
        <v>0.11</v>
      </c>
      <c r="D118" s="2">
        <f t="shared" si="7"/>
        <v>301052.56914622546</v>
      </c>
      <c r="E118" s="1">
        <f t="shared" si="8"/>
        <v>2771826.3048844929</v>
      </c>
      <c r="F118" s="1">
        <f t="shared" si="9"/>
        <v>650.50490485701573</v>
      </c>
      <c r="G118" s="1">
        <f t="shared" si="6"/>
        <v>6.5095142984318954E-2</v>
      </c>
      <c r="I118">
        <v>573.45000000000005</v>
      </c>
      <c r="J118">
        <v>-2.0499999999999998</v>
      </c>
    </row>
    <row r="119" spans="1:10" x14ac:dyDescent="0.3">
      <c r="A119">
        <v>652.87</v>
      </c>
      <c r="B119">
        <f t="shared" si="5"/>
        <v>652.87</v>
      </c>
      <c r="C119">
        <v>0.37</v>
      </c>
      <c r="D119" s="2">
        <f t="shared" si="7"/>
        <v>301054.35519359366</v>
      </c>
      <c r="E119" s="1">
        <f t="shared" si="8"/>
        <v>2771824.856100095</v>
      </c>
      <c r="F119" s="1">
        <f t="shared" si="9"/>
        <v>652.80467472225757</v>
      </c>
      <c r="G119" s="1">
        <f t="shared" si="6"/>
        <v>6.5325277742431354E-2</v>
      </c>
      <c r="I119">
        <v>580.64</v>
      </c>
      <c r="J119">
        <v>-2.19</v>
      </c>
    </row>
    <row r="120" spans="1:10" x14ac:dyDescent="0.3">
      <c r="A120">
        <v>656.67</v>
      </c>
      <c r="B120">
        <f t="shared" si="5"/>
        <v>656.67</v>
      </c>
      <c r="C120">
        <v>1.21</v>
      </c>
      <c r="D120" s="2">
        <f t="shared" si="7"/>
        <v>301057.3060544628</v>
      </c>
      <c r="E120" s="1">
        <f t="shared" si="8"/>
        <v>2771822.4624563074</v>
      </c>
      <c r="F120" s="1">
        <f t="shared" si="9"/>
        <v>656.60429449940852</v>
      </c>
      <c r="G120" s="1">
        <f t="shared" si="6"/>
        <v>6.5705500591434429E-2</v>
      </c>
      <c r="I120">
        <v>585.96</v>
      </c>
      <c r="J120">
        <v>-2.15</v>
      </c>
    </row>
    <row r="121" spans="1:10" x14ac:dyDescent="0.3">
      <c r="A121">
        <v>658.33</v>
      </c>
      <c r="B121">
        <f t="shared" si="5"/>
        <v>658.33</v>
      </c>
      <c r="C121">
        <v>2.62</v>
      </c>
      <c r="D121" s="2">
        <f t="shared" si="7"/>
        <v>301058.59511473728</v>
      </c>
      <c r="E121" s="1">
        <f t="shared" si="8"/>
        <v>2771821.4168119156</v>
      </c>
      <c r="F121" s="1">
        <f t="shared" si="9"/>
        <v>658.26412840234991</v>
      </c>
      <c r="G121" s="1">
        <f t="shared" si="6"/>
        <v>6.5871597650129843E-2</v>
      </c>
      <c r="I121">
        <v>592.61</v>
      </c>
      <c r="J121">
        <v>-2.2799999999999998</v>
      </c>
    </row>
    <row r="122" spans="1:10" x14ac:dyDescent="0.3">
      <c r="A122">
        <v>659.41</v>
      </c>
      <c r="B122">
        <f t="shared" si="5"/>
        <v>659.41</v>
      </c>
      <c r="C122">
        <v>2.62</v>
      </c>
      <c r="D122" s="2">
        <f t="shared" si="7"/>
        <v>301059.433780458</v>
      </c>
      <c r="E122" s="1">
        <f t="shared" si="8"/>
        <v>2771820.736513155</v>
      </c>
      <c r="F122" s="1">
        <f t="shared" si="9"/>
        <v>659.3440203389282</v>
      </c>
      <c r="G122" s="1">
        <f t="shared" si="6"/>
        <v>6.5979661071764895E-2</v>
      </c>
      <c r="I122">
        <v>597.67999999999995</v>
      </c>
      <c r="J122">
        <v>-2.19</v>
      </c>
    </row>
    <row r="123" spans="1:10" x14ac:dyDescent="0.3">
      <c r="A123">
        <v>659.43</v>
      </c>
      <c r="B123">
        <f t="shared" si="5"/>
        <v>659.43</v>
      </c>
      <c r="C123">
        <v>3.13</v>
      </c>
      <c r="D123" s="2">
        <f t="shared" si="7"/>
        <v>301059.4493113046</v>
      </c>
      <c r="E123" s="1">
        <f t="shared" si="8"/>
        <v>2771820.7239150298</v>
      </c>
      <c r="F123" s="1">
        <f t="shared" si="9"/>
        <v>659.36401833773937</v>
      </c>
      <c r="G123" s="1">
        <f t="shared" si="6"/>
        <v>6.5981662260583107E-2</v>
      </c>
      <c r="I123">
        <v>604.4</v>
      </c>
      <c r="J123">
        <v>-2.06</v>
      </c>
    </row>
    <row r="124" spans="1:10" x14ac:dyDescent="0.3">
      <c r="A124">
        <v>659.77</v>
      </c>
      <c r="B124">
        <f t="shared" si="5"/>
        <v>659.77</v>
      </c>
      <c r="C124">
        <v>3.13</v>
      </c>
      <c r="D124" s="2">
        <f t="shared" si="7"/>
        <v>301059.71333569824</v>
      </c>
      <c r="E124" s="1">
        <f t="shared" si="8"/>
        <v>2771820.5097469017</v>
      </c>
      <c r="F124" s="1">
        <f t="shared" si="9"/>
        <v>659.70398431768979</v>
      </c>
      <c r="G124" s="1">
        <f t="shared" si="6"/>
        <v>6.6015682310194279E-2</v>
      </c>
      <c r="I124">
        <v>611.62</v>
      </c>
      <c r="J124">
        <v>-2.2000000000000002</v>
      </c>
    </row>
    <row r="125" spans="1:10" x14ac:dyDescent="0.3">
      <c r="A125">
        <v>659.81</v>
      </c>
      <c r="B125">
        <f t="shared" si="5"/>
        <v>659.81</v>
      </c>
      <c r="C125">
        <v>2.88</v>
      </c>
      <c r="D125" s="2">
        <f t="shared" si="7"/>
        <v>301059.74439739157</v>
      </c>
      <c r="E125" s="1">
        <f t="shared" si="8"/>
        <v>2771820.4845506512</v>
      </c>
      <c r="F125" s="1">
        <f t="shared" si="9"/>
        <v>659.74398031540261</v>
      </c>
      <c r="G125" s="1">
        <f t="shared" si="6"/>
        <v>6.6019684597335981E-2</v>
      </c>
      <c r="I125">
        <v>619.76</v>
      </c>
      <c r="J125">
        <v>-2.23</v>
      </c>
    </row>
    <row r="126" spans="1:10" x14ac:dyDescent="0.3">
      <c r="A126">
        <v>659.85</v>
      </c>
      <c r="B126">
        <f t="shared" si="5"/>
        <v>659.85</v>
      </c>
      <c r="C126">
        <v>3.13</v>
      </c>
      <c r="D126" s="2">
        <f t="shared" si="7"/>
        <v>301059.77545908489</v>
      </c>
      <c r="E126" s="1">
        <f t="shared" si="8"/>
        <v>2771820.4593544006</v>
      </c>
      <c r="F126" s="1">
        <f t="shared" si="9"/>
        <v>659.78397631311555</v>
      </c>
      <c r="G126" s="1">
        <f t="shared" si="6"/>
        <v>6.6023686884477684E-2</v>
      </c>
      <c r="I126">
        <v>629.98</v>
      </c>
      <c r="J126">
        <v>-2.23</v>
      </c>
    </row>
    <row r="127" spans="1:10" x14ac:dyDescent="0.3">
      <c r="A127">
        <v>659.87</v>
      </c>
      <c r="B127">
        <f t="shared" si="5"/>
        <v>659.87</v>
      </c>
      <c r="C127">
        <v>2.9</v>
      </c>
      <c r="D127" s="2">
        <f t="shared" si="7"/>
        <v>301059.79098993161</v>
      </c>
      <c r="E127" s="1">
        <f t="shared" si="8"/>
        <v>2771820.4467562754</v>
      </c>
      <c r="F127" s="1">
        <f t="shared" si="9"/>
        <v>659.80397431201709</v>
      </c>
      <c r="G127" s="1">
        <f t="shared" si="6"/>
        <v>6.602568798291486E-2</v>
      </c>
      <c r="I127">
        <v>638.79</v>
      </c>
      <c r="J127">
        <v>-2.08</v>
      </c>
    </row>
    <row r="128" spans="1:10" x14ac:dyDescent="0.3">
      <c r="A128">
        <v>660.11</v>
      </c>
      <c r="B128">
        <f t="shared" si="5"/>
        <v>660.11</v>
      </c>
      <c r="C128">
        <v>3.14</v>
      </c>
      <c r="D128" s="2">
        <f t="shared" si="7"/>
        <v>301059.97736009175</v>
      </c>
      <c r="E128" s="1">
        <f t="shared" si="8"/>
        <v>2771820.2955787731</v>
      </c>
      <c r="F128" s="1">
        <f t="shared" si="9"/>
        <v>660.04395029784314</v>
      </c>
      <c r="G128" s="1">
        <f t="shared" si="6"/>
        <v>6.6049702156874446E-2</v>
      </c>
      <c r="I128">
        <v>644.14</v>
      </c>
      <c r="J128">
        <v>-0.84</v>
      </c>
    </row>
    <row r="129" spans="1:10" x14ac:dyDescent="0.3">
      <c r="A129">
        <v>660.17</v>
      </c>
      <c r="B129">
        <f t="shared" si="5"/>
        <v>660.17</v>
      </c>
      <c r="C129">
        <v>2.65</v>
      </c>
      <c r="D129" s="2">
        <f t="shared" si="7"/>
        <v>301060.0239526318</v>
      </c>
      <c r="E129" s="1">
        <f t="shared" si="8"/>
        <v>2771820.2577843973</v>
      </c>
      <c r="F129" s="1">
        <f t="shared" si="9"/>
        <v>660.10394429445762</v>
      </c>
      <c r="G129" s="1">
        <f t="shared" si="6"/>
        <v>6.6055705542339638E-2</v>
      </c>
      <c r="I129">
        <v>647.87</v>
      </c>
      <c r="J129">
        <v>-0.24</v>
      </c>
    </row>
    <row r="130" spans="1:10" x14ac:dyDescent="0.3">
      <c r="A130">
        <v>662.35</v>
      </c>
      <c r="B130">
        <f t="shared" ref="B130:B131" si="10">A130-0</f>
        <v>662.35</v>
      </c>
      <c r="C130">
        <v>2.63</v>
      </c>
      <c r="D130" s="2">
        <f t="shared" si="7"/>
        <v>301061.7168149199</v>
      </c>
      <c r="E130" s="1">
        <f t="shared" si="8"/>
        <v>2771818.884588751</v>
      </c>
      <c r="F130" s="1">
        <f t="shared" si="9"/>
        <v>662.28372616647061</v>
      </c>
      <c r="G130" s="1">
        <f t="shared" ref="G130:G131" si="11">B130-F130</f>
        <v>6.6273833529407966E-2</v>
      </c>
      <c r="I130">
        <v>650.44000000000005</v>
      </c>
      <c r="J130">
        <v>-0.47</v>
      </c>
    </row>
    <row r="131" spans="1:10" x14ac:dyDescent="0.3">
      <c r="A131" s="5">
        <v>662.47</v>
      </c>
      <c r="B131">
        <f t="shared" si="10"/>
        <v>662.47</v>
      </c>
      <c r="C131" s="5">
        <v>2.69</v>
      </c>
      <c r="D131" s="2">
        <v>301061.81</v>
      </c>
      <c r="E131" s="2">
        <v>2771818.8089999999</v>
      </c>
      <c r="F131" s="1">
        <f t="shared" ref="F131" si="12">SQRT(((D131-$D$1)^2)+((E131-$E$1)^2))</f>
        <v>662.40371415940615</v>
      </c>
      <c r="G131" s="1">
        <f t="shared" si="11"/>
        <v>6.6285840593877765E-2</v>
      </c>
      <c r="I131">
        <v>650.57000000000005</v>
      </c>
      <c r="J131">
        <v>0.11</v>
      </c>
    </row>
    <row r="132" spans="1:10" x14ac:dyDescent="0.3">
      <c r="D132" s="2"/>
      <c r="E132" s="1"/>
      <c r="F132" s="1"/>
      <c r="I132">
        <v>652.87</v>
      </c>
      <c r="J132">
        <v>0.37</v>
      </c>
    </row>
    <row r="133" spans="1:10" x14ac:dyDescent="0.3">
      <c r="D133" s="2"/>
      <c r="E133" s="1"/>
      <c r="F133" s="1"/>
      <c r="I133">
        <v>656.67</v>
      </c>
      <c r="J133">
        <v>1.21</v>
      </c>
    </row>
    <row r="134" spans="1:10" x14ac:dyDescent="0.3">
      <c r="D134" s="2"/>
      <c r="E134" s="1"/>
      <c r="F134" s="1"/>
      <c r="I134">
        <v>658.33</v>
      </c>
      <c r="J134">
        <v>2.62</v>
      </c>
    </row>
    <row r="135" spans="1:10" x14ac:dyDescent="0.3">
      <c r="D135" s="2"/>
      <c r="E135" s="1"/>
      <c r="F135" s="1"/>
      <c r="I135">
        <v>659.41</v>
      </c>
      <c r="J135">
        <v>2.62</v>
      </c>
    </row>
    <row r="136" spans="1:10" x14ac:dyDescent="0.3">
      <c r="D136" s="2"/>
      <c r="E136" s="1"/>
      <c r="F136" s="1"/>
      <c r="I136">
        <v>659.43</v>
      </c>
      <c r="J136">
        <v>3.13</v>
      </c>
    </row>
    <row r="137" spans="1:10" x14ac:dyDescent="0.3">
      <c r="D137" s="2"/>
      <c r="E137" s="1"/>
      <c r="F137" s="1"/>
      <c r="I137">
        <v>659.77</v>
      </c>
      <c r="J137">
        <v>3.13</v>
      </c>
    </row>
    <row r="138" spans="1:10" x14ac:dyDescent="0.3">
      <c r="D138" s="2"/>
      <c r="E138" s="1"/>
      <c r="F138" s="1"/>
      <c r="I138">
        <v>659.81</v>
      </c>
      <c r="J138">
        <v>2.88</v>
      </c>
    </row>
    <row r="139" spans="1:10" x14ac:dyDescent="0.3">
      <c r="D139" s="2"/>
      <c r="E139" s="1"/>
      <c r="F139" s="1"/>
      <c r="I139">
        <v>659.85</v>
      </c>
      <c r="J139">
        <v>3.13</v>
      </c>
    </row>
    <row r="140" spans="1:10" x14ac:dyDescent="0.3">
      <c r="D140" s="2"/>
      <c r="E140" s="1"/>
      <c r="F140" s="1"/>
      <c r="I140">
        <v>659.87</v>
      </c>
      <c r="J140">
        <v>2.9</v>
      </c>
    </row>
    <row r="141" spans="1:10" x14ac:dyDescent="0.3">
      <c r="D141" s="2"/>
      <c r="E141" s="1"/>
      <c r="F141" s="1"/>
      <c r="I141">
        <v>660.11</v>
      </c>
      <c r="J141">
        <v>3.14</v>
      </c>
    </row>
    <row r="142" spans="1:10" x14ac:dyDescent="0.3">
      <c r="D142" s="2"/>
      <c r="E142" s="1"/>
      <c r="F142" s="1"/>
      <c r="I142">
        <v>660.17</v>
      </c>
      <c r="J142">
        <v>2.65</v>
      </c>
    </row>
    <row r="143" spans="1:10" x14ac:dyDescent="0.3">
      <c r="D143" s="2"/>
      <c r="E143" s="1"/>
      <c r="F143" s="1"/>
      <c r="I143">
        <v>662.35</v>
      </c>
      <c r="J143">
        <v>2.63</v>
      </c>
    </row>
    <row r="144" spans="1:10" x14ac:dyDescent="0.3">
      <c r="D144" s="2"/>
      <c r="E144" s="1"/>
      <c r="F144" s="1"/>
      <c r="I144" s="5">
        <v>662.47</v>
      </c>
      <c r="J144" s="5">
        <v>2.69</v>
      </c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81" workbookViewId="0">
      <selection activeCell="A93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4.9400000000000004</v>
      </c>
      <c r="B1">
        <f>A1-4.94</f>
        <v>0</v>
      </c>
      <c r="C1" s="5">
        <v>6.55</v>
      </c>
      <c r="D1" s="2">
        <v>300661.96100000001</v>
      </c>
      <c r="E1" s="2">
        <v>2772380.7089999998</v>
      </c>
    </row>
    <row r="2" spans="1:10" x14ac:dyDescent="0.3">
      <c r="A2">
        <v>5.31</v>
      </c>
      <c r="B2">
        <f t="shared" ref="B2:B65" si="0">A2-4.94</f>
        <v>0.36999999999999922</v>
      </c>
      <c r="C2">
        <v>6.31</v>
      </c>
      <c r="D2" s="2">
        <f>(((B2*($D$120-$D$1))+$B$120*$D$1)/$B$120)</f>
        <v>300662.29330169113</v>
      </c>
      <c r="E2" s="1">
        <f>(((B2*($E$120-$E$1))+$B$120*$E$1)/$B$120)</f>
        <v>2772380.5462940293</v>
      </c>
      <c r="F2" s="1">
        <f>SQRT(((D2-$D$1)^2)+((E2-$E$1)^2))</f>
        <v>0.36999681990912797</v>
      </c>
      <c r="G2" s="1">
        <f t="shared" ref="G2:G65" si="1">B2-F2</f>
        <v>3.1800908712464881E-6</v>
      </c>
    </row>
    <row r="3" spans="1:10" x14ac:dyDescent="0.3">
      <c r="A3">
        <v>5.6</v>
      </c>
      <c r="B3">
        <f t="shared" si="0"/>
        <v>0.65999999999999925</v>
      </c>
      <c r="C3">
        <v>6.27</v>
      </c>
      <c r="D3" s="2">
        <f t="shared" ref="D3:D66" si="2">(((B3*($D$120-$D$1))+$B$120*$D$1)/$B$120)</f>
        <v>300662.55375436792</v>
      </c>
      <c r="E3" s="1">
        <f t="shared" ref="E3:E66" si="3">(((B3*($E$120-$E$1))+$B$120*$E$1)/$B$120)</f>
        <v>2772380.4187677284</v>
      </c>
      <c r="F3" s="1">
        <f t="shared" ref="F3:F66" si="4">SQRT(((D3-$D$1)^2)+((E3-$E$1)^2))</f>
        <v>0.65999432729019247</v>
      </c>
      <c r="G3" s="1">
        <f t="shared" si="1"/>
        <v>5.6727098067810289E-6</v>
      </c>
    </row>
    <row r="4" spans="1:10" x14ac:dyDescent="0.3">
      <c r="A4">
        <v>10.37</v>
      </c>
      <c r="B4">
        <f t="shared" si="0"/>
        <v>5.4299999999999988</v>
      </c>
      <c r="C4">
        <v>3.92</v>
      </c>
      <c r="D4" s="2">
        <f t="shared" si="2"/>
        <v>300666.83775184525</v>
      </c>
      <c r="E4" s="1">
        <f t="shared" si="3"/>
        <v>2772378.3211799497</v>
      </c>
      <c r="F4" s="1">
        <f t="shared" si="4"/>
        <v>5.4299533286924264</v>
      </c>
      <c r="G4" s="1">
        <f t="shared" si="1"/>
        <v>4.6671307572410115E-5</v>
      </c>
    </row>
    <row r="5" spans="1:10" x14ac:dyDescent="0.3">
      <c r="A5">
        <v>11.96</v>
      </c>
      <c r="B5">
        <f t="shared" si="0"/>
        <v>7.0200000000000005</v>
      </c>
      <c r="C5">
        <v>3.83</v>
      </c>
      <c r="D5" s="2">
        <f t="shared" si="2"/>
        <v>300668.26575100439</v>
      </c>
      <c r="E5" s="1">
        <f t="shared" si="3"/>
        <v>2772377.6219840231</v>
      </c>
      <c r="F5" s="1">
        <f t="shared" si="4"/>
        <v>7.0199396626645392</v>
      </c>
      <c r="G5" s="1">
        <f t="shared" si="1"/>
        <v>6.0337335461291275E-5</v>
      </c>
    </row>
    <row r="6" spans="1:10" x14ac:dyDescent="0.3">
      <c r="A6">
        <v>17.77</v>
      </c>
      <c r="B6">
        <f t="shared" si="0"/>
        <v>12.829999999999998</v>
      </c>
      <c r="C6">
        <v>3.62</v>
      </c>
      <c r="D6" s="2">
        <f t="shared" si="2"/>
        <v>300673.48378566751</v>
      </c>
      <c r="E6" s="1">
        <f t="shared" si="3"/>
        <v>2772375.0670605437</v>
      </c>
      <c r="F6" s="1">
        <f t="shared" si="4"/>
        <v>12.829889725389288</v>
      </c>
      <c r="G6" s="1">
        <f t="shared" si="1"/>
        <v>1.1027461071044797E-4</v>
      </c>
    </row>
    <row r="7" spans="1:10" x14ac:dyDescent="0.3">
      <c r="A7">
        <v>28.12</v>
      </c>
      <c r="B7">
        <f t="shared" si="0"/>
        <v>23.18</v>
      </c>
      <c r="C7">
        <v>3.45</v>
      </c>
      <c r="D7" s="2">
        <f t="shared" si="2"/>
        <v>300682.779251892</v>
      </c>
      <c r="E7" s="1">
        <f t="shared" si="3"/>
        <v>2772370.5156908343</v>
      </c>
      <c r="F7" s="1">
        <f t="shared" si="4"/>
        <v>23.179800766673932</v>
      </c>
      <c r="G7" s="1">
        <f t="shared" si="1"/>
        <v>1.9923332606808231E-4</v>
      </c>
    </row>
    <row r="8" spans="1:10" x14ac:dyDescent="0.3">
      <c r="A8">
        <v>28.79</v>
      </c>
      <c r="B8">
        <f t="shared" si="0"/>
        <v>23.849999999999998</v>
      </c>
      <c r="C8">
        <v>3.11</v>
      </c>
      <c r="D8" s="2">
        <f t="shared" si="2"/>
        <v>300683.38098738674</v>
      </c>
      <c r="E8" s="1">
        <f t="shared" si="3"/>
        <v>2772370.2210611044</v>
      </c>
      <c r="F8" s="1">
        <f t="shared" si="4"/>
        <v>23.849795007934823</v>
      </c>
      <c r="G8" s="1">
        <f t="shared" si="1"/>
        <v>2.0499206517499147E-4</v>
      </c>
    </row>
    <row r="9" spans="1:10" x14ac:dyDescent="0.3">
      <c r="A9">
        <v>29.4</v>
      </c>
      <c r="B9">
        <f t="shared" si="0"/>
        <v>24.459999999999997</v>
      </c>
      <c r="C9">
        <v>3.43</v>
      </c>
      <c r="D9" s="2">
        <f t="shared" si="2"/>
        <v>300683.9288361207</v>
      </c>
      <c r="E9" s="1">
        <f t="shared" si="3"/>
        <v>2772369.9528161264</v>
      </c>
      <c r="F9" s="1">
        <f t="shared" si="4"/>
        <v>24.459789764914039</v>
      </c>
      <c r="G9" s="1">
        <f t="shared" si="1"/>
        <v>2.1023508595874318E-4</v>
      </c>
    </row>
    <row r="10" spans="1:10" x14ac:dyDescent="0.3">
      <c r="A10">
        <v>32.93</v>
      </c>
      <c r="B10">
        <f t="shared" si="0"/>
        <v>27.99</v>
      </c>
      <c r="C10">
        <v>3.22</v>
      </c>
      <c r="D10" s="2">
        <f t="shared" si="2"/>
        <v>300687.09917387646</v>
      </c>
      <c r="E10" s="1">
        <f t="shared" si="3"/>
        <v>2772368.4005132206</v>
      </c>
      <c r="F10" s="1">
        <f t="shared" si="4"/>
        <v>27.989759424416448</v>
      </c>
      <c r="G10" s="1">
        <f t="shared" si="1"/>
        <v>2.4057558355039532E-4</v>
      </c>
    </row>
    <row r="11" spans="1:10" x14ac:dyDescent="0.3">
      <c r="A11">
        <v>35.96</v>
      </c>
      <c r="B11">
        <f t="shared" si="0"/>
        <v>31.02</v>
      </c>
      <c r="C11">
        <v>3.2</v>
      </c>
      <c r="D11" s="2">
        <f t="shared" si="2"/>
        <v>300689.82045529288</v>
      </c>
      <c r="E11" s="1">
        <f t="shared" si="3"/>
        <v>2772367.0680832476</v>
      </c>
      <c r="F11" s="1">
        <f t="shared" si="4"/>
        <v>31.019733381427741</v>
      </c>
      <c r="G11" s="1">
        <f t="shared" si="1"/>
        <v>2.6661857225818153E-4</v>
      </c>
    </row>
    <row r="12" spans="1:10" x14ac:dyDescent="0.3">
      <c r="A12">
        <v>38.159999999999997</v>
      </c>
      <c r="B12">
        <f t="shared" si="0"/>
        <v>33.22</v>
      </c>
      <c r="C12">
        <v>2.97</v>
      </c>
      <c r="D12" s="2">
        <f t="shared" si="2"/>
        <v>300691.79630318598</v>
      </c>
      <c r="E12" s="1">
        <f t="shared" si="3"/>
        <v>2772366.1006423431</v>
      </c>
      <c r="F12" s="1">
        <f t="shared" si="4"/>
        <v>33.219714472379067</v>
      </c>
      <c r="G12" s="1">
        <f t="shared" si="1"/>
        <v>2.8552762093170259E-4</v>
      </c>
    </row>
    <row r="13" spans="1:10" x14ac:dyDescent="0.3">
      <c r="A13">
        <v>39.9</v>
      </c>
      <c r="B13">
        <f t="shared" si="0"/>
        <v>34.96</v>
      </c>
      <c r="C13">
        <v>2.97</v>
      </c>
      <c r="D13" s="2">
        <f t="shared" si="2"/>
        <v>300693.35901924694</v>
      </c>
      <c r="E13" s="1">
        <f t="shared" si="3"/>
        <v>2772365.3354845368</v>
      </c>
      <c r="F13" s="1">
        <f t="shared" si="4"/>
        <v>34.959699517027062</v>
      </c>
      <c r="G13" s="1">
        <f t="shared" si="1"/>
        <v>3.0048297293916448E-4</v>
      </c>
      <c r="I13" s="5">
        <v>4.9400000000000004</v>
      </c>
      <c r="J13" s="5">
        <v>6.55</v>
      </c>
    </row>
    <row r="14" spans="1:10" x14ac:dyDescent="0.3">
      <c r="A14">
        <v>41.4</v>
      </c>
      <c r="B14">
        <f t="shared" si="0"/>
        <v>36.46</v>
      </c>
      <c r="C14">
        <v>2.75</v>
      </c>
      <c r="D14" s="2">
        <f t="shared" si="2"/>
        <v>300694.706188265</v>
      </c>
      <c r="E14" s="1">
        <f t="shared" si="3"/>
        <v>2772364.6758657387</v>
      </c>
      <c r="F14" s="1">
        <f t="shared" si="4"/>
        <v>36.459686624347917</v>
      </c>
      <c r="G14" s="1">
        <f t="shared" si="1"/>
        <v>3.1337565208389151E-4</v>
      </c>
      <c r="I14">
        <v>5.31</v>
      </c>
      <c r="J14">
        <v>6.31</v>
      </c>
    </row>
    <row r="15" spans="1:10" x14ac:dyDescent="0.3">
      <c r="A15">
        <v>42.3</v>
      </c>
      <c r="B15">
        <f t="shared" si="0"/>
        <v>37.36</v>
      </c>
      <c r="C15">
        <v>2.76</v>
      </c>
      <c r="D15" s="2">
        <f t="shared" si="2"/>
        <v>300695.51448967576</v>
      </c>
      <c r="E15" s="1">
        <f t="shared" si="3"/>
        <v>2772364.2800944597</v>
      </c>
      <c r="F15" s="1">
        <f t="shared" si="4"/>
        <v>37.359678888708196</v>
      </c>
      <c r="G15" s="1">
        <f t="shared" si="1"/>
        <v>3.2111129180378839E-4</v>
      </c>
      <c r="I15">
        <v>5.6</v>
      </c>
      <c r="J15">
        <v>6.27</v>
      </c>
    </row>
    <row r="16" spans="1:10" x14ac:dyDescent="0.3">
      <c r="A16">
        <v>42.36</v>
      </c>
      <c r="B16">
        <f t="shared" si="0"/>
        <v>37.42</v>
      </c>
      <c r="C16">
        <v>2.4</v>
      </c>
      <c r="D16" s="2">
        <f t="shared" si="2"/>
        <v>300695.56837643654</v>
      </c>
      <c r="E16" s="1">
        <f t="shared" si="3"/>
        <v>2772364.2537097074</v>
      </c>
      <c r="F16" s="1">
        <f t="shared" si="4"/>
        <v>37.419678373194643</v>
      </c>
      <c r="G16" s="1">
        <f t="shared" si="1"/>
        <v>3.2162680535918753E-4</v>
      </c>
      <c r="I16">
        <v>10.37</v>
      </c>
      <c r="J16">
        <v>3.92</v>
      </c>
    </row>
    <row r="17" spans="1:10" x14ac:dyDescent="0.3">
      <c r="A17">
        <v>42.94</v>
      </c>
      <c r="B17">
        <f t="shared" si="0"/>
        <v>38</v>
      </c>
      <c r="C17">
        <v>2.42</v>
      </c>
      <c r="D17" s="2">
        <f t="shared" si="2"/>
        <v>300696.08928179013</v>
      </c>
      <c r="E17" s="1">
        <f t="shared" si="3"/>
        <v>2772363.998657105</v>
      </c>
      <c r="F17" s="1">
        <f t="shared" si="4"/>
        <v>37.999673388161547</v>
      </c>
      <c r="G17" s="1">
        <f t="shared" si="1"/>
        <v>3.2661183845306141E-4</v>
      </c>
      <c r="I17">
        <v>11.96</v>
      </c>
      <c r="J17">
        <v>3.83</v>
      </c>
    </row>
    <row r="18" spans="1:10" x14ac:dyDescent="0.3">
      <c r="A18">
        <v>43.01</v>
      </c>
      <c r="B18">
        <f t="shared" si="0"/>
        <v>38.07</v>
      </c>
      <c r="C18">
        <v>2.13</v>
      </c>
      <c r="D18" s="2">
        <f t="shared" si="2"/>
        <v>300696.15214967768</v>
      </c>
      <c r="E18" s="1">
        <f t="shared" si="3"/>
        <v>2772363.9678748948</v>
      </c>
      <c r="F18" s="1">
        <f t="shared" si="4"/>
        <v>38.069672786361643</v>
      </c>
      <c r="G18" s="1">
        <f t="shared" si="1"/>
        <v>3.272136383571933E-4</v>
      </c>
      <c r="I18">
        <v>17.77</v>
      </c>
      <c r="J18">
        <v>3.62</v>
      </c>
    </row>
    <row r="19" spans="1:10" x14ac:dyDescent="0.3">
      <c r="A19">
        <v>43.59</v>
      </c>
      <c r="B19">
        <f t="shared" si="0"/>
        <v>38.650000000000006</v>
      </c>
      <c r="C19">
        <v>2.12</v>
      </c>
      <c r="D19" s="2">
        <f t="shared" si="2"/>
        <v>300696.67305503128</v>
      </c>
      <c r="E19" s="1">
        <f t="shared" si="3"/>
        <v>2772363.7128222925</v>
      </c>
      <c r="F19" s="1">
        <f t="shared" si="4"/>
        <v>38.649667801328548</v>
      </c>
      <c r="G19" s="1">
        <f t="shared" si="1"/>
        <v>3.3219867145817261E-4</v>
      </c>
      <c r="I19">
        <v>28.12</v>
      </c>
      <c r="J19">
        <v>3.45</v>
      </c>
    </row>
    <row r="20" spans="1:10" x14ac:dyDescent="0.3">
      <c r="A20">
        <v>43.64</v>
      </c>
      <c r="B20">
        <f t="shared" si="0"/>
        <v>38.700000000000003</v>
      </c>
      <c r="C20">
        <v>1.84</v>
      </c>
      <c r="D20" s="2">
        <f t="shared" si="2"/>
        <v>300696.71796066524</v>
      </c>
      <c r="E20" s="1">
        <f t="shared" si="3"/>
        <v>2772363.6908349996</v>
      </c>
      <c r="F20" s="1">
        <f t="shared" si="4"/>
        <v>38.699667371434749</v>
      </c>
      <c r="G20" s="1">
        <f t="shared" si="1"/>
        <v>3.3262856525340112E-4</v>
      </c>
      <c r="I20">
        <v>28.79</v>
      </c>
      <c r="J20">
        <v>3.11</v>
      </c>
    </row>
    <row r="21" spans="1:10" x14ac:dyDescent="0.3">
      <c r="A21">
        <v>44.21</v>
      </c>
      <c r="B21">
        <f t="shared" si="0"/>
        <v>39.270000000000003</v>
      </c>
      <c r="C21">
        <v>1.82</v>
      </c>
      <c r="D21" s="2">
        <f t="shared" si="2"/>
        <v>300697.22988489206</v>
      </c>
      <c r="E21" s="1">
        <f t="shared" si="3"/>
        <v>2772363.440179856</v>
      </c>
      <c r="F21" s="1">
        <f t="shared" si="4"/>
        <v>39.269662472278455</v>
      </c>
      <c r="G21" s="1">
        <f t="shared" si="1"/>
        <v>3.3752772154826971E-4</v>
      </c>
      <c r="I21">
        <v>29.4</v>
      </c>
      <c r="J21">
        <v>3.43</v>
      </c>
    </row>
    <row r="22" spans="1:10" x14ac:dyDescent="0.3">
      <c r="A22">
        <v>44.24</v>
      </c>
      <c r="B22">
        <f t="shared" si="0"/>
        <v>39.300000000000004</v>
      </c>
      <c r="C22">
        <v>0.84</v>
      </c>
      <c r="D22" s="2">
        <f t="shared" si="2"/>
        <v>300697.25682827242</v>
      </c>
      <c r="E22" s="1">
        <f t="shared" si="3"/>
        <v>2772363.4269874799</v>
      </c>
      <c r="F22" s="1">
        <f t="shared" si="4"/>
        <v>39.299662214495541</v>
      </c>
      <c r="G22" s="1">
        <f t="shared" si="1"/>
        <v>3.3778550446328381E-4</v>
      </c>
      <c r="I22">
        <v>32.93</v>
      </c>
      <c r="J22">
        <v>3.22</v>
      </c>
    </row>
    <row r="23" spans="1:10" x14ac:dyDescent="0.3">
      <c r="A23">
        <v>44.99</v>
      </c>
      <c r="B23">
        <f t="shared" si="0"/>
        <v>40.050000000000004</v>
      </c>
      <c r="C23">
        <v>0.61</v>
      </c>
      <c r="D23" s="2">
        <f t="shared" si="2"/>
        <v>300697.93041278148</v>
      </c>
      <c r="E23" s="1">
        <f t="shared" si="3"/>
        <v>2772363.0971780811</v>
      </c>
      <c r="F23" s="1">
        <f t="shared" si="4"/>
        <v>40.049655768079724</v>
      </c>
      <c r="G23" s="1">
        <f t="shared" si="1"/>
        <v>3.4423192028043559E-4</v>
      </c>
      <c r="I23">
        <v>35.96</v>
      </c>
      <c r="J23">
        <v>3.2</v>
      </c>
    </row>
    <row r="24" spans="1:10" x14ac:dyDescent="0.3">
      <c r="A24">
        <v>45.07</v>
      </c>
      <c r="B24">
        <f t="shared" si="0"/>
        <v>40.130000000000003</v>
      </c>
      <c r="C24">
        <v>-0.01</v>
      </c>
      <c r="D24" s="2">
        <f t="shared" si="2"/>
        <v>300698.00226179574</v>
      </c>
      <c r="E24" s="1">
        <f t="shared" si="3"/>
        <v>2772363.0619984115</v>
      </c>
      <c r="F24" s="1">
        <f t="shared" si="4"/>
        <v>40.129655080555509</v>
      </c>
      <c r="G24" s="1">
        <f t="shared" si="1"/>
        <v>3.4491944449399625E-4</v>
      </c>
      <c r="I24">
        <v>38.159999999999997</v>
      </c>
      <c r="J24">
        <v>2.97</v>
      </c>
    </row>
    <row r="25" spans="1:10" x14ac:dyDescent="0.3">
      <c r="A25">
        <v>49.49</v>
      </c>
      <c r="B25">
        <f t="shared" si="0"/>
        <v>44.550000000000004</v>
      </c>
      <c r="C25">
        <v>-0.23</v>
      </c>
      <c r="D25" s="2">
        <f t="shared" si="2"/>
        <v>300701.97191983555</v>
      </c>
      <c r="E25" s="1">
        <f t="shared" si="3"/>
        <v>2772361.1183216851</v>
      </c>
      <c r="F25" s="1">
        <f t="shared" si="4"/>
        <v>44.549617090552054</v>
      </c>
      <c r="G25" s="1">
        <f t="shared" si="1"/>
        <v>3.8290944794994175E-4</v>
      </c>
      <c r="I25">
        <v>39.9</v>
      </c>
      <c r="J25">
        <v>2.97</v>
      </c>
    </row>
    <row r="26" spans="1:10" x14ac:dyDescent="0.3">
      <c r="A26">
        <v>55.14</v>
      </c>
      <c r="B26">
        <f t="shared" si="0"/>
        <v>50.2</v>
      </c>
      <c r="C26">
        <v>-0.71</v>
      </c>
      <c r="D26" s="2">
        <f t="shared" si="2"/>
        <v>300707.04625647014</v>
      </c>
      <c r="E26" s="1">
        <f t="shared" si="3"/>
        <v>2772358.6337575442</v>
      </c>
      <c r="F26" s="1">
        <f t="shared" si="4"/>
        <v>50.199568528530008</v>
      </c>
      <c r="G26" s="1">
        <f t="shared" si="1"/>
        <v>4.3147146999444885E-4</v>
      </c>
      <c r="I26">
        <v>41.4</v>
      </c>
      <c r="J26">
        <v>2.75</v>
      </c>
    </row>
    <row r="27" spans="1:10" x14ac:dyDescent="0.3">
      <c r="A27">
        <v>59.99</v>
      </c>
      <c r="B27">
        <f t="shared" si="0"/>
        <v>55.050000000000004</v>
      </c>
      <c r="C27">
        <v>-1.08</v>
      </c>
      <c r="D27" s="2">
        <f t="shared" si="2"/>
        <v>300711.40210296179</v>
      </c>
      <c r="E27" s="1">
        <f t="shared" si="3"/>
        <v>2772356.500990096</v>
      </c>
      <c r="F27" s="1">
        <f t="shared" si="4"/>
        <v>55.049526842460303</v>
      </c>
      <c r="G27" s="1">
        <f t="shared" si="1"/>
        <v>4.7315753970167407E-4</v>
      </c>
      <c r="I27">
        <v>42.3</v>
      </c>
      <c r="J27">
        <v>2.76</v>
      </c>
    </row>
    <row r="28" spans="1:10" x14ac:dyDescent="0.3">
      <c r="A28">
        <v>66.5</v>
      </c>
      <c r="B28">
        <f t="shared" si="0"/>
        <v>61.56</v>
      </c>
      <c r="C28">
        <v>-3.05</v>
      </c>
      <c r="D28" s="2">
        <f t="shared" si="2"/>
        <v>300717.24881650001</v>
      </c>
      <c r="E28" s="1">
        <f t="shared" si="3"/>
        <v>2772353.6382445106</v>
      </c>
      <c r="F28" s="1">
        <f t="shared" si="4"/>
        <v>61.559470888663029</v>
      </c>
      <c r="G28" s="1">
        <f t="shared" si="1"/>
        <v>5.2911133697364221E-4</v>
      </c>
      <c r="I28">
        <v>42.36</v>
      </c>
      <c r="J28">
        <v>2.4</v>
      </c>
    </row>
    <row r="29" spans="1:10" x14ac:dyDescent="0.3">
      <c r="A29">
        <v>73.48</v>
      </c>
      <c r="B29">
        <f t="shared" si="0"/>
        <v>68.540000000000006</v>
      </c>
      <c r="C29">
        <v>-3.16</v>
      </c>
      <c r="D29" s="2">
        <f t="shared" si="2"/>
        <v>300723.51764299726</v>
      </c>
      <c r="E29" s="1">
        <f t="shared" si="3"/>
        <v>2772350.5688183685</v>
      </c>
      <c r="F29" s="1">
        <f t="shared" si="4"/>
        <v>68.539410895192063</v>
      </c>
      <c r="G29" s="1">
        <f t="shared" si="1"/>
        <v>5.8910480794338582E-4</v>
      </c>
      <c r="I29">
        <v>42.94</v>
      </c>
      <c r="J29">
        <v>2.42</v>
      </c>
    </row>
    <row r="30" spans="1:10" x14ac:dyDescent="0.3">
      <c r="A30">
        <v>80.5</v>
      </c>
      <c r="B30">
        <f t="shared" si="0"/>
        <v>75.56</v>
      </c>
      <c r="C30">
        <v>-3.35</v>
      </c>
      <c r="D30" s="2">
        <f t="shared" si="2"/>
        <v>300729.82239400165</v>
      </c>
      <c r="E30" s="1">
        <f t="shared" si="3"/>
        <v>2772347.4818023918</v>
      </c>
      <c r="F30" s="1">
        <f t="shared" si="4"/>
        <v>75.559350557856604</v>
      </c>
      <c r="G30" s="1">
        <f t="shared" si="1"/>
        <v>6.4944214339845985E-4</v>
      </c>
      <c r="I30">
        <v>43.01</v>
      </c>
      <c r="J30">
        <v>2.13</v>
      </c>
    </row>
    <row r="31" spans="1:10" x14ac:dyDescent="0.3">
      <c r="A31">
        <v>86.54</v>
      </c>
      <c r="B31">
        <f t="shared" si="0"/>
        <v>81.600000000000009</v>
      </c>
      <c r="C31">
        <v>-3.28</v>
      </c>
      <c r="D31" s="2">
        <f t="shared" si="2"/>
        <v>300735.24699458096</v>
      </c>
      <c r="E31" s="1">
        <f t="shared" si="3"/>
        <v>2772344.8257373637</v>
      </c>
      <c r="F31" s="1">
        <f t="shared" si="4"/>
        <v>81.599298643632793</v>
      </c>
      <c r="G31" s="1">
        <f t="shared" si="1"/>
        <v>7.0135636721602168E-4</v>
      </c>
      <c r="I31">
        <v>43.59</v>
      </c>
      <c r="J31">
        <v>2.12</v>
      </c>
    </row>
    <row r="32" spans="1:10" x14ac:dyDescent="0.3">
      <c r="A32">
        <v>93.07</v>
      </c>
      <c r="B32">
        <f t="shared" si="0"/>
        <v>88.13</v>
      </c>
      <c r="C32">
        <v>-3.3</v>
      </c>
      <c r="D32" s="2">
        <f t="shared" si="2"/>
        <v>300741.11167037277</v>
      </c>
      <c r="E32" s="1">
        <f t="shared" si="3"/>
        <v>2772341.9541968605</v>
      </c>
      <c r="F32" s="1">
        <f t="shared" si="4"/>
        <v>88.129242518134191</v>
      </c>
      <c r="G32" s="1">
        <f t="shared" si="1"/>
        <v>7.5748186580426591E-4</v>
      </c>
      <c r="I32">
        <v>43.64</v>
      </c>
      <c r="J32">
        <v>1.84</v>
      </c>
    </row>
    <row r="33" spans="1:10" x14ac:dyDescent="0.3">
      <c r="A33">
        <v>100.05</v>
      </c>
      <c r="B33">
        <f t="shared" si="0"/>
        <v>95.11</v>
      </c>
      <c r="C33">
        <v>-3.65</v>
      </c>
      <c r="D33" s="2">
        <f t="shared" si="2"/>
        <v>300747.38049687003</v>
      </c>
      <c r="E33" s="1">
        <f t="shared" si="3"/>
        <v>2772338.8847707184</v>
      </c>
      <c r="F33" s="1">
        <f t="shared" si="4"/>
        <v>95.109182524663211</v>
      </c>
      <c r="G33" s="1">
        <f t="shared" si="1"/>
        <v>8.1747533678822037E-4</v>
      </c>
      <c r="I33">
        <v>44.21</v>
      </c>
      <c r="J33">
        <v>1.82</v>
      </c>
    </row>
    <row r="34" spans="1:10" x14ac:dyDescent="0.3">
      <c r="A34">
        <v>106.16</v>
      </c>
      <c r="B34">
        <f t="shared" si="0"/>
        <v>101.22</v>
      </c>
      <c r="C34">
        <v>-3.56</v>
      </c>
      <c r="D34" s="2">
        <f t="shared" si="2"/>
        <v>300752.86796533683</v>
      </c>
      <c r="E34" s="1">
        <f t="shared" si="3"/>
        <v>2772336.1979234791</v>
      </c>
      <c r="F34" s="1">
        <f t="shared" si="4"/>
        <v>101.21913000899679</v>
      </c>
      <c r="G34" s="1">
        <f t="shared" si="1"/>
        <v>8.6999100321349943E-4</v>
      </c>
      <c r="I34">
        <v>44.24</v>
      </c>
      <c r="J34">
        <v>0.84</v>
      </c>
    </row>
    <row r="35" spans="1:10" x14ac:dyDescent="0.3">
      <c r="A35">
        <v>112.72</v>
      </c>
      <c r="B35">
        <f t="shared" si="0"/>
        <v>107.78</v>
      </c>
      <c r="C35">
        <v>-3.47</v>
      </c>
      <c r="D35" s="2">
        <f t="shared" si="2"/>
        <v>300758.75958450901</v>
      </c>
      <c r="E35" s="1">
        <f t="shared" si="3"/>
        <v>2772333.3131906008</v>
      </c>
      <c r="F35" s="1">
        <f t="shared" si="4"/>
        <v>107.77907362530571</v>
      </c>
      <c r="G35" s="1">
        <f t="shared" si="1"/>
        <v>9.263746942878015E-4</v>
      </c>
      <c r="I35">
        <v>44.99</v>
      </c>
      <c r="J35">
        <v>0.61</v>
      </c>
    </row>
    <row r="36" spans="1:10" x14ac:dyDescent="0.3">
      <c r="A36">
        <v>117.86</v>
      </c>
      <c r="B36">
        <f t="shared" si="0"/>
        <v>112.92</v>
      </c>
      <c r="C36">
        <v>-3.43</v>
      </c>
      <c r="D36" s="2">
        <f t="shared" si="2"/>
        <v>300763.37588367751</v>
      </c>
      <c r="E36" s="1">
        <f t="shared" si="3"/>
        <v>2772331.0528968517</v>
      </c>
      <c r="F36" s="1">
        <f t="shared" si="4"/>
        <v>112.91902944666936</v>
      </c>
      <c r="G36" s="1">
        <f t="shared" si="1"/>
        <v>9.7055333064588467E-4</v>
      </c>
      <c r="I36">
        <v>45.07</v>
      </c>
      <c r="J36">
        <v>-0.01</v>
      </c>
    </row>
    <row r="37" spans="1:10" x14ac:dyDescent="0.3">
      <c r="A37">
        <v>123.28</v>
      </c>
      <c r="B37">
        <f t="shared" si="0"/>
        <v>118.34</v>
      </c>
      <c r="C37">
        <v>-3.43</v>
      </c>
      <c r="D37" s="2">
        <f t="shared" si="2"/>
        <v>300768.24365439598</v>
      </c>
      <c r="E37" s="1">
        <f t="shared" si="3"/>
        <v>2772328.6694742595</v>
      </c>
      <c r="F37" s="1">
        <f t="shared" si="4"/>
        <v>118.33898286164813</v>
      </c>
      <c r="G37" s="1">
        <f t="shared" si="1"/>
        <v>1.017138351869562E-3</v>
      </c>
      <c r="I37">
        <v>49.49</v>
      </c>
      <c r="J37">
        <v>-0.23</v>
      </c>
    </row>
    <row r="38" spans="1:10" x14ac:dyDescent="0.3">
      <c r="A38">
        <v>129.4</v>
      </c>
      <c r="B38">
        <f t="shared" si="0"/>
        <v>124.46000000000001</v>
      </c>
      <c r="C38">
        <v>-3.66</v>
      </c>
      <c r="D38" s="2">
        <f t="shared" si="2"/>
        <v>300773.74010398955</v>
      </c>
      <c r="E38" s="1">
        <f t="shared" si="3"/>
        <v>2772325.9782295618</v>
      </c>
      <c r="F38" s="1">
        <f t="shared" si="4"/>
        <v>124.45893025990011</v>
      </c>
      <c r="G38" s="1">
        <f t="shared" si="1"/>
        <v>1.0697400998935791E-3</v>
      </c>
      <c r="I38">
        <v>55.14</v>
      </c>
      <c r="J38">
        <v>-0.71</v>
      </c>
    </row>
    <row r="39" spans="1:10" x14ac:dyDescent="0.3">
      <c r="A39">
        <v>135.78</v>
      </c>
      <c r="B39">
        <f t="shared" si="0"/>
        <v>130.84</v>
      </c>
      <c r="C39">
        <v>-3.61</v>
      </c>
      <c r="D39" s="2">
        <f t="shared" si="2"/>
        <v>300779.47006287955</v>
      </c>
      <c r="E39" s="1">
        <f t="shared" si="3"/>
        <v>2772323.1726509389</v>
      </c>
      <c r="F39" s="1">
        <f t="shared" si="4"/>
        <v>130.83887542352085</v>
      </c>
      <c r="G39" s="1">
        <f t="shared" si="1"/>
        <v>1.1245764791567581E-3</v>
      </c>
      <c r="I39">
        <v>59.99</v>
      </c>
      <c r="J39">
        <v>-1.08</v>
      </c>
    </row>
    <row r="40" spans="1:10" x14ac:dyDescent="0.3">
      <c r="A40">
        <v>140.97999999999999</v>
      </c>
      <c r="B40">
        <f t="shared" si="0"/>
        <v>136.04</v>
      </c>
      <c r="C40">
        <v>-3.42</v>
      </c>
      <c r="D40" s="2">
        <f t="shared" si="2"/>
        <v>300784.14024880872</v>
      </c>
      <c r="E40" s="1">
        <f t="shared" si="3"/>
        <v>2772320.8859724374</v>
      </c>
      <c r="F40" s="1">
        <f t="shared" si="4"/>
        <v>136.03883072926638</v>
      </c>
      <c r="G40" s="1">
        <f t="shared" si="1"/>
        <v>1.1692707336123931E-3</v>
      </c>
      <c r="I40">
        <v>66.5</v>
      </c>
      <c r="J40">
        <v>-3.05</v>
      </c>
    </row>
    <row r="41" spans="1:10" x14ac:dyDescent="0.3">
      <c r="A41">
        <v>147.16999999999999</v>
      </c>
      <c r="B41">
        <f t="shared" si="0"/>
        <v>142.22999999999999</v>
      </c>
      <c r="C41">
        <v>-3.35</v>
      </c>
      <c r="D41" s="2">
        <f t="shared" si="2"/>
        <v>300789.69956628984</v>
      </c>
      <c r="E41" s="1">
        <f t="shared" si="3"/>
        <v>2772318.1639455291</v>
      </c>
      <c r="F41" s="1">
        <f t="shared" si="4"/>
        <v>142.22877752592322</v>
      </c>
      <c r="G41" s="1">
        <f t="shared" si="1"/>
        <v>1.222474076769231E-3</v>
      </c>
      <c r="I41">
        <v>73.48</v>
      </c>
      <c r="J41">
        <v>-3.16</v>
      </c>
    </row>
    <row r="42" spans="1:10" x14ac:dyDescent="0.3">
      <c r="A42">
        <v>153.85</v>
      </c>
      <c r="B42">
        <f t="shared" si="0"/>
        <v>148.91</v>
      </c>
      <c r="C42">
        <v>-3.28</v>
      </c>
      <c r="D42" s="2">
        <f t="shared" si="2"/>
        <v>300795.69895898347</v>
      </c>
      <c r="E42" s="1">
        <f t="shared" si="3"/>
        <v>2772315.2264431468</v>
      </c>
      <c r="F42" s="1">
        <f t="shared" si="4"/>
        <v>148.90872011089573</v>
      </c>
      <c r="G42" s="1">
        <f t="shared" si="1"/>
        <v>1.2798891042677951E-3</v>
      </c>
      <c r="I42">
        <v>80.5</v>
      </c>
      <c r="J42">
        <v>-3.35</v>
      </c>
    </row>
    <row r="43" spans="1:10" x14ac:dyDescent="0.3">
      <c r="A43">
        <v>160.36000000000001</v>
      </c>
      <c r="B43">
        <f t="shared" si="0"/>
        <v>155.42000000000002</v>
      </c>
      <c r="C43">
        <v>-3.3</v>
      </c>
      <c r="D43" s="2">
        <f t="shared" si="2"/>
        <v>300801.54567252175</v>
      </c>
      <c r="E43" s="1">
        <f t="shared" si="3"/>
        <v>2772312.3636975614</v>
      </c>
      <c r="F43" s="1">
        <f t="shared" si="4"/>
        <v>155.41866415715074</v>
      </c>
      <c r="G43" s="1">
        <f t="shared" si="1"/>
        <v>1.3358428492722396E-3</v>
      </c>
      <c r="I43">
        <v>86.54</v>
      </c>
      <c r="J43">
        <v>-3.28</v>
      </c>
    </row>
    <row r="44" spans="1:10" x14ac:dyDescent="0.3">
      <c r="A44">
        <v>166.74</v>
      </c>
      <c r="B44">
        <f t="shared" si="0"/>
        <v>161.80000000000001</v>
      </c>
      <c r="C44">
        <v>-3.08</v>
      </c>
      <c r="D44" s="2">
        <f t="shared" si="2"/>
        <v>300807.27563141176</v>
      </c>
      <c r="E44" s="1">
        <f t="shared" si="3"/>
        <v>2772309.5581189385</v>
      </c>
      <c r="F44" s="1">
        <f t="shared" si="4"/>
        <v>161.79860932077148</v>
      </c>
      <c r="G44" s="1">
        <f t="shared" si="1"/>
        <v>1.3906792285354186E-3</v>
      </c>
      <c r="I44">
        <v>93.07</v>
      </c>
      <c r="J44">
        <v>-3.3</v>
      </c>
    </row>
    <row r="45" spans="1:10" x14ac:dyDescent="0.3">
      <c r="A45">
        <v>173.58</v>
      </c>
      <c r="B45">
        <f t="shared" si="0"/>
        <v>168.64000000000001</v>
      </c>
      <c r="C45">
        <v>-3.02</v>
      </c>
      <c r="D45" s="2">
        <f t="shared" si="2"/>
        <v>300813.41872213397</v>
      </c>
      <c r="E45" s="1">
        <f t="shared" si="3"/>
        <v>2772306.5502572176</v>
      </c>
      <c r="F45" s="1">
        <f t="shared" si="4"/>
        <v>168.63855053054303</v>
      </c>
      <c r="G45" s="1">
        <f t="shared" si="1"/>
        <v>1.4494694569862077E-3</v>
      </c>
      <c r="I45">
        <v>100.05</v>
      </c>
      <c r="J45">
        <v>-3.65</v>
      </c>
    </row>
    <row r="46" spans="1:10" x14ac:dyDescent="0.3">
      <c r="A46">
        <v>180.19</v>
      </c>
      <c r="B46">
        <f t="shared" si="0"/>
        <v>175.25</v>
      </c>
      <c r="C46">
        <v>-3.01</v>
      </c>
      <c r="D46" s="2">
        <f t="shared" si="2"/>
        <v>300819.3552469401</v>
      </c>
      <c r="E46" s="1">
        <f t="shared" si="3"/>
        <v>2772303.6435370459</v>
      </c>
      <c r="F46" s="1">
        <f t="shared" si="4"/>
        <v>175.24849371716294</v>
      </c>
      <c r="G46" s="1">
        <f t="shared" si="1"/>
        <v>1.5062828370560055E-3</v>
      </c>
      <c r="I46">
        <v>106.16</v>
      </c>
      <c r="J46">
        <v>-3.56</v>
      </c>
    </row>
    <row r="47" spans="1:10" x14ac:dyDescent="0.3">
      <c r="A47">
        <v>187.01</v>
      </c>
      <c r="B47">
        <f t="shared" si="0"/>
        <v>182.07</v>
      </c>
      <c r="C47">
        <v>-2.86</v>
      </c>
      <c r="D47" s="2">
        <f t="shared" si="2"/>
        <v>300825.48037540878</v>
      </c>
      <c r="E47" s="1">
        <f t="shared" si="3"/>
        <v>2772300.6444702419</v>
      </c>
      <c r="F47" s="1">
        <f t="shared" si="4"/>
        <v>182.06843509909768</v>
      </c>
      <c r="G47" s="1">
        <f t="shared" si="1"/>
        <v>1.5649009023093186E-3</v>
      </c>
      <c r="I47">
        <v>112.72</v>
      </c>
      <c r="J47">
        <v>-3.47</v>
      </c>
    </row>
    <row r="48" spans="1:10" x14ac:dyDescent="0.3">
      <c r="A48">
        <v>193.06</v>
      </c>
      <c r="B48">
        <f t="shared" si="0"/>
        <v>188.12</v>
      </c>
      <c r="C48">
        <v>-2.75</v>
      </c>
      <c r="D48" s="2">
        <f t="shared" si="2"/>
        <v>300830.91395711486</v>
      </c>
      <c r="E48" s="1">
        <f t="shared" si="3"/>
        <v>2772297.9840077548</v>
      </c>
      <c r="F48" s="1">
        <f t="shared" si="4"/>
        <v>188.11838309899707</v>
      </c>
      <c r="G48" s="1">
        <f t="shared" si="1"/>
        <v>1.6169010029329911E-3</v>
      </c>
      <c r="I48">
        <v>117.86</v>
      </c>
      <c r="J48">
        <v>-3.43</v>
      </c>
    </row>
    <row r="49" spans="1:10" x14ac:dyDescent="0.3">
      <c r="A49">
        <v>200.43</v>
      </c>
      <c r="B49">
        <f t="shared" si="0"/>
        <v>195.49</v>
      </c>
      <c r="C49">
        <v>-2.75</v>
      </c>
      <c r="D49" s="2">
        <f t="shared" si="2"/>
        <v>300837.53304755676</v>
      </c>
      <c r="E49" s="1">
        <f t="shared" si="3"/>
        <v>2772294.743080725</v>
      </c>
      <c r="F49" s="1">
        <f t="shared" si="4"/>
        <v>195.48831975347684</v>
      </c>
      <c r="G49" s="1">
        <f t="shared" si="1"/>
        <v>1.6802465231648966E-3</v>
      </c>
      <c r="I49">
        <v>123.28</v>
      </c>
      <c r="J49">
        <v>-3.43</v>
      </c>
    </row>
    <row r="50" spans="1:10" x14ac:dyDescent="0.3">
      <c r="A50">
        <v>209.18</v>
      </c>
      <c r="B50">
        <f t="shared" si="0"/>
        <v>204.24</v>
      </c>
      <c r="C50">
        <v>-2.78</v>
      </c>
      <c r="D50" s="2">
        <f t="shared" si="2"/>
        <v>300845.39153349528</v>
      </c>
      <c r="E50" s="1">
        <f t="shared" si="3"/>
        <v>2772290.8953044009</v>
      </c>
      <c r="F50" s="1">
        <f t="shared" si="4"/>
        <v>204.23824454661391</v>
      </c>
      <c r="G50" s="1">
        <f t="shared" si="1"/>
        <v>1.7554533860959509E-3</v>
      </c>
      <c r="I50">
        <v>129.4</v>
      </c>
      <c r="J50">
        <v>-3.66</v>
      </c>
    </row>
    <row r="51" spans="1:10" x14ac:dyDescent="0.3">
      <c r="A51">
        <v>217.31</v>
      </c>
      <c r="B51">
        <f t="shared" si="0"/>
        <v>212.37</v>
      </c>
      <c r="C51">
        <v>-2.81</v>
      </c>
      <c r="D51" s="2">
        <f t="shared" si="2"/>
        <v>300852.69318957301</v>
      </c>
      <c r="E51" s="1">
        <f t="shared" si="3"/>
        <v>2772287.3201705129</v>
      </c>
      <c r="F51" s="1">
        <f t="shared" si="4"/>
        <v>212.36817466900581</v>
      </c>
      <c r="G51" s="1">
        <f t="shared" si="1"/>
        <v>1.8253309941940188E-3</v>
      </c>
      <c r="I51">
        <v>135.78</v>
      </c>
      <c r="J51">
        <v>-3.61</v>
      </c>
    </row>
    <row r="52" spans="1:10" x14ac:dyDescent="0.3">
      <c r="A52">
        <v>222.56</v>
      </c>
      <c r="B52">
        <f t="shared" si="0"/>
        <v>217.62</v>
      </c>
      <c r="C52">
        <v>-2.67</v>
      </c>
      <c r="D52" s="2">
        <f t="shared" si="2"/>
        <v>300857.40828113613</v>
      </c>
      <c r="E52" s="1">
        <f t="shared" si="3"/>
        <v>2772285.0115047181</v>
      </c>
      <c r="F52" s="1">
        <f t="shared" si="4"/>
        <v>217.61812954506235</v>
      </c>
      <c r="G52" s="1">
        <f t="shared" si="1"/>
        <v>1.8704549376593604E-3</v>
      </c>
      <c r="I52">
        <v>140.97999999999999</v>
      </c>
      <c r="J52">
        <v>-3.42</v>
      </c>
    </row>
    <row r="53" spans="1:10" x14ac:dyDescent="0.3">
      <c r="A53">
        <v>231.42</v>
      </c>
      <c r="B53">
        <f t="shared" si="0"/>
        <v>226.48</v>
      </c>
      <c r="C53">
        <v>-2.73</v>
      </c>
      <c r="D53" s="2">
        <f t="shared" si="2"/>
        <v>300865.36555946933</v>
      </c>
      <c r="E53" s="1">
        <f t="shared" si="3"/>
        <v>2772281.1153563489</v>
      </c>
      <c r="F53" s="1">
        <f t="shared" si="4"/>
        <v>226.47805339273978</v>
      </c>
      <c r="G53" s="1">
        <f t="shared" si="1"/>
        <v>1.946607260208566E-3</v>
      </c>
      <c r="I53">
        <v>147.16999999999999</v>
      </c>
      <c r="J53">
        <v>-3.35</v>
      </c>
    </row>
    <row r="54" spans="1:10" x14ac:dyDescent="0.3">
      <c r="A54">
        <v>239.12</v>
      </c>
      <c r="B54">
        <f t="shared" si="0"/>
        <v>234.18</v>
      </c>
      <c r="C54">
        <v>-2.4</v>
      </c>
      <c r="D54" s="2">
        <f t="shared" si="2"/>
        <v>300872.28102709522</v>
      </c>
      <c r="E54" s="1">
        <f t="shared" si="3"/>
        <v>2772277.7293131831</v>
      </c>
      <c r="F54" s="1">
        <f t="shared" si="4"/>
        <v>234.17798721099317</v>
      </c>
      <c r="G54" s="1">
        <f t="shared" si="1"/>
        <v>2.012789006840876E-3</v>
      </c>
      <c r="I54">
        <v>153.85</v>
      </c>
      <c r="J54">
        <v>-3.28</v>
      </c>
    </row>
    <row r="55" spans="1:10" x14ac:dyDescent="0.3">
      <c r="A55">
        <v>246.06</v>
      </c>
      <c r="B55">
        <f t="shared" si="0"/>
        <v>241.12</v>
      </c>
      <c r="C55">
        <v>-2.66</v>
      </c>
      <c r="D55" s="2">
        <f t="shared" si="2"/>
        <v>300878.51392908534</v>
      </c>
      <c r="E55" s="1">
        <f t="shared" si="3"/>
        <v>2772274.6774768755</v>
      </c>
      <c r="F55" s="1">
        <f t="shared" si="4"/>
        <v>241.11792756138669</v>
      </c>
      <c r="G55" s="1">
        <f t="shared" si="1"/>
        <v>2.0724386133110784E-3</v>
      </c>
      <c r="I55">
        <v>160.36000000000001</v>
      </c>
      <c r="J55">
        <v>-3.3</v>
      </c>
    </row>
    <row r="56" spans="1:10" x14ac:dyDescent="0.3">
      <c r="A56">
        <v>252.92</v>
      </c>
      <c r="B56">
        <f t="shared" si="0"/>
        <v>247.98</v>
      </c>
      <c r="C56">
        <v>-2.65</v>
      </c>
      <c r="D56" s="2">
        <f t="shared" si="2"/>
        <v>300884.67498206109</v>
      </c>
      <c r="E56" s="1">
        <f t="shared" si="3"/>
        <v>2772271.6608202374</v>
      </c>
      <c r="F56" s="1">
        <f t="shared" si="4"/>
        <v>247.97786859919989</v>
      </c>
      <c r="G56" s="1">
        <f t="shared" si="1"/>
        <v>2.1314008000956619E-3</v>
      </c>
      <c r="I56">
        <v>166.74</v>
      </c>
      <c r="J56">
        <v>-3.08</v>
      </c>
    </row>
    <row r="57" spans="1:10" x14ac:dyDescent="0.3">
      <c r="A57">
        <v>259.62</v>
      </c>
      <c r="B57">
        <f t="shared" si="0"/>
        <v>254.68</v>
      </c>
      <c r="C57">
        <v>-2.46</v>
      </c>
      <c r="D57" s="2">
        <f t="shared" si="2"/>
        <v>300890.69233700831</v>
      </c>
      <c r="E57" s="1">
        <f t="shared" si="3"/>
        <v>2772268.7145229378</v>
      </c>
      <c r="F57" s="1">
        <f t="shared" si="4"/>
        <v>254.67781101226626</v>
      </c>
      <c r="G57" s="1">
        <f t="shared" si="1"/>
        <v>2.1889877337457619E-3</v>
      </c>
      <c r="I57">
        <v>173.58</v>
      </c>
      <c r="J57">
        <v>-3.02</v>
      </c>
    </row>
    <row r="58" spans="1:10" x14ac:dyDescent="0.3">
      <c r="A58">
        <v>265.82</v>
      </c>
      <c r="B58">
        <f t="shared" si="0"/>
        <v>260.88</v>
      </c>
      <c r="C58">
        <v>-2.25</v>
      </c>
      <c r="D58" s="2">
        <f t="shared" si="2"/>
        <v>300896.26063561614</v>
      </c>
      <c r="E58" s="1">
        <f t="shared" si="3"/>
        <v>2772265.9880985706</v>
      </c>
      <c r="F58" s="1">
        <f t="shared" si="4"/>
        <v>260.87775772299403</v>
      </c>
      <c r="G58" s="1">
        <f t="shared" si="1"/>
        <v>2.2422770059620234E-3</v>
      </c>
      <c r="I58">
        <v>180.19</v>
      </c>
      <c r="J58">
        <v>-3.01</v>
      </c>
    </row>
    <row r="59" spans="1:10" x14ac:dyDescent="0.3">
      <c r="A59">
        <v>271.66000000000003</v>
      </c>
      <c r="B59">
        <f t="shared" si="0"/>
        <v>266.72000000000003</v>
      </c>
      <c r="C59">
        <v>-2.13</v>
      </c>
      <c r="D59" s="2">
        <f t="shared" si="2"/>
        <v>300901.50561365968</v>
      </c>
      <c r="E59" s="1">
        <f t="shared" si="3"/>
        <v>2772263.419982715</v>
      </c>
      <c r="F59" s="1">
        <f t="shared" si="4"/>
        <v>266.71770752798818</v>
      </c>
      <c r="G59" s="1">
        <f t="shared" si="1"/>
        <v>2.2924720118453479E-3</v>
      </c>
      <c r="I59">
        <v>187.01</v>
      </c>
      <c r="J59">
        <v>-2.86</v>
      </c>
    </row>
    <row r="60" spans="1:10" x14ac:dyDescent="0.3">
      <c r="A60">
        <v>277.8</v>
      </c>
      <c r="B60">
        <f t="shared" si="0"/>
        <v>272.86</v>
      </c>
      <c r="C60">
        <v>-1.99</v>
      </c>
      <c r="D60" s="2">
        <f t="shared" si="2"/>
        <v>300907.02002550685</v>
      </c>
      <c r="E60" s="1">
        <f t="shared" si="3"/>
        <v>2772260.7199431001</v>
      </c>
      <c r="F60" s="1">
        <f t="shared" si="4"/>
        <v>272.85765475433402</v>
      </c>
      <c r="G60" s="1">
        <f t="shared" si="1"/>
        <v>2.3452456659924792E-3</v>
      </c>
      <c r="I60">
        <v>193.06</v>
      </c>
      <c r="J60">
        <v>-2.75</v>
      </c>
    </row>
    <row r="61" spans="1:10" x14ac:dyDescent="0.3">
      <c r="A61">
        <v>283.60000000000002</v>
      </c>
      <c r="B61">
        <f t="shared" si="0"/>
        <v>278.66000000000003</v>
      </c>
      <c r="C61">
        <v>-1.96</v>
      </c>
      <c r="D61" s="2">
        <f t="shared" si="2"/>
        <v>300912.22907904326</v>
      </c>
      <c r="E61" s="1">
        <f t="shared" si="3"/>
        <v>2772258.1694170795</v>
      </c>
      <c r="F61" s="1">
        <f t="shared" si="4"/>
        <v>278.65760490298788</v>
      </c>
      <c r="G61" s="1">
        <f t="shared" si="1"/>
        <v>2.395097012140468E-3</v>
      </c>
      <c r="I61">
        <v>200.43</v>
      </c>
      <c r="J61">
        <v>-2.75</v>
      </c>
    </row>
    <row r="62" spans="1:10" x14ac:dyDescent="0.3">
      <c r="A62">
        <v>290.52</v>
      </c>
      <c r="B62">
        <f t="shared" si="0"/>
        <v>285.58</v>
      </c>
      <c r="C62">
        <v>-1.71</v>
      </c>
      <c r="D62" s="2">
        <f t="shared" si="2"/>
        <v>300918.44401877973</v>
      </c>
      <c r="E62" s="1">
        <f t="shared" si="3"/>
        <v>2772255.1263756892</v>
      </c>
      <c r="F62" s="1">
        <f t="shared" si="4"/>
        <v>285.5775454252352</v>
      </c>
      <c r="G62" s="1">
        <f t="shared" si="1"/>
        <v>2.4545747647835015E-3</v>
      </c>
      <c r="I62">
        <v>209.18</v>
      </c>
      <c r="J62">
        <v>-2.78</v>
      </c>
    </row>
    <row r="63" spans="1:10" x14ac:dyDescent="0.3">
      <c r="A63">
        <v>298.91000000000003</v>
      </c>
      <c r="B63">
        <f t="shared" si="0"/>
        <v>293.97000000000003</v>
      </c>
      <c r="C63">
        <v>-1.77</v>
      </c>
      <c r="D63" s="2">
        <f t="shared" si="2"/>
        <v>300925.97918415396</v>
      </c>
      <c r="E63" s="1">
        <f t="shared" si="3"/>
        <v>2772251.4369078763</v>
      </c>
      <c r="F63" s="1">
        <f t="shared" si="4"/>
        <v>293.96747331284342</v>
      </c>
      <c r="G63" s="1">
        <f t="shared" si="1"/>
        <v>2.5266871566032023E-3</v>
      </c>
      <c r="I63">
        <v>217.31</v>
      </c>
      <c r="J63">
        <v>-2.81</v>
      </c>
    </row>
    <row r="64" spans="1:10" x14ac:dyDescent="0.3">
      <c r="A64">
        <v>305.08999999999997</v>
      </c>
      <c r="B64">
        <f t="shared" si="0"/>
        <v>300.14999999999998</v>
      </c>
      <c r="C64">
        <v>-1.68</v>
      </c>
      <c r="D64" s="2">
        <f t="shared" si="2"/>
        <v>300931.52952050825</v>
      </c>
      <c r="E64" s="1">
        <f t="shared" si="3"/>
        <v>2772248.7192784264</v>
      </c>
      <c r="F64" s="1">
        <f t="shared" si="4"/>
        <v>300.14742019552955</v>
      </c>
      <c r="G64" s="1">
        <f t="shared" si="1"/>
        <v>2.5798044704288259E-3</v>
      </c>
      <c r="I64">
        <v>222.56</v>
      </c>
      <c r="J64">
        <v>-2.67</v>
      </c>
    </row>
    <row r="65" spans="1:10" x14ac:dyDescent="0.3">
      <c r="A65">
        <v>311.51</v>
      </c>
      <c r="B65">
        <f t="shared" si="0"/>
        <v>306.57</v>
      </c>
      <c r="C65">
        <v>-1.81</v>
      </c>
      <c r="D65" s="2">
        <f t="shared" si="2"/>
        <v>300937.29540390545</v>
      </c>
      <c r="E65" s="1">
        <f t="shared" si="3"/>
        <v>2772245.8961099694</v>
      </c>
      <c r="F65" s="1">
        <f t="shared" si="4"/>
        <v>306.5673650151333</v>
      </c>
      <c r="G65" s="1">
        <f t="shared" si="1"/>
        <v>2.6349848666882281E-3</v>
      </c>
      <c r="I65">
        <v>231.42</v>
      </c>
      <c r="J65">
        <v>-2.73</v>
      </c>
    </row>
    <row r="66" spans="1:10" x14ac:dyDescent="0.3">
      <c r="A66">
        <v>318.29000000000002</v>
      </c>
      <c r="B66">
        <f t="shared" ref="B66:B120" si="5">A66-4.94</f>
        <v>313.35000000000002</v>
      </c>
      <c r="C66">
        <v>-1.98</v>
      </c>
      <c r="D66" s="2">
        <f t="shared" si="2"/>
        <v>300943.38460786699</v>
      </c>
      <c r="E66" s="1">
        <f t="shared" si="3"/>
        <v>2772242.9146330003</v>
      </c>
      <c r="F66" s="1">
        <f t="shared" si="4"/>
        <v>313.34730674072773</v>
      </c>
      <c r="G66" s="1">
        <f t="shared" ref="G66:G120" si="6">B66-F66</f>
        <v>2.6932592722914706E-3</v>
      </c>
      <c r="I66">
        <v>239.12</v>
      </c>
      <c r="J66">
        <v>-2.4</v>
      </c>
    </row>
    <row r="67" spans="1:10" x14ac:dyDescent="0.3">
      <c r="A67">
        <v>325.11</v>
      </c>
      <c r="B67">
        <f t="shared" si="5"/>
        <v>320.17</v>
      </c>
      <c r="C67">
        <v>-2.0299999999999998</v>
      </c>
      <c r="D67" s="2">
        <f t="shared" ref="D67:D119" si="7">(((B67*($D$120-$D$1))+$B$120*$D$1)/$B$120)</f>
        <v>300949.5097363356</v>
      </c>
      <c r="E67" s="1">
        <f t="shared" ref="E67:E119" si="8">(((B67*($E$120-$E$1))+$B$120*$E$1)/$B$120)</f>
        <v>2772239.9155661962</v>
      </c>
      <c r="F67" s="1">
        <f t="shared" ref="F67:F120" si="9">SQRT(((D67-$D$1)^2)+((E67-$E$1)^2))</f>
        <v>320.1672481226102</v>
      </c>
      <c r="G67" s="1">
        <f t="shared" si="6"/>
        <v>2.7518773898123072E-3</v>
      </c>
      <c r="I67">
        <v>246.06</v>
      </c>
      <c r="J67">
        <v>-2.66</v>
      </c>
    </row>
    <row r="68" spans="1:10" x14ac:dyDescent="0.3">
      <c r="A68">
        <v>331.75</v>
      </c>
      <c r="B68">
        <f t="shared" si="5"/>
        <v>326.81</v>
      </c>
      <c r="C68">
        <v>-2.14</v>
      </c>
      <c r="D68" s="2">
        <f t="shared" si="7"/>
        <v>300955.4732045221</v>
      </c>
      <c r="E68" s="1">
        <f t="shared" si="8"/>
        <v>2772236.9956536489</v>
      </c>
      <c r="F68" s="1">
        <f t="shared" si="9"/>
        <v>326.8071910512424</v>
      </c>
      <c r="G68" s="1">
        <f t="shared" si="6"/>
        <v>2.8089487576039573E-3</v>
      </c>
      <c r="I68">
        <v>252.92</v>
      </c>
      <c r="J68">
        <v>-2.65</v>
      </c>
    </row>
    <row r="69" spans="1:10" x14ac:dyDescent="0.3">
      <c r="A69">
        <v>338.32</v>
      </c>
      <c r="B69">
        <f t="shared" si="5"/>
        <v>333.38</v>
      </c>
      <c r="C69">
        <v>-2.17</v>
      </c>
      <c r="D69" s="2">
        <f t="shared" si="7"/>
        <v>300961.37380482105</v>
      </c>
      <c r="E69" s="1">
        <f t="shared" si="8"/>
        <v>2772234.1065233112</v>
      </c>
      <c r="F69" s="1">
        <f t="shared" si="9"/>
        <v>333.37713458187932</v>
      </c>
      <c r="G69" s="1">
        <f t="shared" si="6"/>
        <v>2.865418120677532E-3</v>
      </c>
      <c r="I69">
        <v>259.62</v>
      </c>
      <c r="J69">
        <v>-2.46</v>
      </c>
    </row>
    <row r="70" spans="1:10" x14ac:dyDescent="0.3">
      <c r="A70">
        <v>344.97</v>
      </c>
      <c r="B70">
        <f t="shared" si="5"/>
        <v>340.03000000000003</v>
      </c>
      <c r="C70">
        <v>-2.42</v>
      </c>
      <c r="D70" s="2">
        <f t="shared" si="7"/>
        <v>300967.34625413438</v>
      </c>
      <c r="E70" s="1">
        <f t="shared" si="8"/>
        <v>2772231.182213305</v>
      </c>
      <c r="F70" s="1">
        <f t="shared" si="9"/>
        <v>340.02707742468698</v>
      </c>
      <c r="G70" s="1">
        <f t="shared" si="6"/>
        <v>2.9225753130504017E-3</v>
      </c>
      <c r="I70">
        <v>265.82</v>
      </c>
      <c r="J70">
        <v>-2.25</v>
      </c>
    </row>
    <row r="71" spans="1:10" x14ac:dyDescent="0.3">
      <c r="A71">
        <v>351.87</v>
      </c>
      <c r="B71">
        <f t="shared" si="5"/>
        <v>346.93</v>
      </c>
      <c r="C71">
        <v>-2.5</v>
      </c>
      <c r="D71" s="2">
        <f t="shared" si="7"/>
        <v>300973.54323161731</v>
      </c>
      <c r="E71" s="1">
        <f t="shared" si="8"/>
        <v>2772228.1479668319</v>
      </c>
      <c r="F71" s="1">
        <f t="shared" si="9"/>
        <v>346.92701811889276</v>
      </c>
      <c r="G71" s="1">
        <f t="shared" si="6"/>
        <v>2.9818811072459539E-3</v>
      </c>
      <c r="I71">
        <v>271.66000000000003</v>
      </c>
      <c r="J71">
        <v>-2.13</v>
      </c>
    </row>
    <row r="72" spans="1:10" x14ac:dyDescent="0.3">
      <c r="A72">
        <v>358.94</v>
      </c>
      <c r="B72">
        <f t="shared" si="5"/>
        <v>354</v>
      </c>
      <c r="C72">
        <v>-2.48</v>
      </c>
      <c r="D72" s="2">
        <f t="shared" si="7"/>
        <v>300979.89288825565</v>
      </c>
      <c r="E72" s="1">
        <f t="shared" si="8"/>
        <v>2772225.0389635614</v>
      </c>
      <c r="F72" s="1">
        <f t="shared" si="9"/>
        <v>353.99695735207303</v>
      </c>
      <c r="G72" s="1">
        <f t="shared" si="6"/>
        <v>3.0426479269749507E-3</v>
      </c>
      <c r="I72">
        <v>277.8</v>
      </c>
      <c r="J72">
        <v>-1.99</v>
      </c>
    </row>
    <row r="73" spans="1:10" x14ac:dyDescent="0.3">
      <c r="A73">
        <v>365.99</v>
      </c>
      <c r="B73">
        <f t="shared" si="5"/>
        <v>361.05</v>
      </c>
      <c r="C73">
        <v>-2.62</v>
      </c>
      <c r="D73" s="2">
        <f t="shared" si="7"/>
        <v>300986.2245826404</v>
      </c>
      <c r="E73" s="1">
        <f t="shared" si="8"/>
        <v>2772221.9387552086</v>
      </c>
      <c r="F73" s="1">
        <f t="shared" si="9"/>
        <v>361.04689675695465</v>
      </c>
      <c r="G73" s="1">
        <f t="shared" si="6"/>
        <v>3.1032430453592497E-3</v>
      </c>
      <c r="I73">
        <v>283.60000000000002</v>
      </c>
      <c r="J73">
        <v>-1.96</v>
      </c>
    </row>
    <row r="74" spans="1:10" x14ac:dyDescent="0.3">
      <c r="A74">
        <v>372.03</v>
      </c>
      <c r="B74">
        <f t="shared" si="5"/>
        <v>367.09</v>
      </c>
      <c r="C74">
        <v>-2.56</v>
      </c>
      <c r="D74" s="2">
        <f t="shared" si="7"/>
        <v>300991.64918321965</v>
      </c>
      <c r="E74" s="1">
        <f t="shared" si="8"/>
        <v>2772219.2826901805</v>
      </c>
      <c r="F74" s="1">
        <f t="shared" si="9"/>
        <v>367.0868448426786</v>
      </c>
      <c r="G74" s="1">
        <f t="shared" si="6"/>
        <v>3.1551573213732809E-3</v>
      </c>
      <c r="I74">
        <v>290.52</v>
      </c>
      <c r="J74">
        <v>-1.71</v>
      </c>
    </row>
    <row r="75" spans="1:10" x14ac:dyDescent="0.3">
      <c r="A75">
        <v>378.87</v>
      </c>
      <c r="B75">
        <f t="shared" si="5"/>
        <v>373.93</v>
      </c>
      <c r="C75">
        <v>-2.6</v>
      </c>
      <c r="D75" s="2">
        <f t="shared" si="7"/>
        <v>300997.79227394186</v>
      </c>
      <c r="E75" s="1">
        <f t="shared" si="8"/>
        <v>2772216.2748284596</v>
      </c>
      <c r="F75" s="1">
        <f t="shared" si="9"/>
        <v>373.92678605245015</v>
      </c>
      <c r="G75" s="1">
        <f t="shared" si="6"/>
        <v>3.2139475498524916E-3</v>
      </c>
      <c r="I75">
        <v>298.91000000000003</v>
      </c>
      <c r="J75">
        <v>-1.77</v>
      </c>
    </row>
    <row r="76" spans="1:10" x14ac:dyDescent="0.3">
      <c r="A76">
        <v>385.87</v>
      </c>
      <c r="B76">
        <f t="shared" si="5"/>
        <v>380.93</v>
      </c>
      <c r="C76">
        <v>-2.5</v>
      </c>
      <c r="D76" s="2">
        <f t="shared" si="7"/>
        <v>301004.0790626927</v>
      </c>
      <c r="E76" s="1">
        <f t="shared" si="8"/>
        <v>2772213.1966073997</v>
      </c>
      <c r="F76" s="1">
        <f t="shared" si="9"/>
        <v>380.92672588727788</v>
      </c>
      <c r="G76" s="1">
        <f t="shared" si="6"/>
        <v>3.2741127221243005E-3</v>
      </c>
      <c r="I76">
        <v>305.08999999999997</v>
      </c>
      <c r="J76">
        <v>-1.68</v>
      </c>
    </row>
    <row r="77" spans="1:10" x14ac:dyDescent="0.3">
      <c r="A77">
        <v>392.96</v>
      </c>
      <c r="B77">
        <f t="shared" si="5"/>
        <v>388.02</v>
      </c>
      <c r="C77">
        <v>-2.4700000000000002</v>
      </c>
      <c r="D77" s="2">
        <f t="shared" si="7"/>
        <v>301010.44668158458</v>
      </c>
      <c r="E77" s="1">
        <f t="shared" si="8"/>
        <v>2772210.0788092124</v>
      </c>
      <c r="F77" s="1">
        <f t="shared" si="9"/>
        <v>388.01666494829499</v>
      </c>
      <c r="G77" s="1">
        <f t="shared" si="6"/>
        <v>3.3350517049939299E-3</v>
      </c>
      <c r="I77">
        <v>311.51</v>
      </c>
      <c r="J77">
        <v>-1.81</v>
      </c>
    </row>
    <row r="78" spans="1:10" x14ac:dyDescent="0.3">
      <c r="A78">
        <v>400.18</v>
      </c>
      <c r="B78">
        <f t="shared" si="5"/>
        <v>395.24</v>
      </c>
      <c r="C78">
        <v>-2.4</v>
      </c>
      <c r="D78" s="2">
        <f t="shared" si="7"/>
        <v>301016.93105512473</v>
      </c>
      <c r="E78" s="1">
        <f t="shared" si="8"/>
        <v>2772206.9038440622</v>
      </c>
      <c r="F78" s="1">
        <f t="shared" si="9"/>
        <v>395.23660289215115</v>
      </c>
      <c r="G78" s="1">
        <f t="shared" si="6"/>
        <v>3.3971078488548301E-3</v>
      </c>
      <c r="I78">
        <v>318.29000000000002</v>
      </c>
      <c r="J78">
        <v>-1.98</v>
      </c>
    </row>
    <row r="79" spans="1:10" x14ac:dyDescent="0.3">
      <c r="A79">
        <v>407.18</v>
      </c>
      <c r="B79">
        <f t="shared" si="5"/>
        <v>402.24</v>
      </c>
      <c r="C79">
        <v>-2.41</v>
      </c>
      <c r="D79" s="2">
        <f t="shared" si="7"/>
        <v>301023.21784387552</v>
      </c>
      <c r="E79" s="1">
        <f t="shared" si="8"/>
        <v>2772203.8256230033</v>
      </c>
      <c r="F79" s="1">
        <f t="shared" si="9"/>
        <v>402.23654272651703</v>
      </c>
      <c r="G79" s="1">
        <f t="shared" si="6"/>
        <v>3.4572734829794172E-3</v>
      </c>
      <c r="I79">
        <v>325.11</v>
      </c>
      <c r="J79">
        <v>-2.0299999999999998</v>
      </c>
    </row>
    <row r="80" spans="1:10" x14ac:dyDescent="0.3">
      <c r="A80">
        <v>414.41</v>
      </c>
      <c r="B80">
        <f t="shared" si="5"/>
        <v>409.47</v>
      </c>
      <c r="C80">
        <v>-2.33</v>
      </c>
      <c r="D80" s="2">
        <f t="shared" si="7"/>
        <v>301029.71119854244</v>
      </c>
      <c r="E80" s="1">
        <f t="shared" si="8"/>
        <v>2772200.6462603942</v>
      </c>
      <c r="F80" s="1">
        <f t="shared" si="9"/>
        <v>409.46648058449637</v>
      </c>
      <c r="G80" s="1">
        <f t="shared" si="6"/>
        <v>3.5194155036606389E-3</v>
      </c>
      <c r="I80">
        <v>331.75</v>
      </c>
      <c r="J80">
        <v>-2.14</v>
      </c>
    </row>
    <row r="81" spans="1:10" x14ac:dyDescent="0.3">
      <c r="A81">
        <v>421.39</v>
      </c>
      <c r="B81">
        <f t="shared" si="5"/>
        <v>416.45</v>
      </c>
      <c r="C81">
        <v>-2.58</v>
      </c>
      <c r="D81" s="2">
        <f t="shared" si="7"/>
        <v>301035.98002503969</v>
      </c>
      <c r="E81" s="1">
        <f t="shared" si="8"/>
        <v>2772197.5768342521</v>
      </c>
      <c r="F81" s="1">
        <f t="shared" si="9"/>
        <v>416.44642059102546</v>
      </c>
      <c r="G81" s="1">
        <f t="shared" si="6"/>
        <v>3.5794089745309066E-3</v>
      </c>
      <c r="I81">
        <v>338.32</v>
      </c>
      <c r="J81">
        <v>-2.17</v>
      </c>
    </row>
    <row r="82" spans="1:10" x14ac:dyDescent="0.3">
      <c r="A82">
        <v>428.62</v>
      </c>
      <c r="B82">
        <f t="shared" si="5"/>
        <v>423.68</v>
      </c>
      <c r="C82">
        <v>-2.54</v>
      </c>
      <c r="D82" s="2">
        <f t="shared" si="7"/>
        <v>301042.47337970661</v>
      </c>
      <c r="E82" s="1">
        <f t="shared" si="8"/>
        <v>2772194.3974716435</v>
      </c>
      <c r="F82" s="1">
        <f t="shared" si="9"/>
        <v>423.67635844880004</v>
      </c>
      <c r="G82" s="1">
        <f t="shared" si="6"/>
        <v>3.6415511999621231E-3</v>
      </c>
      <c r="I82">
        <v>344.97</v>
      </c>
      <c r="J82">
        <v>-2.42</v>
      </c>
    </row>
    <row r="83" spans="1:10" x14ac:dyDescent="0.3">
      <c r="A83">
        <v>435.26</v>
      </c>
      <c r="B83">
        <f t="shared" si="5"/>
        <v>430.32</v>
      </c>
      <c r="C83">
        <v>-2.5299999999999998</v>
      </c>
      <c r="D83" s="2">
        <f t="shared" si="7"/>
        <v>301048.43684789311</v>
      </c>
      <c r="E83" s="1">
        <f t="shared" si="8"/>
        <v>2772191.4775590957</v>
      </c>
      <c r="F83" s="1">
        <f t="shared" si="9"/>
        <v>430.31630137763699</v>
      </c>
      <c r="G83" s="1">
        <f t="shared" si="6"/>
        <v>3.6986223630037784E-3</v>
      </c>
      <c r="I83">
        <v>351.87</v>
      </c>
      <c r="J83">
        <v>-2.5</v>
      </c>
    </row>
    <row r="84" spans="1:10" x14ac:dyDescent="0.3">
      <c r="A84">
        <v>443.15</v>
      </c>
      <c r="B84">
        <f t="shared" si="5"/>
        <v>438.21</v>
      </c>
      <c r="C84">
        <v>-2.85</v>
      </c>
      <c r="D84" s="2">
        <f t="shared" si="7"/>
        <v>301055.52295692795</v>
      </c>
      <c r="E84" s="1">
        <f t="shared" si="8"/>
        <v>2772188.0079642157</v>
      </c>
      <c r="F84" s="1">
        <f t="shared" si="9"/>
        <v>438.20623356270181</v>
      </c>
      <c r="G84" s="1">
        <f t="shared" si="6"/>
        <v>3.7664372981680572E-3</v>
      </c>
      <c r="I84">
        <v>358.94</v>
      </c>
      <c r="J84">
        <v>-2.48</v>
      </c>
    </row>
    <row r="85" spans="1:10" x14ac:dyDescent="0.3">
      <c r="A85">
        <v>450.34</v>
      </c>
      <c r="B85">
        <f t="shared" si="5"/>
        <v>445.4</v>
      </c>
      <c r="C85">
        <v>-2.95</v>
      </c>
      <c r="D85" s="2">
        <f t="shared" si="7"/>
        <v>301061.98038708774</v>
      </c>
      <c r="E85" s="1">
        <f t="shared" si="8"/>
        <v>2772184.8461914421</v>
      </c>
      <c r="F85" s="1">
        <f t="shared" si="9"/>
        <v>445.39617176413611</v>
      </c>
      <c r="G85" s="1">
        <f t="shared" si="6"/>
        <v>3.828235863863938E-3</v>
      </c>
      <c r="I85">
        <v>365.99</v>
      </c>
      <c r="J85">
        <v>-2.62</v>
      </c>
    </row>
    <row r="86" spans="1:10" x14ac:dyDescent="0.3">
      <c r="A86">
        <v>457.3</v>
      </c>
      <c r="B86">
        <f t="shared" si="5"/>
        <v>452.36</v>
      </c>
      <c r="C86">
        <v>-2.85</v>
      </c>
      <c r="D86" s="2">
        <f t="shared" si="7"/>
        <v>301068.2312513314</v>
      </c>
      <c r="E86" s="1">
        <f t="shared" si="8"/>
        <v>2772181.7855602168</v>
      </c>
      <c r="F86" s="1">
        <f t="shared" si="9"/>
        <v>452.35611194277607</v>
      </c>
      <c r="G86" s="1">
        <f t="shared" si="6"/>
        <v>3.8880572239463618E-3</v>
      </c>
      <c r="I86">
        <v>372.03</v>
      </c>
      <c r="J86">
        <v>-2.56</v>
      </c>
    </row>
    <row r="87" spans="1:10" x14ac:dyDescent="0.3">
      <c r="A87">
        <v>464.24</v>
      </c>
      <c r="B87">
        <f t="shared" si="5"/>
        <v>459.3</v>
      </c>
      <c r="C87">
        <v>-3.27</v>
      </c>
      <c r="D87" s="2">
        <f t="shared" si="7"/>
        <v>301074.46415332152</v>
      </c>
      <c r="E87" s="1">
        <f t="shared" si="8"/>
        <v>2772178.7337239096</v>
      </c>
      <c r="F87" s="1">
        <f t="shared" si="9"/>
        <v>459.29605229296476</v>
      </c>
      <c r="G87" s="1">
        <f t="shared" si="6"/>
        <v>3.947707035251824E-3</v>
      </c>
      <c r="I87">
        <v>378.87</v>
      </c>
      <c r="J87">
        <v>-2.6</v>
      </c>
    </row>
    <row r="88" spans="1:10" x14ac:dyDescent="0.3">
      <c r="A88">
        <v>470.49</v>
      </c>
      <c r="B88">
        <f t="shared" si="5"/>
        <v>465.55</v>
      </c>
      <c r="C88">
        <v>-3.38</v>
      </c>
      <c r="D88" s="2">
        <f t="shared" si="7"/>
        <v>301080.07735756331</v>
      </c>
      <c r="E88" s="1">
        <f t="shared" si="8"/>
        <v>2772175.985312249</v>
      </c>
      <c r="F88" s="1">
        <f t="shared" si="9"/>
        <v>465.54599857400353</v>
      </c>
      <c r="G88" s="1">
        <f t="shared" si="6"/>
        <v>4.0014259964777921E-3</v>
      </c>
      <c r="I88">
        <v>385.87</v>
      </c>
      <c r="J88">
        <v>-2.5</v>
      </c>
    </row>
    <row r="89" spans="1:10" x14ac:dyDescent="0.3">
      <c r="A89">
        <v>477.51</v>
      </c>
      <c r="B89">
        <f t="shared" si="5"/>
        <v>472.57</v>
      </c>
      <c r="C89">
        <v>-3.32</v>
      </c>
      <c r="D89" s="2">
        <f t="shared" si="7"/>
        <v>301086.38210856769</v>
      </c>
      <c r="E89" s="1">
        <f t="shared" si="8"/>
        <v>2772172.8982962724</v>
      </c>
      <c r="F89" s="1">
        <f t="shared" si="9"/>
        <v>472.56593823666805</v>
      </c>
      <c r="G89" s="1">
        <f t="shared" si="6"/>
        <v>4.0617633319470769E-3</v>
      </c>
      <c r="I89">
        <v>392.96</v>
      </c>
      <c r="J89">
        <v>-2.4700000000000002</v>
      </c>
    </row>
    <row r="90" spans="1:10" x14ac:dyDescent="0.3">
      <c r="A90">
        <v>484.41</v>
      </c>
      <c r="B90">
        <f t="shared" si="5"/>
        <v>479.47</v>
      </c>
      <c r="C90">
        <v>-3.33</v>
      </c>
      <c r="D90" s="2">
        <f t="shared" si="7"/>
        <v>301092.57908605062</v>
      </c>
      <c r="E90" s="1">
        <f t="shared" si="8"/>
        <v>2772169.8640497993</v>
      </c>
      <c r="F90" s="1">
        <f t="shared" si="9"/>
        <v>479.46587893087377</v>
      </c>
      <c r="G90" s="1">
        <f t="shared" si="6"/>
        <v>4.1210691262563159E-3</v>
      </c>
      <c r="I90">
        <v>400.18</v>
      </c>
      <c r="J90">
        <v>-2.4</v>
      </c>
    </row>
    <row r="91" spans="1:10" x14ac:dyDescent="0.3">
      <c r="A91">
        <v>491.42</v>
      </c>
      <c r="B91">
        <f t="shared" si="5"/>
        <v>486.48</v>
      </c>
      <c r="C91">
        <v>-3.19</v>
      </c>
      <c r="D91" s="2">
        <f t="shared" si="7"/>
        <v>301098.87485592824</v>
      </c>
      <c r="E91" s="1">
        <f t="shared" si="8"/>
        <v>2772166.781431281</v>
      </c>
      <c r="F91" s="1">
        <f t="shared" si="9"/>
        <v>486.47581867961992</v>
      </c>
      <c r="G91" s="1">
        <f t="shared" si="6"/>
        <v>4.1813203800984411E-3</v>
      </c>
      <c r="I91">
        <v>407.18</v>
      </c>
      <c r="J91">
        <v>-2.41</v>
      </c>
    </row>
    <row r="92" spans="1:10" x14ac:dyDescent="0.3">
      <c r="A92">
        <v>498.3</v>
      </c>
      <c r="B92">
        <f t="shared" si="5"/>
        <v>493.36</v>
      </c>
      <c r="C92">
        <v>-3.07</v>
      </c>
      <c r="D92" s="2">
        <f t="shared" si="7"/>
        <v>301105.05387115758</v>
      </c>
      <c r="E92" s="1">
        <f t="shared" si="8"/>
        <v>2772163.7559797252</v>
      </c>
      <c r="F92" s="1">
        <f t="shared" si="9"/>
        <v>493.35575954573176</v>
      </c>
      <c r="G92" s="1">
        <f t="shared" si="6"/>
        <v>4.2404542682561441E-3</v>
      </c>
      <c r="I92">
        <v>414.41</v>
      </c>
      <c r="J92">
        <v>-2.33</v>
      </c>
    </row>
    <row r="93" spans="1:10" x14ac:dyDescent="0.3">
      <c r="A93">
        <v>505.3</v>
      </c>
      <c r="B93">
        <f t="shared" si="5"/>
        <v>500.36</v>
      </c>
      <c r="C93">
        <v>-2.77</v>
      </c>
      <c r="D93" s="2">
        <f t="shared" si="7"/>
        <v>301111.34065990843</v>
      </c>
      <c r="E93" s="1">
        <f t="shared" si="8"/>
        <v>2772160.6777586662</v>
      </c>
      <c r="F93" s="1">
        <f t="shared" si="9"/>
        <v>500.35569938014993</v>
      </c>
      <c r="G93" s="1">
        <f t="shared" si="6"/>
        <v>4.3006198500847859E-3</v>
      </c>
      <c r="I93">
        <v>421.39</v>
      </c>
      <c r="J93">
        <v>-2.58</v>
      </c>
    </row>
    <row r="94" spans="1:10" x14ac:dyDescent="0.3">
      <c r="A94">
        <v>512.04999999999995</v>
      </c>
      <c r="B94">
        <f t="shared" si="5"/>
        <v>507.10999999999996</v>
      </c>
      <c r="C94">
        <v>-2.52</v>
      </c>
      <c r="D94" s="2">
        <f t="shared" si="7"/>
        <v>301117.40292048955</v>
      </c>
      <c r="E94" s="1">
        <f t="shared" si="8"/>
        <v>2772157.7094740728</v>
      </c>
      <c r="F94" s="1">
        <f t="shared" si="9"/>
        <v>507.10564136367975</v>
      </c>
      <c r="G94" s="1">
        <f t="shared" si="6"/>
        <v>4.358636320205278E-3</v>
      </c>
      <c r="I94">
        <v>428.62</v>
      </c>
      <c r="J94">
        <v>-2.54</v>
      </c>
    </row>
    <row r="95" spans="1:10" x14ac:dyDescent="0.3">
      <c r="A95">
        <v>519.41</v>
      </c>
      <c r="B95">
        <f t="shared" si="5"/>
        <v>514.46999999999991</v>
      </c>
      <c r="C95">
        <v>-2.4300000000000002</v>
      </c>
      <c r="D95" s="2">
        <f t="shared" si="7"/>
        <v>301124.01302980469</v>
      </c>
      <c r="E95" s="1">
        <f t="shared" si="8"/>
        <v>2772154.4729445018</v>
      </c>
      <c r="F95" s="1">
        <f t="shared" si="9"/>
        <v>514.46557810403635</v>
      </c>
      <c r="G95" s="1">
        <f t="shared" si="6"/>
        <v>4.4218959635600186E-3</v>
      </c>
      <c r="I95">
        <v>435.26</v>
      </c>
      <c r="J95">
        <v>-2.5299999999999998</v>
      </c>
    </row>
    <row r="96" spans="1:10" x14ac:dyDescent="0.3">
      <c r="A96">
        <v>525.88</v>
      </c>
      <c r="B96">
        <f t="shared" si="5"/>
        <v>520.93999999999994</v>
      </c>
      <c r="C96">
        <v>-2.23</v>
      </c>
      <c r="D96" s="2">
        <f t="shared" si="7"/>
        <v>301129.82381883584</v>
      </c>
      <c r="E96" s="1">
        <f t="shared" si="8"/>
        <v>2772151.6277887509</v>
      </c>
      <c r="F96" s="1">
        <f t="shared" si="9"/>
        <v>520.93552249415586</v>
      </c>
      <c r="G96" s="1">
        <f t="shared" si="6"/>
        <v>4.4775058440791327E-3</v>
      </c>
      <c r="I96">
        <v>443.15</v>
      </c>
      <c r="J96">
        <v>-2.85</v>
      </c>
    </row>
    <row r="97" spans="1:10" x14ac:dyDescent="0.3">
      <c r="A97">
        <v>532.46</v>
      </c>
      <c r="B97">
        <f t="shared" si="5"/>
        <v>527.52</v>
      </c>
      <c r="C97">
        <v>-1.75</v>
      </c>
      <c r="D97" s="2">
        <f t="shared" si="7"/>
        <v>301135.73340026161</v>
      </c>
      <c r="E97" s="1">
        <f t="shared" si="8"/>
        <v>2772148.7342609554</v>
      </c>
      <c r="F97" s="1">
        <f t="shared" si="9"/>
        <v>527.51546593855869</v>
      </c>
      <c r="G97" s="1">
        <f t="shared" si="6"/>
        <v>4.5340614412907598E-3</v>
      </c>
      <c r="I97">
        <v>450.34</v>
      </c>
      <c r="J97">
        <v>-2.95</v>
      </c>
    </row>
    <row r="98" spans="1:10" x14ac:dyDescent="0.3">
      <c r="A98">
        <v>540.62</v>
      </c>
      <c r="B98">
        <f t="shared" si="5"/>
        <v>535.67999999999995</v>
      </c>
      <c r="C98">
        <v>-1.41</v>
      </c>
      <c r="D98" s="2">
        <f t="shared" si="7"/>
        <v>301143.06199971971</v>
      </c>
      <c r="E98" s="1">
        <f t="shared" si="8"/>
        <v>2772145.1459346912</v>
      </c>
      <c r="F98" s="1">
        <f t="shared" si="9"/>
        <v>535.6753958031677</v>
      </c>
      <c r="G98" s="1">
        <f t="shared" si="6"/>
        <v>4.6041968322469984E-3</v>
      </c>
      <c r="I98">
        <v>457.3</v>
      </c>
      <c r="J98">
        <v>-2.85</v>
      </c>
    </row>
    <row r="99" spans="1:10" x14ac:dyDescent="0.3">
      <c r="A99">
        <v>550.14</v>
      </c>
      <c r="B99">
        <f t="shared" si="5"/>
        <v>545.19999999999993</v>
      </c>
      <c r="C99">
        <v>-1.44</v>
      </c>
      <c r="D99" s="2">
        <f t="shared" si="7"/>
        <v>301151.61203242082</v>
      </c>
      <c r="E99" s="1">
        <f t="shared" si="8"/>
        <v>2772140.9595540506</v>
      </c>
      <c r="F99" s="1">
        <f t="shared" si="9"/>
        <v>545.19531397813535</v>
      </c>
      <c r="G99" s="1">
        <f t="shared" si="6"/>
        <v>4.6860218645861096E-3</v>
      </c>
      <c r="I99">
        <v>464.24</v>
      </c>
      <c r="J99">
        <v>-3.27</v>
      </c>
    </row>
    <row r="100" spans="1:10" x14ac:dyDescent="0.3">
      <c r="A100">
        <v>557.13</v>
      </c>
      <c r="B100">
        <f t="shared" si="5"/>
        <v>552.18999999999994</v>
      </c>
      <c r="C100">
        <v>-1.31</v>
      </c>
      <c r="D100" s="2">
        <f t="shared" si="7"/>
        <v>301157.88984004484</v>
      </c>
      <c r="E100" s="1">
        <f t="shared" si="8"/>
        <v>2772137.8857304496</v>
      </c>
      <c r="F100" s="1">
        <f t="shared" si="9"/>
        <v>552.18525389878755</v>
      </c>
      <c r="G100" s="1">
        <f t="shared" si="6"/>
        <v>4.7461012123903856E-3</v>
      </c>
      <c r="I100">
        <v>470.49</v>
      </c>
      <c r="J100">
        <v>-3.38</v>
      </c>
    </row>
    <row r="101" spans="1:10" x14ac:dyDescent="0.3">
      <c r="A101">
        <v>566.38</v>
      </c>
      <c r="B101">
        <f t="shared" si="5"/>
        <v>561.43999999999994</v>
      </c>
      <c r="C101">
        <v>-1.5</v>
      </c>
      <c r="D101" s="2">
        <f t="shared" si="7"/>
        <v>301166.19738232275</v>
      </c>
      <c r="E101" s="1">
        <f t="shared" si="8"/>
        <v>2772133.8180811922</v>
      </c>
      <c r="F101" s="1">
        <f t="shared" si="9"/>
        <v>561.4351743946728</v>
      </c>
      <c r="G101" s="1">
        <f t="shared" si="6"/>
        <v>4.8256053271416022E-3</v>
      </c>
      <c r="I101">
        <v>477.51</v>
      </c>
      <c r="J101">
        <v>-3.32</v>
      </c>
    </row>
    <row r="102" spans="1:10" x14ac:dyDescent="0.3">
      <c r="A102">
        <v>574.13</v>
      </c>
      <c r="B102">
        <f t="shared" si="5"/>
        <v>569.18999999999994</v>
      </c>
      <c r="C102">
        <v>-1.58</v>
      </c>
      <c r="D102" s="2">
        <f t="shared" si="7"/>
        <v>301173.15775558254</v>
      </c>
      <c r="E102" s="1">
        <f t="shared" si="8"/>
        <v>2772130.4100507335</v>
      </c>
      <c r="F102" s="1">
        <f t="shared" si="9"/>
        <v>569.18510778298014</v>
      </c>
      <c r="G102" s="1">
        <f t="shared" si="6"/>
        <v>4.8922170198011372E-3</v>
      </c>
      <c r="I102">
        <v>484.41</v>
      </c>
      <c r="J102">
        <v>-3.33</v>
      </c>
    </row>
    <row r="103" spans="1:10" x14ac:dyDescent="0.3">
      <c r="A103">
        <v>579.11</v>
      </c>
      <c r="B103">
        <f t="shared" si="5"/>
        <v>574.16999999999996</v>
      </c>
      <c r="C103">
        <v>-1.53</v>
      </c>
      <c r="D103" s="2">
        <f t="shared" si="7"/>
        <v>301177.63035672245</v>
      </c>
      <c r="E103" s="1">
        <f t="shared" si="8"/>
        <v>2772128.2201163229</v>
      </c>
      <c r="F103" s="1">
        <f t="shared" si="9"/>
        <v>574.1650649795447</v>
      </c>
      <c r="G103" s="1">
        <f t="shared" si="6"/>
        <v>4.9350204552638388E-3</v>
      </c>
      <c r="I103">
        <v>491.42</v>
      </c>
      <c r="J103">
        <v>-3.19</v>
      </c>
    </row>
    <row r="104" spans="1:10" x14ac:dyDescent="0.3">
      <c r="A104">
        <v>584.63</v>
      </c>
      <c r="B104">
        <f t="shared" si="5"/>
        <v>579.68999999999994</v>
      </c>
      <c r="C104">
        <v>-1.53</v>
      </c>
      <c r="D104" s="2">
        <f t="shared" si="7"/>
        <v>301182.58793870878</v>
      </c>
      <c r="E104" s="1">
        <f t="shared" si="8"/>
        <v>2772125.7927191444</v>
      </c>
      <c r="F104" s="1">
        <f t="shared" si="9"/>
        <v>579.6850175348884</v>
      </c>
      <c r="G104" s="1">
        <f t="shared" si="6"/>
        <v>4.9824651115386587E-3</v>
      </c>
      <c r="I104">
        <v>498.3</v>
      </c>
      <c r="J104">
        <v>-3.07</v>
      </c>
    </row>
    <row r="105" spans="1:10" x14ac:dyDescent="0.3">
      <c r="A105">
        <v>591.36</v>
      </c>
      <c r="B105">
        <f t="shared" si="5"/>
        <v>586.41999999999996</v>
      </c>
      <c r="C105">
        <v>-1.1000000000000001</v>
      </c>
      <c r="D105" s="2">
        <f t="shared" si="7"/>
        <v>301188.63223703636</v>
      </c>
      <c r="E105" s="1">
        <f t="shared" si="8"/>
        <v>2772122.8332294687</v>
      </c>
      <c r="F105" s="1">
        <f t="shared" si="9"/>
        <v>586.41495969017183</v>
      </c>
      <c r="G105" s="1">
        <f t="shared" si="6"/>
        <v>5.0403098281321945E-3</v>
      </c>
      <c r="I105">
        <v>505.3</v>
      </c>
      <c r="J105">
        <v>-2.77</v>
      </c>
    </row>
    <row r="106" spans="1:10" x14ac:dyDescent="0.3">
      <c r="A106">
        <v>592.54</v>
      </c>
      <c r="B106">
        <f t="shared" si="5"/>
        <v>587.59999999999991</v>
      </c>
      <c r="C106">
        <v>2.67</v>
      </c>
      <c r="D106" s="2">
        <f t="shared" si="7"/>
        <v>301189.6920099972</v>
      </c>
      <c r="E106" s="1">
        <f t="shared" si="8"/>
        <v>2772122.3143293471</v>
      </c>
      <c r="F106" s="1">
        <f t="shared" si="9"/>
        <v>587.59494954804711</v>
      </c>
      <c r="G106" s="1">
        <f t="shared" si="6"/>
        <v>5.0504519527976299E-3</v>
      </c>
      <c r="I106">
        <v>512.04999999999995</v>
      </c>
      <c r="J106">
        <v>-2.52</v>
      </c>
    </row>
    <row r="107" spans="1:10" x14ac:dyDescent="0.3">
      <c r="A107">
        <v>603.54999999999995</v>
      </c>
      <c r="B107">
        <f t="shared" si="5"/>
        <v>598.6099999999999</v>
      </c>
      <c r="C107">
        <v>2.65</v>
      </c>
      <c r="D107" s="2">
        <f t="shared" si="7"/>
        <v>301199.58023058955</v>
      </c>
      <c r="E107" s="1">
        <f t="shared" si="8"/>
        <v>2772117.4727273663</v>
      </c>
      <c r="F107" s="1">
        <f t="shared" si="9"/>
        <v>598.60485491656959</v>
      </c>
      <c r="G107" s="1">
        <f t="shared" si="6"/>
        <v>5.1450834303068405E-3</v>
      </c>
      <c r="I107">
        <v>519.41</v>
      </c>
      <c r="J107">
        <v>-2.4300000000000002</v>
      </c>
    </row>
    <row r="108" spans="1:10" x14ac:dyDescent="0.3">
      <c r="A108">
        <v>616.08000000000004</v>
      </c>
      <c r="B108">
        <f t="shared" si="5"/>
        <v>611.14</v>
      </c>
      <c r="C108">
        <v>3.27</v>
      </c>
      <c r="D108" s="2">
        <f t="shared" si="7"/>
        <v>301210.83358245355</v>
      </c>
      <c r="E108" s="1">
        <f t="shared" si="8"/>
        <v>2772111.96271167</v>
      </c>
      <c r="F108" s="1">
        <f t="shared" si="9"/>
        <v>611.13474722050694</v>
      </c>
      <c r="G108" s="1">
        <f t="shared" si="6"/>
        <v>5.2527794930483651E-3</v>
      </c>
      <c r="I108">
        <v>525.88</v>
      </c>
      <c r="J108">
        <v>-2.23</v>
      </c>
    </row>
    <row r="109" spans="1:10" x14ac:dyDescent="0.3">
      <c r="A109">
        <v>616.11</v>
      </c>
      <c r="B109">
        <f t="shared" si="5"/>
        <v>611.16999999999996</v>
      </c>
      <c r="C109">
        <v>3.33</v>
      </c>
      <c r="D109" s="2">
        <f t="shared" si="7"/>
        <v>301210.86052583391</v>
      </c>
      <c r="E109" s="1">
        <f t="shared" si="8"/>
        <v>2772111.9495192938</v>
      </c>
      <c r="F109" s="1">
        <f t="shared" si="9"/>
        <v>611.16474696272405</v>
      </c>
      <c r="G109" s="1">
        <f t="shared" si="6"/>
        <v>5.2530372759065358E-3</v>
      </c>
      <c r="I109">
        <v>532.46</v>
      </c>
      <c r="J109">
        <v>-1.75</v>
      </c>
    </row>
    <row r="110" spans="1:10" x14ac:dyDescent="0.3">
      <c r="A110">
        <v>616.76</v>
      </c>
      <c r="B110">
        <f t="shared" si="5"/>
        <v>611.81999999999994</v>
      </c>
      <c r="C110">
        <v>3.33</v>
      </c>
      <c r="D110" s="2">
        <f t="shared" si="7"/>
        <v>301211.44429907505</v>
      </c>
      <c r="E110" s="1">
        <f t="shared" si="8"/>
        <v>2772111.6636844813</v>
      </c>
      <c r="F110" s="1">
        <f t="shared" si="9"/>
        <v>611.81474137589089</v>
      </c>
      <c r="G110" s="1">
        <f t="shared" si="6"/>
        <v>5.2586241090466501E-3</v>
      </c>
      <c r="I110">
        <v>540.62</v>
      </c>
      <c r="J110">
        <v>-1.41</v>
      </c>
    </row>
    <row r="111" spans="1:10" x14ac:dyDescent="0.3">
      <c r="A111">
        <v>616.79</v>
      </c>
      <c r="B111">
        <f t="shared" si="5"/>
        <v>611.84999999999991</v>
      </c>
      <c r="C111">
        <v>2.9</v>
      </c>
      <c r="D111" s="2">
        <f t="shared" si="7"/>
        <v>301211.47124245542</v>
      </c>
      <c r="E111" s="1">
        <f t="shared" si="8"/>
        <v>2772111.6504921052</v>
      </c>
      <c r="F111" s="1">
        <f t="shared" si="9"/>
        <v>611.84474111810812</v>
      </c>
      <c r="G111" s="1">
        <f t="shared" si="6"/>
        <v>5.258881891791134E-3</v>
      </c>
      <c r="I111">
        <v>550.14</v>
      </c>
      <c r="J111">
        <v>-1.44</v>
      </c>
    </row>
    <row r="112" spans="1:10" x14ac:dyDescent="0.3">
      <c r="A112">
        <v>620.78</v>
      </c>
      <c r="B112">
        <f t="shared" si="5"/>
        <v>615.83999999999992</v>
      </c>
      <c r="C112">
        <v>2.82</v>
      </c>
      <c r="D112" s="2">
        <f t="shared" si="7"/>
        <v>301215.05471204332</v>
      </c>
      <c r="E112" s="1">
        <f t="shared" si="8"/>
        <v>2772109.8959061014</v>
      </c>
      <c r="F112" s="1">
        <f t="shared" si="9"/>
        <v>615.83470682370898</v>
      </c>
      <c r="G112" s="1">
        <f t="shared" si="6"/>
        <v>5.2931762909338431E-3</v>
      </c>
      <c r="I112">
        <v>557.13</v>
      </c>
      <c r="J112">
        <v>-1.31</v>
      </c>
    </row>
    <row r="113" spans="1:10" x14ac:dyDescent="0.3">
      <c r="A113">
        <v>627.97</v>
      </c>
      <c r="B113">
        <f t="shared" si="5"/>
        <v>623.03</v>
      </c>
      <c r="C113">
        <v>2.81</v>
      </c>
      <c r="D113" s="2">
        <f t="shared" si="7"/>
        <v>301221.51214220311</v>
      </c>
      <c r="E113" s="1">
        <f t="shared" si="8"/>
        <v>2772106.7341333274</v>
      </c>
      <c r="F113" s="1">
        <f t="shared" si="9"/>
        <v>623.02464502534815</v>
      </c>
      <c r="G113" s="1">
        <f t="shared" si="6"/>
        <v>5.3549746518228858E-3</v>
      </c>
      <c r="I113">
        <v>566.38</v>
      </c>
      <c r="J113">
        <v>-1.5</v>
      </c>
    </row>
    <row r="114" spans="1:10" x14ac:dyDescent="0.3">
      <c r="A114">
        <v>628.05999999999995</v>
      </c>
      <c r="B114">
        <f t="shared" si="5"/>
        <v>623.11999999999989</v>
      </c>
      <c r="C114">
        <v>2.62</v>
      </c>
      <c r="D114" s="2">
        <f t="shared" si="7"/>
        <v>301221.5929723442</v>
      </c>
      <c r="E114" s="1">
        <f t="shared" si="8"/>
        <v>2772106.6945561995</v>
      </c>
      <c r="F114" s="1">
        <f t="shared" si="9"/>
        <v>623.11464425179463</v>
      </c>
      <c r="G114" s="1">
        <f t="shared" si="6"/>
        <v>5.3557482052610794E-3</v>
      </c>
      <c r="I114">
        <v>574.13</v>
      </c>
      <c r="J114">
        <v>-1.58</v>
      </c>
    </row>
    <row r="115" spans="1:10" x14ac:dyDescent="0.3">
      <c r="A115">
        <v>628.91</v>
      </c>
      <c r="B115">
        <f t="shared" si="5"/>
        <v>623.96999999999991</v>
      </c>
      <c r="C115">
        <v>2.61</v>
      </c>
      <c r="D115" s="2">
        <f t="shared" si="7"/>
        <v>301222.35636812105</v>
      </c>
      <c r="E115" s="1">
        <f t="shared" si="8"/>
        <v>2772106.3207722134</v>
      </c>
      <c r="F115" s="1">
        <f t="shared" si="9"/>
        <v>623.964636946101</v>
      </c>
      <c r="G115" s="1">
        <f t="shared" si="6"/>
        <v>5.3630538989182241E-3</v>
      </c>
      <c r="I115">
        <v>579.11</v>
      </c>
      <c r="J115">
        <v>-1.53</v>
      </c>
    </row>
    <row r="116" spans="1:10" x14ac:dyDescent="0.3">
      <c r="A116">
        <v>640.14</v>
      </c>
      <c r="B116">
        <f t="shared" si="5"/>
        <v>635.19999999999993</v>
      </c>
      <c r="C116">
        <v>2.73</v>
      </c>
      <c r="D116" s="2">
        <f t="shared" si="7"/>
        <v>301232.44217350276</v>
      </c>
      <c r="E116" s="1">
        <f t="shared" si="8"/>
        <v>2772101.3824261422</v>
      </c>
      <c r="F116" s="1">
        <f t="shared" si="9"/>
        <v>635.19454042370421</v>
      </c>
      <c r="G116" s="1">
        <f t="shared" si="6"/>
        <v>5.4595762957205807E-3</v>
      </c>
      <c r="I116">
        <v>584.63</v>
      </c>
      <c r="J116">
        <v>-1.53</v>
      </c>
    </row>
    <row r="117" spans="1:10" x14ac:dyDescent="0.3">
      <c r="A117">
        <v>640.69000000000005</v>
      </c>
      <c r="B117">
        <f t="shared" si="5"/>
        <v>635.75</v>
      </c>
      <c r="C117">
        <v>2.71</v>
      </c>
      <c r="D117" s="2">
        <f t="shared" si="7"/>
        <v>301232.93613547605</v>
      </c>
      <c r="E117" s="1">
        <f t="shared" si="8"/>
        <v>2772101.1405659164</v>
      </c>
      <c r="F117" s="1">
        <f t="shared" si="9"/>
        <v>635.74453569630168</v>
      </c>
      <c r="G117" s="1">
        <f t="shared" si="6"/>
        <v>5.4643036983179627E-3</v>
      </c>
      <c r="I117">
        <v>591.36</v>
      </c>
      <c r="J117">
        <v>-1.1000000000000001</v>
      </c>
    </row>
    <row r="118" spans="1:10" x14ac:dyDescent="0.3">
      <c r="A118">
        <v>646.30999999999995</v>
      </c>
      <c r="B118">
        <f t="shared" si="5"/>
        <v>641.36999999999989</v>
      </c>
      <c r="C118">
        <v>2.73</v>
      </c>
      <c r="D118" s="2">
        <f t="shared" si="7"/>
        <v>301237.98352873028</v>
      </c>
      <c r="E118" s="1">
        <f t="shared" si="8"/>
        <v>2772098.6691941516</v>
      </c>
      <c r="F118" s="1">
        <f t="shared" si="9"/>
        <v>641.36448739206241</v>
      </c>
      <c r="G118" s="1">
        <f t="shared" si="6"/>
        <v>5.5126079374758774E-3</v>
      </c>
      <c r="I118">
        <v>592.54</v>
      </c>
      <c r="J118">
        <v>2.67</v>
      </c>
    </row>
    <row r="119" spans="1:10" x14ac:dyDescent="0.3">
      <c r="A119">
        <v>646.41999999999996</v>
      </c>
      <c r="B119">
        <f t="shared" si="5"/>
        <v>641.4799999999999</v>
      </c>
      <c r="C119">
        <v>2.86</v>
      </c>
      <c r="D119" s="2">
        <f t="shared" si="7"/>
        <v>301238.08232112491</v>
      </c>
      <c r="E119" s="1">
        <f t="shared" si="8"/>
        <v>2772098.620822106</v>
      </c>
      <c r="F119" s="1">
        <f t="shared" si="9"/>
        <v>641.47448644675535</v>
      </c>
      <c r="G119" s="1">
        <f t="shared" si="6"/>
        <v>5.5135532445547142E-3</v>
      </c>
      <c r="I119">
        <v>603.54999999999995</v>
      </c>
      <c r="J119">
        <v>2.65</v>
      </c>
    </row>
    <row r="120" spans="1:10" x14ac:dyDescent="0.3">
      <c r="A120" s="5">
        <v>647.12</v>
      </c>
      <c r="B120">
        <f t="shared" si="5"/>
        <v>642.17999999999995</v>
      </c>
      <c r="C120" s="5">
        <v>3.01</v>
      </c>
      <c r="D120" s="2">
        <v>301238.71100000001</v>
      </c>
      <c r="E120" s="2">
        <v>2772098.3130000001</v>
      </c>
      <c r="F120" s="1">
        <f t="shared" si="9"/>
        <v>642.1744804302333</v>
      </c>
      <c r="G120" s="1">
        <f t="shared" si="6"/>
        <v>5.5195697666476917E-3</v>
      </c>
      <c r="I120">
        <v>616.08000000000004</v>
      </c>
      <c r="J120">
        <v>3.27</v>
      </c>
    </row>
    <row r="121" spans="1:10" x14ac:dyDescent="0.3">
      <c r="D121" s="2"/>
      <c r="E121" s="1"/>
      <c r="F121" s="1"/>
      <c r="I121">
        <v>616.11</v>
      </c>
      <c r="J121">
        <v>3.33</v>
      </c>
    </row>
    <row r="122" spans="1:10" x14ac:dyDescent="0.3">
      <c r="D122" s="2"/>
      <c r="E122" s="1"/>
      <c r="F122" s="1"/>
      <c r="I122">
        <v>616.76</v>
      </c>
      <c r="J122">
        <v>3.33</v>
      </c>
    </row>
    <row r="123" spans="1:10" x14ac:dyDescent="0.3">
      <c r="D123" s="2"/>
      <c r="E123" s="1"/>
      <c r="F123" s="1"/>
      <c r="I123">
        <v>616.79</v>
      </c>
      <c r="J123">
        <v>2.9</v>
      </c>
    </row>
    <row r="124" spans="1:10" x14ac:dyDescent="0.3">
      <c r="D124" s="2"/>
      <c r="E124" s="1"/>
      <c r="F124" s="1"/>
      <c r="I124">
        <v>620.78</v>
      </c>
      <c r="J124">
        <v>2.82</v>
      </c>
    </row>
    <row r="125" spans="1:10" x14ac:dyDescent="0.3">
      <c r="D125" s="2"/>
      <c r="E125" s="1"/>
      <c r="F125" s="1"/>
      <c r="I125">
        <v>627.97</v>
      </c>
      <c r="J125">
        <v>2.81</v>
      </c>
    </row>
    <row r="126" spans="1:10" x14ac:dyDescent="0.3">
      <c r="D126" s="2"/>
      <c r="E126" s="1"/>
      <c r="F126" s="1"/>
      <c r="I126">
        <v>628.05999999999995</v>
      </c>
      <c r="J126">
        <v>2.62</v>
      </c>
    </row>
    <row r="127" spans="1:10" x14ac:dyDescent="0.3">
      <c r="D127" s="2"/>
      <c r="E127" s="1"/>
      <c r="F127" s="1"/>
      <c r="I127">
        <v>628.91</v>
      </c>
      <c r="J127">
        <v>2.61</v>
      </c>
    </row>
    <row r="128" spans="1:10" x14ac:dyDescent="0.3">
      <c r="D128" s="2"/>
      <c r="E128" s="1"/>
      <c r="F128" s="1"/>
      <c r="I128">
        <v>640.14</v>
      </c>
      <c r="J128">
        <v>2.73</v>
      </c>
    </row>
    <row r="129" spans="1:10" x14ac:dyDescent="0.3">
      <c r="D129" s="2"/>
      <c r="E129" s="1"/>
      <c r="F129" s="1"/>
      <c r="I129">
        <v>640.69000000000005</v>
      </c>
      <c r="J129">
        <v>2.71</v>
      </c>
    </row>
    <row r="130" spans="1:10" x14ac:dyDescent="0.3">
      <c r="D130" s="2"/>
      <c r="E130" s="1"/>
      <c r="F130" s="1"/>
      <c r="I130">
        <v>646.30999999999995</v>
      </c>
      <c r="J130">
        <v>2.73</v>
      </c>
    </row>
    <row r="131" spans="1:10" x14ac:dyDescent="0.3">
      <c r="A131" s="5"/>
      <c r="C131" s="5"/>
      <c r="D131" s="2"/>
      <c r="E131" s="2"/>
      <c r="F131" s="1"/>
      <c r="I131">
        <v>646.41999999999996</v>
      </c>
      <c r="J131">
        <v>2.86</v>
      </c>
    </row>
    <row r="132" spans="1:10" x14ac:dyDescent="0.3">
      <c r="D132" s="2"/>
      <c r="E132" s="1"/>
      <c r="F132" s="1"/>
      <c r="I132" s="5">
        <v>647.12</v>
      </c>
      <c r="J132" s="5">
        <v>3.01</v>
      </c>
    </row>
    <row r="133" spans="1:10" x14ac:dyDescent="0.3">
      <c r="D133" s="2"/>
      <c r="E133" s="1"/>
      <c r="F133" s="1"/>
    </row>
    <row r="134" spans="1:10" x14ac:dyDescent="0.3">
      <c r="D134" s="2"/>
      <c r="E134" s="1"/>
      <c r="F134" s="1"/>
    </row>
    <row r="135" spans="1:10" x14ac:dyDescent="0.3">
      <c r="D135" s="2"/>
      <c r="E135" s="1"/>
      <c r="F135" s="1"/>
    </row>
    <row r="136" spans="1:10" x14ac:dyDescent="0.3">
      <c r="D136" s="2"/>
      <c r="E136" s="1"/>
      <c r="F136" s="1"/>
    </row>
    <row r="137" spans="1:10" x14ac:dyDescent="0.3">
      <c r="D137" s="2"/>
      <c r="E137" s="1"/>
      <c r="F137" s="1"/>
    </row>
    <row r="138" spans="1:10" x14ac:dyDescent="0.3">
      <c r="D138" s="2"/>
      <c r="E138" s="1"/>
      <c r="F138" s="1"/>
    </row>
    <row r="139" spans="1:10" x14ac:dyDescent="0.3">
      <c r="D139" s="2"/>
      <c r="E139" s="1"/>
      <c r="F139" s="1"/>
    </row>
    <row r="140" spans="1:10" x14ac:dyDescent="0.3">
      <c r="D140" s="2"/>
      <c r="E140" s="1"/>
      <c r="F140" s="1"/>
    </row>
    <row r="141" spans="1:10" x14ac:dyDescent="0.3">
      <c r="D141" s="2"/>
      <c r="E141" s="1"/>
      <c r="F141" s="1"/>
    </row>
    <row r="142" spans="1:10" x14ac:dyDescent="0.3">
      <c r="D142" s="2"/>
      <c r="E142" s="1"/>
      <c r="F142" s="1"/>
    </row>
    <row r="143" spans="1:10" x14ac:dyDescent="0.3">
      <c r="D143" s="2"/>
      <c r="E143" s="1"/>
      <c r="F143" s="1"/>
    </row>
    <row r="144" spans="1:10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26.67</v>
      </c>
      <c r="B1">
        <f>A1-26.67</f>
        <v>0</v>
      </c>
      <c r="C1" s="5">
        <v>5.82</v>
      </c>
      <c r="D1" s="2">
        <v>300874.10700000002</v>
      </c>
      <c r="E1" s="2">
        <v>2772854.7319999998</v>
      </c>
    </row>
    <row r="2" spans="1:7" x14ac:dyDescent="0.3">
      <c r="A2">
        <v>27.06</v>
      </c>
      <c r="B2">
        <f t="shared" ref="B2:B65" si="0">A2-26.67</f>
        <v>0.38999999999999702</v>
      </c>
      <c r="C2">
        <v>5.43</v>
      </c>
      <c r="D2" s="2">
        <f>(((B2*($D$75-$D$1))+$B$75*$D$1)/$B$75)</f>
        <v>300874.48491583369</v>
      </c>
      <c r="E2" s="1">
        <f>(((B2*($E$75-$E$1))+$B$75*$E$1)/$B$75)</f>
        <v>2772854.6356732468</v>
      </c>
      <c r="F2" s="1">
        <f>SQRT(((D2-$D$1)^2)+((E2-$E$1)^2))</f>
        <v>0.38999900088014045</v>
      </c>
      <c r="G2" s="1">
        <f t="shared" ref="G2:G65" si="1">B2-F2</f>
        <v>9.9911985657064051E-7</v>
      </c>
    </row>
    <row r="3" spans="1:7" x14ac:dyDescent="0.3">
      <c r="A3">
        <v>27.39</v>
      </c>
      <c r="B3">
        <f t="shared" si="0"/>
        <v>0.71999999999999886</v>
      </c>
      <c r="C3">
        <v>5.41</v>
      </c>
      <c r="D3" s="2">
        <f t="shared" ref="D3:D66" si="2">(((B3*($D$75-$D$1))+$B$75*$D$1)/$B$75)</f>
        <v>300874.80469076987</v>
      </c>
      <c r="E3" s="1">
        <f t="shared" ref="E3:E66" si="3">(((B3*($E$75-$E$1))+$B$75*$E$1)/$B$75)</f>
        <v>2772854.5541659943</v>
      </c>
      <c r="F3" s="1">
        <f t="shared" ref="F3:F66" si="4">SQRT(((D3-$D$1)^2)+((E3-$E$1)^2))</f>
        <v>0.71999815546652002</v>
      </c>
      <c r="G3" s="1">
        <f t="shared" si="1"/>
        <v>1.8445334788452783E-6</v>
      </c>
    </row>
    <row r="4" spans="1:7" x14ac:dyDescent="0.3">
      <c r="A4">
        <v>32.090000000000003</v>
      </c>
      <c r="B4">
        <f t="shared" si="0"/>
        <v>5.4200000000000017</v>
      </c>
      <c r="C4">
        <v>3.31</v>
      </c>
      <c r="D4" s="2">
        <f t="shared" si="2"/>
        <v>300879.3590610731</v>
      </c>
      <c r="E4" s="1">
        <f t="shared" si="3"/>
        <v>2772853.3933051266</v>
      </c>
      <c r="F4" s="1">
        <f t="shared" si="4"/>
        <v>5.4199861142936605</v>
      </c>
      <c r="G4" s="1">
        <f t="shared" si="1"/>
        <v>1.3885706341199011E-5</v>
      </c>
    </row>
    <row r="5" spans="1:7" x14ac:dyDescent="0.3">
      <c r="A5">
        <v>34.81</v>
      </c>
      <c r="B5">
        <f t="shared" si="0"/>
        <v>8.14</v>
      </c>
      <c r="C5">
        <v>3.31</v>
      </c>
      <c r="D5" s="2">
        <f t="shared" si="2"/>
        <v>300881.99478175922</v>
      </c>
      <c r="E5" s="1">
        <f t="shared" si="3"/>
        <v>2772852.7214877731</v>
      </c>
      <c r="F5" s="1">
        <f t="shared" si="4"/>
        <v>8.1399791458325517</v>
      </c>
      <c r="G5" s="1">
        <f t="shared" si="1"/>
        <v>2.0854167448902672E-5</v>
      </c>
    </row>
    <row r="6" spans="1:7" x14ac:dyDescent="0.3">
      <c r="A6">
        <v>48.5</v>
      </c>
      <c r="B6">
        <f t="shared" si="0"/>
        <v>21.83</v>
      </c>
      <c r="C6">
        <v>2.76</v>
      </c>
      <c r="D6" s="2">
        <f t="shared" si="2"/>
        <v>300895.26059653604</v>
      </c>
      <c r="E6" s="1">
        <f t="shared" si="3"/>
        <v>2772849.3401717558</v>
      </c>
      <c r="F6" s="1">
        <f t="shared" si="4"/>
        <v>21.829944072823331</v>
      </c>
      <c r="G6" s="1">
        <f t="shared" si="1"/>
        <v>5.5927176667580625E-5</v>
      </c>
    </row>
    <row r="7" spans="1:7" x14ac:dyDescent="0.3">
      <c r="A7">
        <v>48.52</v>
      </c>
      <c r="B7">
        <f t="shared" si="0"/>
        <v>21.85</v>
      </c>
      <c r="C7">
        <v>2.88</v>
      </c>
      <c r="D7" s="2">
        <f t="shared" si="2"/>
        <v>300895.27997683518</v>
      </c>
      <c r="E7" s="1">
        <f t="shared" si="3"/>
        <v>2772849.3352319221</v>
      </c>
      <c r="F7" s="1">
        <f t="shared" si="4"/>
        <v>21.849944021607456</v>
      </c>
      <c r="G7" s="1">
        <f t="shared" si="1"/>
        <v>5.5978392545341649E-5</v>
      </c>
    </row>
    <row r="8" spans="1:7" x14ac:dyDescent="0.3">
      <c r="A8">
        <v>48.63</v>
      </c>
      <c r="B8">
        <f t="shared" si="0"/>
        <v>21.96</v>
      </c>
      <c r="C8">
        <v>2.88</v>
      </c>
      <c r="D8" s="2">
        <f t="shared" si="2"/>
        <v>300895.38656848064</v>
      </c>
      <c r="E8" s="1">
        <f t="shared" si="3"/>
        <v>2772849.3080628384</v>
      </c>
      <c r="F8" s="1">
        <f t="shared" si="4"/>
        <v>21.959943739744308</v>
      </c>
      <c r="G8" s="1">
        <f t="shared" si="1"/>
        <v>5.626025569327453E-5</v>
      </c>
    </row>
    <row r="9" spans="1:7" x14ac:dyDescent="0.3">
      <c r="A9">
        <v>48.79</v>
      </c>
      <c r="B9">
        <f t="shared" si="0"/>
        <v>22.119999999999997</v>
      </c>
      <c r="C9">
        <v>2.54</v>
      </c>
      <c r="D9" s="2">
        <f t="shared" si="2"/>
        <v>300895.54161087389</v>
      </c>
      <c r="E9" s="1">
        <f t="shared" si="3"/>
        <v>2772849.2685441701</v>
      </c>
      <c r="F9" s="1">
        <f t="shared" si="4"/>
        <v>22.119943329900075</v>
      </c>
      <c r="G9" s="1">
        <f t="shared" si="1"/>
        <v>5.6670099922939698E-5</v>
      </c>
    </row>
    <row r="10" spans="1:7" x14ac:dyDescent="0.3">
      <c r="A10">
        <v>51.59</v>
      </c>
      <c r="B10">
        <f t="shared" si="0"/>
        <v>24.92</v>
      </c>
      <c r="C10">
        <v>2.61</v>
      </c>
      <c r="D10" s="2">
        <f t="shared" si="2"/>
        <v>300898.25485275663</v>
      </c>
      <c r="E10" s="1">
        <f t="shared" si="3"/>
        <v>2772848.5769674829</v>
      </c>
      <c r="F10" s="1">
        <f t="shared" si="4"/>
        <v>24.919936156401839</v>
      </c>
      <c r="G10" s="1">
        <f t="shared" si="1"/>
        <v>6.3843598162804938E-5</v>
      </c>
    </row>
    <row r="11" spans="1:7" x14ac:dyDescent="0.3">
      <c r="A11">
        <v>52.27</v>
      </c>
      <c r="B11">
        <f t="shared" si="0"/>
        <v>25.6</v>
      </c>
      <c r="C11">
        <v>2.63</v>
      </c>
      <c r="D11" s="2">
        <f t="shared" si="2"/>
        <v>300898.9137829282</v>
      </c>
      <c r="E11" s="1">
        <f t="shared" si="3"/>
        <v>2772848.4090131447</v>
      </c>
      <c r="F11" s="1">
        <f t="shared" si="4"/>
        <v>25.599934414300112</v>
      </c>
      <c r="G11" s="1">
        <f t="shared" si="1"/>
        <v>6.5585699889680882E-5</v>
      </c>
    </row>
    <row r="12" spans="1:7" x14ac:dyDescent="0.3">
      <c r="A12">
        <v>53.51</v>
      </c>
      <c r="B12">
        <f t="shared" si="0"/>
        <v>26.839999999999996</v>
      </c>
      <c r="C12">
        <v>2.76</v>
      </c>
      <c r="D12" s="2">
        <f t="shared" si="2"/>
        <v>300900.11536147626</v>
      </c>
      <c r="E12" s="1">
        <f t="shared" si="3"/>
        <v>2772848.1027434687</v>
      </c>
      <c r="F12" s="1">
        <f t="shared" si="4"/>
        <v>26.83993123751134</v>
      </c>
      <c r="G12" s="1">
        <f t="shared" si="1"/>
        <v>6.8762488655949028E-5</v>
      </c>
    </row>
    <row r="13" spans="1:7" x14ac:dyDescent="0.3">
      <c r="A13">
        <v>56.8</v>
      </c>
      <c r="B13">
        <f t="shared" si="0"/>
        <v>30.129999999999995</v>
      </c>
      <c r="C13">
        <v>2.91</v>
      </c>
      <c r="D13" s="2">
        <f t="shared" si="2"/>
        <v>300903.30342068855</v>
      </c>
      <c r="E13" s="1">
        <f t="shared" si="3"/>
        <v>2772847.2901408616</v>
      </c>
      <c r="F13" s="1">
        <f t="shared" si="4"/>
        <v>30.129922808638028</v>
      </c>
      <c r="G13" s="1">
        <f t="shared" si="1"/>
        <v>7.7191361967265948E-5</v>
      </c>
    </row>
    <row r="14" spans="1:7" x14ac:dyDescent="0.3">
      <c r="A14">
        <v>61.59</v>
      </c>
      <c r="B14">
        <f t="shared" si="0"/>
        <v>34.92</v>
      </c>
      <c r="C14">
        <v>2.86</v>
      </c>
      <c r="D14" s="2">
        <f t="shared" si="2"/>
        <v>300907.94500233798</v>
      </c>
      <c r="E14" s="1">
        <f t="shared" si="3"/>
        <v>2772846.107050743</v>
      </c>
      <c r="F14" s="1">
        <f t="shared" si="4"/>
        <v>34.919910536935113</v>
      </c>
      <c r="G14" s="1">
        <f t="shared" si="1"/>
        <v>8.9463064888661847E-5</v>
      </c>
    </row>
    <row r="15" spans="1:7" x14ac:dyDescent="0.3">
      <c r="A15">
        <v>64.13</v>
      </c>
      <c r="B15">
        <f t="shared" si="0"/>
        <v>37.459999999999994</v>
      </c>
      <c r="C15">
        <v>2.31</v>
      </c>
      <c r="D15" s="2">
        <f t="shared" si="2"/>
        <v>300910.40630033164</v>
      </c>
      <c r="E15" s="1">
        <f t="shared" si="3"/>
        <v>2772845.479691891</v>
      </c>
      <c r="F15" s="1">
        <f t="shared" si="4"/>
        <v>37.459904029592721</v>
      </c>
      <c r="G15" s="1">
        <f t="shared" si="1"/>
        <v>9.5970407272716329E-5</v>
      </c>
    </row>
    <row r="16" spans="1:7" x14ac:dyDescent="0.3">
      <c r="A16">
        <v>68.849999999999994</v>
      </c>
      <c r="B16">
        <f t="shared" si="0"/>
        <v>42.179999999999993</v>
      </c>
      <c r="C16">
        <v>1.1499999999999999</v>
      </c>
      <c r="D16" s="2">
        <f t="shared" si="2"/>
        <v>300914.98005093401</v>
      </c>
      <c r="E16" s="1">
        <f t="shared" si="3"/>
        <v>2772844.3138911896</v>
      </c>
      <c r="F16" s="1">
        <f t="shared" si="4"/>
        <v>42.17989193720399</v>
      </c>
      <c r="G16" s="1">
        <f t="shared" si="1"/>
        <v>1.0806279600217295E-4</v>
      </c>
    </row>
    <row r="17" spans="1:10" x14ac:dyDescent="0.3">
      <c r="A17">
        <v>69.45</v>
      </c>
      <c r="B17">
        <f t="shared" si="0"/>
        <v>42.78</v>
      </c>
      <c r="C17">
        <v>0.82</v>
      </c>
      <c r="D17" s="2">
        <f t="shared" si="2"/>
        <v>300915.5614599089</v>
      </c>
      <c r="E17" s="1">
        <f t="shared" si="3"/>
        <v>2772844.1656961851</v>
      </c>
      <c r="F17" s="1">
        <f t="shared" si="4"/>
        <v>42.779890400082991</v>
      </c>
      <c r="G17" s="1">
        <f t="shared" si="1"/>
        <v>1.0959991701042782E-4</v>
      </c>
    </row>
    <row r="18" spans="1:10" x14ac:dyDescent="0.3">
      <c r="A18">
        <v>75.599999999999994</v>
      </c>
      <c r="B18">
        <f t="shared" si="0"/>
        <v>48.929999999999993</v>
      </c>
      <c r="C18">
        <v>-0.31</v>
      </c>
      <c r="D18" s="2">
        <f t="shared" si="2"/>
        <v>300921.52090190141</v>
      </c>
      <c r="E18" s="1">
        <f t="shared" si="3"/>
        <v>2772842.6466973899</v>
      </c>
      <c r="F18" s="1">
        <f t="shared" si="4"/>
        <v>48.929874644120211</v>
      </c>
      <c r="G18" s="1">
        <f t="shared" si="1"/>
        <v>1.2535587978135254E-4</v>
      </c>
    </row>
    <row r="19" spans="1:10" x14ac:dyDescent="0.3">
      <c r="A19">
        <v>81.03</v>
      </c>
      <c r="B19">
        <f t="shared" si="0"/>
        <v>54.36</v>
      </c>
      <c r="C19">
        <v>-0.95</v>
      </c>
      <c r="D19" s="2">
        <f t="shared" si="2"/>
        <v>300926.78265312407</v>
      </c>
      <c r="E19" s="1">
        <f t="shared" si="3"/>
        <v>2772841.3055326003</v>
      </c>
      <c r="F19" s="1">
        <f t="shared" si="4"/>
        <v>54.359860732690919</v>
      </c>
      <c r="G19" s="1">
        <f t="shared" si="1"/>
        <v>1.3926730908053742E-4</v>
      </c>
    </row>
    <row r="20" spans="1:10" x14ac:dyDescent="0.3">
      <c r="A20">
        <v>85.56</v>
      </c>
      <c r="B20">
        <f t="shared" si="0"/>
        <v>58.89</v>
      </c>
      <c r="C20">
        <v>-1.3</v>
      </c>
      <c r="D20" s="2">
        <f t="shared" si="2"/>
        <v>300931.17229088442</v>
      </c>
      <c r="E20" s="1">
        <f t="shared" si="3"/>
        <v>2772840.1866603163</v>
      </c>
      <c r="F20" s="1">
        <f t="shared" si="4"/>
        <v>58.88984912725887</v>
      </c>
      <c r="G20" s="1">
        <f t="shared" si="1"/>
        <v>1.5087274113056992E-4</v>
      </c>
    </row>
    <row r="21" spans="1:10" x14ac:dyDescent="0.3">
      <c r="A21">
        <v>92.61</v>
      </c>
      <c r="B21">
        <f t="shared" si="0"/>
        <v>65.94</v>
      </c>
      <c r="C21">
        <v>-1.51</v>
      </c>
      <c r="D21" s="2">
        <f t="shared" si="2"/>
        <v>300938.00384633918</v>
      </c>
      <c r="E21" s="1">
        <f t="shared" si="3"/>
        <v>2772838.4453690145</v>
      </c>
      <c r="F21" s="1">
        <f t="shared" si="4"/>
        <v>65.939831065472475</v>
      </c>
      <c r="G21" s="1">
        <f t="shared" si="1"/>
        <v>1.689345275224241E-4</v>
      </c>
    </row>
    <row r="22" spans="1:10" x14ac:dyDescent="0.3">
      <c r="A22">
        <v>98.78</v>
      </c>
      <c r="B22">
        <f t="shared" si="0"/>
        <v>72.11</v>
      </c>
      <c r="C22">
        <v>-1.51</v>
      </c>
      <c r="D22" s="2">
        <f t="shared" si="2"/>
        <v>300943.9826686309</v>
      </c>
      <c r="E22" s="1">
        <f t="shared" si="3"/>
        <v>2772836.9214303857</v>
      </c>
      <c r="F22" s="1">
        <f t="shared" si="4"/>
        <v>72.109815258350238</v>
      </c>
      <c r="G22" s="1">
        <f t="shared" si="1"/>
        <v>1.8474164976112206E-4</v>
      </c>
    </row>
    <row r="23" spans="1:10" x14ac:dyDescent="0.3">
      <c r="A23">
        <v>105.54</v>
      </c>
      <c r="B23">
        <f t="shared" si="0"/>
        <v>78.87</v>
      </c>
      <c r="C23">
        <v>-1.58</v>
      </c>
      <c r="D23" s="2">
        <f t="shared" si="2"/>
        <v>300950.53320974787</v>
      </c>
      <c r="E23" s="1">
        <f t="shared" si="3"/>
        <v>2772835.2517666696</v>
      </c>
      <c r="F23" s="1">
        <f t="shared" si="4"/>
        <v>78.869797939543503</v>
      </c>
      <c r="G23" s="1">
        <f t="shared" si="1"/>
        <v>2.0206045650184024E-4</v>
      </c>
    </row>
    <row r="24" spans="1:10" x14ac:dyDescent="0.3">
      <c r="A24">
        <v>111.98</v>
      </c>
      <c r="B24">
        <f t="shared" si="0"/>
        <v>85.31</v>
      </c>
      <c r="C24">
        <v>-1.59</v>
      </c>
      <c r="D24" s="2">
        <f t="shared" si="2"/>
        <v>300956.77366607822</v>
      </c>
      <c r="E24" s="1">
        <f t="shared" si="3"/>
        <v>2772833.6611402887</v>
      </c>
      <c r="F24" s="1">
        <f t="shared" si="4"/>
        <v>85.309781440657474</v>
      </c>
      <c r="G24" s="1">
        <f t="shared" si="1"/>
        <v>2.1855934252812403E-4</v>
      </c>
    </row>
    <row r="25" spans="1:10" x14ac:dyDescent="0.3">
      <c r="A25">
        <v>119.09</v>
      </c>
      <c r="B25">
        <f t="shared" si="0"/>
        <v>92.42</v>
      </c>
      <c r="C25">
        <v>-1.54</v>
      </c>
      <c r="D25" s="2">
        <f t="shared" si="2"/>
        <v>300963.66336243053</v>
      </c>
      <c r="E25" s="1">
        <f t="shared" si="3"/>
        <v>2772831.9050294869</v>
      </c>
      <c r="F25" s="1">
        <f t="shared" si="4"/>
        <v>92.419763225106237</v>
      </c>
      <c r="G25" s="1">
        <f t="shared" si="1"/>
        <v>2.3677489376439098E-4</v>
      </c>
      <c r="I25" s="5">
        <v>26.67</v>
      </c>
      <c r="J25" s="5">
        <v>5.82</v>
      </c>
    </row>
    <row r="26" spans="1:10" x14ac:dyDescent="0.3">
      <c r="A26">
        <v>126.18</v>
      </c>
      <c r="B26">
        <f t="shared" si="0"/>
        <v>99.51</v>
      </c>
      <c r="C26">
        <v>-1.57</v>
      </c>
      <c r="D26" s="2">
        <f t="shared" si="2"/>
        <v>300970.53367848368</v>
      </c>
      <c r="E26" s="1">
        <f t="shared" si="3"/>
        <v>2772830.1538585178</v>
      </c>
      <c r="F26" s="1">
        <f t="shared" si="4"/>
        <v>99.509745061000899</v>
      </c>
      <c r="G26" s="1">
        <f t="shared" si="1"/>
        <v>2.5493899910600248E-4</v>
      </c>
      <c r="I26">
        <v>27.06</v>
      </c>
      <c r="J26">
        <v>5.43</v>
      </c>
    </row>
    <row r="27" spans="1:10" x14ac:dyDescent="0.3">
      <c r="A27">
        <v>133.22999999999999</v>
      </c>
      <c r="B27">
        <f t="shared" si="0"/>
        <v>106.55999999999999</v>
      </c>
      <c r="C27">
        <v>-1.6</v>
      </c>
      <c r="D27" s="2">
        <f t="shared" si="2"/>
        <v>300977.36523393856</v>
      </c>
      <c r="E27" s="1">
        <f t="shared" si="3"/>
        <v>2772828.412567216</v>
      </c>
      <c r="F27" s="1">
        <f t="shared" si="4"/>
        <v>106.55972699932732</v>
      </c>
      <c r="G27" s="1">
        <f t="shared" si="1"/>
        <v>2.7300067266367023E-4</v>
      </c>
      <c r="I27">
        <v>27.39</v>
      </c>
      <c r="J27">
        <v>5.41</v>
      </c>
    </row>
    <row r="28" spans="1:10" x14ac:dyDescent="0.3">
      <c r="A28">
        <v>140.31</v>
      </c>
      <c r="B28">
        <f t="shared" si="0"/>
        <v>113.64</v>
      </c>
      <c r="C28">
        <v>-1.46</v>
      </c>
      <c r="D28" s="2">
        <f t="shared" si="2"/>
        <v>300984.22585984209</v>
      </c>
      <c r="E28" s="1">
        <f t="shared" si="3"/>
        <v>2772826.6638661637</v>
      </c>
      <c r="F28" s="1">
        <f t="shared" si="4"/>
        <v>113.63970886077352</v>
      </c>
      <c r="G28" s="1">
        <f t="shared" si="1"/>
        <v>2.9113922647638901E-4</v>
      </c>
      <c r="I28">
        <v>32.090000000000003</v>
      </c>
      <c r="J28">
        <v>3.31</v>
      </c>
    </row>
    <row r="29" spans="1:10" x14ac:dyDescent="0.3">
      <c r="A29">
        <v>146.75</v>
      </c>
      <c r="B29">
        <f t="shared" si="0"/>
        <v>120.08</v>
      </c>
      <c r="C29">
        <v>-1.54</v>
      </c>
      <c r="D29" s="2">
        <f t="shared" si="2"/>
        <v>300990.46631617245</v>
      </c>
      <c r="E29" s="1">
        <f t="shared" si="3"/>
        <v>2772825.0732397828</v>
      </c>
      <c r="F29" s="1">
        <f t="shared" si="4"/>
        <v>120.07969236188751</v>
      </c>
      <c r="G29" s="1">
        <f t="shared" si="1"/>
        <v>3.0763811248846196E-4</v>
      </c>
      <c r="I29">
        <v>34.81</v>
      </c>
      <c r="J29">
        <v>3.31</v>
      </c>
    </row>
    <row r="30" spans="1:10" x14ac:dyDescent="0.3">
      <c r="A30">
        <v>153.83000000000001</v>
      </c>
      <c r="B30">
        <f t="shared" si="0"/>
        <v>127.16000000000001</v>
      </c>
      <c r="C30">
        <v>-1.72</v>
      </c>
      <c r="D30" s="2">
        <f t="shared" si="2"/>
        <v>300997.32694207603</v>
      </c>
      <c r="E30" s="1">
        <f t="shared" si="3"/>
        <v>2772823.3245387315</v>
      </c>
      <c r="F30" s="1">
        <f t="shared" si="4"/>
        <v>127.15967422316007</v>
      </c>
      <c r="G30" s="1">
        <f t="shared" si="1"/>
        <v>3.257768399436145E-4</v>
      </c>
      <c r="I30">
        <v>48.5</v>
      </c>
      <c r="J30">
        <v>2.76</v>
      </c>
    </row>
    <row r="31" spans="1:10" x14ac:dyDescent="0.3">
      <c r="A31">
        <v>160.83000000000001</v>
      </c>
      <c r="B31">
        <f t="shared" si="0"/>
        <v>134.16000000000003</v>
      </c>
      <c r="C31">
        <v>-1.72</v>
      </c>
      <c r="D31" s="2">
        <f t="shared" si="2"/>
        <v>301004.11004678294</v>
      </c>
      <c r="E31" s="1">
        <f t="shared" si="3"/>
        <v>2772821.5955970134</v>
      </c>
      <c r="F31" s="1">
        <f t="shared" si="4"/>
        <v>134.15965628952839</v>
      </c>
      <c r="G31" s="1">
        <f t="shared" si="1"/>
        <v>3.4371047163972435E-4</v>
      </c>
      <c r="I31">
        <v>48.52</v>
      </c>
      <c r="J31">
        <v>2.88</v>
      </c>
    </row>
    <row r="32" spans="1:10" x14ac:dyDescent="0.3">
      <c r="A32">
        <v>167.97</v>
      </c>
      <c r="B32">
        <f t="shared" si="0"/>
        <v>141.30000000000001</v>
      </c>
      <c r="C32">
        <v>-1.94</v>
      </c>
      <c r="D32" s="2">
        <f t="shared" si="2"/>
        <v>301011.02881358401</v>
      </c>
      <c r="E32" s="1">
        <f t="shared" si="3"/>
        <v>2772819.8320764606</v>
      </c>
      <c r="F32" s="1">
        <f t="shared" si="4"/>
        <v>141.29963799732474</v>
      </c>
      <c r="G32" s="1">
        <f t="shared" si="1"/>
        <v>3.6200267527419783E-4</v>
      </c>
      <c r="I32">
        <v>48.63</v>
      </c>
      <c r="J32">
        <v>2.88</v>
      </c>
    </row>
    <row r="33" spans="1:10" x14ac:dyDescent="0.3">
      <c r="A33">
        <v>175.88</v>
      </c>
      <c r="B33">
        <f t="shared" si="0"/>
        <v>149.20999999999998</v>
      </c>
      <c r="C33">
        <v>-1.96</v>
      </c>
      <c r="D33" s="2">
        <f t="shared" si="2"/>
        <v>301018.69372190285</v>
      </c>
      <c r="E33" s="1">
        <f t="shared" si="3"/>
        <v>2772817.878372319</v>
      </c>
      <c r="F33" s="1">
        <f t="shared" si="4"/>
        <v>149.20961773237434</v>
      </c>
      <c r="G33" s="1">
        <f t="shared" si="1"/>
        <v>3.8226762563908778E-4</v>
      </c>
      <c r="I33">
        <v>48.79</v>
      </c>
      <c r="J33">
        <v>2.54</v>
      </c>
    </row>
    <row r="34" spans="1:10" x14ac:dyDescent="0.3">
      <c r="A34">
        <v>182.93</v>
      </c>
      <c r="B34">
        <f t="shared" si="0"/>
        <v>156.26</v>
      </c>
      <c r="C34">
        <v>-2.12</v>
      </c>
      <c r="D34" s="2">
        <f t="shared" si="2"/>
        <v>301025.52527735766</v>
      </c>
      <c r="E34" s="1">
        <f t="shared" si="3"/>
        <v>2772816.1370810168</v>
      </c>
      <c r="F34" s="1">
        <f t="shared" si="4"/>
        <v>156.25959967075937</v>
      </c>
      <c r="G34" s="1">
        <f t="shared" si="1"/>
        <v>4.0032924061961239E-4</v>
      </c>
      <c r="I34">
        <v>51.59</v>
      </c>
      <c r="J34">
        <v>2.61</v>
      </c>
    </row>
    <row r="35" spans="1:10" x14ac:dyDescent="0.3">
      <c r="A35">
        <v>189.93</v>
      </c>
      <c r="B35">
        <f t="shared" si="0"/>
        <v>163.26</v>
      </c>
      <c r="C35">
        <v>-2.2400000000000002</v>
      </c>
      <c r="D35" s="2">
        <f t="shared" si="2"/>
        <v>301032.30838206457</v>
      </c>
      <c r="E35" s="1">
        <f t="shared" si="3"/>
        <v>2772814.4081392987</v>
      </c>
      <c r="F35" s="1">
        <f t="shared" si="4"/>
        <v>163.25958173712766</v>
      </c>
      <c r="G35" s="1">
        <f t="shared" si="1"/>
        <v>4.1826287232993309E-4</v>
      </c>
      <c r="I35">
        <v>52.27</v>
      </c>
      <c r="J35">
        <v>2.63</v>
      </c>
    </row>
    <row r="36" spans="1:10" x14ac:dyDescent="0.3">
      <c r="A36">
        <v>196.7</v>
      </c>
      <c r="B36">
        <f t="shared" si="0"/>
        <v>170.02999999999997</v>
      </c>
      <c r="C36">
        <v>-2.16</v>
      </c>
      <c r="D36" s="2">
        <f t="shared" si="2"/>
        <v>301038.86861333111</v>
      </c>
      <c r="E36" s="1">
        <f t="shared" si="3"/>
        <v>2772812.7360056657</v>
      </c>
      <c r="F36" s="1">
        <f t="shared" si="4"/>
        <v>170.02956439271301</v>
      </c>
      <c r="G36" s="1">
        <f t="shared" si="1"/>
        <v>4.3560728695979378E-4</v>
      </c>
      <c r="I36">
        <v>53.51</v>
      </c>
      <c r="J36">
        <v>2.76</v>
      </c>
    </row>
    <row r="37" spans="1:10" x14ac:dyDescent="0.3">
      <c r="A37">
        <v>202.72</v>
      </c>
      <c r="B37">
        <f t="shared" si="0"/>
        <v>176.05</v>
      </c>
      <c r="C37">
        <v>-2.2000000000000002</v>
      </c>
      <c r="D37" s="2">
        <f t="shared" si="2"/>
        <v>301044.70208337909</v>
      </c>
      <c r="E37" s="1">
        <f t="shared" si="3"/>
        <v>2772811.2491157884</v>
      </c>
      <c r="F37" s="1">
        <f t="shared" si="4"/>
        <v>176.04954896977065</v>
      </c>
      <c r="G37" s="1">
        <f t="shared" si="1"/>
        <v>4.5103022935677473E-4</v>
      </c>
      <c r="I37">
        <v>56.8</v>
      </c>
      <c r="J37">
        <v>2.91</v>
      </c>
    </row>
    <row r="38" spans="1:10" x14ac:dyDescent="0.3">
      <c r="A38">
        <v>209.26</v>
      </c>
      <c r="B38">
        <f t="shared" si="0"/>
        <v>182.58999999999997</v>
      </c>
      <c r="C38">
        <v>-2.27</v>
      </c>
      <c r="D38" s="2">
        <f t="shared" si="2"/>
        <v>301051.03944120527</v>
      </c>
      <c r="E38" s="1">
        <f t="shared" si="3"/>
        <v>2772809.6337902402</v>
      </c>
      <c r="F38" s="1">
        <f t="shared" si="4"/>
        <v>182.58953221468801</v>
      </c>
      <c r="G38" s="1">
        <f t="shared" si="1"/>
        <v>4.6778531196878248E-4</v>
      </c>
      <c r="I38">
        <v>61.59</v>
      </c>
      <c r="J38">
        <v>2.86</v>
      </c>
    </row>
    <row r="39" spans="1:10" x14ac:dyDescent="0.3">
      <c r="A39">
        <v>216.26</v>
      </c>
      <c r="B39">
        <f t="shared" si="0"/>
        <v>189.58999999999997</v>
      </c>
      <c r="C39">
        <v>-2.54</v>
      </c>
      <c r="D39" s="2">
        <f t="shared" si="2"/>
        <v>301057.82254591217</v>
      </c>
      <c r="E39" s="1">
        <f t="shared" si="3"/>
        <v>2772807.904848522</v>
      </c>
      <c r="F39" s="1">
        <f t="shared" si="4"/>
        <v>189.58951428105632</v>
      </c>
      <c r="G39" s="1">
        <f t="shared" si="1"/>
        <v>4.8571894365068147E-4</v>
      </c>
      <c r="I39">
        <v>64.13</v>
      </c>
      <c r="J39">
        <v>2.31</v>
      </c>
    </row>
    <row r="40" spans="1:10" x14ac:dyDescent="0.3">
      <c r="A40">
        <v>223.51</v>
      </c>
      <c r="B40">
        <f t="shared" si="0"/>
        <v>196.83999999999997</v>
      </c>
      <c r="C40">
        <v>-2.5099999999999998</v>
      </c>
      <c r="D40" s="2">
        <f t="shared" si="2"/>
        <v>301064.84790435864</v>
      </c>
      <c r="E40" s="1">
        <f t="shared" si="3"/>
        <v>2772806.1141588851</v>
      </c>
      <c r="F40" s="1">
        <f t="shared" si="4"/>
        <v>196.83949570704817</v>
      </c>
      <c r="G40" s="1">
        <f t="shared" si="1"/>
        <v>5.0429295180265399E-4</v>
      </c>
      <c r="I40">
        <v>68.849999999999994</v>
      </c>
      <c r="J40">
        <v>1.1499999999999999</v>
      </c>
    </row>
    <row r="41" spans="1:10" x14ac:dyDescent="0.3">
      <c r="A41">
        <v>230.65</v>
      </c>
      <c r="B41">
        <f t="shared" si="0"/>
        <v>203.98000000000002</v>
      </c>
      <c r="C41">
        <v>-2.67</v>
      </c>
      <c r="D41" s="2">
        <f t="shared" si="2"/>
        <v>301071.76667115965</v>
      </c>
      <c r="E41" s="1">
        <f t="shared" si="3"/>
        <v>2772804.3506383328</v>
      </c>
      <c r="F41" s="1">
        <f t="shared" si="4"/>
        <v>203.97947741467311</v>
      </c>
      <c r="G41" s="1">
        <f t="shared" si="1"/>
        <v>5.2258532690530046E-4</v>
      </c>
      <c r="I41">
        <v>69.45</v>
      </c>
      <c r="J41">
        <v>0.82</v>
      </c>
    </row>
    <row r="42" spans="1:10" x14ac:dyDescent="0.3">
      <c r="A42">
        <v>237.67</v>
      </c>
      <c r="B42">
        <f t="shared" si="0"/>
        <v>211</v>
      </c>
      <c r="C42">
        <v>-2.81</v>
      </c>
      <c r="D42" s="2">
        <f t="shared" si="2"/>
        <v>301078.56915616576</v>
      </c>
      <c r="E42" s="1">
        <f t="shared" si="3"/>
        <v>2772802.616756781</v>
      </c>
      <c r="F42" s="1">
        <f t="shared" si="4"/>
        <v>210.99945942988194</v>
      </c>
      <c r="G42" s="1">
        <f t="shared" si="1"/>
        <v>5.4057011806207811E-4</v>
      </c>
      <c r="I42">
        <v>75.599999999999994</v>
      </c>
      <c r="J42">
        <v>-0.31</v>
      </c>
    </row>
    <row r="43" spans="1:10" x14ac:dyDescent="0.3">
      <c r="A43">
        <v>244.95</v>
      </c>
      <c r="B43">
        <f t="shared" si="0"/>
        <v>218.27999999999997</v>
      </c>
      <c r="C43">
        <v>-2.89</v>
      </c>
      <c r="D43" s="2">
        <f t="shared" si="2"/>
        <v>301085.623585061</v>
      </c>
      <c r="E43" s="1">
        <f t="shared" si="3"/>
        <v>2772800.818657394</v>
      </c>
      <c r="F43" s="1">
        <f t="shared" si="4"/>
        <v>218.27944077899133</v>
      </c>
      <c r="G43" s="1">
        <f t="shared" si="1"/>
        <v>5.5922100864336244E-4</v>
      </c>
      <c r="I43">
        <v>81.03</v>
      </c>
      <c r="J43">
        <v>-0.95</v>
      </c>
    </row>
    <row r="44" spans="1:10" x14ac:dyDescent="0.3">
      <c r="A44">
        <v>251.89</v>
      </c>
      <c r="B44">
        <f t="shared" si="0"/>
        <v>225.21999999999997</v>
      </c>
      <c r="C44">
        <v>-2.86</v>
      </c>
      <c r="D44" s="2">
        <f t="shared" si="2"/>
        <v>301092.34854887042</v>
      </c>
      <c r="E44" s="1">
        <f t="shared" si="3"/>
        <v>2772799.1045351764</v>
      </c>
      <c r="F44" s="1">
        <f t="shared" si="4"/>
        <v>225.2194229990659</v>
      </c>
      <c r="G44" s="1">
        <f t="shared" si="1"/>
        <v>5.7700093407220265E-4</v>
      </c>
      <c r="I44">
        <v>85.56</v>
      </c>
      <c r="J44">
        <v>-1.3</v>
      </c>
    </row>
    <row r="45" spans="1:10" x14ac:dyDescent="0.3">
      <c r="A45">
        <v>258.68</v>
      </c>
      <c r="B45">
        <f t="shared" si="0"/>
        <v>232.01</v>
      </c>
      <c r="C45">
        <v>-2.58</v>
      </c>
      <c r="D45" s="2">
        <f t="shared" si="2"/>
        <v>301098.9281604361</v>
      </c>
      <c r="E45" s="1">
        <f t="shared" si="3"/>
        <v>2772797.4274617098</v>
      </c>
      <c r="F45" s="1">
        <f t="shared" si="4"/>
        <v>232.00940560343537</v>
      </c>
      <c r="G45" s="1">
        <f t="shared" si="1"/>
        <v>5.9439656462245694E-4</v>
      </c>
      <c r="I45">
        <v>92.61</v>
      </c>
      <c r="J45">
        <v>-1.51</v>
      </c>
    </row>
    <row r="46" spans="1:10" x14ac:dyDescent="0.3">
      <c r="A46">
        <v>265.45999999999998</v>
      </c>
      <c r="B46">
        <f t="shared" si="0"/>
        <v>238.78999999999996</v>
      </c>
      <c r="C46">
        <v>-2.73</v>
      </c>
      <c r="D46" s="2">
        <f t="shared" si="2"/>
        <v>301105.49808185222</v>
      </c>
      <c r="E46" s="1">
        <f t="shared" si="3"/>
        <v>2772795.7528581605</v>
      </c>
      <c r="F46" s="1">
        <f t="shared" si="4"/>
        <v>238.78938823329776</v>
      </c>
      <c r="G46" s="1">
        <f t="shared" si="1"/>
        <v>6.1176670220675078E-4</v>
      </c>
      <c r="I46">
        <v>98.78</v>
      </c>
      <c r="J46">
        <v>-1.51</v>
      </c>
    </row>
    <row r="47" spans="1:10" x14ac:dyDescent="0.3">
      <c r="A47">
        <v>272.36</v>
      </c>
      <c r="B47">
        <f t="shared" si="0"/>
        <v>245.69</v>
      </c>
      <c r="C47">
        <v>-2.69</v>
      </c>
      <c r="D47" s="2">
        <f t="shared" si="2"/>
        <v>301112.18428506335</v>
      </c>
      <c r="E47" s="1">
        <f t="shared" si="3"/>
        <v>2772794.0486156093</v>
      </c>
      <c r="F47" s="1">
        <f t="shared" si="4"/>
        <v>245.68937055603408</v>
      </c>
      <c r="G47" s="1">
        <f t="shared" si="1"/>
        <v>6.2944396592001794E-4</v>
      </c>
      <c r="I47">
        <v>105.54</v>
      </c>
      <c r="J47">
        <v>-1.58</v>
      </c>
    </row>
    <row r="48" spans="1:10" x14ac:dyDescent="0.3">
      <c r="A48">
        <v>279.64</v>
      </c>
      <c r="B48">
        <f t="shared" si="0"/>
        <v>252.96999999999997</v>
      </c>
      <c r="C48">
        <v>-2.66</v>
      </c>
      <c r="D48" s="2">
        <f t="shared" si="2"/>
        <v>301119.23871395853</v>
      </c>
      <c r="E48" s="1">
        <f t="shared" si="3"/>
        <v>2772792.2505162223</v>
      </c>
      <c r="F48" s="1">
        <f t="shared" si="4"/>
        <v>252.96935190508708</v>
      </c>
      <c r="G48" s="1">
        <f t="shared" si="1"/>
        <v>6.4809491288997378E-4</v>
      </c>
      <c r="I48">
        <v>111.98</v>
      </c>
      <c r="J48">
        <v>-1.59</v>
      </c>
    </row>
    <row r="49" spans="1:10" x14ac:dyDescent="0.3">
      <c r="A49">
        <v>286.58</v>
      </c>
      <c r="B49">
        <f t="shared" si="0"/>
        <v>259.90999999999997</v>
      </c>
      <c r="C49">
        <v>-2.5299999999999998</v>
      </c>
      <c r="D49" s="2">
        <f t="shared" si="2"/>
        <v>301125.96367776796</v>
      </c>
      <c r="E49" s="1">
        <f t="shared" si="3"/>
        <v>2772790.5363940047</v>
      </c>
      <c r="F49" s="1">
        <f t="shared" si="4"/>
        <v>259.90933412516159</v>
      </c>
      <c r="G49" s="1">
        <f t="shared" si="1"/>
        <v>6.6587483837565742E-4</v>
      </c>
      <c r="I49">
        <v>119.09</v>
      </c>
      <c r="J49">
        <v>-1.54</v>
      </c>
    </row>
    <row r="50" spans="1:10" x14ac:dyDescent="0.3">
      <c r="A50">
        <v>293.49</v>
      </c>
      <c r="B50">
        <f t="shared" si="0"/>
        <v>266.82</v>
      </c>
      <c r="C50">
        <v>-3.13</v>
      </c>
      <c r="D50" s="2">
        <f t="shared" si="2"/>
        <v>301132.65957112866</v>
      </c>
      <c r="E50" s="1">
        <f t="shared" si="3"/>
        <v>2772788.8296815371</v>
      </c>
      <c r="F50" s="1">
        <f t="shared" si="4"/>
        <v>266.81931642217501</v>
      </c>
      <c r="G50" s="1">
        <f t="shared" si="1"/>
        <v>6.8357782498651432E-4</v>
      </c>
      <c r="I50">
        <v>126.18</v>
      </c>
      <c r="J50">
        <v>-1.57</v>
      </c>
    </row>
    <row r="51" spans="1:10" x14ac:dyDescent="0.3">
      <c r="A51">
        <v>300.45</v>
      </c>
      <c r="B51">
        <f t="shared" si="0"/>
        <v>273.77999999999997</v>
      </c>
      <c r="C51">
        <v>-3.52</v>
      </c>
      <c r="D51" s="2">
        <f t="shared" si="2"/>
        <v>301139.40391523729</v>
      </c>
      <c r="E51" s="1">
        <f t="shared" si="3"/>
        <v>2772787.1106194858</v>
      </c>
      <c r="F51" s="1">
        <f t="shared" si="4"/>
        <v>273.77929859109008</v>
      </c>
      <c r="G51" s="1">
        <f t="shared" si="1"/>
        <v>7.0140890989023319E-4</v>
      </c>
      <c r="I51">
        <v>133.22999999999999</v>
      </c>
      <c r="J51">
        <v>-1.6</v>
      </c>
    </row>
    <row r="52" spans="1:10" x14ac:dyDescent="0.3">
      <c r="A52">
        <v>307.31</v>
      </c>
      <c r="B52">
        <f t="shared" si="0"/>
        <v>280.64</v>
      </c>
      <c r="C52">
        <v>-3.9</v>
      </c>
      <c r="D52" s="2">
        <f t="shared" si="2"/>
        <v>301146.05135785002</v>
      </c>
      <c r="E52" s="1">
        <f t="shared" si="3"/>
        <v>2772785.4162566024</v>
      </c>
      <c r="F52" s="1">
        <f t="shared" si="4"/>
        <v>280.63928101603034</v>
      </c>
      <c r="G52" s="1">
        <f t="shared" si="1"/>
        <v>7.1898396964797939E-4</v>
      </c>
      <c r="I52">
        <v>140.31</v>
      </c>
      <c r="J52">
        <v>-1.46</v>
      </c>
    </row>
    <row r="53" spans="1:10" x14ac:dyDescent="0.3">
      <c r="A53">
        <v>314.2</v>
      </c>
      <c r="B53">
        <f t="shared" si="0"/>
        <v>287.52999999999997</v>
      </c>
      <c r="C53">
        <v>-4.01</v>
      </c>
      <c r="D53" s="2">
        <f t="shared" si="2"/>
        <v>301152.72787091159</v>
      </c>
      <c r="E53" s="1">
        <f t="shared" si="3"/>
        <v>2772783.714483968</v>
      </c>
      <c r="F53" s="1">
        <f t="shared" si="4"/>
        <v>287.52926336437463</v>
      </c>
      <c r="G53" s="1">
        <f t="shared" si="1"/>
        <v>7.3663562534420635E-4</v>
      </c>
      <c r="I53">
        <v>146.75</v>
      </c>
      <c r="J53">
        <v>-1.54</v>
      </c>
    </row>
    <row r="54" spans="1:10" x14ac:dyDescent="0.3">
      <c r="A54">
        <v>321.13</v>
      </c>
      <c r="B54">
        <f t="shared" si="0"/>
        <v>294.45999999999998</v>
      </c>
      <c r="C54">
        <v>-3.91</v>
      </c>
      <c r="D54" s="2">
        <f t="shared" si="2"/>
        <v>301159.44314457144</v>
      </c>
      <c r="E54" s="1">
        <f t="shared" si="3"/>
        <v>2772782.0028316672</v>
      </c>
      <c r="F54" s="1">
        <f t="shared" si="4"/>
        <v>294.45924561005711</v>
      </c>
      <c r="G54" s="1">
        <f t="shared" si="1"/>
        <v>7.5438994286969319E-4</v>
      </c>
      <c r="I54">
        <v>153.83000000000001</v>
      </c>
      <c r="J54">
        <v>-1.72</v>
      </c>
    </row>
    <row r="55" spans="1:10" x14ac:dyDescent="0.3">
      <c r="A55">
        <v>328.53</v>
      </c>
      <c r="B55">
        <f t="shared" si="0"/>
        <v>301.85999999999996</v>
      </c>
      <c r="C55">
        <v>-3.87</v>
      </c>
      <c r="D55" s="2">
        <f t="shared" si="2"/>
        <v>301166.61385526159</v>
      </c>
      <c r="E55" s="1">
        <f t="shared" si="3"/>
        <v>2772780.1750932792</v>
      </c>
      <c r="F55" s="1">
        <f t="shared" si="4"/>
        <v>301.85922665169767</v>
      </c>
      <c r="G55" s="1">
        <f t="shared" si="1"/>
        <v>7.7334830228892315E-4</v>
      </c>
      <c r="I55">
        <v>160.83000000000001</v>
      </c>
      <c r="J55">
        <v>-1.72</v>
      </c>
    </row>
    <row r="56" spans="1:10" x14ac:dyDescent="0.3">
      <c r="A56">
        <v>335.85</v>
      </c>
      <c r="B56">
        <f t="shared" si="0"/>
        <v>309.18</v>
      </c>
      <c r="C56">
        <v>-4.26</v>
      </c>
      <c r="D56" s="2">
        <f t="shared" si="2"/>
        <v>301173.70704475511</v>
      </c>
      <c r="E56" s="1">
        <f t="shared" si="3"/>
        <v>2772778.3671142254</v>
      </c>
      <c r="F56" s="1">
        <f t="shared" si="4"/>
        <v>309.1792078982603</v>
      </c>
      <c r="G56" s="1">
        <f t="shared" si="1"/>
        <v>7.9210173970523101E-4</v>
      </c>
      <c r="I56">
        <v>167.97</v>
      </c>
      <c r="J56">
        <v>-1.94</v>
      </c>
    </row>
    <row r="57" spans="1:10" x14ac:dyDescent="0.3">
      <c r="A57">
        <v>343.13</v>
      </c>
      <c r="B57">
        <f t="shared" si="0"/>
        <v>316.45999999999998</v>
      </c>
      <c r="C57">
        <v>-5.1100000000000003</v>
      </c>
      <c r="D57" s="2">
        <f t="shared" si="2"/>
        <v>301180.76147365029</v>
      </c>
      <c r="E57" s="1">
        <f t="shared" si="3"/>
        <v>2772776.5690148389</v>
      </c>
      <c r="F57" s="1">
        <f t="shared" si="4"/>
        <v>316.45918924719825</v>
      </c>
      <c r="G57" s="1">
        <f t="shared" si="1"/>
        <v>8.1075280172626663E-4</v>
      </c>
      <c r="I57">
        <v>175.88</v>
      </c>
      <c r="J57">
        <v>-1.96</v>
      </c>
    </row>
    <row r="58" spans="1:10" x14ac:dyDescent="0.3">
      <c r="A58">
        <v>350.06</v>
      </c>
      <c r="B58">
        <f t="shared" si="0"/>
        <v>323.39</v>
      </c>
      <c r="C58">
        <v>-5.77</v>
      </c>
      <c r="D58" s="2">
        <f t="shared" si="2"/>
        <v>301187.47674731014</v>
      </c>
      <c r="E58" s="1">
        <f t="shared" si="3"/>
        <v>2772774.8573625381</v>
      </c>
      <c r="F58" s="1">
        <f t="shared" si="4"/>
        <v>323.38917149288079</v>
      </c>
      <c r="G58" s="1">
        <f t="shared" si="1"/>
        <v>8.2850711919491005E-4</v>
      </c>
      <c r="I58">
        <v>182.93</v>
      </c>
      <c r="J58">
        <v>-2.12</v>
      </c>
    </row>
    <row r="59" spans="1:10" x14ac:dyDescent="0.3">
      <c r="A59">
        <v>356.83</v>
      </c>
      <c r="B59">
        <f t="shared" si="0"/>
        <v>330.15999999999997</v>
      </c>
      <c r="C59">
        <v>-5.57</v>
      </c>
      <c r="D59" s="2">
        <f t="shared" si="2"/>
        <v>301194.03697857674</v>
      </c>
      <c r="E59" s="1">
        <f t="shared" si="3"/>
        <v>2772773.1852289047</v>
      </c>
      <c r="F59" s="1">
        <f t="shared" si="4"/>
        <v>330.15915414863753</v>
      </c>
      <c r="G59" s="1">
        <f t="shared" si="1"/>
        <v>8.4585136244186288E-4</v>
      </c>
      <c r="I59">
        <v>189.93</v>
      </c>
      <c r="J59">
        <v>-2.2400000000000002</v>
      </c>
    </row>
    <row r="60" spans="1:10" x14ac:dyDescent="0.3">
      <c r="A60">
        <v>363.78</v>
      </c>
      <c r="B60">
        <f t="shared" si="0"/>
        <v>337.10999999999996</v>
      </c>
      <c r="C60">
        <v>-5.74</v>
      </c>
      <c r="D60" s="2">
        <f t="shared" si="2"/>
        <v>301200.77163253573</v>
      </c>
      <c r="E60" s="1">
        <f t="shared" si="3"/>
        <v>2772771.4686367703</v>
      </c>
      <c r="F60" s="1">
        <f t="shared" si="4"/>
        <v>337.10913634310413</v>
      </c>
      <c r="G60" s="1">
        <f t="shared" si="1"/>
        <v>8.6365689583089988E-4</v>
      </c>
      <c r="I60">
        <v>196.7</v>
      </c>
      <c r="J60">
        <v>-2.16</v>
      </c>
    </row>
    <row r="61" spans="1:10" x14ac:dyDescent="0.3">
      <c r="A61">
        <v>370.34</v>
      </c>
      <c r="B61">
        <f t="shared" si="0"/>
        <v>343.66999999999996</v>
      </c>
      <c r="C61">
        <v>-5.97</v>
      </c>
      <c r="D61" s="2">
        <f t="shared" si="2"/>
        <v>301207.12837066111</v>
      </c>
      <c r="E61" s="1">
        <f t="shared" si="3"/>
        <v>2772769.8483713884</v>
      </c>
      <c r="F61" s="1">
        <f t="shared" si="4"/>
        <v>343.66911953686201</v>
      </c>
      <c r="G61" s="1">
        <f t="shared" si="1"/>
        <v>8.8046313794620801E-4</v>
      </c>
      <c r="I61">
        <v>202.72</v>
      </c>
      <c r="J61">
        <v>-2.2000000000000002</v>
      </c>
    </row>
    <row r="62" spans="1:10" x14ac:dyDescent="0.3">
      <c r="A62">
        <v>377.29</v>
      </c>
      <c r="B62">
        <f t="shared" si="0"/>
        <v>350.62</v>
      </c>
      <c r="C62">
        <v>-5.9</v>
      </c>
      <c r="D62" s="2">
        <f t="shared" si="2"/>
        <v>301213.86302462005</v>
      </c>
      <c r="E62" s="1">
        <f t="shared" si="3"/>
        <v>2772768.1317792544</v>
      </c>
      <c r="F62" s="1">
        <f t="shared" si="4"/>
        <v>350.61910173115723</v>
      </c>
      <c r="G62" s="1">
        <f t="shared" si="1"/>
        <v>8.982688427749963E-4</v>
      </c>
      <c r="I62">
        <v>209.26</v>
      </c>
      <c r="J62">
        <v>-2.27</v>
      </c>
    </row>
    <row r="63" spans="1:10" x14ac:dyDescent="0.3">
      <c r="A63">
        <v>383.18</v>
      </c>
      <c r="B63">
        <f t="shared" si="0"/>
        <v>356.51</v>
      </c>
      <c r="C63">
        <v>-6.19</v>
      </c>
      <c r="D63" s="2">
        <f t="shared" si="2"/>
        <v>301219.57052272349</v>
      </c>
      <c r="E63" s="1">
        <f t="shared" si="3"/>
        <v>2772766.676998294</v>
      </c>
      <c r="F63" s="1">
        <f t="shared" si="4"/>
        <v>356.50908664146533</v>
      </c>
      <c r="G63" s="1">
        <f t="shared" si="1"/>
        <v>9.1335853466034678E-4</v>
      </c>
      <c r="I63">
        <v>216.26</v>
      </c>
      <c r="J63">
        <v>-2.54</v>
      </c>
    </row>
    <row r="64" spans="1:10" x14ac:dyDescent="0.3">
      <c r="A64">
        <v>389.64</v>
      </c>
      <c r="B64">
        <f t="shared" si="0"/>
        <v>362.96999999999997</v>
      </c>
      <c r="C64">
        <v>-6.66</v>
      </c>
      <c r="D64" s="2">
        <f t="shared" si="2"/>
        <v>301225.83035935299</v>
      </c>
      <c r="E64" s="1">
        <f t="shared" si="3"/>
        <v>2772765.0814320799</v>
      </c>
      <c r="F64" s="1">
        <f t="shared" si="4"/>
        <v>362.9690700912484</v>
      </c>
      <c r="G64" s="1">
        <f t="shared" si="1"/>
        <v>9.2990875157283881E-4</v>
      </c>
      <c r="I64">
        <v>223.51</v>
      </c>
      <c r="J64">
        <v>-2.5099999999999998</v>
      </c>
    </row>
    <row r="65" spans="1:10" x14ac:dyDescent="0.3">
      <c r="A65">
        <v>395.65</v>
      </c>
      <c r="B65">
        <f t="shared" si="0"/>
        <v>368.97999999999996</v>
      </c>
      <c r="C65">
        <v>-6.67</v>
      </c>
      <c r="D65" s="2">
        <f t="shared" si="2"/>
        <v>301231.65413925139</v>
      </c>
      <c r="E65" s="1">
        <f t="shared" si="3"/>
        <v>2772763.5970121194</v>
      </c>
      <c r="F65" s="1">
        <f t="shared" si="4"/>
        <v>368.97905469391401</v>
      </c>
      <c r="G65" s="1">
        <f t="shared" si="1"/>
        <v>9.4530608595277954E-4</v>
      </c>
      <c r="I65">
        <v>230.65</v>
      </c>
      <c r="J65">
        <v>-2.67</v>
      </c>
    </row>
    <row r="66" spans="1:10" x14ac:dyDescent="0.3">
      <c r="A66">
        <v>401.98</v>
      </c>
      <c r="B66">
        <f t="shared" ref="B66:B75" si="5">A66-26.67</f>
        <v>375.31</v>
      </c>
      <c r="C66">
        <v>-6.87</v>
      </c>
      <c r="D66" s="2">
        <f t="shared" si="2"/>
        <v>301237.78800393635</v>
      </c>
      <c r="E66" s="1">
        <f t="shared" si="3"/>
        <v>2772762.0335548222</v>
      </c>
      <c r="F66" s="1">
        <f t="shared" si="4"/>
        <v>375.30903847694753</v>
      </c>
      <c r="G66" s="1">
        <f t="shared" ref="G66:G75" si="6">B66-F66</f>
        <v>9.6152305246732794E-4</v>
      </c>
      <c r="I66">
        <v>237.67</v>
      </c>
      <c r="J66">
        <v>-2.81</v>
      </c>
    </row>
    <row r="67" spans="1:10" x14ac:dyDescent="0.3">
      <c r="A67">
        <v>408.33</v>
      </c>
      <c r="B67">
        <f t="shared" si="5"/>
        <v>381.65999999999997</v>
      </c>
      <c r="C67">
        <v>-7.06</v>
      </c>
      <c r="D67" s="2">
        <f t="shared" ref="D67:D74" si="7">(((B67*($D$75-$D$1))+$B$75*$D$1)/$B$75)</f>
        <v>301243.94124892051</v>
      </c>
      <c r="E67" s="1">
        <f t="shared" ref="E67:E74" si="8">(((B67*($E$75-$E$1))+$B$75*$E$1)/$B$75)</f>
        <v>2772760.4651576923</v>
      </c>
      <c r="F67" s="1">
        <f t="shared" ref="F67:F75" si="9">SQRT(((D67-$D$1)^2)+((E67-$E$1)^2))</f>
        <v>381.65902220859158</v>
      </c>
      <c r="G67" s="1">
        <f t="shared" si="6"/>
        <v>9.777914083883843E-4</v>
      </c>
      <c r="I67">
        <v>244.95</v>
      </c>
      <c r="J67">
        <v>-2.89</v>
      </c>
    </row>
    <row r="68" spans="1:10" x14ac:dyDescent="0.3">
      <c r="A68">
        <v>413.14</v>
      </c>
      <c r="B68">
        <f t="shared" si="5"/>
        <v>386.46999999999997</v>
      </c>
      <c r="C68">
        <v>-7.06</v>
      </c>
      <c r="D68" s="2">
        <f t="shared" si="7"/>
        <v>301248.60221086908</v>
      </c>
      <c r="E68" s="1">
        <f t="shared" si="8"/>
        <v>2772759.2771277409</v>
      </c>
      <c r="F68" s="1">
        <f t="shared" si="9"/>
        <v>386.46900988544269</v>
      </c>
      <c r="G68" s="1">
        <f t="shared" si="6"/>
        <v>9.9011455728259534E-4</v>
      </c>
      <c r="I68">
        <v>251.89</v>
      </c>
      <c r="J68">
        <v>-2.86</v>
      </c>
    </row>
    <row r="69" spans="1:10" x14ac:dyDescent="0.3">
      <c r="A69">
        <v>418.57</v>
      </c>
      <c r="B69">
        <f t="shared" si="5"/>
        <v>391.9</v>
      </c>
      <c r="C69">
        <v>-6.94</v>
      </c>
      <c r="D69" s="2">
        <f t="shared" si="7"/>
        <v>301253.86396209174</v>
      </c>
      <c r="E69" s="1">
        <f t="shared" si="8"/>
        <v>2772757.9359629503</v>
      </c>
      <c r="F69" s="1">
        <f t="shared" si="9"/>
        <v>391.89899597424346</v>
      </c>
      <c r="G69" s="1">
        <f t="shared" si="6"/>
        <v>1.0040257565151478E-3</v>
      </c>
      <c r="I69">
        <v>258.68</v>
      </c>
      <c r="J69">
        <v>-2.58</v>
      </c>
    </row>
    <row r="70" spans="1:10" x14ac:dyDescent="0.3">
      <c r="A70">
        <v>426.51</v>
      </c>
      <c r="B70">
        <f t="shared" si="5"/>
        <v>399.84</v>
      </c>
      <c r="C70">
        <v>-6.05</v>
      </c>
      <c r="D70" s="2">
        <f t="shared" si="7"/>
        <v>301261.55794085935</v>
      </c>
      <c r="E70" s="1">
        <f t="shared" si="8"/>
        <v>2772755.9748490588</v>
      </c>
      <c r="F70" s="1">
        <f t="shared" si="9"/>
        <v>399.83897563241061</v>
      </c>
      <c r="G70" s="1">
        <f t="shared" si="6"/>
        <v>1.024367589366193E-3</v>
      </c>
      <c r="I70">
        <v>265.45999999999998</v>
      </c>
      <c r="J70">
        <v>-2.73</v>
      </c>
    </row>
    <row r="71" spans="1:10" x14ac:dyDescent="0.3">
      <c r="A71">
        <v>433.17</v>
      </c>
      <c r="B71">
        <f t="shared" si="5"/>
        <v>406.5</v>
      </c>
      <c r="C71">
        <v>-4.08</v>
      </c>
      <c r="D71" s="2">
        <f t="shared" si="7"/>
        <v>301268.0115804805</v>
      </c>
      <c r="E71" s="1">
        <f t="shared" si="8"/>
        <v>2772754.32988451</v>
      </c>
      <c r="F71" s="1">
        <f t="shared" si="9"/>
        <v>406.49895856980044</v>
      </c>
      <c r="G71" s="1">
        <f t="shared" si="6"/>
        <v>1.0414301995638198E-3</v>
      </c>
      <c r="I71">
        <v>272.36</v>
      </c>
      <c r="J71">
        <v>-2.69</v>
      </c>
    </row>
    <row r="72" spans="1:10" x14ac:dyDescent="0.3">
      <c r="A72">
        <v>436.96</v>
      </c>
      <c r="B72">
        <f t="shared" si="5"/>
        <v>410.28999999999996</v>
      </c>
      <c r="C72">
        <v>-2.02</v>
      </c>
      <c r="D72" s="2">
        <f t="shared" si="7"/>
        <v>301271.68414717179</v>
      </c>
      <c r="E72" s="1">
        <f t="shared" si="8"/>
        <v>2772753.3937860653</v>
      </c>
      <c r="F72" s="1">
        <f t="shared" si="9"/>
        <v>410.2889488600614</v>
      </c>
      <c r="G72" s="1">
        <f t="shared" si="6"/>
        <v>1.0511399385677578E-3</v>
      </c>
      <c r="I72">
        <v>279.64</v>
      </c>
      <c r="J72">
        <v>-2.66</v>
      </c>
    </row>
    <row r="73" spans="1:10" x14ac:dyDescent="0.3">
      <c r="A73">
        <v>441.54</v>
      </c>
      <c r="B73">
        <f t="shared" si="5"/>
        <v>414.87</v>
      </c>
      <c r="C73">
        <v>-1.36</v>
      </c>
      <c r="D73" s="2">
        <f t="shared" si="7"/>
        <v>301276.12223568</v>
      </c>
      <c r="E73" s="1">
        <f t="shared" si="8"/>
        <v>2772752.2625641986</v>
      </c>
      <c r="F73" s="1">
        <f t="shared" si="9"/>
        <v>414.86893712624459</v>
      </c>
      <c r="G73" s="1">
        <f t="shared" si="6"/>
        <v>1.0628737554156942E-3</v>
      </c>
      <c r="I73">
        <v>286.58</v>
      </c>
      <c r="J73">
        <v>-2.5299999999999998</v>
      </c>
    </row>
    <row r="74" spans="1:10" x14ac:dyDescent="0.3">
      <c r="A74">
        <v>441.7</v>
      </c>
      <c r="B74">
        <f t="shared" si="5"/>
        <v>415.03</v>
      </c>
      <c r="C74">
        <v>1.6</v>
      </c>
      <c r="D74" s="2">
        <f t="shared" si="7"/>
        <v>301276.27727807331</v>
      </c>
      <c r="E74" s="1">
        <f t="shared" si="8"/>
        <v>2772752.2230455303</v>
      </c>
      <c r="F74" s="1">
        <f t="shared" si="9"/>
        <v>415.02893671645677</v>
      </c>
      <c r="G74" s="1">
        <f t="shared" si="6"/>
        <v>1.0632835432033971E-3</v>
      </c>
      <c r="I74">
        <v>293.49</v>
      </c>
      <c r="J74">
        <v>-3.13</v>
      </c>
    </row>
    <row r="75" spans="1:10" x14ac:dyDescent="0.3">
      <c r="A75" s="5">
        <v>445.84</v>
      </c>
      <c r="B75">
        <f t="shared" si="5"/>
        <v>419.16999999999996</v>
      </c>
      <c r="C75" s="5">
        <v>1.98</v>
      </c>
      <c r="D75" s="2">
        <v>301280.28899999999</v>
      </c>
      <c r="E75" s="2">
        <v>2772751.2005000003</v>
      </c>
      <c r="F75" s="1">
        <f t="shared" si="9"/>
        <v>419.16892610991448</v>
      </c>
      <c r="G75" s="1">
        <f t="shared" si="6"/>
        <v>1.073890085478979E-3</v>
      </c>
      <c r="I75">
        <v>300.45</v>
      </c>
      <c r="J75">
        <v>-3.52</v>
      </c>
    </row>
    <row r="76" spans="1:10" x14ac:dyDescent="0.3">
      <c r="D76" s="2"/>
      <c r="E76" s="1"/>
      <c r="F76" s="1"/>
      <c r="I76">
        <v>307.31</v>
      </c>
      <c r="J76">
        <v>-3.9</v>
      </c>
    </row>
    <row r="77" spans="1:10" x14ac:dyDescent="0.3">
      <c r="D77" s="2"/>
      <c r="E77" s="1"/>
      <c r="F77" s="1"/>
      <c r="I77">
        <v>314.2</v>
      </c>
      <c r="J77">
        <v>-4.01</v>
      </c>
    </row>
    <row r="78" spans="1:10" x14ac:dyDescent="0.3">
      <c r="D78" s="2"/>
      <c r="E78" s="1"/>
      <c r="F78" s="1"/>
      <c r="I78">
        <v>321.13</v>
      </c>
      <c r="J78">
        <v>-3.91</v>
      </c>
    </row>
    <row r="79" spans="1:10" x14ac:dyDescent="0.3">
      <c r="D79" s="2"/>
      <c r="E79" s="1"/>
      <c r="F79" s="1"/>
      <c r="I79">
        <v>328.53</v>
      </c>
      <c r="J79">
        <v>-3.87</v>
      </c>
    </row>
    <row r="80" spans="1:10" x14ac:dyDescent="0.3">
      <c r="D80" s="2"/>
      <c r="E80" s="1"/>
      <c r="F80" s="1"/>
      <c r="I80">
        <v>335.85</v>
      </c>
      <c r="J80">
        <v>-4.26</v>
      </c>
    </row>
    <row r="81" spans="4:10" x14ac:dyDescent="0.3">
      <c r="D81" s="2"/>
      <c r="E81" s="1"/>
      <c r="F81" s="1"/>
      <c r="I81">
        <v>343.13</v>
      </c>
      <c r="J81">
        <v>-5.1100000000000003</v>
      </c>
    </row>
    <row r="82" spans="4:10" x14ac:dyDescent="0.3">
      <c r="D82" s="2"/>
      <c r="E82" s="1"/>
      <c r="F82" s="1"/>
      <c r="I82">
        <v>350.06</v>
      </c>
      <c r="J82">
        <v>-5.77</v>
      </c>
    </row>
    <row r="83" spans="4:10" x14ac:dyDescent="0.3">
      <c r="D83" s="2"/>
      <c r="E83" s="1"/>
      <c r="F83" s="1"/>
      <c r="I83">
        <v>356.83</v>
      </c>
      <c r="J83">
        <v>-5.57</v>
      </c>
    </row>
    <row r="84" spans="4:10" x14ac:dyDescent="0.3">
      <c r="D84" s="2"/>
      <c r="E84" s="1"/>
      <c r="F84" s="1"/>
      <c r="I84">
        <v>363.78</v>
      </c>
      <c r="J84">
        <v>-5.74</v>
      </c>
    </row>
    <row r="85" spans="4:10" x14ac:dyDescent="0.3">
      <c r="D85" s="2"/>
      <c r="E85" s="1"/>
      <c r="F85" s="1"/>
      <c r="I85">
        <v>370.34</v>
      </c>
      <c r="J85">
        <v>-5.97</v>
      </c>
    </row>
    <row r="86" spans="4:10" x14ac:dyDescent="0.3">
      <c r="D86" s="2"/>
      <c r="E86" s="1"/>
      <c r="F86" s="1"/>
      <c r="I86">
        <v>377.29</v>
      </c>
      <c r="J86">
        <v>-5.9</v>
      </c>
    </row>
    <row r="87" spans="4:10" x14ac:dyDescent="0.3">
      <c r="D87" s="2"/>
      <c r="E87" s="1"/>
      <c r="F87" s="1"/>
      <c r="I87">
        <v>383.18</v>
      </c>
      <c r="J87">
        <v>-6.19</v>
      </c>
    </row>
    <row r="88" spans="4:10" x14ac:dyDescent="0.3">
      <c r="D88" s="2"/>
      <c r="E88" s="1"/>
      <c r="F88" s="1"/>
      <c r="I88">
        <v>389.64</v>
      </c>
      <c r="J88">
        <v>-6.66</v>
      </c>
    </row>
    <row r="89" spans="4:10" x14ac:dyDescent="0.3">
      <c r="D89" s="2"/>
      <c r="E89" s="1"/>
      <c r="F89" s="1"/>
      <c r="I89">
        <v>395.65</v>
      </c>
      <c r="J89">
        <v>-6.67</v>
      </c>
    </row>
    <row r="90" spans="4:10" x14ac:dyDescent="0.3">
      <c r="D90" s="2"/>
      <c r="E90" s="1"/>
      <c r="F90" s="1"/>
      <c r="I90">
        <v>401.98</v>
      </c>
      <c r="J90">
        <v>-6.87</v>
      </c>
    </row>
    <row r="91" spans="4:10" x14ac:dyDescent="0.3">
      <c r="D91" s="2"/>
      <c r="E91" s="1"/>
      <c r="F91" s="1"/>
      <c r="I91">
        <v>408.33</v>
      </c>
      <c r="J91">
        <v>-7.06</v>
      </c>
    </row>
    <row r="92" spans="4:10" x14ac:dyDescent="0.3">
      <c r="D92" s="2"/>
      <c r="E92" s="1"/>
      <c r="F92" s="1"/>
      <c r="I92">
        <v>413.14</v>
      </c>
      <c r="J92">
        <v>-7.06</v>
      </c>
    </row>
    <row r="93" spans="4:10" x14ac:dyDescent="0.3">
      <c r="D93" s="2"/>
      <c r="E93" s="1"/>
      <c r="F93" s="1"/>
      <c r="I93">
        <v>418.57</v>
      </c>
      <c r="J93">
        <v>-6.94</v>
      </c>
    </row>
    <row r="94" spans="4:10" x14ac:dyDescent="0.3">
      <c r="D94" s="2"/>
      <c r="E94" s="1"/>
      <c r="F94" s="1"/>
      <c r="I94">
        <v>426.51</v>
      </c>
      <c r="J94">
        <v>-6.05</v>
      </c>
    </row>
    <row r="95" spans="4:10" x14ac:dyDescent="0.3">
      <c r="D95" s="2"/>
      <c r="E95" s="1"/>
      <c r="F95" s="1"/>
      <c r="I95">
        <v>433.17</v>
      </c>
      <c r="J95">
        <v>-4.08</v>
      </c>
    </row>
    <row r="96" spans="4:10" x14ac:dyDescent="0.3">
      <c r="D96" s="2"/>
      <c r="E96" s="1"/>
      <c r="F96" s="1"/>
      <c r="I96">
        <v>436.96</v>
      </c>
      <c r="J96">
        <v>-2.02</v>
      </c>
    </row>
    <row r="97" spans="4:10" x14ac:dyDescent="0.3">
      <c r="D97" s="2"/>
      <c r="E97" s="1"/>
      <c r="F97" s="1"/>
      <c r="I97">
        <v>441.54</v>
      </c>
      <c r="J97">
        <v>-1.36</v>
      </c>
    </row>
    <row r="98" spans="4:10" x14ac:dyDescent="0.3">
      <c r="D98" s="2"/>
      <c r="E98" s="1"/>
      <c r="F98" s="1"/>
      <c r="I98">
        <v>441.7</v>
      </c>
      <c r="J98">
        <v>1.6</v>
      </c>
    </row>
    <row r="99" spans="4:10" x14ac:dyDescent="0.3">
      <c r="D99" s="2"/>
      <c r="E99" s="1"/>
      <c r="F99" s="1"/>
      <c r="I99" s="5">
        <v>445.84</v>
      </c>
      <c r="J99" s="5">
        <v>1.98</v>
      </c>
    </row>
    <row r="100" spans="4:10" x14ac:dyDescent="0.3">
      <c r="D100" s="2"/>
      <c r="E100" s="1"/>
      <c r="F100" s="1"/>
    </row>
    <row r="101" spans="4:10" x14ac:dyDescent="0.3">
      <c r="D101" s="2"/>
      <c r="E101" s="1"/>
      <c r="F101" s="1"/>
    </row>
    <row r="102" spans="4:10" x14ac:dyDescent="0.3">
      <c r="D102" s="2"/>
      <c r="E102" s="1"/>
      <c r="F102" s="1"/>
    </row>
    <row r="103" spans="4:10" x14ac:dyDescent="0.3">
      <c r="D103" s="2"/>
      <c r="E103" s="1"/>
      <c r="F103" s="1"/>
    </row>
    <row r="104" spans="4:10" x14ac:dyDescent="0.3">
      <c r="D104" s="2"/>
      <c r="E104" s="1"/>
      <c r="F104" s="1"/>
    </row>
    <row r="105" spans="4:10" x14ac:dyDescent="0.3">
      <c r="D105" s="2"/>
      <c r="E105" s="1"/>
      <c r="F105" s="1"/>
    </row>
    <row r="106" spans="4:10" x14ac:dyDescent="0.3">
      <c r="D106" s="2"/>
      <c r="E106" s="1"/>
      <c r="F106" s="1"/>
    </row>
    <row r="107" spans="4:10" x14ac:dyDescent="0.3">
      <c r="D107" s="2"/>
      <c r="E107" s="1"/>
      <c r="F107" s="1"/>
    </row>
    <row r="108" spans="4:10" x14ac:dyDescent="0.3">
      <c r="D108" s="2"/>
      <c r="E108" s="1"/>
      <c r="F108" s="1"/>
    </row>
    <row r="109" spans="4:10" x14ac:dyDescent="0.3">
      <c r="D109" s="2"/>
      <c r="E109" s="1"/>
      <c r="F109" s="1"/>
    </row>
    <row r="110" spans="4:10" x14ac:dyDescent="0.3">
      <c r="D110" s="2"/>
      <c r="E110" s="1"/>
      <c r="F110" s="1"/>
    </row>
    <row r="111" spans="4:10" x14ac:dyDescent="0.3">
      <c r="D111" s="2"/>
      <c r="E111" s="1"/>
      <c r="F111" s="1"/>
    </row>
    <row r="112" spans="4:10" x14ac:dyDescent="0.3">
      <c r="D112" s="2"/>
      <c r="E112" s="1"/>
      <c r="F112" s="1"/>
    </row>
    <row r="113" spans="1:6" x14ac:dyDescent="0.3">
      <c r="D113" s="2"/>
      <c r="E113" s="1"/>
      <c r="F113" s="1"/>
    </row>
    <row r="114" spans="1:6" x14ac:dyDescent="0.3">
      <c r="D114" s="2"/>
      <c r="E114" s="1"/>
      <c r="F114" s="1"/>
    </row>
    <row r="115" spans="1:6" x14ac:dyDescent="0.3">
      <c r="D115" s="2"/>
      <c r="E115" s="1"/>
      <c r="F115" s="1"/>
    </row>
    <row r="116" spans="1:6" x14ac:dyDescent="0.3">
      <c r="D116" s="2"/>
      <c r="E116" s="1"/>
      <c r="F116" s="1"/>
    </row>
    <row r="117" spans="1:6" x14ac:dyDescent="0.3">
      <c r="D117" s="2"/>
      <c r="E117" s="1"/>
      <c r="F117" s="1"/>
    </row>
    <row r="118" spans="1:6" x14ac:dyDescent="0.3">
      <c r="D118" s="2"/>
      <c r="E118" s="1"/>
      <c r="F118" s="1"/>
    </row>
    <row r="119" spans="1:6" x14ac:dyDescent="0.3">
      <c r="D119" s="2"/>
      <c r="E119" s="1"/>
      <c r="F119" s="1"/>
    </row>
    <row r="120" spans="1:6" x14ac:dyDescent="0.3">
      <c r="A120" s="5"/>
      <c r="C120" s="5"/>
      <c r="D120" s="2"/>
      <c r="E120" s="2"/>
      <c r="F120" s="1"/>
    </row>
    <row r="121" spans="1:6" x14ac:dyDescent="0.3">
      <c r="D121" s="2"/>
      <c r="E121" s="1"/>
      <c r="F121" s="1"/>
    </row>
    <row r="122" spans="1:6" x14ac:dyDescent="0.3">
      <c r="D122" s="2"/>
      <c r="E122" s="1"/>
      <c r="F122" s="1"/>
    </row>
    <row r="123" spans="1:6" x14ac:dyDescent="0.3">
      <c r="D123" s="2"/>
      <c r="E123" s="1"/>
      <c r="F123" s="1"/>
    </row>
    <row r="124" spans="1:6" x14ac:dyDescent="0.3">
      <c r="D124" s="2"/>
      <c r="E124" s="1"/>
      <c r="F124" s="1"/>
    </row>
    <row r="125" spans="1:6" x14ac:dyDescent="0.3">
      <c r="D125" s="2"/>
      <c r="E125" s="1"/>
      <c r="F125" s="1"/>
    </row>
    <row r="126" spans="1:6" x14ac:dyDescent="0.3">
      <c r="D126" s="2"/>
      <c r="E126" s="1"/>
      <c r="F126" s="1"/>
    </row>
    <row r="127" spans="1:6" x14ac:dyDescent="0.3">
      <c r="D127" s="2"/>
      <c r="E127" s="1"/>
      <c r="F127" s="1"/>
    </row>
    <row r="128" spans="1:6" x14ac:dyDescent="0.3">
      <c r="D128" s="2"/>
      <c r="E128" s="1"/>
      <c r="F128" s="1"/>
    </row>
    <row r="129" spans="1:6" x14ac:dyDescent="0.3">
      <c r="D129" s="2"/>
      <c r="E129" s="1"/>
      <c r="F129" s="1"/>
    </row>
    <row r="130" spans="1:6" x14ac:dyDescent="0.3">
      <c r="D130" s="2"/>
      <c r="E130" s="1"/>
      <c r="F130" s="1"/>
    </row>
    <row r="131" spans="1:6" x14ac:dyDescent="0.3">
      <c r="A131" s="5"/>
      <c r="C131" s="5"/>
      <c r="D131" s="2"/>
      <c r="E131" s="2"/>
      <c r="F131" s="1"/>
    </row>
    <row r="132" spans="1:6" x14ac:dyDescent="0.3">
      <c r="D132" s="2"/>
      <c r="E132" s="1"/>
      <c r="F132" s="1"/>
    </row>
    <row r="133" spans="1:6" x14ac:dyDescent="0.3">
      <c r="D133" s="2"/>
      <c r="E133" s="1"/>
      <c r="F133" s="1"/>
    </row>
    <row r="134" spans="1:6" x14ac:dyDescent="0.3">
      <c r="D134" s="2"/>
      <c r="E134" s="1"/>
      <c r="F134" s="1"/>
    </row>
    <row r="135" spans="1:6" x14ac:dyDescent="0.3">
      <c r="D135" s="2"/>
      <c r="E135" s="1"/>
      <c r="F135" s="1"/>
    </row>
    <row r="136" spans="1:6" x14ac:dyDescent="0.3">
      <c r="D136" s="2"/>
      <c r="E136" s="1"/>
      <c r="F136" s="1"/>
    </row>
    <row r="137" spans="1:6" x14ac:dyDescent="0.3">
      <c r="D137" s="2"/>
      <c r="E137" s="1"/>
      <c r="F137" s="1"/>
    </row>
    <row r="138" spans="1:6" x14ac:dyDescent="0.3">
      <c r="D138" s="2"/>
      <c r="E138" s="1"/>
      <c r="F138" s="1"/>
    </row>
    <row r="139" spans="1:6" x14ac:dyDescent="0.3">
      <c r="D139" s="2"/>
      <c r="E139" s="1"/>
      <c r="F139" s="1"/>
    </row>
    <row r="140" spans="1:6" x14ac:dyDescent="0.3">
      <c r="D140" s="2"/>
      <c r="E140" s="1"/>
      <c r="F140" s="1"/>
    </row>
    <row r="141" spans="1:6" x14ac:dyDescent="0.3">
      <c r="D141" s="2"/>
      <c r="E141" s="1"/>
      <c r="F141" s="1"/>
    </row>
    <row r="142" spans="1:6" x14ac:dyDescent="0.3">
      <c r="D142" s="2"/>
      <c r="E142" s="1"/>
      <c r="F142" s="1"/>
    </row>
    <row r="143" spans="1:6" x14ac:dyDescent="0.3">
      <c r="D143" s="2"/>
      <c r="E143" s="1"/>
      <c r="F143" s="1"/>
    </row>
    <row r="144" spans="1:6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-0.31</v>
      </c>
      <c r="B1">
        <f>A1+0.31</f>
        <v>0</v>
      </c>
      <c r="C1" s="5">
        <v>5.65</v>
      </c>
      <c r="D1" s="2">
        <v>300909.40999999997</v>
      </c>
      <c r="E1" s="2">
        <v>2772984.6734999996</v>
      </c>
    </row>
    <row r="2" spans="1:10" x14ac:dyDescent="0.3">
      <c r="A2">
        <v>0.11</v>
      </c>
      <c r="B2">
        <f t="shared" ref="B2:B65" si="0">A2+0.31</f>
        <v>0.42</v>
      </c>
      <c r="C2">
        <v>5.35</v>
      </c>
      <c r="D2" s="2">
        <f>(((B2*($D$75-$D$1))+$B$75*$D$1)/$B$75)</f>
        <v>300909.82436460693</v>
      </c>
      <c r="E2" s="1">
        <f>(((B2*($E$75-$E$1))+$B$75*$E$1)/$B$75)</f>
        <v>2772984.6049238201</v>
      </c>
      <c r="F2" s="1">
        <f>SQRT(((D2-$D$1)^2)+((E2-$E$1)^2))</f>
        <v>0.42000085700606943</v>
      </c>
      <c r="G2" s="1">
        <f t="shared" ref="G2:G65" si="1">B2-F2</f>
        <v>-8.570060694435E-7</v>
      </c>
    </row>
    <row r="3" spans="1:10" x14ac:dyDescent="0.3">
      <c r="A3">
        <v>0.12</v>
      </c>
      <c r="B3">
        <f t="shared" si="0"/>
        <v>0.43</v>
      </c>
      <c r="C3">
        <v>5.44</v>
      </c>
      <c r="D3" s="2">
        <f t="shared" ref="D3:D66" si="2">(((B3*($D$75-$D$1))+$B$75*$D$1)/$B$75)</f>
        <v>300909.83423043089</v>
      </c>
      <c r="E3" s="1">
        <f t="shared" ref="E3:E66" si="3">(((B3*($E$75-$E$1))+$B$75*$E$1)/$B$75)</f>
        <v>2772984.6032910538</v>
      </c>
      <c r="F3" s="1">
        <f t="shared" ref="F3:F66" si="4">SQRT(((D3-$D$1)^2)+((E3-$E$1)^2))</f>
        <v>0.43000087741991211</v>
      </c>
      <c r="G3" s="1">
        <f t="shared" si="1"/>
        <v>-8.7741991211531811E-7</v>
      </c>
    </row>
    <row r="4" spans="1:10" x14ac:dyDescent="0.3">
      <c r="A4">
        <v>0.25</v>
      </c>
      <c r="B4">
        <f t="shared" si="0"/>
        <v>0.56000000000000005</v>
      </c>
      <c r="C4">
        <v>5.32</v>
      </c>
      <c r="D4" s="2">
        <f t="shared" si="2"/>
        <v>300909.96248614258</v>
      </c>
      <c r="E4" s="1">
        <f t="shared" si="3"/>
        <v>2772984.5820650933</v>
      </c>
      <c r="F4" s="1">
        <f t="shared" si="4"/>
        <v>0.56000114272544688</v>
      </c>
      <c r="G4" s="1">
        <f t="shared" si="1"/>
        <v>-1.1427254468232562E-6</v>
      </c>
    </row>
    <row r="5" spans="1:10" x14ac:dyDescent="0.3">
      <c r="A5">
        <v>5.63</v>
      </c>
      <c r="B5">
        <f t="shared" si="0"/>
        <v>5.9399999999999995</v>
      </c>
      <c r="C5">
        <v>3.05</v>
      </c>
      <c r="D5" s="2">
        <f t="shared" si="2"/>
        <v>300915.27029944083</v>
      </c>
      <c r="E5" s="1">
        <f t="shared" si="3"/>
        <v>2772983.703636887</v>
      </c>
      <c r="F5" s="1">
        <f t="shared" si="4"/>
        <v>5.9400121206610521</v>
      </c>
      <c r="G5" s="1">
        <f t="shared" si="1"/>
        <v>-1.2120661052605897E-5</v>
      </c>
    </row>
    <row r="6" spans="1:10" x14ac:dyDescent="0.3">
      <c r="A6">
        <v>9.59</v>
      </c>
      <c r="B6">
        <f t="shared" si="0"/>
        <v>9.9</v>
      </c>
      <c r="C6">
        <v>2.96</v>
      </c>
      <c r="D6" s="2">
        <f t="shared" si="2"/>
        <v>300919.17716573476</v>
      </c>
      <c r="E6" s="1">
        <f t="shared" si="3"/>
        <v>2772983.0570614785</v>
      </c>
      <c r="F6" s="1">
        <f t="shared" si="4"/>
        <v>9.9000202011462406</v>
      </c>
      <c r="G6" s="1">
        <f t="shared" si="1"/>
        <v>-2.0201146240239609E-5</v>
      </c>
    </row>
    <row r="7" spans="1:10" x14ac:dyDescent="0.3">
      <c r="A7">
        <v>13.89</v>
      </c>
      <c r="B7">
        <f t="shared" si="0"/>
        <v>14.200000000000001</v>
      </c>
      <c r="C7">
        <v>2.93</v>
      </c>
      <c r="D7" s="2">
        <f t="shared" si="2"/>
        <v>300923.41947004379</v>
      </c>
      <c r="E7" s="1">
        <f t="shared" si="3"/>
        <v>2772982.3549720198</v>
      </c>
      <c r="F7" s="1">
        <f t="shared" si="4"/>
        <v>14.200028975382569</v>
      </c>
      <c r="G7" s="1">
        <f t="shared" si="1"/>
        <v>-2.8975382567963948E-5</v>
      </c>
    </row>
    <row r="8" spans="1:10" x14ac:dyDescent="0.3">
      <c r="A8">
        <v>17.5</v>
      </c>
      <c r="B8">
        <f t="shared" si="0"/>
        <v>17.809999999999999</v>
      </c>
      <c r="C8">
        <v>2.9</v>
      </c>
      <c r="D8" s="2">
        <f t="shared" si="2"/>
        <v>300926.98103249865</v>
      </c>
      <c r="E8" s="1">
        <f t="shared" si="3"/>
        <v>2772981.7655434273</v>
      </c>
      <c r="F8" s="1">
        <f t="shared" si="4"/>
        <v>17.810036341778805</v>
      </c>
      <c r="G8" s="1">
        <f t="shared" si="1"/>
        <v>-3.6341778805848435E-5</v>
      </c>
    </row>
    <row r="9" spans="1:10" x14ac:dyDescent="0.3">
      <c r="A9">
        <v>19.53</v>
      </c>
      <c r="B9">
        <f t="shared" si="0"/>
        <v>19.84</v>
      </c>
      <c r="C9">
        <v>2.87</v>
      </c>
      <c r="D9" s="2">
        <f t="shared" si="2"/>
        <v>300928.98379476549</v>
      </c>
      <c r="E9" s="1">
        <f t="shared" si="3"/>
        <v>2772981.4340918921</v>
      </c>
      <c r="F9" s="1">
        <f t="shared" si="4"/>
        <v>19.840040484062705</v>
      </c>
      <c r="G9" s="1">
        <f t="shared" si="1"/>
        <v>-4.0484062704848611E-5</v>
      </c>
    </row>
    <row r="10" spans="1:10" x14ac:dyDescent="0.3">
      <c r="A10">
        <v>20.8</v>
      </c>
      <c r="B10">
        <f t="shared" si="0"/>
        <v>21.11</v>
      </c>
      <c r="C10">
        <v>2.87</v>
      </c>
      <c r="D10" s="2">
        <f t="shared" si="2"/>
        <v>300930.23675441026</v>
      </c>
      <c r="E10" s="1">
        <f t="shared" si="3"/>
        <v>2772981.226730587</v>
      </c>
      <c r="F10" s="1">
        <f t="shared" si="4"/>
        <v>21.11004307551336</v>
      </c>
      <c r="G10" s="1">
        <f t="shared" si="1"/>
        <v>-4.307551336069082E-5</v>
      </c>
    </row>
    <row r="11" spans="1:10" x14ac:dyDescent="0.3">
      <c r="A11">
        <v>20.85</v>
      </c>
      <c r="B11">
        <f t="shared" si="0"/>
        <v>21.16</v>
      </c>
      <c r="C11">
        <v>2.69</v>
      </c>
      <c r="D11" s="2">
        <f t="shared" si="2"/>
        <v>300930.28608353011</v>
      </c>
      <c r="E11" s="1">
        <f t="shared" si="3"/>
        <v>2772981.2185667562</v>
      </c>
      <c r="F11" s="1">
        <f t="shared" si="4"/>
        <v>21.160043177487935</v>
      </c>
      <c r="G11" s="1">
        <f t="shared" si="1"/>
        <v>-4.3177487935253112E-5</v>
      </c>
    </row>
    <row r="12" spans="1:10" x14ac:dyDescent="0.3">
      <c r="A12">
        <v>32.979999999999997</v>
      </c>
      <c r="B12">
        <f t="shared" si="0"/>
        <v>33.29</v>
      </c>
      <c r="C12">
        <v>2.0299999999999998</v>
      </c>
      <c r="D12" s="2">
        <f t="shared" si="2"/>
        <v>300942.25332801125</v>
      </c>
      <c r="E12" s="1">
        <f t="shared" si="3"/>
        <v>2772979.2380213761</v>
      </c>
      <c r="F12" s="1">
        <f t="shared" si="4"/>
        <v>33.2900679290833</v>
      </c>
      <c r="G12" s="1">
        <f t="shared" si="1"/>
        <v>-6.7929083300555249E-5</v>
      </c>
    </row>
    <row r="13" spans="1:10" x14ac:dyDescent="0.3">
      <c r="A13">
        <v>35.01</v>
      </c>
      <c r="B13">
        <f t="shared" si="0"/>
        <v>35.32</v>
      </c>
      <c r="C13">
        <v>1.79</v>
      </c>
      <c r="D13" s="2">
        <f t="shared" si="2"/>
        <v>300944.25609027804</v>
      </c>
      <c r="E13" s="1">
        <f t="shared" si="3"/>
        <v>2772978.9065698409</v>
      </c>
      <c r="F13" s="1">
        <f t="shared" si="4"/>
        <v>35.320072071309774</v>
      </c>
      <c r="G13" s="1">
        <f t="shared" si="1"/>
        <v>-7.2071309773491521E-5</v>
      </c>
    </row>
    <row r="14" spans="1:10" x14ac:dyDescent="0.3">
      <c r="A14">
        <v>43.17</v>
      </c>
      <c r="B14">
        <f t="shared" si="0"/>
        <v>43.480000000000004</v>
      </c>
      <c r="C14">
        <v>0.74</v>
      </c>
      <c r="D14" s="2">
        <f t="shared" si="2"/>
        <v>300952.3066026413</v>
      </c>
      <c r="E14" s="1">
        <f t="shared" si="3"/>
        <v>2772977.5742326356</v>
      </c>
      <c r="F14" s="1">
        <f t="shared" si="4"/>
        <v>43.480088722006101</v>
      </c>
      <c r="G14" s="1">
        <f t="shared" si="1"/>
        <v>-8.8722006097441408E-5</v>
      </c>
    </row>
    <row r="15" spans="1:10" x14ac:dyDescent="0.3">
      <c r="A15">
        <v>49.44</v>
      </c>
      <c r="B15">
        <f t="shared" si="0"/>
        <v>49.75</v>
      </c>
      <c r="C15">
        <v>0.2</v>
      </c>
      <c r="D15" s="2">
        <f t="shared" si="2"/>
        <v>300958.49247427337</v>
      </c>
      <c r="E15" s="1">
        <f t="shared" si="3"/>
        <v>2772976.5504882387</v>
      </c>
      <c r="F15" s="1">
        <f t="shared" si="4"/>
        <v>49.750101516137917</v>
      </c>
      <c r="G15" s="1">
        <f t="shared" si="1"/>
        <v>-1.0151613791720138E-4</v>
      </c>
      <c r="I15" s="5">
        <v>-0.31</v>
      </c>
      <c r="J15" s="5">
        <v>5.65</v>
      </c>
    </row>
    <row r="16" spans="1:10" x14ac:dyDescent="0.3">
      <c r="A16">
        <v>54.34</v>
      </c>
      <c r="B16">
        <f t="shared" si="0"/>
        <v>54.650000000000006</v>
      </c>
      <c r="C16">
        <v>-0.34</v>
      </c>
      <c r="D16" s="2">
        <f t="shared" si="2"/>
        <v>300963.32672802085</v>
      </c>
      <c r="E16" s="1">
        <f t="shared" si="3"/>
        <v>2772975.7504328093</v>
      </c>
      <c r="F16" s="1">
        <f t="shared" si="4"/>
        <v>54.650111514603005</v>
      </c>
      <c r="G16" s="1">
        <f t="shared" si="1"/>
        <v>-1.115146029988523E-4</v>
      </c>
      <c r="I16">
        <v>0.11</v>
      </c>
      <c r="J16">
        <v>5.35</v>
      </c>
    </row>
    <row r="17" spans="1:10" x14ac:dyDescent="0.3">
      <c r="A17">
        <v>60.17</v>
      </c>
      <c r="B17">
        <f t="shared" si="0"/>
        <v>60.480000000000004</v>
      </c>
      <c r="C17">
        <v>-0.4</v>
      </c>
      <c r="D17" s="2">
        <f t="shared" si="2"/>
        <v>300969.07850339805</v>
      </c>
      <c r="E17" s="1">
        <f t="shared" si="3"/>
        <v>2772974.7985301246</v>
      </c>
      <c r="F17" s="1">
        <f t="shared" si="4"/>
        <v>60.480123410901058</v>
      </c>
      <c r="G17" s="1">
        <f t="shared" si="1"/>
        <v>-1.2341090105394414E-4</v>
      </c>
      <c r="I17">
        <v>0.12</v>
      </c>
      <c r="J17">
        <v>5.44</v>
      </c>
    </row>
    <row r="18" spans="1:10" x14ac:dyDescent="0.3">
      <c r="A18">
        <v>66.47</v>
      </c>
      <c r="B18">
        <f t="shared" si="0"/>
        <v>66.78</v>
      </c>
      <c r="C18">
        <v>-0.53</v>
      </c>
      <c r="D18" s="2">
        <f t="shared" si="2"/>
        <v>300975.293972502</v>
      </c>
      <c r="E18" s="1">
        <f t="shared" si="3"/>
        <v>2772973.7698874292</v>
      </c>
      <c r="F18" s="1">
        <f t="shared" si="4"/>
        <v>66.780136266198355</v>
      </c>
      <c r="G18" s="1">
        <f t="shared" si="1"/>
        <v>-1.3626619835349629E-4</v>
      </c>
      <c r="I18">
        <v>0.25</v>
      </c>
      <c r="J18">
        <v>5.32</v>
      </c>
    </row>
    <row r="19" spans="1:10" x14ac:dyDescent="0.3">
      <c r="A19">
        <v>72.819999999999993</v>
      </c>
      <c r="B19">
        <f t="shared" si="0"/>
        <v>73.13</v>
      </c>
      <c r="C19">
        <v>-0.73</v>
      </c>
      <c r="D19" s="2">
        <f t="shared" si="2"/>
        <v>300981.55877072585</v>
      </c>
      <c r="E19" s="1">
        <f t="shared" si="3"/>
        <v>2772972.7330809031</v>
      </c>
      <c r="F19" s="1">
        <f t="shared" si="4"/>
        <v>73.130149223527667</v>
      </c>
      <c r="G19" s="1">
        <f t="shared" si="1"/>
        <v>-1.4922352767143821E-4</v>
      </c>
      <c r="I19">
        <v>5.63</v>
      </c>
      <c r="J19">
        <v>3.05</v>
      </c>
    </row>
    <row r="20" spans="1:10" x14ac:dyDescent="0.3">
      <c r="A20">
        <v>79.31</v>
      </c>
      <c r="B20">
        <f t="shared" si="0"/>
        <v>79.62</v>
      </c>
      <c r="C20">
        <v>-0.87</v>
      </c>
      <c r="D20" s="2">
        <f t="shared" si="2"/>
        <v>300987.96169048536</v>
      </c>
      <c r="E20" s="1">
        <f t="shared" si="3"/>
        <v>2772971.6734156501</v>
      </c>
      <c r="F20" s="1">
        <f t="shared" si="4"/>
        <v>79.62016246657636</v>
      </c>
      <c r="G20" s="1">
        <f t="shared" si="1"/>
        <v>-1.6246657635576867E-4</v>
      </c>
      <c r="I20">
        <v>9.59</v>
      </c>
      <c r="J20">
        <v>2.96</v>
      </c>
    </row>
    <row r="21" spans="1:10" x14ac:dyDescent="0.3">
      <c r="A21">
        <v>85.46</v>
      </c>
      <c r="B21">
        <f t="shared" si="0"/>
        <v>85.77</v>
      </c>
      <c r="C21">
        <v>-1.1399999999999999</v>
      </c>
      <c r="D21" s="2">
        <f t="shared" si="2"/>
        <v>300994.0291722297</v>
      </c>
      <c r="E21" s="1">
        <f t="shared" si="3"/>
        <v>2772970.6692644474</v>
      </c>
      <c r="F21" s="1">
        <f t="shared" si="4"/>
        <v>85.770175015816477</v>
      </c>
      <c r="G21" s="1">
        <f t="shared" si="1"/>
        <v>-1.7501581648105002E-4</v>
      </c>
      <c r="I21">
        <v>13.89</v>
      </c>
      <c r="J21">
        <v>2.93</v>
      </c>
    </row>
    <row r="22" spans="1:10" x14ac:dyDescent="0.3">
      <c r="A22">
        <v>94.89</v>
      </c>
      <c r="B22">
        <f t="shared" si="0"/>
        <v>95.2</v>
      </c>
      <c r="C22">
        <v>-0.66</v>
      </c>
      <c r="D22" s="2">
        <f t="shared" si="2"/>
        <v>301003.33264423767</v>
      </c>
      <c r="E22" s="1">
        <f t="shared" si="3"/>
        <v>2772969.129565937</v>
      </c>
      <c r="F22" s="1">
        <f t="shared" si="4"/>
        <v>95.200194257906034</v>
      </c>
      <c r="G22" s="1">
        <f t="shared" si="1"/>
        <v>-1.942579060312255E-4</v>
      </c>
      <c r="I22">
        <v>17.5</v>
      </c>
      <c r="J22">
        <v>2.9</v>
      </c>
    </row>
    <row r="23" spans="1:10" x14ac:dyDescent="0.3">
      <c r="A23">
        <v>101.51</v>
      </c>
      <c r="B23">
        <f t="shared" si="0"/>
        <v>101.82000000000001</v>
      </c>
      <c r="C23">
        <v>-0.7</v>
      </c>
      <c r="D23" s="2">
        <f t="shared" si="2"/>
        <v>301009.86381970887</v>
      </c>
      <c r="E23" s="1">
        <f t="shared" si="3"/>
        <v>2772968.0486747236</v>
      </c>
      <c r="F23" s="1">
        <f t="shared" si="4"/>
        <v>101.82020776626025</v>
      </c>
      <c r="G23" s="1">
        <f t="shared" si="1"/>
        <v>-2.0776626024598954E-4</v>
      </c>
      <c r="I23">
        <v>19.53</v>
      </c>
      <c r="J23">
        <v>2.87</v>
      </c>
    </row>
    <row r="24" spans="1:10" x14ac:dyDescent="0.3">
      <c r="A24">
        <v>106.7</v>
      </c>
      <c r="B24">
        <f t="shared" si="0"/>
        <v>107.01</v>
      </c>
      <c r="C24">
        <v>-0.74</v>
      </c>
      <c r="D24" s="2">
        <f t="shared" si="2"/>
        <v>301014.98418235162</v>
      </c>
      <c r="E24" s="1">
        <f t="shared" si="3"/>
        <v>2772967.2012690748</v>
      </c>
      <c r="F24" s="1">
        <f t="shared" si="4"/>
        <v>107.01021835650192</v>
      </c>
      <c r="G24" s="1">
        <f t="shared" si="1"/>
        <v>-2.1835650191803779E-4</v>
      </c>
      <c r="I24">
        <v>20.8</v>
      </c>
      <c r="J24">
        <v>2.87</v>
      </c>
    </row>
    <row r="25" spans="1:10" x14ac:dyDescent="0.3">
      <c r="A25">
        <v>114.91</v>
      </c>
      <c r="B25">
        <f t="shared" si="0"/>
        <v>115.22</v>
      </c>
      <c r="C25">
        <v>-0.77</v>
      </c>
      <c r="D25" s="2">
        <f t="shared" si="2"/>
        <v>301023.08402383473</v>
      </c>
      <c r="E25" s="1">
        <f t="shared" si="3"/>
        <v>2772965.8607680383</v>
      </c>
      <c r="F25" s="1">
        <f t="shared" si="4"/>
        <v>115.22023510924885</v>
      </c>
      <c r="G25" s="1">
        <f t="shared" si="1"/>
        <v>-2.3510924884817541E-4</v>
      </c>
      <c r="I25">
        <v>20.85</v>
      </c>
      <c r="J25">
        <v>2.69</v>
      </c>
    </row>
    <row r="26" spans="1:10" x14ac:dyDescent="0.3">
      <c r="A26">
        <v>120.54</v>
      </c>
      <c r="B26">
        <f t="shared" si="0"/>
        <v>120.85000000000001</v>
      </c>
      <c r="C26">
        <v>-0.96</v>
      </c>
      <c r="D26" s="2">
        <f t="shared" si="2"/>
        <v>301028.63848273241</v>
      </c>
      <c r="E26" s="1">
        <f t="shared" si="3"/>
        <v>2772964.9415206774</v>
      </c>
      <c r="F26" s="1">
        <f t="shared" si="4"/>
        <v>120.8502465973817</v>
      </c>
      <c r="G26" s="1">
        <f t="shared" si="1"/>
        <v>-2.4659738168963941E-4</v>
      </c>
      <c r="I26">
        <v>32.979999999999997</v>
      </c>
      <c r="J26">
        <v>2.0299999999999998</v>
      </c>
    </row>
    <row r="27" spans="1:10" x14ac:dyDescent="0.3">
      <c r="A27">
        <v>125.83</v>
      </c>
      <c r="B27">
        <f t="shared" si="0"/>
        <v>126.14</v>
      </c>
      <c r="C27">
        <v>-1.05</v>
      </c>
      <c r="D27" s="2">
        <f t="shared" si="2"/>
        <v>301033.85750361497</v>
      </c>
      <c r="E27" s="1">
        <f t="shared" si="3"/>
        <v>2772964.0777873667</v>
      </c>
      <c r="F27" s="1">
        <f t="shared" si="4"/>
        <v>126.14025739176338</v>
      </c>
      <c r="G27" s="1">
        <f t="shared" si="1"/>
        <v>-2.5739176338390735E-4</v>
      </c>
      <c r="I27">
        <v>35.01</v>
      </c>
      <c r="J27">
        <v>1.79</v>
      </c>
    </row>
    <row r="28" spans="1:10" x14ac:dyDescent="0.3">
      <c r="A28">
        <v>132.72999999999999</v>
      </c>
      <c r="B28">
        <f t="shared" si="0"/>
        <v>133.04</v>
      </c>
      <c r="C28">
        <v>-1.04</v>
      </c>
      <c r="D28" s="2">
        <f t="shared" si="2"/>
        <v>301040.66492215742</v>
      </c>
      <c r="E28" s="1">
        <f t="shared" si="3"/>
        <v>2772962.9511787002</v>
      </c>
      <c r="F28" s="1">
        <f t="shared" si="4"/>
        <v>133.0402714714229</v>
      </c>
      <c r="G28" s="1">
        <f t="shared" si="1"/>
        <v>-2.7147142290573356E-4</v>
      </c>
      <c r="I28">
        <v>43.17</v>
      </c>
      <c r="J28">
        <v>0.74</v>
      </c>
    </row>
    <row r="29" spans="1:10" x14ac:dyDescent="0.3">
      <c r="A29">
        <v>138.69999999999999</v>
      </c>
      <c r="B29">
        <f t="shared" si="0"/>
        <v>139.01</v>
      </c>
      <c r="C29">
        <v>-1.18</v>
      </c>
      <c r="D29" s="2">
        <f t="shared" si="2"/>
        <v>301046.55481907021</v>
      </c>
      <c r="E29" s="1">
        <f t="shared" si="3"/>
        <v>2772961.9764172886</v>
      </c>
      <c r="F29" s="1">
        <f t="shared" si="4"/>
        <v>139.01028365338291</v>
      </c>
      <c r="G29" s="1">
        <f t="shared" si="1"/>
        <v>-2.8365338292246634E-4</v>
      </c>
      <c r="I29">
        <v>49.44</v>
      </c>
      <c r="J29">
        <v>0.2</v>
      </c>
    </row>
    <row r="30" spans="1:10" x14ac:dyDescent="0.3">
      <c r="A30">
        <v>144.69999999999999</v>
      </c>
      <c r="B30">
        <f t="shared" si="0"/>
        <v>145.01</v>
      </c>
      <c r="C30">
        <v>-1.72</v>
      </c>
      <c r="D30" s="2">
        <f t="shared" si="2"/>
        <v>301052.47431345494</v>
      </c>
      <c r="E30" s="1">
        <f t="shared" si="3"/>
        <v>2772960.996757579</v>
      </c>
      <c r="F30" s="1">
        <f t="shared" si="4"/>
        <v>145.01029589648982</v>
      </c>
      <c r="G30" s="1">
        <f t="shared" si="1"/>
        <v>-2.9589648983119332E-4</v>
      </c>
      <c r="I30">
        <v>54.34</v>
      </c>
      <c r="J30">
        <v>-0.34</v>
      </c>
    </row>
    <row r="31" spans="1:10" x14ac:dyDescent="0.3">
      <c r="A31">
        <v>151.44</v>
      </c>
      <c r="B31">
        <f t="shared" si="0"/>
        <v>151.75</v>
      </c>
      <c r="C31">
        <v>-2.34</v>
      </c>
      <c r="D31" s="2">
        <f t="shared" si="2"/>
        <v>301059.12387881376</v>
      </c>
      <c r="E31" s="1">
        <f t="shared" si="3"/>
        <v>2772959.8962731715</v>
      </c>
      <c r="F31" s="1">
        <f t="shared" si="4"/>
        <v>151.75030964962087</v>
      </c>
      <c r="G31" s="1">
        <f t="shared" si="1"/>
        <v>-3.0964962087409731E-4</v>
      </c>
      <c r="I31">
        <v>60.17</v>
      </c>
      <c r="J31">
        <v>-0.4</v>
      </c>
    </row>
    <row r="32" spans="1:10" x14ac:dyDescent="0.3">
      <c r="A32">
        <v>158.01</v>
      </c>
      <c r="B32">
        <f t="shared" si="0"/>
        <v>158.32</v>
      </c>
      <c r="C32">
        <v>-3.09</v>
      </c>
      <c r="D32" s="2">
        <f t="shared" si="2"/>
        <v>301065.60572516505</v>
      </c>
      <c r="E32" s="1">
        <f t="shared" si="3"/>
        <v>2772958.8235457898</v>
      </c>
      <c r="F32" s="1">
        <f t="shared" si="4"/>
        <v>158.32032305579102</v>
      </c>
      <c r="G32" s="1">
        <f t="shared" si="1"/>
        <v>-3.2305579102853699E-4</v>
      </c>
      <c r="I32">
        <v>66.47</v>
      </c>
      <c r="J32">
        <v>-0.53</v>
      </c>
    </row>
    <row r="33" spans="1:10" x14ac:dyDescent="0.3">
      <c r="A33">
        <v>164.87</v>
      </c>
      <c r="B33">
        <f t="shared" si="0"/>
        <v>165.18</v>
      </c>
      <c r="C33">
        <v>-2.19</v>
      </c>
      <c r="D33" s="2">
        <f t="shared" si="2"/>
        <v>301072.37368041161</v>
      </c>
      <c r="E33" s="1">
        <f t="shared" si="3"/>
        <v>2772957.7034681877</v>
      </c>
      <c r="F33" s="1">
        <f t="shared" si="4"/>
        <v>165.18033705388982</v>
      </c>
      <c r="G33" s="1">
        <f t="shared" si="1"/>
        <v>-3.3705388980820317E-4</v>
      </c>
      <c r="I33">
        <v>72.819999999999993</v>
      </c>
      <c r="J33">
        <v>-0.73</v>
      </c>
    </row>
    <row r="34" spans="1:10" x14ac:dyDescent="0.3">
      <c r="A34">
        <v>172.07</v>
      </c>
      <c r="B34">
        <f t="shared" si="0"/>
        <v>172.38</v>
      </c>
      <c r="C34">
        <v>-2.59</v>
      </c>
      <c r="D34" s="2">
        <f t="shared" si="2"/>
        <v>301079.47707367328</v>
      </c>
      <c r="E34" s="1">
        <f t="shared" si="3"/>
        <v>2772956.5278765364</v>
      </c>
      <c r="F34" s="1">
        <f t="shared" si="4"/>
        <v>172.38035174558766</v>
      </c>
      <c r="G34" s="1">
        <f t="shared" si="1"/>
        <v>-3.5174558766470909E-4</v>
      </c>
      <c r="I34">
        <v>79.31</v>
      </c>
      <c r="J34">
        <v>-0.87</v>
      </c>
    </row>
    <row r="35" spans="1:10" x14ac:dyDescent="0.3">
      <c r="A35">
        <v>179.32</v>
      </c>
      <c r="B35">
        <f t="shared" si="0"/>
        <v>179.63</v>
      </c>
      <c r="C35">
        <v>-3.06</v>
      </c>
      <c r="D35" s="2">
        <f t="shared" si="2"/>
        <v>301086.6297960548</v>
      </c>
      <c r="E35" s="1">
        <f t="shared" si="3"/>
        <v>2772955.3441210533</v>
      </c>
      <c r="F35" s="1">
        <f t="shared" si="4"/>
        <v>179.63036653941219</v>
      </c>
      <c r="G35" s="1">
        <f t="shared" si="1"/>
        <v>-3.6653941219810804E-4</v>
      </c>
      <c r="I35">
        <v>85.46</v>
      </c>
      <c r="J35">
        <v>-1.1399999999999999</v>
      </c>
    </row>
    <row r="36" spans="1:10" x14ac:dyDescent="0.3">
      <c r="A36">
        <v>185.83</v>
      </c>
      <c r="B36">
        <f t="shared" si="0"/>
        <v>186.14000000000001</v>
      </c>
      <c r="C36">
        <v>-3.84</v>
      </c>
      <c r="D36" s="2">
        <f t="shared" si="2"/>
        <v>301093.05244746222</v>
      </c>
      <c r="E36" s="1">
        <f t="shared" si="3"/>
        <v>2772954.2811902682</v>
      </c>
      <c r="F36" s="1">
        <f t="shared" si="4"/>
        <v>186.14037982321253</v>
      </c>
      <c r="G36" s="1">
        <f t="shared" si="1"/>
        <v>-3.7982321251206486E-4</v>
      </c>
      <c r="I36">
        <v>94.89</v>
      </c>
      <c r="J36">
        <v>-0.66</v>
      </c>
    </row>
    <row r="37" spans="1:10" x14ac:dyDescent="0.3">
      <c r="A37">
        <v>192.55</v>
      </c>
      <c r="B37">
        <f t="shared" si="0"/>
        <v>192.86</v>
      </c>
      <c r="C37">
        <v>-4.3600000000000003</v>
      </c>
      <c r="D37" s="2">
        <f t="shared" si="2"/>
        <v>301099.68228117313</v>
      </c>
      <c r="E37" s="1">
        <f t="shared" si="3"/>
        <v>2772953.1839713934</v>
      </c>
      <c r="F37" s="1">
        <f t="shared" si="4"/>
        <v>192.86039353551587</v>
      </c>
      <c r="G37" s="1">
        <f t="shared" si="1"/>
        <v>-3.935355158546372E-4</v>
      </c>
      <c r="I37">
        <v>101.51</v>
      </c>
      <c r="J37">
        <v>-0.7</v>
      </c>
    </row>
    <row r="38" spans="1:10" x14ac:dyDescent="0.3">
      <c r="A38">
        <v>199.36</v>
      </c>
      <c r="B38">
        <f t="shared" si="0"/>
        <v>199.67000000000002</v>
      </c>
      <c r="C38">
        <v>-5.29</v>
      </c>
      <c r="D38" s="2">
        <f t="shared" si="2"/>
        <v>301106.40090729983</v>
      </c>
      <c r="E38" s="1">
        <f t="shared" si="3"/>
        <v>2772952.0720576225</v>
      </c>
      <c r="F38" s="1">
        <f t="shared" si="4"/>
        <v>199.67040743156406</v>
      </c>
      <c r="G38" s="1">
        <f t="shared" si="1"/>
        <v>-4.074315640423265E-4</v>
      </c>
      <c r="I38">
        <v>106.7</v>
      </c>
      <c r="J38">
        <v>-0.74</v>
      </c>
    </row>
    <row r="39" spans="1:10" x14ac:dyDescent="0.3">
      <c r="A39">
        <v>206.66</v>
      </c>
      <c r="B39">
        <f t="shared" si="0"/>
        <v>206.97</v>
      </c>
      <c r="C39">
        <v>-6.67</v>
      </c>
      <c r="D39" s="2">
        <f t="shared" si="2"/>
        <v>301113.60295880126</v>
      </c>
      <c r="E39" s="1">
        <f t="shared" si="3"/>
        <v>2772950.8801383087</v>
      </c>
      <c r="F39" s="1">
        <f t="shared" si="4"/>
        <v>206.97042232742058</v>
      </c>
      <c r="G39" s="1">
        <f t="shared" si="1"/>
        <v>-4.2232742057990436E-4</v>
      </c>
      <c r="I39">
        <v>114.91</v>
      </c>
      <c r="J39">
        <v>-0.77</v>
      </c>
    </row>
    <row r="40" spans="1:10" x14ac:dyDescent="0.3">
      <c r="A40">
        <v>213.75</v>
      </c>
      <c r="B40">
        <f t="shared" si="0"/>
        <v>214.06</v>
      </c>
      <c r="C40">
        <v>-7.11</v>
      </c>
      <c r="D40" s="2">
        <f t="shared" si="2"/>
        <v>301120.59782799915</v>
      </c>
      <c r="E40" s="1">
        <f t="shared" si="3"/>
        <v>2772949.7225070852</v>
      </c>
      <c r="F40" s="1">
        <f t="shared" si="4"/>
        <v>214.06043679464059</v>
      </c>
      <c r="G40" s="1">
        <f t="shared" si="1"/>
        <v>-4.3679464059209749E-4</v>
      </c>
      <c r="I40">
        <v>120.54</v>
      </c>
      <c r="J40">
        <v>-0.96</v>
      </c>
    </row>
    <row r="41" spans="1:10" x14ac:dyDescent="0.3">
      <c r="A41">
        <v>220.6</v>
      </c>
      <c r="B41">
        <f t="shared" si="0"/>
        <v>220.91</v>
      </c>
      <c r="C41">
        <v>-6.19</v>
      </c>
      <c r="D41" s="2">
        <f t="shared" si="2"/>
        <v>301127.35591742175</v>
      </c>
      <c r="E41" s="1">
        <f t="shared" si="3"/>
        <v>2772948.6040622499</v>
      </c>
      <c r="F41" s="1">
        <f t="shared" si="4"/>
        <v>220.91045077224953</v>
      </c>
      <c r="G41" s="1">
        <f t="shared" si="1"/>
        <v>-4.5077224953615769E-4</v>
      </c>
      <c r="I41">
        <v>125.83</v>
      </c>
      <c r="J41">
        <v>-1.05</v>
      </c>
    </row>
    <row r="42" spans="1:10" x14ac:dyDescent="0.3">
      <c r="A42">
        <v>227.62</v>
      </c>
      <c r="B42">
        <f t="shared" si="0"/>
        <v>227.93</v>
      </c>
      <c r="C42">
        <v>-7</v>
      </c>
      <c r="D42" s="2">
        <f t="shared" si="2"/>
        <v>301134.28172585194</v>
      </c>
      <c r="E42" s="1">
        <f t="shared" si="3"/>
        <v>2772947.4578603893</v>
      </c>
      <c r="F42" s="1">
        <f t="shared" si="4"/>
        <v>227.93046509680073</v>
      </c>
      <c r="G42" s="1">
        <f t="shared" si="1"/>
        <v>-4.650968007240408E-4</v>
      </c>
      <c r="I42">
        <v>132.72999999999999</v>
      </c>
      <c r="J42">
        <v>-1.04</v>
      </c>
    </row>
    <row r="43" spans="1:10" x14ac:dyDescent="0.3">
      <c r="A43">
        <v>239.91</v>
      </c>
      <c r="B43">
        <f t="shared" si="0"/>
        <v>240.22</v>
      </c>
      <c r="C43">
        <v>-6.93</v>
      </c>
      <c r="D43" s="2">
        <f t="shared" si="2"/>
        <v>301146.40682351665</v>
      </c>
      <c r="E43" s="1">
        <f t="shared" si="3"/>
        <v>2772945.4511907501</v>
      </c>
      <c r="F43" s="1">
        <f t="shared" si="4"/>
        <v>240.22049017486711</v>
      </c>
      <c r="G43" s="1">
        <f t="shared" si="1"/>
        <v>-4.9017486711022684E-4</v>
      </c>
      <c r="I43">
        <v>138.69999999999999</v>
      </c>
      <c r="J43">
        <v>-1.18</v>
      </c>
    </row>
    <row r="44" spans="1:10" x14ac:dyDescent="0.3">
      <c r="A44">
        <v>247.05</v>
      </c>
      <c r="B44">
        <f t="shared" si="0"/>
        <v>247.36</v>
      </c>
      <c r="C44">
        <v>-7.02</v>
      </c>
      <c r="D44" s="2">
        <f t="shared" si="2"/>
        <v>301153.45102183445</v>
      </c>
      <c r="E44" s="1">
        <f t="shared" si="3"/>
        <v>2772944.2853956958</v>
      </c>
      <c r="F44" s="1">
        <f t="shared" si="4"/>
        <v>247.36050474411914</v>
      </c>
      <c r="G44" s="1">
        <f t="shared" si="1"/>
        <v>-5.0474411912659889E-4</v>
      </c>
      <c r="I44">
        <v>144.69999999999999</v>
      </c>
      <c r="J44">
        <v>-1.72</v>
      </c>
    </row>
    <row r="45" spans="1:10" x14ac:dyDescent="0.3">
      <c r="A45">
        <v>254.47</v>
      </c>
      <c r="B45">
        <f t="shared" si="0"/>
        <v>254.78</v>
      </c>
      <c r="C45">
        <v>-7.99</v>
      </c>
      <c r="D45" s="2">
        <f t="shared" si="2"/>
        <v>301160.77146322356</v>
      </c>
      <c r="E45" s="1">
        <f t="shared" si="3"/>
        <v>2772943.073883188</v>
      </c>
      <c r="F45" s="1">
        <f t="shared" si="4"/>
        <v>254.78051988480991</v>
      </c>
      <c r="G45" s="1">
        <f t="shared" si="1"/>
        <v>-5.1988480990416974E-4</v>
      </c>
      <c r="I45">
        <v>151.44</v>
      </c>
      <c r="J45">
        <v>-2.34</v>
      </c>
    </row>
    <row r="46" spans="1:10" x14ac:dyDescent="0.3">
      <c r="A46">
        <v>259.51</v>
      </c>
      <c r="B46">
        <f t="shared" si="0"/>
        <v>259.82</v>
      </c>
      <c r="C46">
        <v>-7.61</v>
      </c>
      <c r="D46" s="2">
        <f t="shared" si="2"/>
        <v>301165.74383850675</v>
      </c>
      <c r="E46" s="1">
        <f t="shared" si="3"/>
        <v>2772942.2509690318</v>
      </c>
      <c r="F46" s="1">
        <f t="shared" si="4"/>
        <v>259.82053016905178</v>
      </c>
      <c r="G46" s="1">
        <f t="shared" si="1"/>
        <v>-5.3016905178537854E-4</v>
      </c>
      <c r="I46">
        <v>158.01</v>
      </c>
      <c r="J46">
        <v>-3.09</v>
      </c>
    </row>
    <row r="47" spans="1:10" x14ac:dyDescent="0.3">
      <c r="A47">
        <v>265.56</v>
      </c>
      <c r="B47">
        <f t="shared" si="0"/>
        <v>265.87</v>
      </c>
      <c r="C47">
        <v>-7.96</v>
      </c>
      <c r="D47" s="2">
        <f t="shared" si="2"/>
        <v>301171.71266201133</v>
      </c>
      <c r="E47" s="1">
        <f t="shared" si="3"/>
        <v>2772941.263145491</v>
      </c>
      <c r="F47" s="1">
        <f t="shared" si="4"/>
        <v>265.87054251420932</v>
      </c>
      <c r="G47" s="1">
        <f t="shared" si="1"/>
        <v>-5.4251420931450411E-4</v>
      </c>
      <c r="I47">
        <v>164.87</v>
      </c>
      <c r="J47">
        <v>-2.19</v>
      </c>
    </row>
    <row r="48" spans="1:10" x14ac:dyDescent="0.3">
      <c r="A48">
        <v>271.42</v>
      </c>
      <c r="B48">
        <f t="shared" si="0"/>
        <v>271.73</v>
      </c>
      <c r="C48">
        <v>-7.74</v>
      </c>
      <c r="D48" s="2">
        <f t="shared" si="2"/>
        <v>301177.49403486046</v>
      </c>
      <c r="E48" s="1">
        <f t="shared" si="3"/>
        <v>2772940.3063445073</v>
      </c>
      <c r="F48" s="1">
        <f t="shared" si="4"/>
        <v>271.73055447180633</v>
      </c>
      <c r="G48" s="1">
        <f t="shared" si="1"/>
        <v>-5.544718063106302E-4</v>
      </c>
      <c r="I48">
        <v>172.07</v>
      </c>
      <c r="J48">
        <v>-2.59</v>
      </c>
    </row>
    <row r="49" spans="1:10" x14ac:dyDescent="0.3">
      <c r="A49">
        <v>276.47000000000003</v>
      </c>
      <c r="B49">
        <f t="shared" si="0"/>
        <v>276.78000000000003</v>
      </c>
      <c r="C49">
        <v>-6.62</v>
      </c>
      <c r="D49" s="2">
        <f t="shared" si="2"/>
        <v>301182.47627596761</v>
      </c>
      <c r="E49" s="1">
        <f t="shared" si="3"/>
        <v>2772939.4817975853</v>
      </c>
      <c r="F49" s="1">
        <f t="shared" si="4"/>
        <v>276.78056477638603</v>
      </c>
      <c r="G49" s="1">
        <f t="shared" si="1"/>
        <v>-5.6477638599972124E-4</v>
      </c>
      <c r="I49">
        <v>179.32</v>
      </c>
      <c r="J49">
        <v>-3.06</v>
      </c>
    </row>
    <row r="50" spans="1:10" x14ac:dyDescent="0.3">
      <c r="A50">
        <v>281.54000000000002</v>
      </c>
      <c r="B50">
        <f t="shared" si="0"/>
        <v>281.85000000000002</v>
      </c>
      <c r="C50">
        <v>-6.18</v>
      </c>
      <c r="D50" s="2">
        <f t="shared" si="2"/>
        <v>301187.47824872268</v>
      </c>
      <c r="E50" s="1">
        <f t="shared" si="3"/>
        <v>2772938.6539851301</v>
      </c>
      <c r="F50" s="1">
        <f t="shared" si="4"/>
        <v>281.85057512186944</v>
      </c>
      <c r="G50" s="1">
        <f t="shared" si="1"/>
        <v>-5.7512186941721666E-4</v>
      </c>
      <c r="I50">
        <v>185.83</v>
      </c>
      <c r="J50">
        <v>-3.84</v>
      </c>
    </row>
    <row r="51" spans="1:10" x14ac:dyDescent="0.3">
      <c r="A51">
        <v>286.64</v>
      </c>
      <c r="B51">
        <f t="shared" si="0"/>
        <v>286.95</v>
      </c>
      <c r="C51">
        <v>-6.14</v>
      </c>
      <c r="D51" s="2">
        <f t="shared" si="2"/>
        <v>301192.50981894968</v>
      </c>
      <c r="E51" s="1">
        <f t="shared" si="3"/>
        <v>2772937.8212743765</v>
      </c>
      <c r="F51" s="1">
        <f t="shared" si="4"/>
        <v>286.9505855285758</v>
      </c>
      <c r="G51" s="1">
        <f t="shared" si="1"/>
        <v>-5.8552857581162243E-4</v>
      </c>
      <c r="I51">
        <v>192.55</v>
      </c>
      <c r="J51">
        <v>-4.3600000000000003</v>
      </c>
    </row>
    <row r="52" spans="1:10" x14ac:dyDescent="0.3">
      <c r="A52">
        <v>296.48</v>
      </c>
      <c r="B52">
        <f t="shared" si="0"/>
        <v>296.79000000000002</v>
      </c>
      <c r="C52">
        <v>-8.34</v>
      </c>
      <c r="D52" s="2">
        <f t="shared" si="2"/>
        <v>301202.21778974065</v>
      </c>
      <c r="E52" s="1">
        <f t="shared" si="3"/>
        <v>2772936.2146324529</v>
      </c>
      <c r="F52" s="1">
        <f t="shared" si="4"/>
        <v>296.79060560725753</v>
      </c>
      <c r="G52" s="1">
        <f t="shared" si="1"/>
        <v>-6.0560725751201971E-4</v>
      </c>
      <c r="I52">
        <v>199.36</v>
      </c>
      <c r="J52">
        <v>-5.29</v>
      </c>
    </row>
    <row r="53" spans="1:10" x14ac:dyDescent="0.3">
      <c r="A53">
        <v>302.20999999999998</v>
      </c>
      <c r="B53">
        <f t="shared" si="0"/>
        <v>302.52</v>
      </c>
      <c r="C53">
        <v>-9.19</v>
      </c>
      <c r="D53" s="2">
        <f t="shared" si="2"/>
        <v>301207.87090687809</v>
      </c>
      <c r="E53" s="1">
        <f t="shared" si="3"/>
        <v>2772935.2790574301</v>
      </c>
      <c r="F53" s="1">
        <f t="shared" si="4"/>
        <v>302.52061729947297</v>
      </c>
      <c r="G53" s="1">
        <f t="shared" si="1"/>
        <v>-6.1729947299227206E-4</v>
      </c>
      <c r="I53">
        <v>206.66</v>
      </c>
      <c r="J53">
        <v>-6.67</v>
      </c>
    </row>
    <row r="54" spans="1:10" x14ac:dyDescent="0.3">
      <c r="A54">
        <v>311.41000000000003</v>
      </c>
      <c r="B54">
        <f t="shared" si="0"/>
        <v>311.72000000000003</v>
      </c>
      <c r="C54">
        <v>-8.07</v>
      </c>
      <c r="D54" s="2">
        <f t="shared" si="2"/>
        <v>301216.94746493467</v>
      </c>
      <c r="E54" s="1">
        <f t="shared" si="3"/>
        <v>2772933.7769125411</v>
      </c>
      <c r="F54" s="1">
        <f t="shared" si="4"/>
        <v>311.72063607238391</v>
      </c>
      <c r="G54" s="1">
        <f t="shared" si="1"/>
        <v>-6.3607238388385667E-4</v>
      </c>
      <c r="I54">
        <v>213.75</v>
      </c>
      <c r="J54">
        <v>-7.11</v>
      </c>
    </row>
    <row r="55" spans="1:10" x14ac:dyDescent="0.3">
      <c r="A55">
        <v>321.06</v>
      </c>
      <c r="B55">
        <f t="shared" si="0"/>
        <v>321.37</v>
      </c>
      <c r="C55">
        <v>-8.24</v>
      </c>
      <c r="D55" s="2">
        <f t="shared" si="2"/>
        <v>301226.46798507008</v>
      </c>
      <c r="E55" s="1">
        <f t="shared" si="3"/>
        <v>2772932.2012931746</v>
      </c>
      <c r="F55" s="1">
        <f t="shared" si="4"/>
        <v>321.37065576339035</v>
      </c>
      <c r="G55" s="1">
        <f t="shared" si="1"/>
        <v>-6.5576339034123521E-4</v>
      </c>
      <c r="I55">
        <v>220.6</v>
      </c>
      <c r="J55">
        <v>-6.19</v>
      </c>
    </row>
    <row r="56" spans="1:10" x14ac:dyDescent="0.3">
      <c r="A56">
        <v>327.11</v>
      </c>
      <c r="B56">
        <f t="shared" si="0"/>
        <v>327.42</v>
      </c>
      <c r="C56">
        <v>-7.21</v>
      </c>
      <c r="D56" s="2">
        <f t="shared" si="2"/>
        <v>301232.43680857471</v>
      </c>
      <c r="E56" s="1">
        <f t="shared" si="3"/>
        <v>2772931.2134696338</v>
      </c>
      <c r="F56" s="1">
        <f t="shared" si="4"/>
        <v>327.4206681086053</v>
      </c>
      <c r="G56" s="1">
        <f t="shared" si="1"/>
        <v>-6.6810860528221383E-4</v>
      </c>
      <c r="I56">
        <v>227.62</v>
      </c>
      <c r="J56">
        <v>-7</v>
      </c>
    </row>
    <row r="57" spans="1:10" x14ac:dyDescent="0.3">
      <c r="A57">
        <v>333.1</v>
      </c>
      <c r="B57">
        <f t="shared" si="0"/>
        <v>333.41</v>
      </c>
      <c r="C57">
        <v>-6.99</v>
      </c>
      <c r="D57" s="2">
        <f t="shared" si="2"/>
        <v>301238.34643713548</v>
      </c>
      <c r="E57" s="1">
        <f t="shared" si="3"/>
        <v>2772930.2354426901</v>
      </c>
      <c r="F57" s="1">
        <f t="shared" si="4"/>
        <v>333.41068033137441</v>
      </c>
      <c r="G57" s="1">
        <f t="shared" si="1"/>
        <v>-6.8033137438305857E-4</v>
      </c>
      <c r="I57">
        <v>239.91</v>
      </c>
      <c r="J57">
        <v>-6.93</v>
      </c>
    </row>
    <row r="58" spans="1:10" x14ac:dyDescent="0.3">
      <c r="A58">
        <v>339.12</v>
      </c>
      <c r="B58">
        <f t="shared" si="0"/>
        <v>339.43</v>
      </c>
      <c r="C58">
        <v>-6.74</v>
      </c>
      <c r="D58" s="2">
        <f t="shared" si="2"/>
        <v>301244.28566316812</v>
      </c>
      <c r="E58" s="1">
        <f t="shared" si="3"/>
        <v>2772929.2525174478</v>
      </c>
      <c r="F58" s="1">
        <f t="shared" si="4"/>
        <v>339.43069261530894</v>
      </c>
      <c r="G58" s="1">
        <f t="shared" si="1"/>
        <v>-6.9261530893527379E-4</v>
      </c>
      <c r="I58">
        <v>247.05</v>
      </c>
      <c r="J58">
        <v>-7.02</v>
      </c>
    </row>
    <row r="59" spans="1:10" x14ac:dyDescent="0.3">
      <c r="A59">
        <v>350.38</v>
      </c>
      <c r="B59">
        <f t="shared" si="0"/>
        <v>350.69</v>
      </c>
      <c r="C59">
        <v>-7.06</v>
      </c>
      <c r="D59" s="2">
        <f t="shared" si="2"/>
        <v>301255.39458096348</v>
      </c>
      <c r="E59" s="1">
        <f t="shared" si="3"/>
        <v>2772927.414022726</v>
      </c>
      <c r="F59" s="1">
        <f t="shared" si="4"/>
        <v>350.69071559157464</v>
      </c>
      <c r="G59" s="1">
        <f t="shared" si="1"/>
        <v>-7.1559157464662349E-4</v>
      </c>
      <c r="I59">
        <v>254.47</v>
      </c>
      <c r="J59">
        <v>-7.99</v>
      </c>
    </row>
    <row r="60" spans="1:10" x14ac:dyDescent="0.3">
      <c r="A60">
        <v>356.72</v>
      </c>
      <c r="B60">
        <f t="shared" si="0"/>
        <v>357.03000000000003</v>
      </c>
      <c r="C60">
        <v>-7.02</v>
      </c>
      <c r="D60" s="2">
        <f t="shared" si="2"/>
        <v>301261.64951336337</v>
      </c>
      <c r="E60" s="1">
        <f t="shared" si="3"/>
        <v>2772926.3788489662</v>
      </c>
      <c r="F60" s="1">
        <f t="shared" si="4"/>
        <v>357.0307285284901</v>
      </c>
      <c r="G60" s="1">
        <f t="shared" si="1"/>
        <v>-7.2852849007176701E-4</v>
      </c>
      <c r="I60">
        <v>259.51</v>
      </c>
      <c r="J60">
        <v>-7.61</v>
      </c>
    </row>
    <row r="61" spans="1:10" x14ac:dyDescent="0.3">
      <c r="A61">
        <v>364.07</v>
      </c>
      <c r="B61">
        <f t="shared" si="0"/>
        <v>364.38</v>
      </c>
      <c r="C61">
        <v>-6.85</v>
      </c>
      <c r="D61" s="2">
        <f t="shared" si="2"/>
        <v>301268.90089398465</v>
      </c>
      <c r="E61" s="1">
        <f t="shared" si="3"/>
        <v>2772925.1787658213</v>
      </c>
      <c r="F61" s="1">
        <f t="shared" si="4"/>
        <v>364.38074352639723</v>
      </c>
      <c r="G61" s="1">
        <f t="shared" si="1"/>
        <v>-7.4352639722974345E-4</v>
      </c>
      <c r="I61">
        <v>265.56</v>
      </c>
      <c r="J61">
        <v>-7.96</v>
      </c>
    </row>
    <row r="62" spans="1:10" x14ac:dyDescent="0.3">
      <c r="A62">
        <v>371.23</v>
      </c>
      <c r="B62">
        <f t="shared" si="0"/>
        <v>371.54</v>
      </c>
      <c r="C62">
        <v>-6.54</v>
      </c>
      <c r="D62" s="2">
        <f t="shared" si="2"/>
        <v>301275.96482395043</v>
      </c>
      <c r="E62" s="1">
        <f t="shared" si="3"/>
        <v>2772924.0097052343</v>
      </c>
      <c r="F62" s="1">
        <f t="shared" si="4"/>
        <v>371.54075813653435</v>
      </c>
      <c r="G62" s="1">
        <f t="shared" si="1"/>
        <v>-7.5813653432987849E-4</v>
      </c>
      <c r="I62">
        <v>271.42</v>
      </c>
      <c r="J62">
        <v>-7.74</v>
      </c>
    </row>
    <row r="63" spans="1:10" x14ac:dyDescent="0.3">
      <c r="A63">
        <v>378.44</v>
      </c>
      <c r="B63">
        <f t="shared" si="0"/>
        <v>378.75</v>
      </c>
      <c r="C63">
        <v>-4.99</v>
      </c>
      <c r="D63" s="2">
        <f t="shared" si="2"/>
        <v>301283.07808303606</v>
      </c>
      <c r="E63" s="1">
        <f t="shared" si="3"/>
        <v>2772922.8324808166</v>
      </c>
      <c r="F63" s="1">
        <f t="shared" si="4"/>
        <v>378.75077284864608</v>
      </c>
      <c r="G63" s="1">
        <f t="shared" si="1"/>
        <v>-7.728486460791828E-4</v>
      </c>
      <c r="I63">
        <v>276.47000000000003</v>
      </c>
      <c r="J63">
        <v>-6.62</v>
      </c>
    </row>
    <row r="64" spans="1:10" x14ac:dyDescent="0.3">
      <c r="A64">
        <v>384.69</v>
      </c>
      <c r="B64">
        <f t="shared" si="0"/>
        <v>385</v>
      </c>
      <c r="C64">
        <v>-2.0499999999999998</v>
      </c>
      <c r="D64" s="2">
        <f t="shared" si="2"/>
        <v>301289.24422302016</v>
      </c>
      <c r="E64" s="1">
        <f t="shared" si="3"/>
        <v>2772921.8120019524</v>
      </c>
      <c r="F64" s="1">
        <f t="shared" si="4"/>
        <v>385.00078560189274</v>
      </c>
      <c r="G64" s="1">
        <f t="shared" si="1"/>
        <v>-7.8560189274412551E-4</v>
      </c>
      <c r="I64">
        <v>281.54000000000002</v>
      </c>
      <c r="J64">
        <v>-6.18</v>
      </c>
    </row>
    <row r="65" spans="1:10" x14ac:dyDescent="0.3">
      <c r="A65">
        <v>391.41</v>
      </c>
      <c r="B65">
        <f t="shared" si="0"/>
        <v>391.72</v>
      </c>
      <c r="C65">
        <v>-1.06</v>
      </c>
      <c r="D65" s="2">
        <f t="shared" si="2"/>
        <v>301295.87405673106</v>
      </c>
      <c r="E65" s="1">
        <f t="shared" si="3"/>
        <v>2772920.7147830771</v>
      </c>
      <c r="F65" s="1">
        <f t="shared" si="4"/>
        <v>391.72079931427214</v>
      </c>
      <c r="G65" s="1">
        <f t="shared" si="1"/>
        <v>-7.9931427211477057E-4</v>
      </c>
      <c r="I65">
        <v>286.64</v>
      </c>
      <c r="J65">
        <v>-6.14</v>
      </c>
    </row>
    <row r="66" spans="1:10" x14ac:dyDescent="0.3">
      <c r="A66">
        <v>394.83</v>
      </c>
      <c r="B66">
        <f t="shared" ref="B66:B75" si="5">A66+0.31</f>
        <v>395.14</v>
      </c>
      <c r="C66">
        <v>-0.97</v>
      </c>
      <c r="D66" s="2">
        <f t="shared" si="2"/>
        <v>301299.24816853035</v>
      </c>
      <c r="E66" s="1">
        <f t="shared" si="3"/>
        <v>2772920.1563770422</v>
      </c>
      <c r="F66" s="1">
        <f t="shared" si="4"/>
        <v>395.14080629291698</v>
      </c>
      <c r="G66" s="1">
        <f t="shared" ref="G66:G75" si="6">B66-F66</f>
        <v>-8.0629291699096939E-4</v>
      </c>
      <c r="I66">
        <v>296.48</v>
      </c>
      <c r="J66">
        <v>-8.34</v>
      </c>
    </row>
    <row r="67" spans="1:10" x14ac:dyDescent="0.3">
      <c r="A67">
        <v>397.19</v>
      </c>
      <c r="B67">
        <f t="shared" si="5"/>
        <v>397.5</v>
      </c>
      <c r="C67">
        <v>-0.62</v>
      </c>
      <c r="D67" s="2">
        <f t="shared" ref="D67:D74" si="7">(((B67*($D$75-$D$1))+$B$75*$D$1)/$B$75)</f>
        <v>301301.57650298835</v>
      </c>
      <c r="E67" s="1">
        <f t="shared" ref="E67:E74" si="8">(((B67*($E$75-$E$1))+$B$75*$E$1)/$B$75)</f>
        <v>2772919.7710442236</v>
      </c>
      <c r="F67" s="1">
        <f t="shared" ref="F67:F75" si="9">SQRT(((D67-$D$1)^2)+((E67-$E$1)^2))</f>
        <v>397.50081110846219</v>
      </c>
      <c r="G67" s="1">
        <f t="shared" si="6"/>
        <v>-8.1110846218734878E-4</v>
      </c>
      <c r="I67">
        <v>302.20999999999998</v>
      </c>
      <c r="J67">
        <v>-9.19</v>
      </c>
    </row>
    <row r="68" spans="1:10" x14ac:dyDescent="0.3">
      <c r="A68">
        <v>397.47</v>
      </c>
      <c r="B68">
        <f t="shared" si="5"/>
        <v>397.78000000000003</v>
      </c>
      <c r="C68">
        <v>-0.12</v>
      </c>
      <c r="D68" s="2">
        <f t="shared" si="7"/>
        <v>301301.85274605965</v>
      </c>
      <c r="E68" s="1">
        <f t="shared" si="8"/>
        <v>2772919.72532677</v>
      </c>
      <c r="F68" s="1">
        <f t="shared" si="9"/>
        <v>397.78081167990092</v>
      </c>
      <c r="G68" s="1">
        <f t="shared" si="6"/>
        <v>-8.1167990089170416E-4</v>
      </c>
      <c r="I68">
        <v>311.41000000000003</v>
      </c>
      <c r="J68">
        <v>-8.07</v>
      </c>
    </row>
    <row r="69" spans="1:10" x14ac:dyDescent="0.3">
      <c r="A69">
        <v>397.77</v>
      </c>
      <c r="B69">
        <f t="shared" si="5"/>
        <v>398.08</v>
      </c>
      <c r="C69">
        <v>2.0099999999999998</v>
      </c>
      <c r="D69" s="2">
        <f t="shared" si="7"/>
        <v>301302.14872077887</v>
      </c>
      <c r="E69" s="1">
        <f t="shared" si="8"/>
        <v>2772919.6763437847</v>
      </c>
      <c r="F69" s="1">
        <f t="shared" si="9"/>
        <v>398.08081229201531</v>
      </c>
      <c r="G69" s="1">
        <f t="shared" si="6"/>
        <v>-8.1229201532551087E-4</v>
      </c>
      <c r="I69">
        <v>321.06</v>
      </c>
      <c r="J69">
        <v>-8.24</v>
      </c>
    </row>
    <row r="70" spans="1:10" x14ac:dyDescent="0.3">
      <c r="A70">
        <v>399.08</v>
      </c>
      <c r="B70">
        <f t="shared" si="5"/>
        <v>399.39</v>
      </c>
      <c r="C70">
        <v>2.17</v>
      </c>
      <c r="D70" s="2">
        <f t="shared" si="7"/>
        <v>301303.44114371954</v>
      </c>
      <c r="E70" s="1">
        <f t="shared" si="8"/>
        <v>2772919.4624514147</v>
      </c>
      <c r="F70" s="1">
        <f t="shared" si="9"/>
        <v>399.39081496510278</v>
      </c>
      <c r="G70" s="1">
        <f t="shared" si="6"/>
        <v>-8.149651027906657E-4</v>
      </c>
      <c r="I70">
        <v>327.11</v>
      </c>
      <c r="J70">
        <v>-7.21</v>
      </c>
    </row>
    <row r="71" spans="1:10" x14ac:dyDescent="0.3">
      <c r="A71">
        <v>399.12</v>
      </c>
      <c r="B71">
        <f t="shared" si="5"/>
        <v>399.43</v>
      </c>
      <c r="C71">
        <v>2.38</v>
      </c>
      <c r="D71" s="2">
        <f t="shared" si="7"/>
        <v>301303.48060701543</v>
      </c>
      <c r="E71" s="1">
        <f t="shared" si="8"/>
        <v>2772919.4559203498</v>
      </c>
      <c r="F71" s="1">
        <f t="shared" si="9"/>
        <v>399.4308150467395</v>
      </c>
      <c r="G71" s="1">
        <f t="shared" si="6"/>
        <v>-8.1504673948984419E-4</v>
      </c>
      <c r="I71">
        <v>333.1</v>
      </c>
      <c r="J71">
        <v>-6.99</v>
      </c>
    </row>
    <row r="72" spans="1:10" x14ac:dyDescent="0.3">
      <c r="A72">
        <v>404.77</v>
      </c>
      <c r="B72">
        <f t="shared" si="5"/>
        <v>405.08</v>
      </c>
      <c r="C72">
        <v>2.61</v>
      </c>
      <c r="D72" s="2">
        <f t="shared" si="7"/>
        <v>301309.05479756102</v>
      </c>
      <c r="E72" s="1">
        <f t="shared" si="8"/>
        <v>2772918.5334074562</v>
      </c>
      <c r="F72" s="1">
        <f t="shared" si="9"/>
        <v>405.08082657569997</v>
      </c>
      <c r="G72" s="1">
        <f t="shared" si="6"/>
        <v>-8.2657569998900726E-4</v>
      </c>
      <c r="I72">
        <v>339.12</v>
      </c>
      <c r="J72">
        <v>-6.74</v>
      </c>
    </row>
    <row r="73" spans="1:10" x14ac:dyDescent="0.3">
      <c r="A73">
        <v>409.36</v>
      </c>
      <c r="B73">
        <f t="shared" si="5"/>
        <v>409.67</v>
      </c>
      <c r="C73">
        <v>2.65</v>
      </c>
      <c r="D73" s="2">
        <f t="shared" si="7"/>
        <v>301313.58321076538</v>
      </c>
      <c r="E73" s="1">
        <f t="shared" si="8"/>
        <v>2772917.7839677781</v>
      </c>
      <c r="F73" s="1">
        <f t="shared" si="9"/>
        <v>409.67083594177035</v>
      </c>
      <c r="G73" s="1">
        <f t="shared" si="6"/>
        <v>-8.3594177033319284E-4</v>
      </c>
      <c r="I73">
        <v>350.38</v>
      </c>
      <c r="J73">
        <v>-7.06</v>
      </c>
    </row>
    <row r="74" spans="1:10" x14ac:dyDescent="0.3">
      <c r="A74">
        <v>414.62</v>
      </c>
      <c r="B74">
        <f t="shared" si="5"/>
        <v>414.93</v>
      </c>
      <c r="C74">
        <v>2.72</v>
      </c>
      <c r="D74" s="2">
        <f t="shared" si="7"/>
        <v>301318.77263417601</v>
      </c>
      <c r="E74" s="1">
        <f t="shared" si="8"/>
        <v>2772916.9251327664</v>
      </c>
      <c r="F74" s="1">
        <f t="shared" si="9"/>
        <v>414.93084667485306</v>
      </c>
      <c r="G74" s="1">
        <f t="shared" si="6"/>
        <v>-8.466748530508994E-4</v>
      </c>
      <c r="I74">
        <v>356.72</v>
      </c>
      <c r="J74">
        <v>-7.02</v>
      </c>
    </row>
    <row r="75" spans="1:10" x14ac:dyDescent="0.3">
      <c r="A75" s="5">
        <v>414.63</v>
      </c>
      <c r="B75">
        <f t="shared" si="5"/>
        <v>414.94</v>
      </c>
      <c r="C75" s="5">
        <v>2.68</v>
      </c>
      <c r="D75" s="2">
        <v>301318.78249999997</v>
      </c>
      <c r="E75" s="2">
        <v>2772916.9235</v>
      </c>
      <c r="F75" s="1">
        <f t="shared" si="9"/>
        <v>414.94084669526694</v>
      </c>
      <c r="G75" s="1">
        <f t="shared" si="6"/>
        <v>-8.4669526694369779E-4</v>
      </c>
      <c r="I75">
        <v>364.07</v>
      </c>
      <c r="J75">
        <v>-6.85</v>
      </c>
    </row>
    <row r="76" spans="1:10" x14ac:dyDescent="0.3">
      <c r="D76" s="2"/>
      <c r="E76" s="1"/>
      <c r="F76" s="1"/>
      <c r="I76">
        <v>371.23</v>
      </c>
      <c r="J76">
        <v>-6.54</v>
      </c>
    </row>
    <row r="77" spans="1:10" x14ac:dyDescent="0.3">
      <c r="D77" s="2"/>
      <c r="E77" s="1"/>
      <c r="F77" s="1"/>
      <c r="I77">
        <v>378.44</v>
      </c>
      <c r="J77">
        <v>-4.99</v>
      </c>
    </row>
    <row r="78" spans="1:10" x14ac:dyDescent="0.3">
      <c r="D78" s="2"/>
      <c r="E78" s="1"/>
      <c r="F78" s="1"/>
      <c r="I78">
        <v>384.69</v>
      </c>
      <c r="J78">
        <v>-2.0499999999999998</v>
      </c>
    </row>
    <row r="79" spans="1:10" x14ac:dyDescent="0.3">
      <c r="D79" s="2"/>
      <c r="E79" s="1"/>
      <c r="F79" s="1"/>
      <c r="I79">
        <v>391.41</v>
      </c>
      <c r="J79">
        <v>-1.06</v>
      </c>
    </row>
    <row r="80" spans="1:10" x14ac:dyDescent="0.3">
      <c r="D80" s="2"/>
      <c r="E80" s="1"/>
      <c r="F80" s="1"/>
      <c r="I80">
        <v>394.83</v>
      </c>
      <c r="J80">
        <v>-0.97</v>
      </c>
    </row>
    <row r="81" spans="4:10" x14ac:dyDescent="0.3">
      <c r="D81" s="2"/>
      <c r="E81" s="1"/>
      <c r="F81" s="1"/>
      <c r="I81">
        <v>397.19</v>
      </c>
      <c r="J81">
        <v>-0.62</v>
      </c>
    </row>
    <row r="82" spans="4:10" x14ac:dyDescent="0.3">
      <c r="D82" s="2"/>
      <c r="E82" s="1"/>
      <c r="F82" s="1"/>
      <c r="I82">
        <v>397.47</v>
      </c>
      <c r="J82">
        <v>-0.12</v>
      </c>
    </row>
    <row r="83" spans="4:10" x14ac:dyDescent="0.3">
      <c r="D83" s="2"/>
      <c r="E83" s="1"/>
      <c r="F83" s="1"/>
      <c r="I83">
        <v>397.77</v>
      </c>
      <c r="J83">
        <v>2.0099999999999998</v>
      </c>
    </row>
    <row r="84" spans="4:10" x14ac:dyDescent="0.3">
      <c r="D84" s="2"/>
      <c r="E84" s="1"/>
      <c r="F84" s="1"/>
      <c r="I84">
        <v>399.08</v>
      </c>
      <c r="J84">
        <v>2.17</v>
      </c>
    </row>
    <row r="85" spans="4:10" x14ac:dyDescent="0.3">
      <c r="D85" s="2"/>
      <c r="E85" s="1"/>
      <c r="F85" s="1"/>
      <c r="I85">
        <v>399.12</v>
      </c>
      <c r="J85">
        <v>2.38</v>
      </c>
    </row>
    <row r="86" spans="4:10" x14ac:dyDescent="0.3">
      <c r="D86" s="2"/>
      <c r="E86" s="1"/>
      <c r="F86" s="1"/>
      <c r="I86">
        <v>404.77</v>
      </c>
      <c r="J86">
        <v>2.61</v>
      </c>
    </row>
    <row r="87" spans="4:10" x14ac:dyDescent="0.3">
      <c r="D87" s="2"/>
      <c r="E87" s="1"/>
      <c r="F87" s="1"/>
      <c r="I87">
        <v>409.36</v>
      </c>
      <c r="J87">
        <v>2.65</v>
      </c>
    </row>
    <row r="88" spans="4:10" x14ac:dyDescent="0.3">
      <c r="D88" s="2"/>
      <c r="E88" s="1"/>
      <c r="F88" s="1"/>
      <c r="I88">
        <v>414.62</v>
      </c>
      <c r="J88">
        <v>2.72</v>
      </c>
    </row>
    <row r="89" spans="4:10" x14ac:dyDescent="0.3">
      <c r="D89" s="2"/>
      <c r="E89" s="1"/>
      <c r="F89" s="1"/>
      <c r="I89" s="5">
        <v>414.63</v>
      </c>
      <c r="J89" s="5">
        <v>2.68</v>
      </c>
    </row>
    <row r="90" spans="4:10" x14ac:dyDescent="0.3">
      <c r="D90" s="2"/>
      <c r="E90" s="1"/>
      <c r="F90" s="1"/>
    </row>
    <row r="91" spans="4:10" x14ac:dyDescent="0.3">
      <c r="D91" s="2"/>
      <c r="E91" s="1"/>
      <c r="F91" s="1"/>
    </row>
    <row r="92" spans="4:10" x14ac:dyDescent="0.3">
      <c r="D92" s="2"/>
      <c r="E92" s="1"/>
      <c r="F92" s="1"/>
    </row>
    <row r="93" spans="4:10" x14ac:dyDescent="0.3">
      <c r="D93" s="2"/>
      <c r="E93" s="1"/>
      <c r="F93" s="1"/>
    </row>
    <row r="94" spans="4:10" x14ac:dyDescent="0.3">
      <c r="D94" s="2"/>
      <c r="E94" s="1"/>
      <c r="F94" s="1"/>
    </row>
    <row r="95" spans="4:10" x14ac:dyDescent="0.3">
      <c r="D95" s="2"/>
      <c r="E95" s="1"/>
      <c r="F95" s="1"/>
    </row>
    <row r="96" spans="4:10" x14ac:dyDescent="0.3">
      <c r="D96" s="2"/>
      <c r="E96" s="1"/>
      <c r="F96" s="1"/>
    </row>
    <row r="97" spans="4:6" x14ac:dyDescent="0.3">
      <c r="D97" s="2"/>
      <c r="E97" s="1"/>
      <c r="F97" s="1"/>
    </row>
    <row r="98" spans="4:6" x14ac:dyDescent="0.3">
      <c r="D98" s="2"/>
      <c r="E98" s="1"/>
      <c r="F98" s="1"/>
    </row>
    <row r="99" spans="4:6" x14ac:dyDescent="0.3">
      <c r="D99" s="2"/>
      <c r="E99" s="1"/>
      <c r="F99" s="1"/>
    </row>
    <row r="100" spans="4:6" x14ac:dyDescent="0.3">
      <c r="D100" s="2"/>
      <c r="E100" s="1"/>
      <c r="F100" s="1"/>
    </row>
    <row r="101" spans="4:6" x14ac:dyDescent="0.3">
      <c r="D101" s="2"/>
      <c r="E101" s="1"/>
      <c r="F101" s="1"/>
    </row>
    <row r="102" spans="4:6" x14ac:dyDescent="0.3">
      <c r="D102" s="2"/>
      <c r="E102" s="1"/>
      <c r="F102" s="1"/>
    </row>
    <row r="103" spans="4:6" x14ac:dyDescent="0.3">
      <c r="D103" s="2"/>
      <c r="E103" s="1"/>
      <c r="F103" s="1"/>
    </row>
    <row r="104" spans="4:6" x14ac:dyDescent="0.3">
      <c r="D104" s="2"/>
      <c r="E104" s="1"/>
      <c r="F104" s="1"/>
    </row>
    <row r="105" spans="4:6" x14ac:dyDescent="0.3">
      <c r="D105" s="2"/>
      <c r="E105" s="1"/>
      <c r="F105" s="1"/>
    </row>
    <row r="106" spans="4:6" x14ac:dyDescent="0.3">
      <c r="D106" s="2"/>
      <c r="E106" s="1"/>
      <c r="F106" s="1"/>
    </row>
    <row r="107" spans="4:6" x14ac:dyDescent="0.3">
      <c r="D107" s="2"/>
      <c r="E107" s="1"/>
      <c r="F107" s="1"/>
    </row>
    <row r="108" spans="4:6" x14ac:dyDescent="0.3">
      <c r="D108" s="2"/>
      <c r="E108" s="1"/>
      <c r="F108" s="1"/>
    </row>
    <row r="109" spans="4:6" x14ac:dyDescent="0.3">
      <c r="D109" s="2"/>
      <c r="E109" s="1"/>
      <c r="F109" s="1"/>
    </row>
    <row r="110" spans="4:6" x14ac:dyDescent="0.3">
      <c r="D110" s="2"/>
      <c r="E110" s="1"/>
      <c r="F110" s="1"/>
    </row>
    <row r="111" spans="4:6" x14ac:dyDescent="0.3">
      <c r="D111" s="2"/>
      <c r="E111" s="1"/>
      <c r="F111" s="1"/>
    </row>
    <row r="112" spans="4:6" x14ac:dyDescent="0.3">
      <c r="D112" s="2"/>
      <c r="E112" s="1"/>
      <c r="F112" s="1"/>
    </row>
    <row r="113" spans="1:6" x14ac:dyDescent="0.3">
      <c r="D113" s="2"/>
      <c r="E113" s="1"/>
      <c r="F113" s="1"/>
    </row>
    <row r="114" spans="1:6" x14ac:dyDescent="0.3">
      <c r="D114" s="2"/>
      <c r="E114" s="1"/>
      <c r="F114" s="1"/>
    </row>
    <row r="115" spans="1:6" x14ac:dyDescent="0.3">
      <c r="D115" s="2"/>
      <c r="E115" s="1"/>
      <c r="F115" s="1"/>
    </row>
    <row r="116" spans="1:6" x14ac:dyDescent="0.3">
      <c r="D116" s="2"/>
      <c r="E116" s="1"/>
      <c r="F116" s="1"/>
    </row>
    <row r="117" spans="1:6" x14ac:dyDescent="0.3">
      <c r="D117" s="2"/>
      <c r="E117" s="1"/>
      <c r="F117" s="1"/>
    </row>
    <row r="118" spans="1:6" x14ac:dyDescent="0.3">
      <c r="D118" s="2"/>
      <c r="E118" s="1"/>
      <c r="F118" s="1"/>
    </row>
    <row r="119" spans="1:6" x14ac:dyDescent="0.3">
      <c r="D119" s="2"/>
      <c r="E119" s="1"/>
      <c r="F119" s="1"/>
    </row>
    <row r="120" spans="1:6" x14ac:dyDescent="0.3">
      <c r="A120" s="5"/>
      <c r="C120" s="5"/>
      <c r="D120" s="2"/>
      <c r="E120" s="2"/>
      <c r="F120" s="1"/>
    </row>
    <row r="121" spans="1:6" x14ac:dyDescent="0.3">
      <c r="D121" s="2"/>
      <c r="E121" s="1"/>
      <c r="F121" s="1"/>
    </row>
    <row r="122" spans="1:6" x14ac:dyDescent="0.3">
      <c r="D122" s="2"/>
      <c r="E122" s="1"/>
      <c r="F122" s="1"/>
    </row>
    <row r="123" spans="1:6" x14ac:dyDescent="0.3">
      <c r="D123" s="2"/>
      <c r="E123" s="1"/>
      <c r="F123" s="1"/>
    </row>
    <row r="124" spans="1:6" x14ac:dyDescent="0.3">
      <c r="D124" s="2"/>
      <c r="E124" s="1"/>
      <c r="F124" s="1"/>
    </row>
    <row r="125" spans="1:6" x14ac:dyDescent="0.3">
      <c r="D125" s="2"/>
      <c r="E125" s="1"/>
      <c r="F125" s="1"/>
    </row>
    <row r="126" spans="1:6" x14ac:dyDescent="0.3">
      <c r="D126" s="2"/>
      <c r="E126" s="1"/>
      <c r="F126" s="1"/>
    </row>
    <row r="127" spans="1:6" x14ac:dyDescent="0.3">
      <c r="D127" s="2"/>
      <c r="E127" s="1"/>
      <c r="F127" s="1"/>
    </row>
    <row r="128" spans="1:6" x14ac:dyDescent="0.3">
      <c r="D128" s="2"/>
      <c r="E128" s="1"/>
      <c r="F128" s="1"/>
    </row>
    <row r="129" spans="1:6" x14ac:dyDescent="0.3">
      <c r="D129" s="2"/>
      <c r="E129" s="1"/>
      <c r="F129" s="1"/>
    </row>
    <row r="130" spans="1:6" x14ac:dyDescent="0.3">
      <c r="D130" s="2"/>
      <c r="E130" s="1"/>
      <c r="F130" s="1"/>
    </row>
    <row r="131" spans="1:6" x14ac:dyDescent="0.3">
      <c r="A131" s="5"/>
      <c r="C131" s="5"/>
      <c r="D131" s="2"/>
      <c r="E131" s="2"/>
      <c r="F131" s="1"/>
    </row>
    <row r="132" spans="1:6" x14ac:dyDescent="0.3">
      <c r="D132" s="2"/>
      <c r="E132" s="1"/>
      <c r="F132" s="1"/>
    </row>
    <row r="133" spans="1:6" x14ac:dyDescent="0.3">
      <c r="D133" s="2"/>
      <c r="E133" s="1"/>
      <c r="F133" s="1"/>
    </row>
    <row r="134" spans="1:6" x14ac:dyDescent="0.3">
      <c r="D134" s="2"/>
      <c r="E134" s="1"/>
      <c r="F134" s="1"/>
    </row>
    <row r="135" spans="1:6" x14ac:dyDescent="0.3">
      <c r="D135" s="2"/>
      <c r="E135" s="1"/>
      <c r="F135" s="1"/>
    </row>
    <row r="136" spans="1:6" x14ac:dyDescent="0.3">
      <c r="D136" s="2"/>
      <c r="E136" s="1"/>
      <c r="F136" s="1"/>
    </row>
    <row r="137" spans="1:6" x14ac:dyDescent="0.3">
      <c r="D137" s="2"/>
      <c r="E137" s="1"/>
      <c r="F137" s="1"/>
    </row>
    <row r="138" spans="1:6" x14ac:dyDescent="0.3">
      <c r="D138" s="2"/>
      <c r="E138" s="1"/>
      <c r="F138" s="1"/>
    </row>
    <row r="139" spans="1:6" x14ac:dyDescent="0.3">
      <c r="D139" s="2"/>
      <c r="E139" s="1"/>
      <c r="F139" s="1"/>
    </row>
    <row r="140" spans="1:6" x14ac:dyDescent="0.3">
      <c r="D140" s="2"/>
      <c r="E140" s="1"/>
      <c r="F140" s="1"/>
    </row>
    <row r="141" spans="1:6" x14ac:dyDescent="0.3">
      <c r="D141" s="2"/>
      <c r="E141" s="1"/>
      <c r="F141" s="1"/>
    </row>
    <row r="142" spans="1:6" x14ac:dyDescent="0.3">
      <c r="D142" s="2"/>
      <c r="E142" s="1"/>
      <c r="F142" s="1"/>
    </row>
    <row r="143" spans="1:6" x14ac:dyDescent="0.3">
      <c r="D143" s="2"/>
      <c r="E143" s="1"/>
      <c r="F143" s="1"/>
    </row>
    <row r="144" spans="1:6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70" workbookViewId="0">
      <selection activeCell="A70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5.09</v>
      </c>
      <c r="B1">
        <f>A1-5.09</f>
        <v>0</v>
      </c>
      <c r="C1" s="5">
        <v>9.93</v>
      </c>
      <c r="D1" s="2">
        <v>300929.60700000002</v>
      </c>
      <c r="E1" s="2">
        <v>2773350.6170000001</v>
      </c>
    </row>
    <row r="2" spans="1:7" x14ac:dyDescent="0.3">
      <c r="A2">
        <v>5.21</v>
      </c>
      <c r="B2">
        <f t="shared" ref="B2:B65" si="0">A2-5.09</f>
        <v>0.12000000000000011</v>
      </c>
      <c r="C2">
        <v>9.66</v>
      </c>
      <c r="D2" s="2">
        <f>(((B2*($D$78-$D$1))+$B$78*$D$1)/$B$78)</f>
        <v>300929.72688624304</v>
      </c>
      <c r="E2" s="1">
        <f>(((B2*($E$78-$E$1))+$B$78*$E$1)/$B$78)</f>
        <v>2773350.6222325182</v>
      </c>
      <c r="F2" s="1">
        <f>SQRT(((D2-$D$1)^2)+((E2-$E$1)^2))</f>
        <v>0.12000037712528593</v>
      </c>
      <c r="G2" s="1">
        <f t="shared" ref="G2" si="1">B2-F2</f>
        <v>-3.7712528581923532E-7</v>
      </c>
    </row>
    <row r="3" spans="1:7" x14ac:dyDescent="0.3">
      <c r="A3">
        <v>5.23</v>
      </c>
      <c r="B3">
        <f t="shared" si="0"/>
        <v>0.14000000000000057</v>
      </c>
      <c r="C3">
        <v>9.77</v>
      </c>
      <c r="D3" s="2">
        <f t="shared" ref="D3:D66" si="2">(((B3*($D$78-$D$1))+$B$78*$D$1)/$B$78)</f>
        <v>300929.7468672836</v>
      </c>
      <c r="E3" s="1">
        <f t="shared" ref="E3:E66" si="3">(((B3*($E$78-$E$1))+$B$78*$E$1)/$B$78)</f>
        <v>2773350.6231046044</v>
      </c>
      <c r="F3" s="1">
        <f t="shared" ref="F3:F66" si="4">SQRT(((D3-$D$1)^2)+((E3-$E$1)^2))</f>
        <v>0.14000044003426843</v>
      </c>
      <c r="G3" s="1">
        <f t="shared" ref="G3:G66" si="5">B3-F3</f>
        <v>-4.4003426785677036E-7</v>
      </c>
    </row>
    <row r="4" spans="1:7" x14ac:dyDescent="0.3">
      <c r="A4">
        <v>5.37</v>
      </c>
      <c r="B4">
        <f t="shared" si="0"/>
        <v>0.28000000000000025</v>
      </c>
      <c r="C4">
        <v>9.7899999999999991</v>
      </c>
      <c r="D4" s="2">
        <f t="shared" si="2"/>
        <v>300929.88673456712</v>
      </c>
      <c r="E4" s="1">
        <f t="shared" si="3"/>
        <v>2773350.6292092083</v>
      </c>
      <c r="F4" s="1">
        <f t="shared" si="4"/>
        <v>0.28000087999007978</v>
      </c>
      <c r="G4" s="1">
        <f t="shared" si="5"/>
        <v>-8.7999007952754837E-7</v>
      </c>
    </row>
    <row r="5" spans="1:7" x14ac:dyDescent="0.3">
      <c r="A5">
        <v>5.42</v>
      </c>
      <c r="B5">
        <f t="shared" si="0"/>
        <v>0.33000000000000007</v>
      </c>
      <c r="C5">
        <v>9.5500000000000007</v>
      </c>
      <c r="D5" s="2">
        <f t="shared" si="2"/>
        <v>300929.93668716837</v>
      </c>
      <c r="E5" s="1">
        <f t="shared" si="3"/>
        <v>2773350.6313894237</v>
      </c>
      <c r="F5" s="1">
        <f t="shared" si="4"/>
        <v>0.33000103710700285</v>
      </c>
      <c r="G5" s="1">
        <f t="shared" si="5"/>
        <v>-1.0371070027770379E-6</v>
      </c>
    </row>
    <row r="6" spans="1:7" x14ac:dyDescent="0.3">
      <c r="A6">
        <v>18.32</v>
      </c>
      <c r="B6">
        <f t="shared" si="0"/>
        <v>13.23</v>
      </c>
      <c r="C6">
        <v>3.18</v>
      </c>
      <c r="D6" s="2">
        <f t="shared" si="2"/>
        <v>300942.8244582967</v>
      </c>
      <c r="E6" s="1">
        <f t="shared" si="3"/>
        <v>2773351.193885087</v>
      </c>
      <c r="F6" s="1">
        <f t="shared" si="4"/>
        <v>13.230041580740243</v>
      </c>
      <c r="G6" s="1">
        <f t="shared" si="5"/>
        <v>-4.1580740242963543E-5</v>
      </c>
    </row>
    <row r="7" spans="1:7" x14ac:dyDescent="0.3">
      <c r="A7">
        <v>20.53</v>
      </c>
      <c r="B7">
        <f t="shared" si="0"/>
        <v>15.440000000000001</v>
      </c>
      <c r="C7">
        <v>3.15</v>
      </c>
      <c r="D7" s="2">
        <f t="shared" si="2"/>
        <v>300945.03236327291</v>
      </c>
      <c r="E7" s="1">
        <f t="shared" si="3"/>
        <v>2773351.2902506227</v>
      </c>
      <c r="F7" s="1">
        <f t="shared" si="4"/>
        <v>15.440048526528635</v>
      </c>
      <c r="G7" s="1">
        <f t="shared" si="5"/>
        <v>-4.8526528633630051E-5</v>
      </c>
    </row>
    <row r="8" spans="1:7" x14ac:dyDescent="0.3">
      <c r="A8">
        <v>25.48</v>
      </c>
      <c r="B8">
        <f t="shared" si="0"/>
        <v>20.39</v>
      </c>
      <c r="C8">
        <v>3.24</v>
      </c>
      <c r="D8" s="2">
        <f t="shared" si="2"/>
        <v>300949.97767079889</v>
      </c>
      <c r="E8" s="1">
        <f t="shared" si="3"/>
        <v>2773351.5060919812</v>
      </c>
      <c r="F8" s="1">
        <f t="shared" si="4"/>
        <v>20.390064083935794</v>
      </c>
      <c r="G8" s="1">
        <f t="shared" si="5"/>
        <v>-6.4083935793490809E-5</v>
      </c>
    </row>
    <row r="9" spans="1:7" x14ac:dyDescent="0.3">
      <c r="A9">
        <v>29.89</v>
      </c>
      <c r="B9">
        <f t="shared" si="0"/>
        <v>24.8</v>
      </c>
      <c r="C9">
        <v>3.5</v>
      </c>
      <c r="D9" s="2">
        <f t="shared" si="2"/>
        <v>300954.38349023106</v>
      </c>
      <c r="E9" s="1">
        <f t="shared" si="3"/>
        <v>2773351.69838701</v>
      </c>
      <c r="F9" s="1">
        <f t="shared" si="4"/>
        <v>24.800077944117618</v>
      </c>
      <c r="G9" s="1">
        <f t="shared" si="5"/>
        <v>-7.79441176170792E-5</v>
      </c>
    </row>
    <row r="10" spans="1:7" x14ac:dyDescent="0.3">
      <c r="A10">
        <v>32.82</v>
      </c>
      <c r="B10">
        <f t="shared" si="0"/>
        <v>27.73</v>
      </c>
      <c r="C10">
        <v>3.51</v>
      </c>
      <c r="D10" s="2">
        <f t="shared" si="2"/>
        <v>300957.31071266567</v>
      </c>
      <c r="E10" s="1">
        <f t="shared" si="3"/>
        <v>2773351.8261476532</v>
      </c>
      <c r="F10" s="1">
        <f t="shared" si="4"/>
        <v>27.730087152907878</v>
      </c>
      <c r="G10" s="1">
        <f t="shared" si="5"/>
        <v>-8.7152907877197094E-5</v>
      </c>
    </row>
    <row r="11" spans="1:7" x14ac:dyDescent="0.3">
      <c r="A11">
        <v>32.880000000000003</v>
      </c>
      <c r="B11">
        <f t="shared" si="0"/>
        <v>27.790000000000003</v>
      </c>
      <c r="C11">
        <v>3.62</v>
      </c>
      <c r="D11" s="2">
        <f t="shared" si="2"/>
        <v>300957.37065578718</v>
      </c>
      <c r="E11" s="1">
        <f t="shared" si="3"/>
        <v>2773351.828763912</v>
      </c>
      <c r="F11" s="1">
        <f t="shared" si="4"/>
        <v>27.790087341460371</v>
      </c>
      <c r="G11" s="1">
        <f t="shared" si="5"/>
        <v>-8.7341460368151047E-5</v>
      </c>
    </row>
    <row r="12" spans="1:7" x14ac:dyDescent="0.3">
      <c r="A12">
        <v>40.46</v>
      </c>
      <c r="B12">
        <f t="shared" si="0"/>
        <v>35.370000000000005</v>
      </c>
      <c r="C12">
        <v>3.24</v>
      </c>
      <c r="D12" s="2">
        <f t="shared" si="2"/>
        <v>300964.94347014005</v>
      </c>
      <c r="E12" s="1">
        <f t="shared" si="3"/>
        <v>2773352.1592846191</v>
      </c>
      <c r="F12" s="1">
        <f t="shared" si="4"/>
        <v>35.370111164700575</v>
      </c>
      <c r="G12" s="1">
        <f t="shared" si="5"/>
        <v>-1.1116470057004335E-4</v>
      </c>
    </row>
    <row r="13" spans="1:7" x14ac:dyDescent="0.3">
      <c r="A13">
        <v>40.65</v>
      </c>
      <c r="B13">
        <f t="shared" si="0"/>
        <v>35.56</v>
      </c>
      <c r="C13">
        <v>2.61</v>
      </c>
      <c r="D13" s="2">
        <f t="shared" si="2"/>
        <v>300965.13329002488</v>
      </c>
      <c r="E13" s="1">
        <f t="shared" si="3"/>
        <v>2773352.1675694389</v>
      </c>
      <c r="F13" s="1">
        <f t="shared" si="4"/>
        <v>35.560111761851765</v>
      </c>
      <c r="G13" s="1">
        <f t="shared" si="5"/>
        <v>-1.1176185176253739E-4</v>
      </c>
    </row>
    <row r="14" spans="1:7" x14ac:dyDescent="0.3">
      <c r="A14">
        <v>40.99</v>
      </c>
      <c r="B14">
        <f t="shared" si="0"/>
        <v>35.900000000000006</v>
      </c>
      <c r="C14">
        <v>2.6</v>
      </c>
      <c r="D14" s="2">
        <f t="shared" si="2"/>
        <v>300965.47296771355</v>
      </c>
      <c r="E14" s="1">
        <f t="shared" si="3"/>
        <v>2773352.1823949055</v>
      </c>
      <c r="F14" s="1">
        <f t="shared" si="4"/>
        <v>35.900112830432178</v>
      </c>
      <c r="G14" s="1">
        <f t="shared" si="5"/>
        <v>-1.1283043217247268E-4</v>
      </c>
    </row>
    <row r="15" spans="1:7" x14ac:dyDescent="0.3">
      <c r="A15">
        <v>41.07</v>
      </c>
      <c r="B15">
        <f t="shared" si="0"/>
        <v>35.980000000000004</v>
      </c>
      <c r="C15">
        <v>2.42</v>
      </c>
      <c r="D15" s="2">
        <f t="shared" si="2"/>
        <v>300965.55289187556</v>
      </c>
      <c r="E15" s="1">
        <f t="shared" si="3"/>
        <v>2773352.185883251</v>
      </c>
      <c r="F15" s="1">
        <f t="shared" si="4"/>
        <v>35.980113081855805</v>
      </c>
      <c r="G15" s="1">
        <f t="shared" si="5"/>
        <v>-1.1308185580105601E-4</v>
      </c>
    </row>
    <row r="16" spans="1:7" x14ac:dyDescent="0.3">
      <c r="A16">
        <v>53.3</v>
      </c>
      <c r="B16">
        <f t="shared" si="0"/>
        <v>48.209999999999994</v>
      </c>
      <c r="C16">
        <v>1.17</v>
      </c>
      <c r="D16" s="2">
        <f t="shared" si="2"/>
        <v>300977.77129814681</v>
      </c>
      <c r="E16" s="1">
        <f t="shared" si="3"/>
        <v>2773352.7191640222</v>
      </c>
      <c r="F16" s="1">
        <f t="shared" si="4"/>
        <v>48.210151519662254</v>
      </c>
      <c r="G16" s="1">
        <f t="shared" si="5"/>
        <v>-1.5151966226056857E-4</v>
      </c>
    </row>
    <row r="17" spans="1:10" x14ac:dyDescent="0.3">
      <c r="A17">
        <v>61.59</v>
      </c>
      <c r="B17">
        <f t="shared" si="0"/>
        <v>56.5</v>
      </c>
      <c r="C17">
        <v>1.05</v>
      </c>
      <c r="D17" s="2">
        <f t="shared" si="2"/>
        <v>300986.05343943776</v>
      </c>
      <c r="E17" s="1">
        <f t="shared" si="3"/>
        <v>2773353.0806437931</v>
      </c>
      <c r="F17" s="1">
        <f t="shared" si="4"/>
        <v>56.5001775743903</v>
      </c>
      <c r="G17" s="1">
        <f t="shared" si="5"/>
        <v>-1.7757439029963962E-4</v>
      </c>
    </row>
    <row r="18" spans="1:10" x14ac:dyDescent="0.3">
      <c r="A18">
        <v>68.650000000000006</v>
      </c>
      <c r="B18">
        <f t="shared" si="0"/>
        <v>63.56</v>
      </c>
      <c r="C18">
        <v>0.49</v>
      </c>
      <c r="D18" s="2">
        <f t="shared" si="2"/>
        <v>300993.10674673738</v>
      </c>
      <c r="E18" s="1">
        <f t="shared" si="3"/>
        <v>2773353.3884902564</v>
      </c>
      <c r="F18" s="1">
        <f t="shared" si="4"/>
        <v>63.560199763293852</v>
      </c>
      <c r="G18" s="1">
        <f t="shared" si="5"/>
        <v>-1.9976329384974179E-4</v>
      </c>
    </row>
    <row r="19" spans="1:10" x14ac:dyDescent="0.3">
      <c r="A19">
        <v>73.569999999999993</v>
      </c>
      <c r="B19">
        <f t="shared" si="0"/>
        <v>68.47999999999999</v>
      </c>
      <c r="C19">
        <v>0.47</v>
      </c>
      <c r="D19" s="2">
        <f t="shared" si="2"/>
        <v>300998.02208270261</v>
      </c>
      <c r="E19" s="1">
        <f t="shared" si="3"/>
        <v>2773353.6030234857</v>
      </c>
      <c r="F19" s="1">
        <f t="shared" si="4"/>
        <v>68.480215226434908</v>
      </c>
      <c r="G19" s="1">
        <f t="shared" si="5"/>
        <v>-2.1522643491778126E-4</v>
      </c>
    </row>
    <row r="20" spans="1:10" x14ac:dyDescent="0.3">
      <c r="A20">
        <v>78.430000000000007</v>
      </c>
      <c r="B20">
        <f t="shared" si="0"/>
        <v>73.34</v>
      </c>
      <c r="C20">
        <v>0.19</v>
      </c>
      <c r="D20" s="2">
        <f t="shared" si="2"/>
        <v>301002.87747554627</v>
      </c>
      <c r="E20" s="1">
        <f t="shared" si="3"/>
        <v>2773353.8149404563</v>
      </c>
      <c r="F20" s="1">
        <f t="shared" si="4"/>
        <v>73.340230500965333</v>
      </c>
      <c r="G20" s="1">
        <f t="shared" si="5"/>
        <v>-2.3050096532983844E-4</v>
      </c>
    </row>
    <row r="21" spans="1:10" x14ac:dyDescent="0.3">
      <c r="A21">
        <v>83.98</v>
      </c>
      <c r="B21">
        <f t="shared" si="0"/>
        <v>78.89</v>
      </c>
      <c r="C21">
        <v>-0.66</v>
      </c>
      <c r="D21" s="2">
        <f t="shared" si="2"/>
        <v>301008.42221428751</v>
      </c>
      <c r="E21" s="1">
        <f t="shared" si="3"/>
        <v>2773354.0569444043</v>
      </c>
      <c r="F21" s="1">
        <f t="shared" si="4"/>
        <v>78.890247944132767</v>
      </c>
      <c r="G21" s="1">
        <f t="shared" si="5"/>
        <v>-2.4794413276651994E-4</v>
      </c>
    </row>
    <row r="22" spans="1:10" x14ac:dyDescent="0.3">
      <c r="A22">
        <v>93.56</v>
      </c>
      <c r="B22">
        <f t="shared" si="0"/>
        <v>88.47</v>
      </c>
      <c r="C22">
        <v>-0.38</v>
      </c>
      <c r="D22" s="2">
        <f t="shared" si="2"/>
        <v>301017.99313269131</v>
      </c>
      <c r="E22" s="1">
        <f t="shared" si="3"/>
        <v>2773354.474673741</v>
      </c>
      <c r="F22" s="1">
        <f t="shared" si="4"/>
        <v>88.470278053217498</v>
      </c>
      <c r="G22" s="1">
        <f t="shared" si="5"/>
        <v>-2.7805321749951872E-4</v>
      </c>
      <c r="I22" s="5">
        <v>5.09</v>
      </c>
      <c r="J22" s="5">
        <v>9.93</v>
      </c>
    </row>
    <row r="23" spans="1:10" x14ac:dyDescent="0.3">
      <c r="A23">
        <v>102.86</v>
      </c>
      <c r="B23">
        <f t="shared" si="0"/>
        <v>97.77</v>
      </c>
      <c r="C23">
        <v>-0.56000000000000005</v>
      </c>
      <c r="D23" s="2">
        <f t="shared" si="2"/>
        <v>301027.28431652795</v>
      </c>
      <c r="E23" s="1">
        <f t="shared" si="3"/>
        <v>2773354.8801938696</v>
      </c>
      <c r="F23" s="1">
        <f t="shared" si="4"/>
        <v>97.770307282253981</v>
      </c>
      <c r="G23" s="1">
        <f t="shared" si="5"/>
        <v>-3.0728225398490849E-4</v>
      </c>
      <c r="I23">
        <v>5.21</v>
      </c>
      <c r="J23">
        <v>9.66</v>
      </c>
    </row>
    <row r="24" spans="1:10" x14ac:dyDescent="0.3">
      <c r="A24">
        <v>109.24</v>
      </c>
      <c r="B24">
        <f t="shared" si="0"/>
        <v>104.14999999999999</v>
      </c>
      <c r="C24">
        <v>-0.85</v>
      </c>
      <c r="D24" s="2">
        <f t="shared" si="2"/>
        <v>301033.65826845029</v>
      </c>
      <c r="E24" s="1">
        <f t="shared" si="3"/>
        <v>2773355.1583893993</v>
      </c>
      <c r="F24" s="1">
        <f t="shared" si="4"/>
        <v>104.15032733403456</v>
      </c>
      <c r="G24" s="1">
        <f t="shared" si="5"/>
        <v>-3.2733403456575161E-4</v>
      </c>
      <c r="I24">
        <v>5.23</v>
      </c>
      <c r="J24">
        <v>9.77</v>
      </c>
    </row>
    <row r="25" spans="1:10" x14ac:dyDescent="0.3">
      <c r="A25">
        <v>116.51</v>
      </c>
      <c r="B25">
        <f t="shared" si="0"/>
        <v>111.42</v>
      </c>
      <c r="C25">
        <v>-1.22</v>
      </c>
      <c r="D25" s="2">
        <f t="shared" si="2"/>
        <v>301040.92137667525</v>
      </c>
      <c r="E25" s="1">
        <f t="shared" si="3"/>
        <v>2773355.4753927682</v>
      </c>
      <c r="F25" s="1">
        <f t="shared" si="4"/>
        <v>111.4203501829198</v>
      </c>
      <c r="G25" s="1">
        <f t="shared" si="5"/>
        <v>-3.501829198029327E-4</v>
      </c>
      <c r="I25">
        <v>5.37</v>
      </c>
      <c r="J25">
        <v>9.7899999999999991</v>
      </c>
    </row>
    <row r="26" spans="1:10" x14ac:dyDescent="0.3">
      <c r="A26">
        <v>122.49</v>
      </c>
      <c r="B26">
        <f t="shared" si="0"/>
        <v>117.39999999999999</v>
      </c>
      <c r="C26">
        <v>-0.55000000000000004</v>
      </c>
      <c r="D26" s="2">
        <f t="shared" si="2"/>
        <v>301046.89570778748</v>
      </c>
      <c r="E26" s="1">
        <f t="shared" si="3"/>
        <v>2773355.7361465716</v>
      </c>
      <c r="F26" s="1">
        <f t="shared" si="4"/>
        <v>117.400368977585</v>
      </c>
      <c r="G26" s="1">
        <f t="shared" si="5"/>
        <v>-3.6897758501197586E-4</v>
      </c>
      <c r="I26">
        <v>5.42</v>
      </c>
      <c r="J26">
        <v>9.5500000000000007</v>
      </c>
    </row>
    <row r="27" spans="1:10" x14ac:dyDescent="0.3">
      <c r="A27">
        <v>128.91</v>
      </c>
      <c r="B27">
        <f t="shared" si="0"/>
        <v>123.82</v>
      </c>
      <c r="C27">
        <v>-0.62</v>
      </c>
      <c r="D27" s="2">
        <f t="shared" si="2"/>
        <v>301053.30962179083</v>
      </c>
      <c r="E27" s="1">
        <f t="shared" si="3"/>
        <v>2773356.0160862738</v>
      </c>
      <c r="F27" s="1">
        <f t="shared" si="4"/>
        <v>123.82038915506723</v>
      </c>
      <c r="G27" s="1">
        <f t="shared" si="5"/>
        <v>-3.8915506723924409E-4</v>
      </c>
      <c r="I27">
        <v>18.32</v>
      </c>
      <c r="J27">
        <v>3.18</v>
      </c>
    </row>
    <row r="28" spans="1:10" x14ac:dyDescent="0.3">
      <c r="A28">
        <v>135.63999999999999</v>
      </c>
      <c r="B28">
        <f t="shared" si="0"/>
        <v>130.54999999999998</v>
      </c>
      <c r="C28">
        <v>-0.69</v>
      </c>
      <c r="D28" s="2">
        <f t="shared" si="2"/>
        <v>301060.03324192209</v>
      </c>
      <c r="E28" s="1">
        <f t="shared" si="3"/>
        <v>2773356.3095433125</v>
      </c>
      <c r="F28" s="1">
        <f t="shared" si="4"/>
        <v>130.55041030682318</v>
      </c>
      <c r="G28" s="1">
        <f t="shared" si="5"/>
        <v>-4.1030682319842526E-4</v>
      </c>
      <c r="I28">
        <v>20.53</v>
      </c>
      <c r="J28">
        <v>3.15</v>
      </c>
    </row>
    <row r="29" spans="1:10" x14ac:dyDescent="0.3">
      <c r="A29">
        <v>142.13</v>
      </c>
      <c r="B29">
        <f t="shared" si="0"/>
        <v>137.04</v>
      </c>
      <c r="C29">
        <v>-0.77</v>
      </c>
      <c r="D29" s="2">
        <f t="shared" si="2"/>
        <v>301066.51708956721</v>
      </c>
      <c r="E29" s="1">
        <f t="shared" si="3"/>
        <v>2773356.5925353169</v>
      </c>
      <c r="F29" s="1">
        <f t="shared" si="4"/>
        <v>137.04043070429344</v>
      </c>
      <c r="G29" s="1">
        <f t="shared" si="5"/>
        <v>-4.3070429344993499E-4</v>
      </c>
      <c r="I29">
        <v>25.48</v>
      </c>
      <c r="J29">
        <v>3.24</v>
      </c>
    </row>
    <row r="30" spans="1:10" x14ac:dyDescent="0.3">
      <c r="A30">
        <v>148.66999999999999</v>
      </c>
      <c r="B30">
        <f t="shared" si="0"/>
        <v>143.57999999999998</v>
      </c>
      <c r="C30">
        <v>-0.97</v>
      </c>
      <c r="D30" s="2">
        <f t="shared" si="2"/>
        <v>301073.05088981363</v>
      </c>
      <c r="E30" s="1">
        <f t="shared" si="3"/>
        <v>2773356.8777075363</v>
      </c>
      <c r="F30" s="1">
        <f t="shared" si="4"/>
        <v>143.58045125891849</v>
      </c>
      <c r="G30" s="1">
        <f t="shared" si="5"/>
        <v>-4.5125891850261723E-4</v>
      </c>
      <c r="I30">
        <v>29.89</v>
      </c>
      <c r="J30">
        <v>3.5</v>
      </c>
    </row>
    <row r="31" spans="1:10" x14ac:dyDescent="0.3">
      <c r="A31">
        <v>154.34</v>
      </c>
      <c r="B31">
        <f t="shared" si="0"/>
        <v>149.25</v>
      </c>
      <c r="C31">
        <v>-1.19</v>
      </c>
      <c r="D31" s="2">
        <f t="shared" si="2"/>
        <v>301078.71551479795</v>
      </c>
      <c r="E31" s="1">
        <f t="shared" si="3"/>
        <v>2773357.1249440019</v>
      </c>
      <c r="F31" s="1">
        <f t="shared" si="4"/>
        <v>149.25046907924906</v>
      </c>
      <c r="G31" s="1">
        <f t="shared" si="5"/>
        <v>-4.6907924905781329E-4</v>
      </c>
      <c r="I31">
        <v>32.82</v>
      </c>
      <c r="J31">
        <v>3.51</v>
      </c>
    </row>
    <row r="32" spans="1:10" x14ac:dyDescent="0.3">
      <c r="A32">
        <v>160.34</v>
      </c>
      <c r="B32">
        <f t="shared" si="0"/>
        <v>155.25</v>
      </c>
      <c r="C32">
        <v>-1.34</v>
      </c>
      <c r="D32" s="2">
        <f t="shared" si="2"/>
        <v>301084.70982695062</v>
      </c>
      <c r="E32" s="1">
        <f t="shared" si="3"/>
        <v>2773357.3865698911</v>
      </c>
      <c r="F32" s="1">
        <f t="shared" si="4"/>
        <v>155.25048793668665</v>
      </c>
      <c r="G32" s="1">
        <f t="shared" si="5"/>
        <v>-4.879366866532564E-4</v>
      </c>
      <c r="I32">
        <v>32.880000000000003</v>
      </c>
      <c r="J32">
        <v>3.62</v>
      </c>
    </row>
    <row r="33" spans="1:10" x14ac:dyDescent="0.3">
      <c r="A33">
        <v>166.89</v>
      </c>
      <c r="B33">
        <f t="shared" si="0"/>
        <v>161.79999999999998</v>
      </c>
      <c r="C33">
        <v>-1.56</v>
      </c>
      <c r="D33" s="2">
        <f t="shared" si="2"/>
        <v>301091.2536177173</v>
      </c>
      <c r="E33" s="1">
        <f t="shared" si="3"/>
        <v>2773357.6721781539</v>
      </c>
      <c r="F33" s="1">
        <f t="shared" si="4"/>
        <v>161.80050852274724</v>
      </c>
      <c r="G33" s="1">
        <f t="shared" si="5"/>
        <v>-5.0852274725343705E-4</v>
      </c>
      <c r="I33">
        <v>40.46</v>
      </c>
      <c r="J33">
        <v>3.24</v>
      </c>
    </row>
    <row r="34" spans="1:10" x14ac:dyDescent="0.3">
      <c r="A34">
        <v>172.81</v>
      </c>
      <c r="B34">
        <f t="shared" si="0"/>
        <v>167.72</v>
      </c>
      <c r="C34">
        <v>-1.79</v>
      </c>
      <c r="D34" s="2">
        <f t="shared" si="2"/>
        <v>301097.16800570796</v>
      </c>
      <c r="E34" s="1">
        <f t="shared" si="3"/>
        <v>2773357.930315698</v>
      </c>
      <c r="F34" s="1">
        <f t="shared" si="4"/>
        <v>167.7205271287815</v>
      </c>
      <c r="G34" s="1">
        <f t="shared" si="5"/>
        <v>-5.2712878149918652E-4</v>
      </c>
      <c r="I34">
        <v>40.65</v>
      </c>
      <c r="J34">
        <v>2.61</v>
      </c>
    </row>
    <row r="35" spans="1:10" x14ac:dyDescent="0.3">
      <c r="A35">
        <v>179.03</v>
      </c>
      <c r="B35">
        <f t="shared" si="0"/>
        <v>173.94</v>
      </c>
      <c r="C35">
        <v>-2.09</v>
      </c>
      <c r="D35" s="2">
        <f t="shared" si="2"/>
        <v>301103.38210930623</v>
      </c>
      <c r="E35" s="1">
        <f t="shared" si="3"/>
        <v>2773358.2015345371</v>
      </c>
      <c r="F35" s="1">
        <f t="shared" si="4"/>
        <v>173.94054667767696</v>
      </c>
      <c r="G35" s="1">
        <f t="shared" si="5"/>
        <v>-5.4667767696514602E-4</v>
      </c>
      <c r="I35">
        <v>40.99</v>
      </c>
      <c r="J35">
        <v>2.6</v>
      </c>
    </row>
    <row r="36" spans="1:10" x14ac:dyDescent="0.3">
      <c r="A36">
        <v>185.61</v>
      </c>
      <c r="B36">
        <f t="shared" si="0"/>
        <v>180.52</v>
      </c>
      <c r="C36">
        <v>-2.41</v>
      </c>
      <c r="D36" s="2">
        <f t="shared" si="2"/>
        <v>301109.95587163366</v>
      </c>
      <c r="E36" s="1">
        <f t="shared" si="3"/>
        <v>2773358.4884509295</v>
      </c>
      <c r="F36" s="1">
        <f t="shared" si="4"/>
        <v>180.52056735802398</v>
      </c>
      <c r="G36" s="1">
        <f t="shared" si="5"/>
        <v>-5.6735802397156476E-4</v>
      </c>
      <c r="I36">
        <v>41.07</v>
      </c>
      <c r="J36">
        <v>2.42</v>
      </c>
    </row>
    <row r="37" spans="1:10" x14ac:dyDescent="0.3">
      <c r="A37">
        <v>192.17</v>
      </c>
      <c r="B37">
        <f t="shared" si="0"/>
        <v>187.07999999999998</v>
      </c>
      <c r="C37">
        <v>-2.72</v>
      </c>
      <c r="D37" s="2">
        <f t="shared" si="2"/>
        <v>301116.50965292059</v>
      </c>
      <c r="E37" s="1">
        <f t="shared" si="3"/>
        <v>2773358.7744952352</v>
      </c>
      <c r="F37" s="1">
        <f t="shared" si="4"/>
        <v>187.08058797549987</v>
      </c>
      <c r="G37" s="1">
        <f t="shared" si="5"/>
        <v>-5.879754998829867E-4</v>
      </c>
      <c r="I37">
        <v>53.3</v>
      </c>
      <c r="J37">
        <v>1.17</v>
      </c>
    </row>
    <row r="38" spans="1:10" x14ac:dyDescent="0.3">
      <c r="A38">
        <v>198.65</v>
      </c>
      <c r="B38">
        <f t="shared" si="0"/>
        <v>193.56</v>
      </c>
      <c r="C38">
        <v>-3.12</v>
      </c>
      <c r="D38" s="2">
        <f t="shared" si="2"/>
        <v>301122.98351004551</v>
      </c>
      <c r="E38" s="1">
        <f t="shared" si="3"/>
        <v>2773359.0570511962</v>
      </c>
      <c r="F38" s="1">
        <f t="shared" si="4"/>
        <v>193.56060834159271</v>
      </c>
      <c r="G38" s="1">
        <f t="shared" si="5"/>
        <v>-6.0834159270939381E-4</v>
      </c>
      <c r="I38">
        <v>61.59</v>
      </c>
      <c r="J38">
        <v>1.05</v>
      </c>
    </row>
    <row r="39" spans="1:10" x14ac:dyDescent="0.3">
      <c r="A39">
        <v>205.42</v>
      </c>
      <c r="B39">
        <f t="shared" si="0"/>
        <v>200.32999999999998</v>
      </c>
      <c r="C39">
        <v>-3.31</v>
      </c>
      <c r="D39" s="2">
        <f t="shared" si="2"/>
        <v>301129.74709225778</v>
      </c>
      <c r="E39" s="1">
        <f t="shared" si="3"/>
        <v>2773359.3522524079</v>
      </c>
      <c r="F39" s="1">
        <f t="shared" si="4"/>
        <v>200.33062961907066</v>
      </c>
      <c r="G39" s="1">
        <f t="shared" si="5"/>
        <v>-6.296190706791549E-4</v>
      </c>
      <c r="I39">
        <v>68.650000000000006</v>
      </c>
      <c r="J39">
        <v>0.49</v>
      </c>
    </row>
    <row r="40" spans="1:10" x14ac:dyDescent="0.3">
      <c r="A40">
        <v>212.03</v>
      </c>
      <c r="B40">
        <f t="shared" si="0"/>
        <v>206.94</v>
      </c>
      <c r="C40">
        <v>-3.57</v>
      </c>
      <c r="D40" s="2">
        <f t="shared" si="2"/>
        <v>301136.35082614596</v>
      </c>
      <c r="E40" s="1">
        <f t="shared" si="3"/>
        <v>2773359.6404769295</v>
      </c>
      <c r="F40" s="1">
        <f t="shared" si="4"/>
        <v>206.94065039368374</v>
      </c>
      <c r="G40" s="1">
        <f t="shared" si="5"/>
        <v>-6.5039368374186779E-4</v>
      </c>
      <c r="I40">
        <v>73.569999999999993</v>
      </c>
      <c r="J40">
        <v>0.47</v>
      </c>
    </row>
    <row r="41" spans="1:10" x14ac:dyDescent="0.3">
      <c r="A41">
        <v>218.57</v>
      </c>
      <c r="B41">
        <f t="shared" si="0"/>
        <v>213.48</v>
      </c>
      <c r="C41">
        <v>-3.82</v>
      </c>
      <c r="D41" s="2">
        <f t="shared" si="2"/>
        <v>301142.88462639239</v>
      </c>
      <c r="E41" s="1">
        <f t="shared" si="3"/>
        <v>2773359.9256491493</v>
      </c>
      <c r="F41" s="1">
        <f t="shared" si="4"/>
        <v>213.48067094832911</v>
      </c>
      <c r="G41" s="1">
        <f t="shared" si="5"/>
        <v>-6.7094832911607227E-4</v>
      </c>
      <c r="I41">
        <v>78.430000000000007</v>
      </c>
      <c r="J41">
        <v>0.19</v>
      </c>
    </row>
    <row r="42" spans="1:10" x14ac:dyDescent="0.3">
      <c r="A42">
        <v>224.96</v>
      </c>
      <c r="B42">
        <f t="shared" si="0"/>
        <v>219.87</v>
      </c>
      <c r="C42">
        <v>-4.09</v>
      </c>
      <c r="D42" s="2">
        <f t="shared" si="2"/>
        <v>301149.26856883499</v>
      </c>
      <c r="E42" s="1">
        <f t="shared" si="3"/>
        <v>2773360.2042807215</v>
      </c>
      <c r="F42" s="1">
        <f t="shared" si="4"/>
        <v>219.87069103150461</v>
      </c>
      <c r="G42" s="1">
        <f t="shared" si="5"/>
        <v>-6.9103150460136931E-4</v>
      </c>
      <c r="I42">
        <v>83.98</v>
      </c>
      <c r="J42">
        <v>-0.66</v>
      </c>
    </row>
    <row r="43" spans="1:10" x14ac:dyDescent="0.3">
      <c r="A43">
        <v>231.01</v>
      </c>
      <c r="B43">
        <f t="shared" si="0"/>
        <v>225.92</v>
      </c>
      <c r="C43">
        <v>-4.3899999999999997</v>
      </c>
      <c r="D43" s="2">
        <f t="shared" si="2"/>
        <v>301155.31283358898</v>
      </c>
      <c r="E43" s="1">
        <f t="shared" si="3"/>
        <v>2773360.4680868266</v>
      </c>
      <c r="F43" s="1">
        <f t="shared" si="4"/>
        <v>225.92071004613757</v>
      </c>
      <c r="G43" s="1">
        <f t="shared" si="5"/>
        <v>-7.10046137584186E-4</v>
      </c>
      <c r="I43">
        <v>93.56</v>
      </c>
      <c r="J43">
        <v>-0.38</v>
      </c>
    </row>
    <row r="44" spans="1:10" x14ac:dyDescent="0.3">
      <c r="A44">
        <v>237.48</v>
      </c>
      <c r="B44">
        <f t="shared" si="0"/>
        <v>232.39</v>
      </c>
      <c r="C44">
        <v>-4.68</v>
      </c>
      <c r="D44" s="2">
        <f t="shared" si="2"/>
        <v>301161.77670019359</v>
      </c>
      <c r="E44" s="1">
        <f t="shared" si="3"/>
        <v>2773360.7502067443</v>
      </c>
      <c r="F44" s="1">
        <f t="shared" si="4"/>
        <v>232.39073038073673</v>
      </c>
      <c r="G44" s="1">
        <f t="shared" si="5"/>
        <v>-7.3038073674069892E-4</v>
      </c>
      <c r="I44">
        <v>102.86</v>
      </c>
      <c r="J44">
        <v>-0.56000000000000005</v>
      </c>
    </row>
    <row r="45" spans="1:10" x14ac:dyDescent="0.3">
      <c r="A45">
        <v>243.99</v>
      </c>
      <c r="B45">
        <f t="shared" si="0"/>
        <v>238.9</v>
      </c>
      <c r="C45">
        <v>-5</v>
      </c>
      <c r="D45" s="2">
        <f t="shared" si="2"/>
        <v>301168.28052887926</v>
      </c>
      <c r="E45" s="1">
        <f t="shared" si="3"/>
        <v>2773361.0340708341</v>
      </c>
      <c r="F45" s="1">
        <f t="shared" si="4"/>
        <v>238.90075084107539</v>
      </c>
      <c r="G45" s="1">
        <f t="shared" si="5"/>
        <v>-7.5084107538714306E-4</v>
      </c>
      <c r="I45">
        <v>109.24</v>
      </c>
      <c r="J45">
        <v>-0.85</v>
      </c>
    </row>
    <row r="46" spans="1:10" x14ac:dyDescent="0.3">
      <c r="A46">
        <v>249.96</v>
      </c>
      <c r="B46">
        <f t="shared" si="0"/>
        <v>244.87</v>
      </c>
      <c r="C46">
        <v>-5.34</v>
      </c>
      <c r="D46" s="2">
        <f t="shared" si="2"/>
        <v>301174.24486947118</v>
      </c>
      <c r="E46" s="1">
        <f t="shared" si="3"/>
        <v>2773361.2943885941</v>
      </c>
      <c r="F46" s="1">
        <f t="shared" si="4"/>
        <v>244.87076960424685</v>
      </c>
      <c r="G46" s="1">
        <f t="shared" si="5"/>
        <v>-7.6960424684102691E-4</v>
      </c>
      <c r="I46">
        <v>116.51</v>
      </c>
      <c r="J46">
        <v>-1.22</v>
      </c>
    </row>
    <row r="47" spans="1:10" x14ac:dyDescent="0.3">
      <c r="A47">
        <v>256.66000000000003</v>
      </c>
      <c r="B47">
        <f t="shared" si="0"/>
        <v>251.57000000000002</v>
      </c>
      <c r="C47">
        <v>-5.68</v>
      </c>
      <c r="D47" s="2">
        <f t="shared" si="2"/>
        <v>301180.93851804169</v>
      </c>
      <c r="E47" s="1">
        <f t="shared" si="3"/>
        <v>2773361.5865375041</v>
      </c>
      <c r="F47" s="1">
        <f t="shared" si="4"/>
        <v>251.570790661757</v>
      </c>
      <c r="G47" s="1">
        <f t="shared" si="5"/>
        <v>-7.9066175698017105E-4</v>
      </c>
      <c r="I47">
        <v>122.49</v>
      </c>
      <c r="J47">
        <v>-0.55000000000000004</v>
      </c>
    </row>
    <row r="48" spans="1:10" x14ac:dyDescent="0.3">
      <c r="A48">
        <v>262.68</v>
      </c>
      <c r="B48">
        <f t="shared" si="0"/>
        <v>257.59000000000003</v>
      </c>
      <c r="C48">
        <v>-5.92</v>
      </c>
      <c r="D48" s="2">
        <f t="shared" si="2"/>
        <v>301186.95281123486</v>
      </c>
      <c r="E48" s="1">
        <f t="shared" si="3"/>
        <v>2773361.8490354805</v>
      </c>
      <c r="F48" s="1">
        <f t="shared" si="4"/>
        <v>257.59080958208602</v>
      </c>
      <c r="G48" s="1">
        <f t="shared" si="5"/>
        <v>-8.0958208599213322E-4</v>
      </c>
      <c r="I48">
        <v>128.91</v>
      </c>
      <c r="J48">
        <v>-0.62</v>
      </c>
    </row>
    <row r="49" spans="1:10" x14ac:dyDescent="0.3">
      <c r="A49">
        <v>268.62</v>
      </c>
      <c r="B49">
        <f t="shared" si="0"/>
        <v>263.53000000000003</v>
      </c>
      <c r="C49">
        <v>-6.18</v>
      </c>
      <c r="D49" s="2">
        <f t="shared" si="2"/>
        <v>301192.88718026603</v>
      </c>
      <c r="E49" s="1">
        <f t="shared" si="3"/>
        <v>2773362.1080451105</v>
      </c>
      <c r="F49" s="1">
        <f t="shared" si="4"/>
        <v>263.53082825095078</v>
      </c>
      <c r="G49" s="1">
        <f t="shared" si="5"/>
        <v>-8.2825095074667843E-4</v>
      </c>
      <c r="I49">
        <v>135.63999999999999</v>
      </c>
      <c r="J49">
        <v>-0.69</v>
      </c>
    </row>
    <row r="50" spans="1:10" x14ac:dyDescent="0.3">
      <c r="A50">
        <v>275.87</v>
      </c>
      <c r="B50">
        <f t="shared" si="0"/>
        <v>270.78000000000003</v>
      </c>
      <c r="C50">
        <v>-6.46</v>
      </c>
      <c r="D50" s="2">
        <f t="shared" si="2"/>
        <v>301200.13030745048</v>
      </c>
      <c r="E50" s="1">
        <f t="shared" si="3"/>
        <v>2773362.424176394</v>
      </c>
      <c r="F50" s="1">
        <f t="shared" si="4"/>
        <v>270.78085103702585</v>
      </c>
      <c r="G50" s="1">
        <f t="shared" si="5"/>
        <v>-8.5103702582500773E-4</v>
      </c>
      <c r="I50">
        <v>142.13</v>
      </c>
      <c r="J50">
        <v>-0.77</v>
      </c>
    </row>
    <row r="51" spans="1:10" x14ac:dyDescent="0.3">
      <c r="A51">
        <v>280.82</v>
      </c>
      <c r="B51">
        <f t="shared" si="0"/>
        <v>275.73</v>
      </c>
      <c r="C51">
        <v>-6.72</v>
      </c>
      <c r="D51" s="2">
        <f t="shared" si="2"/>
        <v>301205.07561497646</v>
      </c>
      <c r="E51" s="1">
        <f t="shared" si="3"/>
        <v>2773362.6400177525</v>
      </c>
      <c r="F51" s="1">
        <f t="shared" si="4"/>
        <v>275.730866594433</v>
      </c>
      <c r="G51" s="1">
        <f t="shared" si="5"/>
        <v>-8.6659443297776306E-4</v>
      </c>
      <c r="I51">
        <v>148.66999999999999</v>
      </c>
      <c r="J51">
        <v>-0.97</v>
      </c>
    </row>
    <row r="52" spans="1:10" x14ac:dyDescent="0.3">
      <c r="A52">
        <v>286.77</v>
      </c>
      <c r="B52">
        <f t="shared" si="0"/>
        <v>281.68</v>
      </c>
      <c r="C52">
        <v>-6.9</v>
      </c>
      <c r="D52" s="2">
        <f t="shared" si="2"/>
        <v>301211.01997452788</v>
      </c>
      <c r="E52" s="1">
        <f t="shared" si="3"/>
        <v>2773362.8994634268</v>
      </c>
      <c r="F52" s="1">
        <f t="shared" si="4"/>
        <v>281.68088529477393</v>
      </c>
      <c r="G52" s="1">
        <f t="shared" si="5"/>
        <v>-8.8529477392285116E-4</v>
      </c>
      <c r="I52">
        <v>154.34</v>
      </c>
      <c r="J52">
        <v>-1.19</v>
      </c>
    </row>
    <row r="53" spans="1:10" x14ac:dyDescent="0.3">
      <c r="A53">
        <v>293.04000000000002</v>
      </c>
      <c r="B53">
        <f t="shared" si="0"/>
        <v>287.95000000000005</v>
      </c>
      <c r="C53">
        <v>-7.27</v>
      </c>
      <c r="D53" s="2">
        <f t="shared" si="2"/>
        <v>301217.28403072746</v>
      </c>
      <c r="E53" s="1">
        <f t="shared" si="3"/>
        <v>2773363.1728624813</v>
      </c>
      <c r="F53" s="1">
        <f t="shared" si="4"/>
        <v>287.9509050008445</v>
      </c>
      <c r="G53" s="1">
        <f t="shared" si="5"/>
        <v>-9.05000844454662E-4</v>
      </c>
      <c r="I53">
        <v>160.34</v>
      </c>
      <c r="J53">
        <v>-1.34</v>
      </c>
    </row>
    <row r="54" spans="1:10" x14ac:dyDescent="0.3">
      <c r="A54">
        <v>299.29000000000002</v>
      </c>
      <c r="B54">
        <f t="shared" si="0"/>
        <v>294.20000000000005</v>
      </c>
      <c r="C54">
        <v>-7.41</v>
      </c>
      <c r="D54" s="2">
        <f t="shared" si="2"/>
        <v>301223.52810588648</v>
      </c>
      <c r="E54" s="1">
        <f t="shared" si="3"/>
        <v>2773363.4453894491</v>
      </c>
      <c r="F54" s="1">
        <f t="shared" si="4"/>
        <v>294.20092464398573</v>
      </c>
      <c r="G54" s="1">
        <f t="shared" si="5"/>
        <v>-9.2464398568381512E-4</v>
      </c>
      <c r="I54">
        <v>166.89</v>
      </c>
      <c r="J54">
        <v>-1.56</v>
      </c>
    </row>
    <row r="55" spans="1:10" x14ac:dyDescent="0.3">
      <c r="A55">
        <v>305.42</v>
      </c>
      <c r="B55">
        <f t="shared" si="0"/>
        <v>300.33000000000004</v>
      </c>
      <c r="C55">
        <v>-7.68</v>
      </c>
      <c r="D55" s="2">
        <f t="shared" si="2"/>
        <v>301229.65229480248</v>
      </c>
      <c r="E55" s="1">
        <f t="shared" si="3"/>
        <v>2773363.7126838998</v>
      </c>
      <c r="F55" s="1">
        <f t="shared" si="4"/>
        <v>300.33094391004232</v>
      </c>
      <c r="G55" s="1">
        <f t="shared" si="5"/>
        <v>-9.4391004228100428E-4</v>
      </c>
      <c r="I55">
        <v>172.81</v>
      </c>
      <c r="J55">
        <v>-1.79</v>
      </c>
    </row>
    <row r="56" spans="1:10" x14ac:dyDescent="0.3">
      <c r="A56">
        <v>311.44</v>
      </c>
      <c r="B56">
        <f t="shared" si="0"/>
        <v>306.35000000000002</v>
      </c>
      <c r="C56">
        <v>-7.81</v>
      </c>
      <c r="D56" s="2">
        <f t="shared" si="2"/>
        <v>301235.66658799566</v>
      </c>
      <c r="E56" s="1">
        <f t="shared" si="3"/>
        <v>2773363.9751818758</v>
      </c>
      <c r="F56" s="1">
        <f t="shared" si="4"/>
        <v>306.35096283035097</v>
      </c>
      <c r="G56" s="1">
        <f t="shared" si="5"/>
        <v>-9.6283035094302249E-4</v>
      </c>
      <c r="I56">
        <v>179.03</v>
      </c>
      <c r="J56">
        <v>-2.09</v>
      </c>
    </row>
    <row r="57" spans="1:10" x14ac:dyDescent="0.3">
      <c r="A57">
        <v>317.52</v>
      </c>
      <c r="B57">
        <f t="shared" si="0"/>
        <v>312.43</v>
      </c>
      <c r="C57">
        <v>-7.73</v>
      </c>
      <c r="D57" s="2">
        <f t="shared" si="2"/>
        <v>301241.7408243104</v>
      </c>
      <c r="E57" s="1">
        <f t="shared" si="3"/>
        <v>2773364.24029611</v>
      </c>
      <c r="F57" s="1">
        <f t="shared" si="4"/>
        <v>312.43098193925005</v>
      </c>
      <c r="G57" s="1">
        <f t="shared" si="5"/>
        <v>-9.8193925003897675E-4</v>
      </c>
      <c r="I57">
        <v>185.61</v>
      </c>
      <c r="J57">
        <v>-2.41</v>
      </c>
    </row>
    <row r="58" spans="1:10" x14ac:dyDescent="0.3">
      <c r="A58">
        <v>323.43</v>
      </c>
      <c r="B58">
        <f t="shared" si="0"/>
        <v>318.34000000000003</v>
      </c>
      <c r="C58">
        <v>-7.81</v>
      </c>
      <c r="D58" s="2">
        <f t="shared" si="2"/>
        <v>301247.64522178075</v>
      </c>
      <c r="E58" s="1">
        <f t="shared" si="3"/>
        <v>2773364.4979976118</v>
      </c>
      <c r="F58" s="1">
        <f t="shared" si="4"/>
        <v>318.3410005138312</v>
      </c>
      <c r="G58" s="1">
        <f t="shared" si="5"/>
        <v>-1.0005138311726114E-3</v>
      </c>
      <c r="I58">
        <v>192.17</v>
      </c>
      <c r="J58">
        <v>-2.72</v>
      </c>
    </row>
    <row r="59" spans="1:10" x14ac:dyDescent="0.3">
      <c r="A59">
        <v>329.17</v>
      </c>
      <c r="B59">
        <f t="shared" si="0"/>
        <v>324.08000000000004</v>
      </c>
      <c r="C59">
        <v>-7.65</v>
      </c>
      <c r="D59" s="2">
        <f t="shared" si="2"/>
        <v>301253.37978040683</v>
      </c>
      <c r="E59" s="1">
        <f t="shared" si="3"/>
        <v>2773364.748286379</v>
      </c>
      <c r="F59" s="1">
        <f t="shared" si="4"/>
        <v>324.08101855412951</v>
      </c>
      <c r="G59" s="1">
        <f t="shared" si="5"/>
        <v>-1.0185541294731593E-3</v>
      </c>
      <c r="I59">
        <v>198.65</v>
      </c>
      <c r="J59">
        <v>-3.12</v>
      </c>
    </row>
    <row r="60" spans="1:10" x14ac:dyDescent="0.3">
      <c r="A60">
        <v>334.95</v>
      </c>
      <c r="B60">
        <f t="shared" si="0"/>
        <v>329.86</v>
      </c>
      <c r="C60">
        <v>-7.51</v>
      </c>
      <c r="D60" s="2">
        <f t="shared" si="2"/>
        <v>301259.15430111391</v>
      </c>
      <c r="E60" s="1">
        <f t="shared" si="3"/>
        <v>2773365.0003193198</v>
      </c>
      <c r="F60" s="1">
        <f t="shared" si="4"/>
        <v>329.86103672017009</v>
      </c>
      <c r="G60" s="1">
        <f t="shared" si="5"/>
        <v>-1.0367201700773876E-3</v>
      </c>
      <c r="I60">
        <v>205.42</v>
      </c>
      <c r="J60">
        <v>-3.31</v>
      </c>
    </row>
    <row r="61" spans="1:10" x14ac:dyDescent="0.3">
      <c r="A61">
        <v>340.53</v>
      </c>
      <c r="B61">
        <f t="shared" si="0"/>
        <v>335.44</v>
      </c>
      <c r="C61">
        <v>-7.32</v>
      </c>
      <c r="D61" s="2">
        <f t="shared" si="2"/>
        <v>301264.72901141591</v>
      </c>
      <c r="E61" s="1">
        <f t="shared" si="3"/>
        <v>2773365.2436313969</v>
      </c>
      <c r="F61" s="1">
        <f t="shared" si="4"/>
        <v>335.44105425760364</v>
      </c>
      <c r="G61" s="1">
        <f t="shared" si="5"/>
        <v>-1.0542576036414175E-3</v>
      </c>
      <c r="I61">
        <v>212.03</v>
      </c>
      <c r="J61">
        <v>-3.57</v>
      </c>
    </row>
    <row r="62" spans="1:10" x14ac:dyDescent="0.3">
      <c r="A62">
        <v>346.06</v>
      </c>
      <c r="B62">
        <f t="shared" si="0"/>
        <v>340.97</v>
      </c>
      <c r="C62">
        <v>-7.11</v>
      </c>
      <c r="D62" s="2">
        <f t="shared" si="2"/>
        <v>301270.25376911659</v>
      </c>
      <c r="E62" s="1">
        <f t="shared" si="3"/>
        <v>2773365.4847632581</v>
      </c>
      <c r="F62" s="1">
        <f t="shared" si="4"/>
        <v>340.97107163784176</v>
      </c>
      <c r="G62" s="1">
        <f t="shared" si="5"/>
        <v>-1.0716378417328087E-3</v>
      </c>
      <c r="I62">
        <v>218.57</v>
      </c>
      <c r="J62">
        <v>-3.82</v>
      </c>
    </row>
    <row r="63" spans="1:10" x14ac:dyDescent="0.3">
      <c r="A63">
        <v>351.39</v>
      </c>
      <c r="B63">
        <f t="shared" si="0"/>
        <v>346.3</v>
      </c>
      <c r="C63">
        <v>-6.93</v>
      </c>
      <c r="D63" s="2">
        <f t="shared" si="2"/>
        <v>301275.57871641224</v>
      </c>
      <c r="E63" s="1">
        <f t="shared" si="3"/>
        <v>2773365.7171742562</v>
      </c>
      <c r="F63" s="1">
        <f t="shared" si="4"/>
        <v>346.3010883895513</v>
      </c>
      <c r="G63" s="1">
        <f t="shared" si="5"/>
        <v>-1.088389551284763E-3</v>
      </c>
      <c r="I63">
        <v>224.96</v>
      </c>
      <c r="J63">
        <v>-4.09</v>
      </c>
    </row>
    <row r="64" spans="1:10" x14ac:dyDescent="0.3">
      <c r="A64">
        <v>356.82</v>
      </c>
      <c r="B64">
        <f t="shared" si="0"/>
        <v>351.73</v>
      </c>
      <c r="C64">
        <v>-6.74</v>
      </c>
      <c r="D64" s="2">
        <f t="shared" si="2"/>
        <v>301281.00356891041</v>
      </c>
      <c r="E64" s="1">
        <f t="shared" si="3"/>
        <v>2773365.9539456866</v>
      </c>
      <c r="F64" s="1">
        <f t="shared" si="4"/>
        <v>351.73110545555562</v>
      </c>
      <c r="G64" s="1">
        <f t="shared" si="5"/>
        <v>-1.10545555560293E-3</v>
      </c>
      <c r="I64">
        <v>231.01</v>
      </c>
      <c r="J64">
        <v>-4.3899999999999997</v>
      </c>
    </row>
    <row r="65" spans="1:10" x14ac:dyDescent="0.3">
      <c r="A65">
        <v>362.14</v>
      </c>
      <c r="B65">
        <f t="shared" si="0"/>
        <v>357.05</v>
      </c>
      <c r="C65">
        <v>-6.6</v>
      </c>
      <c r="D65" s="2">
        <f t="shared" si="2"/>
        <v>301286.31852568581</v>
      </c>
      <c r="E65" s="1">
        <f t="shared" si="3"/>
        <v>2773366.1859206418</v>
      </c>
      <c r="F65" s="1">
        <f t="shared" si="4"/>
        <v>357.05112217584991</v>
      </c>
      <c r="G65" s="1">
        <f t="shared" si="5"/>
        <v>-1.1221758499004864E-3</v>
      </c>
      <c r="I65">
        <v>237.48</v>
      </c>
      <c r="J65">
        <v>-4.68</v>
      </c>
    </row>
    <row r="66" spans="1:10" x14ac:dyDescent="0.3">
      <c r="A66">
        <v>368.28</v>
      </c>
      <c r="B66">
        <f t="shared" ref="B66:B78" si="6">A66-5.09</f>
        <v>363.19</v>
      </c>
      <c r="C66">
        <v>-6.41</v>
      </c>
      <c r="D66" s="2">
        <f t="shared" si="2"/>
        <v>301292.45270512206</v>
      </c>
      <c r="E66" s="1">
        <f t="shared" si="3"/>
        <v>2773366.4536511358</v>
      </c>
      <c r="F66" s="1">
        <f t="shared" si="4"/>
        <v>363.19114147334199</v>
      </c>
      <c r="G66" s="1">
        <f t="shared" si="5"/>
        <v>-1.1414733419883305E-3</v>
      </c>
      <c r="I66">
        <v>243.99</v>
      </c>
      <c r="J66">
        <v>-5</v>
      </c>
    </row>
    <row r="67" spans="1:10" x14ac:dyDescent="0.3">
      <c r="A67">
        <v>373.82</v>
      </c>
      <c r="B67">
        <f t="shared" si="6"/>
        <v>368.73</v>
      </c>
      <c r="C67">
        <v>-6.32</v>
      </c>
      <c r="D67" s="2">
        <f t="shared" ref="D67:D77" si="7">(((B67*($D$78-$D$1))+$B$78*$D$1)/$B$78)</f>
        <v>301297.987453343</v>
      </c>
      <c r="E67" s="1">
        <f t="shared" ref="E67:E77" si="8">(((B67*($E$78-$E$1))+$B$78*$E$1)/$B$78)</f>
        <v>2773366.6952190404</v>
      </c>
      <c r="F67" s="1">
        <f t="shared" ref="F67:F78" si="9">SQRT(((D67-$D$1)^2)+((E67-$E$1)^2))</f>
        <v>368.73115888501576</v>
      </c>
      <c r="G67" s="1">
        <f t="shared" ref="G67:G78" si="10">B67-F67</f>
        <v>-1.158885015740907E-3</v>
      </c>
      <c r="I67">
        <v>249.96</v>
      </c>
      <c r="J67">
        <v>-5.34</v>
      </c>
    </row>
    <row r="68" spans="1:10" x14ac:dyDescent="0.3">
      <c r="A68">
        <v>379.04</v>
      </c>
      <c r="B68">
        <f t="shared" si="6"/>
        <v>373.95000000000005</v>
      </c>
      <c r="C68">
        <v>-5.64</v>
      </c>
      <c r="D68" s="2">
        <f t="shared" si="7"/>
        <v>301303.20250491588</v>
      </c>
      <c r="E68" s="1">
        <f t="shared" si="8"/>
        <v>2773366.9228335642</v>
      </c>
      <c r="F68" s="1">
        <f t="shared" si="9"/>
        <v>373.95117529105585</v>
      </c>
      <c r="G68" s="1">
        <f t="shared" si="10"/>
        <v>-1.1752910558016083E-3</v>
      </c>
      <c r="I68">
        <v>256.66000000000003</v>
      </c>
      <c r="J68">
        <v>-5.68</v>
      </c>
    </row>
    <row r="69" spans="1:10" x14ac:dyDescent="0.3">
      <c r="A69">
        <v>384.62</v>
      </c>
      <c r="B69">
        <f t="shared" si="6"/>
        <v>379.53000000000003</v>
      </c>
      <c r="C69">
        <v>-2.92</v>
      </c>
      <c r="D69" s="2">
        <f t="shared" si="7"/>
        <v>301308.77721521788</v>
      </c>
      <c r="E69" s="1">
        <f t="shared" si="8"/>
        <v>2773367.1661456414</v>
      </c>
      <c r="F69" s="1">
        <f t="shared" si="9"/>
        <v>379.5311928284894</v>
      </c>
      <c r="G69" s="1">
        <f t="shared" si="10"/>
        <v>-1.1928284893656382E-3</v>
      </c>
      <c r="I69">
        <v>262.68</v>
      </c>
      <c r="J69">
        <v>-5.92</v>
      </c>
    </row>
    <row r="70" spans="1:10" x14ac:dyDescent="0.3">
      <c r="A70">
        <v>389.37</v>
      </c>
      <c r="B70">
        <f t="shared" si="6"/>
        <v>384.28000000000003</v>
      </c>
      <c r="C70">
        <v>-0.83</v>
      </c>
      <c r="D70" s="2">
        <f t="shared" si="7"/>
        <v>301313.52271233872</v>
      </c>
      <c r="E70" s="1">
        <f t="shared" si="8"/>
        <v>2773367.3732661372</v>
      </c>
      <c r="F70" s="1">
        <f t="shared" si="9"/>
        <v>384.28120775727194</v>
      </c>
      <c r="G70" s="1">
        <f t="shared" si="10"/>
        <v>-1.2077572719135787E-3</v>
      </c>
      <c r="I70">
        <v>268.62</v>
      </c>
      <c r="J70">
        <v>-6.18</v>
      </c>
    </row>
    <row r="71" spans="1:10" x14ac:dyDescent="0.3">
      <c r="A71">
        <v>394.36</v>
      </c>
      <c r="B71">
        <f t="shared" si="6"/>
        <v>389.27000000000004</v>
      </c>
      <c r="C71">
        <v>-0.06</v>
      </c>
      <c r="D71" s="2">
        <f t="shared" si="7"/>
        <v>301318.5079819457</v>
      </c>
      <c r="E71" s="1">
        <f t="shared" si="8"/>
        <v>2773367.5908516687</v>
      </c>
      <c r="F71" s="1">
        <f t="shared" si="9"/>
        <v>389.27122344040112</v>
      </c>
      <c r="G71" s="1">
        <f t="shared" si="10"/>
        <v>-1.223440401076914E-3</v>
      </c>
      <c r="I71">
        <v>275.87</v>
      </c>
      <c r="J71">
        <v>-6.46</v>
      </c>
    </row>
    <row r="72" spans="1:10" x14ac:dyDescent="0.3">
      <c r="A72">
        <v>396.32</v>
      </c>
      <c r="B72">
        <f t="shared" si="6"/>
        <v>391.23</v>
      </c>
      <c r="C72">
        <v>0.08</v>
      </c>
      <c r="D72" s="2">
        <f t="shared" si="7"/>
        <v>301320.46612391557</v>
      </c>
      <c r="E72" s="1">
        <f t="shared" si="8"/>
        <v>2773367.6763161262</v>
      </c>
      <c r="F72" s="1">
        <f t="shared" si="9"/>
        <v>391.23122960050608</v>
      </c>
      <c r="G72" s="1">
        <f t="shared" si="10"/>
        <v>-1.2296005060647985E-3</v>
      </c>
      <c r="I72">
        <v>280.82</v>
      </c>
      <c r="J72">
        <v>-6.72</v>
      </c>
    </row>
    <row r="73" spans="1:10" x14ac:dyDescent="0.3">
      <c r="A73">
        <v>401.35</v>
      </c>
      <c r="B73">
        <f t="shared" si="6"/>
        <v>396.26000000000005</v>
      </c>
      <c r="C73">
        <v>1.57</v>
      </c>
      <c r="D73" s="2">
        <f t="shared" si="7"/>
        <v>301325.49135560362</v>
      </c>
      <c r="E73" s="1">
        <f t="shared" si="8"/>
        <v>2773367.8956458303</v>
      </c>
      <c r="F73" s="1">
        <f t="shared" si="9"/>
        <v>396.26124540939503</v>
      </c>
      <c r="G73" s="1">
        <f t="shared" si="10"/>
        <v>-1.2454093949827438E-3</v>
      </c>
      <c r="I73">
        <v>286.77</v>
      </c>
      <c r="J73">
        <v>-6.9</v>
      </c>
    </row>
    <row r="74" spans="1:10" x14ac:dyDescent="0.3">
      <c r="A74">
        <v>401.39</v>
      </c>
      <c r="B74">
        <f t="shared" si="6"/>
        <v>396.3</v>
      </c>
      <c r="C74">
        <v>2.0699999999999998</v>
      </c>
      <c r="D74" s="2">
        <f t="shared" si="7"/>
        <v>301325.53131768462</v>
      </c>
      <c r="E74" s="1">
        <f t="shared" si="8"/>
        <v>2773367.8973900029</v>
      </c>
      <c r="F74" s="1">
        <f t="shared" si="9"/>
        <v>396.30124553509665</v>
      </c>
      <c r="G74" s="1">
        <f t="shared" si="10"/>
        <v>-1.2455350966433798E-3</v>
      </c>
      <c r="I74">
        <v>293.04000000000002</v>
      </c>
      <c r="J74">
        <v>-7.27</v>
      </c>
    </row>
    <row r="75" spans="1:10" x14ac:dyDescent="0.3">
      <c r="A75">
        <v>401.95</v>
      </c>
      <c r="B75">
        <f t="shared" si="6"/>
        <v>396.86</v>
      </c>
      <c r="C75">
        <v>1.27</v>
      </c>
      <c r="D75" s="2">
        <f t="shared" si="7"/>
        <v>301326.09078681882</v>
      </c>
      <c r="E75" s="1">
        <f t="shared" si="8"/>
        <v>2773367.9218084188</v>
      </c>
      <c r="F75" s="1">
        <f t="shared" si="9"/>
        <v>396.86124729505656</v>
      </c>
      <c r="G75" s="1">
        <f t="shared" si="10"/>
        <v>-1.2472950565438623E-3</v>
      </c>
      <c r="I75">
        <v>299.29000000000002</v>
      </c>
      <c r="J75">
        <v>-7.41</v>
      </c>
    </row>
    <row r="76" spans="1:10" x14ac:dyDescent="0.3">
      <c r="A76">
        <v>402.22</v>
      </c>
      <c r="B76">
        <f t="shared" si="6"/>
        <v>397.13000000000005</v>
      </c>
      <c r="C76">
        <v>2.1</v>
      </c>
      <c r="D76" s="2">
        <f t="shared" si="7"/>
        <v>301326.36053086573</v>
      </c>
      <c r="E76" s="1">
        <f t="shared" si="8"/>
        <v>2773367.9335815841</v>
      </c>
      <c r="F76" s="1">
        <f t="shared" si="9"/>
        <v>397.1312481436895</v>
      </c>
      <c r="G76" s="1">
        <f t="shared" si="10"/>
        <v>-1.2481436894518083E-3</v>
      </c>
      <c r="I76">
        <v>305.42</v>
      </c>
      <c r="J76">
        <v>-7.68</v>
      </c>
    </row>
    <row r="77" spans="1:10" x14ac:dyDescent="0.3">
      <c r="A77">
        <v>402.4</v>
      </c>
      <c r="B77">
        <f t="shared" si="6"/>
        <v>397.31</v>
      </c>
      <c r="C77">
        <v>2.25</v>
      </c>
      <c r="D77" s="2">
        <f t="shared" si="7"/>
        <v>301326.54036023031</v>
      </c>
      <c r="E77" s="1">
        <f t="shared" si="8"/>
        <v>2773367.941430361</v>
      </c>
      <c r="F77" s="1">
        <f t="shared" si="9"/>
        <v>397.3112487094254</v>
      </c>
      <c r="G77" s="1">
        <f t="shared" si="10"/>
        <v>-1.2487094253970099E-3</v>
      </c>
      <c r="I77">
        <v>311.44</v>
      </c>
      <c r="J77">
        <v>-7.81</v>
      </c>
    </row>
    <row r="78" spans="1:10" x14ac:dyDescent="0.3">
      <c r="A78" s="5">
        <v>402.78</v>
      </c>
      <c r="B78">
        <f t="shared" si="6"/>
        <v>397.69</v>
      </c>
      <c r="C78" s="5">
        <v>2.31</v>
      </c>
      <c r="D78" s="2">
        <v>301326.92</v>
      </c>
      <c r="E78" s="2">
        <v>2773367.9580000001</v>
      </c>
      <c r="F78" s="1">
        <f t="shared" si="9"/>
        <v>397.6912499037075</v>
      </c>
      <c r="G78" s="1">
        <f t="shared" si="10"/>
        <v>-1.2499037075031083E-3</v>
      </c>
      <c r="I78">
        <v>317.52</v>
      </c>
      <c r="J78">
        <v>-7.73</v>
      </c>
    </row>
    <row r="79" spans="1:10" x14ac:dyDescent="0.3">
      <c r="D79" s="2"/>
      <c r="E79" s="1"/>
      <c r="F79" s="1"/>
      <c r="I79">
        <v>323.43</v>
      </c>
      <c r="J79">
        <v>-7.81</v>
      </c>
    </row>
    <row r="80" spans="1:10" x14ac:dyDescent="0.3">
      <c r="D80" s="2"/>
      <c r="E80" s="1"/>
      <c r="F80" s="1"/>
      <c r="I80">
        <v>329.17</v>
      </c>
      <c r="J80">
        <v>-7.65</v>
      </c>
    </row>
    <row r="81" spans="4:10" x14ac:dyDescent="0.3">
      <c r="D81" s="2"/>
      <c r="E81" s="1"/>
      <c r="F81" s="1"/>
      <c r="I81">
        <v>334.95</v>
      </c>
      <c r="J81">
        <v>-7.51</v>
      </c>
    </row>
    <row r="82" spans="4:10" x14ac:dyDescent="0.3">
      <c r="D82" s="2"/>
      <c r="E82" s="1"/>
      <c r="F82" s="1"/>
      <c r="I82">
        <v>340.53</v>
      </c>
      <c r="J82">
        <v>-7.32</v>
      </c>
    </row>
    <row r="83" spans="4:10" x14ac:dyDescent="0.3">
      <c r="D83" s="2"/>
      <c r="E83" s="1"/>
      <c r="F83" s="1"/>
      <c r="I83">
        <v>346.06</v>
      </c>
      <c r="J83">
        <v>-7.11</v>
      </c>
    </row>
    <row r="84" spans="4:10" x14ac:dyDescent="0.3">
      <c r="D84" s="2"/>
      <c r="E84" s="1"/>
      <c r="F84" s="1"/>
      <c r="I84">
        <v>351.39</v>
      </c>
      <c r="J84">
        <v>-6.93</v>
      </c>
    </row>
    <row r="85" spans="4:10" x14ac:dyDescent="0.3">
      <c r="D85" s="2"/>
      <c r="E85" s="1"/>
      <c r="F85" s="1"/>
      <c r="I85">
        <v>356.82</v>
      </c>
      <c r="J85">
        <v>-6.74</v>
      </c>
    </row>
    <row r="86" spans="4:10" x14ac:dyDescent="0.3">
      <c r="D86" s="2"/>
      <c r="E86" s="1"/>
      <c r="F86" s="1"/>
      <c r="I86">
        <v>362.14</v>
      </c>
      <c r="J86">
        <v>-6.6</v>
      </c>
    </row>
    <row r="87" spans="4:10" x14ac:dyDescent="0.3">
      <c r="D87" s="2"/>
      <c r="E87" s="1"/>
      <c r="F87" s="1"/>
      <c r="I87">
        <v>368.28</v>
      </c>
      <c r="J87">
        <v>-6.41</v>
      </c>
    </row>
    <row r="88" spans="4:10" x14ac:dyDescent="0.3">
      <c r="D88" s="2"/>
      <c r="E88" s="1"/>
      <c r="F88" s="1"/>
      <c r="I88">
        <v>373.82</v>
      </c>
      <c r="J88">
        <v>-6.32</v>
      </c>
    </row>
    <row r="89" spans="4:10" x14ac:dyDescent="0.3">
      <c r="D89" s="2"/>
      <c r="E89" s="1"/>
      <c r="F89" s="1"/>
      <c r="I89">
        <v>379.04</v>
      </c>
      <c r="J89">
        <v>-5.64</v>
      </c>
    </row>
    <row r="90" spans="4:10" x14ac:dyDescent="0.3">
      <c r="D90" s="2"/>
      <c r="E90" s="1"/>
      <c r="F90" s="1"/>
      <c r="I90">
        <v>384.62</v>
      </c>
      <c r="J90">
        <v>-2.92</v>
      </c>
    </row>
    <row r="91" spans="4:10" x14ac:dyDescent="0.3">
      <c r="D91" s="2"/>
      <c r="E91" s="1"/>
      <c r="F91" s="1"/>
      <c r="I91">
        <v>389.37</v>
      </c>
      <c r="J91">
        <v>-0.83</v>
      </c>
    </row>
    <row r="92" spans="4:10" x14ac:dyDescent="0.3">
      <c r="D92" s="2"/>
      <c r="E92" s="1"/>
      <c r="F92" s="1"/>
      <c r="I92">
        <v>394.36</v>
      </c>
      <c r="J92">
        <v>-0.06</v>
      </c>
    </row>
    <row r="93" spans="4:10" x14ac:dyDescent="0.3">
      <c r="D93" s="2"/>
      <c r="E93" s="1"/>
      <c r="F93" s="1"/>
      <c r="I93">
        <v>396.32</v>
      </c>
      <c r="J93">
        <v>0.08</v>
      </c>
    </row>
    <row r="94" spans="4:10" x14ac:dyDescent="0.3">
      <c r="D94" s="2"/>
      <c r="E94" s="1"/>
      <c r="F94" s="1"/>
      <c r="I94">
        <v>401.35</v>
      </c>
      <c r="J94">
        <v>1.57</v>
      </c>
    </row>
    <row r="95" spans="4:10" x14ac:dyDescent="0.3">
      <c r="D95" s="2"/>
      <c r="E95" s="1"/>
      <c r="F95" s="1"/>
      <c r="I95">
        <v>401.39</v>
      </c>
      <c r="J95">
        <v>2.0699999999999998</v>
      </c>
    </row>
    <row r="96" spans="4:10" x14ac:dyDescent="0.3">
      <c r="D96" s="2"/>
      <c r="E96" s="1"/>
      <c r="F96" s="1"/>
      <c r="I96">
        <v>401.95</v>
      </c>
      <c r="J96">
        <v>1.27</v>
      </c>
    </row>
    <row r="97" spans="4:10" x14ac:dyDescent="0.3">
      <c r="D97" s="2"/>
      <c r="E97" s="1"/>
      <c r="F97" s="1"/>
      <c r="I97">
        <v>402.22</v>
      </c>
      <c r="J97">
        <v>2.1</v>
      </c>
    </row>
    <row r="98" spans="4:10" x14ac:dyDescent="0.3">
      <c r="D98" s="2"/>
      <c r="E98" s="1"/>
      <c r="F98" s="1"/>
      <c r="I98">
        <v>402.4</v>
      </c>
      <c r="J98">
        <v>2.25</v>
      </c>
    </row>
    <row r="99" spans="4:10" x14ac:dyDescent="0.3">
      <c r="D99" s="2"/>
      <c r="E99" s="1"/>
      <c r="F99" s="1"/>
      <c r="I99" s="5">
        <v>402.78</v>
      </c>
      <c r="J99" s="5">
        <v>2.31</v>
      </c>
    </row>
    <row r="100" spans="4:10" x14ac:dyDescent="0.3">
      <c r="D100" s="2"/>
      <c r="E100" s="1"/>
      <c r="F100" s="1"/>
    </row>
    <row r="101" spans="4:10" x14ac:dyDescent="0.3">
      <c r="D101" s="2"/>
      <c r="E101" s="1"/>
      <c r="F101" s="1"/>
    </row>
    <row r="102" spans="4:10" x14ac:dyDescent="0.3">
      <c r="D102" s="2"/>
      <c r="E102" s="1"/>
      <c r="F102" s="1"/>
    </row>
    <row r="103" spans="4:10" x14ac:dyDescent="0.3">
      <c r="D103" s="2"/>
      <c r="E103" s="1"/>
      <c r="F103" s="1"/>
    </row>
    <row r="104" spans="4:10" x14ac:dyDescent="0.3">
      <c r="D104" s="2"/>
      <c r="E104" s="1"/>
      <c r="F104" s="1"/>
    </row>
    <row r="105" spans="4:10" x14ac:dyDescent="0.3">
      <c r="D105" s="2"/>
      <c r="E105" s="1"/>
      <c r="F105" s="1"/>
    </row>
    <row r="106" spans="4:10" x14ac:dyDescent="0.3">
      <c r="D106" s="2"/>
      <c r="E106" s="1"/>
      <c r="F106" s="1"/>
    </row>
    <row r="107" spans="4:10" x14ac:dyDescent="0.3">
      <c r="D107" s="2"/>
      <c r="E107" s="1"/>
      <c r="F107" s="1"/>
    </row>
    <row r="108" spans="4:10" x14ac:dyDescent="0.3">
      <c r="D108" s="2"/>
      <c r="E108" s="1"/>
      <c r="F108" s="1"/>
    </row>
    <row r="109" spans="4:10" x14ac:dyDescent="0.3">
      <c r="D109" s="2"/>
      <c r="E109" s="1"/>
      <c r="F109" s="1"/>
    </row>
    <row r="110" spans="4:10" x14ac:dyDescent="0.3">
      <c r="D110" s="2"/>
      <c r="E110" s="1"/>
      <c r="F110" s="1"/>
    </row>
    <row r="111" spans="4:10" x14ac:dyDescent="0.3">
      <c r="D111" s="2"/>
      <c r="E111" s="1"/>
      <c r="F111" s="1"/>
    </row>
    <row r="112" spans="4:10" x14ac:dyDescent="0.3">
      <c r="D112" s="2"/>
      <c r="E112" s="1"/>
      <c r="F112" s="1"/>
    </row>
    <row r="113" spans="1:6" x14ac:dyDescent="0.3">
      <c r="D113" s="2"/>
      <c r="E113" s="1"/>
      <c r="F113" s="1"/>
    </row>
    <row r="114" spans="1:6" x14ac:dyDescent="0.3">
      <c r="D114" s="2"/>
      <c r="E114" s="1"/>
      <c r="F114" s="1"/>
    </row>
    <row r="115" spans="1:6" x14ac:dyDescent="0.3">
      <c r="D115" s="2"/>
      <c r="E115" s="1"/>
      <c r="F115" s="1"/>
    </row>
    <row r="116" spans="1:6" x14ac:dyDescent="0.3">
      <c r="D116" s="2"/>
      <c r="E116" s="1"/>
      <c r="F116" s="1"/>
    </row>
    <row r="117" spans="1:6" x14ac:dyDescent="0.3">
      <c r="D117" s="2"/>
      <c r="E117" s="1"/>
      <c r="F117" s="1"/>
    </row>
    <row r="118" spans="1:6" x14ac:dyDescent="0.3">
      <c r="D118" s="2"/>
      <c r="E118" s="1"/>
      <c r="F118" s="1"/>
    </row>
    <row r="119" spans="1:6" x14ac:dyDescent="0.3">
      <c r="D119" s="2"/>
      <c r="E119" s="1"/>
      <c r="F119" s="1"/>
    </row>
    <row r="120" spans="1:6" x14ac:dyDescent="0.3">
      <c r="A120" s="5"/>
      <c r="C120" s="5"/>
      <c r="D120" s="2"/>
      <c r="E120" s="2"/>
      <c r="F120" s="1"/>
    </row>
    <row r="121" spans="1:6" x14ac:dyDescent="0.3">
      <c r="D121" s="2"/>
      <c r="E121" s="1"/>
      <c r="F121" s="1"/>
    </row>
    <row r="122" spans="1:6" x14ac:dyDescent="0.3">
      <c r="D122" s="2"/>
      <c r="E122" s="1"/>
      <c r="F122" s="1"/>
    </row>
    <row r="123" spans="1:6" x14ac:dyDescent="0.3">
      <c r="D123" s="2"/>
      <c r="E123" s="1"/>
      <c r="F123" s="1"/>
    </row>
    <row r="124" spans="1:6" x14ac:dyDescent="0.3">
      <c r="D124" s="2"/>
      <c r="E124" s="1"/>
      <c r="F124" s="1"/>
    </row>
    <row r="125" spans="1:6" x14ac:dyDescent="0.3">
      <c r="D125" s="2"/>
      <c r="E125" s="1"/>
      <c r="F125" s="1"/>
    </row>
    <row r="126" spans="1:6" x14ac:dyDescent="0.3">
      <c r="D126" s="2"/>
      <c r="E126" s="1"/>
      <c r="F126" s="1"/>
    </row>
    <row r="127" spans="1:6" x14ac:dyDescent="0.3">
      <c r="D127" s="2"/>
      <c r="E127" s="1"/>
      <c r="F127" s="1"/>
    </row>
    <row r="128" spans="1:6" x14ac:dyDescent="0.3">
      <c r="D128" s="2"/>
      <c r="E128" s="1"/>
      <c r="F128" s="1"/>
    </row>
    <row r="129" spans="1:6" x14ac:dyDescent="0.3">
      <c r="D129" s="2"/>
      <c r="E129" s="1"/>
      <c r="F129" s="1"/>
    </row>
    <row r="130" spans="1:6" x14ac:dyDescent="0.3">
      <c r="D130" s="2"/>
      <c r="E130" s="1"/>
      <c r="F130" s="1"/>
    </row>
    <row r="131" spans="1:6" x14ac:dyDescent="0.3">
      <c r="A131" s="5"/>
      <c r="C131" s="5"/>
      <c r="D131" s="2"/>
      <c r="E131" s="2"/>
      <c r="F131" s="1"/>
    </row>
    <row r="132" spans="1:6" x14ac:dyDescent="0.3">
      <c r="D132" s="2"/>
      <c r="E132" s="1"/>
      <c r="F132" s="1"/>
    </row>
    <row r="133" spans="1:6" x14ac:dyDescent="0.3">
      <c r="D133" s="2"/>
      <c r="E133" s="1"/>
      <c r="F133" s="1"/>
    </row>
    <row r="134" spans="1:6" x14ac:dyDescent="0.3">
      <c r="D134" s="2"/>
      <c r="E134" s="1"/>
      <c r="F134" s="1"/>
    </row>
    <row r="135" spans="1:6" x14ac:dyDescent="0.3">
      <c r="D135" s="2"/>
      <c r="E135" s="1"/>
      <c r="F135" s="1"/>
    </row>
    <row r="136" spans="1:6" x14ac:dyDescent="0.3">
      <c r="D136" s="2"/>
      <c r="E136" s="1"/>
      <c r="F136" s="1"/>
    </row>
    <row r="137" spans="1:6" x14ac:dyDescent="0.3">
      <c r="D137" s="2"/>
      <c r="E137" s="1"/>
      <c r="F137" s="1"/>
    </row>
    <row r="138" spans="1:6" x14ac:dyDescent="0.3">
      <c r="D138" s="2"/>
      <c r="E138" s="1"/>
      <c r="F138" s="1"/>
    </row>
    <row r="139" spans="1:6" x14ac:dyDescent="0.3">
      <c r="D139" s="2"/>
      <c r="E139" s="1"/>
      <c r="F139" s="1"/>
    </row>
    <row r="140" spans="1:6" x14ac:dyDescent="0.3">
      <c r="D140" s="2"/>
      <c r="E140" s="1"/>
      <c r="F140" s="1"/>
    </row>
    <row r="141" spans="1:6" x14ac:dyDescent="0.3">
      <c r="D141" s="2"/>
      <c r="E141" s="1"/>
      <c r="F141" s="1"/>
    </row>
    <row r="142" spans="1:6" x14ac:dyDescent="0.3">
      <c r="D142" s="2"/>
      <c r="E142" s="1"/>
      <c r="F142" s="1"/>
    </row>
    <row r="143" spans="1:6" x14ac:dyDescent="0.3">
      <c r="D143" s="2"/>
      <c r="E143" s="1"/>
      <c r="F143" s="1"/>
    </row>
    <row r="144" spans="1:6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7" workbookViewId="0">
      <selection activeCell="N106" sqref="N10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-28.1</v>
      </c>
      <c r="B1">
        <f>A1+28.1</f>
        <v>0</v>
      </c>
      <c r="C1" s="5">
        <v>9.82</v>
      </c>
      <c r="D1" s="2">
        <v>300803.99900000001</v>
      </c>
      <c r="E1" s="2">
        <v>2773972.977</v>
      </c>
    </row>
    <row r="2" spans="1:7" x14ac:dyDescent="0.3">
      <c r="A2">
        <v>-27.7</v>
      </c>
      <c r="B2">
        <f t="shared" ref="B2:B65" si="0">A2+28.1</f>
        <v>0.40000000000000213</v>
      </c>
      <c r="C2">
        <v>9.7899999999999991</v>
      </c>
      <c r="D2" s="2">
        <f>(((B2*($D$98-$D$1))+$B$98*$D$1)/$B$98)</f>
        <v>300804.38700954407</v>
      </c>
      <c r="E2" s="1">
        <f>(((B2*($E$98-$E$1))+$B$98*$E$1)/$B$98)</f>
        <v>2773973.0742150764</v>
      </c>
      <c r="F2" s="1">
        <f>SQRT(((D2-$D$1)^2)+((E2-$E$1)^2))</f>
        <v>0.40000272169720447</v>
      </c>
      <c r="G2" s="1">
        <f t="shared" ref="G2" si="1">B2-F2</f>
        <v>-2.7216972023347275E-6</v>
      </c>
    </row>
    <row r="3" spans="1:7" x14ac:dyDescent="0.3">
      <c r="A3">
        <v>-27.68</v>
      </c>
      <c r="B3">
        <f t="shared" si="0"/>
        <v>0.42000000000000171</v>
      </c>
      <c r="C3">
        <v>9.7100000000000009</v>
      </c>
      <c r="D3" s="2">
        <f t="shared" ref="D3:D66" si="2">(((B3*($D$98-$D$1))+$B$98*$D$1)/$B$98)</f>
        <v>300804.40641002124</v>
      </c>
      <c r="E3" s="1">
        <f t="shared" ref="E3:E66" si="3">(((B3*($E$98-$E$1))+$B$98*$E$1)/$B$98)</f>
        <v>2773973.0790758301</v>
      </c>
      <c r="F3" s="1">
        <f t="shared" ref="F3:F66" si="4">SQRT(((D3-$D$1)^2)+((E3-$E$1)^2))</f>
        <v>0.42000285771704626</v>
      </c>
      <c r="G3" s="1">
        <f t="shared" ref="G3:G66" si="5">B3-F3</f>
        <v>-2.8577170445576172E-6</v>
      </c>
    </row>
    <row r="4" spans="1:7" x14ac:dyDescent="0.3">
      <c r="A4">
        <v>-27.51</v>
      </c>
      <c r="B4">
        <f t="shared" si="0"/>
        <v>0.58999999999999986</v>
      </c>
      <c r="C4">
        <v>9.7899999999999991</v>
      </c>
      <c r="D4" s="2">
        <f t="shared" si="2"/>
        <v>300804.57131407748</v>
      </c>
      <c r="E4" s="1">
        <f t="shared" si="3"/>
        <v>2773973.1203922378</v>
      </c>
      <c r="F4" s="1">
        <f t="shared" si="4"/>
        <v>0.59000401450765461</v>
      </c>
      <c r="G4" s="1">
        <f t="shared" si="5"/>
        <v>-4.0145076547482006E-6</v>
      </c>
    </row>
    <row r="5" spans="1:7" x14ac:dyDescent="0.3">
      <c r="A5">
        <v>-27.43</v>
      </c>
      <c r="B5">
        <f t="shared" si="0"/>
        <v>0.67000000000000171</v>
      </c>
      <c r="C5">
        <v>9.69</v>
      </c>
      <c r="D5" s="2">
        <f t="shared" si="2"/>
        <v>300804.6489159863</v>
      </c>
      <c r="E5" s="1">
        <f t="shared" si="3"/>
        <v>2773973.1398352529</v>
      </c>
      <c r="F5" s="1">
        <f t="shared" si="4"/>
        <v>0.67000455881311904</v>
      </c>
      <c r="G5" s="1">
        <f t="shared" si="5"/>
        <v>-4.5588131173390778E-6</v>
      </c>
    </row>
    <row r="6" spans="1:7" x14ac:dyDescent="0.3">
      <c r="A6">
        <v>-13.94</v>
      </c>
      <c r="B6">
        <f t="shared" si="0"/>
        <v>14.160000000000002</v>
      </c>
      <c r="C6">
        <v>3.89</v>
      </c>
      <c r="D6" s="2">
        <f t="shared" si="2"/>
        <v>300817.73453785927</v>
      </c>
      <c r="E6" s="1">
        <f t="shared" si="3"/>
        <v>2773976.4184137117</v>
      </c>
      <c r="F6" s="1">
        <f t="shared" si="4"/>
        <v>14.160096349202016</v>
      </c>
      <c r="G6" s="1">
        <f t="shared" si="5"/>
        <v>-9.6349202014067714E-5</v>
      </c>
    </row>
    <row r="7" spans="1:7" x14ac:dyDescent="0.3">
      <c r="A7">
        <v>-13.75</v>
      </c>
      <c r="B7">
        <f t="shared" si="0"/>
        <v>14.350000000000001</v>
      </c>
      <c r="C7">
        <v>3.89</v>
      </c>
      <c r="D7" s="2">
        <f t="shared" si="2"/>
        <v>300817.91884239274</v>
      </c>
      <c r="E7" s="1">
        <f t="shared" si="3"/>
        <v>2773976.4645908736</v>
      </c>
      <c r="F7" s="1">
        <f t="shared" si="4"/>
        <v>14.350097642182101</v>
      </c>
      <c r="G7" s="1">
        <f t="shared" si="5"/>
        <v>-9.7642182099733077E-5</v>
      </c>
    </row>
    <row r="8" spans="1:7" x14ac:dyDescent="0.3">
      <c r="A8">
        <v>-13.66</v>
      </c>
      <c r="B8">
        <f t="shared" si="0"/>
        <v>14.440000000000001</v>
      </c>
      <c r="C8">
        <v>3.07</v>
      </c>
      <c r="D8" s="2">
        <f t="shared" si="2"/>
        <v>300818.00614454015</v>
      </c>
      <c r="E8" s="1">
        <f t="shared" si="3"/>
        <v>2773976.4864642657</v>
      </c>
      <c r="F8" s="1">
        <f t="shared" si="4"/>
        <v>14.440098254554071</v>
      </c>
      <c r="G8" s="1">
        <f t="shared" si="5"/>
        <v>-9.8254554069754363E-5</v>
      </c>
    </row>
    <row r="9" spans="1:7" x14ac:dyDescent="0.3">
      <c r="A9">
        <v>-12.02</v>
      </c>
      <c r="B9">
        <f t="shared" si="0"/>
        <v>16.080000000000002</v>
      </c>
      <c r="C9">
        <v>3.07</v>
      </c>
      <c r="D9" s="2">
        <f t="shared" si="2"/>
        <v>300819.59698367072</v>
      </c>
      <c r="E9" s="1">
        <f t="shared" si="3"/>
        <v>2773976.8850460798</v>
      </c>
      <c r="F9" s="1">
        <f t="shared" si="4"/>
        <v>16.08010941360892</v>
      </c>
      <c r="G9" s="1">
        <f t="shared" si="5"/>
        <v>-1.0941360891791874E-4</v>
      </c>
    </row>
    <row r="10" spans="1:7" x14ac:dyDescent="0.3">
      <c r="A10">
        <v>-7.06</v>
      </c>
      <c r="B10">
        <f t="shared" si="0"/>
        <v>21.040000000000003</v>
      </c>
      <c r="C10">
        <v>3.07</v>
      </c>
      <c r="D10" s="2">
        <f t="shared" si="2"/>
        <v>300824.40830201696</v>
      </c>
      <c r="E10" s="1">
        <f t="shared" si="3"/>
        <v>2773978.0905130296</v>
      </c>
      <c r="F10" s="1">
        <f t="shared" si="4"/>
        <v>21.040143163095703</v>
      </c>
      <c r="G10" s="1">
        <f t="shared" si="5"/>
        <v>-1.4316309570006069E-4</v>
      </c>
    </row>
    <row r="11" spans="1:7" x14ac:dyDescent="0.3">
      <c r="A11">
        <v>-0.51</v>
      </c>
      <c r="B11">
        <f t="shared" si="0"/>
        <v>27.59</v>
      </c>
      <c r="C11">
        <v>2.98</v>
      </c>
      <c r="D11" s="2">
        <f t="shared" si="2"/>
        <v>300830.76195830072</v>
      </c>
      <c r="E11" s="1">
        <f t="shared" si="3"/>
        <v>2773979.6824099096</v>
      </c>
      <c r="F11" s="1">
        <f t="shared" si="4"/>
        <v>27.590187731531387</v>
      </c>
      <c r="G11" s="1">
        <f t="shared" si="5"/>
        <v>-1.8773153138695875E-4</v>
      </c>
    </row>
    <row r="12" spans="1:7" x14ac:dyDescent="0.3">
      <c r="A12">
        <v>0.06</v>
      </c>
      <c r="B12">
        <f t="shared" si="0"/>
        <v>28.16</v>
      </c>
      <c r="C12">
        <v>2.75</v>
      </c>
      <c r="D12" s="2">
        <f t="shared" si="2"/>
        <v>300831.31487190101</v>
      </c>
      <c r="E12" s="1">
        <f t="shared" si="3"/>
        <v>2773979.8209413933</v>
      </c>
      <c r="F12" s="1">
        <f t="shared" si="4"/>
        <v>28.160191609906025</v>
      </c>
      <c r="G12" s="1">
        <f t="shared" si="5"/>
        <v>-1.9160990602529182E-4</v>
      </c>
    </row>
    <row r="13" spans="1:7" x14ac:dyDescent="0.3">
      <c r="A13">
        <v>0.31</v>
      </c>
      <c r="B13">
        <f t="shared" si="0"/>
        <v>28.41</v>
      </c>
      <c r="C13">
        <v>2.76</v>
      </c>
      <c r="D13" s="2">
        <f t="shared" si="2"/>
        <v>300831.557377866</v>
      </c>
      <c r="E13" s="1">
        <f t="shared" si="3"/>
        <v>2773979.8817008161</v>
      </c>
      <c r="F13" s="1">
        <f t="shared" si="4"/>
        <v>28.410193310945637</v>
      </c>
      <c r="G13" s="1">
        <f t="shared" si="5"/>
        <v>-1.9331094563668216E-4</v>
      </c>
    </row>
    <row r="14" spans="1:7" x14ac:dyDescent="0.3">
      <c r="A14">
        <v>1.44</v>
      </c>
      <c r="B14">
        <f t="shared" si="0"/>
        <v>29.540000000000003</v>
      </c>
      <c r="C14">
        <v>3.16</v>
      </c>
      <c r="D14" s="2">
        <f t="shared" si="2"/>
        <v>300832.65350482799</v>
      </c>
      <c r="E14" s="1">
        <f t="shared" si="3"/>
        <v>2773980.1563334079</v>
      </c>
      <c r="F14" s="1">
        <f t="shared" si="4"/>
        <v>29.540200999967929</v>
      </c>
      <c r="G14" s="1">
        <f t="shared" si="5"/>
        <v>-2.0099996792666275E-4</v>
      </c>
    </row>
    <row r="15" spans="1:7" x14ac:dyDescent="0.3">
      <c r="A15">
        <v>7.68</v>
      </c>
      <c r="B15">
        <f t="shared" si="0"/>
        <v>35.78</v>
      </c>
      <c r="C15">
        <v>3.18</v>
      </c>
      <c r="D15" s="2">
        <f t="shared" si="2"/>
        <v>300838.7064537151</v>
      </c>
      <c r="E15" s="1">
        <f t="shared" si="3"/>
        <v>2773981.6728886026</v>
      </c>
      <c r="F15" s="1">
        <f t="shared" si="4"/>
        <v>35.780243458852034</v>
      </c>
      <c r="G15" s="1">
        <f t="shared" si="5"/>
        <v>-2.4345885203302942E-4</v>
      </c>
    </row>
    <row r="16" spans="1:7" x14ac:dyDescent="0.3">
      <c r="A16">
        <v>42.48</v>
      </c>
      <c r="B16">
        <f t="shared" si="0"/>
        <v>70.58</v>
      </c>
      <c r="C16">
        <v>3.08</v>
      </c>
      <c r="D16" s="2">
        <f t="shared" si="2"/>
        <v>300872.46328404726</v>
      </c>
      <c r="E16" s="1">
        <f t="shared" si="3"/>
        <v>2773990.1306002685</v>
      </c>
      <c r="F16" s="1">
        <f t="shared" si="4"/>
        <v>70.580480249678899</v>
      </c>
      <c r="G16" s="1">
        <f t="shared" si="5"/>
        <v>-4.8024967890114567E-4</v>
      </c>
    </row>
    <row r="17" spans="1:10" x14ac:dyDescent="0.3">
      <c r="A17">
        <v>45.14</v>
      </c>
      <c r="B17">
        <f t="shared" si="0"/>
        <v>73.240000000000009</v>
      </c>
      <c r="C17">
        <v>3.01</v>
      </c>
      <c r="D17" s="2">
        <f t="shared" si="2"/>
        <v>300875.04354751523</v>
      </c>
      <c r="E17" s="1">
        <f t="shared" si="3"/>
        <v>2773990.7770805275</v>
      </c>
      <c r="F17" s="1">
        <f t="shared" si="4"/>
        <v>73.240498349137866</v>
      </c>
      <c r="G17" s="1">
        <f t="shared" si="5"/>
        <v>-4.9834913785673507E-4</v>
      </c>
    </row>
    <row r="18" spans="1:10" x14ac:dyDescent="0.3">
      <c r="A18">
        <v>48.09</v>
      </c>
      <c r="B18">
        <f t="shared" si="0"/>
        <v>76.19</v>
      </c>
      <c r="C18">
        <v>3.51</v>
      </c>
      <c r="D18" s="2">
        <f t="shared" si="2"/>
        <v>300877.90511790261</v>
      </c>
      <c r="E18" s="1">
        <f t="shared" si="3"/>
        <v>2773991.4940417176</v>
      </c>
      <c r="F18" s="1">
        <f t="shared" si="4"/>
        <v>76.190518421958956</v>
      </c>
      <c r="G18" s="1">
        <f t="shared" si="5"/>
        <v>-5.1842195895801524E-4</v>
      </c>
      <c r="I18" s="5">
        <v>-28.1</v>
      </c>
      <c r="J18" s="5">
        <v>9.82</v>
      </c>
    </row>
    <row r="19" spans="1:10" x14ac:dyDescent="0.3">
      <c r="A19">
        <v>57.23</v>
      </c>
      <c r="B19">
        <f t="shared" si="0"/>
        <v>85.33</v>
      </c>
      <c r="C19">
        <v>3.64</v>
      </c>
      <c r="D19" s="2">
        <f t="shared" si="2"/>
        <v>300886.77113598405</v>
      </c>
      <c r="E19" s="1">
        <f t="shared" si="3"/>
        <v>2773993.7154062181</v>
      </c>
      <c r="F19" s="1">
        <f t="shared" si="4"/>
        <v>85.330580613445022</v>
      </c>
      <c r="G19" s="1">
        <f t="shared" si="5"/>
        <v>-5.8061344502391421E-4</v>
      </c>
      <c r="I19">
        <v>-27.7</v>
      </c>
      <c r="J19">
        <v>9.7899999999999991</v>
      </c>
    </row>
    <row r="20" spans="1:10" x14ac:dyDescent="0.3">
      <c r="A20">
        <v>61.63</v>
      </c>
      <c r="B20">
        <f t="shared" si="0"/>
        <v>89.73</v>
      </c>
      <c r="C20">
        <v>3.36</v>
      </c>
      <c r="D20" s="2">
        <f t="shared" si="2"/>
        <v>300891.03924096859</v>
      </c>
      <c r="E20" s="1">
        <f t="shared" si="3"/>
        <v>2773994.7847720613</v>
      </c>
      <c r="F20" s="1">
        <f t="shared" si="4"/>
        <v>89.730610552623673</v>
      </c>
      <c r="G20" s="1">
        <f t="shared" si="5"/>
        <v>-6.1055262366949137E-4</v>
      </c>
      <c r="I20">
        <v>-27.68</v>
      </c>
      <c r="J20">
        <v>9.7100000000000009</v>
      </c>
    </row>
    <row r="21" spans="1:10" x14ac:dyDescent="0.3">
      <c r="A21">
        <v>64.56</v>
      </c>
      <c r="B21">
        <f t="shared" si="0"/>
        <v>92.66</v>
      </c>
      <c r="C21">
        <v>3.34</v>
      </c>
      <c r="D21" s="2">
        <f t="shared" si="2"/>
        <v>300893.88141087873</v>
      </c>
      <c r="E21" s="1">
        <f t="shared" si="3"/>
        <v>2773995.4968724973</v>
      </c>
      <c r="F21" s="1">
        <f t="shared" si="4"/>
        <v>92.660630489255283</v>
      </c>
      <c r="G21" s="1">
        <f t="shared" si="5"/>
        <v>-6.3048925528619293E-4</v>
      </c>
      <c r="I21">
        <v>-27.51</v>
      </c>
      <c r="J21">
        <v>9.7899999999999991</v>
      </c>
    </row>
    <row r="22" spans="1:10" x14ac:dyDescent="0.3">
      <c r="A22">
        <v>67.88</v>
      </c>
      <c r="B22">
        <f t="shared" si="0"/>
        <v>95.97999999999999</v>
      </c>
      <c r="C22">
        <v>3.1</v>
      </c>
      <c r="D22" s="2">
        <f t="shared" si="2"/>
        <v>300897.10189009435</v>
      </c>
      <c r="E22" s="1">
        <f t="shared" si="3"/>
        <v>2773996.3037576335</v>
      </c>
      <c r="F22" s="1">
        <f t="shared" si="4"/>
        <v>95.980653079743931</v>
      </c>
      <c r="G22" s="1">
        <f t="shared" si="5"/>
        <v>-6.5307974394102075E-4</v>
      </c>
      <c r="I22">
        <v>-27.43</v>
      </c>
      <c r="J22">
        <v>9.69</v>
      </c>
    </row>
    <row r="23" spans="1:10" x14ac:dyDescent="0.3">
      <c r="A23">
        <v>70.040000000000006</v>
      </c>
      <c r="B23">
        <f t="shared" si="0"/>
        <v>98.140000000000015</v>
      </c>
      <c r="C23">
        <v>3.07</v>
      </c>
      <c r="D23" s="2">
        <f t="shared" si="2"/>
        <v>300899.1971416322</v>
      </c>
      <c r="E23" s="1">
        <f t="shared" si="3"/>
        <v>2773996.8287190469</v>
      </c>
      <c r="F23" s="1">
        <f t="shared" si="4"/>
        <v>98.140667777010762</v>
      </c>
      <c r="G23" s="1">
        <f t="shared" si="5"/>
        <v>-6.6777701074727247E-4</v>
      </c>
      <c r="I23">
        <v>-13.94</v>
      </c>
      <c r="J23">
        <v>3.89</v>
      </c>
    </row>
    <row r="24" spans="1:10" x14ac:dyDescent="0.3">
      <c r="A24">
        <v>71.510000000000005</v>
      </c>
      <c r="B24">
        <f t="shared" si="0"/>
        <v>99.610000000000014</v>
      </c>
      <c r="C24">
        <v>3.15</v>
      </c>
      <c r="D24" s="2">
        <f t="shared" si="2"/>
        <v>300900.6230767066</v>
      </c>
      <c r="E24" s="1">
        <f t="shared" si="3"/>
        <v>2773997.1859844532</v>
      </c>
      <c r="F24" s="1">
        <f t="shared" si="4"/>
        <v>99.610677779331468</v>
      </c>
      <c r="G24" s="1">
        <f t="shared" si="5"/>
        <v>-6.7777933145407587E-4</v>
      </c>
      <c r="I24">
        <v>-13.75</v>
      </c>
      <c r="J24">
        <v>3.89</v>
      </c>
    </row>
    <row r="25" spans="1:10" x14ac:dyDescent="0.3">
      <c r="A25">
        <v>71.67</v>
      </c>
      <c r="B25">
        <f t="shared" si="0"/>
        <v>99.77000000000001</v>
      </c>
      <c r="C25">
        <v>2.69</v>
      </c>
      <c r="D25" s="2">
        <f t="shared" si="2"/>
        <v>300900.77828052419</v>
      </c>
      <c r="E25" s="1">
        <f t="shared" si="3"/>
        <v>2773997.2248704839</v>
      </c>
      <c r="F25" s="1">
        <f t="shared" si="4"/>
        <v>99.770678867999095</v>
      </c>
      <c r="G25" s="1">
        <f t="shared" si="5"/>
        <v>-6.7886799908478679E-4</v>
      </c>
      <c r="I25">
        <v>-13.66</v>
      </c>
      <c r="J25">
        <v>3.07</v>
      </c>
    </row>
    <row r="26" spans="1:10" x14ac:dyDescent="0.3">
      <c r="A26">
        <v>71.83</v>
      </c>
      <c r="B26">
        <f t="shared" si="0"/>
        <v>99.93</v>
      </c>
      <c r="C26">
        <v>2.6</v>
      </c>
      <c r="D26" s="2">
        <f t="shared" si="2"/>
        <v>300900.93348434183</v>
      </c>
      <c r="E26" s="1">
        <f t="shared" si="3"/>
        <v>2773997.2637565145</v>
      </c>
      <c r="F26" s="1">
        <f t="shared" si="4"/>
        <v>99.930679956723196</v>
      </c>
      <c r="G26" s="1">
        <f t="shared" si="5"/>
        <v>-6.7995672318943434E-4</v>
      </c>
      <c r="I26">
        <v>-12.02</v>
      </c>
      <c r="J26">
        <v>3.07</v>
      </c>
    </row>
    <row r="27" spans="1:10" x14ac:dyDescent="0.3">
      <c r="A27">
        <v>71.83</v>
      </c>
      <c r="B27">
        <f t="shared" si="0"/>
        <v>99.93</v>
      </c>
      <c r="C27">
        <v>1.44</v>
      </c>
      <c r="D27" s="2">
        <f t="shared" si="2"/>
        <v>300900.93348434183</v>
      </c>
      <c r="E27" s="1">
        <f t="shared" si="3"/>
        <v>2773997.2637565145</v>
      </c>
      <c r="F27" s="1">
        <f t="shared" si="4"/>
        <v>99.930679956723196</v>
      </c>
      <c r="G27" s="1">
        <f t="shared" si="5"/>
        <v>-6.7995672318943434E-4</v>
      </c>
      <c r="I27">
        <v>-7.06</v>
      </c>
      <c r="J27">
        <v>3.07</v>
      </c>
    </row>
    <row r="28" spans="1:10" x14ac:dyDescent="0.3">
      <c r="A28">
        <v>72.87</v>
      </c>
      <c r="B28">
        <f t="shared" si="0"/>
        <v>100.97</v>
      </c>
      <c r="C28">
        <v>1.04</v>
      </c>
      <c r="D28" s="2">
        <f t="shared" si="2"/>
        <v>300901.94230915629</v>
      </c>
      <c r="E28" s="1">
        <f t="shared" si="3"/>
        <v>2773997.5165157141</v>
      </c>
      <c r="F28" s="1">
        <f t="shared" si="4"/>
        <v>100.9706870332606</v>
      </c>
      <c r="G28" s="1">
        <f t="shared" si="5"/>
        <v>-6.8703326060415293E-4</v>
      </c>
      <c r="I28">
        <v>-0.51</v>
      </c>
      <c r="J28">
        <v>2.98</v>
      </c>
    </row>
    <row r="29" spans="1:10" x14ac:dyDescent="0.3">
      <c r="A29">
        <v>75.8</v>
      </c>
      <c r="B29">
        <f t="shared" si="0"/>
        <v>103.9</v>
      </c>
      <c r="C29">
        <v>0.67</v>
      </c>
      <c r="D29" s="2">
        <f t="shared" si="2"/>
        <v>300904.7844790665</v>
      </c>
      <c r="E29" s="1">
        <f t="shared" si="3"/>
        <v>2773998.2286161501</v>
      </c>
      <c r="F29" s="1">
        <f t="shared" si="4"/>
        <v>103.90070696994867</v>
      </c>
      <c r="G29" s="1">
        <f t="shared" si="5"/>
        <v>-7.0696994866636942E-4</v>
      </c>
      <c r="I29">
        <v>0.06</v>
      </c>
      <c r="J29">
        <v>2.75</v>
      </c>
    </row>
    <row r="30" spans="1:10" x14ac:dyDescent="0.3">
      <c r="A30">
        <v>76.61</v>
      </c>
      <c r="B30">
        <f t="shared" si="0"/>
        <v>104.71000000000001</v>
      </c>
      <c r="C30">
        <v>0.76</v>
      </c>
      <c r="D30" s="2">
        <f t="shared" si="2"/>
        <v>300905.57019839319</v>
      </c>
      <c r="E30" s="1">
        <f t="shared" si="3"/>
        <v>2773998.42547668</v>
      </c>
      <c r="F30" s="1">
        <f t="shared" si="4"/>
        <v>104.71071248140959</v>
      </c>
      <c r="G30" s="1">
        <f t="shared" si="5"/>
        <v>-7.1248140957891337E-4</v>
      </c>
      <c r="I30">
        <v>0.31</v>
      </c>
      <c r="J30">
        <v>2.76</v>
      </c>
    </row>
    <row r="31" spans="1:10" x14ac:dyDescent="0.3">
      <c r="A31">
        <v>80.88</v>
      </c>
      <c r="B31">
        <f t="shared" si="0"/>
        <v>108.97999999999999</v>
      </c>
      <c r="C31">
        <v>0.4</v>
      </c>
      <c r="D31" s="2">
        <f t="shared" si="2"/>
        <v>300909.71220027591</v>
      </c>
      <c r="E31" s="1">
        <f t="shared" si="3"/>
        <v>2773999.4632476233</v>
      </c>
      <c r="F31" s="1">
        <f t="shared" si="4"/>
        <v>108.98074153600695</v>
      </c>
      <c r="G31" s="1">
        <f t="shared" si="5"/>
        <v>-7.415360069558119E-4</v>
      </c>
      <c r="I31">
        <v>1.44</v>
      </c>
      <c r="J31">
        <v>3.16</v>
      </c>
    </row>
    <row r="32" spans="1:10" x14ac:dyDescent="0.3">
      <c r="A32">
        <v>87.98</v>
      </c>
      <c r="B32">
        <f t="shared" si="0"/>
        <v>116.08000000000001</v>
      </c>
      <c r="C32">
        <v>0.04</v>
      </c>
      <c r="D32" s="2">
        <f t="shared" si="2"/>
        <v>300916.59936968278</v>
      </c>
      <c r="E32" s="1">
        <f t="shared" si="3"/>
        <v>2774001.1888152333</v>
      </c>
      <c r="F32" s="1">
        <f t="shared" si="4"/>
        <v>116.08078984679743</v>
      </c>
      <c r="G32" s="1">
        <f t="shared" si="5"/>
        <v>-7.898467974172263E-4</v>
      </c>
      <c r="I32">
        <v>7.68</v>
      </c>
      <c r="J32">
        <v>3.18</v>
      </c>
    </row>
    <row r="33" spans="1:10" x14ac:dyDescent="0.3">
      <c r="A33">
        <v>95.17</v>
      </c>
      <c r="B33">
        <f t="shared" si="0"/>
        <v>123.27000000000001</v>
      </c>
      <c r="C33">
        <v>-0.19</v>
      </c>
      <c r="D33" s="2">
        <f t="shared" si="2"/>
        <v>300923.573841237</v>
      </c>
      <c r="E33" s="1">
        <f t="shared" si="3"/>
        <v>2774002.936256235</v>
      </c>
      <c r="F33" s="1">
        <f t="shared" si="4"/>
        <v>123.27083876979025</v>
      </c>
      <c r="G33" s="1">
        <f t="shared" si="5"/>
        <v>-8.3876979023500553E-4</v>
      </c>
      <c r="I33">
        <v>42.48</v>
      </c>
      <c r="J33">
        <v>3.08</v>
      </c>
    </row>
    <row r="34" spans="1:10" x14ac:dyDescent="0.3">
      <c r="A34">
        <v>104.16</v>
      </c>
      <c r="B34">
        <f t="shared" si="0"/>
        <v>132.26</v>
      </c>
      <c r="C34">
        <v>-0.35</v>
      </c>
      <c r="D34" s="2">
        <f t="shared" si="2"/>
        <v>300932.29435573949</v>
      </c>
      <c r="E34" s="1">
        <f t="shared" si="3"/>
        <v>2774005.1211650819</v>
      </c>
      <c r="F34" s="1">
        <f t="shared" si="4"/>
        <v>132.26089994073163</v>
      </c>
      <c r="G34" s="1">
        <f t="shared" si="5"/>
        <v>-8.9994073164234578E-4</v>
      </c>
      <c r="I34">
        <v>45.14</v>
      </c>
      <c r="J34">
        <v>3.01</v>
      </c>
    </row>
    <row r="35" spans="1:10" x14ac:dyDescent="0.3">
      <c r="A35">
        <v>112.99</v>
      </c>
      <c r="B35">
        <f t="shared" si="0"/>
        <v>141.09</v>
      </c>
      <c r="C35">
        <v>-0.47</v>
      </c>
      <c r="D35" s="2">
        <f t="shared" si="2"/>
        <v>300940.85966642434</v>
      </c>
      <c r="E35" s="1">
        <f t="shared" si="3"/>
        <v>2774007.267187898</v>
      </c>
      <c r="F35" s="1">
        <f t="shared" si="4"/>
        <v>141.09096002294893</v>
      </c>
      <c r="G35" s="1">
        <f t="shared" si="5"/>
        <v>-9.6002294893082762E-4</v>
      </c>
      <c r="I35">
        <v>48.09</v>
      </c>
      <c r="J35">
        <v>3.51</v>
      </c>
    </row>
    <row r="36" spans="1:10" x14ac:dyDescent="0.3">
      <c r="A36">
        <v>118.98</v>
      </c>
      <c r="B36">
        <f t="shared" si="0"/>
        <v>147.08000000000001</v>
      </c>
      <c r="C36">
        <v>-0.54</v>
      </c>
      <c r="D36" s="2">
        <f t="shared" si="2"/>
        <v>300946.67010934651</v>
      </c>
      <c r="E36" s="1">
        <f t="shared" si="3"/>
        <v>2774008.7229836704</v>
      </c>
      <c r="F36" s="1">
        <f t="shared" si="4"/>
        <v>147.08100078096308</v>
      </c>
      <c r="G36" s="1">
        <f t="shared" si="5"/>
        <v>-1.0007809630678821E-3</v>
      </c>
      <c r="I36">
        <v>57.23</v>
      </c>
      <c r="J36">
        <v>3.64</v>
      </c>
    </row>
    <row r="37" spans="1:10" x14ac:dyDescent="0.3">
      <c r="A37">
        <v>128.38999999999999</v>
      </c>
      <c r="B37">
        <f t="shared" si="0"/>
        <v>156.48999999999998</v>
      </c>
      <c r="C37">
        <v>-0.6</v>
      </c>
      <c r="D37" s="2">
        <f t="shared" si="2"/>
        <v>300955.79803387023</v>
      </c>
      <c r="E37" s="1">
        <f t="shared" si="3"/>
        <v>2774011.0099683478</v>
      </c>
      <c r="F37" s="1">
        <f t="shared" si="4"/>
        <v>156.4910648097347</v>
      </c>
      <c r="G37" s="1">
        <f t="shared" si="5"/>
        <v>-1.0648097347143448E-3</v>
      </c>
      <c r="I37">
        <v>61.63</v>
      </c>
      <c r="J37">
        <v>3.36</v>
      </c>
    </row>
    <row r="38" spans="1:10" x14ac:dyDescent="0.3">
      <c r="A38">
        <v>149.49</v>
      </c>
      <c r="B38">
        <f t="shared" si="0"/>
        <v>177.59</v>
      </c>
      <c r="C38">
        <v>-1.38</v>
      </c>
      <c r="D38" s="2">
        <f t="shared" si="2"/>
        <v>300976.26553731872</v>
      </c>
      <c r="E38" s="1">
        <f t="shared" si="3"/>
        <v>2774016.1380636394</v>
      </c>
      <c r="F38" s="1">
        <f t="shared" si="4"/>
        <v>177.59120838111627</v>
      </c>
      <c r="G38" s="1">
        <f t="shared" si="5"/>
        <v>-1.2083811162710845E-3</v>
      </c>
      <c r="I38">
        <v>64.56</v>
      </c>
      <c r="J38">
        <v>3.34</v>
      </c>
    </row>
    <row r="39" spans="1:10" x14ac:dyDescent="0.3">
      <c r="A39">
        <v>163.44</v>
      </c>
      <c r="B39">
        <f t="shared" si="0"/>
        <v>191.54</v>
      </c>
      <c r="C39">
        <v>-1.86</v>
      </c>
      <c r="D39" s="2">
        <f t="shared" si="2"/>
        <v>300989.79737016745</v>
      </c>
      <c r="E39" s="1">
        <f t="shared" si="3"/>
        <v>2774019.5284394361</v>
      </c>
      <c r="F39" s="1">
        <f t="shared" si="4"/>
        <v>191.54130330154447</v>
      </c>
      <c r="G39" s="1">
        <f t="shared" si="5"/>
        <v>-1.303301544481883E-3</v>
      </c>
      <c r="I39">
        <v>67.88</v>
      </c>
      <c r="J39">
        <v>3.1</v>
      </c>
    </row>
    <row r="40" spans="1:10" x14ac:dyDescent="0.3">
      <c r="A40">
        <v>171.41</v>
      </c>
      <c r="B40">
        <f t="shared" si="0"/>
        <v>199.51</v>
      </c>
      <c r="C40">
        <v>-1.9</v>
      </c>
      <c r="D40" s="2">
        <f t="shared" si="2"/>
        <v>300997.5284603326</v>
      </c>
      <c r="E40" s="1">
        <f t="shared" si="3"/>
        <v>2774021.465449838</v>
      </c>
      <c r="F40" s="1">
        <f t="shared" si="4"/>
        <v>199.51135753213819</v>
      </c>
      <c r="G40" s="1">
        <f t="shared" si="5"/>
        <v>-1.3575321382006678E-3</v>
      </c>
      <c r="I40">
        <v>70.040000000000006</v>
      </c>
      <c r="J40">
        <v>3.07</v>
      </c>
    </row>
    <row r="41" spans="1:10" x14ac:dyDescent="0.3">
      <c r="A41">
        <v>177.3</v>
      </c>
      <c r="B41">
        <f t="shared" si="0"/>
        <v>205.4</v>
      </c>
      <c r="C41">
        <v>-1.98</v>
      </c>
      <c r="D41" s="2">
        <f t="shared" si="2"/>
        <v>301003.24190086866</v>
      </c>
      <c r="E41" s="1">
        <f t="shared" si="3"/>
        <v>2774022.8969418411</v>
      </c>
      <c r="F41" s="1">
        <f t="shared" si="4"/>
        <v>205.40139760960093</v>
      </c>
      <c r="G41" s="1">
        <f t="shared" si="5"/>
        <v>-1.3976096009287176E-3</v>
      </c>
      <c r="I41">
        <v>71.510000000000005</v>
      </c>
      <c r="J41">
        <v>3.15</v>
      </c>
    </row>
    <row r="42" spans="1:10" x14ac:dyDescent="0.3">
      <c r="A42">
        <v>182.85</v>
      </c>
      <c r="B42">
        <f t="shared" si="0"/>
        <v>210.95</v>
      </c>
      <c r="C42">
        <v>-2.1</v>
      </c>
      <c r="D42" s="2">
        <f t="shared" si="2"/>
        <v>301008.62553329236</v>
      </c>
      <c r="E42" s="1">
        <f t="shared" si="3"/>
        <v>2774024.2458010288</v>
      </c>
      <c r="F42" s="1">
        <f t="shared" si="4"/>
        <v>210.95143537359536</v>
      </c>
      <c r="G42" s="1">
        <f t="shared" si="5"/>
        <v>-1.4353735953704927E-3</v>
      </c>
      <c r="I42">
        <v>71.67</v>
      </c>
      <c r="J42">
        <v>2.69</v>
      </c>
    </row>
    <row r="43" spans="1:10" x14ac:dyDescent="0.3">
      <c r="A43">
        <v>188.24</v>
      </c>
      <c r="B43">
        <f t="shared" si="0"/>
        <v>216.34</v>
      </c>
      <c r="C43">
        <v>-2.29</v>
      </c>
      <c r="D43" s="2">
        <f t="shared" si="2"/>
        <v>301013.85396189842</v>
      </c>
      <c r="E43" s="1">
        <f t="shared" si="3"/>
        <v>2774025.5557741863</v>
      </c>
      <c r="F43" s="1">
        <f t="shared" si="4"/>
        <v>216.34147204897889</v>
      </c>
      <c r="G43" s="1">
        <f t="shared" si="5"/>
        <v>-1.4720489788828672E-3</v>
      </c>
      <c r="I43">
        <v>71.83</v>
      </c>
      <c r="J43">
        <v>2.6</v>
      </c>
    </row>
    <row r="44" spans="1:10" x14ac:dyDescent="0.3">
      <c r="A44">
        <v>193.98</v>
      </c>
      <c r="B44">
        <f t="shared" si="0"/>
        <v>222.07999999999998</v>
      </c>
      <c r="C44">
        <v>-2.34</v>
      </c>
      <c r="D44" s="2">
        <f t="shared" si="2"/>
        <v>301019.42189885548</v>
      </c>
      <c r="E44" s="1">
        <f t="shared" si="3"/>
        <v>2774026.9508105358</v>
      </c>
      <c r="F44" s="1">
        <f t="shared" si="4"/>
        <v>222.08151110584046</v>
      </c>
      <c r="G44" s="1">
        <f t="shared" si="5"/>
        <v>-1.5111058404784217E-3</v>
      </c>
      <c r="I44">
        <v>71.83</v>
      </c>
      <c r="J44">
        <v>1.44</v>
      </c>
    </row>
    <row r="45" spans="1:10" x14ac:dyDescent="0.3">
      <c r="A45">
        <v>199.58</v>
      </c>
      <c r="B45">
        <f t="shared" si="0"/>
        <v>227.68</v>
      </c>
      <c r="C45">
        <v>-2.5499999999999998</v>
      </c>
      <c r="D45" s="2">
        <f t="shared" si="2"/>
        <v>301024.85403247218</v>
      </c>
      <c r="E45" s="1">
        <f t="shared" si="3"/>
        <v>2774028.3118216083</v>
      </c>
      <c r="F45" s="1">
        <f t="shared" si="4"/>
        <v>227.68154921011075</v>
      </c>
      <c r="G45" s="1">
        <f t="shared" si="5"/>
        <v>-1.549210110738386E-3</v>
      </c>
      <c r="I45">
        <v>72.87</v>
      </c>
      <c r="J45">
        <v>1.04</v>
      </c>
    </row>
    <row r="46" spans="1:10" x14ac:dyDescent="0.3">
      <c r="A46">
        <v>205.6</v>
      </c>
      <c r="B46">
        <f t="shared" si="0"/>
        <v>233.7</v>
      </c>
      <c r="C46">
        <v>-2.62</v>
      </c>
      <c r="D46" s="2">
        <f t="shared" si="2"/>
        <v>301030.69357611012</v>
      </c>
      <c r="E46" s="1">
        <f t="shared" si="3"/>
        <v>2774029.7749085114</v>
      </c>
      <c r="F46" s="1">
        <f t="shared" si="4"/>
        <v>233.70159017221121</v>
      </c>
      <c r="G46" s="1">
        <f t="shared" si="5"/>
        <v>-1.5901722112232619E-3</v>
      </c>
      <c r="I46">
        <v>75.8</v>
      </c>
      <c r="J46">
        <v>0.67</v>
      </c>
    </row>
    <row r="47" spans="1:10" x14ac:dyDescent="0.3">
      <c r="A47">
        <v>212.55</v>
      </c>
      <c r="B47">
        <f t="shared" si="0"/>
        <v>240.65</v>
      </c>
      <c r="C47">
        <v>-2.79</v>
      </c>
      <c r="D47" s="2">
        <f t="shared" si="2"/>
        <v>301037.43524193793</v>
      </c>
      <c r="E47" s="1">
        <f t="shared" si="3"/>
        <v>2774031.4640204674</v>
      </c>
      <c r="F47" s="1">
        <f t="shared" si="4"/>
        <v>240.65163746223092</v>
      </c>
      <c r="G47" s="1">
        <f t="shared" si="5"/>
        <v>-1.6374622309172082E-3</v>
      </c>
      <c r="I47">
        <v>76.61</v>
      </c>
      <c r="J47">
        <v>0.76</v>
      </c>
    </row>
    <row r="48" spans="1:10" x14ac:dyDescent="0.3">
      <c r="A48">
        <v>219.35</v>
      </c>
      <c r="B48">
        <f t="shared" si="0"/>
        <v>247.45</v>
      </c>
      <c r="C48">
        <v>-2.84</v>
      </c>
      <c r="D48" s="2">
        <f t="shared" si="2"/>
        <v>301044.03140418674</v>
      </c>
      <c r="E48" s="1">
        <f t="shared" si="3"/>
        <v>2774033.1166767697</v>
      </c>
      <c r="F48" s="1">
        <f t="shared" si="4"/>
        <v>247.45168373164952</v>
      </c>
      <c r="G48" s="1">
        <f t="shared" si="5"/>
        <v>-1.6837316495355026E-3</v>
      </c>
      <c r="I48">
        <v>80.88</v>
      </c>
      <c r="J48">
        <v>0.4</v>
      </c>
    </row>
    <row r="49" spans="1:10" x14ac:dyDescent="0.3">
      <c r="A49">
        <v>226.37</v>
      </c>
      <c r="B49">
        <f t="shared" si="0"/>
        <v>254.47</v>
      </c>
      <c r="C49">
        <v>-2.91</v>
      </c>
      <c r="D49" s="2">
        <f t="shared" si="2"/>
        <v>301050.84097168478</v>
      </c>
      <c r="E49" s="1">
        <f t="shared" si="3"/>
        <v>2774034.8228013641</v>
      </c>
      <c r="F49" s="1">
        <f t="shared" si="4"/>
        <v>254.47173149802137</v>
      </c>
      <c r="G49" s="1">
        <f t="shared" si="5"/>
        <v>-1.7314980213711806E-3</v>
      </c>
      <c r="I49">
        <v>87.98</v>
      </c>
      <c r="J49">
        <v>0.04</v>
      </c>
    </row>
    <row r="50" spans="1:10" x14ac:dyDescent="0.3">
      <c r="A50">
        <v>233.06</v>
      </c>
      <c r="B50">
        <f t="shared" si="0"/>
        <v>261.16000000000003</v>
      </c>
      <c r="C50">
        <v>-3.08</v>
      </c>
      <c r="D50" s="2">
        <f t="shared" si="2"/>
        <v>301057.33043130895</v>
      </c>
      <c r="E50" s="1">
        <f t="shared" si="3"/>
        <v>2774036.4487235206</v>
      </c>
      <c r="F50" s="1">
        <f t="shared" si="4"/>
        <v>261.1617770189917</v>
      </c>
      <c r="G50" s="1">
        <f t="shared" si="5"/>
        <v>-1.7770189916745949E-3</v>
      </c>
      <c r="I50">
        <v>95.17</v>
      </c>
      <c r="J50">
        <v>-0.19</v>
      </c>
    </row>
    <row r="51" spans="1:10" x14ac:dyDescent="0.3">
      <c r="A51">
        <v>240.14</v>
      </c>
      <c r="B51">
        <f t="shared" si="0"/>
        <v>268.24</v>
      </c>
      <c r="C51">
        <v>-3.25</v>
      </c>
      <c r="D51" s="2">
        <f t="shared" si="2"/>
        <v>301064.19820023864</v>
      </c>
      <c r="E51" s="1">
        <f t="shared" si="3"/>
        <v>2774038.169430377</v>
      </c>
      <c r="F51" s="1">
        <f t="shared" si="4"/>
        <v>268.24182519376234</v>
      </c>
      <c r="G51" s="1">
        <f t="shared" si="5"/>
        <v>-1.825193762329036E-3</v>
      </c>
      <c r="I51">
        <v>104.16</v>
      </c>
      <c r="J51">
        <v>-0.35</v>
      </c>
    </row>
    <row r="52" spans="1:10" x14ac:dyDescent="0.3">
      <c r="A52">
        <v>246.87</v>
      </c>
      <c r="B52">
        <f t="shared" si="0"/>
        <v>274.97000000000003</v>
      </c>
      <c r="C52">
        <v>-3.55</v>
      </c>
      <c r="D52" s="2">
        <f t="shared" si="2"/>
        <v>301070.72646081721</v>
      </c>
      <c r="E52" s="1">
        <f t="shared" si="3"/>
        <v>2774039.8050740408</v>
      </c>
      <c r="F52" s="1">
        <f t="shared" si="4"/>
        <v>274.97187098682878</v>
      </c>
      <c r="G52" s="1">
        <f t="shared" si="5"/>
        <v>-1.8709868287487552E-3</v>
      </c>
      <c r="I52">
        <v>112.99</v>
      </c>
      <c r="J52">
        <v>-0.47</v>
      </c>
    </row>
    <row r="53" spans="1:10" x14ac:dyDescent="0.3">
      <c r="A53">
        <v>253.41</v>
      </c>
      <c r="B53">
        <f t="shared" si="0"/>
        <v>281.51</v>
      </c>
      <c r="C53">
        <v>-3.62</v>
      </c>
      <c r="D53" s="2">
        <f t="shared" si="2"/>
        <v>301077.07041686238</v>
      </c>
      <c r="E53" s="1">
        <f t="shared" si="3"/>
        <v>2774041.3945405432</v>
      </c>
      <c r="F53" s="1">
        <f t="shared" si="4"/>
        <v>281.51191548708476</v>
      </c>
      <c r="G53" s="1">
        <f t="shared" si="5"/>
        <v>-1.9154870847728489E-3</v>
      </c>
      <c r="I53">
        <v>118.98</v>
      </c>
      <c r="J53">
        <v>-0.54</v>
      </c>
    </row>
    <row r="54" spans="1:10" x14ac:dyDescent="0.3">
      <c r="A54">
        <v>258.89999999999998</v>
      </c>
      <c r="B54">
        <f t="shared" si="0"/>
        <v>287</v>
      </c>
      <c r="C54">
        <v>-3.78</v>
      </c>
      <c r="D54" s="2">
        <f t="shared" si="2"/>
        <v>301082.3958478545</v>
      </c>
      <c r="E54" s="1">
        <f t="shared" si="3"/>
        <v>2774042.7288174699</v>
      </c>
      <c r="F54" s="1">
        <f t="shared" si="4"/>
        <v>287.00195284296325</v>
      </c>
      <c r="G54" s="1">
        <f t="shared" si="5"/>
        <v>-1.9528429632487132E-3</v>
      </c>
      <c r="I54">
        <v>128.38999999999999</v>
      </c>
      <c r="J54">
        <v>-0.6</v>
      </c>
    </row>
    <row r="55" spans="1:10" x14ac:dyDescent="0.3">
      <c r="A55">
        <v>265.64</v>
      </c>
      <c r="B55">
        <f t="shared" si="0"/>
        <v>293.74</v>
      </c>
      <c r="C55">
        <v>-3.89</v>
      </c>
      <c r="D55" s="2">
        <f t="shared" si="2"/>
        <v>301088.93380867166</v>
      </c>
      <c r="E55" s="1">
        <f t="shared" si="3"/>
        <v>2774044.3668915108</v>
      </c>
      <c r="F55" s="1">
        <f t="shared" si="4"/>
        <v>293.7419987040962</v>
      </c>
      <c r="G55" s="1">
        <f t="shared" si="5"/>
        <v>-1.9987040961950697E-3</v>
      </c>
      <c r="I55">
        <v>149.49</v>
      </c>
      <c r="J55">
        <v>-1.38</v>
      </c>
    </row>
    <row r="56" spans="1:10" x14ac:dyDescent="0.3">
      <c r="A56">
        <v>272.16000000000003</v>
      </c>
      <c r="B56">
        <f t="shared" si="0"/>
        <v>300.26000000000005</v>
      </c>
      <c r="C56">
        <v>-4.04</v>
      </c>
      <c r="D56" s="2">
        <f t="shared" si="2"/>
        <v>301095.25836423971</v>
      </c>
      <c r="E56" s="1">
        <f t="shared" si="3"/>
        <v>2774045.9514972595</v>
      </c>
      <c r="F56" s="1">
        <f t="shared" si="4"/>
        <v>300.26204306838883</v>
      </c>
      <c r="G56" s="1">
        <f t="shared" si="5"/>
        <v>-2.0430683887866508E-3</v>
      </c>
      <c r="I56">
        <v>163.44</v>
      </c>
      <c r="J56">
        <v>-1.86</v>
      </c>
    </row>
    <row r="57" spans="1:10" x14ac:dyDescent="0.3">
      <c r="A57">
        <v>279.14999999999998</v>
      </c>
      <c r="B57">
        <f t="shared" si="0"/>
        <v>307.25</v>
      </c>
      <c r="C57">
        <v>-4.13</v>
      </c>
      <c r="D57" s="2">
        <f t="shared" si="2"/>
        <v>301102.03883102193</v>
      </c>
      <c r="E57" s="1">
        <f t="shared" si="3"/>
        <v>2774047.6503307233</v>
      </c>
      <c r="F57" s="1">
        <f t="shared" si="4"/>
        <v>307.25209063061789</v>
      </c>
      <c r="G57" s="1">
        <f t="shared" si="5"/>
        <v>-2.0906306178858358E-3</v>
      </c>
      <c r="I57">
        <v>171.41</v>
      </c>
      <c r="J57">
        <v>-1.9</v>
      </c>
    </row>
    <row r="58" spans="1:10" x14ac:dyDescent="0.3">
      <c r="A58">
        <v>285.76</v>
      </c>
      <c r="B58">
        <f t="shared" si="0"/>
        <v>313.86</v>
      </c>
      <c r="C58">
        <v>-4.09</v>
      </c>
      <c r="D58" s="2">
        <f t="shared" si="2"/>
        <v>301108.45068873733</v>
      </c>
      <c r="E58" s="1">
        <f t="shared" si="3"/>
        <v>2774049.2568098642</v>
      </c>
      <c r="F58" s="1">
        <f t="shared" si="4"/>
        <v>313.86213560722598</v>
      </c>
      <c r="G58" s="1">
        <f t="shared" si="5"/>
        <v>-2.1356072259663961E-3</v>
      </c>
      <c r="I58">
        <v>177.3</v>
      </c>
      <c r="J58">
        <v>-1.98</v>
      </c>
    </row>
    <row r="59" spans="1:10" x14ac:dyDescent="0.3">
      <c r="A59">
        <v>293.02999999999997</v>
      </c>
      <c r="B59">
        <f t="shared" si="0"/>
        <v>321.13</v>
      </c>
      <c r="C59">
        <v>-4.4400000000000004</v>
      </c>
      <c r="D59" s="2">
        <f t="shared" si="2"/>
        <v>301115.50276220037</v>
      </c>
      <c r="E59" s="1">
        <f t="shared" si="3"/>
        <v>2774051.0236938819</v>
      </c>
      <c r="F59" s="1">
        <f t="shared" si="4"/>
        <v>321.13218507475062</v>
      </c>
      <c r="G59" s="1">
        <f t="shared" si="5"/>
        <v>-2.1850747506277912E-3</v>
      </c>
      <c r="I59">
        <v>182.85</v>
      </c>
      <c r="J59">
        <v>-2.1</v>
      </c>
    </row>
    <row r="60" spans="1:10" x14ac:dyDescent="0.3">
      <c r="A60">
        <v>300.14</v>
      </c>
      <c r="B60">
        <f t="shared" si="0"/>
        <v>328.24</v>
      </c>
      <c r="C60">
        <v>-4.5999999999999996</v>
      </c>
      <c r="D60" s="2">
        <f t="shared" si="2"/>
        <v>301122.39963184582</v>
      </c>
      <c r="E60" s="1">
        <f t="shared" si="3"/>
        <v>2774052.751691869</v>
      </c>
      <c r="F60" s="1">
        <f t="shared" si="4"/>
        <v>328.24223345360764</v>
      </c>
      <c r="G60" s="1">
        <f t="shared" si="5"/>
        <v>-2.2334536076300537E-3</v>
      </c>
      <c r="I60">
        <v>188.24</v>
      </c>
      <c r="J60">
        <v>-2.29</v>
      </c>
    </row>
    <row r="61" spans="1:10" x14ac:dyDescent="0.3">
      <c r="A61">
        <v>307.25</v>
      </c>
      <c r="B61">
        <f t="shared" si="0"/>
        <v>335.35</v>
      </c>
      <c r="C61">
        <v>-4.78</v>
      </c>
      <c r="D61" s="2">
        <f t="shared" si="2"/>
        <v>301129.29650149128</v>
      </c>
      <c r="E61" s="1">
        <f t="shared" si="3"/>
        <v>2774054.4796898551</v>
      </c>
      <c r="F61" s="1">
        <f t="shared" si="4"/>
        <v>335.35228183223825</v>
      </c>
      <c r="G61" s="1">
        <f t="shared" si="5"/>
        <v>-2.2818322382249789E-3</v>
      </c>
      <c r="I61">
        <v>193.98</v>
      </c>
      <c r="J61">
        <v>-2.34</v>
      </c>
    </row>
    <row r="62" spans="1:10" x14ac:dyDescent="0.3">
      <c r="A62">
        <v>314.32</v>
      </c>
      <c r="B62">
        <f t="shared" si="0"/>
        <v>342.42</v>
      </c>
      <c r="C62">
        <v>-4.93</v>
      </c>
      <c r="D62" s="2">
        <f t="shared" si="2"/>
        <v>301136.15457018232</v>
      </c>
      <c r="E62" s="1">
        <f t="shared" si="3"/>
        <v>2774056.1979663349</v>
      </c>
      <c r="F62" s="1">
        <f t="shared" si="4"/>
        <v>342.4223299389991</v>
      </c>
      <c r="G62" s="1">
        <f t="shared" si="5"/>
        <v>-2.3299389990825148E-3</v>
      </c>
      <c r="I62">
        <v>199.58</v>
      </c>
      <c r="J62">
        <v>-2.5499999999999998</v>
      </c>
    </row>
    <row r="63" spans="1:10" x14ac:dyDescent="0.3">
      <c r="A63">
        <v>321.33999999999997</v>
      </c>
      <c r="B63">
        <f t="shared" si="0"/>
        <v>349.44</v>
      </c>
      <c r="C63">
        <v>-5.09</v>
      </c>
      <c r="D63" s="2">
        <f t="shared" si="2"/>
        <v>301142.96413768036</v>
      </c>
      <c r="E63" s="1">
        <f t="shared" si="3"/>
        <v>2774057.9040909293</v>
      </c>
      <c r="F63" s="1">
        <f t="shared" si="4"/>
        <v>349.44237770537092</v>
      </c>
      <c r="G63" s="1">
        <f t="shared" si="5"/>
        <v>-2.3777053709181928E-3</v>
      </c>
      <c r="I63">
        <v>205.6</v>
      </c>
      <c r="J63">
        <v>-2.62</v>
      </c>
    </row>
    <row r="64" spans="1:10" x14ac:dyDescent="0.3">
      <c r="A64">
        <v>328.76</v>
      </c>
      <c r="B64">
        <f t="shared" si="0"/>
        <v>356.86</v>
      </c>
      <c r="C64">
        <v>-5.18</v>
      </c>
      <c r="D64" s="2">
        <f t="shared" si="2"/>
        <v>301150.16171472246</v>
      </c>
      <c r="E64" s="1">
        <f t="shared" si="3"/>
        <v>2774059.7074306007</v>
      </c>
      <c r="F64" s="1">
        <f t="shared" si="4"/>
        <v>356.86242819355317</v>
      </c>
      <c r="G64" s="1">
        <f t="shared" si="5"/>
        <v>-2.4281935531575982E-3</v>
      </c>
      <c r="I64">
        <v>212.55</v>
      </c>
      <c r="J64">
        <v>-2.79</v>
      </c>
    </row>
    <row r="65" spans="1:10" x14ac:dyDescent="0.3">
      <c r="A65">
        <v>335.71</v>
      </c>
      <c r="B65">
        <f t="shared" si="0"/>
        <v>363.81</v>
      </c>
      <c r="C65">
        <v>-5.29</v>
      </c>
      <c r="D65" s="2">
        <f t="shared" si="2"/>
        <v>301156.90338055033</v>
      </c>
      <c r="E65" s="1">
        <f t="shared" si="3"/>
        <v>2774061.3965425566</v>
      </c>
      <c r="F65" s="1">
        <f t="shared" si="4"/>
        <v>363.81247548362933</v>
      </c>
      <c r="G65" s="1">
        <f t="shared" si="5"/>
        <v>-2.4754836293254812E-3</v>
      </c>
      <c r="I65">
        <v>219.35</v>
      </c>
      <c r="J65">
        <v>-2.84</v>
      </c>
    </row>
    <row r="66" spans="1:10" x14ac:dyDescent="0.3">
      <c r="A66">
        <v>342.54</v>
      </c>
      <c r="B66">
        <f t="shared" ref="B66:B98" si="6">A66+28.1</f>
        <v>370.64000000000004</v>
      </c>
      <c r="C66">
        <v>-5.52</v>
      </c>
      <c r="D66" s="2">
        <f t="shared" si="2"/>
        <v>301163.5286435149</v>
      </c>
      <c r="E66" s="1">
        <f t="shared" si="3"/>
        <v>2774063.0564899896</v>
      </c>
      <c r="F66" s="1">
        <f t="shared" si="4"/>
        <v>370.64252195713431</v>
      </c>
      <c r="G66" s="1">
        <f t="shared" si="5"/>
        <v>-2.5219571342631752E-3</v>
      </c>
      <c r="I66">
        <v>226.37</v>
      </c>
      <c r="J66">
        <v>-2.91</v>
      </c>
    </row>
    <row r="67" spans="1:10" x14ac:dyDescent="0.3">
      <c r="A67">
        <v>349.44</v>
      </c>
      <c r="B67">
        <f t="shared" si="6"/>
        <v>377.54</v>
      </c>
      <c r="C67">
        <v>-5.77</v>
      </c>
      <c r="D67" s="2">
        <f t="shared" ref="D67:D97" si="7">(((B67*($D$98-$D$1))+$B$98*$D$1)/$B$98)</f>
        <v>301170.22180814971</v>
      </c>
      <c r="E67" s="1">
        <f t="shared" ref="E67:E97" si="8">(((B67*($E$98-$E$1))+$B$98*$E$1)/$B$98)</f>
        <v>2774064.7334500612</v>
      </c>
      <c r="F67" s="1">
        <f t="shared" ref="F67:F98" si="9">SQRT(((D67-$D$1)^2)+((E67-$E$1)^2))</f>
        <v>377.54256890699133</v>
      </c>
      <c r="G67" s="1">
        <f t="shared" ref="G67:G98" si="10">B67-F67</f>
        <v>-2.5689069913141793E-3</v>
      </c>
      <c r="I67">
        <v>233.06</v>
      </c>
      <c r="J67">
        <v>-3.08</v>
      </c>
    </row>
    <row r="68" spans="1:10" x14ac:dyDescent="0.3">
      <c r="A68">
        <v>356.32</v>
      </c>
      <c r="B68">
        <f t="shared" si="6"/>
        <v>384.42</v>
      </c>
      <c r="C68">
        <v>-5.94</v>
      </c>
      <c r="D68" s="2">
        <f t="shared" si="7"/>
        <v>301176.8955723074</v>
      </c>
      <c r="E68" s="1">
        <f t="shared" si="8"/>
        <v>2774066.4055493791</v>
      </c>
      <c r="F68" s="1">
        <f t="shared" si="9"/>
        <v>384.42261572088506</v>
      </c>
      <c r="G68" s="1">
        <f t="shared" si="10"/>
        <v>-2.6157208850463576E-3</v>
      </c>
      <c r="I68">
        <v>240.14</v>
      </c>
      <c r="J68">
        <v>-3.25</v>
      </c>
    </row>
    <row r="69" spans="1:10" x14ac:dyDescent="0.3">
      <c r="A69">
        <v>363.12</v>
      </c>
      <c r="B69">
        <f t="shared" si="6"/>
        <v>391.22</v>
      </c>
      <c r="C69">
        <v>-6.19</v>
      </c>
      <c r="D69" s="2">
        <f t="shared" si="7"/>
        <v>301183.49173455616</v>
      </c>
      <c r="E69" s="1">
        <f t="shared" si="8"/>
        <v>2774068.0582056814</v>
      </c>
      <c r="F69" s="1">
        <f t="shared" si="9"/>
        <v>391.22266199024716</v>
      </c>
      <c r="G69" s="1">
        <f t="shared" si="10"/>
        <v>-2.6619902471338719E-3</v>
      </c>
      <c r="I69">
        <v>246.87</v>
      </c>
      <c r="J69">
        <v>-3.55</v>
      </c>
    </row>
    <row r="70" spans="1:10" x14ac:dyDescent="0.3">
      <c r="A70">
        <v>369.94</v>
      </c>
      <c r="B70">
        <f t="shared" si="6"/>
        <v>398.04</v>
      </c>
      <c r="C70">
        <v>-6.53</v>
      </c>
      <c r="D70" s="2">
        <f t="shared" si="7"/>
        <v>301190.1072972822</v>
      </c>
      <c r="E70" s="1">
        <f t="shared" si="8"/>
        <v>2774069.7157227378</v>
      </c>
      <c r="F70" s="1">
        <f t="shared" si="9"/>
        <v>398.04270839585524</v>
      </c>
      <c r="G70" s="1">
        <f t="shared" si="10"/>
        <v>-2.708395855222534E-3</v>
      </c>
      <c r="I70">
        <v>253.41</v>
      </c>
      <c r="J70">
        <v>-3.62</v>
      </c>
    </row>
    <row r="71" spans="1:10" x14ac:dyDescent="0.3">
      <c r="A71">
        <v>377.01</v>
      </c>
      <c r="B71">
        <f t="shared" si="6"/>
        <v>405.11</v>
      </c>
      <c r="C71">
        <v>-6.8</v>
      </c>
      <c r="D71" s="2">
        <f t="shared" si="7"/>
        <v>301196.9653659733</v>
      </c>
      <c r="E71" s="1">
        <f t="shared" si="8"/>
        <v>2774071.4339992171</v>
      </c>
      <c r="F71" s="1">
        <f t="shared" si="9"/>
        <v>405.11275650255936</v>
      </c>
      <c r="G71" s="1">
        <f t="shared" si="10"/>
        <v>-2.7565025593503378E-3</v>
      </c>
      <c r="I71">
        <v>258.89999999999998</v>
      </c>
      <c r="J71">
        <v>-3.78</v>
      </c>
    </row>
    <row r="72" spans="1:10" x14ac:dyDescent="0.3">
      <c r="A72">
        <v>384.07</v>
      </c>
      <c r="B72">
        <f t="shared" si="6"/>
        <v>412.17</v>
      </c>
      <c r="C72">
        <v>-7.52</v>
      </c>
      <c r="D72" s="2">
        <f t="shared" si="7"/>
        <v>301203.8137344257</v>
      </c>
      <c r="E72" s="1">
        <f t="shared" si="8"/>
        <v>2774073.1498453189</v>
      </c>
      <c r="F72" s="1">
        <f t="shared" si="9"/>
        <v>412.1728045409709</v>
      </c>
      <c r="G72" s="1">
        <f t="shared" si="10"/>
        <v>-2.8045409708852276E-3</v>
      </c>
      <c r="I72">
        <v>265.64</v>
      </c>
      <c r="J72">
        <v>-3.89</v>
      </c>
    </row>
    <row r="73" spans="1:10" x14ac:dyDescent="0.3">
      <c r="A73">
        <v>390.91</v>
      </c>
      <c r="B73">
        <f t="shared" si="6"/>
        <v>419.01000000000005</v>
      </c>
      <c r="C73">
        <v>-8.3699999999999992</v>
      </c>
      <c r="D73" s="2">
        <f t="shared" si="7"/>
        <v>301210.44869762892</v>
      </c>
      <c r="E73" s="1">
        <f t="shared" si="8"/>
        <v>2774074.812223129</v>
      </c>
      <c r="F73" s="1">
        <f t="shared" si="9"/>
        <v>419.01285108259884</v>
      </c>
      <c r="G73" s="1">
        <f t="shared" si="10"/>
        <v>-2.8510825987950739E-3</v>
      </c>
      <c r="I73">
        <v>272.16000000000003</v>
      </c>
      <c r="J73">
        <v>-4.04</v>
      </c>
    </row>
    <row r="74" spans="1:10" x14ac:dyDescent="0.3">
      <c r="A74">
        <v>397.46</v>
      </c>
      <c r="B74">
        <f t="shared" si="6"/>
        <v>425.56</v>
      </c>
      <c r="C74">
        <v>-9.0500000000000007</v>
      </c>
      <c r="D74" s="2">
        <f t="shared" si="7"/>
        <v>301216.80235391273</v>
      </c>
      <c r="E74" s="1">
        <f t="shared" si="8"/>
        <v>2774076.4041200089</v>
      </c>
      <c r="F74" s="1">
        <f t="shared" si="9"/>
        <v>425.56289565109097</v>
      </c>
      <c r="G74" s="1">
        <f t="shared" si="10"/>
        <v>-2.8956510909665667E-3</v>
      </c>
      <c r="I74">
        <v>279.14999999999998</v>
      </c>
      <c r="J74">
        <v>-4.13</v>
      </c>
    </row>
    <row r="75" spans="1:10" x14ac:dyDescent="0.3">
      <c r="A75">
        <v>403.93</v>
      </c>
      <c r="B75">
        <f t="shared" si="6"/>
        <v>432.03000000000003</v>
      </c>
      <c r="C75">
        <v>-8.9600000000000009</v>
      </c>
      <c r="D75" s="2">
        <f t="shared" si="7"/>
        <v>301223.07840828772</v>
      </c>
      <c r="E75" s="1">
        <f t="shared" si="8"/>
        <v>2774077.9765738728</v>
      </c>
      <c r="F75" s="1">
        <f t="shared" si="9"/>
        <v>432.0329396750513</v>
      </c>
      <c r="G75" s="1">
        <f t="shared" si="10"/>
        <v>-2.9396750512660219E-3</v>
      </c>
      <c r="I75">
        <v>285.76</v>
      </c>
      <c r="J75">
        <v>-4.09</v>
      </c>
    </row>
    <row r="76" spans="1:10" x14ac:dyDescent="0.3">
      <c r="A76">
        <v>410.69</v>
      </c>
      <c r="B76">
        <f t="shared" si="6"/>
        <v>438.79</v>
      </c>
      <c r="C76">
        <v>-8.41</v>
      </c>
      <c r="D76" s="2">
        <f t="shared" si="7"/>
        <v>301229.63576958212</v>
      </c>
      <c r="E76" s="1">
        <f t="shared" si="8"/>
        <v>2774079.6195086674</v>
      </c>
      <c r="F76" s="1">
        <f t="shared" si="9"/>
        <v>438.79298567226056</v>
      </c>
      <c r="G76" s="1">
        <f t="shared" si="10"/>
        <v>-2.9856722605359209E-3</v>
      </c>
      <c r="I76">
        <v>293.02999999999997</v>
      </c>
      <c r="J76">
        <v>-4.4400000000000004</v>
      </c>
    </row>
    <row r="77" spans="1:10" x14ac:dyDescent="0.3">
      <c r="A77">
        <v>417.49</v>
      </c>
      <c r="B77">
        <f t="shared" si="6"/>
        <v>445.59000000000003</v>
      </c>
      <c r="C77">
        <v>-7.19</v>
      </c>
      <c r="D77" s="2">
        <f t="shared" si="7"/>
        <v>301236.23193183093</v>
      </c>
      <c r="E77" s="1">
        <f t="shared" si="8"/>
        <v>2774081.2721649702</v>
      </c>
      <c r="F77" s="1">
        <f t="shared" si="9"/>
        <v>445.59303194179228</v>
      </c>
      <c r="G77" s="1">
        <f t="shared" si="10"/>
        <v>-3.0319417922441971E-3</v>
      </c>
      <c r="I77">
        <v>300.14</v>
      </c>
      <c r="J77">
        <v>-4.5999999999999996</v>
      </c>
    </row>
    <row r="78" spans="1:10" x14ac:dyDescent="0.3">
      <c r="A78">
        <v>424.34</v>
      </c>
      <c r="B78">
        <f t="shared" si="6"/>
        <v>452.44</v>
      </c>
      <c r="C78">
        <v>-5.73</v>
      </c>
      <c r="D78" s="2">
        <f t="shared" si="7"/>
        <v>301242.87659527274</v>
      </c>
      <c r="E78" s="1">
        <f t="shared" si="8"/>
        <v>2774082.9369731569</v>
      </c>
      <c r="F78" s="1">
        <f t="shared" si="9"/>
        <v>452.44307855137356</v>
      </c>
      <c r="G78" s="1">
        <f t="shared" si="10"/>
        <v>-3.0785513735622771E-3</v>
      </c>
      <c r="I78">
        <v>307.25</v>
      </c>
      <c r="J78">
        <v>-4.78</v>
      </c>
    </row>
    <row r="79" spans="1:10" x14ac:dyDescent="0.3">
      <c r="A79">
        <v>431.45</v>
      </c>
      <c r="B79">
        <f t="shared" si="6"/>
        <v>459.55</v>
      </c>
      <c r="C79">
        <v>-5.6</v>
      </c>
      <c r="D79" s="2">
        <f t="shared" si="7"/>
        <v>301249.77346491819</v>
      </c>
      <c r="E79" s="1">
        <f t="shared" si="8"/>
        <v>2774084.6649711439</v>
      </c>
      <c r="F79" s="1">
        <f t="shared" si="9"/>
        <v>459.55312693023058</v>
      </c>
      <c r="G79" s="1">
        <f t="shared" si="10"/>
        <v>-3.1269302305645397E-3</v>
      </c>
      <c r="I79">
        <v>314.32</v>
      </c>
      <c r="J79">
        <v>-4.93</v>
      </c>
    </row>
    <row r="80" spans="1:10" x14ac:dyDescent="0.3">
      <c r="A80">
        <v>438.23</v>
      </c>
      <c r="B80">
        <f t="shared" si="6"/>
        <v>466.33000000000004</v>
      </c>
      <c r="C80">
        <v>-5.67</v>
      </c>
      <c r="D80" s="2">
        <f t="shared" si="7"/>
        <v>301256.35022668977</v>
      </c>
      <c r="E80" s="1">
        <f t="shared" si="8"/>
        <v>2774086.3127666921</v>
      </c>
      <c r="F80" s="1">
        <f t="shared" si="9"/>
        <v>466.33317306345964</v>
      </c>
      <c r="G80" s="1">
        <f t="shared" si="10"/>
        <v>-3.1730634595987794E-3</v>
      </c>
      <c r="I80">
        <v>321.33999999999997</v>
      </c>
      <c r="J80">
        <v>-5.09</v>
      </c>
    </row>
    <row r="81" spans="1:10" x14ac:dyDescent="0.3">
      <c r="A81">
        <v>444.27</v>
      </c>
      <c r="B81">
        <f t="shared" si="6"/>
        <v>472.37</v>
      </c>
      <c r="C81">
        <v>-4.99</v>
      </c>
      <c r="D81" s="2">
        <f t="shared" si="7"/>
        <v>301262.20917080494</v>
      </c>
      <c r="E81" s="1">
        <f t="shared" si="8"/>
        <v>2774087.7807143494</v>
      </c>
      <c r="F81" s="1">
        <f t="shared" si="9"/>
        <v>472.37321416174962</v>
      </c>
      <c r="G81" s="1">
        <f t="shared" si="10"/>
        <v>-3.2141617496108665E-3</v>
      </c>
      <c r="I81">
        <v>328.76</v>
      </c>
      <c r="J81">
        <v>-5.18</v>
      </c>
    </row>
    <row r="82" spans="1:10" x14ac:dyDescent="0.3">
      <c r="A82">
        <v>450.36</v>
      </c>
      <c r="B82">
        <f t="shared" si="6"/>
        <v>478.46000000000004</v>
      </c>
      <c r="C82">
        <v>-3.94</v>
      </c>
      <c r="D82" s="2">
        <f t="shared" si="7"/>
        <v>301268.11661611305</v>
      </c>
      <c r="E82" s="1">
        <f t="shared" si="8"/>
        <v>2774089.260813891</v>
      </c>
      <c r="F82" s="1">
        <f t="shared" si="9"/>
        <v>478.46325560014577</v>
      </c>
      <c r="G82" s="1">
        <f t="shared" si="10"/>
        <v>-3.2556001457351158E-3</v>
      </c>
      <c r="I82">
        <v>335.71</v>
      </c>
      <c r="J82">
        <v>-5.29</v>
      </c>
    </row>
    <row r="83" spans="1:10" x14ac:dyDescent="0.3">
      <c r="A83">
        <v>456.09</v>
      </c>
      <c r="B83">
        <f t="shared" si="6"/>
        <v>484.19</v>
      </c>
      <c r="C83">
        <v>-3.09</v>
      </c>
      <c r="D83" s="2">
        <f t="shared" si="7"/>
        <v>301273.67485283158</v>
      </c>
      <c r="E83" s="1">
        <f t="shared" si="8"/>
        <v>2774090.6534198634</v>
      </c>
      <c r="F83" s="1">
        <f t="shared" si="9"/>
        <v>484.19329458899728</v>
      </c>
      <c r="G83" s="1">
        <f t="shared" si="10"/>
        <v>-3.2945889972779696E-3</v>
      </c>
      <c r="I83">
        <v>342.54</v>
      </c>
      <c r="J83">
        <v>-5.52</v>
      </c>
    </row>
    <row r="84" spans="1:10" x14ac:dyDescent="0.3">
      <c r="A84">
        <v>461.49</v>
      </c>
      <c r="B84">
        <f t="shared" si="6"/>
        <v>489.59000000000003</v>
      </c>
      <c r="C84">
        <v>-1.34</v>
      </c>
      <c r="D84" s="2">
        <f t="shared" si="7"/>
        <v>301278.91298167617</v>
      </c>
      <c r="E84" s="1">
        <f t="shared" si="8"/>
        <v>2774091.9658233975</v>
      </c>
      <c r="F84" s="1">
        <f t="shared" si="9"/>
        <v>489.59333133227767</v>
      </c>
      <c r="G84" s="1">
        <f t="shared" si="10"/>
        <v>-3.3313322776393761E-3</v>
      </c>
      <c r="I84">
        <v>349.44</v>
      </c>
      <c r="J84">
        <v>-5.77</v>
      </c>
    </row>
    <row r="85" spans="1:10" x14ac:dyDescent="0.3">
      <c r="A85">
        <v>466.47</v>
      </c>
      <c r="B85">
        <f t="shared" si="6"/>
        <v>494.57000000000005</v>
      </c>
      <c r="C85">
        <v>-0.59</v>
      </c>
      <c r="D85" s="2">
        <f t="shared" si="7"/>
        <v>301283.74370049965</v>
      </c>
      <c r="E85" s="1">
        <f t="shared" si="8"/>
        <v>2774093.1761511015</v>
      </c>
      <c r="F85" s="1">
        <f t="shared" si="9"/>
        <v>494.57336521795395</v>
      </c>
      <c r="G85" s="1">
        <f t="shared" si="10"/>
        <v>-3.3652179538989913E-3</v>
      </c>
      <c r="I85">
        <v>356.32</v>
      </c>
      <c r="J85">
        <v>-5.94</v>
      </c>
    </row>
    <row r="86" spans="1:10" x14ac:dyDescent="0.3">
      <c r="A86">
        <v>470.27</v>
      </c>
      <c r="B86">
        <f t="shared" si="6"/>
        <v>498.37</v>
      </c>
      <c r="C86">
        <v>0</v>
      </c>
      <c r="D86" s="2">
        <f t="shared" si="7"/>
        <v>301287.42979116808</v>
      </c>
      <c r="E86" s="1">
        <f t="shared" si="8"/>
        <v>2774094.0996943293</v>
      </c>
      <c r="F86" s="1">
        <f t="shared" si="9"/>
        <v>498.37339107438879</v>
      </c>
      <c r="G86" s="1">
        <f t="shared" si="10"/>
        <v>-3.3910743887872741E-3</v>
      </c>
      <c r="I86">
        <v>363.12</v>
      </c>
      <c r="J86">
        <v>-6.19</v>
      </c>
    </row>
    <row r="87" spans="1:10" x14ac:dyDescent="0.3">
      <c r="A87">
        <v>472.85</v>
      </c>
      <c r="B87">
        <f t="shared" si="6"/>
        <v>500.95000000000005</v>
      </c>
      <c r="C87">
        <v>0.06</v>
      </c>
      <c r="D87" s="2">
        <f t="shared" si="7"/>
        <v>301289.93245272723</v>
      </c>
      <c r="E87" s="1">
        <f t="shared" si="8"/>
        <v>2774094.7267315737</v>
      </c>
      <c r="F87" s="1">
        <f t="shared" si="9"/>
        <v>500.95340862965548</v>
      </c>
      <c r="G87" s="1">
        <f t="shared" si="10"/>
        <v>-3.4086296554391993E-3</v>
      </c>
      <c r="I87">
        <v>369.94</v>
      </c>
      <c r="J87">
        <v>-6.53</v>
      </c>
    </row>
    <row r="88" spans="1:10" x14ac:dyDescent="0.3">
      <c r="A88">
        <v>476.3</v>
      </c>
      <c r="B88">
        <f t="shared" si="6"/>
        <v>504.40000000000003</v>
      </c>
      <c r="C88">
        <v>0.27</v>
      </c>
      <c r="D88" s="2">
        <f t="shared" si="7"/>
        <v>301293.2790350446</v>
      </c>
      <c r="E88" s="1">
        <f t="shared" si="8"/>
        <v>2774095.565211609</v>
      </c>
      <c r="F88" s="1">
        <f t="shared" si="9"/>
        <v>504.40343210444263</v>
      </c>
      <c r="G88" s="1">
        <f t="shared" si="10"/>
        <v>-3.4321044425951186E-3</v>
      </c>
      <c r="I88">
        <v>377.01</v>
      </c>
      <c r="J88">
        <v>-6.8</v>
      </c>
    </row>
    <row r="89" spans="1:10" x14ac:dyDescent="0.3">
      <c r="A89">
        <v>478.37</v>
      </c>
      <c r="B89">
        <f t="shared" si="6"/>
        <v>506.47</v>
      </c>
      <c r="C89">
        <v>0.96</v>
      </c>
      <c r="D89" s="2">
        <f t="shared" si="7"/>
        <v>301295.28698443499</v>
      </c>
      <c r="E89" s="1">
        <f t="shared" si="8"/>
        <v>2774096.0682996307</v>
      </c>
      <c r="F89" s="1">
        <f t="shared" si="9"/>
        <v>506.47344618939422</v>
      </c>
      <c r="G89" s="1">
        <f t="shared" si="10"/>
        <v>-3.4461893941966082E-3</v>
      </c>
      <c r="I89">
        <v>384.07</v>
      </c>
      <c r="J89">
        <v>-7.52</v>
      </c>
    </row>
    <row r="90" spans="1:10" x14ac:dyDescent="0.3">
      <c r="A90">
        <v>478.68</v>
      </c>
      <c r="B90">
        <f t="shared" si="6"/>
        <v>506.78000000000003</v>
      </c>
      <c r="C90">
        <v>1.57</v>
      </c>
      <c r="D90" s="2">
        <f t="shared" si="7"/>
        <v>301295.58769183169</v>
      </c>
      <c r="E90" s="1">
        <f t="shared" si="8"/>
        <v>2774096.1436413149</v>
      </c>
      <c r="F90" s="1">
        <f t="shared" si="9"/>
        <v>506.78344829877591</v>
      </c>
      <c r="G90" s="1">
        <f t="shared" si="10"/>
        <v>-3.448298775879266E-3</v>
      </c>
      <c r="I90">
        <v>390.91</v>
      </c>
      <c r="J90">
        <v>-8.3699999999999992</v>
      </c>
    </row>
    <row r="91" spans="1:10" x14ac:dyDescent="0.3">
      <c r="A91">
        <v>478.72</v>
      </c>
      <c r="B91">
        <f t="shared" si="6"/>
        <v>506.82000000000005</v>
      </c>
      <c r="C91">
        <v>1.24</v>
      </c>
      <c r="D91" s="2">
        <f t="shared" si="7"/>
        <v>301295.6264927861</v>
      </c>
      <c r="E91" s="1">
        <f t="shared" si="8"/>
        <v>2774096.1533628227</v>
      </c>
      <c r="F91" s="1">
        <f t="shared" si="9"/>
        <v>506.82344857098519</v>
      </c>
      <c r="G91" s="1">
        <f t="shared" si="10"/>
        <v>-3.4485709851423962E-3</v>
      </c>
      <c r="I91">
        <v>397.46</v>
      </c>
      <c r="J91">
        <v>-9.0500000000000007</v>
      </c>
    </row>
    <row r="92" spans="1:10" x14ac:dyDescent="0.3">
      <c r="A92">
        <v>479.56</v>
      </c>
      <c r="B92">
        <f t="shared" si="6"/>
        <v>507.66</v>
      </c>
      <c r="C92">
        <v>2.12</v>
      </c>
      <c r="D92" s="2">
        <f t="shared" si="7"/>
        <v>301296.44131282857</v>
      </c>
      <c r="E92" s="1">
        <f t="shared" si="8"/>
        <v>2774096.3575144834</v>
      </c>
      <c r="F92" s="1">
        <f t="shared" si="9"/>
        <v>507.66345428653244</v>
      </c>
      <c r="G92" s="1">
        <f t="shared" si="10"/>
        <v>-3.4542865324169725E-3</v>
      </c>
      <c r="I92">
        <v>403.93</v>
      </c>
      <c r="J92">
        <v>-8.9600000000000009</v>
      </c>
    </row>
    <row r="93" spans="1:10" x14ac:dyDescent="0.3">
      <c r="A93">
        <v>479.6</v>
      </c>
      <c r="B93">
        <f t="shared" si="6"/>
        <v>507.70000000000005</v>
      </c>
      <c r="C93">
        <v>2.04</v>
      </c>
      <c r="D93" s="2">
        <f t="shared" si="7"/>
        <v>301296.48011378298</v>
      </c>
      <c r="E93" s="1">
        <f t="shared" si="8"/>
        <v>2774096.3672359912</v>
      </c>
      <c r="F93" s="1">
        <f t="shared" si="9"/>
        <v>507.70345455874178</v>
      </c>
      <c r="G93" s="1">
        <f t="shared" si="10"/>
        <v>-3.4545587417369461E-3</v>
      </c>
      <c r="I93">
        <v>410.69</v>
      </c>
      <c r="J93">
        <v>-8.41</v>
      </c>
    </row>
    <row r="94" spans="1:10" x14ac:dyDescent="0.3">
      <c r="A94">
        <v>481.6</v>
      </c>
      <c r="B94">
        <f t="shared" si="6"/>
        <v>509.70000000000005</v>
      </c>
      <c r="C94">
        <v>2.16</v>
      </c>
      <c r="D94" s="2">
        <f t="shared" si="7"/>
        <v>301298.42016150325</v>
      </c>
      <c r="E94" s="1">
        <f t="shared" si="8"/>
        <v>2774096.8533113743</v>
      </c>
      <c r="F94" s="1">
        <f t="shared" si="9"/>
        <v>509.70346816745416</v>
      </c>
      <c r="G94" s="1">
        <f t="shared" si="10"/>
        <v>-3.4681674541161556E-3</v>
      </c>
      <c r="I94">
        <v>417.49</v>
      </c>
      <c r="J94">
        <v>-7.19</v>
      </c>
    </row>
    <row r="95" spans="1:10" x14ac:dyDescent="0.3">
      <c r="A95">
        <v>502.8</v>
      </c>
      <c r="B95">
        <f t="shared" si="6"/>
        <v>530.9</v>
      </c>
      <c r="C95">
        <v>2.67</v>
      </c>
      <c r="D95" s="2">
        <f t="shared" si="7"/>
        <v>301318.98466733779</v>
      </c>
      <c r="E95" s="1">
        <f t="shared" si="8"/>
        <v>2774102.0057104346</v>
      </c>
      <c r="F95" s="1">
        <f t="shared" si="9"/>
        <v>530.90361241921744</v>
      </c>
      <c r="G95" s="1">
        <f t="shared" si="10"/>
        <v>-3.612419217461138E-3</v>
      </c>
      <c r="I95">
        <v>424.34</v>
      </c>
      <c r="J95">
        <v>-5.73</v>
      </c>
    </row>
    <row r="96" spans="1:10" x14ac:dyDescent="0.3">
      <c r="A96">
        <v>507.84</v>
      </c>
      <c r="B96">
        <f t="shared" si="6"/>
        <v>535.93999999999994</v>
      </c>
      <c r="C96">
        <v>3.2</v>
      </c>
      <c r="D96" s="2">
        <f t="shared" si="7"/>
        <v>301323.87358759274</v>
      </c>
      <c r="E96" s="1">
        <f t="shared" si="8"/>
        <v>2774103.2306204</v>
      </c>
      <c r="F96" s="1">
        <f t="shared" si="9"/>
        <v>535.94364671301003</v>
      </c>
      <c r="G96" s="1">
        <f t="shared" si="10"/>
        <v>-3.6467130100845679E-3</v>
      </c>
      <c r="I96">
        <v>431.45</v>
      </c>
      <c r="J96">
        <v>-5.6</v>
      </c>
    </row>
    <row r="97" spans="1:10" x14ac:dyDescent="0.3">
      <c r="A97">
        <v>507.89</v>
      </c>
      <c r="B97">
        <f t="shared" si="6"/>
        <v>535.99</v>
      </c>
      <c r="C97">
        <v>2.79</v>
      </c>
      <c r="D97" s="2">
        <f t="shared" si="7"/>
        <v>301323.9220887858</v>
      </c>
      <c r="E97" s="1">
        <f t="shared" si="8"/>
        <v>2774103.2427722849</v>
      </c>
      <c r="F97" s="1">
        <f t="shared" si="9"/>
        <v>535.99364705334233</v>
      </c>
      <c r="G97" s="1">
        <f t="shared" si="10"/>
        <v>-3.6470533423198503E-3</v>
      </c>
      <c r="I97">
        <v>438.23</v>
      </c>
      <c r="J97">
        <v>-5.67</v>
      </c>
    </row>
    <row r="98" spans="1:10" x14ac:dyDescent="0.3">
      <c r="A98" s="5">
        <v>508.36</v>
      </c>
      <c r="B98">
        <f t="shared" si="6"/>
        <v>536.46</v>
      </c>
      <c r="C98" s="5">
        <v>3.35</v>
      </c>
      <c r="D98" s="2">
        <v>301324.37800000003</v>
      </c>
      <c r="E98" s="2">
        <v>2774103.3569999998</v>
      </c>
      <c r="F98" s="1">
        <f t="shared" si="9"/>
        <v>536.46365025133514</v>
      </c>
      <c r="G98" s="1">
        <f t="shared" si="10"/>
        <v>-3.650251335102439E-3</v>
      </c>
      <c r="I98">
        <v>444.27</v>
      </c>
      <c r="J98">
        <v>-4.99</v>
      </c>
    </row>
    <row r="99" spans="1:10" x14ac:dyDescent="0.3">
      <c r="D99" s="2"/>
      <c r="E99" s="1"/>
      <c r="F99" s="1"/>
      <c r="I99">
        <v>450.36</v>
      </c>
      <c r="J99">
        <v>-3.94</v>
      </c>
    </row>
    <row r="100" spans="1:10" x14ac:dyDescent="0.3">
      <c r="D100" s="2"/>
      <c r="E100" s="1"/>
      <c r="F100" s="1"/>
      <c r="I100">
        <v>456.09</v>
      </c>
      <c r="J100">
        <v>-3.09</v>
      </c>
    </row>
    <row r="101" spans="1:10" x14ac:dyDescent="0.3">
      <c r="D101" s="2"/>
      <c r="E101" s="1"/>
      <c r="F101" s="1"/>
      <c r="I101">
        <v>461.49</v>
      </c>
      <c r="J101">
        <v>-1.34</v>
      </c>
    </row>
    <row r="102" spans="1:10" x14ac:dyDescent="0.3">
      <c r="D102" s="2"/>
      <c r="E102" s="1"/>
      <c r="F102" s="1"/>
      <c r="I102">
        <v>466.47</v>
      </c>
      <c r="J102">
        <v>-0.59</v>
      </c>
    </row>
    <row r="103" spans="1:10" x14ac:dyDescent="0.3">
      <c r="D103" s="2"/>
      <c r="E103" s="1"/>
      <c r="F103" s="1"/>
      <c r="I103">
        <v>470.27</v>
      </c>
      <c r="J103">
        <v>0</v>
      </c>
    </row>
    <row r="104" spans="1:10" x14ac:dyDescent="0.3">
      <c r="D104" s="2"/>
      <c r="E104" s="1"/>
      <c r="F104" s="1"/>
      <c r="I104">
        <v>472.85</v>
      </c>
      <c r="J104">
        <v>0.06</v>
      </c>
    </row>
    <row r="105" spans="1:10" x14ac:dyDescent="0.3">
      <c r="D105" s="2"/>
      <c r="E105" s="1"/>
      <c r="F105" s="1"/>
      <c r="I105">
        <v>476.3</v>
      </c>
      <c r="J105">
        <v>0.27</v>
      </c>
    </row>
    <row r="106" spans="1:10" x14ac:dyDescent="0.3">
      <c r="D106" s="2"/>
      <c r="E106" s="1"/>
      <c r="F106" s="1"/>
      <c r="I106">
        <v>478.37</v>
      </c>
      <c r="J106">
        <v>0.96</v>
      </c>
    </row>
    <row r="107" spans="1:10" x14ac:dyDescent="0.3">
      <c r="D107" s="2"/>
      <c r="E107" s="1"/>
      <c r="F107" s="1"/>
      <c r="I107">
        <v>478.68</v>
      </c>
      <c r="J107">
        <v>1.57</v>
      </c>
    </row>
    <row r="108" spans="1:10" x14ac:dyDescent="0.3">
      <c r="D108" s="2"/>
      <c r="E108" s="1"/>
      <c r="F108" s="1"/>
      <c r="I108">
        <v>478.72</v>
      </c>
      <c r="J108">
        <v>1.24</v>
      </c>
    </row>
    <row r="109" spans="1:10" x14ac:dyDescent="0.3">
      <c r="D109" s="2"/>
      <c r="E109" s="1"/>
      <c r="F109" s="1"/>
      <c r="I109">
        <v>479.56</v>
      </c>
      <c r="J109">
        <v>2.12</v>
      </c>
    </row>
    <row r="110" spans="1:10" x14ac:dyDescent="0.3">
      <c r="D110" s="2"/>
      <c r="E110" s="1"/>
      <c r="F110" s="1"/>
      <c r="I110">
        <v>479.6</v>
      </c>
      <c r="J110">
        <v>2.04</v>
      </c>
    </row>
    <row r="111" spans="1:10" x14ac:dyDescent="0.3">
      <c r="D111" s="2"/>
      <c r="E111" s="1"/>
      <c r="F111" s="1"/>
      <c r="I111">
        <v>481.6</v>
      </c>
      <c r="J111">
        <v>2.16</v>
      </c>
    </row>
    <row r="112" spans="1:10" x14ac:dyDescent="0.3">
      <c r="D112" s="2"/>
      <c r="E112" s="1"/>
      <c r="F112" s="1"/>
      <c r="I112">
        <v>502.8</v>
      </c>
      <c r="J112">
        <v>2.67</v>
      </c>
    </row>
    <row r="113" spans="1:10" x14ac:dyDescent="0.3">
      <c r="D113" s="2"/>
      <c r="E113" s="1"/>
      <c r="F113" s="1"/>
      <c r="I113">
        <v>507.84</v>
      </c>
      <c r="J113">
        <v>3.2</v>
      </c>
    </row>
    <row r="114" spans="1:10" x14ac:dyDescent="0.3">
      <c r="D114" s="2"/>
      <c r="E114" s="1"/>
      <c r="F114" s="1"/>
      <c r="I114">
        <v>507.89</v>
      </c>
      <c r="J114">
        <v>2.79</v>
      </c>
    </row>
    <row r="115" spans="1:10" x14ac:dyDescent="0.3">
      <c r="D115" s="2"/>
      <c r="E115" s="1"/>
      <c r="F115" s="1"/>
      <c r="I115" s="5">
        <v>508.36</v>
      </c>
      <c r="J115" s="5">
        <v>3.35</v>
      </c>
    </row>
    <row r="116" spans="1:10" x14ac:dyDescent="0.3">
      <c r="D116" s="2"/>
      <c r="E116" s="1"/>
      <c r="F116" s="1"/>
    </row>
    <row r="117" spans="1:10" x14ac:dyDescent="0.3">
      <c r="D117" s="2"/>
      <c r="E117" s="1"/>
      <c r="F117" s="1"/>
    </row>
    <row r="118" spans="1:10" x14ac:dyDescent="0.3">
      <c r="D118" s="2"/>
      <c r="E118" s="1"/>
      <c r="F118" s="1"/>
    </row>
    <row r="119" spans="1:10" x14ac:dyDescent="0.3">
      <c r="D119" s="2"/>
      <c r="E119" s="1"/>
      <c r="F119" s="1"/>
    </row>
    <row r="120" spans="1:10" x14ac:dyDescent="0.3">
      <c r="A120" s="5"/>
      <c r="C120" s="5"/>
      <c r="D120" s="2"/>
      <c r="E120" s="2"/>
      <c r="F120" s="1"/>
    </row>
    <row r="121" spans="1:10" x14ac:dyDescent="0.3">
      <c r="D121" s="2"/>
      <c r="E121" s="1"/>
      <c r="F121" s="1"/>
    </row>
    <row r="122" spans="1:10" x14ac:dyDescent="0.3">
      <c r="D122" s="2"/>
      <c r="E122" s="1"/>
      <c r="F122" s="1"/>
    </row>
    <row r="123" spans="1:10" x14ac:dyDescent="0.3">
      <c r="D123" s="2"/>
      <c r="E123" s="1"/>
      <c r="F123" s="1"/>
    </row>
    <row r="124" spans="1:10" x14ac:dyDescent="0.3">
      <c r="D124" s="2"/>
      <c r="E124" s="1"/>
      <c r="F124" s="1"/>
    </row>
    <row r="125" spans="1:10" x14ac:dyDescent="0.3">
      <c r="D125" s="2"/>
      <c r="E125" s="1"/>
      <c r="F125" s="1"/>
    </row>
    <row r="126" spans="1:10" x14ac:dyDescent="0.3">
      <c r="D126" s="2"/>
      <c r="E126" s="1"/>
      <c r="F126" s="1"/>
    </row>
    <row r="127" spans="1:10" x14ac:dyDescent="0.3">
      <c r="D127" s="2"/>
      <c r="E127" s="1"/>
      <c r="F127" s="1"/>
    </row>
    <row r="128" spans="1:10" x14ac:dyDescent="0.3">
      <c r="D128" s="2"/>
      <c r="E128" s="1"/>
      <c r="F128" s="1"/>
    </row>
    <row r="129" spans="1:6" x14ac:dyDescent="0.3">
      <c r="D129" s="2"/>
      <c r="E129" s="1"/>
      <c r="F129" s="1"/>
    </row>
    <row r="130" spans="1:6" x14ac:dyDescent="0.3">
      <c r="D130" s="2"/>
      <c r="E130" s="1"/>
      <c r="F130" s="1"/>
    </row>
    <row r="131" spans="1:6" x14ac:dyDescent="0.3">
      <c r="A131" s="5"/>
      <c r="C131" s="5"/>
      <c r="D131" s="2"/>
      <c r="E131" s="2"/>
      <c r="F131" s="1"/>
    </row>
    <row r="132" spans="1:6" x14ac:dyDescent="0.3">
      <c r="D132" s="2"/>
      <c r="E132" s="1"/>
      <c r="F132" s="1"/>
    </row>
    <row r="133" spans="1:6" x14ac:dyDescent="0.3">
      <c r="D133" s="2"/>
      <c r="E133" s="1"/>
      <c r="F133" s="1"/>
    </row>
    <row r="134" spans="1:6" x14ac:dyDescent="0.3">
      <c r="D134" s="2"/>
      <c r="E134" s="1"/>
      <c r="F134" s="1"/>
    </row>
    <row r="135" spans="1:6" x14ac:dyDescent="0.3">
      <c r="D135" s="2"/>
      <c r="E135" s="1"/>
      <c r="F135" s="1"/>
    </row>
    <row r="136" spans="1:6" x14ac:dyDescent="0.3">
      <c r="D136" s="2"/>
      <c r="E136" s="1"/>
      <c r="F136" s="1"/>
    </row>
    <row r="137" spans="1:6" x14ac:dyDescent="0.3">
      <c r="D137" s="2"/>
      <c r="E137" s="1"/>
      <c r="F137" s="1"/>
    </row>
    <row r="138" spans="1:6" x14ac:dyDescent="0.3">
      <c r="D138" s="2"/>
      <c r="E138" s="1"/>
      <c r="F138" s="1"/>
    </row>
    <row r="139" spans="1:6" x14ac:dyDescent="0.3">
      <c r="D139" s="2"/>
      <c r="E139" s="1"/>
      <c r="F139" s="1"/>
    </row>
    <row r="140" spans="1:6" x14ac:dyDescent="0.3">
      <c r="D140" s="2"/>
      <c r="E140" s="1"/>
      <c r="F140" s="1"/>
    </row>
    <row r="141" spans="1:6" x14ac:dyDescent="0.3">
      <c r="D141" s="2"/>
      <c r="E141" s="1"/>
      <c r="F141" s="1"/>
    </row>
    <row r="142" spans="1:6" x14ac:dyDescent="0.3">
      <c r="D142" s="2"/>
      <c r="E142" s="1"/>
      <c r="F142" s="1"/>
    </row>
    <row r="143" spans="1:6" x14ac:dyDescent="0.3">
      <c r="D143" s="2"/>
      <c r="E143" s="1"/>
      <c r="F143" s="1"/>
    </row>
    <row r="144" spans="1:6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46" workbookViewId="0">
      <selection activeCell="A46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-0.04</v>
      </c>
      <c r="B1">
        <f>A1+0.04</f>
        <v>0</v>
      </c>
      <c r="C1" s="5">
        <v>9.99</v>
      </c>
      <c r="D1" s="2">
        <v>300637.87899999996</v>
      </c>
      <c r="E1" s="2">
        <v>2774499.8260000004</v>
      </c>
    </row>
    <row r="2" spans="1:7" x14ac:dyDescent="0.3">
      <c r="A2">
        <v>0.25</v>
      </c>
      <c r="B2">
        <f t="shared" ref="B2:B61" si="0">A2+0.04</f>
        <v>0.28999999999999998</v>
      </c>
      <c r="C2">
        <v>9.9499999999999993</v>
      </c>
      <c r="D2" s="2">
        <f>(((B2*($D$61-$D$1))+$B$61*$D$1)/$B$61)</f>
        <v>300638.16834619717</v>
      </c>
      <c r="E2" s="1">
        <f>(((B2*($E$61-$E$1))+$B$61*$E$1)/$B$61)</f>
        <v>2774499.8519274788</v>
      </c>
      <c r="F2" s="1">
        <f>SQRT(((D2-$D$1)^2)+((E2-$E$1)^2))</f>
        <v>0.29050551798551105</v>
      </c>
      <c r="G2" s="1">
        <f t="shared" ref="G2:G61" si="1">B2-F2</f>
        <v>-5.0551798551107252E-4</v>
      </c>
    </row>
    <row r="3" spans="1:7" x14ac:dyDescent="0.3">
      <c r="A3">
        <v>0.35</v>
      </c>
      <c r="B3">
        <f t="shared" si="0"/>
        <v>0.38999999999999996</v>
      </c>
      <c r="C3">
        <v>9.86</v>
      </c>
      <c r="D3" s="2">
        <f t="shared" ref="D3:D60" si="2">(((B3*($D$61-$D$1))+$B$61*$D$1)/$B$61)</f>
        <v>300638.26812074793</v>
      </c>
      <c r="E3" s="1">
        <f t="shared" ref="E3:E60" si="3">(((B3*($E$61-$E$1))+$B$61*$E$1)/$B$61)</f>
        <v>2774499.8608679883</v>
      </c>
      <c r="F3" s="1">
        <f t="shared" ref="F3:F61" si="4">SQRT(((D3-$D$1)^2)+((E3-$E$1)^2))</f>
        <v>0.39067983450644311</v>
      </c>
      <c r="G3" s="1">
        <f t="shared" si="1"/>
        <v>-6.7983450644315546E-4</v>
      </c>
    </row>
    <row r="4" spans="1:7" x14ac:dyDescent="0.3">
      <c r="A4">
        <v>1.04</v>
      </c>
      <c r="B4">
        <f t="shared" si="0"/>
        <v>1.08</v>
      </c>
      <c r="C4">
        <v>9.76</v>
      </c>
      <c r="D4" s="2">
        <f t="shared" si="2"/>
        <v>300638.95656514808</v>
      </c>
      <c r="E4" s="1">
        <f t="shared" si="3"/>
        <v>2774499.9225575062</v>
      </c>
      <c r="F4" s="1">
        <f t="shared" si="4"/>
        <v>1.0818826185844117</v>
      </c>
      <c r="G4" s="1">
        <f t="shared" si="1"/>
        <v>-1.8826185844116328E-3</v>
      </c>
    </row>
    <row r="5" spans="1:7" x14ac:dyDescent="0.3">
      <c r="A5">
        <v>1.92</v>
      </c>
      <c r="B5">
        <f t="shared" si="0"/>
        <v>1.96</v>
      </c>
      <c r="C5">
        <v>3.89</v>
      </c>
      <c r="D5" s="2">
        <f t="shared" si="2"/>
        <v>300639.83458119462</v>
      </c>
      <c r="E5" s="1">
        <f t="shared" si="3"/>
        <v>2774500.0012339922</v>
      </c>
      <c r="F5" s="1">
        <f t="shared" si="4"/>
        <v>1.963416603985864</v>
      </c>
      <c r="G5" s="1">
        <f t="shared" si="1"/>
        <v>-3.4166039858640751E-3</v>
      </c>
    </row>
    <row r="6" spans="1:7" x14ac:dyDescent="0.3">
      <c r="A6">
        <v>33.340000000000003</v>
      </c>
      <c r="B6">
        <f t="shared" si="0"/>
        <v>33.380000000000003</v>
      </c>
      <c r="C6">
        <v>3.19</v>
      </c>
      <c r="D6" s="2">
        <f t="shared" si="2"/>
        <v>300671.18374503957</v>
      </c>
      <c r="E6" s="1">
        <f t="shared" si="3"/>
        <v>2774502.8103421768</v>
      </c>
      <c r="F6" s="1">
        <f t="shared" si="4"/>
        <v>33.438186858437369</v>
      </c>
      <c r="G6" s="1">
        <f t="shared" si="1"/>
        <v>-5.8186858437366595E-2</v>
      </c>
    </row>
    <row r="7" spans="1:7" x14ac:dyDescent="0.3">
      <c r="A7">
        <v>68.05</v>
      </c>
      <c r="B7">
        <f t="shared" si="0"/>
        <v>68.09</v>
      </c>
      <c r="C7">
        <v>3.13</v>
      </c>
      <c r="D7" s="2">
        <f t="shared" si="2"/>
        <v>300705.81549160415</v>
      </c>
      <c r="E7" s="1">
        <f t="shared" si="3"/>
        <v>2774505.9135931344</v>
      </c>
      <c r="F7" s="1">
        <f t="shared" si="4"/>
        <v>68.208692126828197</v>
      </c>
      <c r="G7" s="1">
        <f t="shared" si="1"/>
        <v>-0.11869212682819352</v>
      </c>
    </row>
    <row r="8" spans="1:7" x14ac:dyDescent="0.3">
      <c r="A8">
        <v>117.14</v>
      </c>
      <c r="B8">
        <f t="shared" si="0"/>
        <v>117.18</v>
      </c>
      <c r="C8">
        <v>3.15</v>
      </c>
      <c r="D8" s="2">
        <f t="shared" si="2"/>
        <v>300754.79481856618</v>
      </c>
      <c r="E8" s="1">
        <f t="shared" si="3"/>
        <v>2774510.3024894032</v>
      </c>
      <c r="F8" s="1">
        <f t="shared" si="4"/>
        <v>117.38426411243333</v>
      </c>
      <c r="G8" s="1">
        <f t="shared" si="1"/>
        <v>-0.20426411243332154</v>
      </c>
    </row>
    <row r="9" spans="1:7" x14ac:dyDescent="0.3">
      <c r="A9">
        <v>117.4</v>
      </c>
      <c r="B9">
        <f t="shared" si="0"/>
        <v>117.44000000000001</v>
      </c>
      <c r="C9">
        <v>3.07</v>
      </c>
      <c r="D9" s="2">
        <f t="shared" si="2"/>
        <v>300755.05423239811</v>
      </c>
      <c r="E9" s="1">
        <f t="shared" si="3"/>
        <v>2774510.3257347289</v>
      </c>
      <c r="F9" s="1">
        <f t="shared" si="4"/>
        <v>117.64471733542122</v>
      </c>
      <c r="G9" s="1">
        <f t="shared" si="1"/>
        <v>-0.20471733542120774</v>
      </c>
    </row>
    <row r="10" spans="1:7" x14ac:dyDescent="0.3">
      <c r="A10">
        <v>118.55</v>
      </c>
      <c r="B10">
        <f t="shared" si="0"/>
        <v>118.59</v>
      </c>
      <c r="C10">
        <v>3.12</v>
      </c>
      <c r="D10" s="2">
        <f t="shared" si="2"/>
        <v>300756.20163973171</v>
      </c>
      <c r="E10" s="1">
        <f t="shared" si="3"/>
        <v>2774510.4285505922</v>
      </c>
      <c r="F10" s="1">
        <f t="shared" si="4"/>
        <v>118.79672197557049</v>
      </c>
      <c r="G10" s="1">
        <f t="shared" si="1"/>
        <v>-0.20672197557048833</v>
      </c>
    </row>
    <row r="11" spans="1:7" x14ac:dyDescent="0.3">
      <c r="A11">
        <v>118.58</v>
      </c>
      <c r="B11">
        <f t="shared" si="0"/>
        <v>118.62</v>
      </c>
      <c r="C11">
        <v>3.16</v>
      </c>
      <c r="D11" s="2">
        <f t="shared" si="2"/>
        <v>300756.23157209699</v>
      </c>
      <c r="E11" s="1">
        <f t="shared" si="3"/>
        <v>2774510.4312327448</v>
      </c>
      <c r="F11" s="1">
        <f t="shared" si="4"/>
        <v>118.82677427056812</v>
      </c>
      <c r="G11" s="1">
        <f t="shared" si="1"/>
        <v>-0.20677427056811837</v>
      </c>
    </row>
    <row r="12" spans="1:7" x14ac:dyDescent="0.3">
      <c r="A12">
        <v>122.32</v>
      </c>
      <c r="B12">
        <f t="shared" si="0"/>
        <v>122.36</v>
      </c>
      <c r="C12">
        <v>3.19</v>
      </c>
      <c r="D12" s="2">
        <f t="shared" si="2"/>
        <v>300759.96314029495</v>
      </c>
      <c r="E12" s="1">
        <f t="shared" si="3"/>
        <v>2774510.765607812</v>
      </c>
      <c r="F12" s="1">
        <f t="shared" si="4"/>
        <v>122.57329370886036</v>
      </c>
      <c r="G12" s="1">
        <f t="shared" si="1"/>
        <v>-0.21329370886036259</v>
      </c>
    </row>
    <row r="13" spans="1:7" x14ac:dyDescent="0.3">
      <c r="A13">
        <v>125.82</v>
      </c>
      <c r="B13">
        <f t="shared" si="0"/>
        <v>125.86</v>
      </c>
      <c r="C13">
        <v>3.08</v>
      </c>
      <c r="D13" s="2">
        <f t="shared" si="2"/>
        <v>300763.45524957107</v>
      </c>
      <c r="E13" s="1">
        <f t="shared" si="3"/>
        <v>2774511.0785256559</v>
      </c>
      <c r="F13" s="1">
        <f t="shared" si="4"/>
        <v>126.0793947874691</v>
      </c>
      <c r="G13" s="1">
        <f t="shared" si="1"/>
        <v>-0.21939478746909913</v>
      </c>
    </row>
    <row r="14" spans="1:7" x14ac:dyDescent="0.3">
      <c r="A14">
        <v>125.82</v>
      </c>
      <c r="B14">
        <f t="shared" si="0"/>
        <v>125.86</v>
      </c>
      <c r="C14">
        <v>3.08</v>
      </c>
      <c r="D14" s="2">
        <f t="shared" si="2"/>
        <v>300763.45524957107</v>
      </c>
      <c r="E14" s="1">
        <f t="shared" si="3"/>
        <v>2774511.0785256559</v>
      </c>
      <c r="F14" s="1">
        <f t="shared" si="4"/>
        <v>126.0793947874691</v>
      </c>
      <c r="G14" s="1">
        <f t="shared" si="1"/>
        <v>-0.21939478746909913</v>
      </c>
    </row>
    <row r="15" spans="1:7" x14ac:dyDescent="0.3">
      <c r="A15">
        <v>126.76</v>
      </c>
      <c r="B15">
        <f t="shared" si="0"/>
        <v>126.80000000000001</v>
      </c>
      <c r="C15">
        <v>3.09</v>
      </c>
      <c r="D15" s="2">
        <f t="shared" si="2"/>
        <v>300764.39313034812</v>
      </c>
      <c r="E15" s="1">
        <f t="shared" si="3"/>
        <v>2774511.1625664476</v>
      </c>
      <c r="F15" s="1">
        <f t="shared" si="4"/>
        <v>127.02103336284939</v>
      </c>
      <c r="G15" s="1">
        <f t="shared" si="1"/>
        <v>-0.2210333628493828</v>
      </c>
    </row>
    <row r="16" spans="1:7" x14ac:dyDescent="0.3">
      <c r="A16">
        <v>127.05</v>
      </c>
      <c r="B16">
        <f t="shared" si="0"/>
        <v>127.09</v>
      </c>
      <c r="C16">
        <v>2.37</v>
      </c>
      <c r="D16" s="2">
        <f t="shared" si="2"/>
        <v>300764.68247654528</v>
      </c>
      <c r="E16" s="1">
        <f t="shared" si="3"/>
        <v>2774511.1884939265</v>
      </c>
      <c r="F16" s="1">
        <f t="shared" si="4"/>
        <v>127.3115388808185</v>
      </c>
      <c r="G16" s="1">
        <f t="shared" si="1"/>
        <v>-0.22153888081849971</v>
      </c>
    </row>
    <row r="17" spans="1:10" x14ac:dyDescent="0.3">
      <c r="A17">
        <v>127.28</v>
      </c>
      <c r="B17">
        <f t="shared" si="0"/>
        <v>127.32000000000001</v>
      </c>
      <c r="C17">
        <v>1.1000000000000001</v>
      </c>
      <c r="D17" s="2">
        <f t="shared" si="2"/>
        <v>300764.91195801197</v>
      </c>
      <c r="E17" s="1">
        <f t="shared" si="3"/>
        <v>2774511.2090570992</v>
      </c>
      <c r="F17" s="1">
        <f t="shared" si="4"/>
        <v>127.54193980882516</v>
      </c>
      <c r="G17" s="1">
        <f t="shared" si="1"/>
        <v>-0.22193980882515518</v>
      </c>
    </row>
    <row r="18" spans="1:10" x14ac:dyDescent="0.3">
      <c r="A18">
        <v>127.37</v>
      </c>
      <c r="B18">
        <f t="shared" si="0"/>
        <v>127.41000000000001</v>
      </c>
      <c r="C18">
        <v>1.0900000000000001</v>
      </c>
      <c r="D18" s="2">
        <f t="shared" si="2"/>
        <v>300765.00175510772</v>
      </c>
      <c r="E18" s="1">
        <f t="shared" si="3"/>
        <v>2774511.2171035577</v>
      </c>
      <c r="F18" s="1">
        <f t="shared" si="4"/>
        <v>127.63209669374366</v>
      </c>
      <c r="G18" s="1">
        <f t="shared" si="1"/>
        <v>-0.22209669374365149</v>
      </c>
    </row>
    <row r="19" spans="1:10" x14ac:dyDescent="0.3">
      <c r="A19">
        <v>129.41999999999999</v>
      </c>
      <c r="B19">
        <f t="shared" si="0"/>
        <v>129.45999999999998</v>
      </c>
      <c r="C19">
        <v>1.35</v>
      </c>
      <c r="D19" s="2">
        <f t="shared" si="2"/>
        <v>300767.04713339801</v>
      </c>
      <c r="E19" s="1">
        <f t="shared" si="3"/>
        <v>2774511.4003840089</v>
      </c>
      <c r="F19" s="1">
        <f t="shared" si="4"/>
        <v>129.68567018261521</v>
      </c>
      <c r="G19" s="1">
        <f t="shared" si="1"/>
        <v>-0.22567018261523231</v>
      </c>
    </row>
    <row r="20" spans="1:10" x14ac:dyDescent="0.3">
      <c r="A20">
        <v>129.63</v>
      </c>
      <c r="B20">
        <f t="shared" si="0"/>
        <v>129.66999999999999</v>
      </c>
      <c r="C20">
        <v>0.3</v>
      </c>
      <c r="D20" s="2">
        <f t="shared" si="2"/>
        <v>300767.25665995455</v>
      </c>
      <c r="E20" s="1">
        <f t="shared" si="3"/>
        <v>2774511.4191590799</v>
      </c>
      <c r="F20" s="1">
        <f t="shared" si="4"/>
        <v>129.89603624734261</v>
      </c>
      <c r="G20" s="1">
        <f t="shared" si="1"/>
        <v>-0.22603624734261984</v>
      </c>
    </row>
    <row r="21" spans="1:10" x14ac:dyDescent="0.3">
      <c r="A21">
        <v>141.15</v>
      </c>
      <c r="B21">
        <f t="shared" si="0"/>
        <v>141.19</v>
      </c>
      <c r="C21">
        <v>-0.37</v>
      </c>
      <c r="D21" s="2">
        <f t="shared" si="2"/>
        <v>300778.75068820076</v>
      </c>
      <c r="E21" s="1">
        <f t="shared" si="3"/>
        <v>2774512.4491058104</v>
      </c>
      <c r="F21" s="1">
        <f t="shared" si="4"/>
        <v>141.43611751188166</v>
      </c>
      <c r="G21" s="1">
        <f t="shared" si="1"/>
        <v>-0.24611751188166409</v>
      </c>
    </row>
    <row r="22" spans="1:10" x14ac:dyDescent="0.3">
      <c r="A22">
        <v>150.63999999999999</v>
      </c>
      <c r="B22">
        <f t="shared" si="0"/>
        <v>150.67999999999998</v>
      </c>
      <c r="C22">
        <v>-0.61</v>
      </c>
      <c r="D22" s="2">
        <f t="shared" si="2"/>
        <v>300788.21929306671</v>
      </c>
      <c r="E22" s="1">
        <f t="shared" si="3"/>
        <v>2774513.2975601922</v>
      </c>
      <c r="F22" s="1">
        <f t="shared" si="4"/>
        <v>150.94266015079558</v>
      </c>
      <c r="G22" s="1">
        <f t="shared" si="1"/>
        <v>-0.26266015079559679</v>
      </c>
    </row>
    <row r="23" spans="1:10" x14ac:dyDescent="0.3">
      <c r="A23">
        <v>165.6</v>
      </c>
      <c r="B23">
        <f t="shared" si="0"/>
        <v>165.64</v>
      </c>
      <c r="C23">
        <v>-0.82</v>
      </c>
      <c r="D23" s="2">
        <f t="shared" si="2"/>
        <v>300803.14556585858</v>
      </c>
      <c r="E23" s="1">
        <f t="shared" si="3"/>
        <v>2774514.6350604608</v>
      </c>
      <c r="F23" s="1">
        <f t="shared" si="4"/>
        <v>165.92873790402248</v>
      </c>
      <c r="G23" s="1">
        <f t="shared" si="1"/>
        <v>-0.2887379040224971</v>
      </c>
    </row>
    <row r="24" spans="1:10" x14ac:dyDescent="0.3">
      <c r="A24">
        <v>176.44</v>
      </c>
      <c r="B24">
        <f t="shared" si="0"/>
        <v>176.48</v>
      </c>
      <c r="C24">
        <v>-0.89</v>
      </c>
      <c r="D24" s="2">
        <f t="shared" si="2"/>
        <v>300813.96112715959</v>
      </c>
      <c r="E24" s="1">
        <f t="shared" si="3"/>
        <v>2774515.6042117248</v>
      </c>
      <c r="F24" s="1">
        <f t="shared" si="4"/>
        <v>176.78763381606956</v>
      </c>
      <c r="G24" s="1">
        <f t="shared" si="1"/>
        <v>-0.30763381606956841</v>
      </c>
      <c r="I24" s="5">
        <v>-0.04</v>
      </c>
      <c r="J24" s="5">
        <v>9.99</v>
      </c>
    </row>
    <row r="25" spans="1:10" x14ac:dyDescent="0.3">
      <c r="A25">
        <v>183.91</v>
      </c>
      <c r="B25">
        <f t="shared" si="0"/>
        <v>183.95</v>
      </c>
      <c r="C25">
        <v>-0.97</v>
      </c>
      <c r="D25" s="2">
        <f t="shared" si="2"/>
        <v>300821.41428610048</v>
      </c>
      <c r="E25" s="1">
        <f t="shared" si="3"/>
        <v>2774516.2720678085</v>
      </c>
      <c r="F25" s="1">
        <f t="shared" si="4"/>
        <v>184.27065526109317</v>
      </c>
      <c r="G25" s="1">
        <f t="shared" si="1"/>
        <v>-0.32065526109317943</v>
      </c>
      <c r="I25">
        <v>0.25</v>
      </c>
      <c r="J25">
        <v>9.9499999999999993</v>
      </c>
    </row>
    <row r="26" spans="1:10" x14ac:dyDescent="0.3">
      <c r="A26">
        <v>190.46</v>
      </c>
      <c r="B26">
        <f t="shared" si="0"/>
        <v>190.5</v>
      </c>
      <c r="C26">
        <v>-1.02</v>
      </c>
      <c r="D26" s="2">
        <f t="shared" si="2"/>
        <v>300827.94951917446</v>
      </c>
      <c r="E26" s="1">
        <f t="shared" si="3"/>
        <v>2774516.8576712012</v>
      </c>
      <c r="F26" s="1">
        <f t="shared" si="4"/>
        <v>190.8320729939326</v>
      </c>
      <c r="G26" s="1">
        <f t="shared" si="1"/>
        <v>-0.33207299393259859</v>
      </c>
      <c r="I26">
        <v>0.35</v>
      </c>
      <c r="J26">
        <v>9.86</v>
      </c>
    </row>
    <row r="27" spans="1:10" x14ac:dyDescent="0.3">
      <c r="A27">
        <v>204.25</v>
      </c>
      <c r="B27">
        <f t="shared" si="0"/>
        <v>204.29</v>
      </c>
      <c r="C27">
        <v>-1.73</v>
      </c>
      <c r="D27" s="2">
        <f t="shared" si="2"/>
        <v>300841.70842972258</v>
      </c>
      <c r="E27" s="1">
        <f t="shared" si="3"/>
        <v>2774518.090567505</v>
      </c>
      <c r="F27" s="1">
        <f t="shared" si="4"/>
        <v>204.64611124373096</v>
      </c>
      <c r="G27" s="1">
        <f t="shared" si="1"/>
        <v>-0.35611124373096459</v>
      </c>
      <c r="I27">
        <v>1.04</v>
      </c>
      <c r="J27">
        <v>9.76</v>
      </c>
    </row>
    <row r="28" spans="1:10" x14ac:dyDescent="0.3">
      <c r="A28">
        <v>218.12</v>
      </c>
      <c r="B28">
        <f t="shared" si="0"/>
        <v>218.16</v>
      </c>
      <c r="C28">
        <v>-1.82</v>
      </c>
      <c r="D28" s="2">
        <f t="shared" si="2"/>
        <v>300855.54715991125</v>
      </c>
      <c r="E28" s="1">
        <f t="shared" si="3"/>
        <v>2774519.3306162162</v>
      </c>
      <c r="F28" s="1">
        <f t="shared" si="4"/>
        <v>218.54028894667152</v>
      </c>
      <c r="G28" s="1">
        <f t="shared" si="1"/>
        <v>-0.38028894667152713</v>
      </c>
      <c r="I28">
        <v>1.92</v>
      </c>
      <c r="J28">
        <v>3.89</v>
      </c>
    </row>
    <row r="29" spans="1:10" x14ac:dyDescent="0.3">
      <c r="A29">
        <v>231.09</v>
      </c>
      <c r="B29">
        <f t="shared" si="0"/>
        <v>231.13</v>
      </c>
      <c r="C29">
        <v>-1.69</v>
      </c>
      <c r="D29" s="2">
        <f t="shared" si="2"/>
        <v>300868.48791914323</v>
      </c>
      <c r="E29" s="1">
        <f t="shared" si="3"/>
        <v>2774520.4902003398</v>
      </c>
      <c r="F29" s="1">
        <f t="shared" si="4"/>
        <v>231.53289780093135</v>
      </c>
      <c r="G29" s="1">
        <f t="shared" si="1"/>
        <v>-0.40289780093135619</v>
      </c>
      <c r="I29">
        <v>33.340000000000003</v>
      </c>
      <c r="J29">
        <v>3.19</v>
      </c>
    </row>
    <row r="30" spans="1:10" x14ac:dyDescent="0.3">
      <c r="A30">
        <v>240.55</v>
      </c>
      <c r="B30">
        <f t="shared" si="0"/>
        <v>240.59</v>
      </c>
      <c r="C30">
        <v>-2.08</v>
      </c>
      <c r="D30" s="2">
        <f t="shared" si="2"/>
        <v>300877.92659164401</v>
      </c>
      <c r="E30" s="1">
        <f t="shared" si="3"/>
        <v>2774521.3359725685</v>
      </c>
      <c r="F30" s="1">
        <f t="shared" si="4"/>
        <v>241.00938814492204</v>
      </c>
      <c r="G30" s="1">
        <f t="shared" si="1"/>
        <v>-0.41938814492203846</v>
      </c>
      <c r="I30">
        <v>68.05</v>
      </c>
      <c r="J30">
        <v>3.13</v>
      </c>
    </row>
    <row r="31" spans="1:10" x14ac:dyDescent="0.3">
      <c r="A31">
        <v>250.89</v>
      </c>
      <c r="B31">
        <f t="shared" si="0"/>
        <v>250.92999999999998</v>
      </c>
      <c r="C31">
        <v>-2.4700000000000002</v>
      </c>
      <c r="D31" s="2">
        <f t="shared" si="2"/>
        <v>300888.24328019132</v>
      </c>
      <c r="E31" s="1">
        <f t="shared" si="3"/>
        <v>2774522.2604212835</v>
      </c>
      <c r="F31" s="1">
        <f t="shared" si="4"/>
        <v>251.36741247435572</v>
      </c>
      <c r="G31" s="1">
        <f t="shared" si="1"/>
        <v>-0.43741247435573882</v>
      </c>
      <c r="I31">
        <v>117.14</v>
      </c>
      <c r="J31">
        <v>3.15</v>
      </c>
    </row>
    <row r="32" spans="1:10" x14ac:dyDescent="0.3">
      <c r="A32">
        <v>263.55</v>
      </c>
      <c r="B32">
        <f t="shared" si="0"/>
        <v>263.59000000000003</v>
      </c>
      <c r="C32">
        <v>-2.68</v>
      </c>
      <c r="D32" s="2">
        <f t="shared" si="2"/>
        <v>300900.87473831599</v>
      </c>
      <c r="E32" s="1">
        <f t="shared" si="3"/>
        <v>2774523.3922898262</v>
      </c>
      <c r="F32" s="1">
        <f t="shared" si="4"/>
        <v>264.04948094732566</v>
      </c>
      <c r="G32" s="1">
        <f t="shared" si="1"/>
        <v>-0.4594809473256305</v>
      </c>
      <c r="I32">
        <v>117.4</v>
      </c>
      <c r="J32">
        <v>3.07</v>
      </c>
    </row>
    <row r="33" spans="1:10" x14ac:dyDescent="0.3">
      <c r="A33">
        <v>277.37</v>
      </c>
      <c r="B33">
        <f t="shared" si="0"/>
        <v>277.41000000000003</v>
      </c>
      <c r="C33">
        <v>-2.4</v>
      </c>
      <c r="D33" s="2">
        <f t="shared" si="2"/>
        <v>300914.66358122934</v>
      </c>
      <c r="E33" s="1">
        <f t="shared" si="3"/>
        <v>2774524.6278682831</v>
      </c>
      <c r="F33" s="1">
        <f t="shared" si="4"/>
        <v>277.89357149210525</v>
      </c>
      <c r="G33" s="1">
        <f t="shared" si="1"/>
        <v>-0.48357149210522721</v>
      </c>
      <c r="I33">
        <v>118.55</v>
      </c>
      <c r="J33">
        <v>3.12</v>
      </c>
    </row>
    <row r="34" spans="1:10" x14ac:dyDescent="0.3">
      <c r="A34">
        <v>287.77999999999997</v>
      </c>
      <c r="B34">
        <f t="shared" si="0"/>
        <v>287.82</v>
      </c>
      <c r="C34">
        <v>-2.71</v>
      </c>
      <c r="D34" s="2">
        <f t="shared" si="2"/>
        <v>300925.05011196213</v>
      </c>
      <c r="E34" s="1">
        <f t="shared" si="3"/>
        <v>2774525.5585753545</v>
      </c>
      <c r="F34" s="1">
        <f t="shared" si="4"/>
        <v>288.32171784302068</v>
      </c>
      <c r="G34" s="1">
        <f t="shared" si="1"/>
        <v>-0.50171784302068545</v>
      </c>
      <c r="I34">
        <v>118.58</v>
      </c>
      <c r="J34">
        <v>3.16</v>
      </c>
    </row>
    <row r="35" spans="1:10" x14ac:dyDescent="0.3">
      <c r="A35">
        <v>300.52</v>
      </c>
      <c r="B35">
        <f t="shared" si="0"/>
        <v>300.56</v>
      </c>
      <c r="C35">
        <v>-3.21</v>
      </c>
      <c r="D35" s="2">
        <f t="shared" si="2"/>
        <v>300937.76138972747</v>
      </c>
      <c r="E35" s="1">
        <f t="shared" si="3"/>
        <v>2774526.6975963055</v>
      </c>
      <c r="F35" s="1">
        <f t="shared" si="4"/>
        <v>301.08392576933181</v>
      </c>
      <c r="G35" s="1">
        <f t="shared" si="1"/>
        <v>-0.5239257693318109</v>
      </c>
      <c r="I35">
        <v>122.32</v>
      </c>
      <c r="J35">
        <v>3.19</v>
      </c>
    </row>
    <row r="36" spans="1:10" x14ac:dyDescent="0.3">
      <c r="A36">
        <v>315.33</v>
      </c>
      <c r="B36">
        <f t="shared" si="0"/>
        <v>315.37</v>
      </c>
      <c r="C36">
        <v>-3.49</v>
      </c>
      <c r="D36" s="2">
        <f t="shared" si="2"/>
        <v>300952.5380006932</v>
      </c>
      <c r="E36" s="1">
        <f t="shared" si="3"/>
        <v>2774528.0216858094</v>
      </c>
      <c r="F36" s="1">
        <f t="shared" si="4"/>
        <v>315.91974204773578</v>
      </c>
      <c r="G36" s="1">
        <f t="shared" si="1"/>
        <v>-0.5497420477357764</v>
      </c>
      <c r="I36">
        <v>125.82</v>
      </c>
      <c r="J36">
        <v>3.08</v>
      </c>
    </row>
    <row r="37" spans="1:10" x14ac:dyDescent="0.3">
      <c r="A37">
        <v>327.72</v>
      </c>
      <c r="B37">
        <f t="shared" si="0"/>
        <v>327.76000000000005</v>
      </c>
      <c r="C37">
        <v>-4.01</v>
      </c>
      <c r="D37" s="2">
        <f t="shared" si="2"/>
        <v>300964.90006753081</v>
      </c>
      <c r="E37" s="1">
        <f t="shared" si="3"/>
        <v>2774529.1294149756</v>
      </c>
      <c r="F37" s="1">
        <f t="shared" si="4"/>
        <v>328.33133986604099</v>
      </c>
      <c r="G37" s="1">
        <f t="shared" si="1"/>
        <v>-0.57133986604094389</v>
      </c>
      <c r="I37">
        <v>125.82</v>
      </c>
      <c r="J37">
        <v>3.08</v>
      </c>
    </row>
    <row r="38" spans="1:10" x14ac:dyDescent="0.3">
      <c r="A38">
        <v>342.89</v>
      </c>
      <c r="B38">
        <f t="shared" si="0"/>
        <v>342.93</v>
      </c>
      <c r="C38">
        <v>-4.68</v>
      </c>
      <c r="D38" s="2">
        <f t="shared" si="2"/>
        <v>300980.03586687928</v>
      </c>
      <c r="E38" s="1">
        <f t="shared" si="3"/>
        <v>2774530.4856903148</v>
      </c>
      <c r="F38" s="1">
        <f t="shared" si="4"/>
        <v>343.52778368401175</v>
      </c>
      <c r="G38" s="1">
        <f t="shared" si="1"/>
        <v>-0.59778368401174475</v>
      </c>
      <c r="I38">
        <v>126.76</v>
      </c>
      <c r="J38">
        <v>3.09</v>
      </c>
    </row>
    <row r="39" spans="1:10" x14ac:dyDescent="0.3">
      <c r="A39">
        <v>355.39</v>
      </c>
      <c r="B39">
        <f t="shared" si="0"/>
        <v>355.43</v>
      </c>
      <c r="C39">
        <v>-5.09</v>
      </c>
      <c r="D39" s="2">
        <f t="shared" si="2"/>
        <v>300992.50768572273</v>
      </c>
      <c r="E39" s="1">
        <f t="shared" si="3"/>
        <v>2774531.6032540421</v>
      </c>
      <c r="F39" s="1">
        <f t="shared" si="4"/>
        <v>356.04957325053988</v>
      </c>
      <c r="G39" s="1">
        <f t="shared" si="1"/>
        <v>-0.61957325053987233</v>
      </c>
      <c r="I39">
        <v>127.05</v>
      </c>
      <c r="J39">
        <v>2.37</v>
      </c>
    </row>
    <row r="40" spans="1:10" x14ac:dyDescent="0.3">
      <c r="A40">
        <v>371.98</v>
      </c>
      <c r="B40">
        <f t="shared" si="0"/>
        <v>372.02000000000004</v>
      </c>
      <c r="C40">
        <v>-5.73</v>
      </c>
      <c r="D40" s="2">
        <f t="shared" si="2"/>
        <v>301009.0602836918</v>
      </c>
      <c r="E40" s="1">
        <f t="shared" si="3"/>
        <v>2774533.0864846208</v>
      </c>
      <c r="F40" s="1">
        <f t="shared" si="4"/>
        <v>372.66849236326664</v>
      </c>
      <c r="G40" s="1">
        <f t="shared" si="1"/>
        <v>-0.6484923632665982</v>
      </c>
      <c r="I40">
        <v>127.28</v>
      </c>
      <c r="J40">
        <v>1.1000000000000001</v>
      </c>
    </row>
    <row r="41" spans="1:10" x14ac:dyDescent="0.3">
      <c r="A41">
        <v>381.07</v>
      </c>
      <c r="B41">
        <f t="shared" si="0"/>
        <v>381.11</v>
      </c>
      <c r="C41">
        <v>-6.2</v>
      </c>
      <c r="D41" s="2">
        <f t="shared" si="2"/>
        <v>301018.12979035475</v>
      </c>
      <c r="E41" s="1">
        <f t="shared" si="3"/>
        <v>2774533.8991769627</v>
      </c>
      <c r="F41" s="1">
        <f t="shared" si="4"/>
        <v>381.77433773598852</v>
      </c>
      <c r="G41" s="1">
        <f t="shared" si="1"/>
        <v>-0.66433773598851076</v>
      </c>
      <c r="I41">
        <v>127.37</v>
      </c>
      <c r="J41">
        <v>1.0900000000000001</v>
      </c>
    </row>
    <row r="42" spans="1:10" x14ac:dyDescent="0.3">
      <c r="A42">
        <v>396.49</v>
      </c>
      <c r="B42">
        <f t="shared" si="0"/>
        <v>396.53000000000003</v>
      </c>
      <c r="C42">
        <v>-6.67</v>
      </c>
      <c r="D42" s="2">
        <f t="shared" si="2"/>
        <v>301033.51502608001</v>
      </c>
      <c r="E42" s="1">
        <f t="shared" si="3"/>
        <v>2774535.2778035766</v>
      </c>
      <c r="F42" s="1">
        <f t="shared" si="4"/>
        <v>397.22121734522875</v>
      </c>
      <c r="G42" s="1">
        <f t="shared" si="1"/>
        <v>-0.69121734522872202</v>
      </c>
      <c r="I42">
        <v>129.41999999999999</v>
      </c>
      <c r="J42">
        <v>1.35</v>
      </c>
    </row>
    <row r="43" spans="1:10" x14ac:dyDescent="0.3">
      <c r="A43">
        <v>406.39</v>
      </c>
      <c r="B43">
        <f t="shared" si="0"/>
        <v>406.43</v>
      </c>
      <c r="C43">
        <v>-6.34</v>
      </c>
      <c r="D43" s="2">
        <f t="shared" si="2"/>
        <v>301043.39270660409</v>
      </c>
      <c r="E43" s="1">
        <f t="shared" si="3"/>
        <v>2774536.1629140489</v>
      </c>
      <c r="F43" s="1">
        <f t="shared" si="4"/>
        <v>407.13847468201152</v>
      </c>
      <c r="G43" s="1">
        <f t="shared" si="1"/>
        <v>-0.70847468201151287</v>
      </c>
      <c r="I43">
        <v>129.63</v>
      </c>
      <c r="J43">
        <v>0.3</v>
      </c>
    </row>
    <row r="44" spans="1:10" x14ac:dyDescent="0.3">
      <c r="A44">
        <v>419.47</v>
      </c>
      <c r="B44">
        <f t="shared" si="0"/>
        <v>419.51000000000005</v>
      </c>
      <c r="C44">
        <v>-6.97</v>
      </c>
      <c r="D44" s="2">
        <f t="shared" si="2"/>
        <v>301056.44321784191</v>
      </c>
      <c r="E44" s="1">
        <f t="shared" si="3"/>
        <v>2774537.3323327326</v>
      </c>
      <c r="F44" s="1">
        <f t="shared" si="4"/>
        <v>420.24127528441113</v>
      </c>
      <c r="G44" s="1">
        <f t="shared" si="1"/>
        <v>-0.73127528441108325</v>
      </c>
      <c r="I44">
        <v>141.15</v>
      </c>
      <c r="J44">
        <v>-0.37</v>
      </c>
    </row>
    <row r="45" spans="1:10" x14ac:dyDescent="0.3">
      <c r="A45">
        <v>430.38</v>
      </c>
      <c r="B45">
        <f t="shared" si="0"/>
        <v>430.42</v>
      </c>
      <c r="C45">
        <v>-7.53</v>
      </c>
      <c r="D45" s="2">
        <f t="shared" si="2"/>
        <v>301067.32862132846</v>
      </c>
      <c r="E45" s="1">
        <f t="shared" si="3"/>
        <v>2774538.307742354</v>
      </c>
      <c r="F45" s="1">
        <f t="shared" si="4"/>
        <v>431.17029321808104</v>
      </c>
      <c r="G45" s="1">
        <f t="shared" si="1"/>
        <v>-0.75029321808102623</v>
      </c>
      <c r="I45">
        <v>150.63999999999999</v>
      </c>
      <c r="J45">
        <v>-0.61</v>
      </c>
    </row>
    <row r="46" spans="1:10" x14ac:dyDescent="0.3">
      <c r="A46">
        <v>439.78</v>
      </c>
      <c r="B46">
        <f t="shared" si="0"/>
        <v>439.82</v>
      </c>
      <c r="C46">
        <v>-6.64</v>
      </c>
      <c r="D46" s="2">
        <f t="shared" si="2"/>
        <v>301076.70742909872</v>
      </c>
      <c r="E46" s="1">
        <f t="shared" si="3"/>
        <v>2774539.1481502764</v>
      </c>
      <c r="F46" s="1">
        <f t="shared" si="4"/>
        <v>440.58667897205129</v>
      </c>
      <c r="G46" s="1">
        <f t="shared" si="1"/>
        <v>-0.7666789720512952</v>
      </c>
      <c r="I46">
        <v>165.6</v>
      </c>
      <c r="J46">
        <v>-0.82</v>
      </c>
    </row>
    <row r="47" spans="1:10" x14ac:dyDescent="0.3">
      <c r="A47">
        <v>453.49</v>
      </c>
      <c r="B47">
        <f t="shared" si="0"/>
        <v>453.53000000000003</v>
      </c>
      <c r="C47">
        <v>-6.95</v>
      </c>
      <c r="D47" s="2">
        <f t="shared" si="2"/>
        <v>301090.38652000629</v>
      </c>
      <c r="E47" s="1">
        <f t="shared" si="3"/>
        <v>2774540.3738941723</v>
      </c>
      <c r="F47" s="1">
        <f t="shared" si="4"/>
        <v>454.320577768666</v>
      </c>
      <c r="G47" s="1">
        <f t="shared" si="1"/>
        <v>-0.79057776866596896</v>
      </c>
      <c r="I47">
        <v>176.44</v>
      </c>
      <c r="J47">
        <v>-0.89</v>
      </c>
    </row>
    <row r="48" spans="1:10" x14ac:dyDescent="0.3">
      <c r="A48">
        <v>464.36</v>
      </c>
      <c r="B48">
        <f t="shared" si="0"/>
        <v>464.40000000000003</v>
      </c>
      <c r="C48">
        <v>-7.47</v>
      </c>
      <c r="D48" s="2">
        <f t="shared" si="2"/>
        <v>301101.23201367253</v>
      </c>
      <c r="E48" s="1">
        <f t="shared" si="3"/>
        <v>2774541.3457275894</v>
      </c>
      <c r="F48" s="1">
        <f t="shared" si="4"/>
        <v>465.20952597569431</v>
      </c>
      <c r="G48" s="1">
        <f t="shared" si="1"/>
        <v>-0.80952597569427098</v>
      </c>
      <c r="I48">
        <v>183.91</v>
      </c>
      <c r="J48">
        <v>-0.97</v>
      </c>
    </row>
    <row r="49" spans="1:10" x14ac:dyDescent="0.3">
      <c r="A49">
        <v>478.49</v>
      </c>
      <c r="B49">
        <f t="shared" si="0"/>
        <v>478.53000000000003</v>
      </c>
      <c r="C49">
        <v>-7.42</v>
      </c>
      <c r="D49" s="2">
        <f t="shared" si="2"/>
        <v>301115.33015769324</v>
      </c>
      <c r="E49" s="1">
        <f t="shared" si="3"/>
        <v>2774542.6090216269</v>
      </c>
      <c r="F49" s="1">
        <f t="shared" si="4"/>
        <v>479.36415690178023</v>
      </c>
      <c r="G49" s="1">
        <f t="shared" si="1"/>
        <v>-0.83415690178020441</v>
      </c>
      <c r="I49">
        <v>190.46</v>
      </c>
      <c r="J49">
        <v>-1.02</v>
      </c>
    </row>
    <row r="50" spans="1:10" x14ac:dyDescent="0.3">
      <c r="A50">
        <v>487.72</v>
      </c>
      <c r="B50">
        <f t="shared" si="0"/>
        <v>487.76000000000005</v>
      </c>
      <c r="C50">
        <v>-5.88</v>
      </c>
      <c r="D50" s="2">
        <f t="shared" si="2"/>
        <v>301124.53934872727</v>
      </c>
      <c r="E50" s="1">
        <f t="shared" si="3"/>
        <v>2774543.4342306824</v>
      </c>
      <c r="F50" s="1">
        <f t="shared" si="4"/>
        <v>488.61024631766469</v>
      </c>
      <c r="G50" s="1">
        <f t="shared" si="1"/>
        <v>-0.85024631766464154</v>
      </c>
      <c r="I50">
        <v>204.25</v>
      </c>
      <c r="J50">
        <v>-1.73</v>
      </c>
    </row>
    <row r="51" spans="1:10" x14ac:dyDescent="0.3">
      <c r="A51">
        <v>499.77</v>
      </c>
      <c r="B51">
        <f t="shared" si="0"/>
        <v>499.81</v>
      </c>
      <c r="C51">
        <v>-5.48</v>
      </c>
      <c r="D51" s="2">
        <f t="shared" si="2"/>
        <v>301136.56218209234</v>
      </c>
      <c r="E51" s="1">
        <f t="shared" si="3"/>
        <v>2774544.5115621155</v>
      </c>
      <c r="F51" s="1">
        <f t="shared" si="4"/>
        <v>500.68125145978189</v>
      </c>
      <c r="G51" s="1">
        <f t="shared" si="1"/>
        <v>-0.87125145978188812</v>
      </c>
      <c r="I51">
        <v>218.12</v>
      </c>
      <c r="J51">
        <v>-1.82</v>
      </c>
    </row>
    <row r="52" spans="1:10" x14ac:dyDescent="0.3">
      <c r="A52">
        <v>512.66</v>
      </c>
      <c r="B52">
        <f t="shared" si="0"/>
        <v>512.69999999999993</v>
      </c>
      <c r="C52">
        <v>-3.26</v>
      </c>
      <c r="D52" s="2">
        <f t="shared" si="2"/>
        <v>301149.42312168377</v>
      </c>
      <c r="E52" s="1">
        <f t="shared" si="3"/>
        <v>2774545.6639938308</v>
      </c>
      <c r="F52" s="1">
        <f t="shared" si="4"/>
        <v>513.59372086081646</v>
      </c>
      <c r="G52" s="1">
        <f t="shared" si="1"/>
        <v>-0.89372086081652924</v>
      </c>
      <c r="I52">
        <v>231.09</v>
      </c>
      <c r="J52">
        <v>-1.69</v>
      </c>
    </row>
    <row r="53" spans="1:10" x14ac:dyDescent="0.3">
      <c r="A53">
        <v>532.20000000000005</v>
      </c>
      <c r="B53">
        <f t="shared" si="0"/>
        <v>532.24</v>
      </c>
      <c r="C53">
        <v>-3.23</v>
      </c>
      <c r="D53" s="2">
        <f t="shared" si="2"/>
        <v>301168.91906889982</v>
      </c>
      <c r="E53" s="1">
        <f t="shared" si="3"/>
        <v>2774547.4109694492</v>
      </c>
      <c r="F53" s="1">
        <f t="shared" si="4"/>
        <v>533.1677823111786</v>
      </c>
      <c r="G53" s="1">
        <f t="shared" si="1"/>
        <v>-0.92778231117858923</v>
      </c>
      <c r="I53">
        <v>240.55</v>
      </c>
      <c r="J53">
        <v>-2.08</v>
      </c>
    </row>
    <row r="54" spans="1:10" x14ac:dyDescent="0.3">
      <c r="A54">
        <v>539.48</v>
      </c>
      <c r="B54">
        <f t="shared" si="0"/>
        <v>539.52</v>
      </c>
      <c r="C54">
        <v>-2.9</v>
      </c>
      <c r="D54" s="2">
        <f t="shared" si="2"/>
        <v>301176.18265619426</v>
      </c>
      <c r="E54" s="1">
        <f t="shared" si="3"/>
        <v>2774548.061838564</v>
      </c>
      <c r="F54" s="1">
        <f t="shared" si="4"/>
        <v>540.46047255473763</v>
      </c>
      <c r="G54" s="1">
        <f t="shared" si="1"/>
        <v>-0.9404725547376529</v>
      </c>
      <c r="I54">
        <v>250.89</v>
      </c>
      <c r="J54">
        <v>-2.4700000000000002</v>
      </c>
    </row>
    <row r="55" spans="1:10" x14ac:dyDescent="0.3">
      <c r="A55">
        <v>547.26</v>
      </c>
      <c r="B55">
        <f t="shared" si="0"/>
        <v>547.29999999999995</v>
      </c>
      <c r="C55">
        <v>-2.23</v>
      </c>
      <c r="D55" s="2">
        <f t="shared" si="2"/>
        <v>301183.94511624245</v>
      </c>
      <c r="E55" s="1">
        <f t="shared" si="3"/>
        <v>2774548.7574102273</v>
      </c>
      <c r="F55" s="1">
        <f t="shared" si="4"/>
        <v>548.25403438092644</v>
      </c>
      <c r="G55" s="1">
        <f t="shared" si="1"/>
        <v>-0.95403438092648685</v>
      </c>
      <c r="I55">
        <v>263.55</v>
      </c>
      <c r="J55">
        <v>-2.68</v>
      </c>
    </row>
    <row r="56" spans="1:10" x14ac:dyDescent="0.3">
      <c r="A56">
        <v>550.54999999999995</v>
      </c>
      <c r="B56">
        <f t="shared" si="0"/>
        <v>550.58999999999992</v>
      </c>
      <c r="C56">
        <v>-1.2</v>
      </c>
      <c r="D56" s="2">
        <f t="shared" si="2"/>
        <v>301187.22769896203</v>
      </c>
      <c r="E56" s="1">
        <f t="shared" si="3"/>
        <v>2774549.0515530007</v>
      </c>
      <c r="F56" s="1">
        <f t="shared" si="4"/>
        <v>551.54976939484925</v>
      </c>
      <c r="G56" s="1">
        <f t="shared" si="1"/>
        <v>-0.95976939484933155</v>
      </c>
      <c r="I56">
        <v>277.37</v>
      </c>
      <c r="J56">
        <v>-2.4</v>
      </c>
    </row>
    <row r="57" spans="1:10" x14ac:dyDescent="0.3">
      <c r="A57">
        <v>551.19000000000005</v>
      </c>
      <c r="B57">
        <f t="shared" si="0"/>
        <v>551.23</v>
      </c>
      <c r="C57">
        <v>2.15</v>
      </c>
      <c r="D57" s="2">
        <f t="shared" si="2"/>
        <v>301187.86625608685</v>
      </c>
      <c r="E57" s="1">
        <f t="shared" si="3"/>
        <v>2774549.1087722634</v>
      </c>
      <c r="F57" s="1">
        <f t="shared" si="4"/>
        <v>552.19088502068325</v>
      </c>
      <c r="G57" s="1">
        <f t="shared" si="1"/>
        <v>-0.96088502068323578</v>
      </c>
      <c r="I57">
        <v>287.77999999999997</v>
      </c>
      <c r="J57">
        <v>-2.71</v>
      </c>
    </row>
    <row r="58" spans="1:10" x14ac:dyDescent="0.3">
      <c r="A58">
        <v>551.20000000000005</v>
      </c>
      <c r="B58">
        <f t="shared" si="0"/>
        <v>551.24</v>
      </c>
      <c r="C58">
        <v>2.15</v>
      </c>
      <c r="D58" s="2">
        <f t="shared" si="2"/>
        <v>301187.87623354193</v>
      </c>
      <c r="E58" s="1">
        <f t="shared" si="3"/>
        <v>2774549.1096663144</v>
      </c>
      <c r="F58" s="1">
        <f t="shared" si="4"/>
        <v>552.20090245234371</v>
      </c>
      <c r="G58" s="1">
        <f t="shared" si="1"/>
        <v>-0.96090245234370286</v>
      </c>
      <c r="I58">
        <v>300.52</v>
      </c>
      <c r="J58">
        <v>-3.21</v>
      </c>
    </row>
    <row r="59" spans="1:10" x14ac:dyDescent="0.3">
      <c r="A59">
        <v>553.5</v>
      </c>
      <c r="B59">
        <f t="shared" si="0"/>
        <v>553.54</v>
      </c>
      <c r="C59">
        <v>2.4</v>
      </c>
      <c r="D59" s="2">
        <f t="shared" si="2"/>
        <v>301190.17104820913</v>
      </c>
      <c r="E59" s="1">
        <f t="shared" si="3"/>
        <v>2774549.3152980399</v>
      </c>
      <c r="F59" s="1">
        <f t="shared" si="4"/>
        <v>554.50491173255909</v>
      </c>
      <c r="G59" s="1">
        <f t="shared" si="1"/>
        <v>-0.96491173255913054</v>
      </c>
      <c r="I59">
        <v>315.33</v>
      </c>
      <c r="J59">
        <v>-3.49</v>
      </c>
    </row>
    <row r="60" spans="1:10" x14ac:dyDescent="0.3">
      <c r="A60">
        <v>559.11</v>
      </c>
      <c r="B60">
        <f t="shared" si="0"/>
        <v>559.15</v>
      </c>
      <c r="C60">
        <v>2.35</v>
      </c>
      <c r="D60" s="2">
        <f t="shared" si="2"/>
        <v>301195.76840050606</v>
      </c>
      <c r="E60" s="1">
        <f t="shared" si="3"/>
        <v>2774549.8168606409</v>
      </c>
      <c r="F60" s="1">
        <f t="shared" si="4"/>
        <v>560.1246908900182</v>
      </c>
      <c r="G60" s="1">
        <f t="shared" si="1"/>
        <v>-0.9746908900182234</v>
      </c>
      <c r="I60">
        <v>327.72</v>
      </c>
      <c r="J60">
        <v>-4.01</v>
      </c>
    </row>
    <row r="61" spans="1:10" x14ac:dyDescent="0.3">
      <c r="A61" s="5">
        <v>577.03</v>
      </c>
      <c r="B61">
        <f t="shared" si="0"/>
        <v>577.06999999999994</v>
      </c>
      <c r="C61" s="5">
        <v>2.84</v>
      </c>
      <c r="D61" s="2">
        <v>301213.64800000004</v>
      </c>
      <c r="E61" s="2">
        <v>2774551.4190000002</v>
      </c>
      <c r="F61" s="1">
        <f t="shared" si="4"/>
        <v>578.07592841259884</v>
      </c>
      <c r="G61" s="1">
        <f t="shared" si="1"/>
        <v>-1.0059284125989052</v>
      </c>
      <c r="I61">
        <v>342.89</v>
      </c>
      <c r="J61">
        <v>-4.68</v>
      </c>
    </row>
    <row r="62" spans="1:10" x14ac:dyDescent="0.3">
      <c r="D62" s="2"/>
      <c r="E62" s="1"/>
      <c r="F62" s="1"/>
      <c r="I62">
        <v>355.39</v>
      </c>
      <c r="J62">
        <v>-5.09</v>
      </c>
    </row>
    <row r="63" spans="1:10" x14ac:dyDescent="0.3">
      <c r="D63" s="2"/>
      <c r="E63" s="1"/>
      <c r="F63" s="1"/>
      <c r="I63">
        <v>371.98</v>
      </c>
      <c r="J63">
        <v>-5.73</v>
      </c>
    </row>
    <row r="64" spans="1:10" x14ac:dyDescent="0.3">
      <c r="D64" s="2"/>
      <c r="E64" s="1"/>
      <c r="F64" s="1"/>
      <c r="I64">
        <v>381.07</v>
      </c>
      <c r="J64">
        <v>-6.2</v>
      </c>
    </row>
    <row r="65" spans="4:10" x14ac:dyDescent="0.3">
      <c r="D65" s="2"/>
      <c r="E65" s="1"/>
      <c r="F65" s="1"/>
      <c r="I65">
        <v>396.49</v>
      </c>
      <c r="J65">
        <v>-6.67</v>
      </c>
    </row>
    <row r="66" spans="4:10" x14ac:dyDescent="0.3">
      <c r="D66" s="2"/>
      <c r="E66" s="1"/>
      <c r="F66" s="1"/>
      <c r="I66">
        <v>406.39</v>
      </c>
      <c r="J66">
        <v>-6.34</v>
      </c>
    </row>
    <row r="67" spans="4:10" x14ac:dyDescent="0.3">
      <c r="D67" s="2"/>
      <c r="E67" s="1"/>
      <c r="F67" s="1"/>
      <c r="I67">
        <v>419.47</v>
      </c>
      <c r="J67">
        <v>-6.97</v>
      </c>
    </row>
    <row r="68" spans="4:10" x14ac:dyDescent="0.3">
      <c r="D68" s="2"/>
      <c r="E68" s="1"/>
      <c r="F68" s="1"/>
      <c r="I68">
        <v>430.38</v>
      </c>
      <c r="J68">
        <v>-7.53</v>
      </c>
    </row>
    <row r="69" spans="4:10" x14ac:dyDescent="0.3">
      <c r="D69" s="2"/>
      <c r="E69" s="1"/>
      <c r="F69" s="1"/>
      <c r="I69">
        <v>439.78</v>
      </c>
      <c r="J69">
        <v>-6.64</v>
      </c>
    </row>
    <row r="70" spans="4:10" x14ac:dyDescent="0.3">
      <c r="D70" s="2"/>
      <c r="E70" s="1"/>
      <c r="F70" s="1"/>
      <c r="I70">
        <v>453.49</v>
      </c>
      <c r="J70">
        <v>-6.95</v>
      </c>
    </row>
    <row r="71" spans="4:10" x14ac:dyDescent="0.3">
      <c r="D71" s="2"/>
      <c r="E71" s="1"/>
      <c r="F71" s="1"/>
      <c r="I71">
        <v>464.36</v>
      </c>
      <c r="J71">
        <v>-7.47</v>
      </c>
    </row>
    <row r="72" spans="4:10" x14ac:dyDescent="0.3">
      <c r="D72" s="2"/>
      <c r="E72" s="1"/>
      <c r="F72" s="1"/>
      <c r="I72">
        <v>478.49</v>
      </c>
      <c r="J72">
        <v>-7.42</v>
      </c>
    </row>
    <row r="73" spans="4:10" x14ac:dyDescent="0.3">
      <c r="D73" s="2"/>
      <c r="E73" s="1"/>
      <c r="F73" s="1"/>
      <c r="I73">
        <v>487.72</v>
      </c>
      <c r="J73">
        <v>-5.88</v>
      </c>
    </row>
    <row r="74" spans="4:10" x14ac:dyDescent="0.3">
      <c r="D74" s="2"/>
      <c r="E74" s="1"/>
      <c r="F74" s="1"/>
      <c r="I74">
        <v>499.77</v>
      </c>
      <c r="J74">
        <v>-5.48</v>
      </c>
    </row>
    <row r="75" spans="4:10" x14ac:dyDescent="0.3">
      <c r="D75" s="2"/>
      <c r="E75" s="1"/>
      <c r="F75" s="1"/>
      <c r="I75">
        <v>512.66</v>
      </c>
      <c r="J75">
        <v>-3.26</v>
      </c>
    </row>
    <row r="76" spans="4:10" x14ac:dyDescent="0.3">
      <c r="D76" s="2"/>
      <c r="E76" s="1"/>
      <c r="F76" s="1"/>
      <c r="I76">
        <v>532.20000000000005</v>
      </c>
      <c r="J76">
        <v>-3.23</v>
      </c>
    </row>
    <row r="77" spans="4:10" x14ac:dyDescent="0.3">
      <c r="D77" s="2"/>
      <c r="E77" s="1"/>
      <c r="F77" s="1"/>
      <c r="I77">
        <v>539.48</v>
      </c>
      <c r="J77">
        <v>-2.9</v>
      </c>
    </row>
    <row r="78" spans="4:10" x14ac:dyDescent="0.3">
      <c r="D78" s="2"/>
      <c r="E78" s="1"/>
      <c r="F78" s="1"/>
      <c r="I78">
        <v>547.26</v>
      </c>
      <c r="J78">
        <v>-2.23</v>
      </c>
    </row>
    <row r="79" spans="4:10" x14ac:dyDescent="0.3">
      <c r="D79" s="2"/>
      <c r="E79" s="1"/>
      <c r="F79" s="1"/>
      <c r="I79">
        <v>550.54999999999995</v>
      </c>
      <c r="J79">
        <v>-1.2</v>
      </c>
    </row>
    <row r="80" spans="4:10" x14ac:dyDescent="0.3">
      <c r="D80" s="2"/>
      <c r="E80" s="1"/>
      <c r="F80" s="1"/>
      <c r="I80">
        <v>551.19000000000005</v>
      </c>
      <c r="J80">
        <v>2.15</v>
      </c>
    </row>
    <row r="81" spans="4:10" x14ac:dyDescent="0.3">
      <c r="D81" s="2"/>
      <c r="E81" s="1"/>
      <c r="F81" s="1"/>
      <c r="I81">
        <v>551.20000000000005</v>
      </c>
      <c r="J81">
        <v>2.15</v>
      </c>
    </row>
    <row r="82" spans="4:10" x14ac:dyDescent="0.3">
      <c r="D82" s="2"/>
      <c r="E82" s="1"/>
      <c r="F82" s="1"/>
      <c r="I82">
        <v>553.5</v>
      </c>
      <c r="J82">
        <v>2.4</v>
      </c>
    </row>
    <row r="83" spans="4:10" x14ac:dyDescent="0.3">
      <c r="D83" s="2"/>
      <c r="E83" s="1"/>
      <c r="F83" s="1"/>
      <c r="I83">
        <v>559.11</v>
      </c>
      <c r="J83">
        <v>2.35</v>
      </c>
    </row>
    <row r="84" spans="4:10" x14ac:dyDescent="0.3">
      <c r="D84" s="2"/>
      <c r="E84" s="1"/>
      <c r="F84" s="1"/>
      <c r="I84" s="5">
        <v>577.03</v>
      </c>
      <c r="J84" s="5">
        <v>2.84</v>
      </c>
    </row>
    <row r="85" spans="4:10" x14ac:dyDescent="0.3">
      <c r="D85" s="2"/>
      <c r="E85" s="1"/>
      <c r="F85" s="1"/>
    </row>
    <row r="86" spans="4:10" x14ac:dyDescent="0.3">
      <c r="D86" s="2"/>
      <c r="E86" s="1"/>
      <c r="F86" s="1"/>
    </row>
    <row r="87" spans="4:10" x14ac:dyDescent="0.3">
      <c r="D87" s="2"/>
      <c r="E87" s="1"/>
      <c r="F87" s="1"/>
    </row>
    <row r="88" spans="4:10" x14ac:dyDescent="0.3">
      <c r="D88" s="2"/>
      <c r="E88" s="1"/>
      <c r="F88" s="1"/>
    </row>
    <row r="89" spans="4:10" x14ac:dyDescent="0.3">
      <c r="D89" s="2"/>
      <c r="E89" s="1"/>
      <c r="F89" s="1"/>
    </row>
    <row r="90" spans="4:10" x14ac:dyDescent="0.3">
      <c r="D90" s="2"/>
      <c r="E90" s="1"/>
      <c r="F90" s="1"/>
    </row>
    <row r="91" spans="4:10" x14ac:dyDescent="0.3">
      <c r="D91" s="2"/>
      <c r="E91" s="1"/>
      <c r="F91" s="1"/>
    </row>
    <row r="92" spans="4:10" x14ac:dyDescent="0.3">
      <c r="D92" s="2"/>
      <c r="E92" s="1"/>
      <c r="F92" s="1"/>
    </row>
    <row r="93" spans="4:10" x14ac:dyDescent="0.3">
      <c r="D93" s="2"/>
      <c r="E93" s="1"/>
      <c r="F93" s="1"/>
    </row>
    <row r="94" spans="4:10" x14ac:dyDescent="0.3">
      <c r="D94" s="2"/>
      <c r="E94" s="1"/>
      <c r="F94" s="1"/>
    </row>
    <row r="95" spans="4:10" x14ac:dyDescent="0.3">
      <c r="D95" s="2"/>
      <c r="E95" s="1"/>
      <c r="F95" s="1"/>
    </row>
    <row r="96" spans="4:10" x14ac:dyDescent="0.3">
      <c r="D96" s="2"/>
      <c r="E96" s="1"/>
      <c r="F96" s="1"/>
    </row>
    <row r="97" spans="1:6" x14ac:dyDescent="0.3">
      <c r="D97" s="2"/>
      <c r="E97" s="1"/>
      <c r="F97" s="1"/>
    </row>
    <row r="98" spans="1:6" x14ac:dyDescent="0.3">
      <c r="A98" s="5"/>
      <c r="C98" s="5"/>
      <c r="D98" s="2"/>
      <c r="E98" s="2"/>
      <c r="F98" s="1"/>
    </row>
    <row r="99" spans="1:6" x14ac:dyDescent="0.3">
      <c r="D99" s="2"/>
      <c r="E99" s="1"/>
      <c r="F99" s="1"/>
    </row>
    <row r="100" spans="1:6" x14ac:dyDescent="0.3">
      <c r="D100" s="2"/>
      <c r="E100" s="1"/>
      <c r="F100" s="1"/>
    </row>
    <row r="101" spans="1:6" x14ac:dyDescent="0.3">
      <c r="D101" s="2"/>
      <c r="E101" s="1"/>
      <c r="F101" s="1"/>
    </row>
    <row r="102" spans="1:6" x14ac:dyDescent="0.3">
      <c r="D102" s="2"/>
      <c r="E102" s="1"/>
      <c r="F102" s="1"/>
    </row>
    <row r="103" spans="1:6" x14ac:dyDescent="0.3">
      <c r="D103" s="2"/>
      <c r="E103" s="1"/>
      <c r="F103" s="1"/>
    </row>
    <row r="104" spans="1:6" x14ac:dyDescent="0.3">
      <c r="D104" s="2"/>
      <c r="E104" s="1"/>
      <c r="F104" s="1"/>
    </row>
    <row r="105" spans="1:6" x14ac:dyDescent="0.3">
      <c r="D105" s="2"/>
      <c r="E105" s="1"/>
      <c r="F105" s="1"/>
    </row>
    <row r="106" spans="1:6" x14ac:dyDescent="0.3">
      <c r="D106" s="2"/>
      <c r="E106" s="1"/>
      <c r="F106" s="1"/>
    </row>
    <row r="107" spans="1:6" x14ac:dyDescent="0.3">
      <c r="D107" s="2"/>
      <c r="E107" s="1"/>
      <c r="F107" s="1"/>
    </row>
    <row r="108" spans="1:6" x14ac:dyDescent="0.3">
      <c r="D108" s="2"/>
      <c r="E108" s="1"/>
      <c r="F108" s="1"/>
    </row>
    <row r="109" spans="1:6" x14ac:dyDescent="0.3">
      <c r="D109" s="2"/>
      <c r="E109" s="1"/>
      <c r="F109" s="1"/>
    </row>
    <row r="110" spans="1:6" x14ac:dyDescent="0.3">
      <c r="D110" s="2"/>
      <c r="E110" s="1"/>
      <c r="F110" s="1"/>
    </row>
    <row r="111" spans="1:6" x14ac:dyDescent="0.3">
      <c r="D111" s="2"/>
      <c r="E111" s="1"/>
      <c r="F111" s="1"/>
    </row>
    <row r="112" spans="1:6" x14ac:dyDescent="0.3">
      <c r="D112" s="2"/>
      <c r="E112" s="1"/>
      <c r="F112" s="1"/>
    </row>
    <row r="113" spans="1:6" x14ac:dyDescent="0.3">
      <c r="D113" s="2"/>
      <c r="E113" s="1"/>
      <c r="F113" s="1"/>
    </row>
    <row r="114" spans="1:6" x14ac:dyDescent="0.3">
      <c r="D114" s="2"/>
      <c r="E114" s="1"/>
      <c r="F114" s="1"/>
    </row>
    <row r="115" spans="1:6" x14ac:dyDescent="0.3">
      <c r="D115" s="2"/>
      <c r="E115" s="1"/>
      <c r="F115" s="1"/>
    </row>
    <row r="116" spans="1:6" x14ac:dyDescent="0.3">
      <c r="D116" s="2"/>
      <c r="E116" s="1"/>
      <c r="F116" s="1"/>
    </row>
    <row r="117" spans="1:6" x14ac:dyDescent="0.3">
      <c r="D117" s="2"/>
      <c r="E117" s="1"/>
      <c r="F117" s="1"/>
    </row>
    <row r="118" spans="1:6" x14ac:dyDescent="0.3">
      <c r="D118" s="2"/>
      <c r="E118" s="1"/>
      <c r="F118" s="1"/>
    </row>
    <row r="119" spans="1:6" x14ac:dyDescent="0.3">
      <c r="D119" s="2"/>
      <c r="E119" s="1"/>
      <c r="F119" s="1"/>
    </row>
    <row r="120" spans="1:6" x14ac:dyDescent="0.3">
      <c r="A120" s="5"/>
      <c r="C120" s="5"/>
      <c r="D120" s="2"/>
      <c r="E120" s="2"/>
      <c r="F120" s="1"/>
    </row>
    <row r="121" spans="1:6" x14ac:dyDescent="0.3">
      <c r="D121" s="2"/>
      <c r="E121" s="1"/>
      <c r="F121" s="1"/>
    </row>
    <row r="122" spans="1:6" x14ac:dyDescent="0.3">
      <c r="D122" s="2"/>
      <c r="E122" s="1"/>
      <c r="F122" s="1"/>
    </row>
    <row r="123" spans="1:6" x14ac:dyDescent="0.3">
      <c r="D123" s="2"/>
      <c r="E123" s="1"/>
      <c r="F123" s="1"/>
    </row>
    <row r="124" spans="1:6" x14ac:dyDescent="0.3">
      <c r="D124" s="2"/>
      <c r="E124" s="1"/>
      <c r="F124" s="1"/>
    </row>
    <row r="125" spans="1:6" x14ac:dyDescent="0.3">
      <c r="D125" s="2"/>
      <c r="E125" s="1"/>
      <c r="F125" s="1"/>
    </row>
    <row r="126" spans="1:6" x14ac:dyDescent="0.3">
      <c r="D126" s="2"/>
      <c r="E126" s="1"/>
      <c r="F126" s="1"/>
    </row>
    <row r="127" spans="1:6" x14ac:dyDescent="0.3">
      <c r="D127" s="2"/>
      <c r="E127" s="1"/>
      <c r="F127" s="1"/>
    </row>
    <row r="128" spans="1:6" x14ac:dyDescent="0.3">
      <c r="D128" s="2"/>
      <c r="E128" s="1"/>
      <c r="F128" s="1"/>
    </row>
    <row r="129" spans="1:6" x14ac:dyDescent="0.3">
      <c r="D129" s="2"/>
      <c r="E129" s="1"/>
      <c r="F129" s="1"/>
    </row>
    <row r="130" spans="1:6" x14ac:dyDescent="0.3">
      <c r="D130" s="2"/>
      <c r="E130" s="1"/>
      <c r="F130" s="1"/>
    </row>
    <row r="131" spans="1:6" x14ac:dyDescent="0.3">
      <c r="A131" s="5"/>
      <c r="C131" s="5"/>
      <c r="D131" s="2"/>
      <c r="E131" s="2"/>
      <c r="F131" s="1"/>
    </row>
    <row r="132" spans="1:6" x14ac:dyDescent="0.3">
      <c r="D132" s="2"/>
      <c r="E132" s="1"/>
      <c r="F132" s="1"/>
    </row>
    <row r="133" spans="1:6" x14ac:dyDescent="0.3">
      <c r="D133" s="2"/>
      <c r="E133" s="1"/>
      <c r="F133" s="1"/>
    </row>
    <row r="134" spans="1:6" x14ac:dyDescent="0.3">
      <c r="D134" s="2"/>
      <c r="E134" s="1"/>
      <c r="F134" s="1"/>
    </row>
    <row r="135" spans="1:6" x14ac:dyDescent="0.3">
      <c r="D135" s="2"/>
      <c r="E135" s="1"/>
      <c r="F135" s="1"/>
    </row>
    <row r="136" spans="1:6" x14ac:dyDescent="0.3">
      <c r="D136" s="2"/>
      <c r="E136" s="1"/>
      <c r="F136" s="1"/>
    </row>
    <row r="137" spans="1:6" x14ac:dyDescent="0.3">
      <c r="D137" s="2"/>
      <c r="E137" s="1"/>
      <c r="F137" s="1"/>
    </row>
    <row r="138" spans="1:6" x14ac:dyDescent="0.3">
      <c r="D138" s="2"/>
      <c r="E138" s="1"/>
      <c r="F138" s="1"/>
    </row>
    <row r="139" spans="1:6" x14ac:dyDescent="0.3">
      <c r="D139" s="2"/>
      <c r="E139" s="1"/>
      <c r="F139" s="1"/>
    </row>
    <row r="140" spans="1:6" x14ac:dyDescent="0.3">
      <c r="D140" s="2"/>
      <c r="E140" s="1"/>
      <c r="F140" s="1"/>
    </row>
    <row r="141" spans="1:6" x14ac:dyDescent="0.3">
      <c r="D141" s="2"/>
      <c r="E141" s="1"/>
      <c r="F141" s="1"/>
    </row>
    <row r="142" spans="1:6" x14ac:dyDescent="0.3">
      <c r="D142" s="2"/>
      <c r="E142" s="1"/>
      <c r="F142" s="1"/>
    </row>
    <row r="143" spans="1:6" x14ac:dyDescent="0.3">
      <c r="D143" s="2"/>
      <c r="E143" s="1"/>
      <c r="F143" s="1"/>
    </row>
    <row r="144" spans="1:6" x14ac:dyDescent="0.3">
      <c r="D144" s="2"/>
      <c r="E144" s="1"/>
      <c r="F144" s="1"/>
    </row>
    <row r="145" spans="1:7" x14ac:dyDescent="0.3">
      <c r="D145" s="2"/>
      <c r="E145" s="1"/>
      <c r="F145" s="1"/>
    </row>
    <row r="146" spans="1:7" x14ac:dyDescent="0.3">
      <c r="D146" s="2"/>
      <c r="E146" s="1"/>
      <c r="F146" s="1"/>
    </row>
    <row r="147" spans="1:7" x14ac:dyDescent="0.3">
      <c r="D147" s="2"/>
      <c r="E147" s="1"/>
      <c r="F147" s="1"/>
    </row>
    <row r="148" spans="1:7" x14ac:dyDescent="0.3">
      <c r="D148" s="2"/>
      <c r="E148" s="1"/>
      <c r="F148" s="1"/>
    </row>
    <row r="149" spans="1:7" x14ac:dyDescent="0.3">
      <c r="D149" s="2"/>
      <c r="E149" s="1"/>
      <c r="F149" s="1"/>
    </row>
    <row r="150" spans="1:7" x14ac:dyDescent="0.3">
      <c r="D150" s="2"/>
      <c r="E150" s="1"/>
      <c r="F150" s="1"/>
    </row>
    <row r="151" spans="1:7" x14ac:dyDescent="0.3">
      <c r="D151" s="2"/>
      <c r="E151" s="1"/>
      <c r="F151" s="1"/>
    </row>
    <row r="152" spans="1:7" x14ac:dyDescent="0.3">
      <c r="D152" s="2"/>
      <c r="E152" s="1"/>
      <c r="F152" s="1"/>
    </row>
    <row r="153" spans="1:7" x14ac:dyDescent="0.3">
      <c r="D153" s="2"/>
      <c r="E153" s="1"/>
      <c r="F153" s="1"/>
    </row>
    <row r="154" spans="1:7" x14ac:dyDescent="0.3">
      <c r="A154" s="5"/>
      <c r="C154" s="5"/>
      <c r="D154" s="2"/>
      <c r="E154" s="2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90" workbookViewId="0">
      <selection activeCell="H116" sqref="H11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79.67</v>
      </c>
      <c r="B1">
        <f>A1-79.67</f>
        <v>0</v>
      </c>
      <c r="C1" s="5">
        <v>10.09</v>
      </c>
      <c r="D1" s="2">
        <v>300629.59499999997</v>
      </c>
      <c r="E1" s="2">
        <v>2774519.9330000002</v>
      </c>
    </row>
    <row r="2" spans="1:7" x14ac:dyDescent="0.3">
      <c r="A2">
        <v>79.989999999999995</v>
      </c>
      <c r="B2">
        <f t="shared" ref="B2:B65" si="0">A2-79.67</f>
        <v>0.31999999999999318</v>
      </c>
      <c r="C2">
        <v>9.9700000000000006</v>
      </c>
      <c r="D2" s="2">
        <f>(((B2*($D$114-$D$1))+$B$114*$D$1)/$B$114)</f>
        <v>300629.91233151039</v>
      </c>
      <c r="E2" s="1">
        <f>(((B2*($E$114-$E$1))+$B$114*$E$1)/$B$114)</f>
        <v>2774519.9742302084</v>
      </c>
      <c r="F2" s="1">
        <f>SQRT(((D2-$D$1)^2)+((E2-$E$1)^2))</f>
        <v>0.31999877746305366</v>
      </c>
      <c r="G2" s="1">
        <f t="shared" ref="G2" si="1">B2-F2</f>
        <v>1.2225369395157948E-6</v>
      </c>
    </row>
    <row r="3" spans="1:7" x14ac:dyDescent="0.3">
      <c r="A3">
        <v>80.06</v>
      </c>
      <c r="B3">
        <f t="shared" si="0"/>
        <v>0.39000000000000057</v>
      </c>
      <c r="C3">
        <v>9.82</v>
      </c>
      <c r="D3" s="2">
        <f t="shared" ref="D3:D66" si="2">(((B3*($D$114-$D$1))+$B$114*$D$1)/$B$114)</f>
        <v>300629.98174777825</v>
      </c>
      <c r="E3" s="1">
        <f t="shared" ref="E3:E66" si="3">(((B3*($E$114-$E$1))+$B$114*$E$1)/$B$114)</f>
        <v>2774519.9832493165</v>
      </c>
      <c r="F3" s="1">
        <f t="shared" ref="F3:F66" si="4">SQRT(((D3-$D$1)^2)+((E3-$E$1)^2))</f>
        <v>0.38999850998064339</v>
      </c>
      <c r="G3" s="1">
        <f t="shared" ref="G3:G66" si="5">B3-F3</f>
        <v>1.4900193571754095E-6</v>
      </c>
    </row>
    <row r="4" spans="1:7" x14ac:dyDescent="0.3">
      <c r="A4">
        <v>80.16</v>
      </c>
      <c r="B4">
        <f t="shared" si="0"/>
        <v>0.48999999999999488</v>
      </c>
      <c r="C4">
        <v>9.74</v>
      </c>
      <c r="D4" s="2">
        <f t="shared" si="2"/>
        <v>300630.08091387531</v>
      </c>
      <c r="E4" s="1">
        <f t="shared" si="3"/>
        <v>2774519.9961337568</v>
      </c>
      <c r="F4" s="1">
        <f t="shared" si="4"/>
        <v>0.4899981280294613</v>
      </c>
      <c r="G4" s="1">
        <f t="shared" si="5"/>
        <v>1.871970533584566E-6</v>
      </c>
    </row>
    <row r="5" spans="1:7" x14ac:dyDescent="0.3">
      <c r="A5">
        <v>80.489999999999995</v>
      </c>
      <c r="B5">
        <f t="shared" si="0"/>
        <v>0.81999999999999318</v>
      </c>
      <c r="C5">
        <v>9.74</v>
      </c>
      <c r="D5" s="2">
        <f t="shared" si="2"/>
        <v>300630.40816199547</v>
      </c>
      <c r="E5" s="1">
        <f t="shared" si="3"/>
        <v>2774520.0386524089</v>
      </c>
      <c r="F5" s="1">
        <f t="shared" si="4"/>
        <v>0.81999686729625898</v>
      </c>
      <c r="G5" s="1">
        <f t="shared" si="5"/>
        <v>3.1327037341988273E-6</v>
      </c>
    </row>
    <row r="6" spans="1:7" x14ac:dyDescent="0.3">
      <c r="A6">
        <v>94.37</v>
      </c>
      <c r="B6">
        <f t="shared" si="0"/>
        <v>14.700000000000003</v>
      </c>
      <c r="C6">
        <v>3.82</v>
      </c>
      <c r="D6" s="2">
        <f t="shared" si="2"/>
        <v>300644.17241625971</v>
      </c>
      <c r="E6" s="1">
        <f t="shared" si="3"/>
        <v>2774521.8270126954</v>
      </c>
      <c r="F6" s="1">
        <f t="shared" si="4"/>
        <v>14.699943839999797</v>
      </c>
      <c r="G6" s="1">
        <f t="shared" si="5"/>
        <v>5.6160000205807137E-5</v>
      </c>
    </row>
    <row r="7" spans="1:7" x14ac:dyDescent="0.3">
      <c r="A7">
        <v>94.54</v>
      </c>
      <c r="B7">
        <f t="shared" si="0"/>
        <v>14.870000000000005</v>
      </c>
      <c r="C7">
        <v>3.81</v>
      </c>
      <c r="D7" s="2">
        <f t="shared" si="2"/>
        <v>300644.34099862463</v>
      </c>
      <c r="E7" s="1">
        <f t="shared" si="3"/>
        <v>2774521.8489162438</v>
      </c>
      <c r="F7" s="1">
        <f t="shared" si="4"/>
        <v>14.869943190566204</v>
      </c>
      <c r="G7" s="1">
        <f t="shared" si="5"/>
        <v>5.6809433800708575E-5</v>
      </c>
    </row>
    <row r="8" spans="1:7" x14ac:dyDescent="0.3">
      <c r="A8">
        <v>94.61</v>
      </c>
      <c r="B8">
        <f t="shared" si="0"/>
        <v>14.939999999999998</v>
      </c>
      <c r="C8">
        <v>3.01</v>
      </c>
      <c r="D8" s="2">
        <f t="shared" si="2"/>
        <v>300644.41041489254</v>
      </c>
      <c r="E8" s="1">
        <f t="shared" si="3"/>
        <v>2774521.8579353518</v>
      </c>
      <c r="F8" s="1">
        <f t="shared" si="4"/>
        <v>14.939942923141517</v>
      </c>
      <c r="G8" s="1">
        <f t="shared" si="5"/>
        <v>5.7076858480442638E-5</v>
      </c>
    </row>
    <row r="9" spans="1:7" x14ac:dyDescent="0.3">
      <c r="A9">
        <v>101.27</v>
      </c>
      <c r="B9">
        <f t="shared" si="0"/>
        <v>21.599999999999994</v>
      </c>
      <c r="C9">
        <v>2.84</v>
      </c>
      <c r="D9" s="2">
        <f t="shared" si="2"/>
        <v>300651.01487695315</v>
      </c>
      <c r="E9" s="1">
        <f t="shared" si="3"/>
        <v>2774522.7160390625</v>
      </c>
      <c r="F9" s="1">
        <f t="shared" si="4"/>
        <v>21.599917479276346</v>
      </c>
      <c r="G9" s="1">
        <f t="shared" si="5"/>
        <v>8.2520723648116245E-5</v>
      </c>
    </row>
    <row r="10" spans="1:7" x14ac:dyDescent="0.3">
      <c r="A10">
        <v>101.43</v>
      </c>
      <c r="B10">
        <f t="shared" si="0"/>
        <v>21.760000000000005</v>
      </c>
      <c r="C10">
        <v>2.89</v>
      </c>
      <c r="D10" s="2">
        <f t="shared" si="2"/>
        <v>300651.17354270833</v>
      </c>
      <c r="E10" s="1">
        <f t="shared" si="3"/>
        <v>2774522.7366541666</v>
      </c>
      <c r="F10" s="1">
        <f t="shared" si="4"/>
        <v>21.759916867979012</v>
      </c>
      <c r="G10" s="1">
        <f t="shared" si="5"/>
        <v>8.3132020993303968E-5</v>
      </c>
    </row>
    <row r="11" spans="1:7" x14ac:dyDescent="0.3">
      <c r="A11">
        <v>101.49</v>
      </c>
      <c r="B11">
        <f t="shared" si="0"/>
        <v>21.819999999999993</v>
      </c>
      <c r="C11">
        <v>2.75</v>
      </c>
      <c r="D11" s="2">
        <f t="shared" si="2"/>
        <v>300651.23304236651</v>
      </c>
      <c r="E11" s="1">
        <f t="shared" si="3"/>
        <v>2774522.7443848308</v>
      </c>
      <c r="F11" s="1">
        <f t="shared" si="4"/>
        <v>21.819916638750581</v>
      </c>
      <c r="G11" s="1">
        <f t="shared" si="5"/>
        <v>8.3361249412661209E-5</v>
      </c>
    </row>
    <row r="12" spans="1:7" x14ac:dyDescent="0.3">
      <c r="A12">
        <v>124.79</v>
      </c>
      <c r="B12">
        <f t="shared" si="0"/>
        <v>45.120000000000005</v>
      </c>
      <c r="C12">
        <v>2.82</v>
      </c>
      <c r="D12" s="2">
        <f t="shared" si="2"/>
        <v>300674.33874296874</v>
      </c>
      <c r="E12" s="1">
        <f t="shared" si="3"/>
        <v>2774525.7464593751</v>
      </c>
      <c r="F12" s="1">
        <f t="shared" si="4"/>
        <v>45.11982762333556</v>
      </c>
      <c r="G12" s="1">
        <f t="shared" si="5"/>
        <v>1.7237666444458455E-4</v>
      </c>
    </row>
    <row r="13" spans="1:7" x14ac:dyDescent="0.3">
      <c r="A13">
        <v>151.62</v>
      </c>
      <c r="B13">
        <f t="shared" si="0"/>
        <v>71.95</v>
      </c>
      <c r="C13">
        <v>2.98</v>
      </c>
      <c r="D13" s="2">
        <f t="shared" si="2"/>
        <v>300700.94500679523</v>
      </c>
      <c r="E13" s="1">
        <f t="shared" si="3"/>
        <v>2774529.2033546548</v>
      </c>
      <c r="F13" s="1">
        <f t="shared" si="4"/>
        <v>71.949725121822439</v>
      </c>
      <c r="G13" s="1">
        <f t="shared" si="5"/>
        <v>2.7487817756366439E-4</v>
      </c>
    </row>
    <row r="14" spans="1:7" x14ac:dyDescent="0.3">
      <c r="A14">
        <v>172.06</v>
      </c>
      <c r="B14">
        <f t="shared" si="0"/>
        <v>92.39</v>
      </c>
      <c r="C14">
        <v>2.95</v>
      </c>
      <c r="D14" s="2">
        <f t="shared" si="2"/>
        <v>300721.21455702308</v>
      </c>
      <c r="E14" s="1">
        <f t="shared" si="3"/>
        <v>2774531.8369342121</v>
      </c>
      <c r="F14" s="1">
        <f t="shared" si="4"/>
        <v>92.389647032729698</v>
      </c>
      <c r="G14" s="1">
        <f t="shared" si="5"/>
        <v>3.5296727030242891E-4</v>
      </c>
    </row>
    <row r="15" spans="1:7" x14ac:dyDescent="0.3">
      <c r="A15">
        <v>194.76</v>
      </c>
      <c r="B15">
        <f t="shared" si="0"/>
        <v>115.08999999999999</v>
      </c>
      <c r="C15">
        <v>3.09</v>
      </c>
      <c r="D15" s="2">
        <f t="shared" si="2"/>
        <v>300743.72526104329</v>
      </c>
      <c r="E15" s="1">
        <f t="shared" si="3"/>
        <v>2774534.7617021161</v>
      </c>
      <c r="F15" s="1">
        <f t="shared" si="4"/>
        <v>115.0895603096081</v>
      </c>
      <c r="G15" s="1">
        <f t="shared" si="5"/>
        <v>4.3969039188596071E-4</v>
      </c>
    </row>
    <row r="16" spans="1:7" x14ac:dyDescent="0.3">
      <c r="A16">
        <v>194.87</v>
      </c>
      <c r="B16">
        <f t="shared" si="0"/>
        <v>115.2</v>
      </c>
      <c r="C16">
        <v>3.37</v>
      </c>
      <c r="D16" s="2">
        <f t="shared" si="2"/>
        <v>300743.83434374997</v>
      </c>
      <c r="E16" s="1">
        <f t="shared" si="3"/>
        <v>2774534.7758749998</v>
      </c>
      <c r="F16" s="1">
        <f t="shared" si="4"/>
        <v>115.19955988928523</v>
      </c>
      <c r="G16" s="1">
        <f t="shared" si="5"/>
        <v>4.4011071477711994E-4</v>
      </c>
    </row>
    <row r="17" spans="1:10" x14ac:dyDescent="0.3">
      <c r="A17">
        <v>194.97</v>
      </c>
      <c r="B17">
        <f t="shared" si="0"/>
        <v>115.3</v>
      </c>
      <c r="C17">
        <v>3.35</v>
      </c>
      <c r="D17" s="2">
        <f t="shared" si="2"/>
        <v>300743.93350984697</v>
      </c>
      <c r="E17" s="1">
        <f t="shared" si="3"/>
        <v>2774534.7887594402</v>
      </c>
      <c r="F17" s="1">
        <f t="shared" si="4"/>
        <v>115.29955950727633</v>
      </c>
      <c r="G17" s="1">
        <f t="shared" si="5"/>
        <v>4.4049272366919467E-4</v>
      </c>
    </row>
    <row r="18" spans="1:10" x14ac:dyDescent="0.3">
      <c r="A18">
        <v>194.98</v>
      </c>
      <c r="B18">
        <f t="shared" si="0"/>
        <v>115.30999999999999</v>
      </c>
      <c r="C18">
        <v>3.34</v>
      </c>
      <c r="D18" s="2">
        <f t="shared" si="2"/>
        <v>300743.94342645671</v>
      </c>
      <c r="E18" s="1">
        <f t="shared" si="3"/>
        <v>2774534.790047884</v>
      </c>
      <c r="F18" s="1">
        <f t="shared" si="4"/>
        <v>115.30955946908007</v>
      </c>
      <c r="G18" s="1">
        <f t="shared" si="5"/>
        <v>4.40530919917137E-4</v>
      </c>
    </row>
    <row r="19" spans="1:10" x14ac:dyDescent="0.3">
      <c r="A19">
        <v>195.01</v>
      </c>
      <c r="B19">
        <f t="shared" si="0"/>
        <v>115.33999999999999</v>
      </c>
      <c r="C19">
        <v>3.18</v>
      </c>
      <c r="D19" s="2">
        <f t="shared" si="2"/>
        <v>300743.9731762858</v>
      </c>
      <c r="E19" s="1">
        <f t="shared" si="3"/>
        <v>2774534.7939132163</v>
      </c>
      <c r="F19" s="1">
        <f t="shared" si="4"/>
        <v>115.33955935449585</v>
      </c>
      <c r="G19" s="1">
        <f t="shared" si="5"/>
        <v>4.4064550414191217E-4</v>
      </c>
    </row>
    <row r="20" spans="1:10" x14ac:dyDescent="0.3">
      <c r="A20">
        <v>195.93</v>
      </c>
      <c r="B20">
        <f t="shared" si="0"/>
        <v>116.26</v>
      </c>
      <c r="C20">
        <v>3.13</v>
      </c>
      <c r="D20" s="2">
        <f t="shared" si="2"/>
        <v>300744.88550437824</v>
      </c>
      <c r="E20" s="1">
        <f t="shared" si="3"/>
        <v>2774534.9124500654</v>
      </c>
      <c r="F20" s="1">
        <f t="shared" si="4"/>
        <v>116.25955583972548</v>
      </c>
      <c r="G20" s="1">
        <f t="shared" si="5"/>
        <v>4.4416027452598428E-4</v>
      </c>
    </row>
    <row r="21" spans="1:10" x14ac:dyDescent="0.3">
      <c r="A21">
        <v>196.01</v>
      </c>
      <c r="B21">
        <f t="shared" si="0"/>
        <v>116.33999999999999</v>
      </c>
      <c r="C21">
        <v>3.06</v>
      </c>
      <c r="D21" s="2">
        <f t="shared" si="2"/>
        <v>300744.96483725583</v>
      </c>
      <c r="E21" s="1">
        <f t="shared" si="3"/>
        <v>2774534.9227576172</v>
      </c>
      <c r="F21" s="1">
        <f t="shared" si="4"/>
        <v>116.33955553404681</v>
      </c>
      <c r="G21" s="1">
        <f t="shared" si="5"/>
        <v>4.4446595317992887E-4</v>
      </c>
    </row>
    <row r="22" spans="1:10" x14ac:dyDescent="0.3">
      <c r="A22">
        <v>199.2</v>
      </c>
      <c r="B22">
        <f t="shared" si="0"/>
        <v>119.52999999999999</v>
      </c>
      <c r="C22">
        <v>3</v>
      </c>
      <c r="D22" s="2">
        <f t="shared" si="2"/>
        <v>300748.12823575031</v>
      </c>
      <c r="E22" s="1">
        <f t="shared" si="3"/>
        <v>2774535.3337712567</v>
      </c>
      <c r="F22" s="1">
        <f t="shared" si="4"/>
        <v>119.52954334699361</v>
      </c>
      <c r="G22" s="1">
        <f t="shared" si="5"/>
        <v>4.5665300638120243E-4</v>
      </c>
    </row>
    <row r="23" spans="1:10" x14ac:dyDescent="0.3">
      <c r="A23">
        <v>199.3</v>
      </c>
      <c r="B23">
        <f t="shared" si="0"/>
        <v>119.63000000000001</v>
      </c>
      <c r="C23">
        <v>3.04</v>
      </c>
      <c r="D23" s="2">
        <f t="shared" si="2"/>
        <v>300748.22740184731</v>
      </c>
      <c r="E23" s="1">
        <f t="shared" si="3"/>
        <v>2774535.3466556966</v>
      </c>
      <c r="F23" s="1">
        <f t="shared" si="4"/>
        <v>119.62954296492471</v>
      </c>
      <c r="G23" s="1">
        <f t="shared" si="5"/>
        <v>4.5703507529992748E-4</v>
      </c>
    </row>
    <row r="24" spans="1:10" x14ac:dyDescent="0.3">
      <c r="A24">
        <v>201.29</v>
      </c>
      <c r="B24">
        <f t="shared" si="0"/>
        <v>121.61999999999999</v>
      </c>
      <c r="C24">
        <v>3</v>
      </c>
      <c r="D24" s="2">
        <f t="shared" si="2"/>
        <v>300750.20080717769</v>
      </c>
      <c r="E24" s="1">
        <f t="shared" si="3"/>
        <v>2774535.603056055</v>
      </c>
      <c r="F24" s="1">
        <f t="shared" si="4"/>
        <v>121.6195353623406</v>
      </c>
      <c r="G24" s="1">
        <f t="shared" si="5"/>
        <v>4.6463765939108725E-4</v>
      </c>
      <c r="I24" s="5">
        <v>79.67</v>
      </c>
      <c r="J24" s="5">
        <v>10.09</v>
      </c>
    </row>
    <row r="25" spans="1:10" x14ac:dyDescent="0.3">
      <c r="A25">
        <v>201.34</v>
      </c>
      <c r="B25">
        <f t="shared" si="0"/>
        <v>121.67</v>
      </c>
      <c r="C25">
        <v>2.96</v>
      </c>
      <c r="D25" s="2">
        <f t="shared" si="2"/>
        <v>300750.25039022625</v>
      </c>
      <c r="E25" s="1">
        <f t="shared" si="3"/>
        <v>2774535.6094982745</v>
      </c>
      <c r="F25" s="1">
        <f t="shared" si="4"/>
        <v>121.66953517130388</v>
      </c>
      <c r="G25" s="1">
        <f t="shared" si="5"/>
        <v>4.6482869612418654E-4</v>
      </c>
      <c r="I25">
        <v>79.989999999999995</v>
      </c>
      <c r="J25">
        <v>9.9700000000000006</v>
      </c>
    </row>
    <row r="26" spans="1:10" x14ac:dyDescent="0.3">
      <c r="A26">
        <v>203.4</v>
      </c>
      <c r="B26">
        <f t="shared" si="0"/>
        <v>123.73</v>
      </c>
      <c r="C26">
        <v>2.91</v>
      </c>
      <c r="D26" s="2">
        <f t="shared" si="2"/>
        <v>300752.29321182455</v>
      </c>
      <c r="E26" s="1">
        <f t="shared" si="3"/>
        <v>2774535.8749177409</v>
      </c>
      <c r="F26" s="1">
        <f t="shared" si="4"/>
        <v>123.72952730129511</v>
      </c>
      <c r="G26" s="1">
        <f t="shared" si="5"/>
        <v>4.7269870489685673E-4</v>
      </c>
      <c r="I26">
        <v>80.06</v>
      </c>
      <c r="J26">
        <v>9.82</v>
      </c>
    </row>
    <row r="27" spans="1:10" x14ac:dyDescent="0.3">
      <c r="A27">
        <v>204.49</v>
      </c>
      <c r="B27">
        <f t="shared" si="0"/>
        <v>124.82000000000001</v>
      </c>
      <c r="C27">
        <v>2.87</v>
      </c>
      <c r="D27" s="2">
        <f t="shared" si="2"/>
        <v>300753.37412228185</v>
      </c>
      <c r="E27" s="1">
        <f t="shared" si="3"/>
        <v>2774536.0153581379</v>
      </c>
      <c r="F27" s="1">
        <f t="shared" si="4"/>
        <v>124.81952313697342</v>
      </c>
      <c r="G27" s="1">
        <f t="shared" si="5"/>
        <v>4.768630265914453E-4</v>
      </c>
      <c r="I27">
        <v>80.16</v>
      </c>
      <c r="J27">
        <v>9.74</v>
      </c>
    </row>
    <row r="28" spans="1:10" x14ac:dyDescent="0.3">
      <c r="A28">
        <v>204.74</v>
      </c>
      <c r="B28">
        <f t="shared" si="0"/>
        <v>125.07000000000001</v>
      </c>
      <c r="C28">
        <v>2.08</v>
      </c>
      <c r="D28" s="2">
        <f t="shared" si="2"/>
        <v>300753.62203752436</v>
      </c>
      <c r="E28" s="1">
        <f t="shared" si="3"/>
        <v>2774536.0475692381</v>
      </c>
      <c r="F28" s="1">
        <f t="shared" si="4"/>
        <v>125.06952218186116</v>
      </c>
      <c r="G28" s="1">
        <f t="shared" si="5"/>
        <v>4.7781813884739677E-4</v>
      </c>
      <c r="I28">
        <v>80.489999999999995</v>
      </c>
      <c r="J28">
        <v>9.74</v>
      </c>
    </row>
    <row r="29" spans="1:10" x14ac:dyDescent="0.3">
      <c r="A29">
        <v>204.85</v>
      </c>
      <c r="B29">
        <f t="shared" si="0"/>
        <v>125.17999999999999</v>
      </c>
      <c r="C29">
        <v>2.0699999999999998</v>
      </c>
      <c r="D29" s="2">
        <f t="shared" si="2"/>
        <v>300753.7311202311</v>
      </c>
      <c r="E29" s="1">
        <f t="shared" si="3"/>
        <v>2774536.0617421228</v>
      </c>
      <c r="F29" s="1">
        <f t="shared" si="4"/>
        <v>125.17952176171599</v>
      </c>
      <c r="G29" s="1">
        <f t="shared" si="5"/>
        <v>4.7823828400339607E-4</v>
      </c>
      <c r="I29">
        <v>94.37</v>
      </c>
      <c r="J29">
        <v>3.82</v>
      </c>
    </row>
    <row r="30" spans="1:10" x14ac:dyDescent="0.3">
      <c r="A30">
        <v>204.91</v>
      </c>
      <c r="B30">
        <f t="shared" si="0"/>
        <v>125.24</v>
      </c>
      <c r="C30">
        <v>0.95</v>
      </c>
      <c r="D30" s="2">
        <f t="shared" si="2"/>
        <v>300753.79061988927</v>
      </c>
      <c r="E30" s="1">
        <f t="shared" si="3"/>
        <v>2774536.0694727865</v>
      </c>
      <c r="F30" s="1">
        <f t="shared" si="4"/>
        <v>125.23952153242756</v>
      </c>
      <c r="G30" s="1">
        <f t="shared" si="5"/>
        <v>4.7846757243519278E-4</v>
      </c>
      <c r="I30">
        <v>94.54</v>
      </c>
      <c r="J30">
        <v>3.81</v>
      </c>
    </row>
    <row r="31" spans="1:10" x14ac:dyDescent="0.3">
      <c r="A31">
        <v>206.88</v>
      </c>
      <c r="B31">
        <f t="shared" si="0"/>
        <v>127.21</v>
      </c>
      <c r="C31">
        <v>0.95</v>
      </c>
      <c r="D31" s="2">
        <f t="shared" si="2"/>
        <v>300755.7441920003</v>
      </c>
      <c r="E31" s="1">
        <f t="shared" si="3"/>
        <v>2774536.3232962564</v>
      </c>
      <c r="F31" s="1">
        <f t="shared" si="4"/>
        <v>127.20951400623143</v>
      </c>
      <c r="G31" s="1">
        <f t="shared" si="5"/>
        <v>4.8599376856373055E-4</v>
      </c>
      <c r="I31">
        <v>94.61</v>
      </c>
      <c r="J31">
        <v>3.01</v>
      </c>
    </row>
    <row r="32" spans="1:10" x14ac:dyDescent="0.3">
      <c r="A32">
        <v>206.99</v>
      </c>
      <c r="B32">
        <f t="shared" si="0"/>
        <v>127.32000000000001</v>
      </c>
      <c r="C32">
        <v>0.47</v>
      </c>
      <c r="D32" s="2">
        <f t="shared" si="2"/>
        <v>300755.85327470698</v>
      </c>
      <c r="E32" s="1">
        <f t="shared" si="3"/>
        <v>2774536.3374691405</v>
      </c>
      <c r="F32" s="1">
        <f t="shared" si="4"/>
        <v>127.31951358596855</v>
      </c>
      <c r="G32" s="1">
        <f t="shared" si="5"/>
        <v>4.8641403145666118E-4</v>
      </c>
      <c r="I32">
        <v>101.27</v>
      </c>
      <c r="J32">
        <v>2.84</v>
      </c>
    </row>
    <row r="33" spans="1:10" x14ac:dyDescent="0.3">
      <c r="A33">
        <v>216.41</v>
      </c>
      <c r="B33">
        <f t="shared" si="0"/>
        <v>136.74</v>
      </c>
      <c r="C33">
        <v>0.08</v>
      </c>
      <c r="D33" s="2">
        <f t="shared" si="2"/>
        <v>300765.19472104491</v>
      </c>
      <c r="E33" s="1">
        <f t="shared" si="3"/>
        <v>2774537.5511833983</v>
      </c>
      <c r="F33" s="1">
        <f t="shared" si="4"/>
        <v>136.73947759779227</v>
      </c>
      <c r="G33" s="1">
        <f t="shared" si="5"/>
        <v>5.224022077356949E-4</v>
      </c>
      <c r="I33">
        <v>101.43</v>
      </c>
      <c r="J33">
        <v>2.89</v>
      </c>
    </row>
    <row r="34" spans="1:10" x14ac:dyDescent="0.3">
      <c r="A34">
        <v>228.51</v>
      </c>
      <c r="B34">
        <f t="shared" si="0"/>
        <v>148.83999999999997</v>
      </c>
      <c r="C34">
        <v>-0.39</v>
      </c>
      <c r="D34" s="2">
        <f t="shared" si="2"/>
        <v>300777.19381878257</v>
      </c>
      <c r="E34" s="1">
        <f t="shared" si="3"/>
        <v>2774539.110200651</v>
      </c>
      <c r="F34" s="1">
        <f t="shared" si="4"/>
        <v>148.83943137092356</v>
      </c>
      <c r="G34" s="1">
        <f t="shared" si="5"/>
        <v>5.6862907641175298E-4</v>
      </c>
      <c r="I34">
        <v>101.49</v>
      </c>
      <c r="J34">
        <v>2.75</v>
      </c>
    </row>
    <row r="35" spans="1:10" x14ac:dyDescent="0.3">
      <c r="A35">
        <v>236.35</v>
      </c>
      <c r="B35">
        <f t="shared" si="0"/>
        <v>156.68</v>
      </c>
      <c r="C35">
        <v>-0.61</v>
      </c>
      <c r="D35" s="2">
        <f t="shared" si="2"/>
        <v>300784.96844078775</v>
      </c>
      <c r="E35" s="1">
        <f t="shared" si="3"/>
        <v>2774540.1203407552</v>
      </c>
      <c r="F35" s="1">
        <f t="shared" si="4"/>
        <v>156.67940141892407</v>
      </c>
      <c r="G35" s="1">
        <f t="shared" si="5"/>
        <v>5.9858107593413479E-4</v>
      </c>
      <c r="I35">
        <v>124.79</v>
      </c>
      <c r="J35">
        <v>2.82</v>
      </c>
    </row>
    <row r="36" spans="1:10" x14ac:dyDescent="0.3">
      <c r="A36">
        <v>241.3</v>
      </c>
      <c r="B36">
        <f t="shared" si="0"/>
        <v>161.63</v>
      </c>
      <c r="C36">
        <v>-0.85</v>
      </c>
      <c r="D36" s="2">
        <f t="shared" si="2"/>
        <v>300789.87716258952</v>
      </c>
      <c r="E36" s="1">
        <f t="shared" si="3"/>
        <v>2774540.7581205401</v>
      </c>
      <c r="F36" s="1">
        <f t="shared" si="4"/>
        <v>161.62938250788881</v>
      </c>
      <c r="G36" s="1">
        <f t="shared" si="5"/>
        <v>6.1749211118922176E-4</v>
      </c>
      <c r="I36">
        <v>151.62</v>
      </c>
      <c r="J36">
        <v>2.98</v>
      </c>
    </row>
    <row r="37" spans="1:10" x14ac:dyDescent="0.3">
      <c r="A37">
        <v>247.13</v>
      </c>
      <c r="B37">
        <f t="shared" si="0"/>
        <v>167.45999999999998</v>
      </c>
      <c r="C37">
        <v>-1.07</v>
      </c>
      <c r="D37" s="2">
        <f t="shared" si="2"/>
        <v>300795.6585460449</v>
      </c>
      <c r="E37" s="1">
        <f t="shared" si="3"/>
        <v>2774541.5092833983</v>
      </c>
      <c r="F37" s="1">
        <f t="shared" si="4"/>
        <v>167.45936023492362</v>
      </c>
      <c r="G37" s="1">
        <f t="shared" si="5"/>
        <v>6.3976507635743474E-4</v>
      </c>
      <c r="I37">
        <v>172.06</v>
      </c>
      <c r="J37">
        <v>2.95</v>
      </c>
    </row>
    <row r="38" spans="1:10" x14ac:dyDescent="0.3">
      <c r="A38">
        <v>253.29</v>
      </c>
      <c r="B38">
        <f t="shared" si="0"/>
        <v>173.62</v>
      </c>
      <c r="C38">
        <v>-1.2</v>
      </c>
      <c r="D38" s="2">
        <f t="shared" si="2"/>
        <v>300801.76717762044</v>
      </c>
      <c r="E38" s="1">
        <f t="shared" si="3"/>
        <v>2774542.3029649085</v>
      </c>
      <c r="F38" s="1">
        <f t="shared" si="4"/>
        <v>173.61933670122522</v>
      </c>
      <c r="G38" s="1">
        <f t="shared" si="5"/>
        <v>6.6329877478210619E-4</v>
      </c>
      <c r="I38">
        <v>194.76</v>
      </c>
      <c r="J38">
        <v>3.09</v>
      </c>
    </row>
    <row r="39" spans="1:10" x14ac:dyDescent="0.3">
      <c r="A39">
        <v>258.7</v>
      </c>
      <c r="B39">
        <f t="shared" si="0"/>
        <v>179.02999999999997</v>
      </c>
      <c r="C39">
        <v>-1.25</v>
      </c>
      <c r="D39" s="2">
        <f t="shared" si="2"/>
        <v>300807.13206346839</v>
      </c>
      <c r="E39" s="1">
        <f t="shared" si="3"/>
        <v>2774543.0000131186</v>
      </c>
      <c r="F39" s="1">
        <f t="shared" si="4"/>
        <v>179.02931603286592</v>
      </c>
      <c r="G39" s="1">
        <f t="shared" si="5"/>
        <v>6.8396713405149967E-4</v>
      </c>
      <c r="I39">
        <v>194.87</v>
      </c>
      <c r="J39">
        <v>3.37</v>
      </c>
    </row>
    <row r="40" spans="1:10" x14ac:dyDescent="0.3">
      <c r="A40">
        <v>264.27999999999997</v>
      </c>
      <c r="B40">
        <f t="shared" si="0"/>
        <v>184.60999999999996</v>
      </c>
      <c r="C40">
        <v>-1.17</v>
      </c>
      <c r="D40" s="2">
        <f t="shared" si="2"/>
        <v>300812.66553168133</v>
      </c>
      <c r="E40" s="1">
        <f t="shared" si="3"/>
        <v>2774543.7189648761</v>
      </c>
      <c r="F40" s="1">
        <f t="shared" si="4"/>
        <v>184.60929471501072</v>
      </c>
      <c r="G40" s="1">
        <f t="shared" si="5"/>
        <v>7.0528498923749794E-4</v>
      </c>
      <c r="I40">
        <v>194.97</v>
      </c>
      <c r="J40">
        <v>3.35</v>
      </c>
    </row>
    <row r="41" spans="1:10" x14ac:dyDescent="0.3">
      <c r="A41">
        <v>269.83999999999997</v>
      </c>
      <c r="B41">
        <f t="shared" si="0"/>
        <v>190.16999999999996</v>
      </c>
      <c r="C41">
        <v>-0.68</v>
      </c>
      <c r="D41" s="2">
        <f t="shared" si="2"/>
        <v>300818.17916667479</v>
      </c>
      <c r="E41" s="1">
        <f t="shared" si="3"/>
        <v>2774544.4353397461</v>
      </c>
      <c r="F41" s="1">
        <f t="shared" si="4"/>
        <v>190.16927347354803</v>
      </c>
      <c r="G41" s="1">
        <f t="shared" si="5"/>
        <v>7.2652645192761156E-4</v>
      </c>
      <c r="I41">
        <v>194.98</v>
      </c>
      <c r="J41">
        <v>3.34</v>
      </c>
    </row>
    <row r="42" spans="1:10" x14ac:dyDescent="0.3">
      <c r="A42">
        <v>275.58</v>
      </c>
      <c r="B42">
        <f t="shared" si="0"/>
        <v>195.90999999999997</v>
      </c>
      <c r="C42">
        <v>-1.01</v>
      </c>
      <c r="D42" s="2">
        <f t="shared" si="2"/>
        <v>300823.8713006429</v>
      </c>
      <c r="E42" s="1">
        <f t="shared" si="3"/>
        <v>2774545.1749066082</v>
      </c>
      <c r="F42" s="1">
        <f t="shared" si="4"/>
        <v>195.90925154445551</v>
      </c>
      <c r="G42" s="1">
        <f t="shared" si="5"/>
        <v>7.4845554445346352E-4</v>
      </c>
      <c r="I42">
        <v>195.01</v>
      </c>
      <c r="J42">
        <v>3.18</v>
      </c>
    </row>
    <row r="43" spans="1:10" x14ac:dyDescent="0.3">
      <c r="A43">
        <v>281.27999999999997</v>
      </c>
      <c r="B43">
        <f t="shared" si="0"/>
        <v>201.60999999999996</v>
      </c>
      <c r="C43">
        <v>-1.6</v>
      </c>
      <c r="D43" s="2">
        <f t="shared" si="2"/>
        <v>300829.52376817219</v>
      </c>
      <c r="E43" s="1">
        <f t="shared" si="3"/>
        <v>2774545.9093196937</v>
      </c>
      <c r="F43" s="1">
        <f t="shared" si="4"/>
        <v>201.60922976808345</v>
      </c>
      <c r="G43" s="1">
        <f t="shared" si="5"/>
        <v>7.7023191650482659E-4</v>
      </c>
      <c r="I43">
        <v>195.93</v>
      </c>
      <c r="J43">
        <v>3.13</v>
      </c>
    </row>
    <row r="44" spans="1:10" x14ac:dyDescent="0.3">
      <c r="A44">
        <v>287.26</v>
      </c>
      <c r="B44">
        <f t="shared" si="0"/>
        <v>207.58999999999997</v>
      </c>
      <c r="C44">
        <v>-1.8</v>
      </c>
      <c r="D44" s="2">
        <f t="shared" si="2"/>
        <v>300835.45390077308</v>
      </c>
      <c r="E44" s="1">
        <f t="shared" si="3"/>
        <v>2774546.6798092122</v>
      </c>
      <c r="F44" s="1">
        <f t="shared" si="4"/>
        <v>207.58920692207494</v>
      </c>
      <c r="G44" s="1">
        <f t="shared" si="5"/>
        <v>7.9307792503868768E-4</v>
      </c>
      <c r="I44">
        <v>196.01</v>
      </c>
      <c r="J44">
        <v>3.06</v>
      </c>
    </row>
    <row r="45" spans="1:10" x14ac:dyDescent="0.3">
      <c r="A45">
        <v>292.97000000000003</v>
      </c>
      <c r="B45">
        <f t="shared" si="0"/>
        <v>213.3</v>
      </c>
      <c r="C45">
        <v>-1.93</v>
      </c>
      <c r="D45" s="2">
        <f t="shared" si="2"/>
        <v>300841.1162849121</v>
      </c>
      <c r="E45" s="1">
        <f t="shared" si="3"/>
        <v>2774547.415510742</v>
      </c>
      <c r="F45" s="1">
        <f t="shared" si="4"/>
        <v>213.29918510756661</v>
      </c>
      <c r="G45" s="1">
        <f t="shared" si="5"/>
        <v>8.1489243339660788E-4</v>
      </c>
      <c r="I45">
        <v>199.2</v>
      </c>
      <c r="J45">
        <v>3</v>
      </c>
    </row>
    <row r="46" spans="1:10" x14ac:dyDescent="0.3">
      <c r="A46">
        <v>299.02999999999997</v>
      </c>
      <c r="B46">
        <f t="shared" si="0"/>
        <v>219.35999999999996</v>
      </c>
      <c r="C46">
        <v>-2.0499999999999998</v>
      </c>
      <c r="D46" s="2">
        <f t="shared" si="2"/>
        <v>300847.12575039058</v>
      </c>
      <c r="E46" s="1">
        <f t="shared" si="3"/>
        <v>2774548.1963078124</v>
      </c>
      <c r="F46" s="1">
        <f t="shared" si="4"/>
        <v>219.35916195587942</v>
      </c>
      <c r="G46" s="1">
        <f t="shared" si="5"/>
        <v>8.3804412054178101E-4</v>
      </c>
      <c r="I46">
        <v>199.3</v>
      </c>
      <c r="J46">
        <v>3.04</v>
      </c>
    </row>
    <row r="47" spans="1:10" x14ac:dyDescent="0.3">
      <c r="A47">
        <v>305.07</v>
      </c>
      <c r="B47">
        <f t="shared" si="0"/>
        <v>225.39999999999998</v>
      </c>
      <c r="C47">
        <v>-2.0699999999999998</v>
      </c>
      <c r="D47" s="2">
        <f t="shared" si="2"/>
        <v>300853.1153826497</v>
      </c>
      <c r="E47" s="1">
        <f t="shared" si="3"/>
        <v>2774548.9745279946</v>
      </c>
      <c r="F47" s="1">
        <f t="shared" si="4"/>
        <v>225.39913888064018</v>
      </c>
      <c r="G47" s="1">
        <f t="shared" si="5"/>
        <v>8.6111935979715781E-4</v>
      </c>
      <c r="I47">
        <v>201.29</v>
      </c>
      <c r="J47">
        <v>3</v>
      </c>
    </row>
    <row r="48" spans="1:10" x14ac:dyDescent="0.3">
      <c r="A48">
        <v>311.26</v>
      </c>
      <c r="B48">
        <f t="shared" si="0"/>
        <v>231.58999999999997</v>
      </c>
      <c r="C48">
        <v>-1.29</v>
      </c>
      <c r="D48" s="2">
        <f t="shared" si="2"/>
        <v>300859.25376405433</v>
      </c>
      <c r="E48" s="1">
        <f t="shared" si="3"/>
        <v>2774549.7720748372</v>
      </c>
      <c r="F48" s="1">
        <f t="shared" si="4"/>
        <v>231.58911523235759</v>
      </c>
      <c r="G48" s="1">
        <f t="shared" si="5"/>
        <v>8.8476764238976102E-4</v>
      </c>
      <c r="I48">
        <v>201.34</v>
      </c>
      <c r="J48">
        <v>2.96</v>
      </c>
    </row>
    <row r="49" spans="1:10" x14ac:dyDescent="0.3">
      <c r="A49">
        <v>317.60000000000002</v>
      </c>
      <c r="B49">
        <f t="shared" si="0"/>
        <v>237.93</v>
      </c>
      <c r="C49">
        <v>-2.2200000000000002</v>
      </c>
      <c r="D49" s="2">
        <f t="shared" si="2"/>
        <v>300865.54089460452</v>
      </c>
      <c r="E49" s="1">
        <f t="shared" si="3"/>
        <v>2774550.5889483397</v>
      </c>
      <c r="F49" s="1">
        <f t="shared" si="4"/>
        <v>237.92909101102936</v>
      </c>
      <c r="G49" s="1">
        <f t="shared" si="5"/>
        <v>9.0898897065017081E-4</v>
      </c>
      <c r="I49">
        <v>203.4</v>
      </c>
      <c r="J49">
        <v>2.91</v>
      </c>
    </row>
    <row r="50" spans="1:10" x14ac:dyDescent="0.3">
      <c r="A50">
        <v>324.25</v>
      </c>
      <c r="B50">
        <f t="shared" si="0"/>
        <v>244.57999999999998</v>
      </c>
      <c r="C50">
        <v>-2.5</v>
      </c>
      <c r="D50" s="2">
        <f t="shared" si="2"/>
        <v>300872.13544005534</v>
      </c>
      <c r="E50" s="1">
        <f t="shared" si="3"/>
        <v>2774551.4457636066</v>
      </c>
      <c r="F50" s="1">
        <f t="shared" si="4"/>
        <v>244.57906560530273</v>
      </c>
      <c r="G50" s="1">
        <f t="shared" si="5"/>
        <v>9.3439469725353774E-4</v>
      </c>
      <c r="I50">
        <v>204.49</v>
      </c>
      <c r="J50">
        <v>2.87</v>
      </c>
    </row>
    <row r="51" spans="1:10" x14ac:dyDescent="0.3">
      <c r="A51">
        <v>330.95</v>
      </c>
      <c r="B51">
        <f t="shared" si="0"/>
        <v>251.27999999999997</v>
      </c>
      <c r="C51">
        <v>-2.61</v>
      </c>
      <c r="D51" s="2">
        <f t="shared" si="2"/>
        <v>300878.77956855472</v>
      </c>
      <c r="E51" s="1">
        <f t="shared" si="3"/>
        <v>2774552.3090210939</v>
      </c>
      <c r="F51" s="1">
        <f t="shared" si="4"/>
        <v>251.27904000865934</v>
      </c>
      <c r="G51" s="1">
        <f t="shared" si="5"/>
        <v>9.599913406361793E-4</v>
      </c>
      <c r="I51">
        <v>204.74</v>
      </c>
      <c r="J51">
        <v>2.08</v>
      </c>
    </row>
    <row r="52" spans="1:10" x14ac:dyDescent="0.3">
      <c r="A52">
        <v>337.68</v>
      </c>
      <c r="B52">
        <f t="shared" si="0"/>
        <v>258.01</v>
      </c>
      <c r="C52">
        <v>-2.82</v>
      </c>
      <c r="D52" s="2">
        <f t="shared" si="2"/>
        <v>300885.45344688313</v>
      </c>
      <c r="E52" s="1">
        <f t="shared" si="3"/>
        <v>2774553.1761439126</v>
      </c>
      <c r="F52" s="1">
        <f t="shared" si="4"/>
        <v>258.00901429725405</v>
      </c>
      <c r="G52" s="1">
        <f t="shared" si="5"/>
        <v>9.8570274593612339E-4</v>
      </c>
      <c r="I52">
        <v>204.85</v>
      </c>
      <c r="J52">
        <v>2.0699999999999998</v>
      </c>
    </row>
    <row r="53" spans="1:10" x14ac:dyDescent="0.3">
      <c r="A53">
        <v>344.66</v>
      </c>
      <c r="B53">
        <f t="shared" si="0"/>
        <v>264.99</v>
      </c>
      <c r="C53">
        <v>-3.15</v>
      </c>
      <c r="D53" s="2">
        <f t="shared" si="2"/>
        <v>300892.3752404541</v>
      </c>
      <c r="E53" s="1">
        <f t="shared" si="3"/>
        <v>2774554.075477832</v>
      </c>
      <c r="F53" s="1">
        <f t="shared" si="4"/>
        <v>264.98898763085418</v>
      </c>
      <c r="G53" s="1">
        <f t="shared" si="5"/>
        <v>1.0123691458261419E-3</v>
      </c>
      <c r="I53">
        <v>204.91</v>
      </c>
      <c r="J53">
        <v>0.95</v>
      </c>
    </row>
    <row r="54" spans="1:10" x14ac:dyDescent="0.3">
      <c r="A54">
        <v>351.72</v>
      </c>
      <c r="B54">
        <f t="shared" si="0"/>
        <v>272.05</v>
      </c>
      <c r="C54">
        <v>-2.0699999999999998</v>
      </c>
      <c r="D54" s="2">
        <f t="shared" si="2"/>
        <v>300899.37636690267</v>
      </c>
      <c r="E54" s="1">
        <f t="shared" si="3"/>
        <v>2774554.9851193032</v>
      </c>
      <c r="F54" s="1">
        <f t="shared" si="4"/>
        <v>272.04896065877568</v>
      </c>
      <c r="G54" s="1">
        <f t="shared" si="5"/>
        <v>1.0393412243274724E-3</v>
      </c>
      <c r="I54">
        <v>206.88</v>
      </c>
      <c r="J54">
        <v>0.95</v>
      </c>
    </row>
    <row r="55" spans="1:10" x14ac:dyDescent="0.3">
      <c r="A55">
        <v>358.82</v>
      </c>
      <c r="B55">
        <f t="shared" si="0"/>
        <v>279.14999999999998</v>
      </c>
      <c r="C55">
        <v>-3.58</v>
      </c>
      <c r="D55" s="2">
        <f t="shared" si="2"/>
        <v>300906.41715979006</v>
      </c>
      <c r="E55" s="1">
        <f t="shared" si="3"/>
        <v>2774555.8999145506</v>
      </c>
      <c r="F55" s="1">
        <f t="shared" si="4"/>
        <v>279.1489335339167</v>
      </c>
      <c r="G55" s="1">
        <f t="shared" si="5"/>
        <v>1.0664660832730988E-3</v>
      </c>
      <c r="I55">
        <v>206.99</v>
      </c>
      <c r="J55">
        <v>0.47</v>
      </c>
    </row>
    <row r="56" spans="1:10" x14ac:dyDescent="0.3">
      <c r="A56">
        <v>366.19</v>
      </c>
      <c r="B56">
        <f t="shared" si="0"/>
        <v>286.52</v>
      </c>
      <c r="C56">
        <v>-4</v>
      </c>
      <c r="D56" s="2">
        <f t="shared" si="2"/>
        <v>300913.72570113931</v>
      </c>
      <c r="E56" s="1">
        <f t="shared" si="3"/>
        <v>2774556.8494977863</v>
      </c>
      <c r="F56" s="1">
        <f t="shared" si="4"/>
        <v>286.5189053774975</v>
      </c>
      <c r="G56" s="1">
        <f t="shared" si="5"/>
        <v>1.0946225024781597E-3</v>
      </c>
      <c r="I56">
        <v>216.41</v>
      </c>
      <c r="J56">
        <v>0.08</v>
      </c>
    </row>
    <row r="57" spans="1:10" x14ac:dyDescent="0.3">
      <c r="A57">
        <v>371.44</v>
      </c>
      <c r="B57">
        <f t="shared" si="0"/>
        <v>291.77</v>
      </c>
      <c r="C57">
        <v>-4.17</v>
      </c>
      <c r="D57" s="2">
        <f t="shared" si="2"/>
        <v>300918.93192123208</v>
      </c>
      <c r="E57" s="1">
        <f t="shared" si="3"/>
        <v>2774557.5259308917</v>
      </c>
      <c r="F57" s="1">
        <f t="shared" si="4"/>
        <v>291.76888532037555</v>
      </c>
      <c r="G57" s="1">
        <f t="shared" si="5"/>
        <v>1.1146796244361212E-3</v>
      </c>
      <c r="I57">
        <v>228.51</v>
      </c>
      <c r="J57">
        <v>-0.39</v>
      </c>
    </row>
    <row r="58" spans="1:10" x14ac:dyDescent="0.3">
      <c r="A58">
        <v>376.4</v>
      </c>
      <c r="B58">
        <f t="shared" si="0"/>
        <v>296.72999999999996</v>
      </c>
      <c r="C58">
        <v>-4.4800000000000004</v>
      </c>
      <c r="D58" s="2">
        <f t="shared" si="2"/>
        <v>300923.85055964359</v>
      </c>
      <c r="E58" s="1">
        <f t="shared" si="3"/>
        <v>2774558.1649991209</v>
      </c>
      <c r="F58" s="1">
        <f t="shared" si="4"/>
        <v>296.72886637120399</v>
      </c>
      <c r="G58" s="1">
        <f t="shared" si="5"/>
        <v>1.1336287959693436E-3</v>
      </c>
      <c r="I58">
        <v>236.35</v>
      </c>
      <c r="J58">
        <v>-0.61</v>
      </c>
    </row>
    <row r="59" spans="1:10" x14ac:dyDescent="0.3">
      <c r="A59">
        <v>381.38</v>
      </c>
      <c r="B59">
        <f t="shared" si="0"/>
        <v>301.70999999999998</v>
      </c>
      <c r="C59">
        <v>-4.71</v>
      </c>
      <c r="D59" s="2">
        <f t="shared" si="2"/>
        <v>300928.78903127438</v>
      </c>
      <c r="E59" s="1">
        <f t="shared" si="3"/>
        <v>2774558.8066442381</v>
      </c>
      <c r="F59" s="1">
        <f t="shared" si="4"/>
        <v>301.70884734552675</v>
      </c>
      <c r="G59" s="1">
        <f t="shared" si="5"/>
        <v>1.152654473230541E-3</v>
      </c>
      <c r="I59">
        <v>241.3</v>
      </c>
      <c r="J59">
        <v>-0.85</v>
      </c>
    </row>
    <row r="60" spans="1:10" x14ac:dyDescent="0.3">
      <c r="A60">
        <v>386.42</v>
      </c>
      <c r="B60">
        <f t="shared" si="0"/>
        <v>306.75</v>
      </c>
      <c r="C60">
        <v>-4.51</v>
      </c>
      <c r="D60" s="2">
        <f t="shared" si="2"/>
        <v>300933.78700256348</v>
      </c>
      <c r="E60" s="1">
        <f t="shared" si="3"/>
        <v>2774559.4560200195</v>
      </c>
      <c r="F60" s="1">
        <f t="shared" si="4"/>
        <v>306.74882809073659</v>
      </c>
      <c r="G60" s="1">
        <f t="shared" si="5"/>
        <v>1.1719092634052686E-3</v>
      </c>
      <c r="I60">
        <v>247.13</v>
      </c>
      <c r="J60">
        <v>-1.07</v>
      </c>
    </row>
    <row r="61" spans="1:10" x14ac:dyDescent="0.3">
      <c r="A61">
        <v>391.46</v>
      </c>
      <c r="B61">
        <f t="shared" si="0"/>
        <v>311.78999999999996</v>
      </c>
      <c r="C61">
        <v>-3.11</v>
      </c>
      <c r="D61" s="2">
        <f t="shared" si="2"/>
        <v>300938.78497385257</v>
      </c>
      <c r="E61" s="1">
        <f t="shared" si="3"/>
        <v>2774560.1053958004</v>
      </c>
      <c r="F61" s="1">
        <f t="shared" si="4"/>
        <v>311.78880883588636</v>
      </c>
      <c r="G61" s="1">
        <f t="shared" si="5"/>
        <v>1.1911641136066464E-3</v>
      </c>
      <c r="I61">
        <v>253.29</v>
      </c>
      <c r="J61">
        <v>-1.2</v>
      </c>
    </row>
    <row r="62" spans="1:10" x14ac:dyDescent="0.3">
      <c r="A62">
        <v>396.53</v>
      </c>
      <c r="B62">
        <f t="shared" si="0"/>
        <v>316.85999999999996</v>
      </c>
      <c r="C62">
        <v>-4.53</v>
      </c>
      <c r="D62" s="2">
        <f t="shared" si="2"/>
        <v>300943.81269497069</v>
      </c>
      <c r="E62" s="1">
        <f t="shared" si="3"/>
        <v>2774560.7586369137</v>
      </c>
      <c r="F62" s="1">
        <f t="shared" si="4"/>
        <v>316.85878946639423</v>
      </c>
      <c r="G62" s="1">
        <f t="shared" si="5"/>
        <v>1.2105336057288696E-3</v>
      </c>
      <c r="I62">
        <v>258.7</v>
      </c>
      <c r="J62">
        <v>-1.25</v>
      </c>
    </row>
    <row r="63" spans="1:10" x14ac:dyDescent="0.3">
      <c r="A63">
        <v>401.73</v>
      </c>
      <c r="B63">
        <f t="shared" si="0"/>
        <v>322.06</v>
      </c>
      <c r="C63">
        <v>-5.62</v>
      </c>
      <c r="D63" s="2">
        <f t="shared" si="2"/>
        <v>300948.96933201497</v>
      </c>
      <c r="E63" s="1">
        <f t="shared" si="3"/>
        <v>2774561.4286277993</v>
      </c>
      <c r="F63" s="1">
        <f t="shared" si="4"/>
        <v>322.05876960030668</v>
      </c>
      <c r="G63" s="1">
        <f t="shared" si="5"/>
        <v>1.2303996933269445E-3</v>
      </c>
      <c r="I63">
        <v>264.27999999999997</v>
      </c>
      <c r="J63">
        <v>-1.17</v>
      </c>
    </row>
    <row r="64" spans="1:10" x14ac:dyDescent="0.3">
      <c r="A64">
        <v>406.83</v>
      </c>
      <c r="B64">
        <f t="shared" si="0"/>
        <v>327.15999999999997</v>
      </c>
      <c r="C64">
        <v>-6.02</v>
      </c>
      <c r="D64" s="2">
        <f t="shared" si="2"/>
        <v>300954.02680296224</v>
      </c>
      <c r="E64" s="1">
        <f t="shared" si="3"/>
        <v>2774562.0857342444</v>
      </c>
      <c r="F64" s="1">
        <f t="shared" si="4"/>
        <v>327.15875011622808</v>
      </c>
      <c r="G64" s="1">
        <f t="shared" si="5"/>
        <v>1.2498837718908362E-3</v>
      </c>
      <c r="I64">
        <v>269.83999999999997</v>
      </c>
      <c r="J64">
        <v>-0.68</v>
      </c>
    </row>
    <row r="65" spans="1:10" x14ac:dyDescent="0.3">
      <c r="A65">
        <v>411.95</v>
      </c>
      <c r="B65">
        <f t="shared" si="0"/>
        <v>332.28</v>
      </c>
      <c r="C65">
        <v>-6.4</v>
      </c>
      <c r="D65" s="2">
        <f t="shared" si="2"/>
        <v>300959.10410712892</v>
      </c>
      <c r="E65" s="1">
        <f t="shared" si="3"/>
        <v>2774562.7454175781</v>
      </c>
      <c r="F65" s="1">
        <f t="shared" si="4"/>
        <v>332.27873055581915</v>
      </c>
      <c r="G65" s="1">
        <f t="shared" si="5"/>
        <v>1.2694441808207557E-3</v>
      </c>
      <c r="I65">
        <v>275.58</v>
      </c>
      <c r="J65">
        <v>-1.01</v>
      </c>
    </row>
    <row r="66" spans="1:10" x14ac:dyDescent="0.3">
      <c r="A66">
        <v>416.99</v>
      </c>
      <c r="B66">
        <f t="shared" ref="B66:B114" si="6">A66-79.67</f>
        <v>337.32</v>
      </c>
      <c r="C66">
        <v>-6.87</v>
      </c>
      <c r="D66" s="2">
        <f t="shared" si="2"/>
        <v>300964.10207841796</v>
      </c>
      <c r="E66" s="1">
        <f t="shared" si="3"/>
        <v>2774563.3947933591</v>
      </c>
      <c r="F66" s="1">
        <f t="shared" si="4"/>
        <v>337.31871130091127</v>
      </c>
      <c r="G66" s="1">
        <f t="shared" si="5"/>
        <v>1.2886990887182037E-3</v>
      </c>
      <c r="I66">
        <v>281.27999999999997</v>
      </c>
      <c r="J66">
        <v>-1.6</v>
      </c>
    </row>
    <row r="67" spans="1:10" x14ac:dyDescent="0.3">
      <c r="A67">
        <v>422.15</v>
      </c>
      <c r="B67">
        <f t="shared" si="6"/>
        <v>342.47999999999996</v>
      </c>
      <c r="C67">
        <v>-6.79</v>
      </c>
      <c r="D67" s="2">
        <f t="shared" ref="D67:D113" si="7">(((B67*($D$114-$D$1))+$B$114*$D$1)/$B$114)</f>
        <v>300969.21904902341</v>
      </c>
      <c r="E67" s="1">
        <f t="shared" ref="E67:E113" si="8">(((B67*($E$114-$E$1))+$B$114*$E$1)/$B$114)</f>
        <v>2774564.0596304685</v>
      </c>
      <c r="F67" s="1">
        <f t="shared" ref="F67:F114" si="9">SQRT(((D67-$D$1)^2)+((E67-$E$1)^2))</f>
        <v>342.4786915876042</v>
      </c>
      <c r="G67" s="1">
        <f t="shared" ref="G67:G114" si="10">B67-F67</f>
        <v>1.308412395758296E-3</v>
      </c>
      <c r="I67">
        <v>287.26</v>
      </c>
      <c r="J67">
        <v>-1.8</v>
      </c>
    </row>
    <row r="68" spans="1:10" x14ac:dyDescent="0.3">
      <c r="A68">
        <v>427.37</v>
      </c>
      <c r="B68">
        <f t="shared" si="6"/>
        <v>347.7</v>
      </c>
      <c r="C68">
        <v>-6.44</v>
      </c>
      <c r="D68" s="2">
        <f t="shared" si="7"/>
        <v>300974.39551928709</v>
      </c>
      <c r="E68" s="1">
        <f t="shared" si="8"/>
        <v>2774564.7321982421</v>
      </c>
      <c r="F68" s="1">
        <f t="shared" si="9"/>
        <v>347.69867164512641</v>
      </c>
      <c r="G68" s="1">
        <f t="shared" si="10"/>
        <v>1.3283548735785189E-3</v>
      </c>
      <c r="I68">
        <v>292.97000000000003</v>
      </c>
      <c r="J68">
        <v>-1.93</v>
      </c>
    </row>
    <row r="69" spans="1:10" x14ac:dyDescent="0.3">
      <c r="A69">
        <v>432.57</v>
      </c>
      <c r="B69">
        <f t="shared" si="6"/>
        <v>352.9</v>
      </c>
      <c r="C69">
        <v>-5.71</v>
      </c>
      <c r="D69" s="2">
        <f t="shared" si="7"/>
        <v>300979.55215633137</v>
      </c>
      <c r="E69" s="1">
        <f t="shared" si="8"/>
        <v>2774565.4021891276</v>
      </c>
      <c r="F69" s="1">
        <f t="shared" si="9"/>
        <v>352.89865177903886</v>
      </c>
      <c r="G69" s="1">
        <f t="shared" si="10"/>
        <v>1.3482209611197504E-3</v>
      </c>
      <c r="I69">
        <v>299.02999999999997</v>
      </c>
      <c r="J69">
        <v>-2.0499999999999998</v>
      </c>
    </row>
    <row r="70" spans="1:10" x14ac:dyDescent="0.3">
      <c r="A70">
        <v>437.74</v>
      </c>
      <c r="B70">
        <f t="shared" si="6"/>
        <v>358.07</v>
      </c>
      <c r="C70">
        <v>-5.25</v>
      </c>
      <c r="D70" s="2">
        <f t="shared" si="7"/>
        <v>300984.67904354655</v>
      </c>
      <c r="E70" s="1">
        <f t="shared" si="8"/>
        <v>2774566.0683146808</v>
      </c>
      <c r="F70" s="1">
        <f t="shared" si="9"/>
        <v>358.06863202753556</v>
      </c>
      <c r="G70" s="1">
        <f t="shared" si="10"/>
        <v>1.3679724644362068E-3</v>
      </c>
      <c r="I70">
        <v>305.07</v>
      </c>
      <c r="J70">
        <v>-2.0699999999999998</v>
      </c>
    </row>
    <row r="71" spans="1:10" x14ac:dyDescent="0.3">
      <c r="A71">
        <v>442.86</v>
      </c>
      <c r="B71">
        <f t="shared" si="6"/>
        <v>363.19</v>
      </c>
      <c r="C71">
        <v>-6.73</v>
      </c>
      <c r="D71" s="2">
        <f t="shared" si="7"/>
        <v>300989.75634771324</v>
      </c>
      <c r="E71" s="1">
        <f t="shared" si="8"/>
        <v>2774566.7279980141</v>
      </c>
      <c r="F71" s="1">
        <f t="shared" si="9"/>
        <v>363.18861246706672</v>
      </c>
      <c r="G71" s="1">
        <f t="shared" si="10"/>
        <v>1.3875329332790898E-3</v>
      </c>
      <c r="I71">
        <v>311.26</v>
      </c>
      <c r="J71">
        <v>-1.29</v>
      </c>
    </row>
    <row r="72" spans="1:10" x14ac:dyDescent="0.3">
      <c r="A72">
        <v>448.14</v>
      </c>
      <c r="B72">
        <f t="shared" si="6"/>
        <v>368.46999999999997</v>
      </c>
      <c r="C72">
        <v>-6.89</v>
      </c>
      <c r="D72" s="2">
        <f t="shared" si="7"/>
        <v>300994.9923176351</v>
      </c>
      <c r="E72" s="1">
        <f t="shared" si="8"/>
        <v>2774567.4082964514</v>
      </c>
      <c r="F72" s="1">
        <f t="shared" si="9"/>
        <v>368.46859229530048</v>
      </c>
      <c r="G72" s="1">
        <f t="shared" si="10"/>
        <v>1.4077046994884768E-3</v>
      </c>
      <c r="I72">
        <v>317.60000000000002</v>
      </c>
      <c r="J72">
        <v>-2.2200000000000002</v>
      </c>
    </row>
    <row r="73" spans="1:10" x14ac:dyDescent="0.3">
      <c r="A73">
        <v>453.26</v>
      </c>
      <c r="B73">
        <f t="shared" si="6"/>
        <v>373.59</v>
      </c>
      <c r="C73">
        <v>-7.13</v>
      </c>
      <c r="D73" s="2">
        <f t="shared" si="7"/>
        <v>301000.06962180178</v>
      </c>
      <c r="E73" s="1">
        <f t="shared" si="8"/>
        <v>2774568.0679797851</v>
      </c>
      <c r="F73" s="1">
        <f t="shared" si="9"/>
        <v>373.58857273489161</v>
      </c>
      <c r="G73" s="1">
        <f t="shared" si="10"/>
        <v>1.4272651083615528E-3</v>
      </c>
      <c r="I73">
        <v>324.25</v>
      </c>
      <c r="J73">
        <v>-2.5</v>
      </c>
    </row>
    <row r="74" spans="1:10" x14ac:dyDescent="0.3">
      <c r="A74">
        <v>458.45</v>
      </c>
      <c r="B74">
        <f t="shared" si="6"/>
        <v>378.78</v>
      </c>
      <c r="C74">
        <v>-7.41</v>
      </c>
      <c r="D74" s="2">
        <f t="shared" si="7"/>
        <v>301005.21634223632</v>
      </c>
      <c r="E74" s="1">
        <f t="shared" si="8"/>
        <v>2774568.7366822264</v>
      </c>
      <c r="F74" s="1">
        <f t="shared" si="9"/>
        <v>378.77855290694032</v>
      </c>
      <c r="G74" s="1">
        <f t="shared" si="10"/>
        <v>1.4470930596530707E-3</v>
      </c>
      <c r="I74">
        <v>330.95</v>
      </c>
      <c r="J74">
        <v>-2.61</v>
      </c>
    </row>
    <row r="75" spans="1:10" x14ac:dyDescent="0.3">
      <c r="A75">
        <v>463.62</v>
      </c>
      <c r="B75">
        <f t="shared" si="6"/>
        <v>383.95</v>
      </c>
      <c r="C75">
        <v>-7.4</v>
      </c>
      <c r="D75" s="2">
        <f t="shared" si="7"/>
        <v>301010.34322945151</v>
      </c>
      <c r="E75" s="1">
        <f t="shared" si="8"/>
        <v>2774569.4028077796</v>
      </c>
      <c r="F75" s="1">
        <f t="shared" si="9"/>
        <v>383.94853315543702</v>
      </c>
      <c r="G75" s="1">
        <f t="shared" si="10"/>
        <v>1.466844562969527E-3</v>
      </c>
      <c r="I75">
        <v>337.68</v>
      </c>
      <c r="J75">
        <v>-2.82</v>
      </c>
    </row>
    <row r="76" spans="1:10" x14ac:dyDescent="0.3">
      <c r="A76">
        <v>468.76</v>
      </c>
      <c r="B76">
        <f t="shared" si="6"/>
        <v>389.09</v>
      </c>
      <c r="C76">
        <v>-7.35</v>
      </c>
      <c r="D76" s="2">
        <f t="shared" si="7"/>
        <v>301015.4403668376</v>
      </c>
      <c r="E76" s="1">
        <f t="shared" si="8"/>
        <v>2774570.0650680009</v>
      </c>
      <c r="F76" s="1">
        <f t="shared" si="9"/>
        <v>389.08851351857788</v>
      </c>
      <c r="G76" s="1">
        <f t="shared" si="10"/>
        <v>1.4864814220914013E-3</v>
      </c>
      <c r="I76">
        <v>344.66</v>
      </c>
      <c r="J76">
        <v>-3.15</v>
      </c>
    </row>
    <row r="77" spans="1:10" x14ac:dyDescent="0.3">
      <c r="A77">
        <v>473.93</v>
      </c>
      <c r="B77">
        <f t="shared" si="6"/>
        <v>394.26</v>
      </c>
      <c r="C77">
        <v>-6.56</v>
      </c>
      <c r="D77" s="2">
        <f t="shared" si="7"/>
        <v>301020.56725405273</v>
      </c>
      <c r="E77" s="1">
        <f t="shared" si="8"/>
        <v>2774570.7311935546</v>
      </c>
      <c r="F77" s="1">
        <f t="shared" si="9"/>
        <v>394.25849376707686</v>
      </c>
      <c r="G77" s="1">
        <f t="shared" si="10"/>
        <v>1.5062329231341209E-3</v>
      </c>
      <c r="I77">
        <v>351.72</v>
      </c>
      <c r="J77">
        <v>-2.0699999999999998</v>
      </c>
    </row>
    <row r="78" spans="1:10" x14ac:dyDescent="0.3">
      <c r="A78">
        <v>479.31</v>
      </c>
      <c r="B78">
        <f t="shared" si="6"/>
        <v>399.64</v>
      </c>
      <c r="C78">
        <v>-6.93</v>
      </c>
      <c r="D78" s="2">
        <f t="shared" si="7"/>
        <v>301025.9023900716</v>
      </c>
      <c r="E78" s="1">
        <f t="shared" si="8"/>
        <v>2774571.4243764323</v>
      </c>
      <c r="F78" s="1">
        <f t="shared" si="9"/>
        <v>399.63847321330178</v>
      </c>
      <c r="G78" s="1">
        <f t="shared" si="10"/>
        <v>1.526786698207161E-3</v>
      </c>
      <c r="I78">
        <v>358.82</v>
      </c>
      <c r="J78">
        <v>-3.58</v>
      </c>
    </row>
    <row r="79" spans="1:10" x14ac:dyDescent="0.3">
      <c r="A79">
        <v>484.5</v>
      </c>
      <c r="B79">
        <f t="shared" si="6"/>
        <v>404.83</v>
      </c>
      <c r="C79">
        <v>-7.79</v>
      </c>
      <c r="D79" s="2">
        <f t="shared" si="7"/>
        <v>301031.0491105062</v>
      </c>
      <c r="E79" s="1">
        <f t="shared" si="8"/>
        <v>2774572.0930788736</v>
      </c>
      <c r="F79" s="1">
        <f t="shared" si="9"/>
        <v>404.82845338540818</v>
      </c>
      <c r="G79" s="1">
        <f t="shared" si="10"/>
        <v>1.5466145918026086E-3</v>
      </c>
      <c r="I79">
        <v>366.19</v>
      </c>
      <c r="J79">
        <v>-4</v>
      </c>
    </row>
    <row r="80" spans="1:10" x14ac:dyDescent="0.3">
      <c r="A80">
        <v>489.61</v>
      </c>
      <c r="B80">
        <f t="shared" si="6"/>
        <v>409.94</v>
      </c>
      <c r="C80">
        <v>-8.0299999999999994</v>
      </c>
      <c r="D80" s="2">
        <f t="shared" si="7"/>
        <v>301036.11649806314</v>
      </c>
      <c r="E80" s="1">
        <f t="shared" si="8"/>
        <v>2774572.7514737626</v>
      </c>
      <c r="F80" s="1">
        <f t="shared" si="9"/>
        <v>409.9384338630756</v>
      </c>
      <c r="G80" s="1">
        <f t="shared" si="10"/>
        <v>1.5661369243957779E-3</v>
      </c>
      <c r="I80">
        <v>371.44</v>
      </c>
      <c r="J80">
        <v>-4.17</v>
      </c>
    </row>
    <row r="81" spans="1:10" x14ac:dyDescent="0.3">
      <c r="A81">
        <v>495.01</v>
      </c>
      <c r="B81">
        <f t="shared" si="6"/>
        <v>415.34</v>
      </c>
      <c r="C81">
        <v>-6.51</v>
      </c>
      <c r="D81" s="2">
        <f t="shared" si="7"/>
        <v>301041.47146730142</v>
      </c>
      <c r="E81" s="1">
        <f t="shared" si="8"/>
        <v>2774573.4472335284</v>
      </c>
      <c r="F81" s="1">
        <f t="shared" si="9"/>
        <v>415.33841323291023</v>
      </c>
      <c r="G81" s="1">
        <f t="shared" si="10"/>
        <v>1.5867670897478092E-3</v>
      </c>
      <c r="I81">
        <v>376.4</v>
      </c>
      <c r="J81">
        <v>-4.4800000000000004</v>
      </c>
    </row>
    <row r="82" spans="1:10" x14ac:dyDescent="0.3">
      <c r="A82">
        <v>500.52</v>
      </c>
      <c r="B82">
        <f t="shared" si="6"/>
        <v>420.84999999999997</v>
      </c>
      <c r="C82">
        <v>-6.53</v>
      </c>
      <c r="D82" s="2">
        <f t="shared" si="7"/>
        <v>301046.93551924644</v>
      </c>
      <c r="E82" s="1">
        <f t="shared" si="8"/>
        <v>2774574.1571661783</v>
      </c>
      <c r="F82" s="1">
        <f t="shared" si="9"/>
        <v>420.84839218253973</v>
      </c>
      <c r="G82" s="1">
        <f t="shared" si="10"/>
        <v>1.6078174602398576E-3</v>
      </c>
      <c r="I82">
        <v>381.38</v>
      </c>
      <c r="J82">
        <v>-4.71</v>
      </c>
    </row>
    <row r="83" spans="1:10" x14ac:dyDescent="0.3">
      <c r="A83">
        <v>505.88</v>
      </c>
      <c r="B83">
        <f t="shared" si="6"/>
        <v>426.21</v>
      </c>
      <c r="C83">
        <v>-6.93</v>
      </c>
      <c r="D83" s="2">
        <f t="shared" si="7"/>
        <v>301052.2508220459</v>
      </c>
      <c r="E83" s="1">
        <f t="shared" si="8"/>
        <v>2774574.8477721675</v>
      </c>
      <c r="F83" s="1">
        <f t="shared" si="9"/>
        <v>426.20837170509486</v>
      </c>
      <c r="G83" s="1">
        <f t="shared" si="10"/>
        <v>1.6282949051174E-3</v>
      </c>
      <c r="I83">
        <v>386.42</v>
      </c>
      <c r="J83">
        <v>-4.51</v>
      </c>
    </row>
    <row r="84" spans="1:10" x14ac:dyDescent="0.3">
      <c r="A84">
        <v>511.2</v>
      </c>
      <c r="B84">
        <f t="shared" si="6"/>
        <v>431.53</v>
      </c>
      <c r="C84">
        <v>-7.01</v>
      </c>
      <c r="D84" s="2">
        <f t="shared" si="7"/>
        <v>301057.52645840653</v>
      </c>
      <c r="E84" s="1">
        <f t="shared" si="8"/>
        <v>2774575.533224381</v>
      </c>
      <c r="F84" s="1">
        <f t="shared" si="9"/>
        <v>431.52835138049045</v>
      </c>
      <c r="G84" s="1">
        <f t="shared" si="10"/>
        <v>1.6486195095239964E-3</v>
      </c>
      <c r="I84">
        <v>391.46</v>
      </c>
      <c r="J84">
        <v>-3.11</v>
      </c>
    </row>
    <row r="85" spans="1:10" x14ac:dyDescent="0.3">
      <c r="A85">
        <v>516.67999999999995</v>
      </c>
      <c r="B85">
        <f t="shared" si="6"/>
        <v>437.00999999999993</v>
      </c>
      <c r="C85">
        <v>-7.22</v>
      </c>
      <c r="D85" s="2">
        <f t="shared" si="7"/>
        <v>301062.96076052246</v>
      </c>
      <c r="E85" s="1">
        <f t="shared" si="8"/>
        <v>2774576.2392916987</v>
      </c>
      <c r="F85" s="1">
        <f t="shared" si="9"/>
        <v>437.0083304447042</v>
      </c>
      <c r="G85" s="1">
        <f t="shared" si="10"/>
        <v>1.6695552957344262E-3</v>
      </c>
      <c r="I85">
        <v>396.53</v>
      </c>
      <c r="J85">
        <v>-4.53</v>
      </c>
    </row>
    <row r="86" spans="1:10" x14ac:dyDescent="0.3">
      <c r="A86">
        <v>522.25</v>
      </c>
      <c r="B86">
        <f t="shared" si="6"/>
        <v>442.58</v>
      </c>
      <c r="C86">
        <v>-7.96</v>
      </c>
      <c r="D86" s="2">
        <f t="shared" si="7"/>
        <v>301068.48431212566</v>
      </c>
      <c r="E86" s="1">
        <f t="shared" si="8"/>
        <v>2774576.9569550129</v>
      </c>
      <c r="F86" s="1">
        <f t="shared" si="9"/>
        <v>442.57830916510522</v>
      </c>
      <c r="G86" s="1">
        <f t="shared" si="10"/>
        <v>1.6908348947595186E-3</v>
      </c>
      <c r="I86">
        <v>401.73</v>
      </c>
      <c r="J86">
        <v>-5.62</v>
      </c>
    </row>
    <row r="87" spans="1:10" x14ac:dyDescent="0.3">
      <c r="A87">
        <v>528.57000000000005</v>
      </c>
      <c r="B87">
        <f t="shared" si="6"/>
        <v>448.90000000000003</v>
      </c>
      <c r="C87">
        <v>-8.34</v>
      </c>
      <c r="D87" s="2">
        <f t="shared" si="7"/>
        <v>301074.75160945638</v>
      </c>
      <c r="E87" s="1">
        <f t="shared" si="8"/>
        <v>2774577.7712516272</v>
      </c>
      <c r="F87" s="1">
        <f t="shared" si="9"/>
        <v>448.89828502010948</v>
      </c>
      <c r="G87" s="1">
        <f t="shared" si="10"/>
        <v>1.7149798905506941E-3</v>
      </c>
      <c r="I87">
        <v>406.83</v>
      </c>
      <c r="J87">
        <v>-6.02</v>
      </c>
    </row>
    <row r="88" spans="1:10" x14ac:dyDescent="0.3">
      <c r="A88">
        <v>534.77</v>
      </c>
      <c r="B88">
        <f t="shared" si="6"/>
        <v>455.09999999999997</v>
      </c>
      <c r="C88">
        <v>-8.2799999999999994</v>
      </c>
      <c r="D88" s="2">
        <f t="shared" si="7"/>
        <v>301080.89990747068</v>
      </c>
      <c r="E88" s="1">
        <f t="shared" si="8"/>
        <v>2774578.5700869136</v>
      </c>
      <c r="F88" s="1">
        <f t="shared" si="9"/>
        <v>455.09826133357296</v>
      </c>
      <c r="G88" s="1">
        <f t="shared" si="10"/>
        <v>1.7386664270020447E-3</v>
      </c>
      <c r="I88">
        <v>411.95</v>
      </c>
      <c r="J88">
        <v>-6.4</v>
      </c>
    </row>
    <row r="89" spans="1:10" x14ac:dyDescent="0.3">
      <c r="A89">
        <v>540.54</v>
      </c>
      <c r="B89">
        <f t="shared" si="6"/>
        <v>460.86999999999995</v>
      </c>
      <c r="C89">
        <v>-8.51</v>
      </c>
      <c r="D89" s="2">
        <f t="shared" si="7"/>
        <v>301086.62179126794</v>
      </c>
      <c r="E89" s="1">
        <f t="shared" si="8"/>
        <v>2774579.3135191076</v>
      </c>
      <c r="F89" s="1">
        <f t="shared" si="9"/>
        <v>460.86823928989389</v>
      </c>
      <c r="G89" s="1">
        <f t="shared" si="10"/>
        <v>1.7607101060548302E-3</v>
      </c>
      <c r="I89">
        <v>416.99</v>
      </c>
      <c r="J89">
        <v>-6.87</v>
      </c>
    </row>
    <row r="90" spans="1:10" x14ac:dyDescent="0.3">
      <c r="A90">
        <v>546.26</v>
      </c>
      <c r="B90">
        <f t="shared" si="6"/>
        <v>466.59</v>
      </c>
      <c r="C90">
        <v>-8.41</v>
      </c>
      <c r="D90" s="2">
        <f t="shared" si="7"/>
        <v>301092.29409201664</v>
      </c>
      <c r="E90" s="1">
        <f t="shared" si="8"/>
        <v>2774580.0505090817</v>
      </c>
      <c r="F90" s="1">
        <f t="shared" si="9"/>
        <v>466.58821743719164</v>
      </c>
      <c r="G90" s="1">
        <f t="shared" si="10"/>
        <v>1.7825628083301126E-3</v>
      </c>
      <c r="I90">
        <v>422.15</v>
      </c>
      <c r="J90">
        <v>-6.79</v>
      </c>
    </row>
    <row r="91" spans="1:10" x14ac:dyDescent="0.3">
      <c r="A91">
        <v>552.20000000000005</v>
      </c>
      <c r="B91">
        <f t="shared" si="6"/>
        <v>472.53000000000003</v>
      </c>
      <c r="C91">
        <v>-7.54</v>
      </c>
      <c r="D91" s="2">
        <f t="shared" si="7"/>
        <v>301098.18455817871</v>
      </c>
      <c r="E91" s="1">
        <f t="shared" si="8"/>
        <v>2774580.8158448241</v>
      </c>
      <c r="F91" s="1">
        <f t="shared" si="9"/>
        <v>472.52819474396358</v>
      </c>
      <c r="G91" s="1">
        <f t="shared" si="10"/>
        <v>1.8052560364480996E-3</v>
      </c>
      <c r="I91">
        <v>427.37</v>
      </c>
      <c r="J91">
        <v>-6.44</v>
      </c>
    </row>
    <row r="92" spans="1:10" x14ac:dyDescent="0.3">
      <c r="A92">
        <v>557.53</v>
      </c>
      <c r="B92">
        <f t="shared" si="6"/>
        <v>477.85999999999996</v>
      </c>
      <c r="C92">
        <v>-6.13</v>
      </c>
      <c r="D92" s="2">
        <f t="shared" si="7"/>
        <v>301103.47011114907</v>
      </c>
      <c r="E92" s="1">
        <f t="shared" si="8"/>
        <v>2774581.5025854819</v>
      </c>
      <c r="F92" s="1">
        <f t="shared" si="9"/>
        <v>477.85817438122291</v>
      </c>
      <c r="G92" s="1">
        <f t="shared" si="10"/>
        <v>1.8256187770475663E-3</v>
      </c>
      <c r="I92">
        <v>432.57</v>
      </c>
      <c r="J92">
        <v>-5.71</v>
      </c>
    </row>
    <row r="93" spans="1:10" x14ac:dyDescent="0.3">
      <c r="A93">
        <v>563.20000000000005</v>
      </c>
      <c r="B93">
        <f t="shared" si="6"/>
        <v>483.53000000000003</v>
      </c>
      <c r="C93">
        <v>-5.62</v>
      </c>
      <c r="D93" s="2">
        <f t="shared" si="7"/>
        <v>301109.09282884927</v>
      </c>
      <c r="E93" s="1">
        <f t="shared" si="8"/>
        <v>2774582.2331332355</v>
      </c>
      <c r="F93" s="1">
        <f t="shared" si="9"/>
        <v>483.5281527194951</v>
      </c>
      <c r="G93" s="1">
        <f t="shared" si="10"/>
        <v>1.847280504932769E-3</v>
      </c>
      <c r="I93">
        <v>437.74</v>
      </c>
      <c r="J93">
        <v>-5.25</v>
      </c>
    </row>
    <row r="94" spans="1:10" x14ac:dyDescent="0.3">
      <c r="A94">
        <v>568.99</v>
      </c>
      <c r="B94">
        <f t="shared" si="6"/>
        <v>489.32</v>
      </c>
      <c r="C94">
        <v>-5.65</v>
      </c>
      <c r="D94" s="2">
        <f t="shared" si="7"/>
        <v>301114.83454586589</v>
      </c>
      <c r="E94" s="1">
        <f t="shared" si="8"/>
        <v>2774582.9791423175</v>
      </c>
      <c r="F94" s="1">
        <f t="shared" si="9"/>
        <v>489.31813059936809</v>
      </c>
      <c r="G94" s="1">
        <f t="shared" si="10"/>
        <v>1.8694006319037726E-3</v>
      </c>
      <c r="I94">
        <v>442.86</v>
      </c>
      <c r="J94">
        <v>-6.73</v>
      </c>
    </row>
    <row r="95" spans="1:10" x14ac:dyDescent="0.3">
      <c r="A95">
        <v>574.19000000000005</v>
      </c>
      <c r="B95">
        <f t="shared" si="6"/>
        <v>494.52000000000004</v>
      </c>
      <c r="C95">
        <v>-5.56</v>
      </c>
      <c r="D95" s="2">
        <f t="shared" si="7"/>
        <v>301119.99118291016</v>
      </c>
      <c r="E95" s="1">
        <f t="shared" si="8"/>
        <v>2774583.6491332026</v>
      </c>
      <c r="F95" s="1">
        <f t="shared" si="9"/>
        <v>494.51811073322057</v>
      </c>
      <c r="G95" s="1">
        <f t="shared" si="10"/>
        <v>1.8892667794716544E-3</v>
      </c>
      <c r="I95">
        <v>448.14</v>
      </c>
      <c r="J95">
        <v>-6.89</v>
      </c>
    </row>
    <row r="96" spans="1:10" x14ac:dyDescent="0.3">
      <c r="A96">
        <v>579.78</v>
      </c>
      <c r="B96">
        <f t="shared" si="6"/>
        <v>500.10999999999996</v>
      </c>
      <c r="C96">
        <v>-5.35</v>
      </c>
      <c r="D96" s="2">
        <f t="shared" si="7"/>
        <v>301125.53456773271</v>
      </c>
      <c r="E96" s="1">
        <f t="shared" si="8"/>
        <v>2774584.3693734044</v>
      </c>
      <c r="F96" s="1">
        <f t="shared" si="9"/>
        <v>500.10808937711369</v>
      </c>
      <c r="G96" s="1">
        <f t="shared" si="10"/>
        <v>1.910622886271085E-3</v>
      </c>
      <c r="I96">
        <v>453.26</v>
      </c>
      <c r="J96">
        <v>-7.13</v>
      </c>
    </row>
    <row r="97" spans="1:10" x14ac:dyDescent="0.3">
      <c r="A97">
        <v>585.35</v>
      </c>
      <c r="B97">
        <f t="shared" si="6"/>
        <v>505.68</v>
      </c>
      <c r="C97">
        <v>-4.88</v>
      </c>
      <c r="D97" s="2">
        <f t="shared" si="7"/>
        <v>301131.05811933597</v>
      </c>
      <c r="E97" s="1">
        <f t="shared" si="8"/>
        <v>2774585.0870367186</v>
      </c>
      <c r="F97" s="1">
        <f t="shared" si="9"/>
        <v>505.67806809757246</v>
      </c>
      <c r="G97" s="1">
        <f t="shared" si="10"/>
        <v>1.9319024275432639E-3</v>
      </c>
      <c r="I97">
        <v>458.45</v>
      </c>
      <c r="J97">
        <v>-7.41</v>
      </c>
    </row>
    <row r="98" spans="1:10" x14ac:dyDescent="0.3">
      <c r="A98">
        <v>591.53</v>
      </c>
      <c r="B98">
        <f t="shared" si="6"/>
        <v>511.85999999999996</v>
      </c>
      <c r="C98">
        <v>-4.28</v>
      </c>
      <c r="D98" s="2">
        <f t="shared" si="7"/>
        <v>301137.18658413086</v>
      </c>
      <c r="E98" s="1">
        <f t="shared" si="8"/>
        <v>2774585.8832951169</v>
      </c>
      <c r="F98" s="1">
        <f t="shared" si="9"/>
        <v>511.85804448742613</v>
      </c>
      <c r="G98" s="1">
        <f t="shared" si="10"/>
        <v>1.95551257382931E-3</v>
      </c>
      <c r="I98">
        <v>463.62</v>
      </c>
      <c r="J98">
        <v>-7.4</v>
      </c>
    </row>
    <row r="99" spans="1:10" x14ac:dyDescent="0.3">
      <c r="A99">
        <v>596.96</v>
      </c>
      <c r="B99">
        <f t="shared" si="6"/>
        <v>517.29000000000008</v>
      </c>
      <c r="C99">
        <v>-3.33</v>
      </c>
      <c r="D99" s="2">
        <f t="shared" si="7"/>
        <v>301142.57130319823</v>
      </c>
      <c r="E99" s="1">
        <f t="shared" si="8"/>
        <v>2774586.5829202146</v>
      </c>
      <c r="F99" s="1">
        <f t="shared" si="9"/>
        <v>517.28802374261647</v>
      </c>
      <c r="G99" s="1">
        <f t="shared" si="10"/>
        <v>1.9762573836032971E-3</v>
      </c>
      <c r="I99">
        <v>468.76</v>
      </c>
      <c r="J99">
        <v>-7.35</v>
      </c>
    </row>
    <row r="100" spans="1:10" x14ac:dyDescent="0.3">
      <c r="A100">
        <v>602.37</v>
      </c>
      <c r="B100">
        <f t="shared" si="6"/>
        <v>522.70000000000005</v>
      </c>
      <c r="C100">
        <v>-1.76</v>
      </c>
      <c r="D100" s="2">
        <f t="shared" si="7"/>
        <v>301147.93618904619</v>
      </c>
      <c r="E100" s="1">
        <f t="shared" si="8"/>
        <v>2774587.2799684242</v>
      </c>
      <c r="F100" s="1">
        <f t="shared" si="9"/>
        <v>522.69800307419723</v>
      </c>
      <c r="G100" s="1">
        <f t="shared" si="10"/>
        <v>1.9969258028140757E-3</v>
      </c>
      <c r="I100">
        <v>473.93</v>
      </c>
      <c r="J100">
        <v>-6.56</v>
      </c>
    </row>
    <row r="101" spans="1:10" x14ac:dyDescent="0.3">
      <c r="A101">
        <v>607.62</v>
      </c>
      <c r="B101">
        <f t="shared" si="6"/>
        <v>527.95000000000005</v>
      </c>
      <c r="C101">
        <v>-1.87</v>
      </c>
      <c r="D101" s="2">
        <f t="shared" si="7"/>
        <v>301153.14240913902</v>
      </c>
      <c r="E101" s="1">
        <f t="shared" si="8"/>
        <v>2774587.9564015297</v>
      </c>
      <c r="F101" s="1">
        <f t="shared" si="9"/>
        <v>527.94798301713297</v>
      </c>
      <c r="G101" s="1">
        <f t="shared" si="10"/>
        <v>2.0169828670759671E-3</v>
      </c>
      <c r="I101">
        <v>479.31</v>
      </c>
      <c r="J101">
        <v>-6.93</v>
      </c>
    </row>
    <row r="102" spans="1:10" x14ac:dyDescent="0.3">
      <c r="A102">
        <v>612.61</v>
      </c>
      <c r="B102">
        <f t="shared" si="6"/>
        <v>532.94000000000005</v>
      </c>
      <c r="C102">
        <v>-2</v>
      </c>
      <c r="D102" s="2">
        <f t="shared" si="7"/>
        <v>301158.09079737955</v>
      </c>
      <c r="E102" s="1">
        <f t="shared" si="8"/>
        <v>2774588.5993350912</v>
      </c>
      <c r="F102" s="1">
        <f t="shared" si="9"/>
        <v>532.93796395331947</v>
      </c>
      <c r="G102" s="1">
        <f t="shared" si="10"/>
        <v>2.0360466805868782E-3</v>
      </c>
      <c r="I102">
        <v>484.5</v>
      </c>
      <c r="J102">
        <v>-7.79</v>
      </c>
    </row>
    <row r="103" spans="1:10" x14ac:dyDescent="0.3">
      <c r="A103">
        <v>620.41</v>
      </c>
      <c r="B103">
        <f t="shared" si="6"/>
        <v>540.74</v>
      </c>
      <c r="C103">
        <v>-1.8</v>
      </c>
      <c r="D103" s="2">
        <f t="shared" si="7"/>
        <v>301165.82575294597</v>
      </c>
      <c r="E103" s="1">
        <f t="shared" si="8"/>
        <v>2774589.6043214188</v>
      </c>
      <c r="F103" s="1">
        <f t="shared" si="9"/>
        <v>540.73793415409818</v>
      </c>
      <c r="G103" s="1">
        <f t="shared" si="10"/>
        <v>2.0658459018250142E-3</v>
      </c>
      <c r="I103">
        <v>489.61</v>
      </c>
      <c r="J103">
        <v>-8.0299999999999994</v>
      </c>
    </row>
    <row r="104" spans="1:10" x14ac:dyDescent="0.3">
      <c r="A104">
        <v>627.08000000000004</v>
      </c>
      <c r="B104">
        <f t="shared" si="6"/>
        <v>547.41000000000008</v>
      </c>
      <c r="C104">
        <v>-1.77</v>
      </c>
      <c r="D104" s="2">
        <f t="shared" si="7"/>
        <v>301172.4401316162</v>
      </c>
      <c r="E104" s="1">
        <f t="shared" si="8"/>
        <v>2774590.4637135738</v>
      </c>
      <c r="F104" s="1">
        <f t="shared" si="9"/>
        <v>547.40790867198132</v>
      </c>
      <c r="G104" s="1">
        <f t="shared" si="10"/>
        <v>2.0913280187642158E-3</v>
      </c>
      <c r="I104">
        <v>495.01</v>
      </c>
      <c r="J104">
        <v>-6.51</v>
      </c>
    </row>
    <row r="105" spans="1:10" x14ac:dyDescent="0.3">
      <c r="A105">
        <v>639.97</v>
      </c>
      <c r="B105">
        <f t="shared" si="6"/>
        <v>560.30000000000007</v>
      </c>
      <c r="C105">
        <v>-1.31</v>
      </c>
      <c r="D105" s="2">
        <f t="shared" si="7"/>
        <v>301185.2226415202</v>
      </c>
      <c r="E105" s="1">
        <f t="shared" si="8"/>
        <v>2774592.1245179032</v>
      </c>
      <c r="F105" s="1">
        <f t="shared" si="9"/>
        <v>560.29785942699539</v>
      </c>
      <c r="G105" s="1">
        <f t="shared" si="10"/>
        <v>2.1405730046808458E-3</v>
      </c>
      <c r="I105">
        <v>500.52</v>
      </c>
      <c r="J105">
        <v>-6.53</v>
      </c>
    </row>
    <row r="106" spans="1:10" x14ac:dyDescent="0.3">
      <c r="A106">
        <v>646.55999999999995</v>
      </c>
      <c r="B106">
        <f t="shared" si="6"/>
        <v>566.89</v>
      </c>
      <c r="C106">
        <v>-0.25</v>
      </c>
      <c r="D106" s="2">
        <f t="shared" si="7"/>
        <v>301191.75768731284</v>
      </c>
      <c r="E106" s="1">
        <f t="shared" si="8"/>
        <v>2774592.9736025059</v>
      </c>
      <c r="F106" s="1">
        <f t="shared" si="9"/>
        <v>566.88783425049712</v>
      </c>
      <c r="G106" s="1">
        <f t="shared" si="10"/>
        <v>2.1657495028648555E-3</v>
      </c>
      <c r="I106">
        <v>505.88</v>
      </c>
      <c r="J106">
        <v>-6.93</v>
      </c>
    </row>
    <row r="107" spans="1:10" x14ac:dyDescent="0.3">
      <c r="A107">
        <v>653.55999999999995</v>
      </c>
      <c r="B107">
        <f t="shared" si="6"/>
        <v>573.89</v>
      </c>
      <c r="C107">
        <v>0.31</v>
      </c>
      <c r="D107" s="2">
        <f t="shared" si="7"/>
        <v>301198.69931410317</v>
      </c>
      <c r="E107" s="1">
        <f t="shared" si="8"/>
        <v>2774593.8755133133</v>
      </c>
      <c r="F107" s="1">
        <f t="shared" si="9"/>
        <v>573.88780750764931</v>
      </c>
      <c r="G107" s="1">
        <f t="shared" si="10"/>
        <v>2.192492350673092E-3</v>
      </c>
      <c r="I107">
        <v>511.2</v>
      </c>
      <c r="J107">
        <v>-7.01</v>
      </c>
    </row>
    <row r="108" spans="1:10" x14ac:dyDescent="0.3">
      <c r="A108">
        <v>657.39</v>
      </c>
      <c r="B108">
        <f t="shared" si="6"/>
        <v>577.72</v>
      </c>
      <c r="C108">
        <v>0.52</v>
      </c>
      <c r="D108" s="2">
        <f t="shared" si="7"/>
        <v>301202.49737561849</v>
      </c>
      <c r="E108" s="1">
        <f t="shared" si="8"/>
        <v>2774594.3689873694</v>
      </c>
      <c r="F108" s="1">
        <f t="shared" si="9"/>
        <v>577.71779287552215</v>
      </c>
      <c r="G108" s="1">
        <f t="shared" si="10"/>
        <v>2.207124477877187E-3</v>
      </c>
      <c r="I108">
        <v>516.67999999999995</v>
      </c>
      <c r="J108">
        <v>-7.22</v>
      </c>
    </row>
    <row r="109" spans="1:10" x14ac:dyDescent="0.3">
      <c r="A109">
        <v>665.45</v>
      </c>
      <c r="B109">
        <f t="shared" si="6"/>
        <v>585.78000000000009</v>
      </c>
      <c r="C109">
        <v>0.56000000000000005</v>
      </c>
      <c r="D109" s="2">
        <f t="shared" si="7"/>
        <v>301210.49016303715</v>
      </c>
      <c r="E109" s="1">
        <f t="shared" si="8"/>
        <v>2774595.4074732419</v>
      </c>
      <c r="F109" s="1">
        <f t="shared" si="9"/>
        <v>585.77776208311241</v>
      </c>
      <c r="G109" s="1">
        <f t="shared" si="10"/>
        <v>2.237916887679603E-3</v>
      </c>
      <c r="I109">
        <v>522.25</v>
      </c>
      <c r="J109">
        <v>-7.96</v>
      </c>
    </row>
    <row r="110" spans="1:10" x14ac:dyDescent="0.3">
      <c r="A110">
        <v>668.73</v>
      </c>
      <c r="B110">
        <f t="shared" si="6"/>
        <v>589.06000000000006</v>
      </c>
      <c r="C110">
        <v>0.62</v>
      </c>
      <c r="D110" s="2">
        <f t="shared" si="7"/>
        <v>301213.74281101889</v>
      </c>
      <c r="E110" s="1">
        <f t="shared" si="8"/>
        <v>2774595.8300828775</v>
      </c>
      <c r="F110" s="1">
        <f t="shared" si="9"/>
        <v>589.05774955218658</v>
      </c>
      <c r="G110" s="1">
        <f t="shared" si="10"/>
        <v>2.250447813480605E-3</v>
      </c>
      <c r="I110">
        <v>528.57000000000005</v>
      </c>
      <c r="J110">
        <v>-8.34</v>
      </c>
    </row>
    <row r="111" spans="1:10" x14ac:dyDescent="0.3">
      <c r="A111">
        <v>668.91</v>
      </c>
      <c r="B111">
        <f t="shared" si="6"/>
        <v>589.24</v>
      </c>
      <c r="C111">
        <v>3.12</v>
      </c>
      <c r="D111" s="2">
        <f t="shared" si="7"/>
        <v>301213.92130999349</v>
      </c>
      <c r="E111" s="1">
        <f t="shared" si="8"/>
        <v>2774595.8532748693</v>
      </c>
      <c r="F111" s="1">
        <f t="shared" si="9"/>
        <v>589.23774886443903</v>
      </c>
      <c r="G111" s="1">
        <f t="shared" si="10"/>
        <v>2.2511355609822203E-3</v>
      </c>
      <c r="I111">
        <v>534.77</v>
      </c>
      <c r="J111">
        <v>-8.2799999999999994</v>
      </c>
    </row>
    <row r="112" spans="1:10" x14ac:dyDescent="0.3">
      <c r="A112">
        <v>672.28</v>
      </c>
      <c r="B112">
        <f t="shared" si="6"/>
        <v>592.61</v>
      </c>
      <c r="C112">
        <v>3.17</v>
      </c>
      <c r="D112" s="2">
        <f t="shared" si="7"/>
        <v>301217.26320746256</v>
      </c>
      <c r="E112" s="1">
        <f t="shared" si="8"/>
        <v>2774596.287480501</v>
      </c>
      <c r="F112" s="1">
        <f t="shared" si="9"/>
        <v>592.6077359896982</v>
      </c>
      <c r="G112" s="1">
        <f t="shared" si="10"/>
        <v>2.2640103018147784E-3</v>
      </c>
      <c r="I112">
        <v>540.54</v>
      </c>
      <c r="J112">
        <v>-8.51</v>
      </c>
    </row>
    <row r="113" spans="1:10" x14ac:dyDescent="0.3">
      <c r="A113">
        <v>689.19</v>
      </c>
      <c r="B113">
        <f t="shared" si="6"/>
        <v>609.5200000000001</v>
      </c>
      <c r="C113">
        <v>3.7</v>
      </c>
      <c r="D113" s="2">
        <f t="shared" si="7"/>
        <v>301234.03219446616</v>
      </c>
      <c r="E113" s="1">
        <f t="shared" si="8"/>
        <v>2774598.4662393224</v>
      </c>
      <c r="F113" s="1">
        <f t="shared" si="9"/>
        <v>609.51767138664366</v>
      </c>
      <c r="G113" s="1">
        <f t="shared" si="10"/>
        <v>2.328613356439746E-3</v>
      </c>
      <c r="I113">
        <v>546.26</v>
      </c>
      <c r="J113">
        <v>-8.41</v>
      </c>
    </row>
    <row r="114" spans="1:10" x14ac:dyDescent="0.3">
      <c r="A114" s="5">
        <v>694.07</v>
      </c>
      <c r="B114">
        <f t="shared" si="6"/>
        <v>614.40000000000009</v>
      </c>
      <c r="C114" s="5">
        <v>6.25</v>
      </c>
      <c r="D114" s="2">
        <v>301238.87150000001</v>
      </c>
      <c r="E114" s="2">
        <v>2774599.0949999997</v>
      </c>
      <c r="F114" s="1">
        <f t="shared" si="9"/>
        <v>614.39765274309298</v>
      </c>
      <c r="G114" s="1">
        <f t="shared" si="10"/>
        <v>2.3472569071145699E-3</v>
      </c>
      <c r="I114">
        <v>552.20000000000005</v>
      </c>
      <c r="J114">
        <v>-7.54</v>
      </c>
    </row>
    <row r="115" spans="1:10" x14ac:dyDescent="0.3">
      <c r="A115" s="6"/>
      <c r="B115" s="6"/>
      <c r="C115" s="6"/>
      <c r="D115" s="7"/>
      <c r="E115" s="8"/>
      <c r="F115" s="1"/>
      <c r="I115">
        <v>557.53</v>
      </c>
      <c r="J115">
        <v>-6.13</v>
      </c>
    </row>
    <row r="116" spans="1:10" x14ac:dyDescent="0.3">
      <c r="A116" s="6"/>
      <c r="B116" s="6"/>
      <c r="C116" s="6"/>
      <c r="D116" s="7"/>
      <c r="E116" s="8"/>
      <c r="F116" s="1"/>
      <c r="I116">
        <v>563.20000000000005</v>
      </c>
      <c r="J116">
        <v>-5.62</v>
      </c>
    </row>
    <row r="117" spans="1:10" x14ac:dyDescent="0.3">
      <c r="A117" s="6"/>
      <c r="B117" s="6"/>
      <c r="C117" s="6"/>
      <c r="D117" s="7"/>
      <c r="E117" s="8"/>
      <c r="F117" s="1"/>
      <c r="I117">
        <v>568.99</v>
      </c>
      <c r="J117">
        <v>-5.65</v>
      </c>
    </row>
    <row r="118" spans="1:10" x14ac:dyDescent="0.3">
      <c r="A118" s="6"/>
      <c r="B118" s="6"/>
      <c r="C118" s="6"/>
      <c r="D118" s="7"/>
      <c r="E118" s="8"/>
      <c r="F118" s="1"/>
      <c r="I118">
        <v>574.19000000000005</v>
      </c>
      <c r="J118">
        <v>-5.56</v>
      </c>
    </row>
    <row r="119" spans="1:10" x14ac:dyDescent="0.3">
      <c r="A119" s="6"/>
      <c r="B119" s="6"/>
      <c r="C119" s="6"/>
      <c r="D119" s="7"/>
      <c r="E119" s="8"/>
      <c r="F119" s="1"/>
      <c r="I119">
        <v>579.78</v>
      </c>
      <c r="J119">
        <v>-5.35</v>
      </c>
    </row>
    <row r="120" spans="1:10" x14ac:dyDescent="0.3">
      <c r="A120" s="6"/>
      <c r="B120" s="6"/>
      <c r="C120" s="6"/>
      <c r="D120" s="7"/>
      <c r="E120" s="7"/>
      <c r="F120" s="1"/>
      <c r="I120">
        <v>585.35</v>
      </c>
      <c r="J120">
        <v>-4.88</v>
      </c>
    </row>
    <row r="121" spans="1:10" x14ac:dyDescent="0.3">
      <c r="A121" s="6"/>
      <c r="B121" s="6"/>
      <c r="C121" s="6"/>
      <c r="D121" s="7"/>
      <c r="E121" s="8"/>
      <c r="F121" s="1"/>
      <c r="I121">
        <v>591.53</v>
      </c>
      <c r="J121">
        <v>-4.28</v>
      </c>
    </row>
    <row r="122" spans="1:10" x14ac:dyDescent="0.3">
      <c r="A122" s="6"/>
      <c r="B122" s="6"/>
      <c r="C122" s="6"/>
      <c r="D122" s="7"/>
      <c r="E122" s="8"/>
      <c r="F122" s="1"/>
      <c r="I122">
        <v>596.96</v>
      </c>
      <c r="J122">
        <v>-3.33</v>
      </c>
    </row>
    <row r="123" spans="1:10" x14ac:dyDescent="0.3">
      <c r="A123" s="6"/>
      <c r="B123" s="6"/>
      <c r="C123" s="6"/>
      <c r="D123" s="7"/>
      <c r="E123" s="8"/>
      <c r="F123" s="1"/>
      <c r="I123">
        <v>602.37</v>
      </c>
      <c r="J123">
        <v>-1.76</v>
      </c>
    </row>
    <row r="124" spans="1:10" x14ac:dyDescent="0.3">
      <c r="A124" s="6"/>
      <c r="B124" s="6"/>
      <c r="C124" s="6"/>
      <c r="D124" s="7"/>
      <c r="E124" s="8"/>
      <c r="F124" s="1"/>
      <c r="I124">
        <v>607.62</v>
      </c>
      <c r="J124">
        <v>-1.87</v>
      </c>
    </row>
    <row r="125" spans="1:10" x14ac:dyDescent="0.3">
      <c r="A125" s="6"/>
      <c r="B125" s="6"/>
      <c r="C125" s="6"/>
      <c r="D125" s="7"/>
      <c r="E125" s="8"/>
      <c r="F125" s="1"/>
      <c r="I125">
        <v>612.61</v>
      </c>
      <c r="J125">
        <v>-2</v>
      </c>
    </row>
    <row r="126" spans="1:10" x14ac:dyDescent="0.3">
      <c r="A126" s="6"/>
      <c r="B126" s="6"/>
      <c r="C126" s="6"/>
      <c r="D126" s="7"/>
      <c r="E126" s="8"/>
      <c r="F126" s="1"/>
      <c r="I126">
        <v>620.41</v>
      </c>
      <c r="J126">
        <v>-1.8</v>
      </c>
    </row>
    <row r="127" spans="1:10" x14ac:dyDescent="0.3">
      <c r="A127" s="6"/>
      <c r="B127" s="6"/>
      <c r="C127" s="6"/>
      <c r="D127" s="7"/>
      <c r="E127" s="8"/>
      <c r="F127" s="1"/>
      <c r="I127">
        <v>627.08000000000004</v>
      </c>
      <c r="J127">
        <v>-1.77</v>
      </c>
    </row>
    <row r="128" spans="1:10" x14ac:dyDescent="0.3">
      <c r="A128" s="6"/>
      <c r="B128" s="6"/>
      <c r="C128" s="6"/>
      <c r="D128" s="7"/>
      <c r="E128" s="8"/>
      <c r="F128" s="1"/>
      <c r="I128">
        <v>639.97</v>
      </c>
      <c r="J128">
        <v>-1.31</v>
      </c>
    </row>
    <row r="129" spans="1:10" x14ac:dyDescent="0.3">
      <c r="A129" s="6"/>
      <c r="B129" s="6"/>
      <c r="C129" s="6"/>
      <c r="D129" s="7"/>
      <c r="E129" s="8"/>
      <c r="F129" s="1"/>
      <c r="I129">
        <v>646.55999999999995</v>
      </c>
      <c r="J129">
        <v>-0.25</v>
      </c>
    </row>
    <row r="130" spans="1:10" x14ac:dyDescent="0.3">
      <c r="A130" s="6"/>
      <c r="B130" s="6"/>
      <c r="C130" s="6"/>
      <c r="D130" s="7"/>
      <c r="E130" s="8"/>
      <c r="F130" s="1"/>
      <c r="I130">
        <v>653.55999999999995</v>
      </c>
      <c r="J130">
        <v>0.31</v>
      </c>
    </row>
    <row r="131" spans="1:10" x14ac:dyDescent="0.3">
      <c r="A131" s="6"/>
      <c r="B131" s="6"/>
      <c r="C131" s="6"/>
      <c r="D131" s="7"/>
      <c r="E131" s="7"/>
      <c r="F131" s="1"/>
      <c r="I131">
        <v>657.39</v>
      </c>
      <c r="J131">
        <v>0.52</v>
      </c>
    </row>
    <row r="132" spans="1:10" x14ac:dyDescent="0.3">
      <c r="A132" s="6"/>
      <c r="B132" s="6"/>
      <c r="C132" s="6"/>
      <c r="D132" s="7"/>
      <c r="E132" s="8"/>
      <c r="F132" s="1"/>
      <c r="I132">
        <v>665.45</v>
      </c>
      <c r="J132">
        <v>0.56000000000000005</v>
      </c>
    </row>
    <row r="133" spans="1:10" x14ac:dyDescent="0.3">
      <c r="A133" s="6"/>
      <c r="B133" s="6"/>
      <c r="C133" s="6"/>
      <c r="D133" s="7"/>
      <c r="E133" s="8"/>
      <c r="F133" s="1"/>
      <c r="I133">
        <v>668.73</v>
      </c>
      <c r="J133">
        <v>0.62</v>
      </c>
    </row>
    <row r="134" spans="1:10" x14ac:dyDescent="0.3">
      <c r="A134" s="6"/>
      <c r="B134" s="6"/>
      <c r="C134" s="6"/>
      <c r="D134" s="7"/>
      <c r="E134" s="8"/>
      <c r="F134" s="1"/>
      <c r="I134">
        <v>668.91</v>
      </c>
      <c r="J134">
        <v>3.12</v>
      </c>
    </row>
    <row r="135" spans="1:10" x14ac:dyDescent="0.3">
      <c r="A135" s="6"/>
      <c r="B135" s="6"/>
      <c r="C135" s="6"/>
      <c r="D135" s="7"/>
      <c r="E135" s="8"/>
      <c r="F135" s="1"/>
      <c r="I135">
        <v>672.28</v>
      </c>
      <c r="J135">
        <v>3.17</v>
      </c>
    </row>
    <row r="136" spans="1:10" x14ac:dyDescent="0.3">
      <c r="A136" s="6"/>
      <c r="B136" s="6"/>
      <c r="C136" s="6"/>
      <c r="D136" s="7"/>
      <c r="E136" s="8"/>
      <c r="F136" s="1"/>
      <c r="I136">
        <v>689.19</v>
      </c>
      <c r="J136">
        <v>3.7</v>
      </c>
    </row>
    <row r="137" spans="1:10" x14ac:dyDescent="0.3">
      <c r="A137" s="6"/>
      <c r="B137" s="6"/>
      <c r="C137" s="6"/>
      <c r="D137" s="7"/>
      <c r="E137" s="8"/>
      <c r="F137" s="1"/>
      <c r="I137" s="5">
        <v>694.07</v>
      </c>
      <c r="J137" s="5">
        <v>6.25</v>
      </c>
    </row>
    <row r="138" spans="1:10" x14ac:dyDescent="0.3">
      <c r="A138" s="6"/>
      <c r="B138" s="6"/>
      <c r="C138" s="6"/>
      <c r="D138" s="7"/>
      <c r="E138" s="8"/>
      <c r="F138" s="1"/>
    </row>
    <row r="139" spans="1:10" x14ac:dyDescent="0.3">
      <c r="A139" s="6"/>
      <c r="B139" s="6"/>
      <c r="C139" s="6"/>
      <c r="D139" s="7"/>
      <c r="E139" s="8"/>
      <c r="F139" s="1"/>
    </row>
    <row r="140" spans="1:10" x14ac:dyDescent="0.3">
      <c r="A140" s="6"/>
      <c r="B140" s="6"/>
      <c r="C140" s="6"/>
      <c r="D140" s="7"/>
      <c r="E140" s="8"/>
      <c r="F140" s="1"/>
    </row>
    <row r="141" spans="1:10" x14ac:dyDescent="0.3">
      <c r="A141" s="6"/>
      <c r="B141" s="6"/>
      <c r="C141" s="6"/>
      <c r="D141" s="7"/>
      <c r="E141" s="8"/>
      <c r="F141" s="1"/>
    </row>
    <row r="142" spans="1:10" x14ac:dyDescent="0.3">
      <c r="A142" s="6"/>
      <c r="B142" s="6"/>
      <c r="C142" s="6"/>
      <c r="D142" s="7"/>
      <c r="E142" s="8"/>
      <c r="F142" s="1"/>
    </row>
    <row r="143" spans="1:10" x14ac:dyDescent="0.3">
      <c r="A143" s="6"/>
      <c r="B143" s="6"/>
      <c r="C143" s="6"/>
      <c r="D143" s="7"/>
      <c r="E143" s="8"/>
      <c r="F143" s="1"/>
    </row>
    <row r="144" spans="1:10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38.6</v>
      </c>
      <c r="B1">
        <f>A1-38.6</f>
        <v>0</v>
      </c>
      <c r="C1" s="5">
        <v>9.7100000000000009</v>
      </c>
      <c r="D1" s="2">
        <v>300334.685</v>
      </c>
      <c r="E1" s="2">
        <v>2775087.1189999999</v>
      </c>
    </row>
    <row r="2" spans="1:7" x14ac:dyDescent="0.3">
      <c r="A2">
        <v>38.880000000000003</v>
      </c>
      <c r="B2">
        <f t="shared" ref="B2:B65" si="0">A2-38.6</f>
        <v>0.28000000000000114</v>
      </c>
      <c r="C2">
        <v>9.7100000000000009</v>
      </c>
      <c r="D2" s="2">
        <f>(((B2*($D$103-$D$1))+$B$103*$D$1)/$B$103)</f>
        <v>300334.93149131833</v>
      </c>
      <c r="E2" s="1">
        <f>(((B2*($E$103-$E$1))+$B$103*$E$1)/$B$103)</f>
        <v>2775087.2518249243</v>
      </c>
      <c r="F2" s="1">
        <f>SQRT(((D2-$D$1)^2)+((E2-$E$1)^2))</f>
        <v>0.28000076880705088</v>
      </c>
      <c r="G2" s="1">
        <f t="shared" ref="G2:G65" si="1">B2-F2</f>
        <v>-7.6880704974469083E-7</v>
      </c>
    </row>
    <row r="3" spans="1:7" x14ac:dyDescent="0.3">
      <c r="A3">
        <v>52.97</v>
      </c>
      <c r="B3">
        <f t="shared" si="0"/>
        <v>14.369999999999997</v>
      </c>
      <c r="C3">
        <v>3.5</v>
      </c>
      <c r="D3" s="2">
        <f t="shared" ref="D3:D66" si="2">(((B3*($D$103-$D$1))+$B$103*$D$1)/$B$103)</f>
        <v>300347.33528658998</v>
      </c>
      <c r="E3" s="1">
        <f t="shared" ref="E3:E66" si="3">(((B3*($E$103-$E$1))+$B$103*$E$1)/$B$103)</f>
        <v>2775093.9357648748</v>
      </c>
      <c r="F3" s="1">
        <f t="shared" ref="F3:F66" si="4">SQRT(((D3-$D$1)^2)+((E3-$E$1)^2))</f>
        <v>14.370039462981985</v>
      </c>
      <c r="G3" s="1">
        <f t="shared" si="1"/>
        <v>-3.9462981987981038E-5</v>
      </c>
    </row>
    <row r="4" spans="1:7" x14ac:dyDescent="0.3">
      <c r="A4">
        <v>53.13</v>
      </c>
      <c r="B4">
        <f t="shared" si="0"/>
        <v>14.530000000000001</v>
      </c>
      <c r="C4">
        <v>3.51</v>
      </c>
      <c r="D4" s="2">
        <f t="shared" si="2"/>
        <v>300347.47613877192</v>
      </c>
      <c r="E4" s="1">
        <f t="shared" si="3"/>
        <v>2775094.0116648315</v>
      </c>
      <c r="F4" s="1">
        <f t="shared" si="4"/>
        <v>14.530039902329582</v>
      </c>
      <c r="G4" s="1">
        <f t="shared" si="1"/>
        <v>-3.9902329580954188E-5</v>
      </c>
    </row>
    <row r="5" spans="1:7" x14ac:dyDescent="0.3">
      <c r="A5">
        <v>53.29</v>
      </c>
      <c r="B5">
        <f t="shared" si="0"/>
        <v>14.689999999999998</v>
      </c>
      <c r="C5">
        <v>2.71</v>
      </c>
      <c r="D5" s="2">
        <f t="shared" si="2"/>
        <v>300347.61699095386</v>
      </c>
      <c r="E5" s="1">
        <f t="shared" si="3"/>
        <v>2775094.0875647888</v>
      </c>
      <c r="F5" s="1">
        <f t="shared" si="4"/>
        <v>14.690040341898074</v>
      </c>
      <c r="G5" s="1">
        <f t="shared" si="1"/>
        <v>-4.0341898076334815E-5</v>
      </c>
    </row>
    <row r="6" spans="1:7" x14ac:dyDescent="0.3">
      <c r="A6">
        <v>58.06</v>
      </c>
      <c r="B6">
        <f t="shared" si="0"/>
        <v>19.46</v>
      </c>
      <c r="C6">
        <v>2.74</v>
      </c>
      <c r="D6" s="2">
        <f t="shared" si="2"/>
        <v>300351.81614662777</v>
      </c>
      <c r="E6" s="1">
        <f t="shared" si="3"/>
        <v>2775096.3503322522</v>
      </c>
      <c r="F6" s="1">
        <f t="shared" si="4"/>
        <v>19.460053441187963</v>
      </c>
      <c r="G6" s="1">
        <f t="shared" si="1"/>
        <v>-5.3441187962022241E-5</v>
      </c>
    </row>
    <row r="7" spans="1:7" x14ac:dyDescent="0.3">
      <c r="A7">
        <v>63.96</v>
      </c>
      <c r="B7">
        <f t="shared" si="0"/>
        <v>25.36</v>
      </c>
      <c r="C7">
        <v>2.65</v>
      </c>
      <c r="D7" s="2">
        <f t="shared" si="2"/>
        <v>300357.01007083664</v>
      </c>
      <c r="E7" s="1">
        <f t="shared" si="3"/>
        <v>2775099.1491431608</v>
      </c>
      <c r="F7" s="1">
        <f t="shared" si="4"/>
        <v>25.36006964365918</v>
      </c>
      <c r="G7" s="1">
        <f t="shared" si="1"/>
        <v>-6.9643659180940176E-5</v>
      </c>
    </row>
    <row r="8" spans="1:7" x14ac:dyDescent="0.3">
      <c r="A8">
        <v>77.680000000000007</v>
      </c>
      <c r="B8">
        <f t="shared" si="0"/>
        <v>39.080000000000005</v>
      </c>
      <c r="C8">
        <v>2.83</v>
      </c>
      <c r="D8" s="2">
        <f t="shared" si="2"/>
        <v>300369.08814543748</v>
      </c>
      <c r="E8" s="1">
        <f t="shared" si="3"/>
        <v>2775105.6575644612</v>
      </c>
      <c r="F8" s="1">
        <f t="shared" si="4"/>
        <v>39.080107321723524</v>
      </c>
      <c r="G8" s="1">
        <f t="shared" si="1"/>
        <v>-1.0732172351879399E-4</v>
      </c>
    </row>
    <row r="9" spans="1:7" x14ac:dyDescent="0.3">
      <c r="A9">
        <v>91.56</v>
      </c>
      <c r="B9">
        <f t="shared" si="0"/>
        <v>52.96</v>
      </c>
      <c r="C9">
        <v>2.99</v>
      </c>
      <c r="D9" s="2">
        <f t="shared" si="2"/>
        <v>300381.30707222025</v>
      </c>
      <c r="E9" s="1">
        <f t="shared" si="3"/>
        <v>2775112.241885718</v>
      </c>
      <c r="F9" s="1">
        <f t="shared" si="4"/>
        <v>52.960145438914566</v>
      </c>
      <c r="G9" s="1">
        <f t="shared" si="1"/>
        <v>-1.4543891456497704E-4</v>
      </c>
    </row>
    <row r="10" spans="1:7" x14ac:dyDescent="0.3">
      <c r="A10">
        <v>108.82</v>
      </c>
      <c r="B10">
        <f t="shared" si="0"/>
        <v>70.22</v>
      </c>
      <c r="C10">
        <v>2.81</v>
      </c>
      <c r="D10" s="2">
        <f t="shared" si="2"/>
        <v>300396.50150134647</v>
      </c>
      <c r="E10" s="1">
        <f t="shared" si="3"/>
        <v>2775120.4295935635</v>
      </c>
      <c r="F10" s="1">
        <f t="shared" si="4"/>
        <v>70.220192838512887</v>
      </c>
      <c r="G10" s="1">
        <f t="shared" si="1"/>
        <v>-1.9283851288776077E-4</v>
      </c>
    </row>
    <row r="11" spans="1:7" x14ac:dyDescent="0.3">
      <c r="A11">
        <v>110.12</v>
      </c>
      <c r="B11">
        <f t="shared" si="0"/>
        <v>71.52000000000001</v>
      </c>
      <c r="C11">
        <v>2.37</v>
      </c>
      <c r="D11" s="2">
        <f t="shared" si="2"/>
        <v>300397.6459253247</v>
      </c>
      <c r="E11" s="1">
        <f t="shared" si="3"/>
        <v>2775121.0462807128</v>
      </c>
      <c r="F11" s="1">
        <f t="shared" si="4"/>
        <v>71.520196408517819</v>
      </c>
      <c r="G11" s="1">
        <f t="shared" si="1"/>
        <v>-1.9640851780877711E-4</v>
      </c>
    </row>
    <row r="12" spans="1:7" x14ac:dyDescent="0.3">
      <c r="A12">
        <v>111.31</v>
      </c>
      <c r="B12">
        <f t="shared" si="0"/>
        <v>72.710000000000008</v>
      </c>
      <c r="C12">
        <v>2.97</v>
      </c>
      <c r="D12" s="2">
        <f t="shared" si="2"/>
        <v>300398.69351342786</v>
      </c>
      <c r="E12" s="1">
        <f t="shared" si="3"/>
        <v>2775121.6107866419</v>
      </c>
      <c r="F12" s="1">
        <f t="shared" si="4"/>
        <v>72.710199676539318</v>
      </c>
      <c r="G12" s="1">
        <f t="shared" si="1"/>
        <v>-1.9967653931018958E-4</v>
      </c>
    </row>
    <row r="13" spans="1:7" x14ac:dyDescent="0.3">
      <c r="A13">
        <v>115.32</v>
      </c>
      <c r="B13">
        <f t="shared" si="0"/>
        <v>76.72</v>
      </c>
      <c r="C13">
        <v>3.13</v>
      </c>
      <c r="D13" s="2">
        <f t="shared" si="2"/>
        <v>300402.22362123756</v>
      </c>
      <c r="E13" s="1">
        <f t="shared" si="3"/>
        <v>2775123.5130293104</v>
      </c>
      <c r="F13" s="1">
        <f t="shared" si="4"/>
        <v>76.72021068870724</v>
      </c>
      <c r="G13" s="1">
        <f t="shared" si="1"/>
        <v>-2.1068870724150202E-4</v>
      </c>
    </row>
    <row r="14" spans="1:7" x14ac:dyDescent="0.3">
      <c r="A14">
        <v>115.43</v>
      </c>
      <c r="B14">
        <f t="shared" si="0"/>
        <v>76.830000000000013</v>
      </c>
      <c r="C14">
        <v>3.45</v>
      </c>
      <c r="D14" s="2">
        <f t="shared" si="2"/>
        <v>300402.32045711263</v>
      </c>
      <c r="E14" s="1">
        <f t="shared" si="3"/>
        <v>2775123.565210531</v>
      </c>
      <c r="F14" s="1">
        <f t="shared" si="4"/>
        <v>76.830210990911581</v>
      </c>
      <c r="G14" s="1">
        <f t="shared" si="1"/>
        <v>-2.1099091156884242E-4</v>
      </c>
    </row>
    <row r="15" spans="1:7" x14ac:dyDescent="0.3">
      <c r="A15">
        <v>118.42</v>
      </c>
      <c r="B15">
        <f t="shared" si="0"/>
        <v>79.819999999999993</v>
      </c>
      <c r="C15">
        <v>3.46</v>
      </c>
      <c r="D15" s="2">
        <f t="shared" si="2"/>
        <v>300404.95263226255</v>
      </c>
      <c r="E15" s="1">
        <f t="shared" si="3"/>
        <v>2775124.9835909745</v>
      </c>
      <c r="F15" s="1">
        <f t="shared" si="4"/>
        <v>79.820219201984088</v>
      </c>
      <c r="G15" s="1">
        <f t="shared" si="1"/>
        <v>-2.1920198409475233E-4</v>
      </c>
    </row>
    <row r="16" spans="1:7" x14ac:dyDescent="0.3">
      <c r="A16">
        <v>118.52</v>
      </c>
      <c r="B16">
        <f t="shared" si="0"/>
        <v>79.919999999999987</v>
      </c>
      <c r="C16">
        <v>3.1</v>
      </c>
      <c r="D16" s="2">
        <f t="shared" si="2"/>
        <v>300405.04066487629</v>
      </c>
      <c r="E16" s="1">
        <f t="shared" si="3"/>
        <v>2775125.0310284477</v>
      </c>
      <c r="F16" s="1">
        <f t="shared" si="4"/>
        <v>79.920219476712404</v>
      </c>
      <c r="G16" s="1">
        <f t="shared" si="1"/>
        <v>-2.1947671241662192E-4</v>
      </c>
    </row>
    <row r="17" spans="1:10" x14ac:dyDescent="0.3">
      <c r="A17">
        <v>120.66</v>
      </c>
      <c r="B17">
        <f t="shared" si="0"/>
        <v>82.06</v>
      </c>
      <c r="C17">
        <v>3.23</v>
      </c>
      <c r="D17" s="2">
        <f t="shared" si="2"/>
        <v>300406.92456280964</v>
      </c>
      <c r="E17" s="1">
        <f t="shared" si="3"/>
        <v>2775126.0461903703</v>
      </c>
      <c r="F17" s="1">
        <f t="shared" si="4"/>
        <v>82.060225353461874</v>
      </c>
      <c r="G17" s="1">
        <f t="shared" si="1"/>
        <v>-2.2535346187169125E-4</v>
      </c>
    </row>
    <row r="18" spans="1:10" x14ac:dyDescent="0.3">
      <c r="A18">
        <v>122.91</v>
      </c>
      <c r="B18">
        <f t="shared" si="0"/>
        <v>84.31</v>
      </c>
      <c r="C18">
        <v>3.19</v>
      </c>
      <c r="D18" s="2">
        <f t="shared" si="2"/>
        <v>300408.90529661806</v>
      </c>
      <c r="E18" s="1">
        <f t="shared" si="3"/>
        <v>2775127.1135335136</v>
      </c>
      <c r="F18" s="1">
        <f t="shared" si="4"/>
        <v>84.310231532415685</v>
      </c>
      <c r="G18" s="1">
        <f t="shared" si="1"/>
        <v>-2.315324156825227E-4</v>
      </c>
    </row>
    <row r="19" spans="1:10" x14ac:dyDescent="0.3">
      <c r="A19">
        <v>124.41</v>
      </c>
      <c r="B19">
        <f t="shared" si="0"/>
        <v>85.81</v>
      </c>
      <c r="C19">
        <v>3.22</v>
      </c>
      <c r="D19" s="2">
        <f t="shared" si="2"/>
        <v>300410.22578582371</v>
      </c>
      <c r="E19" s="1">
        <f t="shared" si="3"/>
        <v>2775127.8250956093</v>
      </c>
      <c r="F19" s="1">
        <f t="shared" si="4"/>
        <v>85.810235651826005</v>
      </c>
      <c r="G19" s="1">
        <f t="shared" si="1"/>
        <v>-2.356518260029361E-4</v>
      </c>
    </row>
    <row r="20" spans="1:10" x14ac:dyDescent="0.3">
      <c r="A20">
        <v>124.85</v>
      </c>
      <c r="B20">
        <f t="shared" si="0"/>
        <v>86.25</v>
      </c>
      <c r="C20">
        <v>1.7</v>
      </c>
      <c r="D20" s="2">
        <f t="shared" si="2"/>
        <v>300410.61312932405</v>
      </c>
      <c r="E20" s="1">
        <f t="shared" si="3"/>
        <v>2775128.0338204908</v>
      </c>
      <c r="F20" s="1">
        <f t="shared" si="4"/>
        <v>86.250236860252798</v>
      </c>
      <c r="G20" s="1">
        <f t="shared" si="1"/>
        <v>-2.3686025279801015E-4</v>
      </c>
    </row>
    <row r="21" spans="1:10" x14ac:dyDescent="0.3">
      <c r="A21">
        <v>134.81</v>
      </c>
      <c r="B21">
        <f t="shared" si="0"/>
        <v>96.210000000000008</v>
      </c>
      <c r="C21">
        <v>1.72</v>
      </c>
      <c r="D21" s="2">
        <f t="shared" si="2"/>
        <v>300419.38117764948</v>
      </c>
      <c r="E21" s="1">
        <f t="shared" si="3"/>
        <v>2775132.7585928049</v>
      </c>
      <c r="F21" s="1">
        <f t="shared" si="4"/>
        <v>96.210264212476986</v>
      </c>
      <c r="G21" s="1">
        <f t="shared" si="1"/>
        <v>-2.6421247697783201E-4</v>
      </c>
      <c r="I21" s="5">
        <v>38.6</v>
      </c>
      <c r="J21" s="5">
        <v>9.7100000000000009</v>
      </c>
    </row>
    <row r="22" spans="1:10" x14ac:dyDescent="0.3">
      <c r="A22">
        <v>141.93</v>
      </c>
      <c r="B22">
        <f t="shared" si="0"/>
        <v>103.33000000000001</v>
      </c>
      <c r="C22">
        <v>1.82</v>
      </c>
      <c r="D22" s="2">
        <f t="shared" si="2"/>
        <v>300425.64909974555</v>
      </c>
      <c r="E22" s="1">
        <f t="shared" si="3"/>
        <v>2775136.1361408844</v>
      </c>
      <c r="F22" s="1">
        <f t="shared" si="4"/>
        <v>103.3302837652281</v>
      </c>
      <c r="G22" s="1">
        <f t="shared" si="1"/>
        <v>-2.8376522809026028E-4</v>
      </c>
      <c r="I22">
        <v>38.880000000000003</v>
      </c>
      <c r="J22">
        <v>9.7100000000000009</v>
      </c>
    </row>
    <row r="23" spans="1:10" x14ac:dyDescent="0.3">
      <c r="A23">
        <v>149.38999999999999</v>
      </c>
      <c r="B23">
        <f t="shared" si="0"/>
        <v>110.78999999999999</v>
      </c>
      <c r="C23">
        <v>1.62</v>
      </c>
      <c r="D23" s="2">
        <f t="shared" si="2"/>
        <v>300432.21633272828</v>
      </c>
      <c r="E23" s="1">
        <f t="shared" si="3"/>
        <v>2775139.6749763726</v>
      </c>
      <c r="F23" s="1">
        <f t="shared" si="4"/>
        <v>110.79030425194983</v>
      </c>
      <c r="G23" s="1">
        <f t="shared" si="1"/>
        <v>-3.0425194984218251E-4</v>
      </c>
      <c r="I23">
        <v>52.97</v>
      </c>
      <c r="J23">
        <v>3.5</v>
      </c>
    </row>
    <row r="24" spans="1:10" x14ac:dyDescent="0.3">
      <c r="A24">
        <v>156.15</v>
      </c>
      <c r="B24">
        <f t="shared" si="0"/>
        <v>117.55000000000001</v>
      </c>
      <c r="C24">
        <v>1.2</v>
      </c>
      <c r="D24" s="2">
        <f t="shared" si="2"/>
        <v>300438.16733741498</v>
      </c>
      <c r="E24" s="1">
        <f t="shared" si="3"/>
        <v>2775142.8817495499</v>
      </c>
      <c r="F24" s="1">
        <f t="shared" si="4"/>
        <v>117.55032281638975</v>
      </c>
      <c r="G24" s="1">
        <f t="shared" si="1"/>
        <v>-3.2281638974041016E-4</v>
      </c>
      <c r="I24">
        <v>53.13</v>
      </c>
      <c r="J24">
        <v>3.51</v>
      </c>
    </row>
    <row r="25" spans="1:10" x14ac:dyDescent="0.3">
      <c r="A25">
        <v>162.27000000000001</v>
      </c>
      <c r="B25">
        <f t="shared" si="0"/>
        <v>123.67000000000002</v>
      </c>
      <c r="C25">
        <v>0.43</v>
      </c>
      <c r="D25" s="2">
        <f t="shared" si="2"/>
        <v>300443.55493337399</v>
      </c>
      <c r="E25" s="1">
        <f t="shared" si="3"/>
        <v>2775145.7849228992</v>
      </c>
      <c r="F25" s="1">
        <f t="shared" si="4"/>
        <v>123.67033962304875</v>
      </c>
      <c r="G25" s="1">
        <f t="shared" si="1"/>
        <v>-3.3962304873114135E-4</v>
      </c>
      <c r="I25">
        <v>53.29</v>
      </c>
      <c r="J25">
        <v>2.71</v>
      </c>
    </row>
    <row r="26" spans="1:10" x14ac:dyDescent="0.3">
      <c r="A26">
        <v>167.85</v>
      </c>
      <c r="B26">
        <f t="shared" si="0"/>
        <v>129.25</v>
      </c>
      <c r="C26">
        <v>0.06</v>
      </c>
      <c r="D26" s="2">
        <f t="shared" si="2"/>
        <v>300448.46715321892</v>
      </c>
      <c r="E26" s="1">
        <f t="shared" si="3"/>
        <v>2775148.4319338948</v>
      </c>
      <c r="F26" s="1">
        <f t="shared" si="4"/>
        <v>129.25035494699441</v>
      </c>
      <c r="G26" s="1">
        <f t="shared" si="1"/>
        <v>-3.5494699440619115E-4</v>
      </c>
      <c r="I26">
        <v>58.06</v>
      </c>
      <c r="J26">
        <v>2.74</v>
      </c>
    </row>
    <row r="27" spans="1:10" x14ac:dyDescent="0.3">
      <c r="A27">
        <v>180.57</v>
      </c>
      <c r="B27">
        <f t="shared" si="0"/>
        <v>141.97</v>
      </c>
      <c r="C27">
        <v>-0.08</v>
      </c>
      <c r="D27" s="2">
        <f t="shared" si="2"/>
        <v>300459.6649016827</v>
      </c>
      <c r="E27" s="1">
        <f t="shared" si="3"/>
        <v>2775154.4659804646</v>
      </c>
      <c r="F27" s="1">
        <f t="shared" si="4"/>
        <v>141.97038987874575</v>
      </c>
      <c r="G27" s="1">
        <f t="shared" si="1"/>
        <v>-3.8987874575013848E-4</v>
      </c>
      <c r="I27">
        <v>63.96</v>
      </c>
      <c r="J27">
        <v>2.65</v>
      </c>
    </row>
    <row r="28" spans="1:10" x14ac:dyDescent="0.3">
      <c r="A28">
        <v>189.07</v>
      </c>
      <c r="B28">
        <f t="shared" si="0"/>
        <v>150.47</v>
      </c>
      <c r="C28">
        <v>-0.16</v>
      </c>
      <c r="D28" s="2">
        <f t="shared" si="2"/>
        <v>300467.14767384797</v>
      </c>
      <c r="E28" s="1">
        <f t="shared" si="3"/>
        <v>2775158.4981656722</v>
      </c>
      <c r="F28" s="1">
        <f t="shared" si="4"/>
        <v>150.47041322139648</v>
      </c>
      <c r="G28" s="1">
        <f t="shared" si="1"/>
        <v>-4.1322139648514167E-4</v>
      </c>
      <c r="I28">
        <v>77.680000000000007</v>
      </c>
      <c r="J28">
        <v>2.83</v>
      </c>
    </row>
    <row r="29" spans="1:10" x14ac:dyDescent="0.3">
      <c r="A29">
        <v>195.44</v>
      </c>
      <c r="B29">
        <f t="shared" si="0"/>
        <v>156.84</v>
      </c>
      <c r="C29">
        <v>-0.23</v>
      </c>
      <c r="D29" s="2">
        <f t="shared" si="2"/>
        <v>300472.75535134127</v>
      </c>
      <c r="E29" s="1">
        <f t="shared" si="3"/>
        <v>2775161.519932704</v>
      </c>
      <c r="F29" s="1">
        <f t="shared" si="4"/>
        <v>156.84043071460414</v>
      </c>
      <c r="G29" s="1">
        <f t="shared" si="1"/>
        <v>-4.3071460413557361E-4</v>
      </c>
      <c r="I29">
        <v>91.56</v>
      </c>
      <c r="J29">
        <v>2.99</v>
      </c>
    </row>
    <row r="30" spans="1:10" x14ac:dyDescent="0.3">
      <c r="A30">
        <v>203.51</v>
      </c>
      <c r="B30">
        <f t="shared" si="0"/>
        <v>164.91</v>
      </c>
      <c r="C30">
        <v>-0.3</v>
      </c>
      <c r="D30" s="2">
        <f t="shared" si="2"/>
        <v>300479.85958326759</v>
      </c>
      <c r="E30" s="1">
        <f t="shared" si="3"/>
        <v>2775165.348136778</v>
      </c>
      <c r="F30" s="1">
        <f t="shared" si="4"/>
        <v>164.91045287657627</v>
      </c>
      <c r="G30" s="1">
        <f t="shared" si="1"/>
        <v>-4.5287657627568478E-4</v>
      </c>
      <c r="I30">
        <v>108.82</v>
      </c>
      <c r="J30">
        <v>2.81</v>
      </c>
    </row>
    <row r="31" spans="1:10" x14ac:dyDescent="0.3">
      <c r="A31">
        <v>210.51</v>
      </c>
      <c r="B31">
        <f t="shared" si="0"/>
        <v>171.91</v>
      </c>
      <c r="C31">
        <v>-0.51</v>
      </c>
      <c r="D31" s="2">
        <f t="shared" si="2"/>
        <v>300486.02186622727</v>
      </c>
      <c r="E31" s="1">
        <f t="shared" si="3"/>
        <v>2775168.6687598904</v>
      </c>
      <c r="F31" s="1">
        <f t="shared" si="4"/>
        <v>171.91047210008881</v>
      </c>
      <c r="G31" s="1">
        <f t="shared" si="1"/>
        <v>-4.7210008881393151E-4</v>
      </c>
      <c r="I31">
        <v>110.12</v>
      </c>
      <c r="J31">
        <v>2.37</v>
      </c>
    </row>
    <row r="32" spans="1:10" x14ac:dyDescent="0.3">
      <c r="A32">
        <v>217.59</v>
      </c>
      <c r="B32">
        <f t="shared" si="0"/>
        <v>178.99</v>
      </c>
      <c r="C32">
        <v>-0.62</v>
      </c>
      <c r="D32" s="2">
        <f t="shared" si="2"/>
        <v>300492.25457527785</v>
      </c>
      <c r="E32" s="1">
        <f t="shared" si="3"/>
        <v>2775172.0273329811</v>
      </c>
      <c r="F32" s="1">
        <f t="shared" si="4"/>
        <v>178.99049154322392</v>
      </c>
      <c r="G32" s="1">
        <f t="shared" si="1"/>
        <v>-4.9154322391586902E-4</v>
      </c>
      <c r="I32">
        <v>111.31</v>
      </c>
      <c r="J32">
        <v>2.97</v>
      </c>
    </row>
    <row r="33" spans="1:10" x14ac:dyDescent="0.3">
      <c r="A33">
        <v>235.36</v>
      </c>
      <c r="B33">
        <f t="shared" si="0"/>
        <v>196.76000000000002</v>
      </c>
      <c r="C33">
        <v>-0.91</v>
      </c>
      <c r="D33" s="2">
        <f t="shared" si="2"/>
        <v>300507.89797073393</v>
      </c>
      <c r="E33" s="1">
        <f t="shared" si="3"/>
        <v>2775180.4569719392</v>
      </c>
      <c r="F33" s="1">
        <f t="shared" si="4"/>
        <v>196.76054034334433</v>
      </c>
      <c r="G33" s="1">
        <f t="shared" si="1"/>
        <v>-5.4034334431207753E-4</v>
      </c>
      <c r="I33">
        <v>115.32</v>
      </c>
      <c r="J33">
        <v>3.13</v>
      </c>
    </row>
    <row r="34" spans="1:10" x14ac:dyDescent="0.3">
      <c r="A34">
        <v>246.58</v>
      </c>
      <c r="B34">
        <f t="shared" si="0"/>
        <v>207.98000000000002</v>
      </c>
      <c r="C34">
        <v>-1.06</v>
      </c>
      <c r="D34" s="2">
        <f t="shared" si="2"/>
        <v>300517.77522999205</v>
      </c>
      <c r="E34" s="1">
        <f t="shared" si="3"/>
        <v>2775185.7794564134</v>
      </c>
      <c r="F34" s="1">
        <f t="shared" si="4"/>
        <v>207.98057115568531</v>
      </c>
      <c r="G34" s="1">
        <f t="shared" si="1"/>
        <v>-5.7115568529297889E-4</v>
      </c>
      <c r="I34">
        <v>115.43</v>
      </c>
      <c r="J34">
        <v>3.45</v>
      </c>
    </row>
    <row r="35" spans="1:10" x14ac:dyDescent="0.3">
      <c r="A35">
        <v>254.24</v>
      </c>
      <c r="B35">
        <f t="shared" si="0"/>
        <v>215.64000000000001</v>
      </c>
      <c r="C35">
        <v>-1.22</v>
      </c>
      <c r="D35" s="2">
        <f t="shared" si="2"/>
        <v>300524.5185282022</v>
      </c>
      <c r="E35" s="1">
        <f t="shared" si="3"/>
        <v>2775189.413166848</v>
      </c>
      <c r="F35" s="1">
        <f t="shared" si="4"/>
        <v>215.64059219181243</v>
      </c>
      <c r="G35" s="1">
        <f t="shared" si="1"/>
        <v>-5.9219181241587648E-4</v>
      </c>
      <c r="I35">
        <v>118.42</v>
      </c>
      <c r="J35">
        <v>3.46</v>
      </c>
    </row>
    <row r="36" spans="1:10" x14ac:dyDescent="0.3">
      <c r="A36">
        <v>263.58</v>
      </c>
      <c r="B36">
        <f t="shared" si="0"/>
        <v>224.98</v>
      </c>
      <c r="C36">
        <v>-1.49</v>
      </c>
      <c r="D36" s="2">
        <f t="shared" si="2"/>
        <v>300532.74077432265</v>
      </c>
      <c r="E36" s="1">
        <f t="shared" si="3"/>
        <v>2775193.843826829</v>
      </c>
      <c r="F36" s="1">
        <f t="shared" si="4"/>
        <v>224.98061784125895</v>
      </c>
      <c r="G36" s="1">
        <f t="shared" si="1"/>
        <v>-6.1784125895769648E-4</v>
      </c>
      <c r="I36">
        <v>118.52</v>
      </c>
      <c r="J36">
        <v>3.1</v>
      </c>
    </row>
    <row r="37" spans="1:10" x14ac:dyDescent="0.3">
      <c r="A37">
        <v>269.82</v>
      </c>
      <c r="B37">
        <f t="shared" si="0"/>
        <v>231.22</v>
      </c>
      <c r="C37">
        <v>-1.53</v>
      </c>
      <c r="D37" s="2">
        <f t="shared" si="2"/>
        <v>300538.23400941805</v>
      </c>
      <c r="E37" s="1">
        <f t="shared" si="3"/>
        <v>2775196.8039251463</v>
      </c>
      <c r="F37" s="1">
        <f t="shared" si="4"/>
        <v>231.22063497759831</v>
      </c>
      <c r="G37" s="1">
        <f t="shared" si="1"/>
        <v>-6.3497759830966061E-4</v>
      </c>
      <c r="I37">
        <v>120.66</v>
      </c>
      <c r="J37">
        <v>3.23</v>
      </c>
    </row>
    <row r="38" spans="1:10" x14ac:dyDescent="0.3">
      <c r="A38">
        <v>279.08999999999997</v>
      </c>
      <c r="B38">
        <f t="shared" si="0"/>
        <v>240.48999999999998</v>
      </c>
      <c r="C38">
        <v>-2.0299999999999998</v>
      </c>
      <c r="D38" s="2">
        <f t="shared" si="2"/>
        <v>300546.39463270886</v>
      </c>
      <c r="E38" s="1">
        <f t="shared" si="3"/>
        <v>2775201.2013788964</v>
      </c>
      <c r="F38" s="1">
        <f t="shared" si="4"/>
        <v>240.49066043484706</v>
      </c>
      <c r="G38" s="1">
        <f t="shared" si="1"/>
        <v>-6.6043484707734024E-4</v>
      </c>
      <c r="I38">
        <v>122.91</v>
      </c>
      <c r="J38">
        <v>3.19</v>
      </c>
    </row>
    <row r="39" spans="1:10" x14ac:dyDescent="0.3">
      <c r="A39">
        <v>287.83</v>
      </c>
      <c r="B39">
        <f t="shared" si="0"/>
        <v>249.23</v>
      </c>
      <c r="C39">
        <v>-2.06</v>
      </c>
      <c r="D39" s="2">
        <f t="shared" si="2"/>
        <v>300554.0886831471</v>
      </c>
      <c r="E39" s="1">
        <f t="shared" si="3"/>
        <v>2775205.3474140395</v>
      </c>
      <c r="F39" s="1">
        <f t="shared" si="4"/>
        <v>249.23068443679134</v>
      </c>
      <c r="G39" s="1">
        <f t="shared" si="1"/>
        <v>-6.844367913458882E-4</v>
      </c>
      <c r="I39">
        <v>124.41</v>
      </c>
      <c r="J39">
        <v>3.22</v>
      </c>
    </row>
    <row r="40" spans="1:10" x14ac:dyDescent="0.3">
      <c r="A40">
        <v>293.41000000000003</v>
      </c>
      <c r="B40">
        <f t="shared" si="0"/>
        <v>254.81000000000003</v>
      </c>
      <c r="C40">
        <v>-2.15</v>
      </c>
      <c r="D40" s="2">
        <f t="shared" si="2"/>
        <v>300559.00090299203</v>
      </c>
      <c r="E40" s="1">
        <f t="shared" si="3"/>
        <v>2775207.9944250346</v>
      </c>
      <c r="F40" s="1">
        <f t="shared" si="4"/>
        <v>254.81069976051612</v>
      </c>
      <c r="G40" s="1">
        <f t="shared" si="1"/>
        <v>-6.9976051608477974E-4</v>
      </c>
      <c r="I40">
        <v>124.85</v>
      </c>
      <c r="J40">
        <v>1.7</v>
      </c>
    </row>
    <row r="41" spans="1:10" x14ac:dyDescent="0.3">
      <c r="A41">
        <v>300.08999999999997</v>
      </c>
      <c r="B41">
        <f t="shared" si="0"/>
        <v>261.48999999999995</v>
      </c>
      <c r="C41">
        <v>-2.23</v>
      </c>
      <c r="D41" s="2">
        <f t="shared" si="2"/>
        <v>300564.88148158783</v>
      </c>
      <c r="E41" s="1">
        <f t="shared" si="3"/>
        <v>2775211.163248233</v>
      </c>
      <c r="F41" s="1">
        <f t="shared" si="4"/>
        <v>261.49071810511259</v>
      </c>
      <c r="G41" s="1">
        <f t="shared" si="1"/>
        <v>-7.1810511263947774E-4</v>
      </c>
      <c r="I41">
        <v>134.81</v>
      </c>
      <c r="J41">
        <v>1.72</v>
      </c>
    </row>
    <row r="42" spans="1:10" x14ac:dyDescent="0.3">
      <c r="A42">
        <v>305.60000000000002</v>
      </c>
      <c r="B42">
        <f t="shared" si="0"/>
        <v>267</v>
      </c>
      <c r="C42">
        <v>-2.34</v>
      </c>
      <c r="D42" s="2">
        <f t="shared" si="2"/>
        <v>300569.73207860318</v>
      </c>
      <c r="E42" s="1">
        <f t="shared" si="3"/>
        <v>2775213.7770529971</v>
      </c>
      <c r="F42" s="1">
        <f t="shared" si="4"/>
        <v>267.00073323669085</v>
      </c>
      <c r="G42" s="1">
        <f t="shared" si="1"/>
        <v>-7.3323669084857102E-4</v>
      </c>
      <c r="I42">
        <v>141.93</v>
      </c>
      <c r="J42">
        <v>1.82</v>
      </c>
    </row>
    <row r="43" spans="1:10" x14ac:dyDescent="0.3">
      <c r="A43">
        <v>311.3</v>
      </c>
      <c r="B43">
        <f t="shared" si="0"/>
        <v>272.7</v>
      </c>
      <c r="C43">
        <v>-2.4</v>
      </c>
      <c r="D43" s="2">
        <f t="shared" si="2"/>
        <v>300574.74993758457</v>
      </c>
      <c r="E43" s="1">
        <f t="shared" si="3"/>
        <v>2775216.4809889598</v>
      </c>
      <c r="F43" s="1">
        <f t="shared" si="4"/>
        <v>272.70074888992633</v>
      </c>
      <c r="G43" s="1">
        <f t="shared" si="1"/>
        <v>-7.4888992634214446E-4</v>
      </c>
      <c r="I43">
        <v>149.38999999999999</v>
      </c>
      <c r="J43">
        <v>1.62</v>
      </c>
    </row>
    <row r="44" spans="1:10" x14ac:dyDescent="0.3">
      <c r="A44">
        <v>317.14999999999998</v>
      </c>
      <c r="B44">
        <f t="shared" si="0"/>
        <v>278.54999999999995</v>
      </c>
      <c r="C44">
        <v>-2.48</v>
      </c>
      <c r="D44" s="2">
        <f t="shared" si="2"/>
        <v>300579.89984548657</v>
      </c>
      <c r="E44" s="1">
        <f t="shared" si="3"/>
        <v>2775219.2560811327</v>
      </c>
      <c r="F44" s="1">
        <f t="shared" si="4"/>
        <v>278.55076495547519</v>
      </c>
      <c r="G44" s="1">
        <f t="shared" si="1"/>
        <v>-7.6495547523336427E-4</v>
      </c>
      <c r="I44">
        <v>156.15</v>
      </c>
      <c r="J44">
        <v>1.2</v>
      </c>
    </row>
    <row r="45" spans="1:10" x14ac:dyDescent="0.3">
      <c r="A45">
        <v>323.83999999999997</v>
      </c>
      <c r="B45">
        <f t="shared" si="0"/>
        <v>285.23999999999995</v>
      </c>
      <c r="C45">
        <v>-2.6</v>
      </c>
      <c r="D45" s="2">
        <f t="shared" si="2"/>
        <v>300585.78922734369</v>
      </c>
      <c r="E45" s="1">
        <f t="shared" si="3"/>
        <v>2775222.429648078</v>
      </c>
      <c r="F45" s="1">
        <f t="shared" si="4"/>
        <v>285.24078332732677</v>
      </c>
      <c r="G45" s="1">
        <f t="shared" si="1"/>
        <v>-7.8332732681474226E-4</v>
      </c>
      <c r="I45">
        <v>162.27000000000001</v>
      </c>
      <c r="J45">
        <v>0.43</v>
      </c>
    </row>
    <row r="46" spans="1:10" x14ac:dyDescent="0.3">
      <c r="A46">
        <v>329.83</v>
      </c>
      <c r="B46">
        <f t="shared" si="0"/>
        <v>291.22999999999996</v>
      </c>
      <c r="C46">
        <v>-2.75</v>
      </c>
      <c r="D46" s="2">
        <f t="shared" si="2"/>
        <v>300591.06238090486</v>
      </c>
      <c r="E46" s="1">
        <f t="shared" si="3"/>
        <v>2775225.2711527133</v>
      </c>
      <c r="F46" s="1">
        <f t="shared" si="4"/>
        <v>291.23079977738962</v>
      </c>
      <c r="G46" s="1">
        <f t="shared" si="1"/>
        <v>-7.9977738965908429E-4</v>
      </c>
      <c r="I46">
        <v>167.85</v>
      </c>
      <c r="J46">
        <v>0.06</v>
      </c>
    </row>
    <row r="47" spans="1:10" x14ac:dyDescent="0.3">
      <c r="A47">
        <v>335.78</v>
      </c>
      <c r="B47">
        <f t="shared" si="0"/>
        <v>297.17999999999995</v>
      </c>
      <c r="C47">
        <v>-2.91</v>
      </c>
      <c r="D47" s="2">
        <f t="shared" si="2"/>
        <v>300596.3003214206</v>
      </c>
      <c r="E47" s="1">
        <f t="shared" si="3"/>
        <v>2775228.0936823585</v>
      </c>
      <c r="F47" s="1">
        <f t="shared" si="4"/>
        <v>297.18081611722494</v>
      </c>
      <c r="G47" s="1">
        <f t="shared" si="1"/>
        <v>-8.1611722498564632E-4</v>
      </c>
      <c r="I47">
        <v>180.57</v>
      </c>
      <c r="J47">
        <v>-0.08</v>
      </c>
    </row>
    <row r="48" spans="1:10" x14ac:dyDescent="0.3">
      <c r="A48">
        <v>341.69</v>
      </c>
      <c r="B48">
        <f t="shared" si="0"/>
        <v>303.08999999999997</v>
      </c>
      <c r="C48">
        <v>-3.15</v>
      </c>
      <c r="D48" s="2">
        <f t="shared" si="2"/>
        <v>300601.50304889079</v>
      </c>
      <c r="E48" s="1">
        <f t="shared" si="3"/>
        <v>2775230.8972370145</v>
      </c>
      <c r="F48" s="1">
        <f t="shared" si="4"/>
        <v>303.09083234717218</v>
      </c>
      <c r="G48" s="1">
        <f t="shared" si="1"/>
        <v>-8.3234717220648236E-4</v>
      </c>
      <c r="I48">
        <v>189.07</v>
      </c>
      <c r="J48">
        <v>-0.16</v>
      </c>
    </row>
    <row r="49" spans="1:10" x14ac:dyDescent="0.3">
      <c r="A49">
        <v>348.15</v>
      </c>
      <c r="B49">
        <f t="shared" si="0"/>
        <v>309.54999999999995</v>
      </c>
      <c r="C49">
        <v>-3.44</v>
      </c>
      <c r="D49" s="2">
        <f t="shared" si="2"/>
        <v>300607.18995573639</v>
      </c>
      <c r="E49" s="1">
        <f t="shared" si="3"/>
        <v>2775233.9616977726</v>
      </c>
      <c r="F49" s="1">
        <f t="shared" si="4"/>
        <v>309.55085008775058</v>
      </c>
      <c r="G49" s="1">
        <f t="shared" si="1"/>
        <v>-8.5008775062078712E-4</v>
      </c>
      <c r="I49">
        <v>195.44</v>
      </c>
      <c r="J49">
        <v>-0.23</v>
      </c>
    </row>
    <row r="50" spans="1:10" x14ac:dyDescent="0.3">
      <c r="A50">
        <v>354.05</v>
      </c>
      <c r="B50">
        <f t="shared" si="0"/>
        <v>315.45</v>
      </c>
      <c r="C50">
        <v>-3.56</v>
      </c>
      <c r="D50" s="2">
        <f t="shared" si="2"/>
        <v>300612.38387994521</v>
      </c>
      <c r="E50" s="1">
        <f t="shared" si="3"/>
        <v>2775236.7605086816</v>
      </c>
      <c r="F50" s="1">
        <f t="shared" si="4"/>
        <v>315.45086629039139</v>
      </c>
      <c r="G50" s="1">
        <f t="shared" si="1"/>
        <v>-8.662903914000708E-4</v>
      </c>
      <c r="I50">
        <v>203.51</v>
      </c>
      <c r="J50">
        <v>-0.3</v>
      </c>
    </row>
    <row r="51" spans="1:10" x14ac:dyDescent="0.3">
      <c r="A51">
        <v>359.82</v>
      </c>
      <c r="B51">
        <f t="shared" si="0"/>
        <v>321.21999999999997</v>
      </c>
      <c r="C51">
        <v>-3.8</v>
      </c>
      <c r="D51" s="2">
        <f t="shared" si="2"/>
        <v>300617.46336175624</v>
      </c>
      <c r="E51" s="1">
        <f t="shared" si="3"/>
        <v>2775239.4976508757</v>
      </c>
      <c r="F51" s="1">
        <f t="shared" si="4"/>
        <v>321.22088213604559</v>
      </c>
      <c r="G51" s="1">
        <f t="shared" si="1"/>
        <v>-8.8213604561815373E-4</v>
      </c>
      <c r="I51">
        <v>210.51</v>
      </c>
      <c r="J51">
        <v>-0.51</v>
      </c>
    </row>
    <row r="52" spans="1:10" x14ac:dyDescent="0.3">
      <c r="A52">
        <v>365.72</v>
      </c>
      <c r="B52">
        <f t="shared" si="0"/>
        <v>327.12</v>
      </c>
      <c r="C52">
        <v>-4.08</v>
      </c>
      <c r="D52" s="2">
        <f t="shared" si="2"/>
        <v>300622.65728596505</v>
      </c>
      <c r="E52" s="1">
        <f t="shared" si="3"/>
        <v>2775242.2964617843</v>
      </c>
      <c r="F52" s="1">
        <f t="shared" si="4"/>
        <v>327.12089833846557</v>
      </c>
      <c r="G52" s="1">
        <f t="shared" si="1"/>
        <v>-8.9833846556075514E-4</v>
      </c>
      <c r="I52">
        <v>217.59</v>
      </c>
      <c r="J52">
        <v>-0.62</v>
      </c>
    </row>
    <row r="53" spans="1:10" x14ac:dyDescent="0.3">
      <c r="A53">
        <v>371.35</v>
      </c>
      <c r="B53">
        <f t="shared" si="0"/>
        <v>332.75</v>
      </c>
      <c r="C53">
        <v>-4.28</v>
      </c>
      <c r="D53" s="2">
        <f t="shared" si="2"/>
        <v>300627.61352211685</v>
      </c>
      <c r="E53" s="1">
        <f t="shared" si="3"/>
        <v>2775244.9671915164</v>
      </c>
      <c r="F53" s="1">
        <f t="shared" si="4"/>
        <v>332.75091379977539</v>
      </c>
      <c r="G53" s="1">
        <f t="shared" si="1"/>
        <v>-9.1379977538963431E-4</v>
      </c>
      <c r="I53">
        <v>235.36</v>
      </c>
      <c r="J53">
        <v>-0.91</v>
      </c>
    </row>
    <row r="54" spans="1:10" x14ac:dyDescent="0.3">
      <c r="A54">
        <v>377.29</v>
      </c>
      <c r="B54">
        <f t="shared" si="0"/>
        <v>338.69</v>
      </c>
      <c r="C54">
        <v>-4.4800000000000004</v>
      </c>
      <c r="D54" s="2">
        <f t="shared" si="2"/>
        <v>300632.84265937121</v>
      </c>
      <c r="E54" s="1">
        <f t="shared" si="3"/>
        <v>2775247.7849774142</v>
      </c>
      <c r="F54" s="1">
        <f t="shared" si="4"/>
        <v>338.69093011208355</v>
      </c>
      <c r="G54" s="1">
        <f t="shared" si="1"/>
        <v>-9.3011208355164854E-4</v>
      </c>
      <c r="I54">
        <v>246.58</v>
      </c>
      <c r="J54">
        <v>-1.06</v>
      </c>
    </row>
    <row r="55" spans="1:10" x14ac:dyDescent="0.3">
      <c r="A55">
        <v>383.52</v>
      </c>
      <c r="B55">
        <f t="shared" si="0"/>
        <v>344.91999999999996</v>
      </c>
      <c r="C55">
        <v>-4.5599999999999996</v>
      </c>
      <c r="D55" s="2">
        <f t="shared" si="2"/>
        <v>300638.32709120528</v>
      </c>
      <c r="E55" s="1">
        <f t="shared" si="3"/>
        <v>2775250.7403319841</v>
      </c>
      <c r="F55" s="1">
        <f t="shared" si="4"/>
        <v>344.92094722094686</v>
      </c>
      <c r="G55" s="1">
        <f t="shared" si="1"/>
        <v>-9.4722094689814185E-4</v>
      </c>
      <c r="I55">
        <v>254.24</v>
      </c>
      <c r="J55">
        <v>-1.22</v>
      </c>
    </row>
    <row r="56" spans="1:10" x14ac:dyDescent="0.3">
      <c r="A56">
        <v>389.91</v>
      </c>
      <c r="B56">
        <f t="shared" si="0"/>
        <v>351.31</v>
      </c>
      <c r="C56">
        <v>-4.72</v>
      </c>
      <c r="D56" s="2">
        <f t="shared" si="2"/>
        <v>300643.95237522124</v>
      </c>
      <c r="E56" s="1">
        <f t="shared" si="3"/>
        <v>2775253.7715865113</v>
      </c>
      <c r="F56" s="1">
        <f t="shared" si="4"/>
        <v>351.31096476932743</v>
      </c>
      <c r="G56" s="1">
        <f t="shared" si="1"/>
        <v>-9.6476932742461941E-4</v>
      </c>
      <c r="I56">
        <v>263.58</v>
      </c>
      <c r="J56">
        <v>-1.49</v>
      </c>
    </row>
    <row r="57" spans="1:10" x14ac:dyDescent="0.3">
      <c r="A57">
        <v>398.3</v>
      </c>
      <c r="B57">
        <f t="shared" si="0"/>
        <v>359.7</v>
      </c>
      <c r="C57">
        <v>-4.88</v>
      </c>
      <c r="D57" s="2">
        <f t="shared" si="2"/>
        <v>300651.3383115115</v>
      </c>
      <c r="E57" s="1">
        <f t="shared" si="3"/>
        <v>2775257.7515904983</v>
      </c>
      <c r="F57" s="1">
        <f t="shared" si="4"/>
        <v>359.70098780982505</v>
      </c>
      <c r="G57" s="1">
        <f t="shared" si="1"/>
        <v>-9.8780982506241344E-4</v>
      </c>
      <c r="I57">
        <v>269.82</v>
      </c>
      <c r="J57">
        <v>-1.53</v>
      </c>
    </row>
    <row r="58" spans="1:10" x14ac:dyDescent="0.3">
      <c r="A58">
        <v>405.88</v>
      </c>
      <c r="B58">
        <f t="shared" si="0"/>
        <v>367.28</v>
      </c>
      <c r="C58">
        <v>-5.07</v>
      </c>
      <c r="D58" s="2">
        <f t="shared" si="2"/>
        <v>300658.01118363062</v>
      </c>
      <c r="E58" s="1">
        <f t="shared" si="3"/>
        <v>2775261.3473509545</v>
      </c>
      <c r="F58" s="1">
        <f t="shared" si="4"/>
        <v>367.28100862622716</v>
      </c>
      <c r="G58" s="1">
        <f t="shared" si="1"/>
        <v>-1.0086262271897795E-3</v>
      </c>
      <c r="I58">
        <v>279.08999999999997</v>
      </c>
      <c r="J58">
        <v>-2.0299999999999998</v>
      </c>
    </row>
    <row r="59" spans="1:10" x14ac:dyDescent="0.3">
      <c r="A59">
        <v>412.15</v>
      </c>
      <c r="B59">
        <f t="shared" si="0"/>
        <v>373.54999999999995</v>
      </c>
      <c r="C59">
        <v>-5.23</v>
      </c>
      <c r="D59" s="2">
        <f t="shared" si="2"/>
        <v>300663.53082851018</v>
      </c>
      <c r="E59" s="1">
        <f t="shared" si="3"/>
        <v>2775264.3216805137</v>
      </c>
      <c r="F59" s="1">
        <f t="shared" si="4"/>
        <v>373.55102584492738</v>
      </c>
      <c r="G59" s="1">
        <f t="shared" si="1"/>
        <v>-1.0258449274260784E-3</v>
      </c>
      <c r="I59">
        <v>287.83</v>
      </c>
      <c r="J59">
        <v>-2.06</v>
      </c>
    </row>
    <row r="60" spans="1:10" x14ac:dyDescent="0.3">
      <c r="A60">
        <v>418.48</v>
      </c>
      <c r="B60">
        <f t="shared" si="0"/>
        <v>379.88</v>
      </c>
      <c r="C60">
        <v>-5.3</v>
      </c>
      <c r="D60" s="2">
        <f t="shared" si="2"/>
        <v>300669.10329295794</v>
      </c>
      <c r="E60" s="1">
        <f t="shared" si="3"/>
        <v>2775267.3244725568</v>
      </c>
      <c r="F60" s="1">
        <f t="shared" si="4"/>
        <v>379.88104322846777</v>
      </c>
      <c r="G60" s="1">
        <f t="shared" si="1"/>
        <v>-1.0432284677790449E-3</v>
      </c>
      <c r="I60">
        <v>293.41000000000003</v>
      </c>
      <c r="J60">
        <v>-2.15</v>
      </c>
    </row>
    <row r="61" spans="1:10" x14ac:dyDescent="0.3">
      <c r="A61">
        <v>424.69</v>
      </c>
      <c r="B61">
        <f t="shared" si="0"/>
        <v>386.09</v>
      </c>
      <c r="C61">
        <v>-5.48</v>
      </c>
      <c r="D61" s="2">
        <f t="shared" si="2"/>
        <v>300674.5701182693</v>
      </c>
      <c r="E61" s="1">
        <f t="shared" si="3"/>
        <v>2775270.2703396319</v>
      </c>
      <c r="F61" s="1">
        <f t="shared" si="4"/>
        <v>386.09106028232782</v>
      </c>
      <c r="G61" s="1">
        <f t="shared" si="1"/>
        <v>-1.0602823278418327E-3</v>
      </c>
      <c r="I61">
        <v>300.08999999999997</v>
      </c>
      <c r="J61">
        <v>-2.23</v>
      </c>
    </row>
    <row r="62" spans="1:10" x14ac:dyDescent="0.3">
      <c r="A62">
        <v>430.97</v>
      </c>
      <c r="B62">
        <f t="shared" si="0"/>
        <v>392.37</v>
      </c>
      <c r="C62">
        <v>-5.55</v>
      </c>
      <c r="D62" s="2">
        <f t="shared" si="2"/>
        <v>300680.09856641019</v>
      </c>
      <c r="E62" s="1">
        <f t="shared" si="3"/>
        <v>2775273.2494129385</v>
      </c>
      <c r="F62" s="1">
        <f t="shared" si="4"/>
        <v>392.37107752850403</v>
      </c>
      <c r="G62" s="1">
        <f t="shared" si="1"/>
        <v>-1.077528504026759E-3</v>
      </c>
      <c r="I62">
        <v>305.60000000000002</v>
      </c>
      <c r="J62">
        <v>-2.34</v>
      </c>
    </row>
    <row r="63" spans="1:10" x14ac:dyDescent="0.3">
      <c r="A63">
        <v>437.26</v>
      </c>
      <c r="B63">
        <f t="shared" si="0"/>
        <v>398.65999999999997</v>
      </c>
      <c r="C63">
        <v>-5.7</v>
      </c>
      <c r="D63" s="2">
        <f t="shared" si="2"/>
        <v>300685.63581781252</v>
      </c>
      <c r="E63" s="1">
        <f t="shared" si="3"/>
        <v>2775276.233229992</v>
      </c>
      <c r="F63" s="1">
        <f t="shared" si="4"/>
        <v>398.66109480203789</v>
      </c>
      <c r="G63" s="1">
        <f t="shared" si="1"/>
        <v>-1.0948020379260015E-3</v>
      </c>
      <c r="I63">
        <v>311.3</v>
      </c>
      <c r="J63">
        <v>-2.4</v>
      </c>
    </row>
    <row r="64" spans="1:10" x14ac:dyDescent="0.3">
      <c r="A64">
        <v>443.44</v>
      </c>
      <c r="B64">
        <f t="shared" si="0"/>
        <v>404.84</v>
      </c>
      <c r="C64">
        <v>-5.8</v>
      </c>
      <c r="D64" s="2">
        <f t="shared" si="2"/>
        <v>300691.07623333973</v>
      </c>
      <c r="E64" s="1">
        <f t="shared" si="3"/>
        <v>2775279.1648658253</v>
      </c>
      <c r="F64" s="1">
        <f t="shared" si="4"/>
        <v>404.84111177353708</v>
      </c>
      <c r="G64" s="1">
        <f t="shared" si="1"/>
        <v>-1.1117735371044546E-3</v>
      </c>
      <c r="I64">
        <v>317.14999999999998</v>
      </c>
      <c r="J64">
        <v>-2.48</v>
      </c>
    </row>
    <row r="65" spans="1:10" x14ac:dyDescent="0.3">
      <c r="A65">
        <v>449.76</v>
      </c>
      <c r="B65">
        <f t="shared" si="0"/>
        <v>411.15999999999997</v>
      </c>
      <c r="C65">
        <v>-6.02</v>
      </c>
      <c r="D65" s="2">
        <f t="shared" si="2"/>
        <v>300696.63989452616</v>
      </c>
      <c r="E65" s="1">
        <f t="shared" si="3"/>
        <v>2775282.1629141211</v>
      </c>
      <c r="F65" s="1">
        <f t="shared" si="4"/>
        <v>411.16112912960148</v>
      </c>
      <c r="G65" s="1">
        <f t="shared" si="1"/>
        <v>-1.1291296015087937E-3</v>
      </c>
      <c r="I65">
        <v>323.83999999999997</v>
      </c>
      <c r="J65">
        <v>-2.6</v>
      </c>
    </row>
    <row r="66" spans="1:10" x14ac:dyDescent="0.3">
      <c r="A66">
        <v>462.37</v>
      </c>
      <c r="B66">
        <f t="shared" ref="B66:B103" si="5">A66-38.6</f>
        <v>423.77</v>
      </c>
      <c r="C66">
        <v>-6.63</v>
      </c>
      <c r="D66" s="2">
        <f t="shared" si="2"/>
        <v>300707.74080711487</v>
      </c>
      <c r="E66" s="1">
        <f t="shared" si="3"/>
        <v>2775288.1447794707</v>
      </c>
      <c r="F66" s="1">
        <f t="shared" si="4"/>
        <v>423.7711637593693</v>
      </c>
      <c r="G66" s="1">
        <f t="shared" ref="G66:G103" si="6">B66-F66</f>
        <v>-1.1637593693194503E-3</v>
      </c>
      <c r="I66">
        <v>329.83</v>
      </c>
      <c r="J66">
        <v>-2.75</v>
      </c>
    </row>
    <row r="67" spans="1:10" x14ac:dyDescent="0.3">
      <c r="A67">
        <v>470.87</v>
      </c>
      <c r="B67">
        <f t="shared" si="5"/>
        <v>432.27</v>
      </c>
      <c r="C67">
        <v>-6.68</v>
      </c>
      <c r="D67" s="2">
        <f t="shared" ref="D67:D102" si="7">(((B67*($D$103-$D$1))+$B$103*$D$1)/$B$103)</f>
        <v>300715.22357928014</v>
      </c>
      <c r="E67" s="1">
        <f t="shared" ref="E67:E102" si="8">(((B67*($E$103-$E$1))+$B$103*$E$1)/$B$103)</f>
        <v>2775292.1769646783</v>
      </c>
      <c r="F67" s="1">
        <f t="shared" ref="F67:F103" si="9">SQRT(((D67-$D$1)^2)+((E67-$E$1)^2))</f>
        <v>432.27118710202006</v>
      </c>
      <c r="G67" s="1">
        <f t="shared" si="6"/>
        <v>-1.1871020200828752E-3</v>
      </c>
      <c r="I67">
        <v>335.78</v>
      </c>
      <c r="J67">
        <v>-2.91</v>
      </c>
    </row>
    <row r="68" spans="1:10" x14ac:dyDescent="0.3">
      <c r="A68">
        <v>480.05</v>
      </c>
      <c r="B68">
        <f t="shared" si="5"/>
        <v>441.45</v>
      </c>
      <c r="C68">
        <v>-6.9</v>
      </c>
      <c r="D68" s="2">
        <f t="shared" si="7"/>
        <v>300723.30497321859</v>
      </c>
      <c r="E68" s="1">
        <f t="shared" si="8"/>
        <v>2775296.5317247026</v>
      </c>
      <c r="F68" s="1">
        <f t="shared" si="9"/>
        <v>441.45121231206775</v>
      </c>
      <c r="G68" s="1">
        <f t="shared" si="6"/>
        <v>-1.2123120677642873E-3</v>
      </c>
      <c r="I68">
        <v>341.69</v>
      </c>
      <c r="J68">
        <v>-3.15</v>
      </c>
    </row>
    <row r="69" spans="1:10" x14ac:dyDescent="0.3">
      <c r="A69">
        <v>487.91</v>
      </c>
      <c r="B69">
        <f t="shared" si="5"/>
        <v>449.31</v>
      </c>
      <c r="C69">
        <v>-7.39</v>
      </c>
      <c r="D69" s="2">
        <f t="shared" si="7"/>
        <v>300730.22433665616</v>
      </c>
      <c r="E69" s="1">
        <f t="shared" si="8"/>
        <v>2775300.2603100832</v>
      </c>
      <c r="F69" s="1">
        <f t="shared" si="9"/>
        <v>449.3112338973794</v>
      </c>
      <c r="G69" s="1">
        <f t="shared" si="6"/>
        <v>-1.2338973793930563E-3</v>
      </c>
      <c r="I69">
        <v>348.15</v>
      </c>
      <c r="J69">
        <v>-3.44</v>
      </c>
    </row>
    <row r="70" spans="1:10" x14ac:dyDescent="0.3">
      <c r="A70">
        <v>497.83</v>
      </c>
      <c r="B70">
        <f t="shared" si="5"/>
        <v>459.22999999999996</v>
      </c>
      <c r="C70">
        <v>-8.89</v>
      </c>
      <c r="D70" s="2">
        <f t="shared" si="7"/>
        <v>300738.95717193611</v>
      </c>
      <c r="E70" s="1">
        <f t="shared" si="8"/>
        <v>2775304.9661074076</v>
      </c>
      <c r="F70" s="1">
        <f t="shared" si="9"/>
        <v>459.23126113954578</v>
      </c>
      <c r="G70" s="1">
        <f t="shared" si="6"/>
        <v>-1.2611395458179686E-3</v>
      </c>
      <c r="I70">
        <v>354.05</v>
      </c>
      <c r="J70">
        <v>-3.56</v>
      </c>
    </row>
    <row r="71" spans="1:10" x14ac:dyDescent="0.3">
      <c r="A71">
        <v>506.24</v>
      </c>
      <c r="B71">
        <f t="shared" si="5"/>
        <v>467.64</v>
      </c>
      <c r="C71">
        <v>-10.73</v>
      </c>
      <c r="D71" s="2">
        <f t="shared" si="7"/>
        <v>300746.36071474903</v>
      </c>
      <c r="E71" s="1">
        <f t="shared" si="8"/>
        <v>2775308.9555988899</v>
      </c>
      <c r="F71" s="1">
        <f t="shared" si="9"/>
        <v>467.64128423521635</v>
      </c>
      <c r="G71" s="1">
        <f t="shared" si="6"/>
        <v>-1.28423521636023E-3</v>
      </c>
      <c r="I71">
        <v>359.82</v>
      </c>
      <c r="J71">
        <v>-3.8</v>
      </c>
    </row>
    <row r="72" spans="1:10" x14ac:dyDescent="0.3">
      <c r="A72">
        <v>516.79999999999995</v>
      </c>
      <c r="B72">
        <f t="shared" si="5"/>
        <v>478.19999999999993</v>
      </c>
      <c r="C72">
        <v>-14.27</v>
      </c>
      <c r="D72" s="2">
        <f t="shared" si="7"/>
        <v>300755.65695875674</v>
      </c>
      <c r="E72" s="1">
        <f t="shared" si="8"/>
        <v>2775313.9649960422</v>
      </c>
      <c r="F72" s="1">
        <f t="shared" si="9"/>
        <v>478.20131323521491</v>
      </c>
      <c r="G72" s="1">
        <f t="shared" si="6"/>
        <v>-1.3132352149796134E-3</v>
      </c>
      <c r="I72">
        <v>365.72</v>
      </c>
      <c r="J72">
        <v>-4.08</v>
      </c>
    </row>
    <row r="73" spans="1:10" x14ac:dyDescent="0.3">
      <c r="A73">
        <v>528.92999999999995</v>
      </c>
      <c r="B73">
        <f t="shared" si="5"/>
        <v>490.32999999999993</v>
      </c>
      <c r="C73">
        <v>-15.83</v>
      </c>
      <c r="D73" s="2">
        <f t="shared" si="7"/>
        <v>300766.33531479962</v>
      </c>
      <c r="E73" s="1">
        <f t="shared" si="8"/>
        <v>2775319.7191615207</v>
      </c>
      <c r="F73" s="1">
        <f t="shared" si="9"/>
        <v>490.3313465464982</v>
      </c>
      <c r="G73" s="1">
        <f t="shared" si="6"/>
        <v>-1.3465464982687081E-3</v>
      </c>
      <c r="I73">
        <v>371.35</v>
      </c>
      <c r="J73">
        <v>-4.28</v>
      </c>
    </row>
    <row r="74" spans="1:10" x14ac:dyDescent="0.3">
      <c r="A74">
        <v>541.79</v>
      </c>
      <c r="B74">
        <f t="shared" si="5"/>
        <v>503.18999999999994</v>
      </c>
      <c r="C74">
        <v>-17.02</v>
      </c>
      <c r="D74" s="2">
        <f t="shared" si="7"/>
        <v>300777.65630892257</v>
      </c>
      <c r="E74" s="1">
        <f t="shared" si="8"/>
        <v>2775325.8196205529</v>
      </c>
      <c r="F74" s="1">
        <f t="shared" si="9"/>
        <v>503.19138186276354</v>
      </c>
      <c r="G74" s="1">
        <f t="shared" si="6"/>
        <v>-1.3818627635941994E-3</v>
      </c>
      <c r="I74">
        <v>377.29</v>
      </c>
      <c r="J74">
        <v>-4.4800000000000004</v>
      </c>
    </row>
    <row r="75" spans="1:10" x14ac:dyDescent="0.3">
      <c r="A75">
        <v>551.6</v>
      </c>
      <c r="B75">
        <f t="shared" si="5"/>
        <v>513</v>
      </c>
      <c r="C75">
        <v>-12.39</v>
      </c>
      <c r="D75" s="2">
        <f t="shared" si="7"/>
        <v>300786.29230832745</v>
      </c>
      <c r="E75" s="1">
        <f t="shared" si="8"/>
        <v>2775330.4732366577</v>
      </c>
      <c r="F75" s="1">
        <f t="shared" si="9"/>
        <v>513.00140880316735</v>
      </c>
      <c r="G75" s="1">
        <f t="shared" si="6"/>
        <v>-1.4088031673509249E-3</v>
      </c>
      <c r="I75">
        <v>383.52</v>
      </c>
      <c r="J75">
        <v>-4.5599999999999996</v>
      </c>
    </row>
    <row r="76" spans="1:10" x14ac:dyDescent="0.3">
      <c r="A76">
        <v>559.03</v>
      </c>
      <c r="B76">
        <f t="shared" si="5"/>
        <v>520.42999999999995</v>
      </c>
      <c r="C76">
        <v>-8.01</v>
      </c>
      <c r="D76" s="2">
        <f t="shared" si="7"/>
        <v>300792.83313152607</v>
      </c>
      <c r="E76" s="1">
        <f t="shared" si="8"/>
        <v>2775333.9978409042</v>
      </c>
      <c r="F76" s="1">
        <f t="shared" si="9"/>
        <v>520.43142920757941</v>
      </c>
      <c r="G76" s="1">
        <f t="shared" si="6"/>
        <v>-1.4292075794628545E-3</v>
      </c>
      <c r="I76">
        <v>389.91</v>
      </c>
      <c r="J76">
        <v>-4.72</v>
      </c>
    </row>
    <row r="77" spans="1:10" x14ac:dyDescent="0.3">
      <c r="A77">
        <v>562.94000000000005</v>
      </c>
      <c r="B77">
        <f t="shared" si="5"/>
        <v>524.34</v>
      </c>
      <c r="C77">
        <v>-1.7</v>
      </c>
      <c r="D77" s="2">
        <f t="shared" si="7"/>
        <v>300796.27520672209</v>
      </c>
      <c r="E77" s="1">
        <f t="shared" si="8"/>
        <v>2775335.8526460994</v>
      </c>
      <c r="F77" s="1">
        <f t="shared" si="9"/>
        <v>524.34143994507031</v>
      </c>
      <c r="G77" s="1">
        <f t="shared" si="6"/>
        <v>-1.4399450702740069E-3</v>
      </c>
      <c r="I77">
        <v>398.3</v>
      </c>
      <c r="J77">
        <v>-4.88</v>
      </c>
    </row>
    <row r="78" spans="1:10" x14ac:dyDescent="0.3">
      <c r="A78">
        <v>566.11</v>
      </c>
      <c r="B78">
        <f t="shared" si="5"/>
        <v>527.51</v>
      </c>
      <c r="C78">
        <v>-2.2999999999999998</v>
      </c>
      <c r="D78" s="2">
        <f t="shared" si="7"/>
        <v>300799.06584057666</v>
      </c>
      <c r="E78" s="1">
        <f t="shared" si="8"/>
        <v>2775337.3564139949</v>
      </c>
      <c r="F78" s="1">
        <f t="shared" si="9"/>
        <v>527.51144865071456</v>
      </c>
      <c r="G78" s="1">
        <f t="shared" si="6"/>
        <v>-1.448650714564792E-3</v>
      </c>
      <c r="I78">
        <v>405.88</v>
      </c>
      <c r="J78">
        <v>-5.07</v>
      </c>
    </row>
    <row r="79" spans="1:10" x14ac:dyDescent="0.3">
      <c r="A79">
        <v>576.23</v>
      </c>
      <c r="B79">
        <f t="shared" si="5"/>
        <v>537.63</v>
      </c>
      <c r="C79">
        <v>-0.73</v>
      </c>
      <c r="D79" s="2">
        <f t="shared" si="7"/>
        <v>300807.97474108404</v>
      </c>
      <c r="E79" s="1">
        <f t="shared" si="8"/>
        <v>2775342.1570862657</v>
      </c>
      <c r="F79" s="1">
        <f t="shared" si="9"/>
        <v>537.63147644228638</v>
      </c>
      <c r="G79" s="1">
        <f t="shared" si="6"/>
        <v>-1.4764422863891014E-3</v>
      </c>
      <c r="I79">
        <v>412.15</v>
      </c>
      <c r="J79">
        <v>-5.23</v>
      </c>
    </row>
    <row r="80" spans="1:10" x14ac:dyDescent="0.3">
      <c r="A80">
        <v>584.23</v>
      </c>
      <c r="B80">
        <f t="shared" si="5"/>
        <v>545.63</v>
      </c>
      <c r="C80">
        <v>-0.61</v>
      </c>
      <c r="D80" s="2">
        <f t="shared" si="7"/>
        <v>300815.01735018071</v>
      </c>
      <c r="E80" s="1">
        <f t="shared" si="8"/>
        <v>2775345.9520841083</v>
      </c>
      <c r="F80" s="1">
        <f t="shared" si="9"/>
        <v>545.63149841183974</v>
      </c>
      <c r="G80" s="1">
        <f t="shared" si="6"/>
        <v>-1.4984118397478596E-3</v>
      </c>
      <c r="I80">
        <v>418.48</v>
      </c>
      <c r="J80">
        <v>-5.3</v>
      </c>
    </row>
    <row r="81" spans="1:10" x14ac:dyDescent="0.3">
      <c r="A81">
        <v>589.96</v>
      </c>
      <c r="B81">
        <f t="shared" si="5"/>
        <v>551.36</v>
      </c>
      <c r="C81">
        <v>-0.28000000000000003</v>
      </c>
      <c r="D81" s="2">
        <f t="shared" si="7"/>
        <v>300820.06161894626</v>
      </c>
      <c r="E81" s="1">
        <f t="shared" si="8"/>
        <v>2775348.6702513131</v>
      </c>
      <c r="F81" s="1">
        <f t="shared" si="9"/>
        <v>551.36151414765698</v>
      </c>
      <c r="G81" s="1">
        <f t="shared" si="6"/>
        <v>-1.5141476569624501E-3</v>
      </c>
      <c r="I81">
        <v>424.69</v>
      </c>
      <c r="J81">
        <v>-5.48</v>
      </c>
    </row>
    <row r="82" spans="1:10" x14ac:dyDescent="0.3">
      <c r="A82">
        <v>601.72</v>
      </c>
      <c r="B82">
        <f t="shared" si="5"/>
        <v>563.12</v>
      </c>
      <c r="C82">
        <v>-0.15</v>
      </c>
      <c r="D82" s="2">
        <f t="shared" si="7"/>
        <v>300830.41425431846</v>
      </c>
      <c r="E82" s="1">
        <f t="shared" si="8"/>
        <v>2775354.2488981416</v>
      </c>
      <c r="F82" s="1">
        <f t="shared" si="9"/>
        <v>563.1215464429323</v>
      </c>
      <c r="G82" s="1">
        <f t="shared" si="6"/>
        <v>-1.5464429322946671E-3</v>
      </c>
      <c r="I82">
        <v>430.97</v>
      </c>
      <c r="J82">
        <v>-5.55</v>
      </c>
    </row>
    <row r="83" spans="1:10" x14ac:dyDescent="0.3">
      <c r="A83">
        <v>613.21</v>
      </c>
      <c r="B83">
        <f t="shared" si="5"/>
        <v>574.61</v>
      </c>
      <c r="C83">
        <v>0.36</v>
      </c>
      <c r="D83" s="2">
        <f t="shared" si="7"/>
        <v>300840.52920163365</v>
      </c>
      <c r="E83" s="1">
        <f t="shared" si="8"/>
        <v>2775359.6994637931</v>
      </c>
      <c r="F83" s="1">
        <f t="shared" si="9"/>
        <v>574.61157799687646</v>
      </c>
      <c r="G83" s="1">
        <f t="shared" si="6"/>
        <v>-1.5779968764491059E-3</v>
      </c>
      <c r="I83">
        <v>437.26</v>
      </c>
      <c r="J83">
        <v>-5.7</v>
      </c>
    </row>
    <row r="84" spans="1:10" x14ac:dyDescent="0.3">
      <c r="A84">
        <v>618.66</v>
      </c>
      <c r="B84">
        <f t="shared" si="5"/>
        <v>580.05999999999995</v>
      </c>
      <c r="C84">
        <v>1.08</v>
      </c>
      <c r="D84" s="2">
        <f t="shared" si="7"/>
        <v>300845.3269790808</v>
      </c>
      <c r="E84" s="1">
        <f t="shared" si="8"/>
        <v>2775362.2848060732</v>
      </c>
      <c r="F84" s="1">
        <f t="shared" si="9"/>
        <v>580.06159296361443</v>
      </c>
      <c r="G84" s="1">
        <f t="shared" si="6"/>
        <v>-1.5929636144846882E-3</v>
      </c>
      <c r="I84">
        <v>443.44</v>
      </c>
      <c r="J84">
        <v>-5.8</v>
      </c>
    </row>
    <row r="85" spans="1:10" x14ac:dyDescent="0.3">
      <c r="A85">
        <v>623.59</v>
      </c>
      <c r="B85">
        <f t="shared" si="5"/>
        <v>584.99</v>
      </c>
      <c r="C85">
        <v>1.62</v>
      </c>
      <c r="D85" s="2">
        <f t="shared" si="7"/>
        <v>300849.66698693659</v>
      </c>
      <c r="E85" s="1">
        <f t="shared" si="8"/>
        <v>2775364.6234734938</v>
      </c>
      <c r="F85" s="1">
        <f t="shared" si="9"/>
        <v>584.99160650242163</v>
      </c>
      <c r="G85" s="1">
        <f t="shared" si="6"/>
        <v>-1.6065024216231905E-3</v>
      </c>
      <c r="I85">
        <v>449.76</v>
      </c>
      <c r="J85">
        <v>-6.02</v>
      </c>
    </row>
    <row r="86" spans="1:10" x14ac:dyDescent="0.3">
      <c r="A86">
        <v>630.25</v>
      </c>
      <c r="B86">
        <f t="shared" si="5"/>
        <v>591.65</v>
      </c>
      <c r="C86">
        <v>2.13</v>
      </c>
      <c r="D86" s="2">
        <f t="shared" si="7"/>
        <v>300855.52995900967</v>
      </c>
      <c r="E86" s="1">
        <f t="shared" si="8"/>
        <v>2775367.7828091979</v>
      </c>
      <c r="F86" s="1">
        <f t="shared" si="9"/>
        <v>591.65162479223568</v>
      </c>
      <c r="G86" s="1">
        <f t="shared" si="6"/>
        <v>-1.6247922357024436E-3</v>
      </c>
      <c r="I86">
        <v>462.37</v>
      </c>
      <c r="J86">
        <v>-6.63</v>
      </c>
    </row>
    <row r="87" spans="1:10" x14ac:dyDescent="0.3">
      <c r="A87">
        <v>641.98</v>
      </c>
      <c r="B87">
        <f t="shared" si="5"/>
        <v>603.38</v>
      </c>
      <c r="C87">
        <v>1.94</v>
      </c>
      <c r="D87" s="2">
        <f t="shared" si="7"/>
        <v>300865.85618459771</v>
      </c>
      <c r="E87" s="1">
        <f t="shared" si="8"/>
        <v>2775373.3472247845</v>
      </c>
      <c r="F87" s="1">
        <f t="shared" si="9"/>
        <v>603.38165700515003</v>
      </c>
      <c r="G87" s="1">
        <f t="shared" si="6"/>
        <v>-1.657005150036639E-3</v>
      </c>
      <c r="I87">
        <v>470.87</v>
      </c>
      <c r="J87">
        <v>-6.68</v>
      </c>
    </row>
    <row r="88" spans="1:10" x14ac:dyDescent="0.3">
      <c r="A88">
        <v>650.83000000000004</v>
      </c>
      <c r="B88">
        <f t="shared" si="5"/>
        <v>612.23</v>
      </c>
      <c r="C88">
        <v>1.97</v>
      </c>
      <c r="D88" s="2">
        <f t="shared" si="7"/>
        <v>300873.64707091096</v>
      </c>
      <c r="E88" s="1">
        <f t="shared" si="8"/>
        <v>2775377.5454411479</v>
      </c>
      <c r="F88" s="1">
        <f t="shared" si="9"/>
        <v>612.2316813090265</v>
      </c>
      <c r="G88" s="1">
        <f t="shared" si="6"/>
        <v>-1.6813090264804487E-3</v>
      </c>
      <c r="I88">
        <v>480.05</v>
      </c>
      <c r="J88">
        <v>-6.9</v>
      </c>
    </row>
    <row r="89" spans="1:10" x14ac:dyDescent="0.3">
      <c r="A89">
        <v>660.17</v>
      </c>
      <c r="B89">
        <f t="shared" si="5"/>
        <v>621.56999999999994</v>
      </c>
      <c r="C89">
        <v>1.97</v>
      </c>
      <c r="D89" s="2">
        <f t="shared" si="7"/>
        <v>300881.86931703141</v>
      </c>
      <c r="E89" s="1">
        <f t="shared" si="8"/>
        <v>2775381.9761011293</v>
      </c>
      <c r="F89" s="1">
        <f t="shared" si="9"/>
        <v>621.57170695869388</v>
      </c>
      <c r="G89" s="1">
        <f t="shared" si="6"/>
        <v>-1.7069586939442161E-3</v>
      </c>
      <c r="I89">
        <v>487.91</v>
      </c>
      <c r="J89">
        <v>-7.39</v>
      </c>
    </row>
    <row r="90" spans="1:10" x14ac:dyDescent="0.3">
      <c r="A90">
        <v>661.8</v>
      </c>
      <c r="B90">
        <f t="shared" si="5"/>
        <v>623.19999999999993</v>
      </c>
      <c r="C90">
        <v>1.52</v>
      </c>
      <c r="D90" s="2">
        <f t="shared" si="7"/>
        <v>300883.30424863484</v>
      </c>
      <c r="E90" s="1">
        <f t="shared" si="8"/>
        <v>2775382.74933194</v>
      </c>
      <c r="F90" s="1">
        <f t="shared" si="9"/>
        <v>623.20171143509106</v>
      </c>
      <c r="G90" s="1">
        <f t="shared" si="6"/>
        <v>-1.7114350911242582E-3</v>
      </c>
      <c r="I90">
        <v>497.83</v>
      </c>
      <c r="J90">
        <v>-8.89</v>
      </c>
    </row>
    <row r="91" spans="1:10" x14ac:dyDescent="0.3">
      <c r="A91">
        <v>666.73</v>
      </c>
      <c r="B91">
        <f t="shared" si="5"/>
        <v>628.13</v>
      </c>
      <c r="C91">
        <v>1.52</v>
      </c>
      <c r="D91" s="2">
        <f t="shared" si="7"/>
        <v>300887.64425649075</v>
      </c>
      <c r="E91" s="1">
        <f t="shared" si="8"/>
        <v>2775385.0879993602</v>
      </c>
      <c r="F91" s="1">
        <f t="shared" si="9"/>
        <v>628.13172497377968</v>
      </c>
      <c r="G91" s="1">
        <f t="shared" si="6"/>
        <v>-1.7249737796873887E-3</v>
      </c>
      <c r="I91">
        <v>506.24</v>
      </c>
      <c r="J91">
        <v>-10.73</v>
      </c>
    </row>
    <row r="92" spans="1:10" x14ac:dyDescent="0.3">
      <c r="A92">
        <v>667.92</v>
      </c>
      <c r="B92">
        <f t="shared" si="5"/>
        <v>629.31999999999994</v>
      </c>
      <c r="C92">
        <v>2.16</v>
      </c>
      <c r="D92" s="2">
        <f t="shared" si="7"/>
        <v>300888.69184459385</v>
      </c>
      <c r="E92" s="1">
        <f t="shared" si="8"/>
        <v>2775385.6525052893</v>
      </c>
      <c r="F92" s="1">
        <f t="shared" si="9"/>
        <v>629.32172824174995</v>
      </c>
      <c r="G92" s="1">
        <f t="shared" si="6"/>
        <v>-1.7282417500155134E-3</v>
      </c>
      <c r="I92">
        <v>516.79999999999995</v>
      </c>
      <c r="J92">
        <v>-14.27</v>
      </c>
    </row>
    <row r="93" spans="1:10" x14ac:dyDescent="0.3">
      <c r="A93">
        <v>669.27</v>
      </c>
      <c r="B93">
        <f t="shared" si="5"/>
        <v>630.66999999999996</v>
      </c>
      <c r="C93">
        <v>2.23</v>
      </c>
      <c r="D93" s="2">
        <f t="shared" si="7"/>
        <v>300889.88028487889</v>
      </c>
      <c r="E93" s="1">
        <f t="shared" si="8"/>
        <v>2775386.2929111752</v>
      </c>
      <c r="F93" s="1">
        <f t="shared" si="9"/>
        <v>630.67173194906786</v>
      </c>
      <c r="G93" s="1">
        <f t="shared" si="6"/>
        <v>-1.7319490679028604E-3</v>
      </c>
      <c r="I93">
        <v>528.92999999999995</v>
      </c>
      <c r="J93">
        <v>-15.83</v>
      </c>
    </row>
    <row r="94" spans="1:10" x14ac:dyDescent="0.3">
      <c r="A94">
        <v>671.24</v>
      </c>
      <c r="B94">
        <f t="shared" si="5"/>
        <v>632.64</v>
      </c>
      <c r="C94">
        <v>1.55</v>
      </c>
      <c r="D94" s="2">
        <f t="shared" si="7"/>
        <v>300891.61452736898</v>
      </c>
      <c r="E94" s="1">
        <f t="shared" si="8"/>
        <v>2775387.2274293937</v>
      </c>
      <c r="F94" s="1">
        <f t="shared" si="9"/>
        <v>632.64173735899362</v>
      </c>
      <c r="G94" s="1">
        <f t="shared" si="6"/>
        <v>-1.7373589936369171E-3</v>
      </c>
      <c r="I94">
        <v>541.79</v>
      </c>
      <c r="J94">
        <v>-17.02</v>
      </c>
    </row>
    <row r="95" spans="1:10" x14ac:dyDescent="0.3">
      <c r="A95">
        <v>679.58</v>
      </c>
      <c r="B95">
        <f t="shared" si="5"/>
        <v>640.98</v>
      </c>
      <c r="C95">
        <v>1.61</v>
      </c>
      <c r="D95" s="2">
        <f t="shared" si="7"/>
        <v>300898.95644735231</v>
      </c>
      <c r="E95" s="1">
        <f t="shared" si="8"/>
        <v>2775391.183714645</v>
      </c>
      <c r="F95" s="1">
        <f t="shared" si="9"/>
        <v>640.9817602625177</v>
      </c>
      <c r="G95" s="1">
        <f t="shared" si="6"/>
        <v>-1.760262517677802E-3</v>
      </c>
      <c r="I95">
        <v>551.6</v>
      </c>
      <c r="J95">
        <v>-12.39</v>
      </c>
    </row>
    <row r="96" spans="1:10" x14ac:dyDescent="0.3">
      <c r="A96">
        <v>688.92</v>
      </c>
      <c r="B96">
        <f t="shared" si="5"/>
        <v>650.31999999999994</v>
      </c>
      <c r="C96">
        <v>1.54</v>
      </c>
      <c r="D96" s="2">
        <f t="shared" si="7"/>
        <v>300907.17869347276</v>
      </c>
      <c r="E96" s="1">
        <f t="shared" si="8"/>
        <v>2775395.6143746264</v>
      </c>
      <c r="F96" s="1">
        <f t="shared" si="9"/>
        <v>650.32178591218519</v>
      </c>
      <c r="G96" s="1">
        <f t="shared" si="6"/>
        <v>-1.7859121852552562E-3</v>
      </c>
      <c r="I96">
        <v>559.03</v>
      </c>
      <c r="J96">
        <v>-8.01</v>
      </c>
    </row>
    <row r="97" spans="1:10" x14ac:dyDescent="0.3">
      <c r="A97">
        <v>690.57</v>
      </c>
      <c r="B97">
        <f t="shared" si="5"/>
        <v>651.97</v>
      </c>
      <c r="C97">
        <v>2.17</v>
      </c>
      <c r="D97" s="2">
        <f t="shared" si="7"/>
        <v>300908.63123159896</v>
      </c>
      <c r="E97" s="1">
        <f t="shared" si="8"/>
        <v>2775396.397092931</v>
      </c>
      <c r="F97" s="1">
        <f t="shared" si="9"/>
        <v>651.97179044319489</v>
      </c>
      <c r="G97" s="1">
        <f t="shared" si="6"/>
        <v>-1.7904431948636557E-3</v>
      </c>
      <c r="I97">
        <v>562.94000000000005</v>
      </c>
      <c r="J97">
        <v>-1.7</v>
      </c>
    </row>
    <row r="98" spans="1:10" x14ac:dyDescent="0.3">
      <c r="A98">
        <v>698.91</v>
      </c>
      <c r="B98">
        <f t="shared" si="5"/>
        <v>660.31</v>
      </c>
      <c r="C98">
        <v>2.42</v>
      </c>
      <c r="D98" s="2">
        <f t="shared" si="7"/>
        <v>300915.97315158229</v>
      </c>
      <c r="E98" s="1">
        <f t="shared" si="8"/>
        <v>2775400.3533781823</v>
      </c>
      <c r="F98" s="1">
        <f t="shared" si="9"/>
        <v>660.31181334671896</v>
      </c>
      <c r="G98" s="1">
        <f t="shared" si="6"/>
        <v>-1.8133467190182273E-3</v>
      </c>
      <c r="I98">
        <v>566.11</v>
      </c>
      <c r="J98">
        <v>-2.2999999999999998</v>
      </c>
    </row>
    <row r="99" spans="1:10" x14ac:dyDescent="0.3">
      <c r="A99">
        <v>706.2</v>
      </c>
      <c r="B99">
        <f t="shared" si="5"/>
        <v>667.6</v>
      </c>
      <c r="C99">
        <v>2.5099999999999998</v>
      </c>
      <c r="D99" s="2">
        <f t="shared" si="7"/>
        <v>300922.39072912169</v>
      </c>
      <c r="E99" s="1">
        <f t="shared" si="8"/>
        <v>2775403.8115699664</v>
      </c>
      <c r="F99" s="1">
        <f t="shared" si="9"/>
        <v>667.60183336656587</v>
      </c>
      <c r="G99" s="1">
        <f t="shared" si="6"/>
        <v>-1.8333665658474274E-3</v>
      </c>
      <c r="I99">
        <v>576.23</v>
      </c>
      <c r="J99">
        <v>-0.73</v>
      </c>
    </row>
    <row r="100" spans="1:10" x14ac:dyDescent="0.3">
      <c r="A100">
        <v>708.8</v>
      </c>
      <c r="B100">
        <f t="shared" si="5"/>
        <v>670.19999999999993</v>
      </c>
      <c r="C100">
        <v>3.28</v>
      </c>
      <c r="D100" s="2">
        <f t="shared" si="7"/>
        <v>300924.67957707815</v>
      </c>
      <c r="E100" s="1">
        <f t="shared" si="8"/>
        <v>2775405.0449442649</v>
      </c>
      <c r="F100" s="1">
        <f t="shared" si="9"/>
        <v>670.20184050657576</v>
      </c>
      <c r="G100" s="1">
        <f t="shared" si="6"/>
        <v>-1.8405065758315686E-3</v>
      </c>
      <c r="I100">
        <v>584.23</v>
      </c>
      <c r="J100">
        <v>-0.61</v>
      </c>
    </row>
    <row r="101" spans="1:10" x14ac:dyDescent="0.3">
      <c r="A101">
        <v>709.07</v>
      </c>
      <c r="B101">
        <f t="shared" si="5"/>
        <v>670.47</v>
      </c>
      <c r="C101">
        <v>3.38</v>
      </c>
      <c r="D101" s="2">
        <f t="shared" si="7"/>
        <v>300924.91726513515</v>
      </c>
      <c r="E101" s="1">
        <f t="shared" si="8"/>
        <v>2775405.1730254423</v>
      </c>
      <c r="F101" s="1">
        <f t="shared" si="9"/>
        <v>670.4718412481277</v>
      </c>
      <c r="G101" s="1">
        <f t="shared" si="6"/>
        <v>-1.8412481276754988E-3</v>
      </c>
      <c r="I101">
        <v>589.96</v>
      </c>
      <c r="J101">
        <v>-0.28000000000000003</v>
      </c>
    </row>
    <row r="102" spans="1:10" x14ac:dyDescent="0.3">
      <c r="A102">
        <v>709.94</v>
      </c>
      <c r="B102">
        <f t="shared" si="5"/>
        <v>671.34</v>
      </c>
      <c r="C102">
        <v>3.13</v>
      </c>
      <c r="D102" s="2">
        <f t="shared" si="7"/>
        <v>300925.68314887444</v>
      </c>
      <c r="E102" s="1">
        <f t="shared" si="8"/>
        <v>2775405.5857314575</v>
      </c>
      <c r="F102" s="1">
        <f t="shared" si="9"/>
        <v>671.34184363723307</v>
      </c>
      <c r="G102" s="1">
        <f t="shared" si="6"/>
        <v>-1.8436372330370432E-3</v>
      </c>
      <c r="I102">
        <v>601.72</v>
      </c>
      <c r="J102">
        <v>-0.15</v>
      </c>
    </row>
    <row r="103" spans="1:10" x14ac:dyDescent="0.3">
      <c r="A103" s="5">
        <v>710.71</v>
      </c>
      <c r="B103">
        <f t="shared" si="5"/>
        <v>672.11</v>
      </c>
      <c r="C103" s="5">
        <v>4.09</v>
      </c>
      <c r="D103" s="2">
        <v>300926.36099999998</v>
      </c>
      <c r="E103" s="2">
        <v>2775405.9509999999</v>
      </c>
      <c r="F103" s="1">
        <f t="shared" si="9"/>
        <v>672.11184575183108</v>
      </c>
      <c r="G103" s="1">
        <f t="shared" si="6"/>
        <v>-1.8457518310697196E-3</v>
      </c>
      <c r="I103">
        <v>613.21</v>
      </c>
      <c r="J103">
        <v>0.36</v>
      </c>
    </row>
    <row r="104" spans="1:10" x14ac:dyDescent="0.3">
      <c r="D104" s="2"/>
      <c r="E104" s="1"/>
      <c r="F104" s="1"/>
      <c r="I104">
        <v>618.66</v>
      </c>
      <c r="J104">
        <v>1.08</v>
      </c>
    </row>
    <row r="105" spans="1:10" x14ac:dyDescent="0.3">
      <c r="D105" s="2"/>
      <c r="E105" s="1"/>
      <c r="F105" s="1"/>
      <c r="I105">
        <v>623.59</v>
      </c>
      <c r="J105">
        <v>1.62</v>
      </c>
    </row>
    <row r="106" spans="1:10" x14ac:dyDescent="0.3">
      <c r="D106" s="2"/>
      <c r="E106" s="1"/>
      <c r="F106" s="1"/>
      <c r="I106">
        <v>630.25</v>
      </c>
      <c r="J106">
        <v>2.13</v>
      </c>
    </row>
    <row r="107" spans="1:10" x14ac:dyDescent="0.3">
      <c r="D107" s="2"/>
      <c r="E107" s="1"/>
      <c r="F107" s="1"/>
      <c r="I107">
        <v>641.98</v>
      </c>
      <c r="J107">
        <v>1.94</v>
      </c>
    </row>
    <row r="108" spans="1:10" x14ac:dyDescent="0.3">
      <c r="D108" s="2"/>
      <c r="E108" s="1"/>
      <c r="F108" s="1"/>
      <c r="I108">
        <v>650.83000000000004</v>
      </c>
      <c r="J108">
        <v>1.97</v>
      </c>
    </row>
    <row r="109" spans="1:10" x14ac:dyDescent="0.3">
      <c r="D109" s="2"/>
      <c r="E109" s="1"/>
      <c r="F109" s="1"/>
      <c r="I109">
        <v>660.17</v>
      </c>
      <c r="J109">
        <v>1.97</v>
      </c>
    </row>
    <row r="110" spans="1:10" x14ac:dyDescent="0.3">
      <c r="D110" s="2"/>
      <c r="E110" s="1"/>
      <c r="F110" s="1"/>
      <c r="I110">
        <v>661.8</v>
      </c>
      <c r="J110">
        <v>1.52</v>
      </c>
    </row>
    <row r="111" spans="1:10" x14ac:dyDescent="0.3">
      <c r="D111" s="2"/>
      <c r="E111" s="1"/>
      <c r="F111" s="1"/>
      <c r="I111">
        <v>666.73</v>
      </c>
      <c r="J111">
        <v>1.52</v>
      </c>
    </row>
    <row r="112" spans="1:10" x14ac:dyDescent="0.3">
      <c r="D112" s="2"/>
      <c r="E112" s="1"/>
      <c r="F112" s="1"/>
      <c r="I112">
        <v>667.92</v>
      </c>
      <c r="J112">
        <v>2.16</v>
      </c>
    </row>
    <row r="113" spans="1:10" x14ac:dyDescent="0.3">
      <c r="D113" s="2"/>
      <c r="E113" s="1"/>
      <c r="F113" s="1"/>
      <c r="I113">
        <v>669.27</v>
      </c>
      <c r="J113">
        <v>2.23</v>
      </c>
    </row>
    <row r="114" spans="1:10" x14ac:dyDescent="0.3">
      <c r="A114" s="5"/>
      <c r="C114" s="5"/>
      <c r="D114" s="2"/>
      <c r="E114" s="2"/>
      <c r="F114" s="1"/>
      <c r="I114">
        <v>671.24</v>
      </c>
      <c r="J114">
        <v>1.55</v>
      </c>
    </row>
    <row r="115" spans="1:10" x14ac:dyDescent="0.3">
      <c r="A115" s="6"/>
      <c r="B115" s="6"/>
      <c r="C115" s="6"/>
      <c r="D115" s="7"/>
      <c r="E115" s="8"/>
      <c r="F115" s="1"/>
      <c r="I115">
        <v>679.58</v>
      </c>
      <c r="J115">
        <v>1.61</v>
      </c>
    </row>
    <row r="116" spans="1:10" x14ac:dyDescent="0.3">
      <c r="A116" s="6"/>
      <c r="B116" s="6"/>
      <c r="C116" s="6"/>
      <c r="D116" s="7"/>
      <c r="E116" s="8"/>
      <c r="F116" s="1"/>
      <c r="I116">
        <v>688.92</v>
      </c>
      <c r="J116">
        <v>1.54</v>
      </c>
    </row>
    <row r="117" spans="1:10" x14ac:dyDescent="0.3">
      <c r="A117" s="6"/>
      <c r="B117" s="6"/>
      <c r="C117" s="6"/>
      <c r="D117" s="7"/>
      <c r="E117" s="8"/>
      <c r="F117" s="1"/>
      <c r="I117">
        <v>690.57</v>
      </c>
      <c r="J117">
        <v>2.17</v>
      </c>
    </row>
    <row r="118" spans="1:10" x14ac:dyDescent="0.3">
      <c r="A118" s="6"/>
      <c r="B118" s="6"/>
      <c r="C118" s="6"/>
      <c r="D118" s="7"/>
      <c r="E118" s="8"/>
      <c r="F118" s="1"/>
      <c r="I118">
        <v>698.91</v>
      </c>
      <c r="J118">
        <v>2.42</v>
      </c>
    </row>
    <row r="119" spans="1:10" x14ac:dyDescent="0.3">
      <c r="A119" s="6"/>
      <c r="B119" s="6"/>
      <c r="C119" s="6"/>
      <c r="D119" s="7"/>
      <c r="E119" s="8"/>
      <c r="F119" s="1"/>
      <c r="I119">
        <v>706.2</v>
      </c>
      <c r="J119">
        <v>2.5099999999999998</v>
      </c>
    </row>
    <row r="120" spans="1:10" x14ac:dyDescent="0.3">
      <c r="A120" s="6"/>
      <c r="B120" s="6"/>
      <c r="C120" s="6"/>
      <c r="D120" s="7"/>
      <c r="E120" s="7"/>
      <c r="F120" s="1"/>
      <c r="I120">
        <v>708.8</v>
      </c>
      <c r="J120">
        <v>3.28</v>
      </c>
    </row>
    <row r="121" spans="1:10" x14ac:dyDescent="0.3">
      <c r="A121" s="6"/>
      <c r="B121" s="6"/>
      <c r="C121" s="6"/>
      <c r="D121" s="7"/>
      <c r="E121" s="8"/>
      <c r="F121" s="1"/>
      <c r="I121">
        <v>709.07</v>
      </c>
      <c r="J121">
        <v>3.38</v>
      </c>
    </row>
    <row r="122" spans="1:10" x14ac:dyDescent="0.3">
      <c r="A122" s="6"/>
      <c r="B122" s="6"/>
      <c r="C122" s="6"/>
      <c r="D122" s="7"/>
      <c r="E122" s="8"/>
      <c r="F122" s="1"/>
      <c r="I122">
        <v>709.94</v>
      </c>
      <c r="J122">
        <v>3.13</v>
      </c>
    </row>
    <row r="123" spans="1:10" x14ac:dyDescent="0.3">
      <c r="A123" s="6"/>
      <c r="B123" s="6"/>
      <c r="C123" s="6"/>
      <c r="D123" s="7"/>
      <c r="E123" s="8"/>
      <c r="F123" s="1"/>
      <c r="I123" s="5">
        <v>710.71</v>
      </c>
      <c r="J123" s="5">
        <v>4.09</v>
      </c>
    </row>
    <row r="124" spans="1:10" x14ac:dyDescent="0.3">
      <c r="A124" s="6"/>
      <c r="B124" s="6"/>
      <c r="C124" s="6"/>
      <c r="D124" s="7"/>
      <c r="E124" s="8"/>
      <c r="F124" s="1"/>
    </row>
    <row r="125" spans="1:10" x14ac:dyDescent="0.3">
      <c r="A125" s="6"/>
      <c r="B125" s="6"/>
      <c r="C125" s="6"/>
      <c r="D125" s="7"/>
      <c r="E125" s="8"/>
      <c r="F125" s="1"/>
    </row>
    <row r="126" spans="1:10" x14ac:dyDescent="0.3">
      <c r="A126" s="6"/>
      <c r="B126" s="6"/>
      <c r="C126" s="6"/>
      <c r="D126" s="7"/>
      <c r="E126" s="8"/>
      <c r="F126" s="1"/>
    </row>
    <row r="127" spans="1:10" x14ac:dyDescent="0.3">
      <c r="A127" s="6"/>
      <c r="B127" s="6"/>
      <c r="C127" s="6"/>
      <c r="D127" s="7"/>
      <c r="E127" s="8"/>
      <c r="F127" s="1"/>
    </row>
    <row r="128" spans="1:10" x14ac:dyDescent="0.3">
      <c r="A128" s="6"/>
      <c r="B128" s="6"/>
      <c r="C128" s="6"/>
      <c r="D128" s="7"/>
      <c r="E128" s="8"/>
      <c r="F128" s="1"/>
    </row>
    <row r="129" spans="1:6" x14ac:dyDescent="0.3">
      <c r="A129" s="6"/>
      <c r="B129" s="6"/>
      <c r="C129" s="6"/>
      <c r="D129" s="7"/>
      <c r="E129" s="8"/>
      <c r="F129" s="1"/>
    </row>
    <row r="130" spans="1:6" x14ac:dyDescent="0.3">
      <c r="A130" s="6"/>
      <c r="B130" s="6"/>
      <c r="C130" s="6"/>
      <c r="D130" s="7"/>
      <c r="E130" s="8"/>
      <c r="F130" s="1"/>
    </row>
    <row r="131" spans="1:6" x14ac:dyDescent="0.3">
      <c r="A131" s="6"/>
      <c r="B131" s="6"/>
      <c r="C131" s="6"/>
      <c r="D131" s="7"/>
      <c r="E131" s="7"/>
      <c r="F131" s="1"/>
    </row>
    <row r="132" spans="1:6" x14ac:dyDescent="0.3">
      <c r="A132" s="6"/>
      <c r="B132" s="6"/>
      <c r="C132" s="6"/>
      <c r="D132" s="7"/>
      <c r="E132" s="8"/>
      <c r="F132" s="1"/>
    </row>
    <row r="133" spans="1:6" x14ac:dyDescent="0.3">
      <c r="A133" s="6"/>
      <c r="B133" s="6"/>
      <c r="C133" s="6"/>
      <c r="D133" s="7"/>
      <c r="E133" s="8"/>
      <c r="F133" s="1"/>
    </row>
    <row r="134" spans="1:6" x14ac:dyDescent="0.3">
      <c r="A134" s="6"/>
      <c r="B134" s="6"/>
      <c r="C134" s="6"/>
      <c r="D134" s="7"/>
      <c r="E134" s="8"/>
      <c r="F134" s="1"/>
    </row>
    <row r="135" spans="1:6" x14ac:dyDescent="0.3">
      <c r="A135" s="6"/>
      <c r="B135" s="6"/>
      <c r="C135" s="6"/>
      <c r="D135" s="7"/>
      <c r="E135" s="8"/>
      <c r="F135" s="1"/>
    </row>
    <row r="136" spans="1:6" x14ac:dyDescent="0.3">
      <c r="A136" s="6"/>
      <c r="B136" s="6"/>
      <c r="C136" s="6"/>
      <c r="D136" s="7"/>
      <c r="E136" s="8"/>
      <c r="F136" s="1"/>
    </row>
    <row r="137" spans="1:6" x14ac:dyDescent="0.3">
      <c r="A137" s="6"/>
      <c r="B137" s="6"/>
      <c r="C137" s="6"/>
      <c r="D137" s="7"/>
      <c r="E137" s="8"/>
      <c r="F137" s="1"/>
    </row>
    <row r="138" spans="1:6" x14ac:dyDescent="0.3">
      <c r="A138" s="6"/>
      <c r="B138" s="6"/>
      <c r="C138" s="6"/>
      <c r="D138" s="7"/>
      <c r="E138" s="8"/>
      <c r="F138" s="1"/>
    </row>
    <row r="139" spans="1:6" x14ac:dyDescent="0.3">
      <c r="A139" s="6"/>
      <c r="B139" s="6"/>
      <c r="C139" s="6"/>
      <c r="D139" s="7"/>
      <c r="E139" s="8"/>
      <c r="F139" s="1"/>
    </row>
    <row r="140" spans="1:6" x14ac:dyDescent="0.3">
      <c r="A140" s="6"/>
      <c r="B140" s="6"/>
      <c r="C140" s="6"/>
      <c r="D140" s="7"/>
      <c r="E140" s="8"/>
      <c r="F140" s="1"/>
    </row>
    <row r="141" spans="1:6" x14ac:dyDescent="0.3">
      <c r="A141" s="6"/>
      <c r="B141" s="6"/>
      <c r="C141" s="6"/>
      <c r="D141" s="7"/>
      <c r="E141" s="8"/>
      <c r="F141" s="1"/>
    </row>
    <row r="142" spans="1:6" x14ac:dyDescent="0.3">
      <c r="A142" s="6"/>
      <c r="B142" s="6"/>
      <c r="C142" s="6"/>
      <c r="D142" s="7"/>
      <c r="E142" s="8"/>
      <c r="F142" s="1"/>
    </row>
    <row r="143" spans="1:6" x14ac:dyDescent="0.3">
      <c r="A143" s="6"/>
      <c r="B143" s="6"/>
      <c r="C143" s="6"/>
      <c r="D143" s="7"/>
      <c r="E143" s="8"/>
      <c r="F143" s="1"/>
    </row>
    <row r="144" spans="1:6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79.16</v>
      </c>
      <c r="B1">
        <f>A1-79.16</f>
        <v>0</v>
      </c>
      <c r="C1" s="5">
        <v>3.49</v>
      </c>
      <c r="D1" s="2">
        <v>300265.19699999999</v>
      </c>
      <c r="E1" s="2">
        <v>2775324.8909999998</v>
      </c>
    </row>
    <row r="2" spans="1:7" x14ac:dyDescent="0.3">
      <c r="A2">
        <v>79.900000000000006</v>
      </c>
      <c r="B2">
        <f t="shared" ref="B2:B65" si="0">A2-79.16</f>
        <v>0.74000000000000909</v>
      </c>
      <c r="C2">
        <v>3.33</v>
      </c>
      <c r="D2" s="2">
        <f>(((B2*($D$101-$D$1))+$B$101*$D$1)/$B$101)</f>
        <v>300265.93493937427</v>
      </c>
      <c r="E2" s="1">
        <f>(((B2*($E$101-$E$1))+$B$101*$E$1)/$B$101)</f>
        <v>2775324.9461768428</v>
      </c>
      <c r="F2" s="1">
        <f>SQRT(((D2-$D$1)^2)+((E2-$E$1)^2))</f>
        <v>0.73999932711060645</v>
      </c>
      <c r="G2" s="1">
        <f t="shared" ref="G2:G65" si="1">B2-F2</f>
        <v>6.7288940264198516E-7</v>
      </c>
    </row>
    <row r="3" spans="1:7" x14ac:dyDescent="0.3">
      <c r="A3">
        <v>82.63</v>
      </c>
      <c r="B3">
        <f t="shared" si="0"/>
        <v>3.4699999999999989</v>
      </c>
      <c r="C3">
        <v>3.25</v>
      </c>
      <c r="D3" s="2">
        <f t="shared" ref="D3:D66" si="2">(((B3*($D$101-$D$1))+$B$101*$D$1)/$B$101)</f>
        <v>300268.6573373361</v>
      </c>
      <c r="E3" s="1">
        <f t="shared" ref="E3:E66" si="3">(((B3*($E$101-$E$1))+$B$101*$E$1)/$B$101)</f>
        <v>2775325.1497346563</v>
      </c>
      <c r="F3" s="1">
        <f t="shared" ref="F3:F66" si="4">SQRT(((D3-$D$1)^2)+((E3-$E$1)^2))</f>
        <v>3.4699968446956699</v>
      </c>
      <c r="G3" s="1">
        <f t="shared" si="1"/>
        <v>3.1553043289278548E-6</v>
      </c>
    </row>
    <row r="4" spans="1:7" x14ac:dyDescent="0.3">
      <c r="A4">
        <v>84.58</v>
      </c>
      <c r="B4">
        <f t="shared" si="0"/>
        <v>5.4200000000000017</v>
      </c>
      <c r="C4">
        <v>3.32</v>
      </c>
      <c r="D4" s="2">
        <f t="shared" si="2"/>
        <v>300270.6019073088</v>
      </c>
      <c r="E4" s="1">
        <f t="shared" si="3"/>
        <v>2775325.2951330938</v>
      </c>
      <c r="F4" s="1">
        <f t="shared" si="4"/>
        <v>5.4199950714461211</v>
      </c>
      <c r="G4" s="1">
        <f t="shared" si="1"/>
        <v>4.9285538805676765E-6</v>
      </c>
    </row>
    <row r="5" spans="1:7" x14ac:dyDescent="0.3">
      <c r="A5">
        <v>84.82</v>
      </c>
      <c r="B5">
        <f t="shared" si="0"/>
        <v>5.6599999999999966</v>
      </c>
      <c r="C5">
        <v>2.67</v>
      </c>
      <c r="D5" s="2">
        <f t="shared" si="2"/>
        <v>300270.84123899776</v>
      </c>
      <c r="E5" s="1">
        <f t="shared" si="3"/>
        <v>2775325.3130282862</v>
      </c>
      <c r="F5" s="1">
        <f t="shared" si="4"/>
        <v>5.65999485322269</v>
      </c>
      <c r="G5" s="1">
        <f t="shared" si="1"/>
        <v>5.1467773065638767E-6</v>
      </c>
    </row>
    <row r="6" spans="1:7" x14ac:dyDescent="0.3">
      <c r="A6">
        <v>85.07</v>
      </c>
      <c r="B6">
        <f t="shared" si="0"/>
        <v>5.9099999999999966</v>
      </c>
      <c r="C6">
        <v>2.68</v>
      </c>
      <c r="D6" s="2">
        <f t="shared" si="2"/>
        <v>300271.09054284042</v>
      </c>
      <c r="E6" s="1">
        <f t="shared" si="3"/>
        <v>2775325.3316691117</v>
      </c>
      <c r="F6" s="1">
        <f t="shared" si="4"/>
        <v>5.9099946259070695</v>
      </c>
      <c r="G6" s="1">
        <f t="shared" si="1"/>
        <v>5.3740929271128834E-6</v>
      </c>
    </row>
    <row r="7" spans="1:7" x14ac:dyDescent="0.3">
      <c r="A7">
        <v>85.19</v>
      </c>
      <c r="B7">
        <f t="shared" si="0"/>
        <v>6.0300000000000011</v>
      </c>
      <c r="C7">
        <v>1.79</v>
      </c>
      <c r="D7" s="2">
        <f t="shared" si="2"/>
        <v>300271.2102086849</v>
      </c>
      <c r="E7" s="1">
        <f t="shared" si="3"/>
        <v>2775325.3406167077</v>
      </c>
      <c r="F7" s="1">
        <f t="shared" si="4"/>
        <v>6.029994516777994</v>
      </c>
      <c r="G7" s="1">
        <f t="shared" si="1"/>
        <v>5.4832220071077131E-6</v>
      </c>
    </row>
    <row r="8" spans="1:7" x14ac:dyDescent="0.3">
      <c r="A8">
        <v>95.12</v>
      </c>
      <c r="B8">
        <f t="shared" si="0"/>
        <v>15.960000000000008</v>
      </c>
      <c r="C8">
        <v>1.68</v>
      </c>
      <c r="D8" s="2">
        <f t="shared" si="2"/>
        <v>300281.11255731533</v>
      </c>
      <c r="E8" s="1">
        <f t="shared" si="3"/>
        <v>2775326.081030291</v>
      </c>
      <c r="F8" s="1">
        <f t="shared" si="4"/>
        <v>15.959985487207701</v>
      </c>
      <c r="G8" s="1">
        <f t="shared" si="1"/>
        <v>1.4512792306575761E-5</v>
      </c>
    </row>
    <row r="9" spans="1:7" x14ac:dyDescent="0.3">
      <c r="A9">
        <v>104.61</v>
      </c>
      <c r="B9">
        <f t="shared" si="0"/>
        <v>25.450000000000003</v>
      </c>
      <c r="C9">
        <v>1.56</v>
      </c>
      <c r="D9" s="2">
        <f t="shared" si="2"/>
        <v>300290.57613118261</v>
      </c>
      <c r="E9" s="1">
        <f t="shared" si="3"/>
        <v>2775326.7886360222</v>
      </c>
      <c r="F9" s="1">
        <f t="shared" si="4"/>
        <v>25.449976857715512</v>
      </c>
      <c r="G9" s="1">
        <f t="shared" si="1"/>
        <v>2.314228449051825E-5</v>
      </c>
    </row>
    <row r="10" spans="1:7" x14ac:dyDescent="0.3">
      <c r="A10">
        <v>108.9</v>
      </c>
      <c r="B10">
        <f t="shared" si="0"/>
        <v>29.740000000000009</v>
      </c>
      <c r="C10">
        <v>1.45</v>
      </c>
      <c r="D10" s="2">
        <f t="shared" si="2"/>
        <v>300294.85418512265</v>
      </c>
      <c r="E10" s="1">
        <f t="shared" si="3"/>
        <v>2775327.1085125851</v>
      </c>
      <c r="F10" s="1">
        <f t="shared" si="4"/>
        <v>29.739972956703426</v>
      </c>
      <c r="G10" s="1">
        <f t="shared" si="1"/>
        <v>2.7043296583428855E-5</v>
      </c>
    </row>
    <row r="11" spans="1:7" x14ac:dyDescent="0.3">
      <c r="A11">
        <v>112.21</v>
      </c>
      <c r="B11">
        <f t="shared" si="0"/>
        <v>33.049999999999997</v>
      </c>
      <c r="C11">
        <v>1.18</v>
      </c>
      <c r="D11" s="2">
        <f t="shared" si="2"/>
        <v>300298.15496799944</v>
      </c>
      <c r="E11" s="1">
        <f t="shared" si="3"/>
        <v>2775327.355317113</v>
      </c>
      <c r="F11" s="1">
        <f t="shared" si="4"/>
        <v>33.049969946838885</v>
      </c>
      <c r="G11" s="1">
        <f t="shared" si="1"/>
        <v>3.0053161111709414E-5</v>
      </c>
    </row>
    <row r="12" spans="1:7" x14ac:dyDescent="0.3">
      <c r="A12">
        <v>116.15</v>
      </c>
      <c r="B12">
        <f t="shared" si="0"/>
        <v>36.990000000000009</v>
      </c>
      <c r="C12">
        <v>0.73</v>
      </c>
      <c r="D12" s="2">
        <f t="shared" si="2"/>
        <v>300302.08399655973</v>
      </c>
      <c r="E12" s="1">
        <f t="shared" si="3"/>
        <v>2775327.6490965211</v>
      </c>
      <c r="F12" s="1">
        <f t="shared" si="4"/>
        <v>36.989966364121841</v>
      </c>
      <c r="G12" s="1">
        <f t="shared" si="1"/>
        <v>3.3635878168070121E-5</v>
      </c>
    </row>
    <row r="13" spans="1:7" x14ac:dyDescent="0.3">
      <c r="A13">
        <v>122.34</v>
      </c>
      <c r="B13">
        <f t="shared" si="0"/>
        <v>43.180000000000007</v>
      </c>
      <c r="C13">
        <v>0.45</v>
      </c>
      <c r="D13" s="2">
        <f t="shared" si="2"/>
        <v>300308.25675970397</v>
      </c>
      <c r="E13" s="1">
        <f t="shared" si="3"/>
        <v>2775328.1106433566</v>
      </c>
      <c r="F13" s="1">
        <f t="shared" si="4"/>
        <v>43.179960735390601</v>
      </c>
      <c r="G13" s="1">
        <f t="shared" si="1"/>
        <v>3.9264609405620376E-5</v>
      </c>
    </row>
    <row r="14" spans="1:7" x14ac:dyDescent="0.3">
      <c r="A14">
        <v>128.44</v>
      </c>
      <c r="B14">
        <f t="shared" si="0"/>
        <v>49.28</v>
      </c>
      <c r="C14">
        <v>0.13</v>
      </c>
      <c r="D14" s="2">
        <f t="shared" si="2"/>
        <v>300314.33977346483</v>
      </c>
      <c r="E14" s="1">
        <f t="shared" si="3"/>
        <v>2775328.5654794956</v>
      </c>
      <c r="F14" s="1">
        <f t="shared" si="4"/>
        <v>49.279955188511863</v>
      </c>
      <c r="G14" s="1">
        <f t="shared" si="1"/>
        <v>4.4811488137952438E-5</v>
      </c>
    </row>
    <row r="15" spans="1:7" x14ac:dyDescent="0.3">
      <c r="A15">
        <v>141.6</v>
      </c>
      <c r="B15">
        <f t="shared" si="0"/>
        <v>62.44</v>
      </c>
      <c r="C15">
        <v>-0.04</v>
      </c>
      <c r="D15" s="2">
        <f t="shared" si="2"/>
        <v>300327.46312774241</v>
      </c>
      <c r="E15" s="1">
        <f t="shared" si="3"/>
        <v>2775329.546732543</v>
      </c>
      <c r="F15" s="1">
        <f t="shared" si="4"/>
        <v>62.439943221860673</v>
      </c>
      <c r="G15" s="1">
        <f t="shared" si="1"/>
        <v>5.6778139324364929E-5</v>
      </c>
    </row>
    <row r="16" spans="1:7" x14ac:dyDescent="0.3">
      <c r="A16">
        <v>152.25</v>
      </c>
      <c r="B16">
        <f t="shared" si="0"/>
        <v>73.09</v>
      </c>
      <c r="C16">
        <v>-0.32</v>
      </c>
      <c r="D16" s="2">
        <f t="shared" si="2"/>
        <v>300338.08347143966</v>
      </c>
      <c r="E16" s="1">
        <f t="shared" si="3"/>
        <v>2775330.340831703</v>
      </c>
      <c r="F16" s="1">
        <f t="shared" si="4"/>
        <v>73.089933537527315</v>
      </c>
      <c r="G16" s="1">
        <f t="shared" si="1"/>
        <v>6.6462472688044727E-5</v>
      </c>
    </row>
    <row r="17" spans="1:10" x14ac:dyDescent="0.3">
      <c r="A17">
        <v>164.48</v>
      </c>
      <c r="B17">
        <f t="shared" si="0"/>
        <v>85.32</v>
      </c>
      <c r="C17">
        <v>-0.48</v>
      </c>
      <c r="D17" s="2">
        <f t="shared" si="2"/>
        <v>300350.27941542253</v>
      </c>
      <c r="E17" s="1">
        <f t="shared" si="3"/>
        <v>2775331.25274088</v>
      </c>
      <c r="F17" s="1">
        <f t="shared" si="4"/>
        <v>85.319922416516604</v>
      </c>
      <c r="G17" s="1">
        <f t="shared" si="1"/>
        <v>7.7583483388821151E-5</v>
      </c>
    </row>
    <row r="18" spans="1:10" x14ac:dyDescent="0.3">
      <c r="A18">
        <v>177.47</v>
      </c>
      <c r="B18">
        <f t="shared" si="0"/>
        <v>98.31</v>
      </c>
      <c r="C18">
        <v>-0.51</v>
      </c>
      <c r="D18" s="2">
        <f t="shared" si="2"/>
        <v>300363.23324308707</v>
      </c>
      <c r="E18" s="1">
        <f t="shared" si="3"/>
        <v>2775332.2213181662</v>
      </c>
      <c r="F18" s="1">
        <f t="shared" si="4"/>
        <v>98.309910604432119</v>
      </c>
      <c r="G18" s="1">
        <f t="shared" si="1"/>
        <v>8.9395567883343574E-5</v>
      </c>
    </row>
    <row r="19" spans="1:10" x14ac:dyDescent="0.3">
      <c r="A19">
        <v>188.81</v>
      </c>
      <c r="B19">
        <f t="shared" si="0"/>
        <v>109.65</v>
      </c>
      <c r="C19">
        <v>-0.96</v>
      </c>
      <c r="D19" s="2">
        <f t="shared" si="2"/>
        <v>300374.54166539008</v>
      </c>
      <c r="E19" s="1">
        <f t="shared" si="3"/>
        <v>2775333.0668660048</v>
      </c>
      <c r="F19" s="1">
        <f t="shared" si="4"/>
        <v>109.64990029271644</v>
      </c>
      <c r="G19" s="1">
        <f t="shared" si="1"/>
        <v>9.970728356734071E-5</v>
      </c>
    </row>
    <row r="20" spans="1:10" x14ac:dyDescent="0.3">
      <c r="A20">
        <v>197.02</v>
      </c>
      <c r="B20">
        <f t="shared" si="0"/>
        <v>117.86000000000001</v>
      </c>
      <c r="C20">
        <v>-1.03</v>
      </c>
      <c r="D20" s="2">
        <f t="shared" si="2"/>
        <v>300382.72880358301</v>
      </c>
      <c r="E20" s="1">
        <f t="shared" si="3"/>
        <v>2775333.6790307094</v>
      </c>
      <c r="F20" s="1">
        <f t="shared" si="4"/>
        <v>117.85989282717169</v>
      </c>
      <c r="G20" s="1">
        <f t="shared" si="1"/>
        <v>1.0717282832217734E-4</v>
      </c>
    </row>
    <row r="21" spans="1:10" x14ac:dyDescent="0.3">
      <c r="A21">
        <v>207.8</v>
      </c>
      <c r="B21">
        <f t="shared" si="0"/>
        <v>128.64000000000001</v>
      </c>
      <c r="C21">
        <v>-1.05</v>
      </c>
      <c r="D21" s="2">
        <f t="shared" si="2"/>
        <v>300393.47878527845</v>
      </c>
      <c r="E21" s="1">
        <f t="shared" si="3"/>
        <v>2775334.4828230995</v>
      </c>
      <c r="F21" s="1">
        <f t="shared" si="4"/>
        <v>128.63988302468653</v>
      </c>
      <c r="G21" s="1">
        <f t="shared" si="1"/>
        <v>1.1697531348886514E-4</v>
      </c>
    </row>
    <row r="22" spans="1:10" x14ac:dyDescent="0.3">
      <c r="A22">
        <v>215.34</v>
      </c>
      <c r="B22">
        <f t="shared" si="0"/>
        <v>136.18</v>
      </c>
      <c r="C22">
        <v>-1.1599999999999999</v>
      </c>
      <c r="D22" s="2">
        <f t="shared" si="2"/>
        <v>300400.99778917304</v>
      </c>
      <c r="E22" s="1">
        <f t="shared" si="3"/>
        <v>2775335.0450303922</v>
      </c>
      <c r="F22" s="1">
        <f t="shared" si="4"/>
        <v>136.17987616837442</v>
      </c>
      <c r="G22" s="1">
        <f t="shared" si="1"/>
        <v>1.2383162558649019E-4</v>
      </c>
    </row>
    <row r="23" spans="1:10" x14ac:dyDescent="0.3">
      <c r="A23">
        <v>224.3</v>
      </c>
      <c r="B23">
        <f t="shared" si="0"/>
        <v>145.14000000000001</v>
      </c>
      <c r="C23">
        <v>-1.27</v>
      </c>
      <c r="D23" s="2">
        <f t="shared" si="2"/>
        <v>300409.9328388939</v>
      </c>
      <c r="E23" s="1">
        <f t="shared" si="3"/>
        <v>2775335.7131175734</v>
      </c>
      <c r="F23" s="1">
        <f t="shared" si="4"/>
        <v>145.13986802082476</v>
      </c>
      <c r="G23" s="1">
        <f t="shared" si="1"/>
        <v>1.3197917525076264E-4</v>
      </c>
    </row>
    <row r="24" spans="1:10" x14ac:dyDescent="0.3">
      <c r="A24">
        <v>230.81</v>
      </c>
      <c r="B24">
        <f t="shared" si="0"/>
        <v>151.65</v>
      </c>
      <c r="C24">
        <v>-1.39</v>
      </c>
      <c r="D24" s="2">
        <f t="shared" si="2"/>
        <v>300416.42471095675</v>
      </c>
      <c r="E24" s="1">
        <f t="shared" si="3"/>
        <v>2775336.1985246656</v>
      </c>
      <c r="F24" s="1">
        <f t="shared" si="4"/>
        <v>151.64986210112119</v>
      </c>
      <c r="G24" s="1">
        <f t="shared" si="1"/>
        <v>1.3789887881898721E-4</v>
      </c>
    </row>
    <row r="25" spans="1:10" x14ac:dyDescent="0.3">
      <c r="A25">
        <v>237.23</v>
      </c>
      <c r="B25">
        <f t="shared" si="0"/>
        <v>158.07</v>
      </c>
      <c r="C25">
        <v>-1.5</v>
      </c>
      <c r="D25" s="2">
        <f t="shared" si="2"/>
        <v>300422.82683363621</v>
      </c>
      <c r="E25" s="1">
        <f t="shared" si="3"/>
        <v>2775336.6772210612</v>
      </c>
      <c r="F25" s="1">
        <f t="shared" si="4"/>
        <v>158.06985626327011</v>
      </c>
      <c r="G25" s="1">
        <f t="shared" si="1"/>
        <v>1.437367298819936E-4</v>
      </c>
    </row>
    <row r="26" spans="1:10" x14ac:dyDescent="0.3">
      <c r="A26">
        <v>244.1</v>
      </c>
      <c r="B26">
        <f t="shared" si="0"/>
        <v>164.94</v>
      </c>
      <c r="C26">
        <v>-1.56</v>
      </c>
      <c r="D26" s="2">
        <f t="shared" si="2"/>
        <v>300429.67770323245</v>
      </c>
      <c r="E26" s="1">
        <f t="shared" si="3"/>
        <v>2775337.1894709421</v>
      </c>
      <c r="F26" s="1">
        <f t="shared" si="4"/>
        <v>164.93985001619069</v>
      </c>
      <c r="G26" s="1">
        <f t="shared" si="1"/>
        <v>1.4998380930819621E-4</v>
      </c>
      <c r="I26" s="5">
        <v>79.16</v>
      </c>
      <c r="J26" s="5">
        <v>3.49</v>
      </c>
    </row>
    <row r="27" spans="1:10" x14ac:dyDescent="0.3">
      <c r="A27">
        <v>250.56</v>
      </c>
      <c r="B27">
        <f t="shared" si="0"/>
        <v>171.4</v>
      </c>
      <c r="C27">
        <v>-1.61</v>
      </c>
      <c r="D27" s="2">
        <f t="shared" si="2"/>
        <v>300436.11971452681</v>
      </c>
      <c r="E27" s="1">
        <f t="shared" si="3"/>
        <v>2775337.6711498694</v>
      </c>
      <c r="F27" s="1">
        <f t="shared" si="4"/>
        <v>171.39984414201749</v>
      </c>
      <c r="G27" s="1">
        <f t="shared" si="1"/>
        <v>1.5585798252004679E-4</v>
      </c>
      <c r="I27">
        <v>79.900000000000006</v>
      </c>
      <c r="J27">
        <v>3.33</v>
      </c>
    </row>
    <row r="28" spans="1:10" x14ac:dyDescent="0.3">
      <c r="A28">
        <v>259.74</v>
      </c>
      <c r="B28">
        <f t="shared" si="0"/>
        <v>180.58</v>
      </c>
      <c r="C28">
        <v>-1.61</v>
      </c>
      <c r="D28" s="2">
        <f t="shared" si="2"/>
        <v>300445.27415162924</v>
      </c>
      <c r="E28" s="1">
        <f t="shared" si="3"/>
        <v>2775338.3556409767</v>
      </c>
      <c r="F28" s="1">
        <f t="shared" si="4"/>
        <v>180.57983579442879</v>
      </c>
      <c r="G28" s="1">
        <f t="shared" si="1"/>
        <v>1.6420557122387436E-4</v>
      </c>
      <c r="I28">
        <v>82.63</v>
      </c>
      <c r="J28">
        <v>3.25</v>
      </c>
    </row>
    <row r="29" spans="1:10" x14ac:dyDescent="0.3">
      <c r="A29">
        <v>267.91000000000003</v>
      </c>
      <c r="B29">
        <f t="shared" si="0"/>
        <v>188.75000000000003</v>
      </c>
      <c r="C29">
        <v>-1.72</v>
      </c>
      <c r="D29" s="2">
        <f t="shared" si="2"/>
        <v>300453.42140120728</v>
      </c>
      <c r="E29" s="1">
        <f t="shared" si="3"/>
        <v>2775338.9648231501</v>
      </c>
      <c r="F29" s="1">
        <f t="shared" si="4"/>
        <v>188.74982836524086</v>
      </c>
      <c r="G29" s="1">
        <f t="shared" si="1"/>
        <v>1.7163475916959214E-4</v>
      </c>
      <c r="I29">
        <v>84.58</v>
      </c>
      <c r="J29">
        <v>3.32</v>
      </c>
    </row>
    <row r="30" spans="1:10" x14ac:dyDescent="0.3">
      <c r="A30">
        <v>273.02999999999997</v>
      </c>
      <c r="B30">
        <f t="shared" si="0"/>
        <v>193.86999999999998</v>
      </c>
      <c r="C30">
        <v>-1.91</v>
      </c>
      <c r="D30" s="2">
        <f t="shared" si="2"/>
        <v>300458.52714390494</v>
      </c>
      <c r="E30" s="1">
        <f t="shared" si="3"/>
        <v>2775339.3465872533</v>
      </c>
      <c r="F30" s="1">
        <f t="shared" si="4"/>
        <v>193.86982370949829</v>
      </c>
      <c r="G30" s="1">
        <f t="shared" si="1"/>
        <v>1.7629050168466165E-4</v>
      </c>
      <c r="I30">
        <v>84.82</v>
      </c>
      <c r="J30">
        <v>2.67</v>
      </c>
    </row>
    <row r="31" spans="1:10" x14ac:dyDescent="0.3">
      <c r="A31">
        <v>280.94</v>
      </c>
      <c r="B31">
        <f t="shared" si="0"/>
        <v>201.78</v>
      </c>
      <c r="C31">
        <v>-2.1</v>
      </c>
      <c r="D31" s="2">
        <f t="shared" si="2"/>
        <v>300466.41511748667</v>
      </c>
      <c r="E31" s="1">
        <f t="shared" si="3"/>
        <v>2775339.9363829675</v>
      </c>
      <c r="F31" s="1">
        <f t="shared" si="4"/>
        <v>201.7798165167415</v>
      </c>
      <c r="G31" s="1">
        <f t="shared" si="1"/>
        <v>1.8348325849615321E-4</v>
      </c>
      <c r="I31">
        <v>85.07</v>
      </c>
      <c r="J31">
        <v>2.68</v>
      </c>
    </row>
    <row r="32" spans="1:10" x14ac:dyDescent="0.3">
      <c r="A32">
        <v>291.10000000000002</v>
      </c>
      <c r="B32">
        <f t="shared" si="0"/>
        <v>211.94000000000003</v>
      </c>
      <c r="C32">
        <v>-2.16</v>
      </c>
      <c r="D32" s="2">
        <f t="shared" si="2"/>
        <v>300476.54682565236</v>
      </c>
      <c r="E32" s="1">
        <f t="shared" si="3"/>
        <v>2775340.6939461106</v>
      </c>
      <c r="F32" s="1">
        <f t="shared" si="4"/>
        <v>211.93980727807468</v>
      </c>
      <c r="G32" s="1">
        <f t="shared" si="1"/>
        <v>1.9272192534458554E-4</v>
      </c>
      <c r="I32">
        <v>85.19</v>
      </c>
      <c r="J32">
        <v>1.79</v>
      </c>
    </row>
    <row r="33" spans="1:10" x14ac:dyDescent="0.3">
      <c r="A33">
        <v>301.61</v>
      </c>
      <c r="B33">
        <f t="shared" si="0"/>
        <v>222.45000000000002</v>
      </c>
      <c r="C33">
        <v>-2.2400000000000002</v>
      </c>
      <c r="D33" s="2">
        <f t="shared" si="2"/>
        <v>300487.02755919774</v>
      </c>
      <c r="E33" s="1">
        <f t="shared" si="3"/>
        <v>2775341.4776064088</v>
      </c>
      <c r="F33" s="1">
        <f t="shared" si="4"/>
        <v>222.44979772108951</v>
      </c>
      <c r="G33" s="1">
        <f t="shared" si="1"/>
        <v>2.022789105069478E-4</v>
      </c>
      <c r="I33">
        <v>95.12</v>
      </c>
      <c r="J33">
        <v>1.68</v>
      </c>
    </row>
    <row r="34" spans="1:10" x14ac:dyDescent="0.3">
      <c r="A34">
        <v>313.48</v>
      </c>
      <c r="B34">
        <f t="shared" si="0"/>
        <v>234.32000000000002</v>
      </c>
      <c r="C34">
        <v>-2.34</v>
      </c>
      <c r="D34" s="2">
        <f t="shared" si="2"/>
        <v>300498.86450564716</v>
      </c>
      <c r="E34" s="1">
        <f t="shared" si="3"/>
        <v>2775342.3626727969</v>
      </c>
      <c r="F34" s="1">
        <f t="shared" si="4"/>
        <v>234.31978692739659</v>
      </c>
      <c r="G34" s="1">
        <f t="shared" si="1"/>
        <v>2.130726034295094E-4</v>
      </c>
      <c r="I34">
        <v>104.61</v>
      </c>
      <c r="J34">
        <v>1.56</v>
      </c>
    </row>
    <row r="35" spans="1:10" x14ac:dyDescent="0.3">
      <c r="A35">
        <v>321.86</v>
      </c>
      <c r="B35">
        <f t="shared" si="0"/>
        <v>242.70000000000002</v>
      </c>
      <c r="C35">
        <v>-2.21</v>
      </c>
      <c r="D35" s="2">
        <f t="shared" si="2"/>
        <v>300507.22117045306</v>
      </c>
      <c r="E35" s="1">
        <f t="shared" si="3"/>
        <v>2775342.9875132632</v>
      </c>
      <c r="F35" s="1">
        <f t="shared" si="4"/>
        <v>242.69977930726179</v>
      </c>
      <c r="G35" s="1">
        <f t="shared" si="1"/>
        <v>2.2069273822467039E-4</v>
      </c>
      <c r="I35">
        <v>108.9</v>
      </c>
      <c r="J35">
        <v>1.45</v>
      </c>
    </row>
    <row r="36" spans="1:10" x14ac:dyDescent="0.3">
      <c r="A36">
        <v>335.01</v>
      </c>
      <c r="B36">
        <f t="shared" si="0"/>
        <v>255.85</v>
      </c>
      <c r="C36">
        <v>-3.21</v>
      </c>
      <c r="D36" s="2">
        <f t="shared" si="2"/>
        <v>300520.33455257688</v>
      </c>
      <c r="E36" s="1">
        <f t="shared" si="3"/>
        <v>2775343.9680206776</v>
      </c>
      <c r="F36" s="1">
        <f t="shared" si="4"/>
        <v>255.84976734964476</v>
      </c>
      <c r="G36" s="1">
        <f t="shared" si="1"/>
        <v>2.3265035522967992E-4</v>
      </c>
      <c r="I36">
        <v>112.21</v>
      </c>
      <c r="J36">
        <v>1.18</v>
      </c>
    </row>
    <row r="37" spans="1:10" x14ac:dyDescent="0.3">
      <c r="A37">
        <v>346.67</v>
      </c>
      <c r="B37">
        <f t="shared" si="0"/>
        <v>267.51</v>
      </c>
      <c r="C37">
        <v>-3.2</v>
      </c>
      <c r="D37" s="2">
        <f t="shared" si="2"/>
        <v>300531.96208379848</v>
      </c>
      <c r="E37" s="1">
        <f t="shared" si="3"/>
        <v>2775344.8374287724</v>
      </c>
      <c r="F37" s="1">
        <f t="shared" si="4"/>
        <v>267.50975674692199</v>
      </c>
      <c r="G37" s="1">
        <f t="shared" si="1"/>
        <v>2.4325307799699658E-4</v>
      </c>
      <c r="I37">
        <v>116.15</v>
      </c>
      <c r="J37">
        <v>0.73</v>
      </c>
    </row>
    <row r="38" spans="1:10" x14ac:dyDescent="0.3">
      <c r="A38">
        <v>357.14</v>
      </c>
      <c r="B38">
        <f t="shared" si="0"/>
        <v>277.98</v>
      </c>
      <c r="C38">
        <v>-3.41</v>
      </c>
      <c r="D38" s="2">
        <f t="shared" si="2"/>
        <v>300542.40292872902</v>
      </c>
      <c r="E38" s="1">
        <f t="shared" si="3"/>
        <v>2775345.6181065389</v>
      </c>
      <c r="F38" s="1">
        <f t="shared" si="4"/>
        <v>277.97974722631699</v>
      </c>
      <c r="G38" s="1">
        <f t="shared" si="1"/>
        <v>2.527736830302274E-4</v>
      </c>
      <c r="I38">
        <v>122.34</v>
      </c>
      <c r="J38">
        <v>0.45</v>
      </c>
    </row>
    <row r="39" spans="1:10" x14ac:dyDescent="0.3">
      <c r="A39">
        <v>363.12</v>
      </c>
      <c r="B39">
        <f t="shared" si="0"/>
        <v>283.96000000000004</v>
      </c>
      <c r="C39">
        <v>-4.0199999999999996</v>
      </c>
      <c r="D39" s="2">
        <f t="shared" si="2"/>
        <v>300548.36627664545</v>
      </c>
      <c r="E39" s="1">
        <f t="shared" si="3"/>
        <v>2775346.0639950815</v>
      </c>
      <c r="F39" s="1">
        <f t="shared" si="4"/>
        <v>283.95974178859063</v>
      </c>
      <c r="G39" s="1">
        <f t="shared" si="1"/>
        <v>2.5821140940252008E-4</v>
      </c>
      <c r="I39">
        <v>128.44</v>
      </c>
      <c r="J39">
        <v>0.13</v>
      </c>
    </row>
    <row r="40" spans="1:10" x14ac:dyDescent="0.3">
      <c r="A40">
        <v>376.02</v>
      </c>
      <c r="B40">
        <f t="shared" si="0"/>
        <v>296.86</v>
      </c>
      <c r="C40">
        <v>-5.51</v>
      </c>
      <c r="D40" s="2">
        <f t="shared" si="2"/>
        <v>300561.23035492667</v>
      </c>
      <c r="E40" s="1">
        <f t="shared" si="3"/>
        <v>2775347.0258616703</v>
      </c>
      <c r="F40" s="1">
        <f t="shared" si="4"/>
        <v>296.85973005834728</v>
      </c>
      <c r="G40" s="1">
        <f t="shared" si="1"/>
        <v>2.6994165273208637E-4</v>
      </c>
      <c r="I40">
        <v>141.6</v>
      </c>
      <c r="J40">
        <v>-0.04</v>
      </c>
    </row>
    <row r="41" spans="1:10" x14ac:dyDescent="0.3">
      <c r="A41">
        <v>385.99</v>
      </c>
      <c r="B41">
        <f t="shared" si="0"/>
        <v>306.83000000000004</v>
      </c>
      <c r="C41">
        <v>-5.56</v>
      </c>
      <c r="D41" s="2">
        <f t="shared" si="2"/>
        <v>300571.17259217188</v>
      </c>
      <c r="E41" s="1">
        <f t="shared" si="3"/>
        <v>2775347.7692577858</v>
      </c>
      <c r="F41" s="1">
        <f t="shared" si="4"/>
        <v>306.8297209923735</v>
      </c>
      <c r="G41" s="1">
        <f t="shared" si="1"/>
        <v>2.7900762654553546E-4</v>
      </c>
      <c r="I41">
        <v>152.25</v>
      </c>
      <c r="J41">
        <v>-0.32</v>
      </c>
    </row>
    <row r="42" spans="1:10" x14ac:dyDescent="0.3">
      <c r="A42">
        <v>393.18</v>
      </c>
      <c r="B42">
        <f t="shared" si="0"/>
        <v>314.02</v>
      </c>
      <c r="C42">
        <v>-5.66</v>
      </c>
      <c r="D42" s="2">
        <f t="shared" si="2"/>
        <v>300578.34257068677</v>
      </c>
      <c r="E42" s="1">
        <f t="shared" si="3"/>
        <v>2775348.3053679233</v>
      </c>
      <c r="F42" s="1">
        <f t="shared" si="4"/>
        <v>314.01971445437977</v>
      </c>
      <c r="G42" s="1">
        <f t="shared" si="1"/>
        <v>2.8554562021554375E-4</v>
      </c>
      <c r="I42">
        <v>164.48</v>
      </c>
      <c r="J42">
        <v>-0.48</v>
      </c>
    </row>
    <row r="43" spans="1:10" x14ac:dyDescent="0.3">
      <c r="A43">
        <v>402.22</v>
      </c>
      <c r="B43">
        <f t="shared" si="0"/>
        <v>323.06000000000006</v>
      </c>
      <c r="C43">
        <v>-5.71</v>
      </c>
      <c r="D43" s="2">
        <f t="shared" si="2"/>
        <v>300587.35739763727</v>
      </c>
      <c r="E43" s="1">
        <f t="shared" si="3"/>
        <v>2775348.9794201683</v>
      </c>
      <c r="F43" s="1">
        <f t="shared" si="4"/>
        <v>323.05970623404647</v>
      </c>
      <c r="G43" s="1">
        <f t="shared" si="1"/>
        <v>2.9376595358598934E-4</v>
      </c>
      <c r="I43">
        <v>177.47</v>
      </c>
      <c r="J43">
        <v>-0.51</v>
      </c>
    </row>
    <row r="44" spans="1:10" x14ac:dyDescent="0.3">
      <c r="A44">
        <v>408.62</v>
      </c>
      <c r="B44">
        <f t="shared" si="0"/>
        <v>329.46000000000004</v>
      </c>
      <c r="C44">
        <v>-5.76</v>
      </c>
      <c r="D44" s="2">
        <f t="shared" si="2"/>
        <v>300593.73957600933</v>
      </c>
      <c r="E44" s="1">
        <f t="shared" si="3"/>
        <v>2775349.4566252977</v>
      </c>
      <c r="F44" s="1">
        <f t="shared" si="4"/>
        <v>329.45970041437977</v>
      </c>
      <c r="G44" s="1">
        <f t="shared" si="1"/>
        <v>2.9958562026877189E-4</v>
      </c>
      <c r="I44">
        <v>188.81</v>
      </c>
      <c r="J44">
        <v>-0.96</v>
      </c>
    </row>
    <row r="45" spans="1:10" x14ac:dyDescent="0.3">
      <c r="A45">
        <v>414.87</v>
      </c>
      <c r="B45">
        <f t="shared" si="0"/>
        <v>335.71000000000004</v>
      </c>
      <c r="C45">
        <v>-5.68</v>
      </c>
      <c r="D45" s="2">
        <f t="shared" si="2"/>
        <v>300599.97217207582</v>
      </c>
      <c r="E45" s="1">
        <f t="shared" si="3"/>
        <v>2775349.9226459316</v>
      </c>
      <c r="F45" s="1">
        <f t="shared" si="4"/>
        <v>335.70969473111876</v>
      </c>
      <c r="G45" s="1">
        <f t="shared" si="1"/>
        <v>3.0526888127724305E-4</v>
      </c>
      <c r="I45">
        <v>197.02</v>
      </c>
      <c r="J45">
        <v>-1.03</v>
      </c>
    </row>
    <row r="46" spans="1:10" x14ac:dyDescent="0.3">
      <c r="A46">
        <v>422.85</v>
      </c>
      <c r="B46">
        <f t="shared" si="0"/>
        <v>343.69000000000005</v>
      </c>
      <c r="C46">
        <v>-5.58</v>
      </c>
      <c r="D46" s="2">
        <f t="shared" si="2"/>
        <v>300607.92995073349</v>
      </c>
      <c r="E46" s="1">
        <f t="shared" si="3"/>
        <v>2775350.5176610774</v>
      </c>
      <c r="F46" s="1">
        <f t="shared" si="4"/>
        <v>343.68968747473991</v>
      </c>
      <c r="G46" s="1">
        <f t="shared" si="1"/>
        <v>3.1252526014213799E-4</v>
      </c>
      <c r="I46">
        <v>207.8</v>
      </c>
      <c r="J46">
        <v>-1.05</v>
      </c>
    </row>
    <row r="47" spans="1:10" x14ac:dyDescent="0.3">
      <c r="A47">
        <v>429.63</v>
      </c>
      <c r="B47">
        <f t="shared" si="0"/>
        <v>350.47</v>
      </c>
      <c r="C47">
        <v>-5.56</v>
      </c>
      <c r="D47" s="2">
        <f t="shared" si="2"/>
        <v>300614.6910709464</v>
      </c>
      <c r="E47" s="1">
        <f t="shared" si="3"/>
        <v>2775351.0232002609</v>
      </c>
      <c r="F47" s="1">
        <f t="shared" si="4"/>
        <v>350.4696813095016</v>
      </c>
      <c r="G47" s="1">
        <f t="shared" si="1"/>
        <v>3.1869049843180619E-4</v>
      </c>
      <c r="I47">
        <v>215.34</v>
      </c>
      <c r="J47">
        <v>-1.1599999999999999</v>
      </c>
    </row>
    <row r="48" spans="1:10" x14ac:dyDescent="0.3">
      <c r="A48">
        <v>436.6</v>
      </c>
      <c r="B48">
        <f t="shared" si="0"/>
        <v>357.44000000000005</v>
      </c>
      <c r="C48">
        <v>-5.6</v>
      </c>
      <c r="D48" s="2">
        <f t="shared" si="2"/>
        <v>300621.64166207972</v>
      </c>
      <c r="E48" s="1">
        <f t="shared" si="3"/>
        <v>2775351.542906472</v>
      </c>
      <c r="F48" s="1">
        <f t="shared" si="4"/>
        <v>357.43967497151226</v>
      </c>
      <c r="G48" s="1">
        <f t="shared" si="1"/>
        <v>3.2502848779358828E-4</v>
      </c>
      <c r="I48">
        <v>224.3</v>
      </c>
      <c r="J48">
        <v>-1.27</v>
      </c>
    </row>
    <row r="49" spans="1:10" x14ac:dyDescent="0.3">
      <c r="A49">
        <v>444.18</v>
      </c>
      <c r="B49">
        <f t="shared" si="0"/>
        <v>365.02</v>
      </c>
      <c r="C49">
        <v>-5.91</v>
      </c>
      <c r="D49" s="2">
        <f t="shared" si="2"/>
        <v>300629.2005545891</v>
      </c>
      <c r="E49" s="1">
        <f t="shared" si="3"/>
        <v>2775352.1080962974</v>
      </c>
      <c r="F49" s="1">
        <f t="shared" si="4"/>
        <v>365.01966807883139</v>
      </c>
      <c r="G49" s="1">
        <f t="shared" si="1"/>
        <v>3.3192116859481757E-4</v>
      </c>
      <c r="I49">
        <v>230.81</v>
      </c>
      <c r="J49">
        <v>-1.39</v>
      </c>
    </row>
    <row r="50" spans="1:10" x14ac:dyDescent="0.3">
      <c r="A50">
        <v>450.94</v>
      </c>
      <c r="B50">
        <f t="shared" si="0"/>
        <v>371.78</v>
      </c>
      <c r="C50">
        <v>-6.02</v>
      </c>
      <c r="D50" s="2">
        <f t="shared" si="2"/>
        <v>300635.94173049461</v>
      </c>
      <c r="E50" s="1">
        <f t="shared" si="3"/>
        <v>2775352.612144215</v>
      </c>
      <c r="F50" s="1">
        <f t="shared" si="4"/>
        <v>371.77966193181214</v>
      </c>
      <c r="G50" s="1">
        <f t="shared" si="1"/>
        <v>3.3806818782977643E-4</v>
      </c>
      <c r="I50">
        <v>237.23</v>
      </c>
      <c r="J50">
        <v>-1.5</v>
      </c>
    </row>
    <row r="51" spans="1:10" x14ac:dyDescent="0.3">
      <c r="A51">
        <v>457.59</v>
      </c>
      <c r="B51">
        <f t="shared" si="0"/>
        <v>378.42999999999995</v>
      </c>
      <c r="C51">
        <v>-6.21</v>
      </c>
      <c r="D51" s="2">
        <f t="shared" si="2"/>
        <v>300642.57321270934</v>
      </c>
      <c r="E51" s="1">
        <f t="shared" si="3"/>
        <v>2775353.1079901699</v>
      </c>
      <c r="F51" s="1">
        <f t="shared" si="4"/>
        <v>378.42965588482986</v>
      </c>
      <c r="G51" s="1">
        <f t="shared" si="1"/>
        <v>3.4411517009402814E-4</v>
      </c>
      <c r="I51">
        <v>244.1</v>
      </c>
      <c r="J51">
        <v>-1.56</v>
      </c>
    </row>
    <row r="52" spans="1:10" x14ac:dyDescent="0.3">
      <c r="A52">
        <v>464.38</v>
      </c>
      <c r="B52">
        <f t="shared" si="0"/>
        <v>385.22</v>
      </c>
      <c r="C52">
        <v>-6.44</v>
      </c>
      <c r="D52" s="2">
        <f t="shared" si="2"/>
        <v>300649.34430507594</v>
      </c>
      <c r="E52" s="1">
        <f t="shared" si="3"/>
        <v>2775353.614274987</v>
      </c>
      <c r="F52" s="1">
        <f t="shared" si="4"/>
        <v>385.21964971053404</v>
      </c>
      <c r="G52" s="1">
        <f t="shared" si="1"/>
        <v>3.5028946598458788E-4</v>
      </c>
      <c r="I52">
        <v>250.56</v>
      </c>
      <c r="J52">
        <v>-1.61</v>
      </c>
    </row>
    <row r="53" spans="1:10" x14ac:dyDescent="0.3">
      <c r="A53">
        <v>470.9</v>
      </c>
      <c r="B53">
        <f t="shared" si="0"/>
        <v>391.74</v>
      </c>
      <c r="C53">
        <v>-6.68</v>
      </c>
      <c r="D53" s="2">
        <f t="shared" si="2"/>
        <v>300655.84614929248</v>
      </c>
      <c r="E53" s="1">
        <f t="shared" si="3"/>
        <v>2775354.1004277123</v>
      </c>
      <c r="F53" s="1">
        <f t="shared" si="4"/>
        <v>391.73964378173827</v>
      </c>
      <c r="G53" s="1">
        <f t="shared" si="1"/>
        <v>3.5621826174292437E-4</v>
      </c>
      <c r="I53">
        <v>259.74</v>
      </c>
      <c r="J53">
        <v>-1.61</v>
      </c>
    </row>
    <row r="54" spans="1:10" x14ac:dyDescent="0.3">
      <c r="A54">
        <v>476.91</v>
      </c>
      <c r="B54">
        <f t="shared" si="0"/>
        <v>397.75</v>
      </c>
      <c r="C54">
        <v>-6.9</v>
      </c>
      <c r="D54" s="2">
        <f t="shared" si="2"/>
        <v>300661.83941367001</v>
      </c>
      <c r="E54" s="1">
        <f t="shared" si="3"/>
        <v>2775354.5485531543</v>
      </c>
      <c r="F54" s="1">
        <f t="shared" si="4"/>
        <v>397.7496383167354</v>
      </c>
      <c r="G54" s="1">
        <f t="shared" si="1"/>
        <v>3.6168326460028766E-4</v>
      </c>
      <c r="I54">
        <v>267.91000000000003</v>
      </c>
      <c r="J54">
        <v>-1.72</v>
      </c>
    </row>
    <row r="55" spans="1:10" x14ac:dyDescent="0.3">
      <c r="A55">
        <v>482.17</v>
      </c>
      <c r="B55">
        <f t="shared" si="0"/>
        <v>403.01</v>
      </c>
      <c r="C55">
        <v>-7.03</v>
      </c>
      <c r="D55" s="2">
        <f t="shared" si="2"/>
        <v>300667.08476651955</v>
      </c>
      <c r="E55" s="1">
        <f t="shared" si="3"/>
        <v>2775354.9407561198</v>
      </c>
      <c r="F55" s="1">
        <f t="shared" si="4"/>
        <v>403.00963353367933</v>
      </c>
      <c r="G55" s="1">
        <f t="shared" si="1"/>
        <v>3.6646632065640006E-4</v>
      </c>
      <c r="I55">
        <v>273.02999999999997</v>
      </c>
      <c r="J55">
        <v>-1.91</v>
      </c>
    </row>
    <row r="56" spans="1:10" x14ac:dyDescent="0.3">
      <c r="A56">
        <v>487.23</v>
      </c>
      <c r="B56">
        <f t="shared" si="0"/>
        <v>408.07000000000005</v>
      </c>
      <c r="C56">
        <v>-7.22</v>
      </c>
      <c r="D56" s="2">
        <f t="shared" si="2"/>
        <v>300672.13067629497</v>
      </c>
      <c r="E56" s="1">
        <f t="shared" si="3"/>
        <v>2775355.318046425</v>
      </c>
      <c r="F56" s="1">
        <f t="shared" si="4"/>
        <v>408.0696289325013</v>
      </c>
      <c r="G56" s="1">
        <f t="shared" si="1"/>
        <v>3.7106749874737943E-4</v>
      </c>
      <c r="I56">
        <v>280.94</v>
      </c>
      <c r="J56">
        <v>-2.1</v>
      </c>
    </row>
    <row r="57" spans="1:10" x14ac:dyDescent="0.3">
      <c r="A57">
        <v>492.46</v>
      </c>
      <c r="B57">
        <f t="shared" si="0"/>
        <v>413.29999999999995</v>
      </c>
      <c r="C57">
        <v>-7.48</v>
      </c>
      <c r="D57" s="2">
        <f t="shared" si="2"/>
        <v>300677.34611268342</v>
      </c>
      <c r="E57" s="1">
        <f t="shared" si="3"/>
        <v>2775355.7080124915</v>
      </c>
      <c r="F57" s="1">
        <f t="shared" si="4"/>
        <v>413.29962417675654</v>
      </c>
      <c r="G57" s="1">
        <f t="shared" si="1"/>
        <v>3.7582324341656204E-4</v>
      </c>
      <c r="I57">
        <v>291.10000000000002</v>
      </c>
      <c r="J57">
        <v>-2.16</v>
      </c>
    </row>
    <row r="58" spans="1:10" x14ac:dyDescent="0.3">
      <c r="A58">
        <v>498.2</v>
      </c>
      <c r="B58">
        <f t="shared" si="0"/>
        <v>419.03999999999996</v>
      </c>
      <c r="C58">
        <v>-7.8</v>
      </c>
      <c r="D58" s="2">
        <f t="shared" si="2"/>
        <v>300683.07012891083</v>
      </c>
      <c r="E58" s="1">
        <f t="shared" si="3"/>
        <v>2775356.1360058421</v>
      </c>
      <c r="F58" s="1">
        <f t="shared" si="4"/>
        <v>419.03961895723029</v>
      </c>
      <c r="G58" s="1">
        <f t="shared" si="1"/>
        <v>3.8104276967487749E-4</v>
      </c>
      <c r="I58">
        <v>301.61</v>
      </c>
      <c r="J58">
        <v>-2.2400000000000002</v>
      </c>
    </row>
    <row r="59" spans="1:10" x14ac:dyDescent="0.3">
      <c r="A59">
        <v>503.93</v>
      </c>
      <c r="B59">
        <f t="shared" si="0"/>
        <v>424.77</v>
      </c>
      <c r="C59">
        <v>-8.2100000000000009</v>
      </c>
      <c r="D59" s="2">
        <f t="shared" si="2"/>
        <v>300688.78417298454</v>
      </c>
      <c r="E59" s="1">
        <f t="shared" si="3"/>
        <v>2775356.5632535592</v>
      </c>
      <c r="F59" s="1">
        <f t="shared" si="4"/>
        <v>424.76961374676154</v>
      </c>
      <c r="G59" s="1">
        <f t="shared" si="1"/>
        <v>3.8625323844598825E-4</v>
      </c>
      <c r="I59">
        <v>313.48</v>
      </c>
      <c r="J59">
        <v>-2.34</v>
      </c>
    </row>
    <row r="60" spans="1:10" x14ac:dyDescent="0.3">
      <c r="A60">
        <v>510.07</v>
      </c>
      <c r="B60">
        <f t="shared" si="0"/>
        <v>430.90999999999997</v>
      </c>
      <c r="C60">
        <v>-8.5500000000000007</v>
      </c>
      <c r="D60" s="2">
        <f t="shared" si="2"/>
        <v>300694.90707536024</v>
      </c>
      <c r="E60" s="1">
        <f t="shared" si="3"/>
        <v>2775357.0210722303</v>
      </c>
      <c r="F60" s="1">
        <f t="shared" si="4"/>
        <v>430.90960816353737</v>
      </c>
      <c r="G60" s="1">
        <f t="shared" si="1"/>
        <v>3.9183646259743909E-4</v>
      </c>
      <c r="I60">
        <v>321.86</v>
      </c>
      <c r="J60">
        <v>-2.21</v>
      </c>
    </row>
    <row r="61" spans="1:10" x14ac:dyDescent="0.3">
      <c r="A61">
        <v>516.95000000000005</v>
      </c>
      <c r="B61">
        <f t="shared" si="0"/>
        <v>437.79000000000008</v>
      </c>
      <c r="C61">
        <v>-8.6999999999999993</v>
      </c>
      <c r="D61" s="2">
        <f t="shared" si="2"/>
        <v>300701.76791711024</v>
      </c>
      <c r="E61" s="1">
        <f t="shared" si="3"/>
        <v>2775357.5340677444</v>
      </c>
      <c r="F61" s="1">
        <f t="shared" si="4"/>
        <v>437.78960190742384</v>
      </c>
      <c r="G61" s="1">
        <f t="shared" si="1"/>
        <v>3.9809257623346639E-4</v>
      </c>
      <c r="I61">
        <v>335.01</v>
      </c>
      <c r="J61">
        <v>-3.21</v>
      </c>
    </row>
    <row r="62" spans="1:10" x14ac:dyDescent="0.3">
      <c r="A62">
        <v>525.76</v>
      </c>
      <c r="B62">
        <f t="shared" si="0"/>
        <v>446.6</v>
      </c>
      <c r="C62">
        <v>-8.7799999999999994</v>
      </c>
      <c r="D62" s="2">
        <f t="shared" si="2"/>
        <v>300710.55338452553</v>
      </c>
      <c r="E62" s="1">
        <f t="shared" si="3"/>
        <v>2775358.1909704302</v>
      </c>
      <c r="F62" s="1">
        <f t="shared" si="4"/>
        <v>446.59959389627977</v>
      </c>
      <c r="G62" s="1">
        <f t="shared" si="1"/>
        <v>4.0610372025184915E-4</v>
      </c>
      <c r="I62">
        <v>346.67</v>
      </c>
      <c r="J62">
        <v>-3.2</v>
      </c>
    </row>
    <row r="63" spans="1:10" x14ac:dyDescent="0.3">
      <c r="A63">
        <v>532.71</v>
      </c>
      <c r="B63">
        <f t="shared" si="0"/>
        <v>453.55000000000007</v>
      </c>
      <c r="C63">
        <v>-8.85</v>
      </c>
      <c r="D63" s="2">
        <f t="shared" si="2"/>
        <v>300717.48403135146</v>
      </c>
      <c r="E63" s="1">
        <f t="shared" si="3"/>
        <v>2775358.7091853754</v>
      </c>
      <c r="F63" s="1">
        <f t="shared" si="4"/>
        <v>453.54958757650951</v>
      </c>
      <c r="G63" s="1">
        <f t="shared" si="1"/>
        <v>4.1242349055892191E-4</v>
      </c>
      <c r="I63">
        <v>357.14</v>
      </c>
      <c r="J63">
        <v>-3.41</v>
      </c>
    </row>
    <row r="64" spans="1:10" x14ac:dyDescent="0.3">
      <c r="A64">
        <v>538.92999999999995</v>
      </c>
      <c r="B64">
        <f t="shared" si="0"/>
        <v>459.77</v>
      </c>
      <c r="C64">
        <v>-8.9700000000000006</v>
      </c>
      <c r="D64" s="2">
        <f t="shared" si="2"/>
        <v>300723.6867109568</v>
      </c>
      <c r="E64" s="1">
        <f t="shared" si="3"/>
        <v>2775359.1729691103</v>
      </c>
      <c r="F64" s="1">
        <f t="shared" si="4"/>
        <v>459.76958192050171</v>
      </c>
      <c r="G64" s="1">
        <f t="shared" si="1"/>
        <v>4.1807949827443736E-4</v>
      </c>
      <c r="I64">
        <v>363.12</v>
      </c>
      <c r="J64">
        <v>-4.0199999999999996</v>
      </c>
    </row>
    <row r="65" spans="1:10" x14ac:dyDescent="0.3">
      <c r="A65">
        <v>548.6</v>
      </c>
      <c r="B65">
        <f t="shared" si="0"/>
        <v>469.44000000000005</v>
      </c>
      <c r="C65">
        <v>-8.66</v>
      </c>
      <c r="D65" s="2">
        <f t="shared" si="2"/>
        <v>300733.32978359086</v>
      </c>
      <c r="E65" s="1">
        <f t="shared" si="3"/>
        <v>2775359.8939962354</v>
      </c>
      <c r="F65" s="1">
        <f t="shared" si="4"/>
        <v>469.43957312737393</v>
      </c>
      <c r="G65" s="1">
        <f t="shared" si="1"/>
        <v>4.2687262612162158E-4</v>
      </c>
      <c r="I65">
        <v>376.02</v>
      </c>
      <c r="J65">
        <v>-5.51</v>
      </c>
    </row>
    <row r="66" spans="1:10" x14ac:dyDescent="0.3">
      <c r="A66">
        <v>554.21</v>
      </c>
      <c r="B66">
        <f t="shared" ref="B66:B101" si="5">A66-79.16</f>
        <v>475.05000000000007</v>
      </c>
      <c r="C66">
        <v>-8.39</v>
      </c>
      <c r="D66" s="2">
        <f t="shared" si="2"/>
        <v>300738.92416182003</v>
      </c>
      <c r="E66" s="1">
        <f t="shared" si="3"/>
        <v>2775360.3122963565</v>
      </c>
      <c r="F66" s="1">
        <f t="shared" si="4"/>
        <v>475.04956802597621</v>
      </c>
      <c r="G66" s="1">
        <f t="shared" ref="G66:G101" si="6">B66-F66</f>
        <v>4.3197402385430905E-4</v>
      </c>
      <c r="I66">
        <v>385.99</v>
      </c>
      <c r="J66">
        <v>-5.56</v>
      </c>
    </row>
    <row r="67" spans="1:10" x14ac:dyDescent="0.3">
      <c r="A67">
        <v>561.63</v>
      </c>
      <c r="B67">
        <f t="shared" si="5"/>
        <v>482.47</v>
      </c>
      <c r="C67">
        <v>-7.34</v>
      </c>
      <c r="D67" s="2">
        <f t="shared" ref="D67:D100" si="7">(((B67*($D$101-$D$1))+$B$101*$D$1)/$B$101)</f>
        <v>300746.3234998702</v>
      </c>
      <c r="E67" s="1">
        <f t="shared" ref="E67:E100" si="8">(((B67*($E$101-$E$1))+$B$101*$E$1)/$B$101)</f>
        <v>2775360.8655560534</v>
      </c>
      <c r="F67" s="1">
        <f t="shared" ref="F67:F101" si="9">SQRT(((D67-$D$1)^2)+((E67-$E$1)^2))</f>
        <v>482.46956127885124</v>
      </c>
      <c r="G67" s="1">
        <f t="shared" si="6"/>
        <v>4.3872114878240609E-4</v>
      </c>
      <c r="I67">
        <v>393.18</v>
      </c>
      <c r="J67">
        <v>-5.66</v>
      </c>
    </row>
    <row r="68" spans="1:10" x14ac:dyDescent="0.3">
      <c r="A68">
        <v>569.58000000000004</v>
      </c>
      <c r="B68">
        <f t="shared" si="5"/>
        <v>490.42000000000007</v>
      </c>
      <c r="C68">
        <v>-6.07</v>
      </c>
      <c r="D68" s="2">
        <f t="shared" si="7"/>
        <v>300754.25136206677</v>
      </c>
      <c r="E68" s="1">
        <f t="shared" si="8"/>
        <v>2775361.4583343002</v>
      </c>
      <c r="F68" s="1">
        <f t="shared" si="9"/>
        <v>490.41955404978376</v>
      </c>
      <c r="G68" s="1">
        <f t="shared" si="6"/>
        <v>4.4595021631721465E-4</v>
      </c>
      <c r="I68">
        <v>402.22</v>
      </c>
      <c r="J68">
        <v>-5.71</v>
      </c>
    </row>
    <row r="69" spans="1:10" x14ac:dyDescent="0.3">
      <c r="A69">
        <v>575.12</v>
      </c>
      <c r="B69">
        <f t="shared" si="5"/>
        <v>495.96000000000004</v>
      </c>
      <c r="C69">
        <v>-4.67</v>
      </c>
      <c r="D69" s="2">
        <f t="shared" si="7"/>
        <v>300759.77593522007</v>
      </c>
      <c r="E69" s="1">
        <f t="shared" si="8"/>
        <v>2775361.8714149897</v>
      </c>
      <c r="F69" s="1">
        <f t="shared" si="9"/>
        <v>495.95954901206608</v>
      </c>
      <c r="G69" s="1">
        <f t="shared" si="6"/>
        <v>4.5098793395936809E-4</v>
      </c>
      <c r="I69">
        <v>408.62</v>
      </c>
      <c r="J69">
        <v>-5.76</v>
      </c>
    </row>
    <row r="70" spans="1:10" x14ac:dyDescent="0.3">
      <c r="A70">
        <v>580.80999999999995</v>
      </c>
      <c r="B70">
        <f t="shared" si="5"/>
        <v>501.65</v>
      </c>
      <c r="C70">
        <v>-3.08</v>
      </c>
      <c r="D70" s="2">
        <f t="shared" si="7"/>
        <v>300765.45009067899</v>
      </c>
      <c r="E70" s="1">
        <f t="shared" si="8"/>
        <v>2775362.2956801755</v>
      </c>
      <c r="F70" s="1">
        <f t="shared" si="9"/>
        <v>501.6495438380702</v>
      </c>
      <c r="G70" s="1">
        <f t="shared" si="6"/>
        <v>4.5616192977604442E-4</v>
      </c>
      <c r="I70">
        <v>414.87</v>
      </c>
      <c r="J70">
        <v>-5.68</v>
      </c>
    </row>
    <row r="71" spans="1:10" x14ac:dyDescent="0.3">
      <c r="A71">
        <v>587.61</v>
      </c>
      <c r="B71">
        <f t="shared" si="5"/>
        <v>508.45000000000005</v>
      </c>
      <c r="C71">
        <v>-2.84</v>
      </c>
      <c r="D71" s="2">
        <f t="shared" si="7"/>
        <v>300772.23115519929</v>
      </c>
      <c r="E71" s="1">
        <f t="shared" si="8"/>
        <v>2775362.8027106253</v>
      </c>
      <c r="F71" s="1">
        <f t="shared" si="9"/>
        <v>508.44953765464754</v>
      </c>
      <c r="G71" s="1">
        <f t="shared" si="6"/>
        <v>4.6234535250277986E-4</v>
      </c>
      <c r="I71">
        <v>422.85</v>
      </c>
      <c r="J71">
        <v>-5.58</v>
      </c>
    </row>
    <row r="72" spans="1:10" x14ac:dyDescent="0.3">
      <c r="A72">
        <v>593.36</v>
      </c>
      <c r="B72">
        <f t="shared" si="5"/>
        <v>514.20000000000005</v>
      </c>
      <c r="C72">
        <v>-3.3</v>
      </c>
      <c r="D72" s="2">
        <f t="shared" si="7"/>
        <v>300777.96514358046</v>
      </c>
      <c r="E72" s="1">
        <f t="shared" si="8"/>
        <v>2775363.2314496087</v>
      </c>
      <c r="F72" s="1">
        <f t="shared" si="9"/>
        <v>514.19953242605243</v>
      </c>
      <c r="G72" s="1">
        <f t="shared" si="6"/>
        <v>4.6757394761698379E-4</v>
      </c>
      <c r="I72">
        <v>429.63</v>
      </c>
      <c r="J72">
        <v>-5.56</v>
      </c>
    </row>
    <row r="73" spans="1:10" x14ac:dyDescent="0.3">
      <c r="A73">
        <v>598.29999999999995</v>
      </c>
      <c r="B73">
        <f t="shared" si="5"/>
        <v>519.14</v>
      </c>
      <c r="C73">
        <v>-2.68</v>
      </c>
      <c r="D73" s="2">
        <f t="shared" si="7"/>
        <v>300782.89138751134</v>
      </c>
      <c r="E73" s="1">
        <f t="shared" si="8"/>
        <v>2775363.599792318</v>
      </c>
      <c r="F73" s="1">
        <f t="shared" si="9"/>
        <v>519.13952793394549</v>
      </c>
      <c r="G73" s="1">
        <f t="shared" si="6"/>
        <v>4.7206605449900962E-4</v>
      </c>
      <c r="I73">
        <v>436.6</v>
      </c>
      <c r="J73">
        <v>-5.6</v>
      </c>
    </row>
    <row r="74" spans="1:10" x14ac:dyDescent="0.3">
      <c r="A74">
        <v>608.66</v>
      </c>
      <c r="B74">
        <f t="shared" si="5"/>
        <v>529.5</v>
      </c>
      <c r="C74">
        <v>-1.58</v>
      </c>
      <c r="D74" s="2">
        <f t="shared" si="7"/>
        <v>300793.22253875114</v>
      </c>
      <c r="E74" s="1">
        <f t="shared" si="8"/>
        <v>2775364.3722681208</v>
      </c>
      <c r="F74" s="1">
        <f t="shared" si="9"/>
        <v>529.49951851336584</v>
      </c>
      <c r="G74" s="1">
        <f t="shared" si="6"/>
        <v>4.8148663415759074E-4</v>
      </c>
      <c r="I74">
        <v>444.18</v>
      </c>
      <c r="J74">
        <v>-5.91</v>
      </c>
    </row>
    <row r="75" spans="1:10" x14ac:dyDescent="0.3">
      <c r="A75">
        <v>618.30999999999995</v>
      </c>
      <c r="B75">
        <f t="shared" si="5"/>
        <v>539.15</v>
      </c>
      <c r="C75">
        <v>-0.77</v>
      </c>
      <c r="D75" s="2">
        <f t="shared" si="7"/>
        <v>300802.84566707775</v>
      </c>
      <c r="E75" s="1">
        <f t="shared" si="8"/>
        <v>2775365.0918039801</v>
      </c>
      <c r="F75" s="1">
        <f t="shared" si="9"/>
        <v>539.14950973839916</v>
      </c>
      <c r="G75" s="1">
        <f t="shared" si="6"/>
        <v>4.9026160081666603E-4</v>
      </c>
      <c r="I75">
        <v>450.94</v>
      </c>
      <c r="J75">
        <v>-6.02</v>
      </c>
    </row>
    <row r="76" spans="1:10" x14ac:dyDescent="0.3">
      <c r="A76">
        <v>634.21</v>
      </c>
      <c r="B76">
        <f t="shared" si="5"/>
        <v>555.05000000000007</v>
      </c>
      <c r="C76">
        <v>-0.35</v>
      </c>
      <c r="D76" s="2">
        <f t="shared" si="7"/>
        <v>300818.70139147091</v>
      </c>
      <c r="E76" s="1">
        <f t="shared" si="8"/>
        <v>2775366.2773604728</v>
      </c>
      <c r="F76" s="1">
        <f t="shared" si="9"/>
        <v>555.04949528019483</v>
      </c>
      <c r="G76" s="1">
        <f t="shared" si="6"/>
        <v>5.0471980523525417E-4</v>
      </c>
      <c r="I76">
        <v>457.59</v>
      </c>
      <c r="J76">
        <v>-6.21</v>
      </c>
    </row>
    <row r="77" spans="1:10" x14ac:dyDescent="0.3">
      <c r="A77">
        <v>637.36</v>
      </c>
      <c r="B77">
        <f t="shared" si="5"/>
        <v>558.20000000000005</v>
      </c>
      <c r="C77">
        <v>-7.0000000000000007E-2</v>
      </c>
      <c r="D77" s="2">
        <f t="shared" si="7"/>
        <v>300821.84261988837</v>
      </c>
      <c r="E77" s="1">
        <f t="shared" si="8"/>
        <v>2775366.5122348727</v>
      </c>
      <c r="F77" s="1">
        <f t="shared" si="9"/>
        <v>558.1994924158048</v>
      </c>
      <c r="G77" s="1">
        <f t="shared" si="6"/>
        <v>5.0758419524754572E-4</v>
      </c>
      <c r="I77">
        <v>464.38</v>
      </c>
      <c r="J77">
        <v>-6.44</v>
      </c>
    </row>
    <row r="78" spans="1:10" x14ac:dyDescent="0.3">
      <c r="A78">
        <v>643.19000000000005</v>
      </c>
      <c r="B78">
        <f t="shared" si="5"/>
        <v>564.03000000000009</v>
      </c>
      <c r="C78">
        <v>-0.37</v>
      </c>
      <c r="D78" s="2">
        <f t="shared" si="7"/>
        <v>300827.65638549917</v>
      </c>
      <c r="E78" s="1">
        <f t="shared" si="8"/>
        <v>2775366.9469389203</v>
      </c>
      <c r="F78" s="1">
        <f t="shared" si="9"/>
        <v>564.02948711446072</v>
      </c>
      <c r="G78" s="1">
        <f t="shared" si="6"/>
        <v>5.1288553936501557E-4</v>
      </c>
      <c r="I78">
        <v>470.9</v>
      </c>
      <c r="J78">
        <v>-6.68</v>
      </c>
    </row>
    <row r="79" spans="1:10" x14ac:dyDescent="0.3">
      <c r="A79">
        <v>644.67999999999995</v>
      </c>
      <c r="B79">
        <f t="shared" si="5"/>
        <v>565.52</v>
      </c>
      <c r="C79">
        <v>0.05</v>
      </c>
      <c r="D79" s="2">
        <f t="shared" si="7"/>
        <v>300829.14223640144</v>
      </c>
      <c r="E79" s="1">
        <f t="shared" si="8"/>
        <v>2775367.0580382394</v>
      </c>
      <c r="F79" s="1">
        <f t="shared" si="9"/>
        <v>565.51948575958977</v>
      </c>
      <c r="G79" s="1">
        <f t="shared" si="6"/>
        <v>5.1424041021164157E-4</v>
      </c>
      <c r="I79">
        <v>476.91</v>
      </c>
      <c r="J79">
        <v>-6.9</v>
      </c>
    </row>
    <row r="80" spans="1:10" x14ac:dyDescent="0.3">
      <c r="A80">
        <v>649.79</v>
      </c>
      <c r="B80">
        <f t="shared" si="5"/>
        <v>570.63</v>
      </c>
      <c r="C80">
        <v>0.32</v>
      </c>
      <c r="D80" s="2">
        <f t="shared" si="7"/>
        <v>300834.23800694535</v>
      </c>
      <c r="E80" s="1">
        <f t="shared" si="8"/>
        <v>2775367.4390567099</v>
      </c>
      <c r="F80" s="1">
        <f t="shared" si="9"/>
        <v>570.62948111291598</v>
      </c>
      <c r="G80" s="1">
        <f t="shared" si="6"/>
        <v>5.1888708401293115E-4</v>
      </c>
      <c r="I80">
        <v>482.17</v>
      </c>
      <c r="J80">
        <v>-7.03</v>
      </c>
    </row>
    <row r="81" spans="1:10" x14ac:dyDescent="0.3">
      <c r="A81">
        <v>654.37</v>
      </c>
      <c r="B81">
        <f t="shared" si="5"/>
        <v>575.21</v>
      </c>
      <c r="C81">
        <v>0.71</v>
      </c>
      <c r="D81" s="2">
        <f t="shared" si="7"/>
        <v>300838.8052533429</v>
      </c>
      <c r="E81" s="1">
        <f t="shared" si="8"/>
        <v>2775367.7805566303</v>
      </c>
      <c r="F81" s="1">
        <f t="shared" si="9"/>
        <v>575.20947694824292</v>
      </c>
      <c r="G81" s="1">
        <f t="shared" si="6"/>
        <v>5.2305175711353513E-4</v>
      </c>
      <c r="I81">
        <v>487.23</v>
      </c>
      <c r="J81">
        <v>-7.22</v>
      </c>
    </row>
    <row r="82" spans="1:10" x14ac:dyDescent="0.3">
      <c r="A82">
        <v>657.04</v>
      </c>
      <c r="B82">
        <f t="shared" si="5"/>
        <v>577.88</v>
      </c>
      <c r="C82">
        <v>1.06</v>
      </c>
      <c r="D82" s="2">
        <f t="shared" si="7"/>
        <v>300841.46781838249</v>
      </c>
      <c r="E82" s="1">
        <f t="shared" si="8"/>
        <v>2775367.979640645</v>
      </c>
      <c r="F82" s="1">
        <f t="shared" si="9"/>
        <v>577.87947452032301</v>
      </c>
      <c r="G82" s="1">
        <f t="shared" si="6"/>
        <v>5.2547967698046705E-4</v>
      </c>
      <c r="I82">
        <v>492.46</v>
      </c>
      <c r="J82">
        <v>-7.48</v>
      </c>
    </row>
    <row r="83" spans="1:10" x14ac:dyDescent="0.3">
      <c r="A83">
        <v>665.37</v>
      </c>
      <c r="B83">
        <f t="shared" si="5"/>
        <v>586.21</v>
      </c>
      <c r="C83">
        <v>1.95</v>
      </c>
      <c r="D83" s="2">
        <f t="shared" si="7"/>
        <v>300849.77462241985</v>
      </c>
      <c r="E83" s="1">
        <f t="shared" si="8"/>
        <v>2775368.6007529465</v>
      </c>
      <c r="F83" s="1">
        <f t="shared" si="9"/>
        <v>586.20946694566067</v>
      </c>
      <c r="G83" s="1">
        <f t="shared" si="6"/>
        <v>5.3305433937111957E-4</v>
      </c>
      <c r="I83">
        <v>498.2</v>
      </c>
      <c r="J83">
        <v>-7.8</v>
      </c>
    </row>
    <row r="84" spans="1:10" x14ac:dyDescent="0.3">
      <c r="A84">
        <v>668.86</v>
      </c>
      <c r="B84">
        <f t="shared" si="5"/>
        <v>589.70000000000005</v>
      </c>
      <c r="C84">
        <v>2.06</v>
      </c>
      <c r="D84" s="2">
        <f t="shared" si="7"/>
        <v>300853.25490406336</v>
      </c>
      <c r="E84" s="1">
        <f t="shared" si="8"/>
        <v>2775368.8609788688</v>
      </c>
      <c r="F84" s="1">
        <f t="shared" si="9"/>
        <v>589.69946377213716</v>
      </c>
      <c r="G84" s="1">
        <f t="shared" si="6"/>
        <v>5.3622786288087809E-4</v>
      </c>
      <c r="I84">
        <v>503.93</v>
      </c>
      <c r="J84">
        <v>-8.2100000000000009</v>
      </c>
    </row>
    <row r="85" spans="1:10" x14ac:dyDescent="0.3">
      <c r="A85">
        <v>674.79</v>
      </c>
      <c r="B85">
        <f t="shared" si="5"/>
        <v>595.63</v>
      </c>
      <c r="C85">
        <v>2.08</v>
      </c>
      <c r="D85" s="2">
        <f t="shared" si="7"/>
        <v>300859.16839121125</v>
      </c>
      <c r="E85" s="1">
        <f t="shared" si="8"/>
        <v>2775369.3031392461</v>
      </c>
      <c r="F85" s="1">
        <f t="shared" si="9"/>
        <v>595.62945837984853</v>
      </c>
      <c r="G85" s="1">
        <f t="shared" si="6"/>
        <v>5.4162015146630438E-4</v>
      </c>
      <c r="I85">
        <v>510.07</v>
      </c>
      <c r="J85">
        <v>-8.5500000000000007</v>
      </c>
    </row>
    <row r="86" spans="1:10" x14ac:dyDescent="0.3">
      <c r="A86">
        <v>684.38</v>
      </c>
      <c r="B86">
        <f t="shared" si="5"/>
        <v>605.22</v>
      </c>
      <c r="C86">
        <v>2.04</v>
      </c>
      <c r="D86" s="2">
        <f t="shared" si="7"/>
        <v>300868.73168661562</v>
      </c>
      <c r="E86" s="1">
        <f t="shared" si="8"/>
        <v>2775370.0182013074</v>
      </c>
      <c r="F86" s="1">
        <f t="shared" si="9"/>
        <v>605.21944965944635</v>
      </c>
      <c r="G86" s="1">
        <f t="shared" si="6"/>
        <v>5.5034055367286783E-4</v>
      </c>
      <c r="I86">
        <v>516.95000000000005</v>
      </c>
      <c r="J86">
        <v>-8.6999999999999993</v>
      </c>
    </row>
    <row r="87" spans="1:10" x14ac:dyDescent="0.3">
      <c r="A87">
        <v>699.31</v>
      </c>
      <c r="B87">
        <f t="shared" si="5"/>
        <v>620.15</v>
      </c>
      <c r="C87">
        <v>1.57</v>
      </c>
      <c r="D87" s="2">
        <f t="shared" si="7"/>
        <v>300883.62011209922</v>
      </c>
      <c r="E87" s="1">
        <f t="shared" si="8"/>
        <v>2775371.131431398</v>
      </c>
      <c r="F87" s="1">
        <f t="shared" si="9"/>
        <v>620.14943608326246</v>
      </c>
      <c r="G87" s="1">
        <f t="shared" si="6"/>
        <v>5.6391673751932103E-4</v>
      </c>
      <c r="I87">
        <v>525.76</v>
      </c>
      <c r="J87">
        <v>-8.7799999999999994</v>
      </c>
    </row>
    <row r="88" spans="1:10" x14ac:dyDescent="0.3">
      <c r="A88">
        <v>709.68</v>
      </c>
      <c r="B88">
        <f t="shared" si="5"/>
        <v>630.52</v>
      </c>
      <c r="C88">
        <v>1.62</v>
      </c>
      <c r="D88" s="2">
        <f t="shared" si="7"/>
        <v>300893.96123549266</v>
      </c>
      <c r="E88" s="1">
        <f t="shared" si="8"/>
        <v>2775371.9046528339</v>
      </c>
      <c r="F88" s="1">
        <f t="shared" si="9"/>
        <v>630.51942665353283</v>
      </c>
      <c r="G88" s="1">
        <f t="shared" si="6"/>
        <v>5.7334646714934934E-4</v>
      </c>
      <c r="I88">
        <v>532.71</v>
      </c>
      <c r="J88">
        <v>-8.85</v>
      </c>
    </row>
    <row r="89" spans="1:10" x14ac:dyDescent="0.3">
      <c r="A89">
        <v>712.04</v>
      </c>
      <c r="B89">
        <f t="shared" si="5"/>
        <v>632.88</v>
      </c>
      <c r="C89">
        <v>2.5</v>
      </c>
      <c r="D89" s="2">
        <f t="shared" si="7"/>
        <v>300896.31466376741</v>
      </c>
      <c r="E89" s="1">
        <f t="shared" si="8"/>
        <v>2775372.0806222255</v>
      </c>
      <c r="F89" s="1">
        <f t="shared" si="9"/>
        <v>632.87942450758578</v>
      </c>
      <c r="G89" s="1">
        <f t="shared" si="6"/>
        <v>5.7549241421384068E-4</v>
      </c>
      <c r="I89">
        <v>538.92999999999995</v>
      </c>
      <c r="J89">
        <v>-8.9700000000000006</v>
      </c>
    </row>
    <row r="90" spans="1:10" x14ac:dyDescent="0.3">
      <c r="A90">
        <v>715.27</v>
      </c>
      <c r="B90">
        <f t="shared" si="5"/>
        <v>636.11</v>
      </c>
      <c r="C90">
        <v>2.2200000000000002</v>
      </c>
      <c r="D90" s="2">
        <f t="shared" si="7"/>
        <v>300899.53566941456</v>
      </c>
      <c r="E90" s="1">
        <f t="shared" si="8"/>
        <v>2775372.3214616892</v>
      </c>
      <c r="F90" s="1">
        <f t="shared" si="9"/>
        <v>636.1094215704702</v>
      </c>
      <c r="G90" s="1">
        <f t="shared" si="6"/>
        <v>5.7842952980990958E-4</v>
      </c>
      <c r="I90">
        <v>548.6</v>
      </c>
      <c r="J90">
        <v>-8.66</v>
      </c>
    </row>
    <row r="91" spans="1:10" x14ac:dyDescent="0.3">
      <c r="A91">
        <v>734.34</v>
      </c>
      <c r="B91">
        <f t="shared" si="5"/>
        <v>655.18000000000006</v>
      </c>
      <c r="C91">
        <v>2.0499999999999998</v>
      </c>
      <c r="D91" s="2">
        <f t="shared" si="7"/>
        <v>300918.55256653257</v>
      </c>
      <c r="E91" s="1">
        <f t="shared" si="8"/>
        <v>2775373.7433838476</v>
      </c>
      <c r="F91" s="1">
        <f t="shared" si="9"/>
        <v>655.1794042296566</v>
      </c>
      <c r="G91" s="1">
        <f t="shared" si="6"/>
        <v>5.9577034346602886E-4</v>
      </c>
      <c r="I91">
        <v>554.21</v>
      </c>
      <c r="J91">
        <v>-8.39</v>
      </c>
    </row>
    <row r="92" spans="1:10" x14ac:dyDescent="0.3">
      <c r="A92">
        <v>747.4</v>
      </c>
      <c r="B92">
        <f t="shared" si="5"/>
        <v>668.24</v>
      </c>
      <c r="C92">
        <v>2.2200000000000002</v>
      </c>
      <c r="D92" s="2">
        <f t="shared" si="7"/>
        <v>300931.57619927305</v>
      </c>
      <c r="E92" s="1">
        <f t="shared" si="8"/>
        <v>2775374.717180565</v>
      </c>
      <c r="F92" s="1">
        <f t="shared" si="9"/>
        <v>668.23939235391549</v>
      </c>
      <c r="G92" s="1">
        <f t="shared" si="6"/>
        <v>6.0764608451790991E-4</v>
      </c>
      <c r="I92">
        <v>561.63</v>
      </c>
      <c r="J92">
        <v>-7.34</v>
      </c>
    </row>
    <row r="93" spans="1:10" x14ac:dyDescent="0.3">
      <c r="A93">
        <v>757.97</v>
      </c>
      <c r="B93">
        <f t="shared" si="5"/>
        <v>678.81000000000006</v>
      </c>
      <c r="C93">
        <v>2.57</v>
      </c>
      <c r="D93" s="2">
        <f t="shared" si="7"/>
        <v>300942.11676574062</v>
      </c>
      <c r="E93" s="1">
        <f t="shared" si="8"/>
        <v>2775375.5053146612</v>
      </c>
      <c r="F93" s="1">
        <f t="shared" si="9"/>
        <v>678.80938274230766</v>
      </c>
      <c r="G93" s="1">
        <f t="shared" si="6"/>
        <v>6.1725769239728834E-4</v>
      </c>
      <c r="I93">
        <v>569.58000000000004</v>
      </c>
      <c r="J93">
        <v>-6.07</v>
      </c>
    </row>
    <row r="94" spans="1:10" x14ac:dyDescent="0.3">
      <c r="A94">
        <v>760.84</v>
      </c>
      <c r="B94">
        <f t="shared" si="5"/>
        <v>681.68000000000006</v>
      </c>
      <c r="C94">
        <v>3.13</v>
      </c>
      <c r="D94" s="2">
        <f t="shared" si="7"/>
        <v>300944.97877385438</v>
      </c>
      <c r="E94" s="1">
        <f t="shared" si="8"/>
        <v>2775375.7193113365</v>
      </c>
      <c r="F94" s="1">
        <f t="shared" si="9"/>
        <v>681.67938013260266</v>
      </c>
      <c r="G94" s="1">
        <f t="shared" si="6"/>
        <v>6.1986739740405028E-4</v>
      </c>
      <c r="I94">
        <v>575.12</v>
      </c>
      <c r="J94">
        <v>-4.67</v>
      </c>
    </row>
    <row r="95" spans="1:10" x14ac:dyDescent="0.3">
      <c r="A95">
        <v>761.23</v>
      </c>
      <c r="B95">
        <f t="shared" si="5"/>
        <v>682.07</v>
      </c>
      <c r="C95">
        <v>3.25</v>
      </c>
      <c r="D95" s="2">
        <f t="shared" si="7"/>
        <v>300945.36768784892</v>
      </c>
      <c r="E95" s="1">
        <f t="shared" si="8"/>
        <v>2775375.7483910238</v>
      </c>
      <c r="F95" s="1">
        <f t="shared" si="9"/>
        <v>682.06937977793882</v>
      </c>
      <c r="G95" s="1">
        <f t="shared" si="6"/>
        <v>6.2022206122946955E-4</v>
      </c>
      <c r="I95">
        <v>580.80999999999995</v>
      </c>
      <c r="J95">
        <v>-3.08</v>
      </c>
    </row>
    <row r="96" spans="1:10" x14ac:dyDescent="0.3">
      <c r="A96">
        <v>762.22</v>
      </c>
      <c r="B96">
        <f t="shared" si="5"/>
        <v>683.06000000000006</v>
      </c>
      <c r="C96">
        <v>3.87</v>
      </c>
      <c r="D96" s="2">
        <f t="shared" si="7"/>
        <v>300946.35493106581</v>
      </c>
      <c r="E96" s="1">
        <f t="shared" si="8"/>
        <v>2775375.8222086923</v>
      </c>
      <c r="F96" s="1">
        <f t="shared" si="9"/>
        <v>683.05937887767573</v>
      </c>
      <c r="G96" s="1">
        <f t="shared" si="6"/>
        <v>6.211223243326458E-4</v>
      </c>
      <c r="I96">
        <v>587.61</v>
      </c>
      <c r="J96">
        <v>-2.84</v>
      </c>
    </row>
    <row r="97" spans="1:10" x14ac:dyDescent="0.3">
      <c r="A97">
        <v>762.29</v>
      </c>
      <c r="B97">
        <f t="shared" si="5"/>
        <v>683.13</v>
      </c>
      <c r="C97">
        <v>3.94</v>
      </c>
      <c r="D97" s="2">
        <f t="shared" si="7"/>
        <v>300946.42473614175</v>
      </c>
      <c r="E97" s="1">
        <f t="shared" si="8"/>
        <v>2775375.8274281234</v>
      </c>
      <c r="F97" s="1">
        <f t="shared" si="9"/>
        <v>683.12937881401899</v>
      </c>
      <c r="G97" s="1">
        <f t="shared" si="6"/>
        <v>6.2118598100369127E-4</v>
      </c>
      <c r="I97">
        <v>593.36</v>
      </c>
      <c r="J97">
        <v>-3.3</v>
      </c>
    </row>
    <row r="98" spans="1:10" x14ac:dyDescent="0.3">
      <c r="A98">
        <v>768.18</v>
      </c>
      <c r="B98">
        <f t="shared" si="5"/>
        <v>689.02</v>
      </c>
      <c r="C98">
        <v>4.05</v>
      </c>
      <c r="D98" s="2">
        <f t="shared" si="7"/>
        <v>300952.29833467485</v>
      </c>
      <c r="E98" s="1">
        <f t="shared" si="8"/>
        <v>2775376.2666059691</v>
      </c>
      <c r="F98" s="1">
        <f t="shared" si="9"/>
        <v>689.0193734581685</v>
      </c>
      <c r="G98" s="1">
        <f t="shared" si="6"/>
        <v>6.2654183147969889E-4</v>
      </c>
      <c r="I98">
        <v>598.29999999999995</v>
      </c>
      <c r="J98">
        <v>-2.68</v>
      </c>
    </row>
    <row r="99" spans="1:10" x14ac:dyDescent="0.3">
      <c r="A99">
        <v>771.7</v>
      </c>
      <c r="B99">
        <f t="shared" si="5"/>
        <v>692.54000000000008</v>
      </c>
      <c r="C99">
        <v>4.09</v>
      </c>
      <c r="D99" s="2">
        <f t="shared" si="7"/>
        <v>300955.80853277945</v>
      </c>
      <c r="E99" s="1">
        <f t="shared" si="8"/>
        <v>2775376.5290687904</v>
      </c>
      <c r="F99" s="1">
        <f t="shared" si="9"/>
        <v>692.53937025733376</v>
      </c>
      <c r="G99" s="1">
        <f t="shared" si="6"/>
        <v>6.2974266631954379E-4</v>
      </c>
      <c r="I99">
        <v>608.66</v>
      </c>
      <c r="J99">
        <v>-1.58</v>
      </c>
    </row>
    <row r="100" spans="1:10" x14ac:dyDescent="0.3">
      <c r="A100">
        <v>771.75</v>
      </c>
      <c r="B100">
        <f t="shared" si="5"/>
        <v>692.59</v>
      </c>
      <c r="C100">
        <v>4.42</v>
      </c>
      <c r="D100" s="2">
        <f t="shared" si="7"/>
        <v>300955.858393548</v>
      </c>
      <c r="E100" s="1">
        <f t="shared" si="8"/>
        <v>2775376.5327969552</v>
      </c>
      <c r="F100" s="1">
        <f t="shared" si="9"/>
        <v>692.58937021186148</v>
      </c>
      <c r="G100" s="1">
        <f t="shared" si="6"/>
        <v>6.29788138553522E-4</v>
      </c>
      <c r="I100">
        <v>618.30999999999995</v>
      </c>
      <c r="J100">
        <v>-0.77</v>
      </c>
    </row>
    <row r="101" spans="1:10" x14ac:dyDescent="0.3">
      <c r="A101" s="5">
        <v>772.43</v>
      </c>
      <c r="B101">
        <f t="shared" si="5"/>
        <v>693.27</v>
      </c>
      <c r="C101" s="5">
        <v>4.57</v>
      </c>
      <c r="D101" s="2">
        <v>300956.53650000005</v>
      </c>
      <c r="E101" s="2">
        <v>2775376.5835000002</v>
      </c>
      <c r="F101" s="1">
        <f t="shared" si="9"/>
        <v>693.26936959353657</v>
      </c>
      <c r="G101" s="1">
        <f t="shared" si="6"/>
        <v>6.3040646341505635E-4</v>
      </c>
      <c r="I101">
        <v>634.21</v>
      </c>
      <c r="J101">
        <v>-0.35</v>
      </c>
    </row>
    <row r="102" spans="1:10" x14ac:dyDescent="0.3">
      <c r="A102" s="6"/>
      <c r="B102" s="6"/>
      <c r="C102" s="6"/>
      <c r="D102" s="7"/>
      <c r="E102" s="8"/>
      <c r="F102" s="8"/>
      <c r="G102" s="8"/>
      <c r="I102">
        <v>637.36</v>
      </c>
      <c r="J102">
        <v>-7.0000000000000007E-2</v>
      </c>
    </row>
    <row r="103" spans="1:10" x14ac:dyDescent="0.3">
      <c r="A103" s="6"/>
      <c r="B103" s="6"/>
      <c r="C103" s="6"/>
      <c r="D103" s="7"/>
      <c r="E103" s="7"/>
      <c r="F103" s="8"/>
      <c r="G103" s="8"/>
      <c r="I103">
        <v>643.19000000000005</v>
      </c>
      <c r="J103">
        <v>-0.37</v>
      </c>
    </row>
    <row r="104" spans="1:10" x14ac:dyDescent="0.3">
      <c r="A104" s="6"/>
      <c r="B104" s="6"/>
      <c r="C104" s="6"/>
      <c r="D104" s="7"/>
      <c r="E104" s="8"/>
      <c r="F104" s="8"/>
      <c r="G104" s="8"/>
      <c r="I104">
        <v>644.67999999999995</v>
      </c>
      <c r="J104">
        <v>0.05</v>
      </c>
    </row>
    <row r="105" spans="1:10" x14ac:dyDescent="0.3">
      <c r="A105" s="6"/>
      <c r="B105" s="6"/>
      <c r="C105" s="6"/>
      <c r="D105" s="7"/>
      <c r="E105" s="8"/>
      <c r="F105" s="8"/>
      <c r="G105" s="8"/>
      <c r="I105">
        <v>649.79</v>
      </c>
      <c r="J105">
        <v>0.32</v>
      </c>
    </row>
    <row r="106" spans="1:10" x14ac:dyDescent="0.3">
      <c r="A106" s="6"/>
      <c r="B106" s="6"/>
      <c r="C106" s="6"/>
      <c r="D106" s="7"/>
      <c r="E106" s="8"/>
      <c r="F106" s="8"/>
      <c r="G106" s="8"/>
      <c r="I106">
        <v>654.37</v>
      </c>
      <c r="J106">
        <v>0.71</v>
      </c>
    </row>
    <row r="107" spans="1:10" x14ac:dyDescent="0.3">
      <c r="A107" s="6"/>
      <c r="B107" s="6"/>
      <c r="C107" s="6"/>
      <c r="D107" s="7"/>
      <c r="E107" s="8"/>
      <c r="F107" s="8"/>
      <c r="G107" s="8"/>
      <c r="I107">
        <v>657.04</v>
      </c>
      <c r="J107">
        <v>1.06</v>
      </c>
    </row>
    <row r="108" spans="1:10" x14ac:dyDescent="0.3">
      <c r="A108" s="6"/>
      <c r="B108" s="6"/>
      <c r="C108" s="6"/>
      <c r="D108" s="7"/>
      <c r="E108" s="8"/>
      <c r="F108" s="8"/>
      <c r="G108" s="8"/>
      <c r="I108">
        <v>665.37</v>
      </c>
      <c r="J108">
        <v>1.95</v>
      </c>
    </row>
    <row r="109" spans="1:10" x14ac:dyDescent="0.3">
      <c r="A109" s="6"/>
      <c r="B109" s="6"/>
      <c r="C109" s="6"/>
      <c r="D109" s="7"/>
      <c r="E109" s="8"/>
      <c r="F109" s="8"/>
      <c r="G109" s="8"/>
      <c r="I109">
        <v>668.86</v>
      </c>
      <c r="J109">
        <v>2.06</v>
      </c>
    </row>
    <row r="110" spans="1:10" x14ac:dyDescent="0.3">
      <c r="A110" s="6"/>
      <c r="B110" s="6"/>
      <c r="C110" s="6"/>
      <c r="D110" s="7"/>
      <c r="E110" s="8"/>
      <c r="F110" s="8"/>
      <c r="G110" s="8"/>
      <c r="I110">
        <v>674.79</v>
      </c>
      <c r="J110">
        <v>2.08</v>
      </c>
    </row>
    <row r="111" spans="1:10" x14ac:dyDescent="0.3">
      <c r="A111" s="6"/>
      <c r="B111" s="6"/>
      <c r="C111" s="6"/>
      <c r="D111" s="7"/>
      <c r="E111" s="8"/>
      <c r="F111" s="8"/>
      <c r="G111" s="8"/>
      <c r="I111">
        <v>684.38</v>
      </c>
      <c r="J111">
        <v>2.04</v>
      </c>
    </row>
    <row r="112" spans="1:10" x14ac:dyDescent="0.3">
      <c r="A112" s="6"/>
      <c r="B112" s="6"/>
      <c r="C112" s="6"/>
      <c r="D112" s="7"/>
      <c r="E112" s="8"/>
      <c r="F112" s="8"/>
      <c r="G112" s="8"/>
      <c r="I112">
        <v>699.31</v>
      </c>
      <c r="J112">
        <v>1.57</v>
      </c>
    </row>
    <row r="113" spans="1:10" x14ac:dyDescent="0.3">
      <c r="A113" s="6"/>
      <c r="B113" s="6"/>
      <c r="C113" s="6"/>
      <c r="D113" s="7"/>
      <c r="E113" s="8"/>
      <c r="F113" s="8"/>
      <c r="G113" s="8"/>
      <c r="I113">
        <v>709.68</v>
      </c>
      <c r="J113">
        <v>1.62</v>
      </c>
    </row>
    <row r="114" spans="1:10" x14ac:dyDescent="0.3">
      <c r="A114" s="6"/>
      <c r="B114" s="6"/>
      <c r="C114" s="6"/>
      <c r="D114" s="7"/>
      <c r="E114" s="7"/>
      <c r="F114" s="8"/>
      <c r="G114" s="8"/>
      <c r="I114">
        <v>712.04</v>
      </c>
      <c r="J114">
        <v>2.5</v>
      </c>
    </row>
    <row r="115" spans="1:10" x14ac:dyDescent="0.3">
      <c r="A115" s="6"/>
      <c r="B115" s="6"/>
      <c r="C115" s="6"/>
      <c r="D115" s="7"/>
      <c r="E115" s="8"/>
      <c r="F115" s="8"/>
      <c r="G115" s="8"/>
      <c r="I115">
        <v>715.27</v>
      </c>
      <c r="J115">
        <v>2.2200000000000002</v>
      </c>
    </row>
    <row r="116" spans="1:10" x14ac:dyDescent="0.3">
      <c r="A116" s="6"/>
      <c r="B116" s="6"/>
      <c r="C116" s="6"/>
      <c r="D116" s="7"/>
      <c r="E116" s="8"/>
      <c r="F116" s="1"/>
      <c r="I116">
        <v>734.34</v>
      </c>
      <c r="J116">
        <v>2.0499999999999998</v>
      </c>
    </row>
    <row r="117" spans="1:10" x14ac:dyDescent="0.3">
      <c r="A117" s="6"/>
      <c r="B117" s="6"/>
      <c r="C117" s="6"/>
      <c r="D117" s="7"/>
      <c r="E117" s="8"/>
      <c r="F117" s="1"/>
      <c r="I117">
        <v>747.4</v>
      </c>
      <c r="J117">
        <v>2.2200000000000002</v>
      </c>
    </row>
    <row r="118" spans="1:10" x14ac:dyDescent="0.3">
      <c r="A118" s="6"/>
      <c r="B118" s="6"/>
      <c r="C118" s="6"/>
      <c r="D118" s="7"/>
      <c r="E118" s="8"/>
      <c r="F118" s="1"/>
      <c r="I118">
        <v>757.97</v>
      </c>
      <c r="J118">
        <v>2.57</v>
      </c>
    </row>
    <row r="119" spans="1:10" x14ac:dyDescent="0.3">
      <c r="A119" s="6"/>
      <c r="B119" s="6"/>
      <c r="C119" s="6"/>
      <c r="D119" s="7"/>
      <c r="E119" s="8"/>
      <c r="F119" s="1"/>
      <c r="I119">
        <v>760.84</v>
      </c>
      <c r="J119">
        <v>3.13</v>
      </c>
    </row>
    <row r="120" spans="1:10" x14ac:dyDescent="0.3">
      <c r="A120" s="6"/>
      <c r="B120" s="6"/>
      <c r="C120" s="6"/>
      <c r="D120" s="7"/>
      <c r="E120" s="7"/>
      <c r="F120" s="1"/>
      <c r="I120">
        <v>761.23</v>
      </c>
      <c r="J120">
        <v>3.25</v>
      </c>
    </row>
    <row r="121" spans="1:10" x14ac:dyDescent="0.3">
      <c r="A121" s="6"/>
      <c r="B121" s="6"/>
      <c r="C121" s="6"/>
      <c r="D121" s="7"/>
      <c r="E121" s="8"/>
      <c r="F121" s="1"/>
      <c r="I121">
        <v>762.22</v>
      </c>
      <c r="J121">
        <v>3.87</v>
      </c>
    </row>
    <row r="122" spans="1:10" x14ac:dyDescent="0.3">
      <c r="A122" s="6"/>
      <c r="B122" s="6"/>
      <c r="C122" s="6"/>
      <c r="D122" s="7"/>
      <c r="E122" s="8"/>
      <c r="F122" s="1"/>
      <c r="I122">
        <v>762.29</v>
      </c>
      <c r="J122">
        <v>3.94</v>
      </c>
    </row>
    <row r="123" spans="1:10" x14ac:dyDescent="0.3">
      <c r="A123" s="6"/>
      <c r="B123" s="6"/>
      <c r="C123" s="6"/>
      <c r="D123" s="7"/>
      <c r="E123" s="8"/>
      <c r="F123" s="1"/>
      <c r="I123">
        <v>768.18</v>
      </c>
      <c r="J123">
        <v>4.05</v>
      </c>
    </row>
    <row r="124" spans="1:10" x14ac:dyDescent="0.3">
      <c r="A124" s="6"/>
      <c r="B124" s="6"/>
      <c r="C124" s="6"/>
      <c r="D124" s="7"/>
      <c r="E124" s="8"/>
      <c r="F124" s="1"/>
      <c r="I124">
        <v>771.7</v>
      </c>
      <c r="J124">
        <v>4.09</v>
      </c>
    </row>
    <row r="125" spans="1:10" x14ac:dyDescent="0.3">
      <c r="A125" s="6"/>
      <c r="B125" s="6"/>
      <c r="C125" s="6"/>
      <c r="D125" s="7"/>
      <c r="E125" s="8"/>
      <c r="F125" s="1"/>
      <c r="I125">
        <v>771.75</v>
      </c>
      <c r="J125">
        <v>4.42</v>
      </c>
    </row>
    <row r="126" spans="1:10" x14ac:dyDescent="0.3">
      <c r="A126" s="6"/>
      <c r="B126" s="6"/>
      <c r="C126" s="6"/>
      <c r="D126" s="7"/>
      <c r="E126" s="8"/>
      <c r="F126" s="1"/>
      <c r="I126" s="5">
        <v>772.43</v>
      </c>
      <c r="J126" s="5">
        <v>4.57</v>
      </c>
    </row>
    <row r="127" spans="1:10" x14ac:dyDescent="0.3">
      <c r="A127" s="6"/>
      <c r="B127" s="6"/>
      <c r="C127" s="6"/>
      <c r="D127" s="7"/>
      <c r="E127" s="8"/>
      <c r="F127" s="1"/>
    </row>
    <row r="128" spans="1:10" x14ac:dyDescent="0.3">
      <c r="A128" s="6"/>
      <c r="B128" s="6"/>
      <c r="C128" s="6"/>
      <c r="D128" s="7"/>
      <c r="E128" s="8"/>
      <c r="F128" s="1"/>
    </row>
    <row r="129" spans="1:6" x14ac:dyDescent="0.3">
      <c r="A129" s="6"/>
      <c r="B129" s="6"/>
      <c r="C129" s="6"/>
      <c r="D129" s="7"/>
      <c r="E129" s="8"/>
      <c r="F129" s="1"/>
    </row>
    <row r="130" spans="1:6" x14ac:dyDescent="0.3">
      <c r="A130" s="6"/>
      <c r="B130" s="6"/>
      <c r="C130" s="6"/>
      <c r="D130" s="7"/>
      <c r="E130" s="8"/>
      <c r="F130" s="1"/>
    </row>
    <row r="131" spans="1:6" x14ac:dyDescent="0.3">
      <c r="A131" s="6"/>
      <c r="B131" s="6"/>
      <c r="C131" s="6"/>
      <c r="D131" s="7"/>
      <c r="E131" s="7"/>
      <c r="F131" s="1"/>
    </row>
    <row r="132" spans="1:6" x14ac:dyDescent="0.3">
      <c r="A132" s="6"/>
      <c r="B132" s="6"/>
      <c r="C132" s="6"/>
      <c r="D132" s="7"/>
      <c r="E132" s="8"/>
      <c r="F132" s="1"/>
    </row>
    <row r="133" spans="1:6" x14ac:dyDescent="0.3">
      <c r="A133" s="6"/>
      <c r="B133" s="6"/>
      <c r="C133" s="6"/>
      <c r="D133" s="7"/>
      <c r="E133" s="8"/>
      <c r="F133" s="1"/>
    </row>
    <row r="134" spans="1:6" x14ac:dyDescent="0.3">
      <c r="A134" s="6"/>
      <c r="B134" s="6"/>
      <c r="C134" s="6"/>
      <c r="D134" s="7"/>
      <c r="E134" s="8"/>
      <c r="F134" s="1"/>
    </row>
    <row r="135" spans="1:6" x14ac:dyDescent="0.3">
      <c r="A135" s="6"/>
      <c r="B135" s="6"/>
      <c r="C135" s="6"/>
      <c r="D135" s="7"/>
      <c r="E135" s="8"/>
      <c r="F135" s="1"/>
    </row>
    <row r="136" spans="1:6" x14ac:dyDescent="0.3">
      <c r="A136" s="6"/>
      <c r="B136" s="6"/>
      <c r="C136" s="6"/>
      <c r="D136" s="7"/>
      <c r="E136" s="8"/>
      <c r="F136" s="1"/>
    </row>
    <row r="137" spans="1:6" x14ac:dyDescent="0.3">
      <c r="A137" s="6"/>
      <c r="B137" s="6"/>
      <c r="C137" s="6"/>
      <c r="D137" s="7"/>
      <c r="E137" s="8"/>
      <c r="F137" s="1"/>
    </row>
    <row r="138" spans="1:6" x14ac:dyDescent="0.3">
      <c r="A138" s="6"/>
      <c r="B138" s="6"/>
      <c r="C138" s="6"/>
      <c r="D138" s="7"/>
      <c r="E138" s="8"/>
      <c r="F138" s="1"/>
    </row>
    <row r="139" spans="1:6" x14ac:dyDescent="0.3">
      <c r="A139" s="6"/>
      <c r="B139" s="6"/>
      <c r="C139" s="6"/>
      <c r="D139" s="7"/>
      <c r="E139" s="8"/>
      <c r="F139" s="1"/>
    </row>
    <row r="140" spans="1:6" x14ac:dyDescent="0.3">
      <c r="A140" s="6"/>
      <c r="B140" s="6"/>
      <c r="C140" s="6"/>
      <c r="D140" s="7"/>
      <c r="E140" s="8"/>
      <c r="F140" s="1"/>
    </row>
    <row r="141" spans="1:6" x14ac:dyDescent="0.3">
      <c r="A141" s="6"/>
      <c r="B141" s="6"/>
      <c r="C141" s="6"/>
      <c r="D141" s="7"/>
      <c r="E141" s="8"/>
      <c r="F141" s="1"/>
    </row>
    <row r="142" spans="1:6" x14ac:dyDescent="0.3">
      <c r="A142" s="6"/>
      <c r="B142" s="6"/>
      <c r="C142" s="6"/>
      <c r="D142" s="7"/>
      <c r="E142" s="8"/>
      <c r="F142" s="1"/>
    </row>
    <row r="143" spans="1:6" x14ac:dyDescent="0.3">
      <c r="A143" s="6"/>
      <c r="B143" s="6"/>
      <c r="C143" s="6"/>
      <c r="D143" s="7"/>
      <c r="E143" s="8"/>
      <c r="F143" s="1"/>
    </row>
    <row r="144" spans="1:6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79" workbookViewId="0">
      <selection activeCell="A79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39.33</v>
      </c>
      <c r="B1">
        <f>A1-39.33</f>
        <v>0</v>
      </c>
      <c r="C1" s="5">
        <v>9.66</v>
      </c>
      <c r="D1" s="2">
        <v>300009.67700000003</v>
      </c>
      <c r="E1" s="2">
        <v>2775544.7250000001</v>
      </c>
    </row>
    <row r="2" spans="1:7" x14ac:dyDescent="0.3">
      <c r="A2">
        <v>39.58</v>
      </c>
      <c r="B2">
        <f t="shared" ref="B2:B65" si="0">A2-39.33</f>
        <v>0.25</v>
      </c>
      <c r="C2">
        <v>9.52</v>
      </c>
      <c r="D2" s="2">
        <f>(((B2*($D$88-$D$1))+$B$88*$D$1)/$B$88)</f>
        <v>300009.88425363885</v>
      </c>
      <c r="E2" s="1">
        <f>(((B2*($E$88-$E$1))+$B$88*$E$1)/$B$88)</f>
        <v>2775544.864809108</v>
      </c>
      <c r="F2" s="1">
        <f>SQRT(((D2-$D$1)^2)+((E2-$E$1)^2))</f>
        <v>0.25000131490155553</v>
      </c>
      <c r="G2" s="1">
        <f t="shared" ref="G2" si="1">B2-F2</f>
        <v>-1.3149015555269372E-6</v>
      </c>
    </row>
    <row r="3" spans="1:7" x14ac:dyDescent="0.3">
      <c r="A3">
        <v>39.83</v>
      </c>
      <c r="B3">
        <f t="shared" si="0"/>
        <v>0.5</v>
      </c>
      <c r="C3">
        <v>9.5500000000000007</v>
      </c>
      <c r="D3" s="2">
        <f t="shared" ref="D3:D66" si="2">(((B3*($D$88-$D$1))+$B$88*$D$1)/$B$88)</f>
        <v>300010.09150727774</v>
      </c>
      <c r="E3" s="1">
        <f t="shared" ref="E3:E66" si="3">(((B3*($E$88-$E$1))+$B$88*$E$1)/$B$88)</f>
        <v>2775545.0046182163</v>
      </c>
      <c r="F3" s="1">
        <f t="shared" ref="F3:F66" si="4">SQRT(((D3-$D$1)^2)+((E3-$E$1)^2))</f>
        <v>0.50000263011177926</v>
      </c>
      <c r="G3" s="1">
        <f t="shared" ref="G3:G66" si="5">B3-F3</f>
        <v>-2.6301117792559836E-6</v>
      </c>
    </row>
    <row r="4" spans="1:7" x14ac:dyDescent="0.3">
      <c r="A4">
        <v>51.3</v>
      </c>
      <c r="B4">
        <f t="shared" si="0"/>
        <v>11.969999999999999</v>
      </c>
      <c r="C4">
        <v>4.45</v>
      </c>
      <c r="D4" s="2">
        <f t="shared" si="2"/>
        <v>300019.6003042282</v>
      </c>
      <c r="E4" s="1">
        <f t="shared" si="3"/>
        <v>2775551.4190600961</v>
      </c>
      <c r="F4" s="1">
        <f t="shared" si="4"/>
        <v>11.970062964511605</v>
      </c>
      <c r="G4" s="1">
        <f t="shared" si="5"/>
        <v>-6.2964511606367068E-5</v>
      </c>
    </row>
    <row r="5" spans="1:7" x14ac:dyDescent="0.3">
      <c r="A5">
        <v>51.47</v>
      </c>
      <c r="B5">
        <f t="shared" si="0"/>
        <v>12.14</v>
      </c>
      <c r="C5">
        <v>4.47</v>
      </c>
      <c r="D5" s="2">
        <f t="shared" si="2"/>
        <v>300019.74123670266</v>
      </c>
      <c r="E5" s="1">
        <f t="shared" si="3"/>
        <v>2775551.5141302897</v>
      </c>
      <c r="F5" s="1">
        <f t="shared" si="4"/>
        <v>12.140063858784735</v>
      </c>
      <c r="G5" s="1">
        <f t="shared" si="5"/>
        <v>-6.3858784734804885E-5</v>
      </c>
    </row>
    <row r="6" spans="1:7" x14ac:dyDescent="0.3">
      <c r="A6">
        <v>51.54</v>
      </c>
      <c r="B6">
        <f t="shared" si="0"/>
        <v>12.21</v>
      </c>
      <c r="C6">
        <v>3.64</v>
      </c>
      <c r="D6" s="2">
        <f t="shared" si="2"/>
        <v>300019.79926772148</v>
      </c>
      <c r="E6" s="1">
        <f t="shared" si="3"/>
        <v>2775551.5532768397</v>
      </c>
      <c r="F6" s="1">
        <f t="shared" si="4"/>
        <v>12.210064226802055</v>
      </c>
      <c r="G6" s="1">
        <f t="shared" si="5"/>
        <v>-6.422680205453446E-5</v>
      </c>
    </row>
    <row r="7" spans="1:7" x14ac:dyDescent="0.3">
      <c r="A7">
        <v>51.9</v>
      </c>
      <c r="B7">
        <f t="shared" si="0"/>
        <v>12.57</v>
      </c>
      <c r="C7">
        <v>3.47</v>
      </c>
      <c r="D7" s="2">
        <f t="shared" si="2"/>
        <v>300020.09771296143</v>
      </c>
      <c r="E7" s="1">
        <f t="shared" si="3"/>
        <v>2775551.7546019554</v>
      </c>
      <c r="F7" s="1">
        <f t="shared" si="4"/>
        <v>12.570066120522272</v>
      </c>
      <c r="G7" s="1">
        <f t="shared" si="5"/>
        <v>-6.6120522271617688E-5</v>
      </c>
    </row>
    <row r="8" spans="1:7" x14ac:dyDescent="0.3">
      <c r="A8">
        <v>53.85</v>
      </c>
      <c r="B8">
        <f t="shared" si="0"/>
        <v>14.520000000000003</v>
      </c>
      <c r="C8">
        <v>3.66</v>
      </c>
      <c r="D8" s="2">
        <f t="shared" si="2"/>
        <v>300021.71429134445</v>
      </c>
      <c r="E8" s="1">
        <f t="shared" si="3"/>
        <v>2775552.8451129985</v>
      </c>
      <c r="F8" s="1">
        <f t="shared" si="4"/>
        <v>14.520076377817357</v>
      </c>
      <c r="G8" s="1">
        <f t="shared" si="5"/>
        <v>-7.6377817354256194E-5</v>
      </c>
    </row>
    <row r="9" spans="1:7" x14ac:dyDescent="0.3">
      <c r="A9">
        <v>59.75</v>
      </c>
      <c r="B9">
        <f t="shared" si="0"/>
        <v>20.420000000000002</v>
      </c>
      <c r="C9">
        <v>3.57</v>
      </c>
      <c r="D9" s="2">
        <f t="shared" si="2"/>
        <v>300026.60547722131</v>
      </c>
      <c r="E9" s="1">
        <f t="shared" si="3"/>
        <v>2775556.1446079495</v>
      </c>
      <c r="F9" s="1">
        <f t="shared" si="4"/>
        <v>20.420107412806388</v>
      </c>
      <c r="G9" s="1">
        <f t="shared" si="5"/>
        <v>-1.0741280638626449E-4</v>
      </c>
    </row>
    <row r="10" spans="1:7" x14ac:dyDescent="0.3">
      <c r="A10">
        <v>81.53</v>
      </c>
      <c r="B10">
        <f t="shared" si="0"/>
        <v>42.2</v>
      </c>
      <c r="C10">
        <v>3.34</v>
      </c>
      <c r="D10" s="2">
        <f t="shared" si="2"/>
        <v>300044.66141423798</v>
      </c>
      <c r="E10" s="1">
        <f t="shared" si="3"/>
        <v>2775568.3247774476</v>
      </c>
      <c r="F10" s="1">
        <f t="shared" si="4"/>
        <v>42.200221979816959</v>
      </c>
      <c r="G10" s="1">
        <f t="shared" si="5"/>
        <v>-2.2197981695626368E-4</v>
      </c>
    </row>
    <row r="11" spans="1:7" x14ac:dyDescent="0.3">
      <c r="A11">
        <v>82.58</v>
      </c>
      <c r="B11">
        <f t="shared" si="0"/>
        <v>43.25</v>
      </c>
      <c r="C11">
        <v>2.97</v>
      </c>
      <c r="D11" s="2">
        <f t="shared" si="2"/>
        <v>300045.53187952115</v>
      </c>
      <c r="E11" s="1">
        <f t="shared" si="3"/>
        <v>2775568.9119757018</v>
      </c>
      <c r="F11" s="1">
        <f t="shared" si="4"/>
        <v>43.250227503096042</v>
      </c>
      <c r="G11" s="1">
        <f t="shared" si="5"/>
        <v>-2.2750309604191443E-4</v>
      </c>
    </row>
    <row r="12" spans="1:7" x14ac:dyDescent="0.3">
      <c r="A12">
        <v>83.41</v>
      </c>
      <c r="B12">
        <f t="shared" si="0"/>
        <v>44.08</v>
      </c>
      <c r="C12">
        <v>3.46</v>
      </c>
      <c r="D12" s="2">
        <f t="shared" si="2"/>
        <v>300046.21996160212</v>
      </c>
      <c r="E12" s="1">
        <f t="shared" si="3"/>
        <v>2775569.3761419407</v>
      </c>
      <c r="F12" s="1">
        <f t="shared" si="4"/>
        <v>44.080231869046472</v>
      </c>
      <c r="G12" s="1">
        <f t="shared" si="5"/>
        <v>-2.3186904647332085E-4</v>
      </c>
    </row>
    <row r="13" spans="1:7" x14ac:dyDescent="0.3">
      <c r="A13">
        <v>85.5</v>
      </c>
      <c r="B13">
        <f t="shared" si="0"/>
        <v>46.17</v>
      </c>
      <c r="C13">
        <v>3.4</v>
      </c>
      <c r="D13" s="2">
        <f t="shared" si="2"/>
        <v>300047.95260202291</v>
      </c>
      <c r="E13" s="1">
        <f t="shared" si="3"/>
        <v>2775570.5449460843</v>
      </c>
      <c r="F13" s="1">
        <f t="shared" si="4"/>
        <v>46.170242862733112</v>
      </c>
      <c r="G13" s="1">
        <f t="shared" si="5"/>
        <v>-2.4286273310991646E-4</v>
      </c>
    </row>
    <row r="14" spans="1:7" x14ac:dyDescent="0.3">
      <c r="A14">
        <v>88.43</v>
      </c>
      <c r="B14">
        <f t="shared" si="0"/>
        <v>49.100000000000009</v>
      </c>
      <c r="C14">
        <v>3.39</v>
      </c>
      <c r="D14" s="2">
        <f t="shared" si="2"/>
        <v>300050.38161467027</v>
      </c>
      <c r="E14" s="1">
        <f t="shared" si="3"/>
        <v>2775572.1835088311</v>
      </c>
      <c r="F14" s="1">
        <f t="shared" si="4"/>
        <v>49.100258275029553</v>
      </c>
      <c r="G14" s="1">
        <f t="shared" si="5"/>
        <v>-2.5827502954456349E-4</v>
      </c>
    </row>
    <row r="15" spans="1:7" x14ac:dyDescent="0.3">
      <c r="A15">
        <v>89.82</v>
      </c>
      <c r="B15">
        <f t="shared" si="0"/>
        <v>50.489999999999995</v>
      </c>
      <c r="C15">
        <v>3.27</v>
      </c>
      <c r="D15" s="2">
        <f t="shared" si="2"/>
        <v>300051.5339449023</v>
      </c>
      <c r="E15" s="1">
        <f t="shared" si="3"/>
        <v>2775572.9608474723</v>
      </c>
      <c r="F15" s="1">
        <f t="shared" si="4"/>
        <v>50.490265586806643</v>
      </c>
      <c r="G15" s="1">
        <f t="shared" si="5"/>
        <v>-2.6558680664834355E-4</v>
      </c>
    </row>
    <row r="16" spans="1:7" x14ac:dyDescent="0.3">
      <c r="A16">
        <v>91.94</v>
      </c>
      <c r="B16">
        <f t="shared" si="0"/>
        <v>52.61</v>
      </c>
      <c r="C16">
        <v>3.08</v>
      </c>
      <c r="D16" s="2">
        <f t="shared" si="2"/>
        <v>300053.29145575973</v>
      </c>
      <c r="E16" s="1">
        <f t="shared" si="3"/>
        <v>2775574.1464287089</v>
      </c>
      <c r="F16" s="1">
        <f t="shared" si="4"/>
        <v>52.610276738326604</v>
      </c>
      <c r="G16" s="1">
        <f t="shared" si="5"/>
        <v>-2.7673832660468634E-4</v>
      </c>
    </row>
    <row r="17" spans="1:10" x14ac:dyDescent="0.3">
      <c r="A17">
        <v>93.68</v>
      </c>
      <c r="B17">
        <f t="shared" si="0"/>
        <v>54.350000000000009</v>
      </c>
      <c r="C17">
        <v>3.11</v>
      </c>
      <c r="D17" s="2">
        <f t="shared" si="2"/>
        <v>300054.73394108616</v>
      </c>
      <c r="E17" s="1">
        <f t="shared" si="3"/>
        <v>2775575.1195001011</v>
      </c>
      <c r="F17" s="1">
        <f t="shared" si="4"/>
        <v>54.350285890952385</v>
      </c>
      <c r="G17" s="1">
        <f t="shared" si="5"/>
        <v>-2.8589095237663287E-4</v>
      </c>
    </row>
    <row r="18" spans="1:10" x14ac:dyDescent="0.3">
      <c r="A18">
        <v>93.91</v>
      </c>
      <c r="B18">
        <f t="shared" si="0"/>
        <v>54.58</v>
      </c>
      <c r="C18">
        <v>2.48</v>
      </c>
      <c r="D18" s="2">
        <f t="shared" si="2"/>
        <v>300054.92461443384</v>
      </c>
      <c r="E18" s="1">
        <f t="shared" si="3"/>
        <v>2775575.2481244807</v>
      </c>
      <c r="F18" s="1">
        <f t="shared" si="4"/>
        <v>54.58028710084389</v>
      </c>
      <c r="G18" s="1">
        <f t="shared" si="5"/>
        <v>-2.8710084389160784E-4</v>
      </c>
    </row>
    <row r="19" spans="1:10" x14ac:dyDescent="0.3">
      <c r="A19">
        <v>93.95</v>
      </c>
      <c r="B19">
        <f t="shared" si="0"/>
        <v>54.620000000000005</v>
      </c>
      <c r="C19">
        <v>2.48</v>
      </c>
      <c r="D19" s="2">
        <f t="shared" si="2"/>
        <v>300054.95777501608</v>
      </c>
      <c r="E19" s="1">
        <f t="shared" si="3"/>
        <v>2775575.2704939381</v>
      </c>
      <c r="F19" s="1">
        <f t="shared" si="4"/>
        <v>54.620287311336568</v>
      </c>
      <c r="G19" s="1">
        <f t="shared" si="5"/>
        <v>-2.8731133656378915E-4</v>
      </c>
    </row>
    <row r="20" spans="1:10" x14ac:dyDescent="0.3">
      <c r="A20">
        <v>94.09</v>
      </c>
      <c r="B20">
        <f t="shared" si="0"/>
        <v>54.760000000000005</v>
      </c>
      <c r="C20">
        <v>1.75</v>
      </c>
      <c r="D20" s="2">
        <f t="shared" si="2"/>
        <v>300055.07383705385</v>
      </c>
      <c r="E20" s="1">
        <f t="shared" si="3"/>
        <v>2775575.3487870386</v>
      </c>
      <c r="F20" s="1">
        <f t="shared" si="4"/>
        <v>54.760288047728132</v>
      </c>
      <c r="G20" s="1">
        <f t="shared" si="5"/>
        <v>-2.8804772812662804E-4</v>
      </c>
    </row>
    <row r="21" spans="1:10" x14ac:dyDescent="0.3">
      <c r="A21">
        <v>104.69</v>
      </c>
      <c r="B21">
        <f t="shared" si="0"/>
        <v>65.36</v>
      </c>
      <c r="C21">
        <v>1.52</v>
      </c>
      <c r="D21" s="2">
        <f t="shared" si="2"/>
        <v>300063.86139134114</v>
      </c>
      <c r="E21" s="1">
        <f t="shared" si="3"/>
        <v>2775581.2766932221</v>
      </c>
      <c r="F21" s="1">
        <f t="shared" si="4"/>
        <v>65.360343805733109</v>
      </c>
      <c r="G21" s="1">
        <f t="shared" si="5"/>
        <v>-3.4380573310954787E-4</v>
      </c>
      <c r="I21" s="5">
        <v>39.33</v>
      </c>
      <c r="J21" s="5">
        <v>9.66</v>
      </c>
    </row>
    <row r="22" spans="1:10" x14ac:dyDescent="0.3">
      <c r="A22">
        <v>115.24</v>
      </c>
      <c r="B22">
        <f t="shared" si="0"/>
        <v>75.91</v>
      </c>
      <c r="C22">
        <v>1.48</v>
      </c>
      <c r="D22" s="2">
        <f t="shared" si="2"/>
        <v>300072.60749490059</v>
      </c>
      <c r="E22" s="1">
        <f t="shared" si="3"/>
        <v>2775587.1766375843</v>
      </c>
      <c r="F22" s="1">
        <f t="shared" si="4"/>
        <v>75.910399300846464</v>
      </c>
      <c r="G22" s="1">
        <f t="shared" si="5"/>
        <v>-3.9930084646755404E-4</v>
      </c>
      <c r="I22">
        <v>39.58</v>
      </c>
      <c r="J22">
        <v>9.52</v>
      </c>
    </row>
    <row r="23" spans="1:10" x14ac:dyDescent="0.3">
      <c r="A23">
        <v>120.67</v>
      </c>
      <c r="B23">
        <f t="shared" si="0"/>
        <v>81.34</v>
      </c>
      <c r="C23">
        <v>0.52</v>
      </c>
      <c r="D23" s="2">
        <f t="shared" si="2"/>
        <v>300077.10904393642</v>
      </c>
      <c r="E23" s="1">
        <f t="shared" si="3"/>
        <v>2775590.2132914118</v>
      </c>
      <c r="F23" s="1">
        <f t="shared" si="4"/>
        <v>81.340427863344871</v>
      </c>
      <c r="G23" s="1">
        <f t="shared" si="5"/>
        <v>-4.2786334486777378E-4</v>
      </c>
      <c r="I23">
        <v>39.83</v>
      </c>
      <c r="J23">
        <v>9.5500000000000007</v>
      </c>
    </row>
    <row r="24" spans="1:10" x14ac:dyDescent="0.3">
      <c r="A24">
        <v>128.36000000000001</v>
      </c>
      <c r="B24">
        <f t="shared" si="0"/>
        <v>89.030000000000015</v>
      </c>
      <c r="C24">
        <v>0.39</v>
      </c>
      <c r="D24" s="2">
        <f t="shared" si="2"/>
        <v>300083.48416586744</v>
      </c>
      <c r="E24" s="1">
        <f t="shared" si="3"/>
        <v>2775594.5138195772</v>
      </c>
      <c r="F24" s="1">
        <f t="shared" si="4"/>
        <v>89.030468314275637</v>
      </c>
      <c r="G24" s="1">
        <f t="shared" si="5"/>
        <v>-4.6831427562210592E-4</v>
      </c>
      <c r="I24">
        <v>51.3</v>
      </c>
      <c r="J24">
        <v>4.45</v>
      </c>
    </row>
    <row r="25" spans="1:10" x14ac:dyDescent="0.3">
      <c r="A25">
        <v>135.26</v>
      </c>
      <c r="B25">
        <f t="shared" si="0"/>
        <v>95.929999999999993</v>
      </c>
      <c r="C25">
        <v>0.18</v>
      </c>
      <c r="D25" s="2">
        <f t="shared" si="2"/>
        <v>300089.20436629973</v>
      </c>
      <c r="E25" s="1">
        <f t="shared" si="3"/>
        <v>2775598.3725509611</v>
      </c>
      <c r="F25" s="1">
        <f t="shared" si="4"/>
        <v>95.930504609748638</v>
      </c>
      <c r="G25" s="1">
        <f t="shared" si="5"/>
        <v>-5.0460974864563468E-4</v>
      </c>
      <c r="I25">
        <v>51.47</v>
      </c>
      <c r="J25">
        <v>4.47</v>
      </c>
    </row>
    <row r="26" spans="1:10" x14ac:dyDescent="0.3">
      <c r="A26">
        <v>144.04</v>
      </c>
      <c r="B26">
        <f t="shared" si="0"/>
        <v>104.71</v>
      </c>
      <c r="C26">
        <v>-0.08</v>
      </c>
      <c r="D26" s="2">
        <f t="shared" si="2"/>
        <v>300096.48311409616</v>
      </c>
      <c r="E26" s="1">
        <f t="shared" si="3"/>
        <v>2775603.2826468372</v>
      </c>
      <c r="F26" s="1">
        <f t="shared" si="4"/>
        <v>104.71055079393031</v>
      </c>
      <c r="G26" s="1">
        <f t="shared" si="5"/>
        <v>-5.5079393031576274E-4</v>
      </c>
      <c r="I26">
        <v>51.54</v>
      </c>
      <c r="J26">
        <v>3.64</v>
      </c>
    </row>
    <row r="27" spans="1:10" x14ac:dyDescent="0.3">
      <c r="A27">
        <v>154.16</v>
      </c>
      <c r="B27">
        <f t="shared" si="0"/>
        <v>114.83</v>
      </c>
      <c r="C27">
        <v>0.26</v>
      </c>
      <c r="D27" s="2">
        <f t="shared" si="2"/>
        <v>300104.87274139677</v>
      </c>
      <c r="E27" s="1">
        <f t="shared" si="3"/>
        <v>2775608.9421195332</v>
      </c>
      <c r="F27" s="1">
        <f t="shared" si="4"/>
        <v>114.83060402699746</v>
      </c>
      <c r="G27" s="1">
        <f t="shared" si="5"/>
        <v>-6.0402699746475719E-4</v>
      </c>
      <c r="I27">
        <v>51.9</v>
      </c>
      <c r="J27">
        <v>3.47</v>
      </c>
    </row>
    <row r="28" spans="1:10" x14ac:dyDescent="0.3">
      <c r="A28">
        <v>165.09</v>
      </c>
      <c r="B28">
        <f t="shared" si="0"/>
        <v>125.76</v>
      </c>
      <c r="C28">
        <v>0.13</v>
      </c>
      <c r="D28" s="2">
        <f t="shared" si="2"/>
        <v>300113.93387048738</v>
      </c>
      <c r="E28" s="1">
        <f t="shared" si="3"/>
        <v>2775615.0545737394</v>
      </c>
      <c r="F28" s="1">
        <f t="shared" si="4"/>
        <v>125.76066152088936</v>
      </c>
      <c r="G28" s="1">
        <f t="shared" si="5"/>
        <v>-6.615208893521185E-4</v>
      </c>
      <c r="I28">
        <v>53.85</v>
      </c>
      <c r="J28">
        <v>3.66</v>
      </c>
    </row>
    <row r="29" spans="1:10" x14ac:dyDescent="0.3">
      <c r="A29">
        <v>172.21</v>
      </c>
      <c r="B29">
        <f t="shared" si="0"/>
        <v>132.88</v>
      </c>
      <c r="C29">
        <v>0.08</v>
      </c>
      <c r="D29" s="2">
        <f t="shared" si="2"/>
        <v>300119.8364541218</v>
      </c>
      <c r="E29" s="1">
        <f t="shared" si="3"/>
        <v>2775619.0363371382</v>
      </c>
      <c r="F29" s="1">
        <f t="shared" si="4"/>
        <v>132.88069897338235</v>
      </c>
      <c r="G29" s="1">
        <f t="shared" si="5"/>
        <v>-6.9897338235591633E-4</v>
      </c>
      <c r="I29">
        <v>59.75</v>
      </c>
      <c r="J29">
        <v>3.57</v>
      </c>
    </row>
    <row r="30" spans="1:10" x14ac:dyDescent="0.3">
      <c r="A30">
        <v>183.22</v>
      </c>
      <c r="B30">
        <f t="shared" si="0"/>
        <v>143.88999999999999</v>
      </c>
      <c r="C30">
        <v>-0.03</v>
      </c>
      <c r="D30" s="2">
        <f t="shared" si="2"/>
        <v>300128.96390437678</v>
      </c>
      <c r="E30" s="1">
        <f t="shared" si="3"/>
        <v>2775625.1935302587</v>
      </c>
      <c r="F30" s="1">
        <f t="shared" si="4"/>
        <v>143.89075688790265</v>
      </c>
      <c r="G30" s="1">
        <f t="shared" si="5"/>
        <v>-7.5688790266781325E-4</v>
      </c>
      <c r="I30">
        <v>81.53</v>
      </c>
      <c r="J30">
        <v>3.34</v>
      </c>
    </row>
    <row r="31" spans="1:10" x14ac:dyDescent="0.3">
      <c r="A31">
        <v>191.29</v>
      </c>
      <c r="B31">
        <f t="shared" si="0"/>
        <v>151.95999999999998</v>
      </c>
      <c r="C31">
        <v>-0.16</v>
      </c>
      <c r="D31" s="2">
        <f t="shared" si="2"/>
        <v>300135.65405183885</v>
      </c>
      <c r="E31" s="1">
        <f t="shared" si="3"/>
        <v>2775629.7065682686</v>
      </c>
      <c r="F31" s="1">
        <f t="shared" si="4"/>
        <v>151.96079933777582</v>
      </c>
      <c r="G31" s="1">
        <f t="shared" si="5"/>
        <v>-7.9933777584528798E-4</v>
      </c>
      <c r="I31">
        <v>82.58</v>
      </c>
      <c r="J31">
        <v>2.97</v>
      </c>
    </row>
    <row r="32" spans="1:10" x14ac:dyDescent="0.3">
      <c r="A32">
        <v>201.13</v>
      </c>
      <c r="B32">
        <f t="shared" si="0"/>
        <v>161.80000000000001</v>
      </c>
      <c r="C32">
        <v>-0.48</v>
      </c>
      <c r="D32" s="2">
        <f t="shared" si="2"/>
        <v>300143.81155506399</v>
      </c>
      <c r="E32" s="1">
        <f t="shared" si="3"/>
        <v>2775635.2094547632</v>
      </c>
      <c r="F32" s="1">
        <f t="shared" si="4"/>
        <v>161.8008510978477</v>
      </c>
      <c r="G32" s="1">
        <f t="shared" si="5"/>
        <v>-8.510978476863329E-4</v>
      </c>
      <c r="I32">
        <v>83.41</v>
      </c>
      <c r="J32">
        <v>3.46</v>
      </c>
    </row>
    <row r="33" spans="1:10" x14ac:dyDescent="0.3">
      <c r="A33">
        <v>213.07</v>
      </c>
      <c r="B33">
        <f t="shared" si="0"/>
        <v>173.74</v>
      </c>
      <c r="C33">
        <v>-0.73</v>
      </c>
      <c r="D33" s="2">
        <f t="shared" si="2"/>
        <v>300153.70998885552</v>
      </c>
      <c r="E33" s="1">
        <f t="shared" si="3"/>
        <v>2775641.8867377667</v>
      </c>
      <c r="F33" s="1">
        <f t="shared" si="4"/>
        <v>173.7409139047864</v>
      </c>
      <c r="G33" s="1">
        <f t="shared" si="5"/>
        <v>-9.1390478638686545E-4</v>
      </c>
      <c r="I33">
        <v>85.5</v>
      </c>
      <c r="J33">
        <v>3.4</v>
      </c>
    </row>
    <row r="34" spans="1:10" x14ac:dyDescent="0.3">
      <c r="A34">
        <v>228.61</v>
      </c>
      <c r="B34">
        <f t="shared" si="0"/>
        <v>189.28000000000003</v>
      </c>
      <c r="C34">
        <v>-0.76</v>
      </c>
      <c r="D34" s="2">
        <f t="shared" si="2"/>
        <v>300166.59287504648</v>
      </c>
      <c r="E34" s="1">
        <f t="shared" si="3"/>
        <v>2775650.5772719258</v>
      </c>
      <c r="F34" s="1">
        <f t="shared" si="4"/>
        <v>189.28099564778913</v>
      </c>
      <c r="G34" s="1">
        <f t="shared" si="5"/>
        <v>-9.9564778909666529E-4</v>
      </c>
      <c r="I34">
        <v>88.43</v>
      </c>
      <c r="J34">
        <v>3.39</v>
      </c>
    </row>
    <row r="35" spans="1:10" x14ac:dyDescent="0.3">
      <c r="A35">
        <v>240.81</v>
      </c>
      <c r="B35">
        <f t="shared" si="0"/>
        <v>201.48000000000002</v>
      </c>
      <c r="C35">
        <v>-0.83</v>
      </c>
      <c r="D35" s="2">
        <f t="shared" si="2"/>
        <v>300176.70685262233</v>
      </c>
      <c r="E35" s="1">
        <f t="shared" si="3"/>
        <v>2775657.3999564014</v>
      </c>
      <c r="F35" s="1">
        <f t="shared" si="4"/>
        <v>201.48105982219221</v>
      </c>
      <c r="G35" s="1">
        <f t="shared" si="5"/>
        <v>-1.0598221921895856E-3</v>
      </c>
      <c r="I35">
        <v>89.82</v>
      </c>
      <c r="J35">
        <v>3.27</v>
      </c>
    </row>
    <row r="36" spans="1:10" x14ac:dyDescent="0.3">
      <c r="A36">
        <v>249.36</v>
      </c>
      <c r="B36">
        <f t="shared" si="0"/>
        <v>210.03000000000003</v>
      </c>
      <c r="C36">
        <v>-0.96</v>
      </c>
      <c r="D36" s="2">
        <f t="shared" si="2"/>
        <v>300183.79492707108</v>
      </c>
      <c r="E36" s="1">
        <f t="shared" si="3"/>
        <v>2775662.1814278988</v>
      </c>
      <c r="F36" s="1">
        <f t="shared" si="4"/>
        <v>210.03110479700322</v>
      </c>
      <c r="G36" s="1">
        <f t="shared" si="5"/>
        <v>-1.1047970031938803E-3</v>
      </c>
      <c r="I36">
        <v>91.94</v>
      </c>
      <c r="J36">
        <v>3.08</v>
      </c>
    </row>
    <row r="37" spans="1:10" x14ac:dyDescent="0.3">
      <c r="A37">
        <v>257.07</v>
      </c>
      <c r="B37">
        <f t="shared" si="0"/>
        <v>217.74</v>
      </c>
      <c r="C37">
        <v>-1.08</v>
      </c>
      <c r="D37" s="2">
        <f t="shared" si="2"/>
        <v>300190.1866292932</v>
      </c>
      <c r="E37" s="1">
        <f t="shared" si="3"/>
        <v>2775666.4931407925</v>
      </c>
      <c r="F37" s="1">
        <f t="shared" si="4"/>
        <v>217.74114535289578</v>
      </c>
      <c r="G37" s="1">
        <f t="shared" si="5"/>
        <v>-1.1453528957758863E-3</v>
      </c>
      <c r="I37">
        <v>93.68</v>
      </c>
      <c r="J37">
        <v>3.11</v>
      </c>
    </row>
    <row r="38" spans="1:10" x14ac:dyDescent="0.3">
      <c r="A38">
        <v>271.83999999999997</v>
      </c>
      <c r="B38">
        <f t="shared" si="0"/>
        <v>232.51</v>
      </c>
      <c r="C38">
        <v>-1.37</v>
      </c>
      <c r="D38" s="2">
        <f t="shared" si="2"/>
        <v>300202.43117427651</v>
      </c>
      <c r="E38" s="1">
        <f t="shared" si="3"/>
        <v>2775674.7530628988</v>
      </c>
      <c r="F38" s="1">
        <f t="shared" si="4"/>
        <v>232.51122304566294</v>
      </c>
      <c r="G38" s="1">
        <f t="shared" si="5"/>
        <v>-1.2230456629538367E-3</v>
      </c>
      <c r="I38">
        <v>93.91</v>
      </c>
      <c r="J38">
        <v>2.48</v>
      </c>
    </row>
    <row r="39" spans="1:10" x14ac:dyDescent="0.3">
      <c r="A39">
        <v>286.85000000000002</v>
      </c>
      <c r="B39">
        <f t="shared" si="0"/>
        <v>247.52000000000004</v>
      </c>
      <c r="C39">
        <v>-1.81</v>
      </c>
      <c r="D39" s="2">
        <f t="shared" si="2"/>
        <v>300214.87468275306</v>
      </c>
      <c r="E39" s="1">
        <f t="shared" si="3"/>
        <v>2775683.1472017495</v>
      </c>
      <c r="F39" s="1">
        <f t="shared" si="4"/>
        <v>247.52130200119313</v>
      </c>
      <c r="G39" s="1">
        <f t="shared" si="5"/>
        <v>-1.3020011930962028E-3</v>
      </c>
      <c r="I39">
        <v>93.95</v>
      </c>
      <c r="J39">
        <v>2.48</v>
      </c>
    </row>
    <row r="40" spans="1:10" x14ac:dyDescent="0.3">
      <c r="A40">
        <v>297.26</v>
      </c>
      <c r="B40">
        <f t="shared" si="0"/>
        <v>257.93</v>
      </c>
      <c r="C40">
        <v>-1.97</v>
      </c>
      <c r="D40" s="2">
        <f t="shared" si="2"/>
        <v>300223.50472427474</v>
      </c>
      <c r="E40" s="1">
        <f t="shared" si="3"/>
        <v>2775688.9688530108</v>
      </c>
      <c r="F40" s="1">
        <f t="shared" si="4"/>
        <v>257.93135675965453</v>
      </c>
      <c r="G40" s="1">
        <f t="shared" si="5"/>
        <v>-1.3567596545271954E-3</v>
      </c>
      <c r="I40">
        <v>94.09</v>
      </c>
      <c r="J40">
        <v>1.75</v>
      </c>
    </row>
    <row r="41" spans="1:10" x14ac:dyDescent="0.3">
      <c r="A41">
        <v>305.37</v>
      </c>
      <c r="B41">
        <f t="shared" si="0"/>
        <v>266.04000000000002</v>
      </c>
      <c r="C41">
        <v>-2.11</v>
      </c>
      <c r="D41" s="2">
        <f t="shared" si="2"/>
        <v>300230.22803231911</v>
      </c>
      <c r="E41" s="1">
        <f t="shared" si="3"/>
        <v>2775693.5042604776</v>
      </c>
      <c r="F41" s="1">
        <f t="shared" si="4"/>
        <v>266.04139941980822</v>
      </c>
      <c r="G41" s="1">
        <f t="shared" si="5"/>
        <v>-1.3994198081945797E-3</v>
      </c>
      <c r="I41">
        <v>104.69</v>
      </c>
      <c r="J41">
        <v>1.52</v>
      </c>
    </row>
    <row r="42" spans="1:10" x14ac:dyDescent="0.3">
      <c r="A42">
        <v>321.08999999999997</v>
      </c>
      <c r="B42">
        <f t="shared" si="0"/>
        <v>281.76</v>
      </c>
      <c r="C42">
        <v>-2.1800000000000002</v>
      </c>
      <c r="D42" s="2">
        <f t="shared" si="2"/>
        <v>300243.26014113001</v>
      </c>
      <c r="E42" s="1">
        <f t="shared" si="3"/>
        <v>2775702.295457195</v>
      </c>
      <c r="F42" s="1">
        <f t="shared" si="4"/>
        <v>281.76148210990732</v>
      </c>
      <c r="G42" s="1">
        <f t="shared" si="5"/>
        <v>-1.4821099073287769E-3</v>
      </c>
      <c r="I42">
        <v>115.24</v>
      </c>
      <c r="J42">
        <v>1.48</v>
      </c>
    </row>
    <row r="43" spans="1:10" x14ac:dyDescent="0.3">
      <c r="A43">
        <v>339.28</v>
      </c>
      <c r="B43">
        <f t="shared" si="0"/>
        <v>299.95</v>
      </c>
      <c r="C43">
        <v>-2.86</v>
      </c>
      <c r="D43" s="2">
        <f t="shared" si="2"/>
        <v>300258.33991589275</v>
      </c>
      <c r="E43" s="1">
        <f t="shared" si="3"/>
        <v>2775712.4679679009</v>
      </c>
      <c r="F43" s="1">
        <f t="shared" si="4"/>
        <v>299.95157779289593</v>
      </c>
      <c r="G43" s="1">
        <f t="shared" si="5"/>
        <v>-1.5777928959437304E-3</v>
      </c>
      <c r="I43">
        <v>120.67</v>
      </c>
      <c r="J43">
        <v>0.52</v>
      </c>
    </row>
    <row r="44" spans="1:10" x14ac:dyDescent="0.3">
      <c r="A44">
        <v>366.36</v>
      </c>
      <c r="B44">
        <f t="shared" si="0"/>
        <v>327.03000000000003</v>
      </c>
      <c r="C44">
        <v>-3.9</v>
      </c>
      <c r="D44" s="2">
        <f t="shared" si="2"/>
        <v>300280.78963005304</v>
      </c>
      <c r="E44" s="1">
        <f t="shared" si="3"/>
        <v>2775727.6120904898</v>
      </c>
      <c r="F44" s="1">
        <f t="shared" si="4"/>
        <v>327.03172023836402</v>
      </c>
      <c r="G44" s="1">
        <f t="shared" si="5"/>
        <v>-1.7202383639869367E-3</v>
      </c>
      <c r="I44">
        <v>128.36000000000001</v>
      </c>
      <c r="J44">
        <v>0.39</v>
      </c>
    </row>
    <row r="45" spans="1:10" x14ac:dyDescent="0.3">
      <c r="A45">
        <v>377.54</v>
      </c>
      <c r="B45">
        <f t="shared" si="0"/>
        <v>338.21000000000004</v>
      </c>
      <c r="C45">
        <v>-4.12</v>
      </c>
      <c r="D45" s="2">
        <f t="shared" si="2"/>
        <v>300290.05801278242</v>
      </c>
      <c r="E45" s="1">
        <f t="shared" si="3"/>
        <v>2775733.8643538044</v>
      </c>
      <c r="F45" s="1">
        <f t="shared" si="4"/>
        <v>338.21177904736959</v>
      </c>
      <c r="G45" s="1">
        <f t="shared" si="5"/>
        <v>-1.7790473695526998E-3</v>
      </c>
      <c r="I45">
        <v>135.26</v>
      </c>
      <c r="J45">
        <v>0.18</v>
      </c>
    </row>
    <row r="46" spans="1:10" x14ac:dyDescent="0.3">
      <c r="A46">
        <v>384.78</v>
      </c>
      <c r="B46">
        <f t="shared" si="0"/>
        <v>345.45</v>
      </c>
      <c r="C46">
        <v>-4.33</v>
      </c>
      <c r="D46" s="2">
        <f t="shared" si="2"/>
        <v>300296.06007816351</v>
      </c>
      <c r="E46" s="1">
        <f t="shared" si="3"/>
        <v>2775737.9132255749</v>
      </c>
      <c r="F46" s="1">
        <f t="shared" si="4"/>
        <v>345.45181713103199</v>
      </c>
      <c r="G46" s="1">
        <f t="shared" si="5"/>
        <v>-1.8171310319985423E-3</v>
      </c>
      <c r="I46">
        <v>144.04</v>
      </c>
      <c r="J46">
        <v>-0.08</v>
      </c>
    </row>
    <row r="47" spans="1:10" x14ac:dyDescent="0.3">
      <c r="A47">
        <v>392.71</v>
      </c>
      <c r="B47">
        <f t="shared" si="0"/>
        <v>353.38</v>
      </c>
      <c r="C47">
        <v>-4.5599999999999996</v>
      </c>
      <c r="D47" s="2">
        <f t="shared" si="2"/>
        <v>300302.63416358788</v>
      </c>
      <c r="E47" s="1">
        <f t="shared" si="3"/>
        <v>2775742.3479704838</v>
      </c>
      <c r="F47" s="1">
        <f t="shared" si="4"/>
        <v>353.38185884430141</v>
      </c>
      <c r="G47" s="1">
        <f t="shared" si="5"/>
        <v>-1.8588443014095901E-3</v>
      </c>
      <c r="I47">
        <v>154.16</v>
      </c>
      <c r="J47">
        <v>0.26</v>
      </c>
    </row>
    <row r="48" spans="1:10" x14ac:dyDescent="0.3">
      <c r="A48">
        <v>397.76</v>
      </c>
      <c r="B48">
        <f t="shared" si="0"/>
        <v>358.43</v>
      </c>
      <c r="C48">
        <v>-4.6900000000000004</v>
      </c>
      <c r="D48" s="2">
        <f t="shared" si="2"/>
        <v>300306.82068709267</v>
      </c>
      <c r="E48" s="1">
        <f t="shared" si="3"/>
        <v>2775745.1721144677</v>
      </c>
      <c r="F48" s="1">
        <f t="shared" si="4"/>
        <v>358.43188540837821</v>
      </c>
      <c r="G48" s="1">
        <f t="shared" si="5"/>
        <v>-1.8854083782002817E-3</v>
      </c>
      <c r="I48">
        <v>165.09</v>
      </c>
      <c r="J48">
        <v>0.13</v>
      </c>
    </row>
    <row r="49" spans="1:10" x14ac:dyDescent="0.3">
      <c r="A49">
        <v>405.28</v>
      </c>
      <c r="B49">
        <f t="shared" si="0"/>
        <v>365.95</v>
      </c>
      <c r="C49">
        <v>-4.82</v>
      </c>
      <c r="D49" s="2">
        <f t="shared" si="2"/>
        <v>300313.05487654929</v>
      </c>
      <c r="E49" s="1">
        <f t="shared" si="3"/>
        <v>2775749.3775724396</v>
      </c>
      <c r="F49" s="1">
        <f t="shared" si="4"/>
        <v>365.95192496508412</v>
      </c>
      <c r="G49" s="1">
        <f t="shared" si="5"/>
        <v>-1.9249650841288712E-3</v>
      </c>
      <c r="I49">
        <v>172.21</v>
      </c>
      <c r="J49">
        <v>0.08</v>
      </c>
    </row>
    <row r="50" spans="1:10" x14ac:dyDescent="0.3">
      <c r="A50">
        <v>410.33</v>
      </c>
      <c r="B50">
        <f t="shared" si="0"/>
        <v>371</v>
      </c>
      <c r="C50">
        <v>-4.88</v>
      </c>
      <c r="D50" s="2">
        <f t="shared" si="2"/>
        <v>300317.24140005407</v>
      </c>
      <c r="E50" s="1">
        <f t="shared" si="3"/>
        <v>2775752.201716423</v>
      </c>
      <c r="F50" s="1">
        <f t="shared" si="4"/>
        <v>371.00195152890046</v>
      </c>
      <c r="G50" s="1">
        <f t="shared" si="5"/>
        <v>-1.9515289004630176E-3</v>
      </c>
      <c r="I50">
        <v>183.22</v>
      </c>
      <c r="J50">
        <v>-0.03</v>
      </c>
    </row>
    <row r="51" spans="1:10" x14ac:dyDescent="0.3">
      <c r="A51">
        <v>416.05</v>
      </c>
      <c r="B51">
        <f t="shared" si="0"/>
        <v>376.72</v>
      </c>
      <c r="C51">
        <v>-4.9800000000000004</v>
      </c>
      <c r="D51" s="2">
        <f t="shared" si="2"/>
        <v>300321.98336331098</v>
      </c>
      <c r="E51" s="1">
        <f t="shared" si="3"/>
        <v>2775755.4005488162</v>
      </c>
      <c r="F51" s="1">
        <f t="shared" si="4"/>
        <v>376.72198161705359</v>
      </c>
      <c r="G51" s="1">
        <f t="shared" si="5"/>
        <v>-1.9816170535591482E-3</v>
      </c>
      <c r="I51">
        <v>191.29</v>
      </c>
      <c r="J51">
        <v>-0.16</v>
      </c>
    </row>
    <row r="52" spans="1:10" x14ac:dyDescent="0.3">
      <c r="A52">
        <v>421.09</v>
      </c>
      <c r="B52">
        <f t="shared" si="0"/>
        <v>381.76</v>
      </c>
      <c r="C52">
        <v>-5.0999999999999996</v>
      </c>
      <c r="D52" s="2">
        <f t="shared" si="2"/>
        <v>300326.16159667016</v>
      </c>
      <c r="E52" s="1">
        <f t="shared" si="3"/>
        <v>2775758.2191004357</v>
      </c>
      <c r="F52" s="1">
        <f t="shared" si="4"/>
        <v>381.762008128471</v>
      </c>
      <c r="G52" s="1">
        <f t="shared" si="5"/>
        <v>-2.0081284710045111E-3</v>
      </c>
      <c r="I52">
        <v>201.13</v>
      </c>
      <c r="J52">
        <v>-0.48</v>
      </c>
    </row>
    <row r="53" spans="1:10" x14ac:dyDescent="0.3">
      <c r="A53">
        <v>426.2</v>
      </c>
      <c r="B53">
        <f t="shared" si="0"/>
        <v>386.87</v>
      </c>
      <c r="C53">
        <v>-5.22</v>
      </c>
      <c r="D53" s="2">
        <f t="shared" si="2"/>
        <v>300330.39786104829</v>
      </c>
      <c r="E53" s="1">
        <f t="shared" si="3"/>
        <v>2775761.0767986053</v>
      </c>
      <c r="F53" s="1">
        <f t="shared" si="4"/>
        <v>386.87203500800229</v>
      </c>
      <c r="G53" s="1">
        <f t="shared" si="5"/>
        <v>-2.035008002280847E-3</v>
      </c>
      <c r="I53">
        <v>213.07</v>
      </c>
      <c r="J53">
        <v>-0.73</v>
      </c>
    </row>
    <row r="54" spans="1:10" x14ac:dyDescent="0.3">
      <c r="A54">
        <v>432.61</v>
      </c>
      <c r="B54">
        <f t="shared" si="0"/>
        <v>393.28000000000003</v>
      </c>
      <c r="C54">
        <v>-5.32</v>
      </c>
      <c r="D54" s="2">
        <f t="shared" si="2"/>
        <v>300335.71184434841</v>
      </c>
      <c r="E54" s="1">
        <f t="shared" si="3"/>
        <v>2775764.6615041369</v>
      </c>
      <c r="F54" s="1">
        <f t="shared" si="4"/>
        <v>393.28206872571423</v>
      </c>
      <c r="G54" s="1">
        <f t="shared" si="5"/>
        <v>-2.0687257141958071E-3</v>
      </c>
      <c r="I54">
        <v>228.61</v>
      </c>
      <c r="J54">
        <v>-0.76</v>
      </c>
    </row>
    <row r="55" spans="1:10" x14ac:dyDescent="0.3">
      <c r="A55">
        <v>437.71</v>
      </c>
      <c r="B55">
        <f t="shared" si="0"/>
        <v>398.38</v>
      </c>
      <c r="C55">
        <v>-5.38</v>
      </c>
      <c r="D55" s="2">
        <f t="shared" si="2"/>
        <v>300339.93981858098</v>
      </c>
      <c r="E55" s="1">
        <f t="shared" si="3"/>
        <v>2775767.513609942</v>
      </c>
      <c r="F55" s="1">
        <f t="shared" si="4"/>
        <v>398.38209555263433</v>
      </c>
      <c r="G55" s="1">
        <f t="shared" si="5"/>
        <v>-2.0955526343300335E-3</v>
      </c>
      <c r="I55">
        <v>240.81</v>
      </c>
      <c r="J55">
        <v>-0.83</v>
      </c>
    </row>
    <row r="56" spans="1:10" x14ac:dyDescent="0.3">
      <c r="A56">
        <v>442.82</v>
      </c>
      <c r="B56">
        <f t="shared" si="0"/>
        <v>403.49</v>
      </c>
      <c r="C56">
        <v>-5.46</v>
      </c>
      <c r="D56" s="2">
        <f t="shared" si="2"/>
        <v>300344.17608295905</v>
      </c>
      <c r="E56" s="1">
        <f t="shared" si="3"/>
        <v>2775770.3713081121</v>
      </c>
      <c r="F56" s="1">
        <f t="shared" si="4"/>
        <v>403.49212243237781</v>
      </c>
      <c r="G56" s="1">
        <f t="shared" si="5"/>
        <v>-2.122432377802852E-3</v>
      </c>
      <c r="I56">
        <v>249.36</v>
      </c>
      <c r="J56">
        <v>-0.96</v>
      </c>
    </row>
    <row r="57" spans="1:10" x14ac:dyDescent="0.3">
      <c r="A57">
        <v>448.01</v>
      </c>
      <c r="B57">
        <f t="shared" si="0"/>
        <v>408.68</v>
      </c>
      <c r="C57">
        <v>-5.58</v>
      </c>
      <c r="D57" s="2">
        <f t="shared" si="2"/>
        <v>300348.4786685016</v>
      </c>
      <c r="E57" s="1">
        <f t="shared" si="3"/>
        <v>2775773.2737451964</v>
      </c>
      <c r="F57" s="1">
        <f t="shared" si="4"/>
        <v>408.68214973284614</v>
      </c>
      <c r="G57" s="1">
        <f t="shared" si="5"/>
        <v>-2.1497328461350662E-3</v>
      </c>
      <c r="I57">
        <v>257.07</v>
      </c>
      <c r="J57">
        <v>-1.08</v>
      </c>
    </row>
    <row r="58" spans="1:10" x14ac:dyDescent="0.3">
      <c r="A58">
        <v>453.75</v>
      </c>
      <c r="B58">
        <f t="shared" si="0"/>
        <v>414.42</v>
      </c>
      <c r="C58">
        <v>-5.73</v>
      </c>
      <c r="D58" s="2">
        <f t="shared" si="2"/>
        <v>300353.2372120496</v>
      </c>
      <c r="E58" s="1">
        <f t="shared" si="3"/>
        <v>2775776.4837623183</v>
      </c>
      <c r="F58" s="1">
        <f t="shared" si="4"/>
        <v>414.42217992622142</v>
      </c>
      <c r="G58" s="1">
        <f t="shared" si="5"/>
        <v>-2.179926221401729E-3</v>
      </c>
      <c r="I58">
        <v>271.83999999999997</v>
      </c>
      <c r="J58">
        <v>-1.37</v>
      </c>
    </row>
    <row r="59" spans="1:10" x14ac:dyDescent="0.3">
      <c r="A59">
        <v>458.87</v>
      </c>
      <c r="B59">
        <f t="shared" si="0"/>
        <v>419.54</v>
      </c>
      <c r="C59">
        <v>-5.84</v>
      </c>
      <c r="D59" s="2">
        <f t="shared" si="2"/>
        <v>300357.48176657327</v>
      </c>
      <c r="E59" s="1">
        <f t="shared" si="3"/>
        <v>2775779.3470528517</v>
      </c>
      <c r="F59" s="1">
        <f t="shared" si="4"/>
        <v>419.54220685810338</v>
      </c>
      <c r="G59" s="1">
        <f t="shared" si="5"/>
        <v>-2.2068581033636292E-3</v>
      </c>
      <c r="I59">
        <v>286.85000000000002</v>
      </c>
      <c r="J59">
        <v>-1.81</v>
      </c>
    </row>
    <row r="60" spans="1:10" x14ac:dyDescent="0.3">
      <c r="A60">
        <v>466.32</v>
      </c>
      <c r="B60">
        <f t="shared" si="0"/>
        <v>426.99</v>
      </c>
      <c r="C60">
        <v>-5.88</v>
      </c>
      <c r="D60" s="2">
        <f t="shared" si="2"/>
        <v>300363.65792501101</v>
      </c>
      <c r="E60" s="1">
        <f t="shared" si="3"/>
        <v>2775783.5133642736</v>
      </c>
      <c r="F60" s="1">
        <f t="shared" si="4"/>
        <v>426.99224604674367</v>
      </c>
      <c r="G60" s="1">
        <f t="shared" si="5"/>
        <v>-2.2460467436644649E-3</v>
      </c>
      <c r="I60">
        <v>297.26</v>
      </c>
      <c r="J60">
        <v>-1.97</v>
      </c>
    </row>
    <row r="61" spans="1:10" x14ac:dyDescent="0.3">
      <c r="A61">
        <v>473.35</v>
      </c>
      <c r="B61">
        <f t="shared" si="0"/>
        <v>434.02000000000004</v>
      </c>
      <c r="C61">
        <v>-5.92</v>
      </c>
      <c r="D61" s="2">
        <f t="shared" si="2"/>
        <v>300369.48589733546</v>
      </c>
      <c r="E61" s="1">
        <f t="shared" si="3"/>
        <v>2775787.4447963936</v>
      </c>
      <c r="F61" s="1">
        <f t="shared" si="4"/>
        <v>434.02228302594892</v>
      </c>
      <c r="G61" s="1">
        <f t="shared" si="5"/>
        <v>-2.2830259488841875E-3</v>
      </c>
      <c r="I61">
        <v>305.37</v>
      </c>
      <c r="J61">
        <v>-2.11</v>
      </c>
    </row>
    <row r="62" spans="1:10" x14ac:dyDescent="0.3">
      <c r="A62">
        <v>480.79</v>
      </c>
      <c r="B62">
        <f t="shared" si="0"/>
        <v>441.46000000000004</v>
      </c>
      <c r="C62">
        <v>-5.95</v>
      </c>
      <c r="D62" s="2">
        <f t="shared" si="2"/>
        <v>300375.65376562765</v>
      </c>
      <c r="E62" s="1">
        <f t="shared" si="3"/>
        <v>2775791.6055154502</v>
      </c>
      <c r="F62" s="1">
        <f t="shared" si="4"/>
        <v>441.46232216145728</v>
      </c>
      <c r="G62" s="1">
        <f t="shared" si="5"/>
        <v>-2.3221614572435101E-3</v>
      </c>
      <c r="I62">
        <v>321.08999999999997</v>
      </c>
      <c r="J62">
        <v>-2.1800000000000002</v>
      </c>
    </row>
    <row r="63" spans="1:10" x14ac:dyDescent="0.3">
      <c r="A63">
        <v>486.28</v>
      </c>
      <c r="B63">
        <f t="shared" si="0"/>
        <v>446.95</v>
      </c>
      <c r="C63">
        <v>-6.02</v>
      </c>
      <c r="D63" s="2">
        <f t="shared" si="2"/>
        <v>300380.20505553682</v>
      </c>
      <c r="E63" s="1">
        <f t="shared" si="3"/>
        <v>2775794.6757234642</v>
      </c>
      <c r="F63" s="1">
        <f t="shared" si="4"/>
        <v>446.95235103993099</v>
      </c>
      <c r="G63" s="1">
        <f t="shared" si="5"/>
        <v>-2.351039930999832E-3</v>
      </c>
      <c r="I63">
        <v>339.28</v>
      </c>
      <c r="J63">
        <v>-2.86</v>
      </c>
    </row>
    <row r="64" spans="1:10" x14ac:dyDescent="0.3">
      <c r="A64">
        <v>492.55</v>
      </c>
      <c r="B64">
        <f t="shared" si="0"/>
        <v>453.22</v>
      </c>
      <c r="C64">
        <v>-6.03</v>
      </c>
      <c r="D64" s="2">
        <f t="shared" si="2"/>
        <v>300385.40297679917</v>
      </c>
      <c r="E64" s="1">
        <f t="shared" si="3"/>
        <v>2775798.1821358954</v>
      </c>
      <c r="F64" s="1">
        <f t="shared" si="4"/>
        <v>453.22238402125134</v>
      </c>
      <c r="G64" s="1">
        <f t="shared" si="5"/>
        <v>-2.3840212513164261E-3</v>
      </c>
      <c r="I64">
        <v>366.36</v>
      </c>
      <c r="J64">
        <v>-3.9</v>
      </c>
    </row>
    <row r="65" spans="1:10" x14ac:dyDescent="0.3">
      <c r="A65">
        <v>498.85</v>
      </c>
      <c r="B65">
        <f t="shared" si="0"/>
        <v>459.52000000000004</v>
      </c>
      <c r="C65">
        <v>-6.06</v>
      </c>
      <c r="D65" s="2">
        <f t="shared" si="2"/>
        <v>300390.62576849823</v>
      </c>
      <c r="E65" s="1">
        <f t="shared" si="3"/>
        <v>2775801.7053254195</v>
      </c>
      <c r="F65" s="1">
        <f t="shared" si="4"/>
        <v>459.52241716045324</v>
      </c>
      <c r="G65" s="1">
        <f t="shared" si="5"/>
        <v>-2.4171604532057245E-3</v>
      </c>
      <c r="I65">
        <v>377.54</v>
      </c>
      <c r="J65">
        <v>-4.12</v>
      </c>
    </row>
    <row r="66" spans="1:10" x14ac:dyDescent="0.3">
      <c r="A66">
        <v>507.14</v>
      </c>
      <c r="B66">
        <f t="shared" ref="B66:B88" si="6">A66-39.33</f>
        <v>467.81</v>
      </c>
      <c r="C66">
        <v>-6.11</v>
      </c>
      <c r="D66" s="2">
        <f t="shared" si="2"/>
        <v>300397.49829916249</v>
      </c>
      <c r="E66" s="1">
        <f t="shared" si="3"/>
        <v>2775806.3413954442</v>
      </c>
      <c r="F66" s="1">
        <f t="shared" si="4"/>
        <v>467.81246076739467</v>
      </c>
      <c r="G66" s="1">
        <f t="shared" si="5"/>
        <v>-2.4607673946661635E-3</v>
      </c>
      <c r="I66">
        <v>384.78</v>
      </c>
      <c r="J66">
        <v>-4.33</v>
      </c>
    </row>
    <row r="67" spans="1:10" x14ac:dyDescent="0.3">
      <c r="A67">
        <v>515.16</v>
      </c>
      <c r="B67">
        <f t="shared" si="6"/>
        <v>475.83</v>
      </c>
      <c r="C67">
        <v>-6.16</v>
      </c>
      <c r="D67" s="2">
        <f t="shared" ref="D67:D87" si="7">(((B67*($D$88-$D$1))+$B$88*$D$1)/$B$88)</f>
        <v>300404.14699589682</v>
      </c>
      <c r="E67" s="1">
        <f t="shared" ref="E67:E87" si="8">(((B67*($E$88-$E$1))+$B$88*$E$1)/$B$88)</f>
        <v>2775810.8264716323</v>
      </c>
      <c r="F67" s="1">
        <f t="shared" ref="F67:F88" si="9">SQRT(((D67-$D$1)^2)+((E67-$E$1)^2))</f>
        <v>475.83250295421232</v>
      </c>
      <c r="G67" s="1">
        <f t="shared" ref="G67:G88" si="10">B67-F67</f>
        <v>-2.5029542123320425E-3</v>
      </c>
      <c r="I67">
        <v>392.71</v>
      </c>
      <c r="J67">
        <v>-4.5599999999999996</v>
      </c>
    </row>
    <row r="68" spans="1:10" x14ac:dyDescent="0.3">
      <c r="A68">
        <v>521.79</v>
      </c>
      <c r="B68">
        <f t="shared" si="6"/>
        <v>482.46</v>
      </c>
      <c r="C68">
        <v>-6.21</v>
      </c>
      <c r="D68" s="2">
        <f t="shared" si="7"/>
        <v>300409.64336239913</v>
      </c>
      <c r="E68" s="1">
        <f t="shared" si="8"/>
        <v>2775814.5342091792</v>
      </c>
      <c r="F68" s="1">
        <f t="shared" si="9"/>
        <v>482.46253782925288</v>
      </c>
      <c r="G68" s="1">
        <f t="shared" si="10"/>
        <v>-2.5378292529012469E-3</v>
      </c>
      <c r="I68">
        <v>397.76</v>
      </c>
      <c r="J68">
        <v>-4.6900000000000004</v>
      </c>
    </row>
    <row r="69" spans="1:10" x14ac:dyDescent="0.3">
      <c r="A69">
        <v>532.83000000000004</v>
      </c>
      <c r="B69">
        <f t="shared" si="6"/>
        <v>493.50000000000006</v>
      </c>
      <c r="C69">
        <v>-6.33</v>
      </c>
      <c r="D69" s="2">
        <f t="shared" si="7"/>
        <v>300418.79568309075</v>
      </c>
      <c r="E69" s="1">
        <f t="shared" si="8"/>
        <v>2775820.7081793929</v>
      </c>
      <c r="F69" s="1">
        <f t="shared" si="9"/>
        <v>493.50259590160653</v>
      </c>
      <c r="G69" s="1">
        <f t="shared" si="10"/>
        <v>-2.5959016064689422E-3</v>
      </c>
      <c r="I69">
        <v>405.28</v>
      </c>
      <c r="J69">
        <v>-4.82</v>
      </c>
    </row>
    <row r="70" spans="1:10" x14ac:dyDescent="0.3">
      <c r="A70">
        <v>540.33000000000004</v>
      </c>
      <c r="B70">
        <f t="shared" si="6"/>
        <v>501.00000000000006</v>
      </c>
      <c r="C70">
        <v>-6.4</v>
      </c>
      <c r="D70" s="2">
        <f t="shared" si="7"/>
        <v>300425.01329225628</v>
      </c>
      <c r="E70" s="1">
        <f t="shared" si="8"/>
        <v>2775824.902452636</v>
      </c>
      <c r="F70" s="1">
        <f t="shared" si="9"/>
        <v>501.00263535309017</v>
      </c>
      <c r="G70" s="1">
        <f t="shared" si="10"/>
        <v>-2.6353530901133126E-3</v>
      </c>
      <c r="I70">
        <v>410.33</v>
      </c>
      <c r="J70">
        <v>-4.88</v>
      </c>
    </row>
    <row r="71" spans="1:10" x14ac:dyDescent="0.3">
      <c r="A71">
        <v>550.76</v>
      </c>
      <c r="B71">
        <f t="shared" si="6"/>
        <v>511.43</v>
      </c>
      <c r="C71">
        <v>-5.5</v>
      </c>
      <c r="D71" s="2">
        <f t="shared" si="7"/>
        <v>300433.65991406911</v>
      </c>
      <c r="E71" s="1">
        <f t="shared" si="8"/>
        <v>2775830.7352886256</v>
      </c>
      <c r="F71" s="1">
        <f t="shared" si="9"/>
        <v>511.43269021656164</v>
      </c>
      <c r="G71" s="1">
        <f t="shared" si="10"/>
        <v>-2.6902165616320417E-3</v>
      </c>
      <c r="I71">
        <v>416.05</v>
      </c>
      <c r="J71">
        <v>-4.9800000000000004</v>
      </c>
    </row>
    <row r="72" spans="1:10" x14ac:dyDescent="0.3">
      <c r="A72">
        <v>557.85</v>
      </c>
      <c r="B72">
        <f t="shared" si="6"/>
        <v>518.52</v>
      </c>
      <c r="C72">
        <v>-5.17</v>
      </c>
      <c r="D72" s="2">
        <f t="shared" si="7"/>
        <v>300439.53762726689</v>
      </c>
      <c r="E72" s="1">
        <f t="shared" si="8"/>
        <v>2775834.7002749317</v>
      </c>
      <c r="F72" s="1">
        <f t="shared" si="9"/>
        <v>518.52272751148166</v>
      </c>
      <c r="G72" s="1">
        <f t="shared" si="10"/>
        <v>-2.727511481680267E-3</v>
      </c>
      <c r="I72">
        <v>421.09</v>
      </c>
      <c r="J72">
        <v>-5.0999999999999996</v>
      </c>
    </row>
    <row r="73" spans="1:10" x14ac:dyDescent="0.3">
      <c r="A73">
        <v>563.29999999999995</v>
      </c>
      <c r="B73">
        <f t="shared" si="6"/>
        <v>523.96999999999991</v>
      </c>
      <c r="C73">
        <v>-4.66</v>
      </c>
      <c r="D73" s="2">
        <f t="shared" si="7"/>
        <v>300444.05575659382</v>
      </c>
      <c r="E73" s="1">
        <f t="shared" si="8"/>
        <v>2775837.7481134883</v>
      </c>
      <c r="F73" s="1">
        <f t="shared" si="9"/>
        <v>523.97275617946275</v>
      </c>
      <c r="G73" s="1">
        <f t="shared" si="10"/>
        <v>-2.7561794628354619E-3</v>
      </c>
      <c r="I73">
        <v>426.2</v>
      </c>
      <c r="J73">
        <v>-5.22</v>
      </c>
    </row>
    <row r="74" spans="1:10" x14ac:dyDescent="0.3">
      <c r="A74">
        <v>568.22</v>
      </c>
      <c r="B74">
        <f t="shared" si="6"/>
        <v>528.89</v>
      </c>
      <c r="C74">
        <v>-4.4400000000000004</v>
      </c>
      <c r="D74" s="2">
        <f t="shared" si="7"/>
        <v>300448.13450820639</v>
      </c>
      <c r="E74" s="1">
        <f t="shared" si="8"/>
        <v>2775840.4995567356</v>
      </c>
      <c r="F74" s="1">
        <f t="shared" si="9"/>
        <v>528.89278205949859</v>
      </c>
      <c r="G74" s="1">
        <f t="shared" si="10"/>
        <v>-2.7820594985996649E-3</v>
      </c>
      <c r="I74">
        <v>432.61</v>
      </c>
      <c r="J74">
        <v>-5.32</v>
      </c>
    </row>
    <row r="75" spans="1:10" x14ac:dyDescent="0.3">
      <c r="A75">
        <v>574.28</v>
      </c>
      <c r="B75">
        <f t="shared" si="6"/>
        <v>534.94999999999993</v>
      </c>
      <c r="C75">
        <v>-3.87</v>
      </c>
      <c r="D75" s="2">
        <f t="shared" si="7"/>
        <v>300453.15833641216</v>
      </c>
      <c r="E75" s="1">
        <f t="shared" si="8"/>
        <v>2775843.8885295163</v>
      </c>
      <c r="F75" s="1">
        <f t="shared" si="9"/>
        <v>534.95281393641017</v>
      </c>
      <c r="G75" s="1">
        <f t="shared" si="10"/>
        <v>-2.8139364102344189E-3</v>
      </c>
      <c r="I75">
        <v>437.71</v>
      </c>
      <c r="J75">
        <v>-5.38</v>
      </c>
    </row>
    <row r="76" spans="1:10" x14ac:dyDescent="0.3">
      <c r="A76">
        <v>580</v>
      </c>
      <c r="B76">
        <f t="shared" si="6"/>
        <v>540.66999999999996</v>
      </c>
      <c r="C76">
        <v>-1.71</v>
      </c>
      <c r="D76" s="2">
        <f t="shared" si="7"/>
        <v>300457.90029966907</v>
      </c>
      <c r="E76" s="1">
        <f t="shared" si="8"/>
        <v>2775847.0873619094</v>
      </c>
      <c r="F76" s="1">
        <f t="shared" si="9"/>
        <v>540.67284402456323</v>
      </c>
      <c r="G76" s="1">
        <f t="shared" si="10"/>
        <v>-2.844024563273706E-3</v>
      </c>
      <c r="I76">
        <v>442.82</v>
      </c>
      <c r="J76">
        <v>-5.46</v>
      </c>
    </row>
    <row r="77" spans="1:10" x14ac:dyDescent="0.3">
      <c r="A77">
        <v>586.26</v>
      </c>
      <c r="B77">
        <f t="shared" si="6"/>
        <v>546.92999999999995</v>
      </c>
      <c r="C77">
        <v>-0.8</v>
      </c>
      <c r="D77" s="2">
        <f t="shared" si="7"/>
        <v>300463.08993078582</v>
      </c>
      <c r="E77" s="1">
        <f t="shared" si="8"/>
        <v>2775850.5881819767</v>
      </c>
      <c r="F77" s="1">
        <f t="shared" si="9"/>
        <v>546.93287695348465</v>
      </c>
      <c r="G77" s="1">
        <f t="shared" si="10"/>
        <v>-2.8769534847015166E-3</v>
      </c>
      <c r="I77">
        <v>448.01</v>
      </c>
      <c r="J77">
        <v>-5.58</v>
      </c>
    </row>
    <row r="78" spans="1:10" x14ac:dyDescent="0.3">
      <c r="A78">
        <v>591.74</v>
      </c>
      <c r="B78">
        <f t="shared" si="6"/>
        <v>552.41</v>
      </c>
      <c r="C78">
        <v>-0.14000000000000001</v>
      </c>
      <c r="D78" s="2">
        <f t="shared" si="7"/>
        <v>300467.63293054944</v>
      </c>
      <c r="E78" s="1">
        <f t="shared" si="8"/>
        <v>2775853.6527976259</v>
      </c>
      <c r="F78" s="1">
        <f t="shared" si="9"/>
        <v>552.41290577908683</v>
      </c>
      <c r="G78" s="1">
        <f t="shared" si="10"/>
        <v>-2.9057790868591837E-3</v>
      </c>
      <c r="I78">
        <v>453.75</v>
      </c>
      <c r="J78">
        <v>-5.73</v>
      </c>
    </row>
    <row r="79" spans="1:10" x14ac:dyDescent="0.3">
      <c r="A79">
        <v>595.66999999999996</v>
      </c>
      <c r="B79">
        <f t="shared" si="6"/>
        <v>556.33999999999992</v>
      </c>
      <c r="C79">
        <v>-0.1</v>
      </c>
      <c r="D79" s="2">
        <f t="shared" si="7"/>
        <v>300470.89095775218</v>
      </c>
      <c r="E79" s="1">
        <f t="shared" si="8"/>
        <v>2775855.8505968051</v>
      </c>
      <c r="F79" s="1">
        <f t="shared" si="9"/>
        <v>556.34292645155847</v>
      </c>
      <c r="G79" s="1">
        <f t="shared" si="10"/>
        <v>-2.9264515585509798E-3</v>
      </c>
      <c r="I79">
        <v>458.87</v>
      </c>
      <c r="J79">
        <v>-5.84</v>
      </c>
    </row>
    <row r="80" spans="1:10" x14ac:dyDescent="0.3">
      <c r="A80">
        <v>597.9</v>
      </c>
      <c r="B80">
        <f t="shared" si="6"/>
        <v>558.56999999999994</v>
      </c>
      <c r="C80">
        <v>0.34</v>
      </c>
      <c r="D80" s="2">
        <f t="shared" si="7"/>
        <v>300472.73966021073</v>
      </c>
      <c r="E80" s="1">
        <f t="shared" si="8"/>
        <v>2775857.0976940496</v>
      </c>
      <c r="F80" s="1">
        <f t="shared" si="9"/>
        <v>558.57293818189714</v>
      </c>
      <c r="G80" s="1">
        <f t="shared" si="10"/>
        <v>-2.9381818972069595E-3</v>
      </c>
      <c r="I80">
        <v>466.32</v>
      </c>
      <c r="J80">
        <v>-5.88</v>
      </c>
    </row>
    <row r="81" spans="1:10" x14ac:dyDescent="0.3">
      <c r="A81">
        <v>602.02</v>
      </c>
      <c r="B81">
        <f t="shared" si="6"/>
        <v>562.68999999999994</v>
      </c>
      <c r="C81">
        <v>0.79</v>
      </c>
      <c r="D81" s="2">
        <f t="shared" si="7"/>
        <v>300476.15520017903</v>
      </c>
      <c r="E81" s="1">
        <f t="shared" si="8"/>
        <v>2775859.4017481511</v>
      </c>
      <c r="F81" s="1">
        <f t="shared" si="9"/>
        <v>562.69295985386429</v>
      </c>
      <c r="G81" s="1">
        <f t="shared" si="10"/>
        <v>-2.9598538643540451E-3</v>
      </c>
      <c r="I81">
        <v>473.35</v>
      </c>
      <c r="J81">
        <v>-5.92</v>
      </c>
    </row>
    <row r="82" spans="1:10" x14ac:dyDescent="0.3">
      <c r="A82">
        <v>610.16999999999996</v>
      </c>
      <c r="B82">
        <f t="shared" si="6"/>
        <v>570.83999999999992</v>
      </c>
      <c r="C82">
        <v>1.1499999999999999</v>
      </c>
      <c r="D82" s="2">
        <f t="shared" si="7"/>
        <v>300482.91166880552</v>
      </c>
      <c r="E82" s="1">
        <f t="shared" si="8"/>
        <v>2775863.9595250753</v>
      </c>
      <c r="F82" s="1">
        <f t="shared" si="9"/>
        <v>570.84300272441408</v>
      </c>
      <c r="G82" s="1">
        <f t="shared" si="10"/>
        <v>-3.0027244141592746E-3</v>
      </c>
      <c r="I82">
        <v>480.79</v>
      </c>
      <c r="J82">
        <v>-5.95</v>
      </c>
    </row>
    <row r="83" spans="1:10" x14ac:dyDescent="0.3">
      <c r="A83">
        <v>617.32000000000005</v>
      </c>
      <c r="B83">
        <f t="shared" si="6"/>
        <v>577.99</v>
      </c>
      <c r="C83">
        <v>1.4</v>
      </c>
      <c r="D83" s="2">
        <f t="shared" si="7"/>
        <v>300488.83912287664</v>
      </c>
      <c r="E83" s="1">
        <f t="shared" si="8"/>
        <v>2775867.9580655671</v>
      </c>
      <c r="F83" s="1">
        <f t="shared" si="9"/>
        <v>577.99304033478859</v>
      </c>
      <c r="G83" s="1">
        <f t="shared" si="10"/>
        <v>-3.0403347885794574E-3</v>
      </c>
      <c r="I83">
        <v>486.28</v>
      </c>
      <c r="J83">
        <v>-6.02</v>
      </c>
    </row>
    <row r="84" spans="1:10" x14ac:dyDescent="0.3">
      <c r="A84">
        <v>623.19000000000005</v>
      </c>
      <c r="B84">
        <f t="shared" si="6"/>
        <v>583.86</v>
      </c>
      <c r="C84">
        <v>1.71</v>
      </c>
      <c r="D84" s="2">
        <f t="shared" si="7"/>
        <v>300493.70543831686</v>
      </c>
      <c r="E84" s="1">
        <f t="shared" si="8"/>
        <v>2775871.2407834255</v>
      </c>
      <c r="F84" s="1">
        <f t="shared" si="9"/>
        <v>583.86307121220477</v>
      </c>
      <c r="G84" s="1">
        <f t="shared" si="10"/>
        <v>-3.0712122047589219E-3</v>
      </c>
      <c r="I84">
        <v>492.55</v>
      </c>
      <c r="J84">
        <v>-6.03</v>
      </c>
    </row>
    <row r="85" spans="1:10" x14ac:dyDescent="0.3">
      <c r="A85">
        <v>629.69000000000005</v>
      </c>
      <c r="B85">
        <f t="shared" si="6"/>
        <v>590.36</v>
      </c>
      <c r="C85">
        <v>3.25</v>
      </c>
      <c r="D85" s="2">
        <f t="shared" si="7"/>
        <v>300499.09403292695</v>
      </c>
      <c r="E85" s="1">
        <f t="shared" si="8"/>
        <v>2775874.8758202358</v>
      </c>
      <c r="F85" s="1">
        <f t="shared" si="9"/>
        <v>590.36310540320449</v>
      </c>
      <c r="G85" s="1">
        <f t="shared" si="10"/>
        <v>-3.105403204472168E-3</v>
      </c>
      <c r="I85">
        <v>498.85</v>
      </c>
      <c r="J85">
        <v>-6.06</v>
      </c>
    </row>
    <row r="86" spans="1:10" x14ac:dyDescent="0.3">
      <c r="A86">
        <v>629.80999999999995</v>
      </c>
      <c r="B86">
        <f t="shared" si="6"/>
        <v>590.4799999999999</v>
      </c>
      <c r="C86">
        <v>2.89</v>
      </c>
      <c r="D86" s="2">
        <f t="shared" si="7"/>
        <v>300499.19351467362</v>
      </c>
      <c r="E86" s="1">
        <f t="shared" si="8"/>
        <v>2775874.9429286076</v>
      </c>
      <c r="F86" s="1">
        <f t="shared" si="9"/>
        <v>590.4831060343738</v>
      </c>
      <c r="G86" s="1">
        <f t="shared" si="10"/>
        <v>-3.1060343739000018E-3</v>
      </c>
      <c r="I86">
        <v>507.14</v>
      </c>
      <c r="J86">
        <v>-6.11</v>
      </c>
    </row>
    <row r="87" spans="1:10" x14ac:dyDescent="0.3">
      <c r="A87">
        <v>630.61</v>
      </c>
      <c r="B87">
        <f t="shared" si="6"/>
        <v>591.28</v>
      </c>
      <c r="C87">
        <v>3.79</v>
      </c>
      <c r="D87" s="2">
        <f t="shared" si="7"/>
        <v>300499.8567263179</v>
      </c>
      <c r="E87" s="1">
        <f t="shared" si="8"/>
        <v>2775875.3903177534</v>
      </c>
      <c r="F87" s="1">
        <f t="shared" si="9"/>
        <v>591.28311024244272</v>
      </c>
      <c r="G87" s="1">
        <f t="shared" si="10"/>
        <v>-3.110242442744493E-3</v>
      </c>
      <c r="I87">
        <v>515.16</v>
      </c>
      <c r="J87">
        <v>-6.16</v>
      </c>
    </row>
    <row r="88" spans="1:10" x14ac:dyDescent="0.3">
      <c r="A88" s="5">
        <v>631.54999999999995</v>
      </c>
      <c r="B88">
        <f t="shared" si="6"/>
        <v>592.21999999999991</v>
      </c>
      <c r="C88" s="5">
        <v>3.95</v>
      </c>
      <c r="D88" s="2">
        <v>300500.636</v>
      </c>
      <c r="E88" s="2">
        <v>2775875.9160000002</v>
      </c>
      <c r="F88" s="1">
        <f t="shared" si="9"/>
        <v>592.22311518721176</v>
      </c>
      <c r="G88" s="1">
        <f t="shared" si="10"/>
        <v>-3.1151872118471147E-3</v>
      </c>
      <c r="I88">
        <v>521.79</v>
      </c>
      <c r="J88">
        <v>-6.21</v>
      </c>
    </row>
    <row r="89" spans="1:10" x14ac:dyDescent="0.3">
      <c r="A89" s="6"/>
      <c r="B89" s="6"/>
      <c r="C89" s="6"/>
      <c r="D89" s="7"/>
      <c r="E89" s="8"/>
      <c r="F89" s="8"/>
      <c r="G89" s="8"/>
      <c r="I89">
        <v>532.83000000000004</v>
      </c>
      <c r="J89">
        <v>-6.33</v>
      </c>
    </row>
    <row r="90" spans="1:10" x14ac:dyDescent="0.3">
      <c r="A90" s="6"/>
      <c r="B90" s="6"/>
      <c r="C90" s="6"/>
      <c r="D90" s="7"/>
      <c r="E90" s="8"/>
      <c r="F90" s="8"/>
      <c r="G90" s="8"/>
      <c r="I90">
        <v>540.33000000000004</v>
      </c>
      <c r="J90">
        <v>-6.4</v>
      </c>
    </row>
    <row r="91" spans="1:10" x14ac:dyDescent="0.3">
      <c r="A91" s="6"/>
      <c r="B91" s="6"/>
      <c r="C91" s="6"/>
      <c r="D91" s="7"/>
      <c r="E91" s="8"/>
      <c r="F91" s="8"/>
      <c r="G91" s="8"/>
      <c r="I91">
        <v>550.76</v>
      </c>
      <c r="J91">
        <v>-5.5</v>
      </c>
    </row>
    <row r="92" spans="1:10" x14ac:dyDescent="0.3">
      <c r="A92" s="6"/>
      <c r="B92" s="6"/>
      <c r="C92" s="6"/>
      <c r="D92" s="7"/>
      <c r="E92" s="8"/>
      <c r="F92" s="8"/>
      <c r="G92" s="8"/>
      <c r="I92">
        <v>557.85</v>
      </c>
      <c r="J92">
        <v>-5.17</v>
      </c>
    </row>
    <row r="93" spans="1:10" x14ac:dyDescent="0.3">
      <c r="A93" s="6"/>
      <c r="B93" s="6"/>
      <c r="C93" s="6"/>
      <c r="D93" s="7"/>
      <c r="E93" s="8"/>
      <c r="F93" s="8"/>
      <c r="G93" s="8"/>
      <c r="I93">
        <v>563.29999999999995</v>
      </c>
      <c r="J93">
        <v>-4.66</v>
      </c>
    </row>
    <row r="94" spans="1:10" x14ac:dyDescent="0.3">
      <c r="A94" s="6"/>
      <c r="B94" s="6"/>
      <c r="C94" s="6"/>
      <c r="D94" s="7"/>
      <c r="E94" s="8"/>
      <c r="F94" s="8"/>
      <c r="G94" s="8"/>
      <c r="I94">
        <v>568.22</v>
      </c>
      <c r="J94">
        <v>-4.4400000000000004</v>
      </c>
    </row>
    <row r="95" spans="1:10" x14ac:dyDescent="0.3">
      <c r="A95" s="6"/>
      <c r="B95" s="6"/>
      <c r="C95" s="6"/>
      <c r="D95" s="7"/>
      <c r="E95" s="8"/>
      <c r="F95" s="8"/>
      <c r="G95" s="8"/>
      <c r="I95">
        <v>574.28</v>
      </c>
      <c r="J95">
        <v>-3.87</v>
      </c>
    </row>
    <row r="96" spans="1:10" x14ac:dyDescent="0.3">
      <c r="A96" s="6"/>
      <c r="B96" s="6"/>
      <c r="C96" s="6"/>
      <c r="D96" s="7"/>
      <c r="E96" s="8"/>
      <c r="F96" s="8"/>
      <c r="G96" s="8"/>
      <c r="I96">
        <v>580</v>
      </c>
      <c r="J96">
        <v>-1.71</v>
      </c>
    </row>
    <row r="97" spans="1:10" x14ac:dyDescent="0.3">
      <c r="A97" s="6"/>
      <c r="B97" s="6"/>
      <c r="C97" s="6"/>
      <c r="D97" s="7"/>
      <c r="E97" s="8"/>
      <c r="F97" s="8"/>
      <c r="G97" s="8"/>
      <c r="I97">
        <v>586.26</v>
      </c>
      <c r="J97">
        <v>-0.8</v>
      </c>
    </row>
    <row r="98" spans="1:10" x14ac:dyDescent="0.3">
      <c r="A98" s="6"/>
      <c r="B98" s="6"/>
      <c r="C98" s="6"/>
      <c r="D98" s="7"/>
      <c r="E98" s="8"/>
      <c r="F98" s="8"/>
      <c r="G98" s="8"/>
      <c r="I98">
        <v>591.74</v>
      </c>
      <c r="J98">
        <v>-0.14000000000000001</v>
      </c>
    </row>
    <row r="99" spans="1:10" x14ac:dyDescent="0.3">
      <c r="A99" s="6"/>
      <c r="B99" s="6"/>
      <c r="C99" s="6"/>
      <c r="D99" s="7"/>
      <c r="E99" s="8"/>
      <c r="F99" s="8"/>
      <c r="G99" s="8"/>
      <c r="I99">
        <v>595.66999999999996</v>
      </c>
      <c r="J99">
        <v>-0.1</v>
      </c>
    </row>
    <row r="100" spans="1:10" x14ac:dyDescent="0.3">
      <c r="A100" s="6"/>
      <c r="B100" s="6"/>
      <c r="C100" s="6"/>
      <c r="D100" s="7"/>
      <c r="E100" s="8"/>
      <c r="F100" s="8"/>
      <c r="G100" s="8"/>
      <c r="I100">
        <v>597.9</v>
      </c>
      <c r="J100">
        <v>0.34</v>
      </c>
    </row>
    <row r="101" spans="1:10" x14ac:dyDescent="0.3">
      <c r="A101" s="6"/>
      <c r="B101" s="6"/>
      <c r="C101" s="6"/>
      <c r="D101" s="7"/>
      <c r="E101" s="7"/>
      <c r="F101" s="8"/>
      <c r="G101" s="8"/>
      <c r="I101">
        <v>602.02</v>
      </c>
      <c r="J101">
        <v>0.79</v>
      </c>
    </row>
    <row r="102" spans="1:10" x14ac:dyDescent="0.3">
      <c r="A102" s="6"/>
      <c r="B102" s="6"/>
      <c r="C102" s="6"/>
      <c r="D102" s="7"/>
      <c r="E102" s="8"/>
      <c r="F102" s="8"/>
      <c r="G102" s="8"/>
      <c r="I102">
        <v>610.16999999999996</v>
      </c>
      <c r="J102">
        <v>1.1499999999999999</v>
      </c>
    </row>
    <row r="103" spans="1:10" x14ac:dyDescent="0.3">
      <c r="A103" s="6"/>
      <c r="B103" s="6"/>
      <c r="C103" s="6"/>
      <c r="D103" s="7"/>
      <c r="E103" s="7"/>
      <c r="F103" s="8"/>
      <c r="G103" s="8"/>
      <c r="I103">
        <v>617.32000000000005</v>
      </c>
      <c r="J103">
        <v>1.4</v>
      </c>
    </row>
    <row r="104" spans="1:10" x14ac:dyDescent="0.3">
      <c r="A104" s="6"/>
      <c r="B104" s="6"/>
      <c r="C104" s="6"/>
      <c r="D104" s="7"/>
      <c r="E104" s="8"/>
      <c r="F104" s="8"/>
      <c r="G104" s="8"/>
      <c r="I104">
        <v>623.19000000000005</v>
      </c>
      <c r="J104">
        <v>1.71</v>
      </c>
    </row>
    <row r="105" spans="1:10" x14ac:dyDescent="0.3">
      <c r="A105" s="6"/>
      <c r="B105" s="6"/>
      <c r="C105" s="6"/>
      <c r="D105" s="7"/>
      <c r="E105" s="8"/>
      <c r="F105" s="8"/>
      <c r="G105" s="8"/>
      <c r="I105">
        <v>629.69000000000005</v>
      </c>
      <c r="J105">
        <v>3.25</v>
      </c>
    </row>
    <row r="106" spans="1:10" x14ac:dyDescent="0.3">
      <c r="A106" s="6"/>
      <c r="B106" s="6"/>
      <c r="C106" s="6"/>
      <c r="D106" s="7"/>
      <c r="E106" s="8"/>
      <c r="F106" s="8"/>
      <c r="G106" s="8"/>
      <c r="I106">
        <v>629.80999999999995</v>
      </c>
      <c r="J106">
        <v>2.89</v>
      </c>
    </row>
    <row r="107" spans="1:10" x14ac:dyDescent="0.3">
      <c r="A107" s="6"/>
      <c r="B107" s="6"/>
      <c r="C107" s="6"/>
      <c r="D107" s="7"/>
      <c r="E107" s="8"/>
      <c r="F107" s="8"/>
      <c r="G107" s="8"/>
      <c r="I107">
        <v>630.61</v>
      </c>
      <c r="J107">
        <v>3.79</v>
      </c>
    </row>
    <row r="108" spans="1:10" x14ac:dyDescent="0.3">
      <c r="A108" s="6"/>
      <c r="B108" s="6"/>
      <c r="C108" s="6"/>
      <c r="D108" s="7"/>
      <c r="E108" s="8"/>
      <c r="F108" s="8"/>
      <c r="G108" s="8"/>
      <c r="I108" s="5">
        <v>631.54999999999995</v>
      </c>
      <c r="J108" s="5">
        <v>3.95</v>
      </c>
    </row>
    <row r="109" spans="1:10" x14ac:dyDescent="0.3">
      <c r="A109" s="6"/>
      <c r="B109" s="6"/>
      <c r="C109" s="6"/>
      <c r="D109" s="7"/>
      <c r="E109" s="8"/>
      <c r="F109" s="8"/>
      <c r="G109" s="8"/>
    </row>
    <row r="110" spans="1:10" x14ac:dyDescent="0.3">
      <c r="A110" s="6"/>
      <c r="B110" s="6"/>
      <c r="C110" s="6"/>
      <c r="D110" s="7"/>
      <c r="E110" s="8"/>
      <c r="F110" s="8"/>
      <c r="G110" s="8"/>
    </row>
    <row r="111" spans="1:10" x14ac:dyDescent="0.3">
      <c r="A111" s="6"/>
      <c r="B111" s="6"/>
      <c r="C111" s="6"/>
      <c r="D111" s="7"/>
      <c r="E111" s="8"/>
      <c r="F111" s="8"/>
      <c r="G111" s="8"/>
    </row>
    <row r="112" spans="1:10" x14ac:dyDescent="0.3">
      <c r="A112" s="6"/>
      <c r="B112" s="6"/>
      <c r="C112" s="6"/>
      <c r="D112" s="7"/>
      <c r="E112" s="8"/>
      <c r="F112" s="8"/>
      <c r="G112" s="8"/>
    </row>
    <row r="113" spans="1:7" x14ac:dyDescent="0.3">
      <c r="A113" s="6"/>
      <c r="B113" s="6"/>
      <c r="C113" s="6"/>
      <c r="D113" s="7"/>
      <c r="E113" s="8"/>
      <c r="F113" s="8"/>
      <c r="G113" s="8"/>
    </row>
    <row r="114" spans="1:7" x14ac:dyDescent="0.3">
      <c r="A114" s="6"/>
      <c r="B114" s="6"/>
      <c r="C114" s="6"/>
      <c r="D114" s="7"/>
      <c r="E114" s="7"/>
      <c r="F114" s="8"/>
      <c r="G114" s="8"/>
    </row>
    <row r="115" spans="1:7" x14ac:dyDescent="0.3">
      <c r="A115" s="6"/>
      <c r="B115" s="6"/>
      <c r="C115" s="6"/>
      <c r="D115" s="7"/>
      <c r="E115" s="8"/>
      <c r="F115" s="8"/>
      <c r="G115" s="8"/>
    </row>
    <row r="116" spans="1:7" x14ac:dyDescent="0.3">
      <c r="A116" s="6"/>
      <c r="B116" s="6"/>
      <c r="C116" s="6"/>
      <c r="D116" s="7"/>
      <c r="E116" s="8"/>
      <c r="F116" s="1"/>
    </row>
    <row r="117" spans="1:7" x14ac:dyDescent="0.3">
      <c r="A117" s="6"/>
      <c r="B117" s="6"/>
      <c r="C117" s="6"/>
      <c r="D117" s="7"/>
      <c r="E117" s="8"/>
      <c r="F117" s="1"/>
    </row>
    <row r="118" spans="1:7" x14ac:dyDescent="0.3">
      <c r="A118" s="6"/>
      <c r="B118" s="6"/>
      <c r="C118" s="6"/>
      <c r="D118" s="7"/>
      <c r="E118" s="8"/>
      <c r="F118" s="1"/>
    </row>
    <row r="119" spans="1:7" x14ac:dyDescent="0.3">
      <c r="A119" s="6"/>
      <c r="B119" s="6"/>
      <c r="C119" s="6"/>
      <c r="D119" s="7"/>
      <c r="E119" s="8"/>
      <c r="F119" s="1"/>
    </row>
    <row r="120" spans="1:7" x14ac:dyDescent="0.3">
      <c r="A120" s="6"/>
      <c r="B120" s="6"/>
      <c r="C120" s="6"/>
      <c r="D120" s="7"/>
      <c r="E120" s="7"/>
      <c r="F120" s="1"/>
    </row>
    <row r="121" spans="1:7" x14ac:dyDescent="0.3">
      <c r="A121" s="6"/>
      <c r="B121" s="6"/>
      <c r="C121" s="6"/>
      <c r="D121" s="7"/>
      <c r="E121" s="8"/>
      <c r="F121" s="1"/>
    </row>
    <row r="122" spans="1:7" x14ac:dyDescent="0.3">
      <c r="A122" s="6"/>
      <c r="B122" s="6"/>
      <c r="C122" s="6"/>
      <c r="D122" s="7"/>
      <c r="E122" s="8"/>
      <c r="F122" s="1"/>
    </row>
    <row r="123" spans="1:7" x14ac:dyDescent="0.3">
      <c r="A123" s="6"/>
      <c r="B123" s="6"/>
      <c r="C123" s="6"/>
      <c r="D123" s="7"/>
      <c r="E123" s="8"/>
      <c r="F123" s="1"/>
    </row>
    <row r="124" spans="1:7" x14ac:dyDescent="0.3">
      <c r="A124" s="6"/>
      <c r="B124" s="6"/>
      <c r="C124" s="6"/>
      <c r="D124" s="7"/>
      <c r="E124" s="8"/>
      <c r="F124" s="1"/>
    </row>
    <row r="125" spans="1:7" x14ac:dyDescent="0.3">
      <c r="A125" s="6"/>
      <c r="B125" s="6"/>
      <c r="C125" s="6"/>
      <c r="D125" s="7"/>
      <c r="E125" s="8"/>
      <c r="F125" s="1"/>
    </row>
    <row r="126" spans="1:7" x14ac:dyDescent="0.3">
      <c r="A126" s="6"/>
      <c r="B126" s="6"/>
      <c r="C126" s="6"/>
      <c r="D126" s="7"/>
      <c r="E126" s="8"/>
      <c r="F126" s="1"/>
    </row>
    <row r="127" spans="1:7" x14ac:dyDescent="0.3">
      <c r="A127" s="6"/>
      <c r="B127" s="6"/>
      <c r="C127" s="6"/>
      <c r="D127" s="7"/>
      <c r="E127" s="8"/>
      <c r="F127" s="1"/>
    </row>
    <row r="128" spans="1:7" x14ac:dyDescent="0.3">
      <c r="A128" s="6"/>
      <c r="B128" s="6"/>
      <c r="C128" s="6"/>
      <c r="D128" s="7"/>
      <c r="E128" s="8"/>
      <c r="F128" s="1"/>
    </row>
    <row r="129" spans="1:6" x14ac:dyDescent="0.3">
      <c r="A129" s="6"/>
      <c r="B129" s="6"/>
      <c r="C129" s="6"/>
      <c r="D129" s="7"/>
      <c r="E129" s="8"/>
      <c r="F129" s="1"/>
    </row>
    <row r="130" spans="1:6" x14ac:dyDescent="0.3">
      <c r="A130" s="6"/>
      <c r="B130" s="6"/>
      <c r="C130" s="6"/>
      <c r="D130" s="7"/>
      <c r="E130" s="8"/>
      <c r="F130" s="1"/>
    </row>
    <row r="131" spans="1:6" x14ac:dyDescent="0.3">
      <c r="A131" s="6"/>
      <c r="B131" s="6"/>
      <c r="C131" s="6"/>
      <c r="D131" s="7"/>
      <c r="E131" s="7"/>
      <c r="F131" s="1"/>
    </row>
    <row r="132" spans="1:6" x14ac:dyDescent="0.3">
      <c r="A132" s="6"/>
      <c r="B132" s="6"/>
      <c r="C132" s="6"/>
      <c r="D132" s="7"/>
      <c r="E132" s="8"/>
      <c r="F132" s="1"/>
    </row>
    <row r="133" spans="1:6" x14ac:dyDescent="0.3">
      <c r="A133" s="6"/>
      <c r="B133" s="6"/>
      <c r="C133" s="6"/>
      <c r="D133" s="7"/>
      <c r="E133" s="8"/>
      <c r="F133" s="1"/>
    </row>
    <row r="134" spans="1:6" x14ac:dyDescent="0.3">
      <c r="A134" s="6"/>
      <c r="B134" s="6"/>
      <c r="C134" s="6"/>
      <c r="D134" s="7"/>
      <c r="E134" s="8"/>
      <c r="F134" s="1"/>
    </row>
    <row r="135" spans="1:6" x14ac:dyDescent="0.3">
      <c r="A135" s="6"/>
      <c r="B135" s="6"/>
      <c r="C135" s="6"/>
      <c r="D135" s="7"/>
      <c r="E135" s="8"/>
      <c r="F135" s="1"/>
    </row>
    <row r="136" spans="1:6" x14ac:dyDescent="0.3">
      <c r="A136" s="6"/>
      <c r="B136" s="6"/>
      <c r="C136" s="6"/>
      <c r="D136" s="7"/>
      <c r="E136" s="8"/>
      <c r="F136" s="1"/>
    </row>
    <row r="137" spans="1:6" x14ac:dyDescent="0.3">
      <c r="A137" s="6"/>
      <c r="B137" s="6"/>
      <c r="C137" s="6"/>
      <c r="D137" s="7"/>
      <c r="E137" s="8"/>
      <c r="F137" s="1"/>
    </row>
    <row r="138" spans="1:6" x14ac:dyDescent="0.3">
      <c r="A138" s="6"/>
      <c r="B138" s="6"/>
      <c r="C138" s="6"/>
      <c r="D138" s="7"/>
      <c r="E138" s="8"/>
      <c r="F138" s="1"/>
    </row>
    <row r="139" spans="1:6" x14ac:dyDescent="0.3">
      <c r="A139" s="6"/>
      <c r="B139" s="6"/>
      <c r="C139" s="6"/>
      <c r="D139" s="7"/>
      <c r="E139" s="8"/>
      <c r="F139" s="1"/>
    </row>
    <row r="140" spans="1:6" x14ac:dyDescent="0.3">
      <c r="A140" s="6"/>
      <c r="B140" s="6"/>
      <c r="C140" s="6"/>
      <c r="D140" s="7"/>
      <c r="E140" s="8"/>
      <c r="F140" s="1"/>
    </row>
    <row r="141" spans="1:6" x14ac:dyDescent="0.3">
      <c r="A141" s="6"/>
      <c r="B141" s="6"/>
      <c r="C141" s="6"/>
      <c r="D141" s="7"/>
      <c r="E141" s="8"/>
      <c r="F141" s="1"/>
    </row>
    <row r="142" spans="1:6" x14ac:dyDescent="0.3">
      <c r="A142" s="6"/>
      <c r="B142" s="6"/>
      <c r="C142" s="6"/>
      <c r="D142" s="7"/>
      <c r="E142" s="8"/>
      <c r="F142" s="1"/>
    </row>
    <row r="143" spans="1:6" x14ac:dyDescent="0.3">
      <c r="A143" s="6"/>
      <c r="B143" s="6"/>
      <c r="C143" s="6"/>
      <c r="D143" s="7"/>
      <c r="E143" s="8"/>
      <c r="F143" s="1"/>
    </row>
    <row r="144" spans="1:6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86" workbookViewId="0">
      <selection activeCell="A86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37.869999999999997</v>
      </c>
      <c r="B1">
        <f>A1-37.87</f>
        <v>0</v>
      </c>
      <c r="C1" s="5">
        <v>9.66</v>
      </c>
      <c r="D1" s="2">
        <v>299538.84899999999</v>
      </c>
      <c r="E1" s="2">
        <v>2775973.8280000002</v>
      </c>
    </row>
    <row r="2" spans="1:7" x14ac:dyDescent="0.3">
      <c r="A2">
        <v>38.200000000000003</v>
      </c>
      <c r="B2">
        <f t="shared" ref="B2:B65" si="0">A2-37.87</f>
        <v>0.3300000000000054</v>
      </c>
      <c r="C2">
        <v>8.4499999999999993</v>
      </c>
      <c r="D2" s="2">
        <f>(((B2*($D$107-$D$1))+$B$107*$D$1)/$B$107)</f>
        <v>299539.05562689621</v>
      </c>
      <c r="E2" s="1">
        <f>(((B2*($E$107-$E$1))+$B$107*$E$1)/$B$107)</f>
        <v>2775974.0853022076</v>
      </c>
      <c r="F2" s="1">
        <f>SQRT(((D2-$D$1)^2)+((E2-$E$1)^2))</f>
        <v>0.32999863663187201</v>
      </c>
      <c r="G2" s="1">
        <f t="shared" ref="G2" si="1">B2-F2</f>
        <v>1.363368133389109E-6</v>
      </c>
    </row>
    <row r="3" spans="1:7" x14ac:dyDescent="0.3">
      <c r="A3">
        <v>48.18</v>
      </c>
      <c r="B3">
        <f t="shared" si="0"/>
        <v>10.310000000000002</v>
      </c>
      <c r="C3">
        <v>5.44</v>
      </c>
      <c r="D3" s="2">
        <f t="shared" ref="D3:D66" si="2">(((B3*($D$107-$D$1))+$B$107*$D$1)/$B$107)</f>
        <v>299545.30452515022</v>
      </c>
      <c r="E3" s="1">
        <f t="shared" ref="E3:E66" si="3">(((B3*($E$107-$E$1))+$B$107*$E$1)/$B$107)</f>
        <v>2775981.8667447278</v>
      </c>
      <c r="F3" s="1">
        <f t="shared" ref="F3:F66" si="4">SQRT(((D3-$D$1)^2)+((E3-$E$1)^2))</f>
        <v>10.309957408303603</v>
      </c>
      <c r="G3" s="1">
        <f t="shared" ref="G3:G66" si="5">B3-F3</f>
        <v>4.2591696399085777E-5</v>
      </c>
    </row>
    <row r="4" spans="1:7" x14ac:dyDescent="0.3">
      <c r="A4">
        <v>48.25</v>
      </c>
      <c r="B4">
        <f t="shared" si="0"/>
        <v>10.380000000000003</v>
      </c>
      <c r="C4">
        <v>5.63</v>
      </c>
      <c r="D4" s="2">
        <f t="shared" si="2"/>
        <v>299545.34835509787</v>
      </c>
      <c r="E4" s="1">
        <f t="shared" si="3"/>
        <v>2775981.9213239839</v>
      </c>
      <c r="F4" s="1">
        <f t="shared" si="4"/>
        <v>10.379957119073421</v>
      </c>
      <c r="G4" s="1">
        <f t="shared" si="5"/>
        <v>4.2880926582000711E-5</v>
      </c>
    </row>
    <row r="5" spans="1:7" x14ac:dyDescent="0.3">
      <c r="A5">
        <v>48.33</v>
      </c>
      <c r="B5">
        <f t="shared" si="0"/>
        <v>10.46</v>
      </c>
      <c r="C5">
        <v>5.64</v>
      </c>
      <c r="D5" s="2">
        <f t="shared" si="2"/>
        <v>299545.39844646666</v>
      </c>
      <c r="E5" s="1">
        <f t="shared" si="3"/>
        <v>2775981.9837002768</v>
      </c>
      <c r="F5" s="1">
        <f t="shared" si="4"/>
        <v>10.459956788706281</v>
      </c>
      <c r="G5" s="1">
        <f t="shared" si="5"/>
        <v>4.3211293720091248E-5</v>
      </c>
    </row>
    <row r="6" spans="1:7" x14ac:dyDescent="0.3">
      <c r="A6">
        <v>48.54</v>
      </c>
      <c r="B6">
        <f t="shared" si="0"/>
        <v>10.670000000000002</v>
      </c>
      <c r="C6">
        <v>4.74</v>
      </c>
      <c r="D6" s="2">
        <f t="shared" si="2"/>
        <v>299545.52993630967</v>
      </c>
      <c r="E6" s="1">
        <f t="shared" si="3"/>
        <v>2775982.1474380451</v>
      </c>
      <c r="F6" s="1">
        <f t="shared" si="4"/>
        <v>10.66995592105218</v>
      </c>
      <c r="G6" s="1">
        <f t="shared" si="5"/>
        <v>4.4078947821546421E-5</v>
      </c>
    </row>
    <row r="7" spans="1:7" x14ac:dyDescent="0.3">
      <c r="A7">
        <v>59.44</v>
      </c>
      <c r="B7">
        <f t="shared" si="0"/>
        <v>21.57</v>
      </c>
      <c r="C7">
        <v>4.66</v>
      </c>
      <c r="D7" s="2">
        <f t="shared" si="2"/>
        <v>299552.35488530458</v>
      </c>
      <c r="E7" s="1">
        <f t="shared" si="3"/>
        <v>2775990.6462079319</v>
      </c>
      <c r="F7" s="1">
        <f t="shared" si="4"/>
        <v>21.569910892139895</v>
      </c>
      <c r="G7" s="1">
        <f t="shared" si="5"/>
        <v>8.9107860105741565E-5</v>
      </c>
    </row>
    <row r="8" spans="1:7" x14ac:dyDescent="0.3">
      <c r="A8">
        <v>63.99</v>
      </c>
      <c r="B8">
        <f t="shared" si="0"/>
        <v>26.120000000000005</v>
      </c>
      <c r="C8">
        <v>2.99</v>
      </c>
      <c r="D8" s="2">
        <f t="shared" si="2"/>
        <v>299555.20383190335</v>
      </c>
      <c r="E8" s="1">
        <f t="shared" si="3"/>
        <v>2775994.1938595818</v>
      </c>
      <c r="F8" s="1">
        <f t="shared" si="4"/>
        <v>26.119892095594327</v>
      </c>
      <c r="G8" s="1">
        <f t="shared" si="5"/>
        <v>1.0790440567731707E-4</v>
      </c>
    </row>
    <row r="9" spans="1:7" x14ac:dyDescent="0.3">
      <c r="A9">
        <v>91.31</v>
      </c>
      <c r="B9">
        <f t="shared" si="0"/>
        <v>53.440000000000005</v>
      </c>
      <c r="C9">
        <v>2.41</v>
      </c>
      <c r="D9" s="2">
        <f t="shared" si="2"/>
        <v>299572.31003433815</v>
      </c>
      <c r="E9" s="1">
        <f t="shared" si="3"/>
        <v>2776015.4953635545</v>
      </c>
      <c r="F9" s="1">
        <f t="shared" si="4"/>
        <v>53.439779233647457</v>
      </c>
      <c r="G9" s="1">
        <f t="shared" si="5"/>
        <v>2.2076635254819621E-4</v>
      </c>
    </row>
    <row r="10" spans="1:7" x14ac:dyDescent="0.3">
      <c r="A10">
        <v>94.17</v>
      </c>
      <c r="B10">
        <f t="shared" si="0"/>
        <v>56.300000000000004</v>
      </c>
      <c r="C10">
        <v>2.36</v>
      </c>
      <c r="D10" s="2">
        <f t="shared" si="2"/>
        <v>299574.10080077167</v>
      </c>
      <c r="E10" s="1">
        <f t="shared" si="3"/>
        <v>2776017.7253160202</v>
      </c>
      <c r="F10" s="1">
        <f t="shared" si="4"/>
        <v>56.299767418745489</v>
      </c>
      <c r="G10" s="1">
        <f t="shared" si="5"/>
        <v>2.3258125451519618E-4</v>
      </c>
    </row>
    <row r="11" spans="1:7" x14ac:dyDescent="0.3">
      <c r="A11">
        <v>97.76</v>
      </c>
      <c r="B11">
        <f t="shared" si="0"/>
        <v>59.890000000000008</v>
      </c>
      <c r="C11">
        <v>2.29</v>
      </c>
      <c r="D11" s="2">
        <f t="shared" si="2"/>
        <v>299576.34865094523</v>
      </c>
      <c r="E11" s="1">
        <f t="shared" si="3"/>
        <v>2776020.5244521573</v>
      </c>
      <c r="F11" s="1">
        <f t="shared" si="4"/>
        <v>59.88975258820372</v>
      </c>
      <c r="G11" s="1">
        <f t="shared" si="5"/>
        <v>2.4741179628762211E-4</v>
      </c>
    </row>
    <row r="12" spans="1:7" x14ac:dyDescent="0.3">
      <c r="A12">
        <v>100.47</v>
      </c>
      <c r="B12">
        <f t="shared" si="0"/>
        <v>62.6</v>
      </c>
      <c r="C12">
        <v>1.34</v>
      </c>
      <c r="D12" s="2">
        <f t="shared" si="2"/>
        <v>299578.04549606232</v>
      </c>
      <c r="E12" s="1">
        <f t="shared" si="3"/>
        <v>2776022.6374490741</v>
      </c>
      <c r="F12" s="1">
        <f t="shared" si="4"/>
        <v>62.59974139289907</v>
      </c>
      <c r="G12" s="1">
        <f t="shared" si="5"/>
        <v>2.5860710093184025E-4</v>
      </c>
    </row>
    <row r="13" spans="1:7" x14ac:dyDescent="0.3">
      <c r="A13">
        <v>101.47</v>
      </c>
      <c r="B13">
        <f t="shared" si="0"/>
        <v>63.6</v>
      </c>
      <c r="C13">
        <v>1.37</v>
      </c>
      <c r="D13" s="2">
        <f t="shared" si="2"/>
        <v>299578.67163817195</v>
      </c>
      <c r="E13" s="1">
        <f t="shared" si="3"/>
        <v>2776023.4171527335</v>
      </c>
      <c r="F13" s="1">
        <f t="shared" si="4"/>
        <v>63.599737261911464</v>
      </c>
      <c r="G13" s="1">
        <f t="shared" si="5"/>
        <v>2.6273808853716218E-4</v>
      </c>
    </row>
    <row r="14" spans="1:7" x14ac:dyDescent="0.3">
      <c r="A14">
        <v>107.9</v>
      </c>
      <c r="B14">
        <f t="shared" si="0"/>
        <v>70.03</v>
      </c>
      <c r="C14">
        <v>2.38</v>
      </c>
      <c r="D14" s="2">
        <f t="shared" si="2"/>
        <v>299582.69773193682</v>
      </c>
      <c r="E14" s="1">
        <f t="shared" si="3"/>
        <v>2776028.4306472628</v>
      </c>
      <c r="F14" s="1">
        <f t="shared" si="4"/>
        <v>70.029710698778089</v>
      </c>
      <c r="G14" s="1">
        <f t="shared" si="5"/>
        <v>2.8930122191184182E-4</v>
      </c>
    </row>
    <row r="15" spans="1:7" x14ac:dyDescent="0.3">
      <c r="A15">
        <v>113.46</v>
      </c>
      <c r="B15">
        <f t="shared" si="0"/>
        <v>75.59</v>
      </c>
      <c r="C15">
        <v>2.41</v>
      </c>
      <c r="D15" s="2">
        <f t="shared" si="2"/>
        <v>299586.17908206629</v>
      </c>
      <c r="E15" s="1">
        <f t="shared" si="3"/>
        <v>2776032.765799609</v>
      </c>
      <c r="F15" s="1">
        <f t="shared" si="4"/>
        <v>75.589687730071503</v>
      </c>
      <c r="G15" s="1">
        <f t="shared" si="5"/>
        <v>3.1226992850008628E-4</v>
      </c>
    </row>
    <row r="16" spans="1:7" x14ac:dyDescent="0.3">
      <c r="A16">
        <v>115.67</v>
      </c>
      <c r="B16">
        <f t="shared" si="0"/>
        <v>77.800000000000011</v>
      </c>
      <c r="C16">
        <v>2.2999999999999998</v>
      </c>
      <c r="D16" s="2">
        <f t="shared" si="2"/>
        <v>299587.56285612856</v>
      </c>
      <c r="E16" s="1">
        <f t="shared" si="3"/>
        <v>2776034.4889446958</v>
      </c>
      <c r="F16" s="1">
        <f t="shared" si="4"/>
        <v>77.799678600079119</v>
      </c>
      <c r="G16" s="1">
        <f t="shared" si="5"/>
        <v>3.2139992089241787E-4</v>
      </c>
    </row>
    <row r="17" spans="1:10" x14ac:dyDescent="0.3">
      <c r="A17">
        <v>117.7</v>
      </c>
      <c r="B17">
        <f t="shared" si="0"/>
        <v>79.830000000000013</v>
      </c>
      <c r="C17">
        <v>1.71</v>
      </c>
      <c r="D17" s="2">
        <f t="shared" si="2"/>
        <v>299588.8339246111</v>
      </c>
      <c r="E17" s="1">
        <f t="shared" si="3"/>
        <v>2776036.0717431242</v>
      </c>
      <c r="F17" s="1">
        <f t="shared" si="4"/>
        <v>79.829670213893991</v>
      </c>
      <c r="G17" s="1">
        <f t="shared" si="5"/>
        <v>3.2978610602185654E-4</v>
      </c>
    </row>
    <row r="18" spans="1:10" x14ac:dyDescent="0.3">
      <c r="A18">
        <v>119.62</v>
      </c>
      <c r="B18">
        <f t="shared" si="0"/>
        <v>81.75</v>
      </c>
      <c r="C18">
        <v>2.2400000000000002</v>
      </c>
      <c r="D18" s="2">
        <f t="shared" si="2"/>
        <v>299590.03611746157</v>
      </c>
      <c r="E18" s="1">
        <f t="shared" si="3"/>
        <v>2776037.5687741502</v>
      </c>
      <c r="F18" s="1">
        <f t="shared" si="4"/>
        <v>81.749662282285925</v>
      </c>
      <c r="G18" s="1">
        <f t="shared" si="5"/>
        <v>3.3771771407486995E-4</v>
      </c>
      <c r="I18" s="5">
        <v>37.869999999999997</v>
      </c>
      <c r="J18" s="5">
        <v>9.66</v>
      </c>
    </row>
    <row r="19" spans="1:10" x14ac:dyDescent="0.3">
      <c r="A19">
        <v>145.91</v>
      </c>
      <c r="B19">
        <f t="shared" si="0"/>
        <v>108.03999999999999</v>
      </c>
      <c r="C19">
        <v>2.67</v>
      </c>
      <c r="D19" s="2">
        <f t="shared" si="2"/>
        <v>299606.49739352352</v>
      </c>
      <c r="E19" s="1">
        <f t="shared" si="3"/>
        <v>2776058.0671833544</v>
      </c>
      <c r="F19" s="1">
        <f t="shared" si="4"/>
        <v>108.03955367593612</v>
      </c>
      <c r="G19" s="1">
        <f t="shared" si="5"/>
        <v>4.4632406387279389E-4</v>
      </c>
      <c r="I19">
        <v>38.200000000000003</v>
      </c>
      <c r="J19">
        <v>8.4499999999999993</v>
      </c>
    </row>
    <row r="20" spans="1:10" x14ac:dyDescent="0.3">
      <c r="A20">
        <v>180.59</v>
      </c>
      <c r="B20">
        <f t="shared" si="0"/>
        <v>142.72</v>
      </c>
      <c r="C20">
        <v>2.96</v>
      </c>
      <c r="D20" s="2">
        <f t="shared" si="2"/>
        <v>299628.21200188517</v>
      </c>
      <c r="E20" s="1">
        <f t="shared" si="3"/>
        <v>2776085.1073062601</v>
      </c>
      <c r="F20" s="1">
        <f t="shared" si="4"/>
        <v>142.71941040946152</v>
      </c>
      <c r="G20" s="1">
        <f t="shared" si="5"/>
        <v>5.895905384818434E-4</v>
      </c>
      <c r="I20">
        <v>48.18</v>
      </c>
      <c r="J20">
        <v>5.44</v>
      </c>
    </row>
    <row r="21" spans="1:10" x14ac:dyDescent="0.3">
      <c r="A21">
        <v>193.34</v>
      </c>
      <c r="B21">
        <f t="shared" si="0"/>
        <v>155.47</v>
      </c>
      <c r="C21">
        <v>2.75</v>
      </c>
      <c r="D21" s="2">
        <f t="shared" si="2"/>
        <v>299636.19531378284</v>
      </c>
      <c r="E21" s="1">
        <f t="shared" si="3"/>
        <v>2776095.0485279164</v>
      </c>
      <c r="F21" s="1">
        <f t="shared" si="4"/>
        <v>155.46935773777182</v>
      </c>
      <c r="G21" s="1">
        <f t="shared" si="5"/>
        <v>6.4226222818319911E-4</v>
      </c>
      <c r="I21">
        <v>48.25</v>
      </c>
      <c r="J21">
        <v>5.63</v>
      </c>
    </row>
    <row r="22" spans="1:10" x14ac:dyDescent="0.3">
      <c r="A22">
        <v>195.4</v>
      </c>
      <c r="B22">
        <f t="shared" si="0"/>
        <v>157.53</v>
      </c>
      <c r="C22">
        <v>3.44</v>
      </c>
      <c r="D22" s="2">
        <f t="shared" si="2"/>
        <v>299637.48516652867</v>
      </c>
      <c r="E22" s="1">
        <f t="shared" si="3"/>
        <v>2776096.6547174542</v>
      </c>
      <c r="F22" s="1">
        <f t="shared" si="4"/>
        <v>157.52934922737677</v>
      </c>
      <c r="G22" s="1">
        <f t="shared" si="5"/>
        <v>6.5077262323143259E-4</v>
      </c>
      <c r="I22">
        <v>48.33</v>
      </c>
      <c r="J22">
        <v>5.64</v>
      </c>
    </row>
    <row r="23" spans="1:10" x14ac:dyDescent="0.3">
      <c r="A23">
        <v>201.27</v>
      </c>
      <c r="B23">
        <f t="shared" si="0"/>
        <v>163.4</v>
      </c>
      <c r="C23">
        <v>3.25</v>
      </c>
      <c r="D23" s="2">
        <f t="shared" si="2"/>
        <v>299641.16062071215</v>
      </c>
      <c r="E23" s="1">
        <f t="shared" si="3"/>
        <v>2776101.2315779347</v>
      </c>
      <c r="F23" s="1">
        <f t="shared" si="4"/>
        <v>163.39932497797551</v>
      </c>
      <c r="G23" s="1">
        <f t="shared" si="5"/>
        <v>6.7502202449531978E-4</v>
      </c>
      <c r="I23">
        <v>48.54</v>
      </c>
      <c r="J23">
        <v>4.74</v>
      </c>
    </row>
    <row r="24" spans="1:10" x14ac:dyDescent="0.3">
      <c r="A24">
        <v>233.73</v>
      </c>
      <c r="B24">
        <f t="shared" si="0"/>
        <v>195.85999999999999</v>
      </c>
      <c r="C24">
        <v>3.53</v>
      </c>
      <c r="D24" s="2">
        <f t="shared" si="2"/>
        <v>299661.48519359046</v>
      </c>
      <c r="E24" s="1">
        <f t="shared" si="3"/>
        <v>2776126.5407587169</v>
      </c>
      <c r="F24" s="1">
        <f t="shared" si="4"/>
        <v>195.85919088266672</v>
      </c>
      <c r="G24" s="1">
        <f t="shared" si="5"/>
        <v>8.0911733326161084E-4</v>
      </c>
      <c r="I24">
        <v>59.44</v>
      </c>
      <c r="J24">
        <v>4.66</v>
      </c>
    </row>
    <row r="25" spans="1:10" x14ac:dyDescent="0.3">
      <c r="A25">
        <v>234.44</v>
      </c>
      <c r="B25">
        <f t="shared" si="0"/>
        <v>196.57</v>
      </c>
      <c r="C25">
        <v>3.88</v>
      </c>
      <c r="D25" s="2">
        <f t="shared" si="2"/>
        <v>299661.92975448829</v>
      </c>
      <c r="E25" s="1">
        <f t="shared" si="3"/>
        <v>2776127.0943483151</v>
      </c>
      <c r="F25" s="1">
        <f t="shared" si="4"/>
        <v>196.56918794970036</v>
      </c>
      <c r="G25" s="1">
        <f t="shared" si="5"/>
        <v>8.1205029962916342E-4</v>
      </c>
      <c r="I25">
        <v>63.99</v>
      </c>
      <c r="J25">
        <v>2.99</v>
      </c>
    </row>
    <row r="26" spans="1:10" x14ac:dyDescent="0.3">
      <c r="A26">
        <v>238.65</v>
      </c>
      <c r="B26">
        <f t="shared" si="0"/>
        <v>200.78</v>
      </c>
      <c r="C26">
        <v>4.16</v>
      </c>
      <c r="D26" s="2">
        <f t="shared" si="2"/>
        <v>299664.56581276981</v>
      </c>
      <c r="E26" s="1">
        <f t="shared" si="3"/>
        <v>2776130.3769007204</v>
      </c>
      <c r="F26" s="1">
        <f t="shared" si="4"/>
        <v>200.77917055736967</v>
      </c>
      <c r="G26" s="1">
        <f t="shared" si="5"/>
        <v>8.294426303336877E-4</v>
      </c>
      <c r="I26">
        <v>91.31</v>
      </c>
      <c r="J26">
        <v>2.41</v>
      </c>
    </row>
    <row r="27" spans="1:10" x14ac:dyDescent="0.3">
      <c r="A27">
        <v>241.55</v>
      </c>
      <c r="B27">
        <f t="shared" si="0"/>
        <v>203.68</v>
      </c>
      <c r="C27">
        <v>4.09</v>
      </c>
      <c r="D27" s="2">
        <f t="shared" si="2"/>
        <v>299666.3816248877</v>
      </c>
      <c r="E27" s="1">
        <f t="shared" si="3"/>
        <v>2776132.6380413328</v>
      </c>
      <c r="F27" s="1">
        <f t="shared" si="4"/>
        <v>203.67915857744745</v>
      </c>
      <c r="G27" s="1">
        <f t="shared" si="5"/>
        <v>8.4142255255414966E-4</v>
      </c>
      <c r="I27">
        <v>94.17</v>
      </c>
      <c r="J27">
        <v>2.36</v>
      </c>
    </row>
    <row r="28" spans="1:10" x14ac:dyDescent="0.3">
      <c r="A28">
        <v>243.07</v>
      </c>
      <c r="B28">
        <f t="shared" si="0"/>
        <v>205.2</v>
      </c>
      <c r="C28">
        <v>3.96</v>
      </c>
      <c r="D28" s="2">
        <f t="shared" si="2"/>
        <v>299667.33336089435</v>
      </c>
      <c r="E28" s="1">
        <f t="shared" si="3"/>
        <v>2776133.8231908949</v>
      </c>
      <c r="F28" s="1">
        <f t="shared" si="4"/>
        <v>205.19915229811107</v>
      </c>
      <c r="G28" s="1">
        <f t="shared" si="5"/>
        <v>8.4770188891525322E-4</v>
      </c>
      <c r="I28">
        <v>97.76</v>
      </c>
      <c r="J28">
        <v>2.29</v>
      </c>
    </row>
    <row r="29" spans="1:10" x14ac:dyDescent="0.3">
      <c r="A29">
        <v>245.23</v>
      </c>
      <c r="B29">
        <f t="shared" si="0"/>
        <v>207.35999999999999</v>
      </c>
      <c r="C29">
        <v>3.92</v>
      </c>
      <c r="D29" s="2">
        <f t="shared" si="2"/>
        <v>299668.68582785106</v>
      </c>
      <c r="E29" s="1">
        <f t="shared" si="3"/>
        <v>2776135.5073507992</v>
      </c>
      <c r="F29" s="1">
        <f t="shared" si="4"/>
        <v>207.35914337496561</v>
      </c>
      <c r="G29" s="1">
        <f t="shared" si="5"/>
        <v>8.5662503437333726E-4</v>
      </c>
      <c r="I29">
        <v>100.47</v>
      </c>
      <c r="J29">
        <v>1.34</v>
      </c>
    </row>
    <row r="30" spans="1:10" x14ac:dyDescent="0.3">
      <c r="A30">
        <v>247.02</v>
      </c>
      <c r="B30">
        <f t="shared" si="0"/>
        <v>209.15</v>
      </c>
      <c r="C30">
        <v>3.98</v>
      </c>
      <c r="D30" s="2">
        <f t="shared" si="2"/>
        <v>299669.8066222273</v>
      </c>
      <c r="E30" s="1">
        <f t="shared" si="3"/>
        <v>2776136.9030203493</v>
      </c>
      <c r="F30" s="1">
        <f t="shared" si="4"/>
        <v>209.14913598028141</v>
      </c>
      <c r="G30" s="1">
        <f t="shared" si="5"/>
        <v>8.6401971859118021E-4</v>
      </c>
      <c r="I30">
        <v>101.47</v>
      </c>
      <c r="J30">
        <v>1.37</v>
      </c>
    </row>
    <row r="31" spans="1:10" x14ac:dyDescent="0.3">
      <c r="A31">
        <v>247.32</v>
      </c>
      <c r="B31">
        <f t="shared" si="0"/>
        <v>209.45</v>
      </c>
      <c r="C31">
        <v>3.32</v>
      </c>
      <c r="D31" s="2">
        <f t="shared" si="2"/>
        <v>299669.99446486024</v>
      </c>
      <c r="E31" s="1">
        <f t="shared" si="3"/>
        <v>2776137.1369314468</v>
      </c>
      <c r="F31" s="1">
        <f t="shared" si="4"/>
        <v>209.44913474076014</v>
      </c>
      <c r="G31" s="1">
        <f t="shared" si="5"/>
        <v>8.6525923984481778E-4</v>
      </c>
      <c r="I31">
        <v>107.9</v>
      </c>
      <c r="J31">
        <v>2.38</v>
      </c>
    </row>
    <row r="32" spans="1:10" x14ac:dyDescent="0.3">
      <c r="A32">
        <v>247.39</v>
      </c>
      <c r="B32">
        <f t="shared" si="0"/>
        <v>209.51999999999998</v>
      </c>
      <c r="C32">
        <v>3.29</v>
      </c>
      <c r="D32" s="2">
        <f t="shared" si="2"/>
        <v>299670.03829480783</v>
      </c>
      <c r="E32" s="1">
        <f t="shared" si="3"/>
        <v>2776137.1915107029</v>
      </c>
      <c r="F32" s="1">
        <f t="shared" si="4"/>
        <v>209.51913445149353</v>
      </c>
      <c r="G32" s="1">
        <f t="shared" si="5"/>
        <v>8.6554850645370607E-4</v>
      </c>
      <c r="I32">
        <v>113.46</v>
      </c>
      <c r="J32">
        <v>2.41</v>
      </c>
    </row>
    <row r="33" spans="1:10" x14ac:dyDescent="0.3">
      <c r="A33">
        <v>247.41</v>
      </c>
      <c r="B33">
        <f t="shared" si="0"/>
        <v>209.54</v>
      </c>
      <c r="C33">
        <v>2.14</v>
      </c>
      <c r="D33" s="2">
        <f t="shared" si="2"/>
        <v>299670.05081765004</v>
      </c>
      <c r="E33" s="1">
        <f t="shared" si="3"/>
        <v>2776137.2071047761</v>
      </c>
      <c r="F33" s="1">
        <f t="shared" si="4"/>
        <v>209.53913436882007</v>
      </c>
      <c r="G33" s="1">
        <f t="shared" si="5"/>
        <v>8.6563117992000116E-4</v>
      </c>
      <c r="I33">
        <v>115.67</v>
      </c>
      <c r="J33">
        <v>2.2999999999999998</v>
      </c>
    </row>
    <row r="34" spans="1:10" x14ac:dyDescent="0.3">
      <c r="A34">
        <v>248.39</v>
      </c>
      <c r="B34">
        <f t="shared" si="0"/>
        <v>210.51999999999998</v>
      </c>
      <c r="C34">
        <v>1.83</v>
      </c>
      <c r="D34" s="2">
        <f t="shared" si="2"/>
        <v>299670.66443691752</v>
      </c>
      <c r="E34" s="1">
        <f t="shared" si="3"/>
        <v>2776137.9712143624</v>
      </c>
      <c r="F34" s="1">
        <f t="shared" si="4"/>
        <v>210.51913032054236</v>
      </c>
      <c r="G34" s="1">
        <f t="shared" si="5"/>
        <v>8.6967945762239651E-4</v>
      </c>
      <c r="I34">
        <v>117.7</v>
      </c>
      <c r="J34">
        <v>1.71</v>
      </c>
    </row>
    <row r="35" spans="1:10" x14ac:dyDescent="0.3">
      <c r="A35">
        <v>248.53</v>
      </c>
      <c r="B35">
        <f t="shared" si="0"/>
        <v>210.66</v>
      </c>
      <c r="C35">
        <v>0.5</v>
      </c>
      <c r="D35" s="2">
        <f t="shared" si="2"/>
        <v>299670.75209681282</v>
      </c>
      <c r="E35" s="1">
        <f t="shared" si="3"/>
        <v>2776138.0803728746</v>
      </c>
      <c r="F35" s="1">
        <f t="shared" si="4"/>
        <v>210.659129742082</v>
      </c>
      <c r="G35" s="1">
        <f t="shared" si="5"/>
        <v>8.7025791799533181E-4</v>
      </c>
      <c r="I35">
        <v>119.62</v>
      </c>
      <c r="J35">
        <v>2.2400000000000002</v>
      </c>
    </row>
    <row r="36" spans="1:10" x14ac:dyDescent="0.3">
      <c r="A36">
        <v>251.29</v>
      </c>
      <c r="B36">
        <f t="shared" si="0"/>
        <v>213.42</v>
      </c>
      <c r="C36">
        <v>-7.0000000000000007E-2</v>
      </c>
      <c r="D36" s="2">
        <f t="shared" si="2"/>
        <v>299672.4802490354</v>
      </c>
      <c r="E36" s="1">
        <f t="shared" si="3"/>
        <v>2776140.2323549744</v>
      </c>
      <c r="F36" s="1">
        <f t="shared" si="4"/>
        <v>213.41911834025706</v>
      </c>
      <c r="G36" s="1">
        <f t="shared" si="5"/>
        <v>8.8165974293019644E-4</v>
      </c>
      <c r="I36">
        <v>145.91</v>
      </c>
      <c r="J36">
        <v>2.67</v>
      </c>
    </row>
    <row r="37" spans="1:10" x14ac:dyDescent="0.3">
      <c r="A37">
        <v>255.53</v>
      </c>
      <c r="B37">
        <f t="shared" si="0"/>
        <v>217.66</v>
      </c>
      <c r="C37">
        <v>-0.19</v>
      </c>
      <c r="D37" s="2">
        <f t="shared" si="2"/>
        <v>299675.13509158022</v>
      </c>
      <c r="E37" s="1">
        <f t="shared" si="3"/>
        <v>2776143.53829849</v>
      </c>
      <c r="F37" s="1">
        <f t="shared" si="4"/>
        <v>217.65910082444262</v>
      </c>
      <c r="G37" s="1">
        <f t="shared" si="5"/>
        <v>8.9917555737883958E-4</v>
      </c>
      <c r="I37">
        <v>180.59</v>
      </c>
      <c r="J37">
        <v>2.96</v>
      </c>
    </row>
    <row r="38" spans="1:10" x14ac:dyDescent="0.3">
      <c r="A38">
        <v>259.88</v>
      </c>
      <c r="B38">
        <f t="shared" si="0"/>
        <v>222.01</v>
      </c>
      <c r="C38">
        <v>-0.38</v>
      </c>
      <c r="D38" s="2">
        <f t="shared" si="2"/>
        <v>299677.85880975705</v>
      </c>
      <c r="E38" s="1">
        <f t="shared" si="3"/>
        <v>2776146.9300094079</v>
      </c>
      <c r="F38" s="1">
        <f t="shared" si="4"/>
        <v>222.00908285401468</v>
      </c>
      <c r="G38" s="1">
        <f t="shared" si="5"/>
        <v>9.1714598531211777E-4</v>
      </c>
      <c r="I38">
        <v>193.34</v>
      </c>
      <c r="J38">
        <v>2.75</v>
      </c>
    </row>
    <row r="39" spans="1:10" x14ac:dyDescent="0.3">
      <c r="A39">
        <v>265.12</v>
      </c>
      <c r="B39">
        <f t="shared" si="0"/>
        <v>227.25</v>
      </c>
      <c r="C39">
        <v>-0.59</v>
      </c>
      <c r="D39" s="2">
        <f t="shared" si="2"/>
        <v>299681.13979441143</v>
      </c>
      <c r="E39" s="1">
        <f t="shared" si="3"/>
        <v>2776151.015656583</v>
      </c>
      <c r="F39" s="1">
        <f t="shared" si="4"/>
        <v>227.24906120717617</v>
      </c>
      <c r="G39" s="1">
        <f t="shared" si="5"/>
        <v>9.3879282383113605E-4</v>
      </c>
      <c r="I39">
        <v>195.4</v>
      </c>
      <c r="J39">
        <v>3.44</v>
      </c>
    </row>
    <row r="40" spans="1:10" x14ac:dyDescent="0.3">
      <c r="A40">
        <v>271.23</v>
      </c>
      <c r="B40">
        <f t="shared" si="0"/>
        <v>233.36</v>
      </c>
      <c r="C40">
        <v>-0.79</v>
      </c>
      <c r="D40" s="2">
        <f t="shared" si="2"/>
        <v>299684.96552270127</v>
      </c>
      <c r="E40" s="1">
        <f t="shared" si="3"/>
        <v>2776155.7796459417</v>
      </c>
      <c r="F40" s="1">
        <f t="shared" si="4"/>
        <v>233.35903596631042</v>
      </c>
      <c r="G40" s="1">
        <f t="shared" si="5"/>
        <v>9.6403368959840918E-4</v>
      </c>
      <c r="I40">
        <v>201.27</v>
      </c>
      <c r="J40">
        <v>3.25</v>
      </c>
    </row>
    <row r="41" spans="1:10" x14ac:dyDescent="0.3">
      <c r="A41">
        <v>276.32</v>
      </c>
      <c r="B41">
        <f t="shared" si="0"/>
        <v>238.45</v>
      </c>
      <c r="C41">
        <v>-0.96</v>
      </c>
      <c r="D41" s="2">
        <f t="shared" si="2"/>
        <v>299688.15258603927</v>
      </c>
      <c r="E41" s="1">
        <f t="shared" si="3"/>
        <v>2776159.7483375678</v>
      </c>
      <c r="F41" s="1">
        <f t="shared" si="4"/>
        <v>238.44901493910569</v>
      </c>
      <c r="G41" s="1">
        <f t="shared" si="5"/>
        <v>9.8506089429406529E-4</v>
      </c>
      <c r="I41">
        <v>233.73</v>
      </c>
      <c r="J41">
        <v>3.53</v>
      </c>
    </row>
    <row r="42" spans="1:10" x14ac:dyDescent="0.3">
      <c r="A42">
        <v>282.95</v>
      </c>
      <c r="B42">
        <f t="shared" si="0"/>
        <v>245.07999999999998</v>
      </c>
      <c r="C42">
        <v>-1.19</v>
      </c>
      <c r="D42" s="2">
        <f t="shared" si="2"/>
        <v>299692.30390822602</v>
      </c>
      <c r="E42" s="1">
        <f t="shared" si="3"/>
        <v>2776164.9177728291</v>
      </c>
      <c r="F42" s="1">
        <f t="shared" si="4"/>
        <v>245.07898754981824</v>
      </c>
      <c r="G42" s="1">
        <f t="shared" si="5"/>
        <v>1.0124501817472265E-3</v>
      </c>
      <c r="I42">
        <v>234.44</v>
      </c>
      <c r="J42">
        <v>3.88</v>
      </c>
    </row>
    <row r="43" spans="1:10" x14ac:dyDescent="0.3">
      <c r="A43">
        <v>289.43</v>
      </c>
      <c r="B43">
        <f t="shared" si="0"/>
        <v>251.56</v>
      </c>
      <c r="C43">
        <v>-1.41</v>
      </c>
      <c r="D43" s="2">
        <f t="shared" si="2"/>
        <v>299696.36130909639</v>
      </c>
      <c r="E43" s="1">
        <f t="shared" si="3"/>
        <v>2776169.9702525414</v>
      </c>
      <c r="F43" s="1">
        <f t="shared" si="4"/>
        <v>251.55896078016457</v>
      </c>
      <c r="G43" s="1">
        <f t="shared" si="5"/>
        <v>1.0392198354338689E-3</v>
      </c>
      <c r="I43">
        <v>238.65</v>
      </c>
      <c r="J43">
        <v>4.16</v>
      </c>
    </row>
    <row r="44" spans="1:10" x14ac:dyDescent="0.3">
      <c r="A44">
        <v>295.89999999999998</v>
      </c>
      <c r="B44">
        <f t="shared" si="0"/>
        <v>258.02999999999997</v>
      </c>
      <c r="C44">
        <v>-1.61</v>
      </c>
      <c r="D44" s="2">
        <f t="shared" si="2"/>
        <v>299700.41244854563</v>
      </c>
      <c r="E44" s="1">
        <f t="shared" si="3"/>
        <v>2776175.0149352173</v>
      </c>
      <c r="F44" s="1">
        <f t="shared" si="4"/>
        <v>258.02893405201092</v>
      </c>
      <c r="G44" s="1">
        <f t="shared" si="5"/>
        <v>1.0659479890477996E-3</v>
      </c>
      <c r="I44">
        <v>241.55</v>
      </c>
      <c r="J44">
        <v>4.09</v>
      </c>
    </row>
    <row r="45" spans="1:10" x14ac:dyDescent="0.3">
      <c r="A45">
        <v>301.98</v>
      </c>
      <c r="B45">
        <f t="shared" si="0"/>
        <v>264.11</v>
      </c>
      <c r="C45">
        <v>-1.81</v>
      </c>
      <c r="D45" s="2">
        <f t="shared" si="2"/>
        <v>299704.21939257206</v>
      </c>
      <c r="E45" s="1">
        <f t="shared" si="3"/>
        <v>2776179.7555334661</v>
      </c>
      <c r="F45" s="1">
        <f t="shared" si="4"/>
        <v>264.1089089349191</v>
      </c>
      <c r="G45" s="1">
        <f t="shared" si="5"/>
        <v>1.0910650809137223E-3</v>
      </c>
      <c r="I45">
        <v>243.07</v>
      </c>
      <c r="J45">
        <v>3.96</v>
      </c>
    </row>
    <row r="46" spans="1:10" x14ac:dyDescent="0.3">
      <c r="A46">
        <v>307</v>
      </c>
      <c r="B46">
        <f t="shared" si="0"/>
        <v>269.13</v>
      </c>
      <c r="C46">
        <v>-1.95</v>
      </c>
      <c r="D46" s="2">
        <f t="shared" si="2"/>
        <v>299707.36262596241</v>
      </c>
      <c r="E46" s="1">
        <f t="shared" si="3"/>
        <v>2776183.6696458356</v>
      </c>
      <c r="F46" s="1">
        <f t="shared" si="4"/>
        <v>269.1288881965815</v>
      </c>
      <c r="G46" s="1">
        <f t="shared" si="5"/>
        <v>1.1118034184960379E-3</v>
      </c>
      <c r="I46">
        <v>245.23</v>
      </c>
      <c r="J46">
        <v>3.92</v>
      </c>
    </row>
    <row r="47" spans="1:10" x14ac:dyDescent="0.3">
      <c r="A47">
        <v>312.19</v>
      </c>
      <c r="B47">
        <f t="shared" si="0"/>
        <v>274.32</v>
      </c>
      <c r="C47">
        <v>-2.12</v>
      </c>
      <c r="D47" s="2">
        <f t="shared" si="2"/>
        <v>299710.61230351136</v>
      </c>
      <c r="E47" s="1">
        <f t="shared" si="3"/>
        <v>2776187.7163078277</v>
      </c>
      <c r="F47" s="1">
        <f t="shared" si="4"/>
        <v>274.31886675629977</v>
      </c>
      <c r="G47" s="1">
        <f t="shared" si="5"/>
        <v>1.1332437002238294E-3</v>
      </c>
      <c r="I47">
        <v>247.02</v>
      </c>
      <c r="J47">
        <v>3.98</v>
      </c>
    </row>
    <row r="48" spans="1:10" x14ac:dyDescent="0.3">
      <c r="A48">
        <v>318.56</v>
      </c>
      <c r="B48">
        <f t="shared" si="0"/>
        <v>280.69</v>
      </c>
      <c r="C48">
        <v>-2.2799999999999998</v>
      </c>
      <c r="D48" s="2">
        <f t="shared" si="2"/>
        <v>299714.60082874959</v>
      </c>
      <c r="E48" s="1">
        <f t="shared" si="3"/>
        <v>2776192.6830201377</v>
      </c>
      <c r="F48" s="1">
        <f t="shared" si="4"/>
        <v>280.6888404411867</v>
      </c>
      <c r="G48" s="1">
        <f t="shared" si="5"/>
        <v>1.1595588132990997E-3</v>
      </c>
      <c r="I48">
        <v>247.32</v>
      </c>
      <c r="J48">
        <v>3.32</v>
      </c>
    </row>
    <row r="49" spans="1:10" x14ac:dyDescent="0.3">
      <c r="A49">
        <v>325.16000000000003</v>
      </c>
      <c r="B49">
        <f t="shared" si="0"/>
        <v>287.29000000000002</v>
      </c>
      <c r="C49">
        <v>-2.42</v>
      </c>
      <c r="D49" s="2">
        <f t="shared" si="2"/>
        <v>299718.73336667311</v>
      </c>
      <c r="E49" s="1">
        <f t="shared" si="3"/>
        <v>2776197.8290642891</v>
      </c>
      <c r="F49" s="1">
        <f t="shared" si="4"/>
        <v>287.28881317578259</v>
      </c>
      <c r="G49" s="1">
        <f t="shared" si="5"/>
        <v>1.1868242174273291E-3</v>
      </c>
      <c r="I49">
        <v>247.39</v>
      </c>
      <c r="J49">
        <v>3.29</v>
      </c>
    </row>
    <row r="50" spans="1:10" x14ac:dyDescent="0.3">
      <c r="A50">
        <v>331.82</v>
      </c>
      <c r="B50">
        <f t="shared" si="0"/>
        <v>293.95</v>
      </c>
      <c r="C50">
        <v>-2.5499999999999998</v>
      </c>
      <c r="D50" s="2">
        <f t="shared" si="2"/>
        <v>299722.90347312321</v>
      </c>
      <c r="E50" s="1">
        <f t="shared" si="3"/>
        <v>2776203.0218906603</v>
      </c>
      <c r="F50" s="1">
        <f t="shared" si="4"/>
        <v>293.94878566268471</v>
      </c>
      <c r="G50" s="1">
        <f t="shared" si="5"/>
        <v>1.2143373152753156E-3</v>
      </c>
      <c r="I50">
        <v>247.41</v>
      </c>
      <c r="J50">
        <v>2.14</v>
      </c>
    </row>
    <row r="51" spans="1:10" x14ac:dyDescent="0.3">
      <c r="A51">
        <v>339.08</v>
      </c>
      <c r="B51">
        <f t="shared" si="0"/>
        <v>301.20999999999998</v>
      </c>
      <c r="C51">
        <v>-2.67</v>
      </c>
      <c r="D51" s="2">
        <f t="shared" si="2"/>
        <v>299727.44926483906</v>
      </c>
      <c r="E51" s="1">
        <f t="shared" si="3"/>
        <v>2776208.6825392274</v>
      </c>
      <c r="F51" s="1">
        <f t="shared" si="4"/>
        <v>301.20875567119759</v>
      </c>
      <c r="G51" s="1">
        <f t="shared" si="5"/>
        <v>1.2443288023860077E-3</v>
      </c>
      <c r="I51">
        <v>248.39</v>
      </c>
      <c r="J51">
        <v>1.83</v>
      </c>
    </row>
    <row r="52" spans="1:10" x14ac:dyDescent="0.3">
      <c r="A52">
        <v>346.19</v>
      </c>
      <c r="B52">
        <f t="shared" si="0"/>
        <v>308.32</v>
      </c>
      <c r="C52">
        <v>-2.76</v>
      </c>
      <c r="D52" s="2">
        <f t="shared" si="2"/>
        <v>299731.90113523847</v>
      </c>
      <c r="E52" s="1">
        <f t="shared" si="3"/>
        <v>2776214.2262322451</v>
      </c>
      <c r="F52" s="1">
        <f t="shared" si="4"/>
        <v>308.31872629894468</v>
      </c>
      <c r="G52" s="1">
        <f t="shared" si="5"/>
        <v>1.273701055310994E-3</v>
      </c>
      <c r="I52">
        <v>248.53</v>
      </c>
      <c r="J52">
        <v>0.5</v>
      </c>
    </row>
    <row r="53" spans="1:10" x14ac:dyDescent="0.3">
      <c r="A53">
        <v>352.71</v>
      </c>
      <c r="B53">
        <f t="shared" si="0"/>
        <v>314.83999999999997</v>
      </c>
      <c r="C53">
        <v>-2.87</v>
      </c>
      <c r="D53" s="2">
        <f t="shared" si="2"/>
        <v>299735.9835817932</v>
      </c>
      <c r="E53" s="1">
        <f t="shared" si="3"/>
        <v>2776219.3099001036</v>
      </c>
      <c r="F53" s="1">
        <f t="shared" si="4"/>
        <v>314.83869936390766</v>
      </c>
      <c r="G53" s="1">
        <f t="shared" si="5"/>
        <v>1.3006360923100146E-3</v>
      </c>
      <c r="I53">
        <v>251.29</v>
      </c>
      <c r="J53">
        <v>-7.0000000000000007E-2</v>
      </c>
    </row>
    <row r="54" spans="1:10" x14ac:dyDescent="0.3">
      <c r="A54">
        <v>359.82</v>
      </c>
      <c r="B54">
        <f t="shared" si="0"/>
        <v>321.95</v>
      </c>
      <c r="C54">
        <v>-3.05</v>
      </c>
      <c r="D54" s="2">
        <f t="shared" si="2"/>
        <v>299740.43545219261</v>
      </c>
      <c r="E54" s="1">
        <f t="shared" si="3"/>
        <v>2776224.8535931217</v>
      </c>
      <c r="F54" s="1">
        <f t="shared" si="4"/>
        <v>321.94866999201787</v>
      </c>
      <c r="G54" s="1">
        <f t="shared" si="5"/>
        <v>1.3300079821192412E-3</v>
      </c>
      <c r="I54">
        <v>255.53</v>
      </c>
      <c r="J54">
        <v>-0.19</v>
      </c>
    </row>
    <row r="55" spans="1:10" x14ac:dyDescent="0.3">
      <c r="A55">
        <v>366.87</v>
      </c>
      <c r="B55">
        <f t="shared" si="0"/>
        <v>329</v>
      </c>
      <c r="C55">
        <v>-3.2</v>
      </c>
      <c r="D55" s="2">
        <f t="shared" si="2"/>
        <v>299744.84975406545</v>
      </c>
      <c r="E55" s="1">
        <f t="shared" si="3"/>
        <v>2776230.3505039196</v>
      </c>
      <c r="F55" s="1">
        <f t="shared" si="4"/>
        <v>328.99864086745868</v>
      </c>
      <c r="G55" s="1">
        <f t="shared" si="5"/>
        <v>1.3591325413244704E-3</v>
      </c>
      <c r="I55">
        <v>259.88</v>
      </c>
      <c r="J55">
        <v>-0.38</v>
      </c>
    </row>
    <row r="56" spans="1:10" x14ac:dyDescent="0.3">
      <c r="A56">
        <v>373.57</v>
      </c>
      <c r="B56">
        <f t="shared" si="0"/>
        <v>335.7</v>
      </c>
      <c r="C56">
        <v>-3.44</v>
      </c>
      <c r="D56" s="2">
        <f t="shared" si="2"/>
        <v>299749.04490619991</v>
      </c>
      <c r="E56" s="1">
        <f t="shared" si="3"/>
        <v>2776235.5745184375</v>
      </c>
      <c r="F56" s="1">
        <f t="shared" si="4"/>
        <v>335.69861318934056</v>
      </c>
      <c r="G56" s="1">
        <f t="shared" si="5"/>
        <v>1.3868106594259189E-3</v>
      </c>
      <c r="I56">
        <v>265.12</v>
      </c>
      <c r="J56">
        <v>-0.59</v>
      </c>
    </row>
    <row r="57" spans="1:10" x14ac:dyDescent="0.3">
      <c r="A57">
        <v>377.85</v>
      </c>
      <c r="B57">
        <f t="shared" si="0"/>
        <v>339.98</v>
      </c>
      <c r="C57">
        <v>-3.54</v>
      </c>
      <c r="D57" s="2">
        <f t="shared" si="2"/>
        <v>299751.72479442909</v>
      </c>
      <c r="E57" s="1">
        <f t="shared" si="3"/>
        <v>2776238.9116500993</v>
      </c>
      <c r="F57" s="1">
        <f t="shared" si="4"/>
        <v>339.9785955081428</v>
      </c>
      <c r="G57" s="1">
        <f t="shared" si="5"/>
        <v>1.404491857215362E-3</v>
      </c>
      <c r="I57">
        <v>271.23</v>
      </c>
      <c r="J57">
        <v>-0.79</v>
      </c>
    </row>
    <row r="58" spans="1:10" x14ac:dyDescent="0.3">
      <c r="A58">
        <v>383.64</v>
      </c>
      <c r="B58">
        <f t="shared" si="0"/>
        <v>345.77</v>
      </c>
      <c r="C58">
        <v>-3.87</v>
      </c>
      <c r="D58" s="2">
        <f t="shared" si="2"/>
        <v>299755.35015724384</v>
      </c>
      <c r="E58" s="1">
        <f t="shared" si="3"/>
        <v>2776243.4261342869</v>
      </c>
      <c r="F58" s="1">
        <f t="shared" si="4"/>
        <v>345.76857158914515</v>
      </c>
      <c r="G58" s="1">
        <f t="shared" si="5"/>
        <v>1.4284108548281438E-3</v>
      </c>
      <c r="I58">
        <v>276.32</v>
      </c>
      <c r="J58">
        <v>-0.96</v>
      </c>
    </row>
    <row r="59" spans="1:10" x14ac:dyDescent="0.3">
      <c r="A59">
        <v>389.8</v>
      </c>
      <c r="B59">
        <f t="shared" si="0"/>
        <v>351.93</v>
      </c>
      <c r="C59">
        <v>-4.08</v>
      </c>
      <c r="D59" s="2">
        <f t="shared" si="2"/>
        <v>299759.20719263906</v>
      </c>
      <c r="E59" s="1">
        <f t="shared" si="3"/>
        <v>2776248.2291088281</v>
      </c>
      <c r="F59" s="1">
        <f t="shared" si="4"/>
        <v>351.92854614132307</v>
      </c>
      <c r="G59" s="1">
        <f t="shared" si="5"/>
        <v>1.4538586769390349E-3</v>
      </c>
      <c r="I59">
        <v>282.95</v>
      </c>
      <c r="J59">
        <v>-1.19</v>
      </c>
    </row>
    <row r="60" spans="1:10" x14ac:dyDescent="0.3">
      <c r="A60">
        <v>396.86</v>
      </c>
      <c r="B60">
        <f t="shared" si="0"/>
        <v>358.99</v>
      </c>
      <c r="C60">
        <v>-4.57</v>
      </c>
      <c r="D60" s="2">
        <f t="shared" si="2"/>
        <v>299763.62775593298</v>
      </c>
      <c r="E60" s="1">
        <f t="shared" si="3"/>
        <v>2776253.7338166633</v>
      </c>
      <c r="F60" s="1">
        <f t="shared" si="4"/>
        <v>358.98851697595359</v>
      </c>
      <c r="G60" s="1">
        <f t="shared" si="5"/>
        <v>1.4830240464220878E-3</v>
      </c>
      <c r="I60">
        <v>289.43</v>
      </c>
      <c r="J60">
        <v>-1.41</v>
      </c>
    </row>
    <row r="61" spans="1:10" x14ac:dyDescent="0.3">
      <c r="A61">
        <v>403.55</v>
      </c>
      <c r="B61">
        <f t="shared" si="0"/>
        <v>365.68</v>
      </c>
      <c r="C61">
        <v>-4.6399999999999997</v>
      </c>
      <c r="D61" s="2">
        <f t="shared" si="2"/>
        <v>299767.81664664636</v>
      </c>
      <c r="E61" s="1">
        <f t="shared" si="3"/>
        <v>2776258.9500341443</v>
      </c>
      <c r="F61" s="1">
        <f t="shared" si="4"/>
        <v>365.67848933900888</v>
      </c>
      <c r="G61" s="1">
        <f t="shared" si="5"/>
        <v>1.5106609911299529E-3</v>
      </c>
      <c r="I61">
        <v>295.89999999999998</v>
      </c>
      <c r="J61">
        <v>-1.61</v>
      </c>
    </row>
    <row r="62" spans="1:10" x14ac:dyDescent="0.3">
      <c r="A62">
        <v>409.73</v>
      </c>
      <c r="B62">
        <f t="shared" si="0"/>
        <v>371.86</v>
      </c>
      <c r="C62">
        <v>-4.78</v>
      </c>
      <c r="D62" s="2">
        <f t="shared" si="2"/>
        <v>299771.68620488379</v>
      </c>
      <c r="E62" s="1">
        <f t="shared" si="3"/>
        <v>2776263.7686027591</v>
      </c>
      <c r="F62" s="1">
        <f t="shared" si="4"/>
        <v>371.85846380887648</v>
      </c>
      <c r="G62" s="1">
        <f t="shared" si="5"/>
        <v>1.536191123534536E-3</v>
      </c>
      <c r="I62">
        <v>301.98</v>
      </c>
      <c r="J62">
        <v>-1.81</v>
      </c>
    </row>
    <row r="63" spans="1:10" x14ac:dyDescent="0.3">
      <c r="A63">
        <v>414.28</v>
      </c>
      <c r="B63">
        <f t="shared" si="0"/>
        <v>376.40999999999997</v>
      </c>
      <c r="C63">
        <v>-4.93</v>
      </c>
      <c r="D63" s="2">
        <f t="shared" si="2"/>
        <v>299774.53515148256</v>
      </c>
      <c r="E63" s="1">
        <f t="shared" si="3"/>
        <v>2776267.316254409</v>
      </c>
      <c r="F63" s="1">
        <f t="shared" si="4"/>
        <v>376.4084450123309</v>
      </c>
      <c r="G63" s="1">
        <f t="shared" si="5"/>
        <v>1.5549876690670317E-3</v>
      </c>
      <c r="I63">
        <v>307</v>
      </c>
      <c r="J63">
        <v>-1.95</v>
      </c>
    </row>
    <row r="64" spans="1:10" x14ac:dyDescent="0.3">
      <c r="A64">
        <v>420.58</v>
      </c>
      <c r="B64">
        <f t="shared" si="0"/>
        <v>382.71</v>
      </c>
      <c r="C64">
        <v>-5.0999999999999996</v>
      </c>
      <c r="D64" s="2">
        <f t="shared" si="2"/>
        <v>299778.4798467732</v>
      </c>
      <c r="E64" s="1">
        <f t="shared" si="3"/>
        <v>2776272.2283874624</v>
      </c>
      <c r="F64" s="1">
        <f t="shared" si="4"/>
        <v>382.70841898612144</v>
      </c>
      <c r="G64" s="1">
        <f t="shared" si="5"/>
        <v>1.5810138785354866E-3</v>
      </c>
      <c r="I64">
        <v>312.19</v>
      </c>
      <c r="J64">
        <v>-2.12</v>
      </c>
    </row>
    <row r="65" spans="1:10" x14ac:dyDescent="0.3">
      <c r="A65">
        <v>426.43</v>
      </c>
      <c r="B65">
        <f t="shared" si="0"/>
        <v>388.56</v>
      </c>
      <c r="C65">
        <v>-5.28</v>
      </c>
      <c r="D65" s="2">
        <f t="shared" si="2"/>
        <v>299782.14277811447</v>
      </c>
      <c r="E65" s="1">
        <f t="shared" si="3"/>
        <v>2776276.7896538698</v>
      </c>
      <c r="F65" s="1">
        <f t="shared" si="4"/>
        <v>388.55839481939358</v>
      </c>
      <c r="G65" s="1">
        <f t="shared" si="5"/>
        <v>1.6051806064183438E-3</v>
      </c>
      <c r="I65">
        <v>318.56</v>
      </c>
      <c r="J65">
        <v>-2.2799999999999998</v>
      </c>
    </row>
    <row r="66" spans="1:10" x14ac:dyDescent="0.3">
      <c r="A66">
        <v>432.63</v>
      </c>
      <c r="B66">
        <f t="shared" ref="B66:B107" si="6">A66-37.87</f>
        <v>394.76</v>
      </c>
      <c r="C66">
        <v>-5.48</v>
      </c>
      <c r="D66" s="2">
        <f t="shared" si="2"/>
        <v>299786.02485919412</v>
      </c>
      <c r="E66" s="1">
        <f t="shared" si="3"/>
        <v>2776281.6238165577</v>
      </c>
      <c r="F66" s="1">
        <f t="shared" si="4"/>
        <v>394.75836920658776</v>
      </c>
      <c r="G66" s="1">
        <f t="shared" si="5"/>
        <v>1.6307934122323786E-3</v>
      </c>
      <c r="I66">
        <v>325.16000000000003</v>
      </c>
      <c r="J66">
        <v>-2.42</v>
      </c>
    </row>
    <row r="67" spans="1:10" x14ac:dyDescent="0.3">
      <c r="A67">
        <v>437.54</v>
      </c>
      <c r="B67">
        <f t="shared" si="6"/>
        <v>399.67</v>
      </c>
      <c r="C67">
        <v>-5.62</v>
      </c>
      <c r="D67" s="2">
        <f t="shared" ref="D67:D106" si="7">(((B67*($D$107-$D$1))+$B$107*$D$1)/$B$107)</f>
        <v>299789.09921695234</v>
      </c>
      <c r="E67" s="1">
        <f t="shared" ref="E67:E106" si="8">(((B67*($E$107-$E$1))+$B$107*$E$1)/$B$107)</f>
        <v>2776285.4521615249</v>
      </c>
      <c r="F67" s="1">
        <f t="shared" ref="F67:F107" si="9">SQRT(((D67-$D$1)^2)+((E67-$E$1)^2))</f>
        <v>399.66834892279076</v>
      </c>
      <c r="G67" s="1">
        <f t="shared" ref="G67:G107" si="10">B67-F67</f>
        <v>1.6510772092601655E-3</v>
      </c>
      <c r="I67">
        <v>331.82</v>
      </c>
      <c r="J67">
        <v>-2.5499999999999998</v>
      </c>
    </row>
    <row r="68" spans="1:10" x14ac:dyDescent="0.3">
      <c r="A68">
        <v>442.51</v>
      </c>
      <c r="B68">
        <f t="shared" si="6"/>
        <v>404.64</v>
      </c>
      <c r="C68">
        <v>-5.82</v>
      </c>
      <c r="D68" s="2">
        <f t="shared" si="7"/>
        <v>299792.21114323719</v>
      </c>
      <c r="E68" s="1">
        <f t="shared" si="8"/>
        <v>2776289.3272887119</v>
      </c>
      <c r="F68" s="1">
        <f t="shared" si="9"/>
        <v>404.63832839133653</v>
      </c>
      <c r="G68" s="1">
        <f t="shared" si="10"/>
        <v>1.6716086634573912E-3</v>
      </c>
      <c r="I68">
        <v>339.08</v>
      </c>
      <c r="J68">
        <v>-2.67</v>
      </c>
    </row>
    <row r="69" spans="1:10" x14ac:dyDescent="0.3">
      <c r="A69">
        <v>446.64</v>
      </c>
      <c r="B69">
        <f t="shared" si="6"/>
        <v>408.77</v>
      </c>
      <c r="C69">
        <v>-6.08</v>
      </c>
      <c r="D69" s="2">
        <f t="shared" si="7"/>
        <v>299794.79711014993</v>
      </c>
      <c r="E69" s="1">
        <f t="shared" si="8"/>
        <v>2776292.5474648247</v>
      </c>
      <c r="F69" s="1">
        <f t="shared" si="9"/>
        <v>408.76831132973609</v>
      </c>
      <c r="G69" s="1">
        <f t="shared" si="10"/>
        <v>1.6886702638885254E-3</v>
      </c>
      <c r="I69">
        <v>346.19</v>
      </c>
      <c r="J69">
        <v>-2.76</v>
      </c>
    </row>
    <row r="70" spans="1:10" x14ac:dyDescent="0.3">
      <c r="A70">
        <v>452.91</v>
      </c>
      <c r="B70">
        <f t="shared" si="6"/>
        <v>415.04</v>
      </c>
      <c r="C70">
        <v>-6.35</v>
      </c>
      <c r="D70" s="2">
        <f t="shared" si="7"/>
        <v>299798.72302117728</v>
      </c>
      <c r="E70" s="1">
        <f t="shared" si="8"/>
        <v>2776297.4362067687</v>
      </c>
      <c r="F70" s="1">
        <f t="shared" si="9"/>
        <v>415.03828542773653</v>
      </c>
      <c r="G70" s="1">
        <f t="shared" si="10"/>
        <v>1.7145722634950289E-3</v>
      </c>
      <c r="I70">
        <v>352.71</v>
      </c>
      <c r="J70">
        <v>-2.87</v>
      </c>
    </row>
    <row r="71" spans="1:10" x14ac:dyDescent="0.3">
      <c r="A71">
        <v>458.36</v>
      </c>
      <c r="B71">
        <f t="shared" si="6"/>
        <v>420.49</v>
      </c>
      <c r="C71">
        <v>-6.46</v>
      </c>
      <c r="D71" s="2">
        <f t="shared" si="7"/>
        <v>299802.13549567468</v>
      </c>
      <c r="E71" s="1">
        <f t="shared" si="8"/>
        <v>2776301.6855917121</v>
      </c>
      <c r="F71" s="1">
        <f t="shared" si="9"/>
        <v>420.48826291324389</v>
      </c>
      <c r="G71" s="1">
        <f t="shared" si="10"/>
        <v>1.7370867561226078E-3</v>
      </c>
      <c r="I71">
        <v>359.82</v>
      </c>
      <c r="J71">
        <v>-3.05</v>
      </c>
    </row>
    <row r="72" spans="1:10" x14ac:dyDescent="0.3">
      <c r="A72">
        <v>463.53</v>
      </c>
      <c r="B72">
        <f t="shared" si="6"/>
        <v>425.65999999999997</v>
      </c>
      <c r="C72">
        <v>-6.66</v>
      </c>
      <c r="D72" s="2">
        <f t="shared" si="7"/>
        <v>299805.37265038141</v>
      </c>
      <c r="E72" s="1">
        <f t="shared" si="8"/>
        <v>2776305.7166596311</v>
      </c>
      <c r="F72" s="1">
        <f t="shared" si="9"/>
        <v>425.65824155563558</v>
      </c>
      <c r="G72" s="1">
        <f t="shared" si="10"/>
        <v>1.7584443643841041E-3</v>
      </c>
      <c r="I72">
        <v>366.87</v>
      </c>
      <c r="J72">
        <v>-3.2</v>
      </c>
    </row>
    <row r="73" spans="1:10" x14ac:dyDescent="0.3">
      <c r="A73">
        <v>469.84</v>
      </c>
      <c r="B73">
        <f t="shared" si="6"/>
        <v>431.96999999999997</v>
      </c>
      <c r="C73">
        <v>-6.91</v>
      </c>
      <c r="D73" s="2">
        <f t="shared" si="7"/>
        <v>299809.32360709319</v>
      </c>
      <c r="E73" s="1">
        <f t="shared" si="8"/>
        <v>2776310.6365897213</v>
      </c>
      <c r="F73" s="1">
        <f t="shared" si="9"/>
        <v>431.96821548828916</v>
      </c>
      <c r="G73" s="1">
        <f t="shared" si="10"/>
        <v>1.784511710809511E-3</v>
      </c>
      <c r="I73">
        <v>373.57</v>
      </c>
      <c r="J73">
        <v>-3.44</v>
      </c>
    </row>
    <row r="74" spans="1:10" x14ac:dyDescent="0.3">
      <c r="A74">
        <v>476.24</v>
      </c>
      <c r="B74">
        <f t="shared" si="6"/>
        <v>438.37</v>
      </c>
      <c r="C74">
        <v>-7</v>
      </c>
      <c r="D74" s="2">
        <f t="shared" si="7"/>
        <v>299813.33091659477</v>
      </c>
      <c r="E74" s="1">
        <f t="shared" si="8"/>
        <v>2776315.6266931412</v>
      </c>
      <c r="F74" s="1">
        <f t="shared" si="9"/>
        <v>438.3681890493657</v>
      </c>
      <c r="G74" s="1">
        <f t="shared" si="10"/>
        <v>1.8109506343080284E-3</v>
      </c>
      <c r="I74">
        <v>377.85</v>
      </c>
      <c r="J74">
        <v>-3.54</v>
      </c>
    </row>
    <row r="75" spans="1:10" x14ac:dyDescent="0.3">
      <c r="A75">
        <v>481.58</v>
      </c>
      <c r="B75">
        <f t="shared" si="6"/>
        <v>443.71</v>
      </c>
      <c r="C75">
        <v>-7.22</v>
      </c>
      <c r="D75" s="2">
        <f t="shared" si="7"/>
        <v>299816.67451546009</v>
      </c>
      <c r="E75" s="1">
        <f t="shared" si="8"/>
        <v>2776319.7903106818</v>
      </c>
      <c r="F75" s="1">
        <f t="shared" si="9"/>
        <v>443.70816698908709</v>
      </c>
      <c r="G75" s="1">
        <f t="shared" si="10"/>
        <v>1.8330109128896765E-3</v>
      </c>
      <c r="I75">
        <v>383.64</v>
      </c>
      <c r="J75">
        <v>-3.87</v>
      </c>
    </row>
    <row r="76" spans="1:10" x14ac:dyDescent="0.3">
      <c r="A76">
        <v>488.12</v>
      </c>
      <c r="B76">
        <f t="shared" si="6"/>
        <v>450.25</v>
      </c>
      <c r="C76">
        <v>-7.35</v>
      </c>
      <c r="D76" s="2">
        <f t="shared" si="7"/>
        <v>299820.76948485704</v>
      </c>
      <c r="E76" s="1">
        <f t="shared" si="8"/>
        <v>2776324.8895726139</v>
      </c>
      <c r="F76" s="1">
        <f t="shared" si="9"/>
        <v>450.2481399717397</v>
      </c>
      <c r="G76" s="1">
        <f t="shared" si="10"/>
        <v>1.860028260296076E-3</v>
      </c>
      <c r="I76">
        <v>389.8</v>
      </c>
      <c r="J76">
        <v>-4.08</v>
      </c>
    </row>
    <row r="77" spans="1:10" x14ac:dyDescent="0.3">
      <c r="A77">
        <v>493.83</v>
      </c>
      <c r="B77">
        <f t="shared" si="6"/>
        <v>455.96</v>
      </c>
      <c r="C77">
        <v>-7.47</v>
      </c>
      <c r="D77" s="2">
        <f t="shared" si="7"/>
        <v>299824.34475630301</v>
      </c>
      <c r="E77" s="1">
        <f t="shared" si="8"/>
        <v>2776329.3416805086</v>
      </c>
      <c r="F77" s="1">
        <f t="shared" si="9"/>
        <v>455.9581163831092</v>
      </c>
      <c r="G77" s="1">
        <f t="shared" si="10"/>
        <v>1.8836168907796491E-3</v>
      </c>
      <c r="I77">
        <v>396.86</v>
      </c>
      <c r="J77">
        <v>-4.57</v>
      </c>
    </row>
    <row r="78" spans="1:10" x14ac:dyDescent="0.3">
      <c r="A78">
        <v>498.79</v>
      </c>
      <c r="B78">
        <f t="shared" si="6"/>
        <v>460.92</v>
      </c>
      <c r="C78">
        <v>-7.57</v>
      </c>
      <c r="D78" s="2">
        <f t="shared" si="7"/>
        <v>299827.45042116672</v>
      </c>
      <c r="E78" s="1">
        <f t="shared" si="8"/>
        <v>2776333.2090106588</v>
      </c>
      <c r="F78" s="1">
        <f t="shared" si="9"/>
        <v>460.91809589279188</v>
      </c>
      <c r="G78" s="1">
        <f t="shared" si="10"/>
        <v>1.9041072081336097E-3</v>
      </c>
      <c r="I78">
        <v>403.55</v>
      </c>
      <c r="J78">
        <v>-4.6399999999999997</v>
      </c>
    </row>
    <row r="79" spans="1:10" x14ac:dyDescent="0.3">
      <c r="A79">
        <v>503.13</v>
      </c>
      <c r="B79">
        <f t="shared" si="6"/>
        <v>465.26</v>
      </c>
      <c r="C79">
        <v>-7.63</v>
      </c>
      <c r="D79" s="2">
        <f t="shared" si="7"/>
        <v>299830.16787792242</v>
      </c>
      <c r="E79" s="1">
        <f t="shared" si="8"/>
        <v>2776336.5929245404</v>
      </c>
      <c r="F79" s="1">
        <f t="shared" si="9"/>
        <v>465.25807796386397</v>
      </c>
      <c r="G79" s="1">
        <f t="shared" si="10"/>
        <v>1.9220361360225979E-3</v>
      </c>
      <c r="I79">
        <v>409.73</v>
      </c>
      <c r="J79">
        <v>-4.78</v>
      </c>
    </row>
    <row r="80" spans="1:10" x14ac:dyDescent="0.3">
      <c r="A80">
        <v>507.12</v>
      </c>
      <c r="B80">
        <f t="shared" si="6"/>
        <v>469.25</v>
      </c>
      <c r="C80">
        <v>-7.67</v>
      </c>
      <c r="D80" s="2">
        <f t="shared" si="7"/>
        <v>299832.66618493985</v>
      </c>
      <c r="E80" s="1">
        <f t="shared" si="8"/>
        <v>2776339.703942141</v>
      </c>
      <c r="F80" s="1">
        <f t="shared" si="9"/>
        <v>469.24806148072389</v>
      </c>
      <c r="G80" s="1">
        <f t="shared" si="10"/>
        <v>1.9385192761092185E-3</v>
      </c>
      <c r="I80">
        <v>414.28</v>
      </c>
      <c r="J80">
        <v>-4.93</v>
      </c>
    </row>
    <row r="81" spans="1:10" x14ac:dyDescent="0.3">
      <c r="A81">
        <v>513.03</v>
      </c>
      <c r="B81">
        <f t="shared" si="6"/>
        <v>475.15999999999997</v>
      </c>
      <c r="C81">
        <v>-7.71</v>
      </c>
      <c r="D81" s="2">
        <f t="shared" si="7"/>
        <v>299836.3666848077</v>
      </c>
      <c r="E81" s="1">
        <f t="shared" si="8"/>
        <v>2776344.3119907677</v>
      </c>
      <c r="F81" s="1">
        <f t="shared" si="9"/>
        <v>475.15803706593931</v>
      </c>
      <c r="G81" s="1">
        <f t="shared" si="10"/>
        <v>1.9629340606570622E-3</v>
      </c>
      <c r="I81">
        <v>420.58</v>
      </c>
      <c r="J81">
        <v>-5.0999999999999996</v>
      </c>
    </row>
    <row r="82" spans="1:10" x14ac:dyDescent="0.3">
      <c r="A82">
        <v>518.95000000000005</v>
      </c>
      <c r="B82">
        <f t="shared" si="6"/>
        <v>481.08000000000004</v>
      </c>
      <c r="C82">
        <v>-7.77</v>
      </c>
      <c r="D82" s="2">
        <f t="shared" si="7"/>
        <v>299840.07344609668</v>
      </c>
      <c r="E82" s="1">
        <f t="shared" si="8"/>
        <v>2776348.9278364312</v>
      </c>
      <c r="F82" s="1">
        <f t="shared" si="9"/>
        <v>481.07801261001777</v>
      </c>
      <c r="G82" s="1">
        <f t="shared" si="10"/>
        <v>1.9873899822755448E-3</v>
      </c>
      <c r="I82">
        <v>426.43</v>
      </c>
      <c r="J82">
        <v>-5.28</v>
      </c>
    </row>
    <row r="83" spans="1:10" x14ac:dyDescent="0.3">
      <c r="A83">
        <v>524.84</v>
      </c>
      <c r="B83">
        <f t="shared" si="6"/>
        <v>486.97</v>
      </c>
      <c r="C83">
        <v>-7.78</v>
      </c>
      <c r="D83" s="2">
        <f t="shared" si="7"/>
        <v>299843.76142312231</v>
      </c>
      <c r="E83" s="1">
        <f t="shared" si="8"/>
        <v>2776353.5202909843</v>
      </c>
      <c r="F83" s="1">
        <f t="shared" si="9"/>
        <v>486.9679882775435</v>
      </c>
      <c r="G83" s="1">
        <f t="shared" si="10"/>
        <v>2.0117224565296965E-3</v>
      </c>
      <c r="I83">
        <v>432.63</v>
      </c>
      <c r="J83">
        <v>-5.48</v>
      </c>
    </row>
    <row r="84" spans="1:10" x14ac:dyDescent="0.3">
      <c r="A84">
        <v>532.25</v>
      </c>
      <c r="B84">
        <f t="shared" si="6"/>
        <v>494.38</v>
      </c>
      <c r="C84">
        <v>-7.94</v>
      </c>
      <c r="D84" s="2">
        <f t="shared" si="7"/>
        <v>299848.40113615466</v>
      </c>
      <c r="E84" s="1">
        <f t="shared" si="8"/>
        <v>2776359.2978951004</v>
      </c>
      <c r="F84" s="1">
        <f t="shared" si="9"/>
        <v>494.37795766649549</v>
      </c>
      <c r="G84" s="1">
        <f t="shared" si="10"/>
        <v>2.0423335045052227E-3</v>
      </c>
      <c r="I84">
        <v>437.54</v>
      </c>
      <c r="J84">
        <v>-5.62</v>
      </c>
    </row>
    <row r="85" spans="1:10" x14ac:dyDescent="0.3">
      <c r="A85">
        <v>538.24</v>
      </c>
      <c r="B85">
        <f t="shared" si="6"/>
        <v>500.37</v>
      </c>
      <c r="C85">
        <v>-8.1199999999999992</v>
      </c>
      <c r="D85" s="2">
        <f t="shared" si="7"/>
        <v>299852.15172739129</v>
      </c>
      <c r="E85" s="1">
        <f t="shared" si="8"/>
        <v>2776363.9683200195</v>
      </c>
      <c r="F85" s="1">
        <f t="shared" si="9"/>
        <v>500.36793292098071</v>
      </c>
      <c r="G85" s="1">
        <f t="shared" si="10"/>
        <v>2.0670790192980348E-3</v>
      </c>
      <c r="I85">
        <v>442.51</v>
      </c>
      <c r="J85">
        <v>-5.82</v>
      </c>
    </row>
    <row r="86" spans="1:10" x14ac:dyDescent="0.3">
      <c r="A86">
        <v>545.12</v>
      </c>
      <c r="B86">
        <f t="shared" si="6"/>
        <v>507.25</v>
      </c>
      <c r="C86">
        <v>-8.24</v>
      </c>
      <c r="D86" s="2">
        <f t="shared" si="7"/>
        <v>299856.45958510548</v>
      </c>
      <c r="E86" s="1">
        <f t="shared" si="8"/>
        <v>2776369.3326811958</v>
      </c>
      <c r="F86" s="1">
        <f t="shared" si="9"/>
        <v>507.24790449905532</v>
      </c>
      <c r="G86" s="1">
        <f t="shared" si="10"/>
        <v>2.0955009446765871E-3</v>
      </c>
      <c r="I86">
        <v>446.64</v>
      </c>
      <c r="J86">
        <v>-6.08</v>
      </c>
    </row>
    <row r="87" spans="1:10" x14ac:dyDescent="0.3">
      <c r="A87">
        <v>549.35</v>
      </c>
      <c r="B87">
        <f t="shared" si="6"/>
        <v>511.48</v>
      </c>
      <c r="C87">
        <v>-8.14</v>
      </c>
      <c r="D87" s="2">
        <f t="shared" si="7"/>
        <v>299859.10816622915</v>
      </c>
      <c r="E87" s="1">
        <f t="shared" si="8"/>
        <v>2776372.6308276751</v>
      </c>
      <c r="F87" s="1">
        <f t="shared" si="9"/>
        <v>511.47788702474094</v>
      </c>
      <c r="G87" s="1">
        <f t="shared" si="10"/>
        <v>2.1129752590809403E-3</v>
      </c>
      <c r="I87">
        <v>452.91</v>
      </c>
      <c r="J87">
        <v>-6.35</v>
      </c>
    </row>
    <row r="88" spans="1:10" x14ac:dyDescent="0.3">
      <c r="A88">
        <v>556.54</v>
      </c>
      <c r="B88">
        <f t="shared" si="6"/>
        <v>518.66999999999996</v>
      </c>
      <c r="C88">
        <v>-5.91</v>
      </c>
      <c r="D88" s="2">
        <f t="shared" si="7"/>
        <v>299863.61012799729</v>
      </c>
      <c r="E88" s="1">
        <f t="shared" si="8"/>
        <v>2776378.2368969852</v>
      </c>
      <c r="F88" s="1">
        <f t="shared" si="9"/>
        <v>518.66785732172139</v>
      </c>
      <c r="G88" s="1">
        <f t="shared" si="10"/>
        <v>2.1426782785738396E-3</v>
      </c>
      <c r="I88">
        <v>458.36</v>
      </c>
      <c r="J88">
        <v>-6.46</v>
      </c>
    </row>
    <row r="89" spans="1:10" x14ac:dyDescent="0.3">
      <c r="A89">
        <v>560.21</v>
      </c>
      <c r="B89">
        <f t="shared" si="6"/>
        <v>522.34</v>
      </c>
      <c r="C89">
        <v>-5.05</v>
      </c>
      <c r="D89" s="2">
        <f t="shared" si="7"/>
        <v>299865.90806953964</v>
      </c>
      <c r="E89" s="1">
        <f t="shared" si="8"/>
        <v>2776381.0984094148</v>
      </c>
      <c r="F89" s="1">
        <f t="shared" si="9"/>
        <v>522.33784216044933</v>
      </c>
      <c r="G89" s="1">
        <f t="shared" si="10"/>
        <v>2.1578395507049208E-3</v>
      </c>
      <c r="I89">
        <v>463.53</v>
      </c>
      <c r="J89">
        <v>-6.66</v>
      </c>
    </row>
    <row r="90" spans="1:10" x14ac:dyDescent="0.3">
      <c r="A90">
        <v>564.04999999999995</v>
      </c>
      <c r="B90">
        <f t="shared" si="6"/>
        <v>526.17999999999995</v>
      </c>
      <c r="C90">
        <v>-3.6</v>
      </c>
      <c r="D90" s="2">
        <f t="shared" si="7"/>
        <v>299868.31245524058</v>
      </c>
      <c r="E90" s="1">
        <f t="shared" si="8"/>
        <v>2776384.0924714669</v>
      </c>
      <c r="F90" s="1">
        <f t="shared" si="9"/>
        <v>526.1778262972332</v>
      </c>
      <c r="G90" s="1">
        <f t="shared" si="10"/>
        <v>2.1737027667541042E-3</v>
      </c>
      <c r="I90">
        <v>469.84</v>
      </c>
      <c r="J90">
        <v>-6.91</v>
      </c>
    </row>
    <row r="91" spans="1:10" x14ac:dyDescent="0.3">
      <c r="A91">
        <v>567.49</v>
      </c>
      <c r="B91">
        <f t="shared" si="6"/>
        <v>529.62</v>
      </c>
      <c r="C91">
        <v>-2.23</v>
      </c>
      <c r="D91" s="2">
        <f t="shared" si="7"/>
        <v>299870.4663840977</v>
      </c>
      <c r="E91" s="1">
        <f t="shared" si="8"/>
        <v>2776386.774652055</v>
      </c>
      <c r="F91" s="1">
        <f t="shared" si="9"/>
        <v>529.61781208628884</v>
      </c>
      <c r="G91" s="1">
        <f t="shared" si="10"/>
        <v>2.1879137111682212E-3</v>
      </c>
      <c r="I91">
        <v>476.24</v>
      </c>
      <c r="J91">
        <v>-7</v>
      </c>
    </row>
    <row r="92" spans="1:10" x14ac:dyDescent="0.3">
      <c r="A92">
        <v>571.04</v>
      </c>
      <c r="B92">
        <f t="shared" si="6"/>
        <v>533.16999999999996</v>
      </c>
      <c r="C92">
        <v>-0.86</v>
      </c>
      <c r="D92" s="2">
        <f t="shared" si="7"/>
        <v>299872.68918858684</v>
      </c>
      <c r="E92" s="1">
        <f t="shared" si="8"/>
        <v>2776389.5426000454</v>
      </c>
      <c r="F92" s="1">
        <f t="shared" si="9"/>
        <v>533.16779742073084</v>
      </c>
      <c r="G92" s="1">
        <f t="shared" si="10"/>
        <v>2.2025792691238166E-3</v>
      </c>
      <c r="I92">
        <v>481.58</v>
      </c>
      <c r="J92">
        <v>-7.22</v>
      </c>
    </row>
    <row r="93" spans="1:10" x14ac:dyDescent="0.3">
      <c r="A93">
        <v>574.41999999999996</v>
      </c>
      <c r="B93">
        <f t="shared" si="6"/>
        <v>536.54999999999995</v>
      </c>
      <c r="C93">
        <v>0.05</v>
      </c>
      <c r="D93" s="2">
        <f t="shared" si="7"/>
        <v>299874.80554891739</v>
      </c>
      <c r="E93" s="1">
        <f t="shared" si="8"/>
        <v>2776392.1779984138</v>
      </c>
      <c r="F93" s="1">
        <f t="shared" si="9"/>
        <v>536.54778345748002</v>
      </c>
      <c r="G93" s="1">
        <f t="shared" si="10"/>
        <v>2.2165425199318634E-3</v>
      </c>
      <c r="I93">
        <v>488.12</v>
      </c>
      <c r="J93">
        <v>-7.35</v>
      </c>
    </row>
    <row r="94" spans="1:10" x14ac:dyDescent="0.3">
      <c r="A94">
        <v>576.45000000000005</v>
      </c>
      <c r="B94">
        <f t="shared" si="6"/>
        <v>538.58000000000004</v>
      </c>
      <c r="C94">
        <v>0.82</v>
      </c>
      <c r="D94" s="2">
        <f t="shared" si="7"/>
        <v>299876.07661739987</v>
      </c>
      <c r="E94" s="1">
        <f t="shared" si="8"/>
        <v>2776393.7607968426</v>
      </c>
      <c r="F94" s="1">
        <f t="shared" si="9"/>
        <v>538.57777507162155</v>
      </c>
      <c r="G94" s="1">
        <f t="shared" si="10"/>
        <v>2.2249283784958607E-3</v>
      </c>
      <c r="I94">
        <v>493.83</v>
      </c>
      <c r="J94">
        <v>-7.47</v>
      </c>
    </row>
    <row r="95" spans="1:10" x14ac:dyDescent="0.3">
      <c r="A95">
        <v>578.03</v>
      </c>
      <c r="B95">
        <f t="shared" si="6"/>
        <v>540.16</v>
      </c>
      <c r="C95">
        <v>1.82</v>
      </c>
      <c r="D95" s="2">
        <f t="shared" si="7"/>
        <v>299877.0659219331</v>
      </c>
      <c r="E95" s="1">
        <f t="shared" si="8"/>
        <v>2776394.992728624</v>
      </c>
      <c r="F95" s="1">
        <f t="shared" si="9"/>
        <v>540.15776854422836</v>
      </c>
      <c r="G95" s="1">
        <f t="shared" si="10"/>
        <v>2.2314557716072159E-3</v>
      </c>
      <c r="I95">
        <v>498.79</v>
      </c>
      <c r="J95">
        <v>-7.57</v>
      </c>
    </row>
    <row r="96" spans="1:10" x14ac:dyDescent="0.3">
      <c r="A96">
        <v>579.16999999999996</v>
      </c>
      <c r="B96">
        <f t="shared" si="6"/>
        <v>541.29999999999995</v>
      </c>
      <c r="C96">
        <v>2.76</v>
      </c>
      <c r="D96" s="2">
        <f t="shared" si="7"/>
        <v>299877.77972393803</v>
      </c>
      <c r="E96" s="1">
        <f t="shared" si="8"/>
        <v>2776395.8815907962</v>
      </c>
      <c r="F96" s="1">
        <f t="shared" si="9"/>
        <v>541.29776383514354</v>
      </c>
      <c r="G96" s="1">
        <f t="shared" si="10"/>
        <v>2.23616485641287E-3</v>
      </c>
      <c r="I96">
        <v>503.13</v>
      </c>
      <c r="J96">
        <v>-7.63</v>
      </c>
    </row>
    <row r="97" spans="1:10" x14ac:dyDescent="0.3">
      <c r="A97">
        <v>580.23</v>
      </c>
      <c r="B97">
        <f t="shared" si="6"/>
        <v>542.36</v>
      </c>
      <c r="C97">
        <v>2.93</v>
      </c>
      <c r="D97" s="2">
        <f t="shared" si="7"/>
        <v>299878.44343457423</v>
      </c>
      <c r="E97" s="1">
        <f t="shared" si="8"/>
        <v>2776396.708076675</v>
      </c>
      <c r="F97" s="1">
        <f t="shared" si="9"/>
        <v>542.35775945609919</v>
      </c>
      <c r="G97" s="1">
        <f t="shared" si="10"/>
        <v>2.240543900825287E-3</v>
      </c>
      <c r="I97">
        <v>507.12</v>
      </c>
      <c r="J97">
        <v>-7.67</v>
      </c>
    </row>
    <row r="98" spans="1:10" x14ac:dyDescent="0.3">
      <c r="A98">
        <v>581.52</v>
      </c>
      <c r="B98">
        <f t="shared" si="6"/>
        <v>543.65</v>
      </c>
      <c r="C98">
        <v>3.1</v>
      </c>
      <c r="D98" s="2">
        <f t="shared" si="7"/>
        <v>299879.25115789566</v>
      </c>
      <c r="E98" s="1">
        <f t="shared" si="8"/>
        <v>2776397.7138943952</v>
      </c>
      <c r="F98" s="1">
        <f t="shared" si="9"/>
        <v>543.64775412672725</v>
      </c>
      <c r="G98" s="1">
        <f t="shared" si="10"/>
        <v>2.2458732727272945E-3</v>
      </c>
      <c r="I98">
        <v>513.03</v>
      </c>
      <c r="J98">
        <v>-7.71</v>
      </c>
    </row>
    <row r="99" spans="1:10" x14ac:dyDescent="0.3">
      <c r="A99">
        <v>582.66</v>
      </c>
      <c r="B99">
        <f t="shared" si="6"/>
        <v>544.79</v>
      </c>
      <c r="C99">
        <v>3.12</v>
      </c>
      <c r="D99" s="2">
        <f t="shared" si="7"/>
        <v>299879.96495990065</v>
      </c>
      <c r="E99" s="1">
        <f t="shared" si="8"/>
        <v>2776398.6027565673</v>
      </c>
      <c r="F99" s="1">
        <f t="shared" si="9"/>
        <v>544.78774941767881</v>
      </c>
      <c r="G99" s="1">
        <f t="shared" si="10"/>
        <v>2.2505823211531606E-3</v>
      </c>
      <c r="I99">
        <v>518.95000000000005</v>
      </c>
      <c r="J99">
        <v>-7.77</v>
      </c>
    </row>
    <row r="100" spans="1:10" x14ac:dyDescent="0.3">
      <c r="A100">
        <v>588.83000000000004</v>
      </c>
      <c r="B100">
        <f t="shared" si="6"/>
        <v>550.96</v>
      </c>
      <c r="C100">
        <v>3.09</v>
      </c>
      <c r="D100" s="2">
        <f t="shared" si="7"/>
        <v>299883.82825671701</v>
      </c>
      <c r="E100" s="1">
        <f t="shared" si="8"/>
        <v>2776403.4135281453</v>
      </c>
      <c r="F100" s="1">
        <f t="shared" si="9"/>
        <v>550.95772392871982</v>
      </c>
      <c r="G100" s="1">
        <f t="shared" si="10"/>
        <v>2.2760712802210037E-3</v>
      </c>
      <c r="I100">
        <v>524.84</v>
      </c>
      <c r="J100">
        <v>-7.78</v>
      </c>
    </row>
    <row r="101" spans="1:10" x14ac:dyDescent="0.3">
      <c r="A101">
        <v>596.08000000000004</v>
      </c>
      <c r="B101">
        <f t="shared" si="6"/>
        <v>558.21</v>
      </c>
      <c r="C101">
        <v>3.11</v>
      </c>
      <c r="D101" s="2">
        <f t="shared" si="7"/>
        <v>299888.36778701172</v>
      </c>
      <c r="E101" s="1">
        <f t="shared" si="8"/>
        <v>2776409.0663796752</v>
      </c>
      <c r="F101" s="1">
        <f t="shared" si="9"/>
        <v>558.20769397800655</v>
      </c>
      <c r="G101" s="1">
        <f t="shared" si="10"/>
        <v>2.3060219934905035E-3</v>
      </c>
      <c r="I101">
        <v>532.25</v>
      </c>
      <c r="J101">
        <v>-7.94</v>
      </c>
    </row>
    <row r="102" spans="1:10" x14ac:dyDescent="0.3">
      <c r="A102">
        <v>597.23</v>
      </c>
      <c r="B102">
        <f t="shared" si="6"/>
        <v>559.36</v>
      </c>
      <c r="C102">
        <v>3.82</v>
      </c>
      <c r="D102" s="2">
        <f t="shared" si="7"/>
        <v>299889.08785043779</v>
      </c>
      <c r="E102" s="1">
        <f t="shared" si="8"/>
        <v>2776409.9630388832</v>
      </c>
      <c r="F102" s="1">
        <f t="shared" si="9"/>
        <v>559.35768922705859</v>
      </c>
      <c r="G102" s="1">
        <f t="shared" si="10"/>
        <v>2.3107729414277856E-3</v>
      </c>
      <c r="I102">
        <v>538.24</v>
      </c>
      <c r="J102">
        <v>-8.1199999999999992</v>
      </c>
    </row>
    <row r="103" spans="1:10" x14ac:dyDescent="0.3">
      <c r="A103">
        <v>598.41</v>
      </c>
      <c r="B103">
        <f t="shared" si="6"/>
        <v>560.54</v>
      </c>
      <c r="C103">
        <v>3.82</v>
      </c>
      <c r="D103" s="2">
        <f t="shared" si="7"/>
        <v>299889.82669812714</v>
      </c>
      <c r="E103" s="1">
        <f t="shared" si="8"/>
        <v>2776410.8830892015</v>
      </c>
      <c r="F103" s="1">
        <f t="shared" si="9"/>
        <v>560.5376843526268</v>
      </c>
      <c r="G103" s="1">
        <f t="shared" si="10"/>
        <v>2.3156473731660299E-3</v>
      </c>
      <c r="I103">
        <v>545.12</v>
      </c>
      <c r="J103">
        <v>-8.24</v>
      </c>
    </row>
    <row r="104" spans="1:10" x14ac:dyDescent="0.3">
      <c r="A104">
        <v>600.48</v>
      </c>
      <c r="B104">
        <f t="shared" si="6"/>
        <v>562.61</v>
      </c>
      <c r="C104">
        <v>5.08</v>
      </c>
      <c r="D104" s="2">
        <f t="shared" si="7"/>
        <v>299891.12281229411</v>
      </c>
      <c r="E104" s="1">
        <f t="shared" si="8"/>
        <v>2776412.4970757766</v>
      </c>
      <c r="F104" s="1">
        <f t="shared" si="9"/>
        <v>562.60767580145773</v>
      </c>
      <c r="G104" s="1">
        <f t="shared" si="10"/>
        <v>2.3241985422828293E-3</v>
      </c>
      <c r="I104">
        <v>549.35</v>
      </c>
      <c r="J104">
        <v>-8.14</v>
      </c>
    </row>
    <row r="105" spans="1:10" x14ac:dyDescent="0.3">
      <c r="A105">
        <v>605.02</v>
      </c>
      <c r="B105">
        <f t="shared" si="6"/>
        <v>567.15</v>
      </c>
      <c r="C105">
        <v>5.07</v>
      </c>
      <c r="D105" s="2">
        <f t="shared" si="7"/>
        <v>299893.9654974718</v>
      </c>
      <c r="E105" s="1">
        <f t="shared" si="8"/>
        <v>2776416.0369303897</v>
      </c>
      <c r="F105" s="1">
        <f t="shared" si="9"/>
        <v>567.14765704608567</v>
      </c>
      <c r="G105" s="1">
        <f t="shared" si="10"/>
        <v>2.3429539143080547E-3</v>
      </c>
      <c r="I105">
        <v>556.54</v>
      </c>
      <c r="J105">
        <v>-5.91</v>
      </c>
    </row>
    <row r="106" spans="1:10" x14ac:dyDescent="0.3">
      <c r="A106">
        <v>605.12</v>
      </c>
      <c r="B106">
        <f t="shared" si="6"/>
        <v>567.25</v>
      </c>
      <c r="C106">
        <v>5.53</v>
      </c>
      <c r="D106" s="2">
        <f t="shared" si="7"/>
        <v>299894.02811168274</v>
      </c>
      <c r="E106" s="1">
        <f t="shared" si="8"/>
        <v>2776416.1149007557</v>
      </c>
      <c r="F106" s="1">
        <f t="shared" si="9"/>
        <v>567.24765663300866</v>
      </c>
      <c r="G106" s="1">
        <f t="shared" si="10"/>
        <v>2.34336699134019E-3</v>
      </c>
      <c r="I106">
        <v>560.21</v>
      </c>
      <c r="J106">
        <v>-5.05</v>
      </c>
    </row>
    <row r="107" spans="1:10" x14ac:dyDescent="0.3">
      <c r="A107" s="5">
        <v>605.46</v>
      </c>
      <c r="B107">
        <f t="shared" si="6"/>
        <v>567.59</v>
      </c>
      <c r="C107" s="5">
        <v>5.66</v>
      </c>
      <c r="D107" s="2">
        <v>299894.24099999998</v>
      </c>
      <c r="E107" s="2">
        <v>2776416.38</v>
      </c>
      <c r="F107" s="1">
        <f t="shared" si="9"/>
        <v>567.58765522843066</v>
      </c>
      <c r="G107" s="1">
        <f t="shared" si="10"/>
        <v>2.3447715693691862E-3</v>
      </c>
      <c r="I107">
        <v>564.04999999999995</v>
      </c>
      <c r="J107">
        <v>-3.6</v>
      </c>
    </row>
    <row r="108" spans="1:10" x14ac:dyDescent="0.3">
      <c r="A108" s="6"/>
      <c r="B108" s="6"/>
      <c r="C108" s="6"/>
      <c r="D108" s="7"/>
      <c r="E108" s="8"/>
      <c r="F108" s="8"/>
      <c r="G108" s="8"/>
      <c r="I108">
        <v>567.49</v>
      </c>
      <c r="J108">
        <v>-2.23</v>
      </c>
    </row>
    <row r="109" spans="1:10" x14ac:dyDescent="0.3">
      <c r="A109" s="6"/>
      <c r="B109" s="6"/>
      <c r="C109" s="6"/>
      <c r="D109" s="7"/>
      <c r="E109" s="8"/>
      <c r="F109" s="8"/>
      <c r="G109" s="8"/>
      <c r="I109">
        <v>571.04</v>
      </c>
      <c r="J109">
        <v>-0.86</v>
      </c>
    </row>
    <row r="110" spans="1:10" x14ac:dyDescent="0.3">
      <c r="A110" s="6"/>
      <c r="B110" s="6"/>
      <c r="C110" s="6"/>
      <c r="D110" s="7"/>
      <c r="E110" s="8"/>
      <c r="F110" s="8"/>
      <c r="G110" s="8"/>
      <c r="I110">
        <v>574.41999999999996</v>
      </c>
      <c r="J110">
        <v>0.05</v>
      </c>
    </row>
    <row r="111" spans="1:10" x14ac:dyDescent="0.3">
      <c r="A111" s="6"/>
      <c r="B111" s="6"/>
      <c r="C111" s="6"/>
      <c r="D111" s="7"/>
      <c r="E111" s="8"/>
      <c r="F111" s="8"/>
      <c r="G111" s="8"/>
      <c r="I111">
        <v>576.45000000000005</v>
      </c>
      <c r="J111">
        <v>0.82</v>
      </c>
    </row>
    <row r="112" spans="1:10" x14ac:dyDescent="0.3">
      <c r="A112" s="6"/>
      <c r="B112" s="6"/>
      <c r="C112" s="6"/>
      <c r="D112" s="7"/>
      <c r="E112" s="8"/>
      <c r="F112" s="8"/>
      <c r="G112" s="8"/>
      <c r="I112">
        <v>578.03</v>
      </c>
      <c r="J112">
        <v>1.82</v>
      </c>
    </row>
    <row r="113" spans="1:10" x14ac:dyDescent="0.3">
      <c r="A113" s="6"/>
      <c r="B113" s="6"/>
      <c r="C113" s="6"/>
      <c r="D113" s="7"/>
      <c r="E113" s="8"/>
      <c r="F113" s="8"/>
      <c r="G113" s="8"/>
      <c r="I113">
        <v>579.16999999999996</v>
      </c>
      <c r="J113">
        <v>2.76</v>
      </c>
    </row>
    <row r="114" spans="1:10" x14ac:dyDescent="0.3">
      <c r="A114" s="6"/>
      <c r="B114" s="6"/>
      <c r="C114" s="6"/>
      <c r="D114" s="7"/>
      <c r="E114" s="7"/>
      <c r="F114" s="8"/>
      <c r="G114" s="8"/>
      <c r="I114">
        <v>580.23</v>
      </c>
      <c r="J114">
        <v>2.93</v>
      </c>
    </row>
    <row r="115" spans="1:10" x14ac:dyDescent="0.3">
      <c r="A115" s="6"/>
      <c r="B115" s="6"/>
      <c r="C115" s="6"/>
      <c r="D115" s="7"/>
      <c r="E115" s="8"/>
      <c r="F115" s="8"/>
      <c r="G115" s="8"/>
      <c r="I115">
        <v>581.52</v>
      </c>
      <c r="J115">
        <v>3.1</v>
      </c>
    </row>
    <row r="116" spans="1:10" x14ac:dyDescent="0.3">
      <c r="A116" s="6"/>
      <c r="B116" s="6"/>
      <c r="C116" s="6"/>
      <c r="D116" s="7"/>
      <c r="E116" s="8"/>
      <c r="F116" s="1"/>
      <c r="I116">
        <v>582.66</v>
      </c>
      <c r="J116">
        <v>3.12</v>
      </c>
    </row>
    <row r="117" spans="1:10" x14ac:dyDescent="0.3">
      <c r="A117" s="6"/>
      <c r="B117" s="6"/>
      <c r="C117" s="6"/>
      <c r="D117" s="7"/>
      <c r="E117" s="8"/>
      <c r="F117" s="1"/>
      <c r="I117">
        <v>588.83000000000004</v>
      </c>
      <c r="J117">
        <v>3.09</v>
      </c>
    </row>
    <row r="118" spans="1:10" x14ac:dyDescent="0.3">
      <c r="A118" s="6"/>
      <c r="B118" s="6"/>
      <c r="C118" s="6"/>
      <c r="D118" s="7"/>
      <c r="E118" s="8"/>
      <c r="F118" s="1"/>
      <c r="I118">
        <v>596.08000000000004</v>
      </c>
      <c r="J118">
        <v>3.11</v>
      </c>
    </row>
    <row r="119" spans="1:10" x14ac:dyDescent="0.3">
      <c r="A119" s="6"/>
      <c r="B119" s="6"/>
      <c r="C119" s="6"/>
      <c r="D119" s="7"/>
      <c r="E119" s="8"/>
      <c r="F119" s="1"/>
      <c r="I119">
        <v>597.23</v>
      </c>
      <c r="J119">
        <v>3.82</v>
      </c>
    </row>
    <row r="120" spans="1:10" x14ac:dyDescent="0.3">
      <c r="A120" s="6"/>
      <c r="B120" s="6"/>
      <c r="C120" s="6"/>
      <c r="D120" s="7"/>
      <c r="E120" s="7"/>
      <c r="F120" s="1"/>
      <c r="I120">
        <v>598.41</v>
      </c>
      <c r="J120">
        <v>3.82</v>
      </c>
    </row>
    <row r="121" spans="1:10" x14ac:dyDescent="0.3">
      <c r="A121" s="6"/>
      <c r="B121" s="6"/>
      <c r="C121" s="6"/>
      <c r="D121" s="7"/>
      <c r="E121" s="8"/>
      <c r="F121" s="1"/>
      <c r="I121">
        <v>600.48</v>
      </c>
      <c r="J121">
        <v>5.08</v>
      </c>
    </row>
    <row r="122" spans="1:10" x14ac:dyDescent="0.3">
      <c r="A122" s="6"/>
      <c r="B122" s="6"/>
      <c r="C122" s="6"/>
      <c r="D122" s="7"/>
      <c r="E122" s="8"/>
      <c r="F122" s="1"/>
      <c r="I122">
        <v>605.02</v>
      </c>
      <c r="J122">
        <v>5.07</v>
      </c>
    </row>
    <row r="123" spans="1:10" x14ac:dyDescent="0.3">
      <c r="A123" s="6"/>
      <c r="B123" s="6"/>
      <c r="C123" s="6"/>
      <c r="D123" s="7"/>
      <c r="E123" s="8"/>
      <c r="F123" s="1"/>
      <c r="I123">
        <v>605.12</v>
      </c>
      <c r="J123">
        <v>5.53</v>
      </c>
    </row>
    <row r="124" spans="1:10" x14ac:dyDescent="0.3">
      <c r="A124" s="6"/>
      <c r="B124" s="6"/>
      <c r="C124" s="6"/>
      <c r="D124" s="7"/>
      <c r="E124" s="8"/>
      <c r="F124" s="1"/>
      <c r="I124" s="5">
        <v>605.46</v>
      </c>
      <c r="J124" s="5">
        <v>5.66</v>
      </c>
    </row>
    <row r="125" spans="1:10" x14ac:dyDescent="0.3">
      <c r="A125" s="6"/>
      <c r="B125" s="6"/>
      <c r="C125" s="6"/>
      <c r="D125" s="7"/>
      <c r="E125" s="8"/>
      <c r="F125" s="1"/>
    </row>
    <row r="126" spans="1:10" x14ac:dyDescent="0.3">
      <c r="A126" s="6"/>
      <c r="B126" s="6"/>
      <c r="C126" s="6"/>
      <c r="D126" s="7"/>
      <c r="E126" s="8"/>
      <c r="F126" s="1"/>
    </row>
    <row r="127" spans="1:10" x14ac:dyDescent="0.3">
      <c r="A127" s="6"/>
      <c r="B127" s="6"/>
      <c r="C127" s="6"/>
      <c r="D127" s="7"/>
      <c r="E127" s="8"/>
      <c r="F127" s="1"/>
    </row>
    <row r="128" spans="1:10" x14ac:dyDescent="0.3">
      <c r="A128" s="6"/>
      <c r="B128" s="6"/>
      <c r="C128" s="6"/>
      <c r="D128" s="7"/>
      <c r="E128" s="8"/>
      <c r="F128" s="1"/>
    </row>
    <row r="129" spans="1:6" x14ac:dyDescent="0.3">
      <c r="A129" s="6"/>
      <c r="B129" s="6"/>
      <c r="C129" s="6"/>
      <c r="D129" s="7"/>
      <c r="E129" s="8"/>
      <c r="F129" s="1"/>
    </row>
    <row r="130" spans="1:6" x14ac:dyDescent="0.3">
      <c r="A130" s="6"/>
      <c r="B130" s="6"/>
      <c r="C130" s="6"/>
      <c r="D130" s="7"/>
      <c r="E130" s="8"/>
      <c r="F130" s="1"/>
    </row>
    <row r="131" spans="1:6" x14ac:dyDescent="0.3">
      <c r="A131" s="6"/>
      <c r="B131" s="6"/>
      <c r="C131" s="6"/>
      <c r="D131" s="7"/>
      <c r="E131" s="7"/>
      <c r="F131" s="1"/>
    </row>
    <row r="132" spans="1:6" x14ac:dyDescent="0.3">
      <c r="A132" s="6"/>
      <c r="B132" s="6"/>
      <c r="C132" s="6"/>
      <c r="D132" s="7"/>
      <c r="E132" s="8"/>
      <c r="F132" s="1"/>
    </row>
    <row r="133" spans="1:6" x14ac:dyDescent="0.3">
      <c r="A133" s="6"/>
      <c r="B133" s="6"/>
      <c r="C133" s="6"/>
      <c r="D133" s="7"/>
      <c r="E133" s="8"/>
      <c r="F133" s="1"/>
    </row>
    <row r="134" spans="1:6" x14ac:dyDescent="0.3">
      <c r="A134" s="6"/>
      <c r="B134" s="6"/>
      <c r="C134" s="6"/>
      <c r="D134" s="7"/>
      <c r="E134" s="8"/>
      <c r="F134" s="1"/>
    </row>
    <row r="135" spans="1:6" x14ac:dyDescent="0.3">
      <c r="A135" s="6"/>
      <c r="B135" s="6"/>
      <c r="C135" s="6"/>
      <c r="D135" s="7"/>
      <c r="E135" s="8"/>
      <c r="F135" s="1"/>
    </row>
    <row r="136" spans="1:6" x14ac:dyDescent="0.3">
      <c r="A136" s="6"/>
      <c r="B136" s="6"/>
      <c r="C136" s="6"/>
      <c r="D136" s="7"/>
      <c r="E136" s="8"/>
      <c r="F136" s="1"/>
    </row>
    <row r="137" spans="1:6" x14ac:dyDescent="0.3">
      <c r="A137" s="6"/>
      <c r="B137" s="6"/>
      <c r="C137" s="6"/>
      <c r="D137" s="7"/>
      <c r="E137" s="8"/>
      <c r="F137" s="1"/>
    </row>
    <row r="138" spans="1:6" x14ac:dyDescent="0.3">
      <c r="A138" s="6"/>
      <c r="B138" s="6"/>
      <c r="C138" s="6"/>
      <c r="D138" s="7"/>
      <c r="E138" s="8"/>
      <c r="F138" s="1"/>
    </row>
    <row r="139" spans="1:6" x14ac:dyDescent="0.3">
      <c r="A139" s="6"/>
      <c r="B139" s="6"/>
      <c r="C139" s="6"/>
      <c r="D139" s="7"/>
      <c r="E139" s="8"/>
      <c r="F139" s="1"/>
    </row>
    <row r="140" spans="1:6" x14ac:dyDescent="0.3">
      <c r="A140" s="6"/>
      <c r="B140" s="6"/>
      <c r="C140" s="6"/>
      <c r="D140" s="7"/>
      <c r="E140" s="8"/>
      <c r="F140" s="1"/>
    </row>
    <row r="141" spans="1:6" x14ac:dyDescent="0.3">
      <c r="A141" s="6"/>
      <c r="B141" s="6"/>
      <c r="C141" s="6"/>
      <c r="D141" s="7"/>
      <c r="E141" s="8"/>
      <c r="F141" s="1"/>
    </row>
    <row r="142" spans="1:6" x14ac:dyDescent="0.3">
      <c r="A142" s="6"/>
      <c r="B142" s="6"/>
      <c r="C142" s="6"/>
      <c r="D142" s="7"/>
      <c r="E142" s="8"/>
      <c r="F142" s="1"/>
    </row>
    <row r="143" spans="1:6" x14ac:dyDescent="0.3">
      <c r="A143" s="6"/>
      <c r="B143" s="6"/>
      <c r="C143" s="6"/>
      <c r="D143" s="7"/>
      <c r="E143" s="8"/>
      <c r="F143" s="1"/>
    </row>
    <row r="144" spans="1:6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-158.16</v>
      </c>
      <c r="B1">
        <f>A1+158.16</f>
        <v>0</v>
      </c>
      <c r="C1" s="5">
        <v>9.4700000000000006</v>
      </c>
      <c r="D1" s="2">
        <v>299193.63099999999</v>
      </c>
      <c r="E1" s="2">
        <v>2776183.7489999998</v>
      </c>
    </row>
    <row r="2" spans="1:7" x14ac:dyDescent="0.3">
      <c r="A2">
        <v>-158.06</v>
      </c>
      <c r="B2">
        <f t="shared" ref="B2:B65" si="0">A2+158.16</f>
        <v>9.9999999999994316E-2</v>
      </c>
      <c r="C2">
        <v>9.2100000000000009</v>
      </c>
      <c r="D2" s="2">
        <f>(((B2*($D$105-$D$1))+$B$105*$D$1)/$B$105)</f>
        <v>299193.6861015702</v>
      </c>
      <c r="E2" s="1">
        <f>(((B2*($E$105-$E$1))+$B$105*$E$1)/$B$105)</f>
        <v>2776183.8324494204</v>
      </c>
      <c r="F2" s="1">
        <f>SQRT(((D2-$D$1)^2)+((E2-$E$1)^2))</f>
        <v>9.9999944121642842E-2</v>
      </c>
      <c r="G2" s="1">
        <f t="shared" ref="G2:G65" si="1">B2-F2</f>
        <v>5.5878351473692689E-8</v>
      </c>
    </row>
    <row r="3" spans="1:7" x14ac:dyDescent="0.3">
      <c r="A3">
        <v>-151.97</v>
      </c>
      <c r="B3">
        <f t="shared" si="0"/>
        <v>6.1899999999999977</v>
      </c>
      <c r="C3">
        <v>6.85</v>
      </c>
      <c r="D3" s="2">
        <f t="shared" ref="D3:D66" si="2">(((B3*($D$105-$D$1))+$B$105*$D$1)/$B$105)</f>
        <v>299197.04178719467</v>
      </c>
      <c r="E3" s="1">
        <f t="shared" ref="E3:E66" si="3">(((B3*($E$105-$E$1))+$B$105*$E$1)/$B$105)</f>
        <v>2776188.9145191316</v>
      </c>
      <c r="F3" s="1">
        <f t="shared" ref="F3:F66" si="4">SQRT(((D3-$D$1)^2)+((E3-$E$1)^2))</f>
        <v>6.189996541880741</v>
      </c>
      <c r="G3" s="1">
        <f t="shared" si="1"/>
        <v>3.4581192567273433E-6</v>
      </c>
    </row>
    <row r="4" spans="1:7" x14ac:dyDescent="0.3">
      <c r="A4">
        <v>-151.93</v>
      </c>
      <c r="B4">
        <f t="shared" si="0"/>
        <v>6.2299999999999898</v>
      </c>
      <c r="C4">
        <v>6.91</v>
      </c>
      <c r="D4" s="2">
        <f t="shared" si="2"/>
        <v>299197.06382782274</v>
      </c>
      <c r="E4" s="1">
        <f t="shared" si="3"/>
        <v>2776188.9478988992</v>
      </c>
      <c r="F4" s="1">
        <f t="shared" si="4"/>
        <v>6.2299965189789548</v>
      </c>
      <c r="G4" s="1">
        <f t="shared" si="1"/>
        <v>3.4810210349789372E-6</v>
      </c>
    </row>
    <row r="5" spans="1:7" x14ac:dyDescent="0.3">
      <c r="A5">
        <v>-151.81</v>
      </c>
      <c r="B5">
        <f t="shared" si="0"/>
        <v>6.3499999999999943</v>
      </c>
      <c r="C5">
        <v>6.88</v>
      </c>
      <c r="D5" s="2">
        <f t="shared" si="2"/>
        <v>299197.12994970696</v>
      </c>
      <c r="E5" s="1">
        <f t="shared" si="3"/>
        <v>2776189.0480382042</v>
      </c>
      <c r="F5" s="1">
        <f t="shared" si="4"/>
        <v>6.3499964522165566</v>
      </c>
      <c r="G5" s="1">
        <f t="shared" si="1"/>
        <v>3.5477834376962392E-6</v>
      </c>
    </row>
    <row r="6" spans="1:7" x14ac:dyDescent="0.3">
      <c r="A6">
        <v>-151.75</v>
      </c>
      <c r="B6">
        <f t="shared" si="0"/>
        <v>6.4099999999999966</v>
      </c>
      <c r="C6">
        <v>6.03</v>
      </c>
      <c r="D6" s="2">
        <f t="shared" si="2"/>
        <v>299197.16301064909</v>
      </c>
      <c r="E6" s="1">
        <f t="shared" si="3"/>
        <v>2776189.0981078567</v>
      </c>
      <c r="F6" s="1">
        <f t="shared" si="4"/>
        <v>6.4099964188513932</v>
      </c>
      <c r="G6" s="1">
        <f t="shared" si="1"/>
        <v>3.5811486034376117E-6</v>
      </c>
    </row>
    <row r="7" spans="1:7" x14ac:dyDescent="0.3">
      <c r="A7">
        <v>-143</v>
      </c>
      <c r="B7">
        <f t="shared" si="0"/>
        <v>15.159999999999997</v>
      </c>
      <c r="C7">
        <v>5.55</v>
      </c>
      <c r="D7" s="2">
        <f t="shared" si="2"/>
        <v>299201.98439804057</v>
      </c>
      <c r="E7" s="1">
        <f t="shared" si="3"/>
        <v>2776196.399932154</v>
      </c>
      <c r="F7" s="1">
        <f t="shared" si="4"/>
        <v>15.159991530119383</v>
      </c>
      <c r="G7" s="1">
        <f t="shared" si="1"/>
        <v>8.4698806137595284E-6</v>
      </c>
    </row>
    <row r="8" spans="1:7" x14ac:dyDescent="0.3">
      <c r="A8">
        <v>-142.97999999999999</v>
      </c>
      <c r="B8">
        <f t="shared" si="0"/>
        <v>15.180000000000007</v>
      </c>
      <c r="C8">
        <v>5.3</v>
      </c>
      <c r="D8" s="2">
        <f t="shared" si="2"/>
        <v>299201.99541835458</v>
      </c>
      <c r="E8" s="1">
        <f t="shared" si="3"/>
        <v>2776196.4166220385</v>
      </c>
      <c r="F8" s="1">
        <f t="shared" si="4"/>
        <v>15.17999151923534</v>
      </c>
      <c r="G8" s="1">
        <f t="shared" si="1"/>
        <v>8.4807646665296943E-6</v>
      </c>
    </row>
    <row r="9" spans="1:7" x14ac:dyDescent="0.3">
      <c r="A9">
        <v>-127.84</v>
      </c>
      <c r="B9">
        <f t="shared" si="0"/>
        <v>30.319999999999993</v>
      </c>
      <c r="C9">
        <v>4.4800000000000004</v>
      </c>
      <c r="D9" s="2">
        <f t="shared" si="2"/>
        <v>299210.33779608115</v>
      </c>
      <c r="E9" s="1">
        <f t="shared" si="3"/>
        <v>2776209.0508643081</v>
      </c>
      <c r="F9" s="1">
        <f t="shared" si="4"/>
        <v>30.319983060238766</v>
      </c>
      <c r="G9" s="1">
        <f t="shared" si="1"/>
        <v>1.6939761227519057E-5</v>
      </c>
    </row>
    <row r="10" spans="1:7" x14ac:dyDescent="0.3">
      <c r="A10">
        <v>-106.11</v>
      </c>
      <c r="B10">
        <f t="shared" si="0"/>
        <v>52.05</v>
      </c>
      <c r="C10">
        <v>4.24</v>
      </c>
      <c r="D10" s="2">
        <f t="shared" si="2"/>
        <v>299222.31136728305</v>
      </c>
      <c r="E10" s="1">
        <f t="shared" si="3"/>
        <v>2776227.1844233926</v>
      </c>
      <c r="F10" s="1">
        <f t="shared" si="4"/>
        <v>52.04997092029047</v>
      </c>
      <c r="G10" s="1">
        <f t="shared" si="1"/>
        <v>2.9079709527479736E-5</v>
      </c>
    </row>
    <row r="11" spans="1:7" x14ac:dyDescent="0.3">
      <c r="A11">
        <v>-87.47</v>
      </c>
      <c r="B11">
        <f t="shared" si="0"/>
        <v>70.69</v>
      </c>
      <c r="C11">
        <v>4.08</v>
      </c>
      <c r="D11" s="2">
        <f t="shared" si="2"/>
        <v>299232.58229996619</v>
      </c>
      <c r="E11" s="1">
        <f t="shared" si="3"/>
        <v>2776242.7393953819</v>
      </c>
      <c r="F11" s="1">
        <f t="shared" si="4"/>
        <v>70.689960506332284</v>
      </c>
      <c r="G11" s="1">
        <f t="shared" si="1"/>
        <v>3.949366771394125E-5</v>
      </c>
    </row>
    <row r="12" spans="1:7" x14ac:dyDescent="0.3">
      <c r="A12">
        <v>-78</v>
      </c>
      <c r="B12">
        <f t="shared" si="0"/>
        <v>80.16</v>
      </c>
      <c r="C12">
        <v>3.82</v>
      </c>
      <c r="D12" s="2">
        <f t="shared" si="2"/>
        <v>299237.80041866307</v>
      </c>
      <c r="E12" s="1">
        <f t="shared" si="3"/>
        <v>2776250.6420555073</v>
      </c>
      <c r="F12" s="1">
        <f t="shared" si="4"/>
        <v>80.15995521553566</v>
      </c>
      <c r="G12" s="1">
        <f t="shared" si="1"/>
        <v>4.4784464336089513E-5</v>
      </c>
    </row>
    <row r="13" spans="1:7" x14ac:dyDescent="0.3">
      <c r="A13">
        <v>-64.790000000000006</v>
      </c>
      <c r="B13">
        <f t="shared" si="0"/>
        <v>93.36999999999999</v>
      </c>
      <c r="C13">
        <v>3.49</v>
      </c>
      <c r="D13" s="2">
        <f t="shared" si="2"/>
        <v>299245.07933608495</v>
      </c>
      <c r="E13" s="1">
        <f t="shared" si="3"/>
        <v>2776261.6657239608</v>
      </c>
      <c r="F13" s="1">
        <f t="shared" si="4"/>
        <v>93.369947835086862</v>
      </c>
      <c r="G13" s="1">
        <f t="shared" si="1"/>
        <v>5.2164913128649459E-5</v>
      </c>
    </row>
    <row r="14" spans="1:7" x14ac:dyDescent="0.3">
      <c r="A14">
        <v>-55.42</v>
      </c>
      <c r="B14">
        <f t="shared" si="0"/>
        <v>102.74</v>
      </c>
      <c r="C14">
        <v>3.45</v>
      </c>
      <c r="D14" s="2">
        <f t="shared" si="2"/>
        <v>299250.24235321162</v>
      </c>
      <c r="E14" s="1">
        <f t="shared" si="3"/>
        <v>2776269.4849346657</v>
      </c>
      <c r="F14" s="1">
        <f t="shared" si="4"/>
        <v>102.73994260016858</v>
      </c>
      <c r="G14" s="1">
        <f t="shared" si="1"/>
        <v>5.7399831419502334E-5</v>
      </c>
    </row>
    <row r="15" spans="1:7" x14ac:dyDescent="0.3">
      <c r="A15">
        <v>-50.6</v>
      </c>
      <c r="B15">
        <f t="shared" si="0"/>
        <v>107.56</v>
      </c>
      <c r="C15">
        <v>3.32</v>
      </c>
      <c r="D15" s="2">
        <f t="shared" si="2"/>
        <v>299252.89824889472</v>
      </c>
      <c r="E15" s="1">
        <f t="shared" si="3"/>
        <v>2776273.5071967361</v>
      </c>
      <c r="F15" s="1">
        <f t="shared" si="4"/>
        <v>107.55993990741948</v>
      </c>
      <c r="G15" s="1">
        <f t="shared" si="1"/>
        <v>6.0092580525861194E-5</v>
      </c>
    </row>
    <row r="16" spans="1:7" x14ac:dyDescent="0.3">
      <c r="A16">
        <v>-38.96</v>
      </c>
      <c r="B16">
        <f t="shared" si="0"/>
        <v>119.19999999999999</v>
      </c>
      <c r="C16">
        <v>3.23</v>
      </c>
      <c r="D16" s="2">
        <f t="shared" si="2"/>
        <v>299259.31207166461</v>
      </c>
      <c r="E16" s="1">
        <f t="shared" si="3"/>
        <v>2776283.2207092871</v>
      </c>
      <c r="F16" s="1">
        <f t="shared" si="4"/>
        <v>119.19993340409755</v>
      </c>
      <c r="G16" s="1">
        <f t="shared" si="1"/>
        <v>6.6595902438848498E-5</v>
      </c>
    </row>
    <row r="17" spans="1:10" x14ac:dyDescent="0.3">
      <c r="A17">
        <v>-23.9</v>
      </c>
      <c r="B17">
        <f t="shared" si="0"/>
        <v>134.26</v>
      </c>
      <c r="C17">
        <v>3.01</v>
      </c>
      <c r="D17" s="2">
        <f t="shared" si="2"/>
        <v>299267.61036813498</v>
      </c>
      <c r="E17" s="1">
        <f t="shared" si="3"/>
        <v>2776295.7881920212</v>
      </c>
      <c r="F17" s="1">
        <f t="shared" si="4"/>
        <v>134.25992499048388</v>
      </c>
      <c r="G17" s="1">
        <f t="shared" si="1"/>
        <v>7.5009516109503238E-5</v>
      </c>
    </row>
    <row r="18" spans="1:10" x14ac:dyDescent="0.3">
      <c r="A18">
        <v>-5.94</v>
      </c>
      <c r="B18">
        <f t="shared" si="0"/>
        <v>152.22</v>
      </c>
      <c r="C18">
        <v>2.62</v>
      </c>
      <c r="D18" s="2">
        <f t="shared" si="2"/>
        <v>299277.50661014084</v>
      </c>
      <c r="E18" s="1">
        <f t="shared" si="3"/>
        <v>2776310.7757079503</v>
      </c>
      <c r="F18" s="1">
        <f t="shared" si="4"/>
        <v>152.21991495610919</v>
      </c>
      <c r="G18" s="1">
        <f t="shared" si="1"/>
        <v>8.5043890805991396E-5</v>
      </c>
    </row>
    <row r="19" spans="1:10" x14ac:dyDescent="0.3">
      <c r="A19">
        <v>6.33</v>
      </c>
      <c r="B19">
        <f t="shared" si="0"/>
        <v>164.49</v>
      </c>
      <c r="C19">
        <v>2.5299999999999998</v>
      </c>
      <c r="D19" s="2">
        <f t="shared" si="2"/>
        <v>299284.26757280296</v>
      </c>
      <c r="E19" s="1">
        <f t="shared" si="3"/>
        <v>2776321.0149518512</v>
      </c>
      <c r="F19" s="1">
        <f t="shared" si="4"/>
        <v>164.48990810117502</v>
      </c>
      <c r="G19" s="1">
        <f t="shared" si="1"/>
        <v>9.189882499072155E-5</v>
      </c>
    </row>
    <row r="20" spans="1:10" x14ac:dyDescent="0.3">
      <c r="A20">
        <v>16.29</v>
      </c>
      <c r="B20">
        <f t="shared" si="0"/>
        <v>174.45</v>
      </c>
      <c r="C20">
        <v>2.16</v>
      </c>
      <c r="D20" s="2">
        <f t="shared" si="2"/>
        <v>299289.75568919373</v>
      </c>
      <c r="E20" s="1">
        <f t="shared" si="3"/>
        <v>2776329.326514137</v>
      </c>
      <c r="F20" s="1">
        <f t="shared" si="4"/>
        <v>174.44990253634845</v>
      </c>
      <c r="G20" s="1">
        <f t="shared" si="1"/>
        <v>9.7463651542284424E-5</v>
      </c>
      <c r="I20" s="5">
        <v>-158.16</v>
      </c>
      <c r="J20" s="5">
        <v>9.4700000000000006</v>
      </c>
    </row>
    <row r="21" spans="1:10" x14ac:dyDescent="0.3">
      <c r="A21">
        <v>27.3</v>
      </c>
      <c r="B21">
        <f t="shared" si="0"/>
        <v>185.46</v>
      </c>
      <c r="C21">
        <v>1.73</v>
      </c>
      <c r="D21" s="2">
        <f t="shared" si="2"/>
        <v>299295.8223720715</v>
      </c>
      <c r="E21" s="1">
        <f t="shared" si="3"/>
        <v>2776338.5142953391</v>
      </c>
      <c r="F21" s="1">
        <f t="shared" si="4"/>
        <v>185.45989638548008</v>
      </c>
      <c r="G21" s="1">
        <f t="shared" si="1"/>
        <v>1.0361451992935145E-4</v>
      </c>
      <c r="I21">
        <v>-158.06</v>
      </c>
      <c r="J21">
        <v>9.2100000000000009</v>
      </c>
    </row>
    <row r="22" spans="1:10" x14ac:dyDescent="0.3">
      <c r="A22">
        <v>27.81</v>
      </c>
      <c r="B22">
        <f t="shared" si="0"/>
        <v>185.97</v>
      </c>
      <c r="C22">
        <v>1.3</v>
      </c>
      <c r="D22" s="2">
        <f t="shared" si="2"/>
        <v>299296.10339007946</v>
      </c>
      <c r="E22" s="1">
        <f t="shared" si="3"/>
        <v>2776338.939887384</v>
      </c>
      <c r="F22" s="1">
        <f t="shared" si="4"/>
        <v>185.96989610059816</v>
      </c>
      <c r="G22" s="1">
        <f t="shared" si="1"/>
        <v>1.0389940183586077E-4</v>
      </c>
      <c r="I22">
        <v>-151.97</v>
      </c>
      <c r="J22">
        <v>6.85</v>
      </c>
    </row>
    <row r="23" spans="1:10" x14ac:dyDescent="0.3">
      <c r="A23">
        <v>28.92</v>
      </c>
      <c r="B23">
        <f t="shared" si="0"/>
        <v>187.07999999999998</v>
      </c>
      <c r="C23">
        <v>1.33</v>
      </c>
      <c r="D23" s="2">
        <f t="shared" si="2"/>
        <v>299296.71501750854</v>
      </c>
      <c r="E23" s="1">
        <f t="shared" si="3"/>
        <v>2776339.8661759519</v>
      </c>
      <c r="F23" s="1">
        <f t="shared" si="4"/>
        <v>187.07989548038196</v>
      </c>
      <c r="G23" s="1">
        <f t="shared" si="1"/>
        <v>1.0451961802004917E-4</v>
      </c>
      <c r="I23">
        <v>-151.93</v>
      </c>
      <c r="J23">
        <v>6.91</v>
      </c>
    </row>
    <row r="24" spans="1:10" x14ac:dyDescent="0.3">
      <c r="A24">
        <v>31.78</v>
      </c>
      <c r="B24">
        <f t="shared" si="0"/>
        <v>189.94</v>
      </c>
      <c r="C24">
        <v>1.42</v>
      </c>
      <c r="D24" s="2">
        <f t="shared" si="2"/>
        <v>299298.29092241591</v>
      </c>
      <c r="E24" s="1">
        <f t="shared" si="3"/>
        <v>2776342.2528293794</v>
      </c>
      <c r="F24" s="1">
        <f t="shared" si="4"/>
        <v>189.93989388249065</v>
      </c>
      <c r="G24" s="1">
        <f t="shared" si="1"/>
        <v>1.0611750934685915E-4</v>
      </c>
      <c r="I24">
        <v>-151.81</v>
      </c>
      <c r="J24">
        <v>6.88</v>
      </c>
    </row>
    <row r="25" spans="1:10" x14ac:dyDescent="0.3">
      <c r="A25">
        <v>34.35</v>
      </c>
      <c r="B25">
        <f t="shared" si="0"/>
        <v>192.51</v>
      </c>
      <c r="C25">
        <v>1.43</v>
      </c>
      <c r="D25" s="2">
        <f t="shared" si="2"/>
        <v>299299.70703276974</v>
      </c>
      <c r="E25" s="1">
        <f t="shared" si="3"/>
        <v>2776344.3974794876</v>
      </c>
      <c r="F25" s="1">
        <f t="shared" si="4"/>
        <v>192.50989244684052</v>
      </c>
      <c r="G25" s="1">
        <f t="shared" si="1"/>
        <v>1.0755315946653354E-4</v>
      </c>
      <c r="I25">
        <v>-151.75</v>
      </c>
      <c r="J25">
        <v>6.03</v>
      </c>
    </row>
    <row r="26" spans="1:10" x14ac:dyDescent="0.3">
      <c r="A26">
        <v>35.49</v>
      </c>
      <c r="B26">
        <f t="shared" si="0"/>
        <v>193.65</v>
      </c>
      <c r="C26">
        <v>2.1800000000000002</v>
      </c>
      <c r="D26" s="2">
        <f t="shared" si="2"/>
        <v>299300.33519066992</v>
      </c>
      <c r="E26" s="1">
        <f t="shared" si="3"/>
        <v>2776345.3488028818</v>
      </c>
      <c r="F26" s="1">
        <f t="shared" si="4"/>
        <v>193.64989180995778</v>
      </c>
      <c r="G26" s="1">
        <f t="shared" si="1"/>
        <v>1.0819004222639705E-4</v>
      </c>
      <c r="I26">
        <v>-143</v>
      </c>
      <c r="J26">
        <v>5.55</v>
      </c>
    </row>
    <row r="27" spans="1:10" x14ac:dyDescent="0.3">
      <c r="A27">
        <v>35.729999999999997</v>
      </c>
      <c r="B27">
        <f t="shared" si="0"/>
        <v>193.89</v>
      </c>
      <c r="C27">
        <v>2.2999999999999998</v>
      </c>
      <c r="D27" s="2">
        <f t="shared" si="2"/>
        <v>299300.46743443835</v>
      </c>
      <c r="E27" s="1">
        <f t="shared" si="3"/>
        <v>2776345.5490814908</v>
      </c>
      <c r="F27" s="1">
        <f t="shared" si="4"/>
        <v>193.88989167565578</v>
      </c>
      <c r="G27" s="1">
        <f t="shared" si="1"/>
        <v>1.0832434421104153E-4</v>
      </c>
      <c r="I27">
        <v>-142.97999999999999</v>
      </c>
      <c r="J27">
        <v>5.3</v>
      </c>
    </row>
    <row r="28" spans="1:10" x14ac:dyDescent="0.3">
      <c r="A28">
        <v>37.880000000000003</v>
      </c>
      <c r="B28">
        <f t="shared" si="0"/>
        <v>196.04</v>
      </c>
      <c r="C28">
        <v>2.35</v>
      </c>
      <c r="D28" s="2">
        <f t="shared" si="2"/>
        <v>299301.65211819741</v>
      </c>
      <c r="E28" s="1">
        <f t="shared" si="3"/>
        <v>2776347.3432440325</v>
      </c>
      <c r="F28" s="1">
        <f t="shared" si="4"/>
        <v>196.03989047443517</v>
      </c>
      <c r="G28" s="1">
        <f t="shared" si="1"/>
        <v>1.0952556482379805E-4</v>
      </c>
      <c r="I28">
        <v>-127.84</v>
      </c>
      <c r="J28">
        <v>4.4800000000000004</v>
      </c>
    </row>
    <row r="29" spans="1:10" x14ac:dyDescent="0.3">
      <c r="A29">
        <v>40.24</v>
      </c>
      <c r="B29">
        <f t="shared" si="0"/>
        <v>198.4</v>
      </c>
      <c r="C29">
        <v>1.91</v>
      </c>
      <c r="D29" s="2">
        <f t="shared" si="2"/>
        <v>299302.95251525386</v>
      </c>
      <c r="E29" s="1">
        <f t="shared" si="3"/>
        <v>2776349.3126503574</v>
      </c>
      <c r="F29" s="1">
        <f t="shared" si="4"/>
        <v>198.3998891559998</v>
      </c>
      <c r="G29" s="1">
        <f t="shared" si="1"/>
        <v>1.1084400020422436E-4</v>
      </c>
      <c r="I29">
        <v>-106.11</v>
      </c>
      <c r="J29">
        <v>4.24</v>
      </c>
    </row>
    <row r="30" spans="1:10" x14ac:dyDescent="0.3">
      <c r="A30">
        <v>47.4</v>
      </c>
      <c r="B30">
        <f t="shared" si="0"/>
        <v>205.56</v>
      </c>
      <c r="C30">
        <v>1.66</v>
      </c>
      <c r="D30" s="2">
        <f t="shared" si="2"/>
        <v>299306.89778767939</v>
      </c>
      <c r="E30" s="1">
        <f t="shared" si="3"/>
        <v>2776355.2876288686</v>
      </c>
      <c r="F30" s="1">
        <f t="shared" si="4"/>
        <v>205.55988515608797</v>
      </c>
      <c r="G30" s="1">
        <f t="shared" si="1"/>
        <v>1.1484391202998268E-4</v>
      </c>
      <c r="I30">
        <v>-87.47</v>
      </c>
      <c r="J30">
        <v>4.08</v>
      </c>
    </row>
    <row r="31" spans="1:10" x14ac:dyDescent="0.3">
      <c r="A31">
        <v>60.05</v>
      </c>
      <c r="B31">
        <f t="shared" si="0"/>
        <v>218.20999999999998</v>
      </c>
      <c r="C31">
        <v>1.56</v>
      </c>
      <c r="D31" s="2">
        <f t="shared" si="2"/>
        <v>299313.86813630821</v>
      </c>
      <c r="E31" s="1">
        <f t="shared" si="3"/>
        <v>2776365.8439805671</v>
      </c>
      <c r="F31" s="1">
        <f t="shared" si="4"/>
        <v>218.20987808846024</v>
      </c>
      <c r="G31" s="1">
        <f t="shared" si="1"/>
        <v>1.2191153973617475E-4</v>
      </c>
      <c r="I31">
        <v>-78</v>
      </c>
      <c r="J31">
        <v>3.82</v>
      </c>
    </row>
    <row r="32" spans="1:10" x14ac:dyDescent="0.3">
      <c r="A32">
        <v>66.650000000000006</v>
      </c>
      <c r="B32">
        <f t="shared" si="0"/>
        <v>224.81</v>
      </c>
      <c r="C32">
        <v>1.28</v>
      </c>
      <c r="D32" s="2">
        <f t="shared" si="2"/>
        <v>299317.50483994064</v>
      </c>
      <c r="E32" s="1">
        <f t="shared" si="3"/>
        <v>2776371.3516423227</v>
      </c>
      <c r="F32" s="1">
        <f t="shared" si="4"/>
        <v>224.80987440094884</v>
      </c>
      <c r="G32" s="1">
        <f t="shared" si="1"/>
        <v>1.2559905115949732E-4</v>
      </c>
      <c r="I32">
        <v>-64.790000000000006</v>
      </c>
      <c r="J32">
        <v>3.49</v>
      </c>
    </row>
    <row r="33" spans="1:10" x14ac:dyDescent="0.3">
      <c r="A33">
        <v>74.39</v>
      </c>
      <c r="B33">
        <f t="shared" si="0"/>
        <v>232.55</v>
      </c>
      <c r="C33">
        <v>0.92</v>
      </c>
      <c r="D33" s="2">
        <f t="shared" si="2"/>
        <v>299321.76970147324</v>
      </c>
      <c r="E33" s="1">
        <f t="shared" si="3"/>
        <v>2776377.8106274731</v>
      </c>
      <c r="F33" s="1">
        <f t="shared" si="4"/>
        <v>232.54987007694328</v>
      </c>
      <c r="G33" s="1">
        <f t="shared" si="1"/>
        <v>1.2992305673265037E-4</v>
      </c>
      <c r="I33">
        <v>-55.42</v>
      </c>
      <c r="J33">
        <v>3.45</v>
      </c>
    </row>
    <row r="34" spans="1:10" x14ac:dyDescent="0.3">
      <c r="A34">
        <v>84.34</v>
      </c>
      <c r="B34">
        <f t="shared" si="0"/>
        <v>242.5</v>
      </c>
      <c r="C34">
        <v>0.21</v>
      </c>
      <c r="D34" s="2">
        <f t="shared" si="2"/>
        <v>299327.25230770698</v>
      </c>
      <c r="E34" s="1">
        <f t="shared" si="3"/>
        <v>2776386.113844817</v>
      </c>
      <c r="F34" s="1">
        <f t="shared" si="4"/>
        <v>242.49986451793129</v>
      </c>
      <c r="G34" s="1">
        <f t="shared" si="1"/>
        <v>1.3548206871405455E-4</v>
      </c>
      <c r="I34">
        <v>-50.6</v>
      </c>
      <c r="J34">
        <v>3.32</v>
      </c>
    </row>
    <row r="35" spans="1:10" x14ac:dyDescent="0.3">
      <c r="A35">
        <v>89.82</v>
      </c>
      <c r="B35">
        <f t="shared" si="0"/>
        <v>247.98</v>
      </c>
      <c r="C35">
        <v>-0.48</v>
      </c>
      <c r="D35" s="2">
        <f t="shared" si="2"/>
        <v>299330.27187375329</v>
      </c>
      <c r="E35" s="1">
        <f t="shared" si="3"/>
        <v>2776390.686873063</v>
      </c>
      <c r="F35" s="1">
        <f t="shared" si="4"/>
        <v>247.97986145645066</v>
      </c>
      <c r="G35" s="1">
        <f t="shared" si="1"/>
        <v>1.3854354932618662E-4</v>
      </c>
      <c r="I35">
        <v>-38.96</v>
      </c>
      <c r="J35">
        <v>3.23</v>
      </c>
    </row>
    <row r="36" spans="1:10" x14ac:dyDescent="0.3">
      <c r="A36">
        <v>95.09</v>
      </c>
      <c r="B36">
        <f t="shared" si="0"/>
        <v>253.25</v>
      </c>
      <c r="C36">
        <v>-0.13</v>
      </c>
      <c r="D36" s="2">
        <f t="shared" si="2"/>
        <v>299333.17572650226</v>
      </c>
      <c r="E36" s="1">
        <f t="shared" si="3"/>
        <v>2776395.0846575256</v>
      </c>
      <c r="F36" s="1">
        <f t="shared" si="4"/>
        <v>253.24985851221686</v>
      </c>
      <c r="G36" s="1">
        <f t="shared" si="1"/>
        <v>1.4148778313938237E-4</v>
      </c>
      <c r="I36">
        <v>-23.9</v>
      </c>
      <c r="J36">
        <v>3.01</v>
      </c>
    </row>
    <row r="37" spans="1:10" x14ac:dyDescent="0.3">
      <c r="A37">
        <v>105.01</v>
      </c>
      <c r="B37">
        <f t="shared" si="0"/>
        <v>263.17</v>
      </c>
      <c r="C37">
        <v>-0.5</v>
      </c>
      <c r="D37" s="2">
        <f t="shared" si="2"/>
        <v>299338.64180226496</v>
      </c>
      <c r="E37" s="1">
        <f t="shared" si="3"/>
        <v>2776403.3628400429</v>
      </c>
      <c r="F37" s="1">
        <f t="shared" si="4"/>
        <v>263.16985296951486</v>
      </c>
      <c r="G37" s="1">
        <f t="shared" si="1"/>
        <v>1.4703048515229966E-4</v>
      </c>
      <c r="I37">
        <v>-5.94</v>
      </c>
      <c r="J37">
        <v>2.62</v>
      </c>
    </row>
    <row r="38" spans="1:10" x14ac:dyDescent="0.3">
      <c r="A38">
        <v>111.22</v>
      </c>
      <c r="B38">
        <f t="shared" si="0"/>
        <v>269.38</v>
      </c>
      <c r="C38">
        <v>-0.63</v>
      </c>
      <c r="D38" s="2">
        <f t="shared" si="2"/>
        <v>299342.06360977364</v>
      </c>
      <c r="E38" s="1">
        <f t="shared" si="3"/>
        <v>2776408.5450490587</v>
      </c>
      <c r="F38" s="1">
        <f t="shared" si="4"/>
        <v>269.37984950012304</v>
      </c>
      <c r="G38" s="1">
        <f t="shared" si="1"/>
        <v>1.5049987695192613E-4</v>
      </c>
      <c r="I38">
        <v>6.33</v>
      </c>
      <c r="J38">
        <v>2.5299999999999998</v>
      </c>
    </row>
    <row r="39" spans="1:10" x14ac:dyDescent="0.3">
      <c r="A39">
        <v>117.92</v>
      </c>
      <c r="B39">
        <f t="shared" si="0"/>
        <v>276.08</v>
      </c>
      <c r="C39">
        <v>-0.76</v>
      </c>
      <c r="D39" s="2">
        <f t="shared" si="2"/>
        <v>299345.75541497627</v>
      </c>
      <c r="E39" s="1">
        <f t="shared" si="3"/>
        <v>2776414.1361602354</v>
      </c>
      <c r="F39" s="1">
        <f t="shared" si="4"/>
        <v>276.07984575712186</v>
      </c>
      <c r="G39" s="1">
        <f t="shared" si="1"/>
        <v>1.5424287812493276E-4</v>
      </c>
      <c r="I39">
        <v>16.29</v>
      </c>
      <c r="J39">
        <v>2.16</v>
      </c>
    </row>
    <row r="40" spans="1:10" x14ac:dyDescent="0.3">
      <c r="A40">
        <v>123.06</v>
      </c>
      <c r="B40">
        <f t="shared" si="0"/>
        <v>281.22000000000003</v>
      </c>
      <c r="C40">
        <v>-0.86</v>
      </c>
      <c r="D40" s="2">
        <f t="shared" si="2"/>
        <v>299348.58763568394</v>
      </c>
      <c r="E40" s="1">
        <f t="shared" si="3"/>
        <v>2776418.4254604513</v>
      </c>
      <c r="F40" s="1">
        <f t="shared" si="4"/>
        <v>281.21984288543297</v>
      </c>
      <c r="G40" s="1">
        <f t="shared" si="1"/>
        <v>1.5711456705957971E-4</v>
      </c>
      <c r="I40">
        <v>27.3</v>
      </c>
      <c r="J40">
        <v>1.73</v>
      </c>
    </row>
    <row r="41" spans="1:10" x14ac:dyDescent="0.3">
      <c r="A41">
        <v>128.49</v>
      </c>
      <c r="B41">
        <f t="shared" si="0"/>
        <v>286.64999999999998</v>
      </c>
      <c r="C41">
        <v>-0.96</v>
      </c>
      <c r="D41" s="2">
        <f t="shared" si="2"/>
        <v>299351.5796509452</v>
      </c>
      <c r="E41" s="1">
        <f t="shared" si="3"/>
        <v>2776422.956763987</v>
      </c>
      <c r="F41" s="1">
        <f t="shared" si="4"/>
        <v>286.64983985192356</v>
      </c>
      <c r="G41" s="1">
        <f t="shared" si="1"/>
        <v>1.6014807641795414E-4</v>
      </c>
      <c r="I41">
        <v>27.81</v>
      </c>
      <c r="J41">
        <v>1.3</v>
      </c>
    </row>
    <row r="42" spans="1:10" x14ac:dyDescent="0.3">
      <c r="A42">
        <v>133.44</v>
      </c>
      <c r="B42">
        <f t="shared" si="0"/>
        <v>291.60000000000002</v>
      </c>
      <c r="C42">
        <v>-1.07</v>
      </c>
      <c r="D42" s="2">
        <f t="shared" si="2"/>
        <v>299354.30717866949</v>
      </c>
      <c r="E42" s="1">
        <f t="shared" si="3"/>
        <v>2776427.0875103041</v>
      </c>
      <c r="F42" s="1">
        <f t="shared" si="4"/>
        <v>291.5998370865654</v>
      </c>
      <c r="G42" s="1">
        <f t="shared" si="1"/>
        <v>1.6291343462171426E-4</v>
      </c>
      <c r="I42">
        <v>28.92</v>
      </c>
      <c r="J42">
        <v>1.33</v>
      </c>
    </row>
    <row r="43" spans="1:10" x14ac:dyDescent="0.3">
      <c r="A43">
        <v>137.83000000000001</v>
      </c>
      <c r="B43">
        <f t="shared" si="0"/>
        <v>295.99</v>
      </c>
      <c r="C43">
        <v>-1.23</v>
      </c>
      <c r="D43" s="2">
        <f t="shared" si="2"/>
        <v>299356.72613760078</v>
      </c>
      <c r="E43" s="1">
        <f t="shared" si="3"/>
        <v>2776430.7509398656</v>
      </c>
      <c r="F43" s="1">
        <f t="shared" si="4"/>
        <v>295.98983463367188</v>
      </c>
      <c r="G43" s="1">
        <f t="shared" si="1"/>
        <v>1.653663281331319E-4</v>
      </c>
      <c r="I43">
        <v>31.78</v>
      </c>
      <c r="J43">
        <v>1.42</v>
      </c>
    </row>
    <row r="44" spans="1:10" x14ac:dyDescent="0.3">
      <c r="A44">
        <v>143.08000000000001</v>
      </c>
      <c r="B44">
        <f t="shared" si="0"/>
        <v>301.24</v>
      </c>
      <c r="C44">
        <v>-1.41</v>
      </c>
      <c r="D44" s="2">
        <f t="shared" si="2"/>
        <v>299359.61897003569</v>
      </c>
      <c r="E44" s="1">
        <f t="shared" si="3"/>
        <v>2776435.1320344443</v>
      </c>
      <c r="F44" s="1">
        <f t="shared" si="4"/>
        <v>301.23983170067862</v>
      </c>
      <c r="G44" s="1">
        <f t="shared" si="1"/>
        <v>1.682993213876216E-4</v>
      </c>
      <c r="I44">
        <v>34.35</v>
      </c>
      <c r="J44">
        <v>1.43</v>
      </c>
    </row>
    <row r="45" spans="1:10" x14ac:dyDescent="0.3">
      <c r="A45">
        <v>151.4</v>
      </c>
      <c r="B45">
        <f t="shared" si="0"/>
        <v>309.56</v>
      </c>
      <c r="C45">
        <v>-1.75</v>
      </c>
      <c r="D45" s="2">
        <f t="shared" si="2"/>
        <v>299364.20342067536</v>
      </c>
      <c r="E45" s="1">
        <f t="shared" si="3"/>
        <v>2776442.0750262332</v>
      </c>
      <c r="F45" s="1">
        <f t="shared" si="4"/>
        <v>309.55982705219077</v>
      </c>
      <c r="G45" s="1">
        <f t="shared" si="1"/>
        <v>1.7294780923293729E-4</v>
      </c>
      <c r="I45">
        <v>35.49</v>
      </c>
      <c r="J45">
        <v>2.1800000000000002</v>
      </c>
    </row>
    <row r="46" spans="1:10" x14ac:dyDescent="0.3">
      <c r="A46">
        <v>157.38</v>
      </c>
      <c r="B46">
        <f t="shared" si="0"/>
        <v>315.53999999999996</v>
      </c>
      <c r="C46">
        <v>-1.93</v>
      </c>
      <c r="D46" s="2">
        <f t="shared" si="2"/>
        <v>299367.49849457265</v>
      </c>
      <c r="E46" s="1">
        <f t="shared" si="3"/>
        <v>2776447.0653015818</v>
      </c>
      <c r="F46" s="1">
        <f t="shared" si="4"/>
        <v>315.53982371128626</v>
      </c>
      <c r="G46" s="1">
        <f t="shared" si="1"/>
        <v>1.7628871370334309E-4</v>
      </c>
      <c r="I46">
        <v>35.729999999999997</v>
      </c>
      <c r="J46">
        <v>2.2999999999999998</v>
      </c>
    </row>
    <row r="47" spans="1:10" x14ac:dyDescent="0.3">
      <c r="A47">
        <v>164.75</v>
      </c>
      <c r="B47">
        <f t="shared" si="0"/>
        <v>322.90999999999997</v>
      </c>
      <c r="C47">
        <v>-2.08</v>
      </c>
      <c r="D47" s="2">
        <f t="shared" si="2"/>
        <v>299371.55948029552</v>
      </c>
      <c r="E47" s="1">
        <f t="shared" si="3"/>
        <v>2776453.2155238758</v>
      </c>
      <c r="F47" s="1">
        <f t="shared" si="4"/>
        <v>322.90981959373897</v>
      </c>
      <c r="G47" s="1">
        <f t="shared" si="1"/>
        <v>1.8040626099491419E-4</v>
      </c>
      <c r="I47">
        <v>37.880000000000003</v>
      </c>
      <c r="J47">
        <v>2.35</v>
      </c>
    </row>
    <row r="48" spans="1:10" x14ac:dyDescent="0.3">
      <c r="A48">
        <v>170.42</v>
      </c>
      <c r="B48">
        <f t="shared" si="0"/>
        <v>328.58</v>
      </c>
      <c r="C48">
        <v>-2.15</v>
      </c>
      <c r="D48" s="2">
        <f t="shared" si="2"/>
        <v>299374.68373932521</v>
      </c>
      <c r="E48" s="1">
        <f t="shared" si="3"/>
        <v>2776457.9471060205</v>
      </c>
      <c r="F48" s="1">
        <f t="shared" si="4"/>
        <v>328.57981642592762</v>
      </c>
      <c r="G48" s="1">
        <f t="shared" si="1"/>
        <v>1.8357407236635481E-4</v>
      </c>
      <c r="I48">
        <v>40.24</v>
      </c>
      <c r="J48">
        <v>1.91</v>
      </c>
    </row>
    <row r="49" spans="1:10" x14ac:dyDescent="0.3">
      <c r="A49">
        <v>176.53</v>
      </c>
      <c r="B49">
        <f t="shared" si="0"/>
        <v>334.69</v>
      </c>
      <c r="C49">
        <v>-2.27</v>
      </c>
      <c r="D49" s="2">
        <f t="shared" si="2"/>
        <v>299378.05044526374</v>
      </c>
      <c r="E49" s="1">
        <f t="shared" si="3"/>
        <v>2776463.0458656158</v>
      </c>
      <c r="F49" s="1">
        <f t="shared" si="4"/>
        <v>334.68981301244617</v>
      </c>
      <c r="G49" s="1">
        <f t="shared" si="1"/>
        <v>1.8698755383184107E-4</v>
      </c>
      <c r="I49">
        <v>47.4</v>
      </c>
      <c r="J49">
        <v>1.66</v>
      </c>
    </row>
    <row r="50" spans="1:10" x14ac:dyDescent="0.3">
      <c r="A50">
        <v>183.13</v>
      </c>
      <c r="B50">
        <f t="shared" si="0"/>
        <v>341.28999999999996</v>
      </c>
      <c r="C50">
        <v>-2.4300000000000002</v>
      </c>
      <c r="D50" s="2">
        <f t="shared" si="2"/>
        <v>299381.68714889616</v>
      </c>
      <c r="E50" s="1">
        <f t="shared" si="3"/>
        <v>2776468.5535273715</v>
      </c>
      <c r="F50" s="1">
        <f t="shared" si="4"/>
        <v>341.28980932493477</v>
      </c>
      <c r="G50" s="1">
        <f t="shared" si="1"/>
        <v>1.9067506519832023E-4</v>
      </c>
      <c r="I50">
        <v>60.05</v>
      </c>
      <c r="J50">
        <v>1.56</v>
      </c>
    </row>
    <row r="51" spans="1:10" x14ac:dyDescent="0.3">
      <c r="A51">
        <v>188.98</v>
      </c>
      <c r="B51">
        <f t="shared" si="0"/>
        <v>347.14</v>
      </c>
      <c r="C51">
        <v>-2.5499999999999998</v>
      </c>
      <c r="D51" s="2">
        <f t="shared" si="2"/>
        <v>299384.9105907522</v>
      </c>
      <c r="E51" s="1">
        <f t="shared" si="3"/>
        <v>2776473.4353184737</v>
      </c>
      <c r="F51" s="1">
        <f t="shared" si="4"/>
        <v>347.13980605699584</v>
      </c>
      <c r="G51" s="1">
        <f t="shared" si="1"/>
        <v>1.9394300414887766E-4</v>
      </c>
      <c r="I51">
        <v>66.650000000000006</v>
      </c>
      <c r="J51">
        <v>1.28</v>
      </c>
    </row>
    <row r="52" spans="1:10" x14ac:dyDescent="0.3">
      <c r="A52">
        <v>194.93</v>
      </c>
      <c r="B52">
        <f t="shared" si="0"/>
        <v>353.09000000000003</v>
      </c>
      <c r="C52">
        <v>-2.7</v>
      </c>
      <c r="D52" s="2">
        <f t="shared" si="2"/>
        <v>299388.18913417839</v>
      </c>
      <c r="E52" s="1">
        <f t="shared" si="3"/>
        <v>2776478.4005589955</v>
      </c>
      <c r="F52" s="1">
        <f t="shared" si="4"/>
        <v>353.08980273236926</v>
      </c>
      <c r="G52" s="1">
        <f t="shared" si="1"/>
        <v>1.9726763076732823E-4</v>
      </c>
      <c r="I52">
        <v>74.39</v>
      </c>
      <c r="J52">
        <v>0.92</v>
      </c>
    </row>
    <row r="53" spans="1:10" x14ac:dyDescent="0.3">
      <c r="A53">
        <v>200.79</v>
      </c>
      <c r="B53">
        <f t="shared" si="0"/>
        <v>358.95</v>
      </c>
      <c r="C53">
        <v>-2.85</v>
      </c>
      <c r="D53" s="2">
        <f t="shared" si="2"/>
        <v>299391.41808619141</v>
      </c>
      <c r="E53" s="1">
        <f t="shared" si="3"/>
        <v>2776483.2906950396</v>
      </c>
      <c r="F53" s="1">
        <f t="shared" si="4"/>
        <v>358.9497994585837</v>
      </c>
      <c r="G53" s="1">
        <f t="shared" si="1"/>
        <v>2.0054141629088917E-4</v>
      </c>
      <c r="I53">
        <v>84.34</v>
      </c>
      <c r="J53">
        <v>0.21</v>
      </c>
    </row>
    <row r="54" spans="1:10" x14ac:dyDescent="0.3">
      <c r="A54">
        <v>207.12</v>
      </c>
      <c r="B54">
        <f t="shared" si="0"/>
        <v>365.28</v>
      </c>
      <c r="C54">
        <v>-3.01</v>
      </c>
      <c r="D54" s="2">
        <f t="shared" si="2"/>
        <v>299394.90601558436</v>
      </c>
      <c r="E54" s="1">
        <f t="shared" si="3"/>
        <v>2776488.5730433599</v>
      </c>
      <c r="F54" s="1">
        <f t="shared" si="4"/>
        <v>365.27979592207294</v>
      </c>
      <c r="G54" s="1">
        <f t="shared" si="1"/>
        <v>2.040779270373605E-4</v>
      </c>
      <c r="I54">
        <v>89.82</v>
      </c>
      <c r="J54">
        <v>-0.48</v>
      </c>
    </row>
    <row r="55" spans="1:10" x14ac:dyDescent="0.3">
      <c r="A55">
        <v>213.7</v>
      </c>
      <c r="B55">
        <f t="shared" si="0"/>
        <v>371.86</v>
      </c>
      <c r="C55">
        <v>-3.18</v>
      </c>
      <c r="D55" s="2">
        <f t="shared" si="2"/>
        <v>299398.53169890272</v>
      </c>
      <c r="E55" s="1">
        <f t="shared" si="3"/>
        <v>2776494.0640152316</v>
      </c>
      <c r="F55" s="1">
        <f t="shared" si="4"/>
        <v>371.85979224580205</v>
      </c>
      <c r="G55" s="1">
        <f t="shared" si="1"/>
        <v>2.0775419795882044E-4</v>
      </c>
      <c r="I55">
        <v>95.09</v>
      </c>
      <c r="J55">
        <v>-0.13</v>
      </c>
    </row>
    <row r="56" spans="1:10" x14ac:dyDescent="0.3">
      <c r="A56">
        <v>222.48</v>
      </c>
      <c r="B56">
        <f t="shared" si="0"/>
        <v>380.64</v>
      </c>
      <c r="C56">
        <v>-3.32</v>
      </c>
      <c r="D56" s="2">
        <f t="shared" si="2"/>
        <v>299403.3696167653</v>
      </c>
      <c r="E56" s="1">
        <f t="shared" si="3"/>
        <v>2776501.3908743556</v>
      </c>
      <c r="F56" s="1">
        <f t="shared" si="4"/>
        <v>380.63978734079211</v>
      </c>
      <c r="G56" s="1">
        <f t="shared" si="1"/>
        <v>2.1265920787527648E-4</v>
      </c>
      <c r="I56">
        <v>105.01</v>
      </c>
      <c r="J56">
        <v>-0.5</v>
      </c>
    </row>
    <row r="57" spans="1:10" x14ac:dyDescent="0.3">
      <c r="A57">
        <v>228</v>
      </c>
      <c r="B57">
        <f t="shared" si="0"/>
        <v>386.15999999999997</v>
      </c>
      <c r="C57">
        <v>-3.57</v>
      </c>
      <c r="D57" s="2">
        <f t="shared" si="2"/>
        <v>299406.41122343973</v>
      </c>
      <c r="E57" s="1">
        <f t="shared" si="3"/>
        <v>2776505.9972823695</v>
      </c>
      <c r="F57" s="1">
        <f t="shared" si="4"/>
        <v>386.15978425683033</v>
      </c>
      <c r="G57" s="1">
        <f t="shared" si="1"/>
        <v>2.1574316963324236E-4</v>
      </c>
      <c r="I57">
        <v>111.22</v>
      </c>
      <c r="J57">
        <v>-0.63</v>
      </c>
    </row>
    <row r="58" spans="1:10" x14ac:dyDescent="0.3">
      <c r="A58">
        <v>233.55</v>
      </c>
      <c r="B58">
        <f t="shared" si="0"/>
        <v>391.71000000000004</v>
      </c>
      <c r="C58">
        <v>-3.65</v>
      </c>
      <c r="D58" s="2">
        <f t="shared" si="2"/>
        <v>299409.46936058515</v>
      </c>
      <c r="E58" s="1">
        <f t="shared" si="3"/>
        <v>2776510.6287252097</v>
      </c>
      <c r="F58" s="1">
        <f t="shared" si="4"/>
        <v>391.70978115613792</v>
      </c>
      <c r="G58" s="1">
        <f t="shared" si="1"/>
        <v>2.1884386211468154E-4</v>
      </c>
      <c r="I58">
        <v>117.92</v>
      </c>
      <c r="J58">
        <v>-0.76</v>
      </c>
    </row>
    <row r="59" spans="1:10" x14ac:dyDescent="0.3">
      <c r="A59">
        <v>240</v>
      </c>
      <c r="B59">
        <f t="shared" si="0"/>
        <v>398.15999999999997</v>
      </c>
      <c r="C59">
        <v>-3.73</v>
      </c>
      <c r="D59" s="2">
        <f t="shared" si="2"/>
        <v>299413.02341186232</v>
      </c>
      <c r="E59" s="1">
        <f t="shared" si="3"/>
        <v>2776516.0112128346</v>
      </c>
      <c r="F59" s="1">
        <f t="shared" si="4"/>
        <v>398.1597775524761</v>
      </c>
      <c r="G59" s="1">
        <f t="shared" si="1"/>
        <v>2.2244752386768596E-4</v>
      </c>
      <c r="I59">
        <v>123.06</v>
      </c>
      <c r="J59">
        <v>-0.86</v>
      </c>
    </row>
    <row r="60" spans="1:10" x14ac:dyDescent="0.3">
      <c r="A60">
        <v>247.28</v>
      </c>
      <c r="B60">
        <f t="shared" si="0"/>
        <v>405.44</v>
      </c>
      <c r="C60">
        <v>-3.85</v>
      </c>
      <c r="D60" s="2">
        <f t="shared" si="2"/>
        <v>299417.03480617207</v>
      </c>
      <c r="E60" s="1">
        <f t="shared" si="3"/>
        <v>2776522.0863306499</v>
      </c>
      <c r="F60" s="1">
        <f t="shared" si="4"/>
        <v>405.43977348502472</v>
      </c>
      <c r="G60" s="1">
        <f t="shared" si="1"/>
        <v>2.265149752815887E-4</v>
      </c>
      <c r="I60">
        <v>128.49</v>
      </c>
      <c r="J60">
        <v>-0.96</v>
      </c>
    </row>
    <row r="61" spans="1:10" x14ac:dyDescent="0.3">
      <c r="A61">
        <v>253.48</v>
      </c>
      <c r="B61">
        <f t="shared" si="0"/>
        <v>411.64</v>
      </c>
      <c r="C61">
        <v>-3.96</v>
      </c>
      <c r="D61" s="2">
        <f t="shared" si="2"/>
        <v>299420.45110352372</v>
      </c>
      <c r="E61" s="1">
        <f t="shared" si="3"/>
        <v>2776527.260194724</v>
      </c>
      <c r="F61" s="1">
        <f t="shared" si="4"/>
        <v>411.63977002144736</v>
      </c>
      <c r="G61" s="1">
        <f t="shared" si="1"/>
        <v>2.2997855262474332E-4</v>
      </c>
      <c r="I61">
        <v>133.44</v>
      </c>
      <c r="J61">
        <v>-1.07</v>
      </c>
    </row>
    <row r="62" spans="1:10" x14ac:dyDescent="0.3">
      <c r="A62">
        <v>260.16000000000003</v>
      </c>
      <c r="B62">
        <f t="shared" si="0"/>
        <v>418.32000000000005</v>
      </c>
      <c r="C62">
        <v>-4.1500000000000004</v>
      </c>
      <c r="D62" s="2">
        <f t="shared" si="2"/>
        <v>299424.13188841229</v>
      </c>
      <c r="E62" s="1">
        <f t="shared" si="3"/>
        <v>2776532.8346160161</v>
      </c>
      <c r="F62" s="1">
        <f t="shared" si="4"/>
        <v>418.31976628929817</v>
      </c>
      <c r="G62" s="1">
        <f t="shared" si="1"/>
        <v>2.3371070187749865E-4</v>
      </c>
      <c r="I62">
        <v>137.83000000000001</v>
      </c>
      <c r="J62">
        <v>-1.23</v>
      </c>
    </row>
    <row r="63" spans="1:10" x14ac:dyDescent="0.3">
      <c r="A63">
        <v>266.88</v>
      </c>
      <c r="B63">
        <f t="shared" si="0"/>
        <v>425.03999999999996</v>
      </c>
      <c r="C63">
        <v>-4.28</v>
      </c>
      <c r="D63" s="2">
        <f t="shared" si="2"/>
        <v>299427.83471392898</v>
      </c>
      <c r="E63" s="1">
        <f t="shared" si="3"/>
        <v>2776538.4424170768</v>
      </c>
      <c r="F63" s="1">
        <f t="shared" si="4"/>
        <v>425.03976253505647</v>
      </c>
      <c r="G63" s="1">
        <f t="shared" si="1"/>
        <v>2.3746494349552449E-4</v>
      </c>
      <c r="I63">
        <v>143.08000000000001</v>
      </c>
      <c r="J63">
        <v>-1.41</v>
      </c>
    </row>
    <row r="64" spans="1:10" x14ac:dyDescent="0.3">
      <c r="A64">
        <v>273.8</v>
      </c>
      <c r="B64">
        <f t="shared" si="0"/>
        <v>431.96000000000004</v>
      </c>
      <c r="C64">
        <v>-4.3899999999999997</v>
      </c>
      <c r="D64" s="2">
        <f t="shared" si="2"/>
        <v>299431.64774258604</v>
      </c>
      <c r="E64" s="1">
        <f t="shared" si="3"/>
        <v>2776544.217116978</v>
      </c>
      <c r="F64" s="1">
        <f t="shared" si="4"/>
        <v>431.95975866863733</v>
      </c>
      <c r="G64" s="1">
        <f t="shared" si="1"/>
        <v>2.4133136270165778E-4</v>
      </c>
      <c r="I64">
        <v>151.4</v>
      </c>
      <c r="J64">
        <v>-1.75</v>
      </c>
    </row>
    <row r="65" spans="1:10" x14ac:dyDescent="0.3">
      <c r="A65">
        <v>281.14999999999998</v>
      </c>
      <c r="B65">
        <f t="shared" si="0"/>
        <v>439.30999999999995</v>
      </c>
      <c r="C65">
        <v>-4.54</v>
      </c>
      <c r="D65" s="2">
        <f t="shared" si="2"/>
        <v>299435.69770799484</v>
      </c>
      <c r="E65" s="1">
        <f t="shared" si="3"/>
        <v>2776550.350649388</v>
      </c>
      <c r="F65" s="1">
        <f t="shared" si="4"/>
        <v>439.30975456233062</v>
      </c>
      <c r="G65" s="1">
        <f t="shared" si="1"/>
        <v>2.4543766932083599E-4</v>
      </c>
      <c r="I65">
        <v>157.38</v>
      </c>
      <c r="J65">
        <v>-1.93</v>
      </c>
    </row>
    <row r="66" spans="1:10" x14ac:dyDescent="0.3">
      <c r="A66">
        <v>287.97000000000003</v>
      </c>
      <c r="B66">
        <f t="shared" ref="B66:B105" si="5">A66+158.16</f>
        <v>446.13</v>
      </c>
      <c r="C66">
        <v>-4.68</v>
      </c>
      <c r="D66" s="2">
        <f t="shared" si="2"/>
        <v>299439.45563508169</v>
      </c>
      <c r="E66" s="1">
        <f t="shared" si="3"/>
        <v>2776556.0418998692</v>
      </c>
      <c r="F66" s="1">
        <f t="shared" si="4"/>
        <v>446.12975075217844</v>
      </c>
      <c r="G66" s="1">
        <f t="shared" ref="G66:G105" si="6">B66-F66</f>
        <v>2.4924782155721914E-4</v>
      </c>
      <c r="I66">
        <v>164.75</v>
      </c>
      <c r="J66">
        <v>-2.08</v>
      </c>
    </row>
    <row r="67" spans="1:10" x14ac:dyDescent="0.3">
      <c r="A67">
        <v>294.64</v>
      </c>
      <c r="B67">
        <f t="shared" si="5"/>
        <v>452.79999999999995</v>
      </c>
      <c r="C67">
        <v>-4.72</v>
      </c>
      <c r="D67" s="2">
        <f t="shared" ref="D67:D104" si="7">(((B67*($D$105-$D$1))+$B$105*$D$1)/$B$105)</f>
        <v>299443.13090981328</v>
      </c>
      <c r="E67" s="1">
        <f t="shared" ref="E67:E104" si="8">(((B67*($E$105-$E$1))+$B$105*$E$1)/$B$105)</f>
        <v>2776561.6079762192</v>
      </c>
      <c r="F67" s="1">
        <f t="shared" ref="F67:F105" si="9">SQRT(((D67-$D$1)^2)+((E67-$E$1)^2))</f>
        <v>452.79974702548731</v>
      </c>
      <c r="G67" s="1">
        <f t="shared" si="6"/>
        <v>2.5297451264805204E-4</v>
      </c>
      <c r="I67">
        <v>170.42</v>
      </c>
      <c r="J67">
        <v>-2.15</v>
      </c>
    </row>
    <row r="68" spans="1:10" x14ac:dyDescent="0.3">
      <c r="A68">
        <v>301.41000000000003</v>
      </c>
      <c r="B68">
        <f t="shared" si="5"/>
        <v>459.57000000000005</v>
      </c>
      <c r="C68">
        <v>-4.93</v>
      </c>
      <c r="D68" s="2">
        <f t="shared" si="7"/>
        <v>299446.86128611508</v>
      </c>
      <c r="E68" s="1">
        <f t="shared" si="8"/>
        <v>2776567.2575019901</v>
      </c>
      <c r="F68" s="1">
        <f t="shared" si="9"/>
        <v>459.56974324330633</v>
      </c>
      <c r="G68" s="1">
        <f t="shared" si="6"/>
        <v>2.5675669371594267E-4</v>
      </c>
      <c r="I68">
        <v>176.53</v>
      </c>
      <c r="J68">
        <v>-2.27</v>
      </c>
    </row>
    <row r="69" spans="1:10" x14ac:dyDescent="0.3">
      <c r="A69">
        <v>307.95999999999998</v>
      </c>
      <c r="B69">
        <f t="shared" si="5"/>
        <v>466.12</v>
      </c>
      <c r="C69">
        <v>-5.04</v>
      </c>
      <c r="D69" s="2">
        <f t="shared" si="7"/>
        <v>299450.47043896239</v>
      </c>
      <c r="E69" s="1">
        <f t="shared" si="8"/>
        <v>2776572.7234390355</v>
      </c>
      <c r="F69" s="1">
        <f t="shared" si="9"/>
        <v>466.11973958373414</v>
      </c>
      <c r="G69" s="1">
        <f t="shared" si="6"/>
        <v>2.6041626585993072E-4</v>
      </c>
      <c r="I69">
        <v>183.13</v>
      </c>
      <c r="J69">
        <v>-2.4300000000000002</v>
      </c>
    </row>
    <row r="70" spans="1:10" x14ac:dyDescent="0.3">
      <c r="A70">
        <v>314.69</v>
      </c>
      <c r="B70">
        <f t="shared" si="5"/>
        <v>472.85</v>
      </c>
      <c r="C70">
        <v>-5.22</v>
      </c>
      <c r="D70" s="2">
        <f t="shared" si="7"/>
        <v>299454.17877463606</v>
      </c>
      <c r="E70" s="1">
        <f t="shared" si="8"/>
        <v>2776578.3395850384</v>
      </c>
      <c r="F70" s="1">
        <f t="shared" si="9"/>
        <v>472.84973582403438</v>
      </c>
      <c r="G70" s="1">
        <f t="shared" si="6"/>
        <v>2.64175965639879E-4</v>
      </c>
      <c r="I70">
        <v>188.98</v>
      </c>
      <c r="J70">
        <v>-2.5499999999999998</v>
      </c>
    </row>
    <row r="71" spans="1:10" x14ac:dyDescent="0.3">
      <c r="A71">
        <v>320.82</v>
      </c>
      <c r="B71">
        <f t="shared" si="5"/>
        <v>478.98</v>
      </c>
      <c r="C71">
        <v>-5.22</v>
      </c>
      <c r="D71" s="2">
        <f t="shared" si="7"/>
        <v>299457.55650088866</v>
      </c>
      <c r="E71" s="1">
        <f t="shared" si="8"/>
        <v>2776583.4550345172</v>
      </c>
      <c r="F71" s="1">
        <f t="shared" si="9"/>
        <v>478.97973239892372</v>
      </c>
      <c r="G71" s="1">
        <f t="shared" si="6"/>
        <v>2.6760107630252605E-4</v>
      </c>
      <c r="I71">
        <v>194.93</v>
      </c>
      <c r="J71">
        <v>-2.7</v>
      </c>
    </row>
    <row r="72" spans="1:10" x14ac:dyDescent="0.3">
      <c r="A72">
        <v>327.24</v>
      </c>
      <c r="B72">
        <f t="shared" si="5"/>
        <v>485.4</v>
      </c>
      <c r="C72">
        <v>-5.57</v>
      </c>
      <c r="D72" s="2">
        <f t="shared" si="7"/>
        <v>299461.09402169473</v>
      </c>
      <c r="E72" s="1">
        <f t="shared" si="8"/>
        <v>2776588.8124873168</v>
      </c>
      <c r="F72" s="1">
        <f t="shared" si="9"/>
        <v>485.39972881270563</v>
      </c>
      <c r="G72" s="1">
        <f t="shared" si="6"/>
        <v>2.711872943450544E-4</v>
      </c>
      <c r="I72">
        <v>200.79</v>
      </c>
      <c r="J72">
        <v>-2.85</v>
      </c>
    </row>
    <row r="73" spans="1:10" x14ac:dyDescent="0.3">
      <c r="A73">
        <v>334.56</v>
      </c>
      <c r="B73">
        <f t="shared" si="5"/>
        <v>492.72</v>
      </c>
      <c r="C73">
        <v>-5.63</v>
      </c>
      <c r="D73" s="2">
        <f t="shared" si="7"/>
        <v>299465.12745663256</v>
      </c>
      <c r="E73" s="1">
        <f t="shared" si="8"/>
        <v>2776594.9209849001</v>
      </c>
      <c r="F73" s="1">
        <f t="shared" si="9"/>
        <v>492.71972472274103</v>
      </c>
      <c r="G73" s="1">
        <f t="shared" si="6"/>
        <v>2.752772589929009E-4</v>
      </c>
      <c r="I73">
        <v>207.12</v>
      </c>
      <c r="J73">
        <v>-3.01</v>
      </c>
    </row>
    <row r="74" spans="1:10" x14ac:dyDescent="0.3">
      <c r="A74">
        <v>341.31</v>
      </c>
      <c r="B74">
        <f t="shared" si="5"/>
        <v>499.47</v>
      </c>
      <c r="C74">
        <v>-5.73</v>
      </c>
      <c r="D74" s="2">
        <f t="shared" si="7"/>
        <v>299468.84681262024</v>
      </c>
      <c r="E74" s="1">
        <f t="shared" si="8"/>
        <v>2776600.553820787</v>
      </c>
      <c r="F74" s="1">
        <f t="shared" si="9"/>
        <v>499.46972095176858</v>
      </c>
      <c r="G74" s="1">
        <f t="shared" si="6"/>
        <v>2.7904823144808688E-4</v>
      </c>
      <c r="I74">
        <v>213.7</v>
      </c>
      <c r="J74">
        <v>-3.18</v>
      </c>
    </row>
    <row r="75" spans="1:10" x14ac:dyDescent="0.3">
      <c r="A75">
        <v>348.48</v>
      </c>
      <c r="B75">
        <f t="shared" si="5"/>
        <v>506.64</v>
      </c>
      <c r="C75">
        <v>-5.82</v>
      </c>
      <c r="D75" s="2">
        <f t="shared" si="7"/>
        <v>299472.79759520275</v>
      </c>
      <c r="E75" s="1">
        <f t="shared" si="8"/>
        <v>2776606.53714424</v>
      </c>
      <c r="F75" s="1">
        <f t="shared" si="9"/>
        <v>506.63971694601014</v>
      </c>
      <c r="G75" s="1">
        <f t="shared" si="6"/>
        <v>2.8305398984684871E-4</v>
      </c>
      <c r="I75">
        <v>222.48</v>
      </c>
      <c r="J75">
        <v>-3.32</v>
      </c>
    </row>
    <row r="76" spans="1:10" x14ac:dyDescent="0.3">
      <c r="A76">
        <v>354.79</v>
      </c>
      <c r="B76">
        <f t="shared" si="5"/>
        <v>512.95000000000005</v>
      </c>
      <c r="C76">
        <v>-6.04</v>
      </c>
      <c r="D76" s="2">
        <f t="shared" si="7"/>
        <v>299476.27450428164</v>
      </c>
      <c r="E76" s="1">
        <f t="shared" si="8"/>
        <v>2776611.8028026759</v>
      </c>
      <c r="F76" s="1">
        <f t="shared" si="9"/>
        <v>512.94971342035126</v>
      </c>
      <c r="G76" s="1">
        <f t="shared" si="6"/>
        <v>2.8657964878675557E-4</v>
      </c>
      <c r="I76">
        <v>228</v>
      </c>
      <c r="J76">
        <v>-3.57</v>
      </c>
    </row>
    <row r="77" spans="1:10" x14ac:dyDescent="0.3">
      <c r="A77">
        <v>362.15</v>
      </c>
      <c r="B77">
        <f t="shared" si="5"/>
        <v>520.30999999999995</v>
      </c>
      <c r="C77">
        <v>-6.09</v>
      </c>
      <c r="D77" s="2">
        <f t="shared" si="7"/>
        <v>299480.32997984748</v>
      </c>
      <c r="E77" s="1">
        <f t="shared" si="8"/>
        <v>2776617.9446800281</v>
      </c>
      <c r="F77" s="1">
        <f t="shared" si="9"/>
        <v>520.30970930861861</v>
      </c>
      <c r="G77" s="1">
        <f t="shared" si="6"/>
        <v>2.9069138133763772E-4</v>
      </c>
      <c r="I77">
        <v>233.55</v>
      </c>
      <c r="J77">
        <v>-3.65</v>
      </c>
    </row>
    <row r="78" spans="1:10" x14ac:dyDescent="0.3">
      <c r="A78">
        <v>369.1</v>
      </c>
      <c r="B78">
        <f t="shared" si="5"/>
        <v>527.26</v>
      </c>
      <c r="C78">
        <v>-6.32</v>
      </c>
      <c r="D78" s="2">
        <f t="shared" si="7"/>
        <v>299484.15953897563</v>
      </c>
      <c r="E78" s="1">
        <f t="shared" si="8"/>
        <v>2776623.7444147556</v>
      </c>
      <c r="F78" s="1">
        <f t="shared" si="9"/>
        <v>527.25970542553284</v>
      </c>
      <c r="G78" s="1">
        <f t="shared" si="6"/>
        <v>2.9457446714786784E-4</v>
      </c>
      <c r="I78">
        <v>240</v>
      </c>
      <c r="J78">
        <v>-3.73</v>
      </c>
    </row>
    <row r="79" spans="1:10" x14ac:dyDescent="0.3">
      <c r="A79">
        <v>375.68</v>
      </c>
      <c r="B79">
        <f t="shared" si="5"/>
        <v>533.84</v>
      </c>
      <c r="C79">
        <v>-6.51</v>
      </c>
      <c r="D79" s="2">
        <f t="shared" si="7"/>
        <v>299487.78522229404</v>
      </c>
      <c r="E79" s="1">
        <f t="shared" si="8"/>
        <v>2776629.2353866277</v>
      </c>
      <c r="F79" s="1">
        <f t="shared" si="9"/>
        <v>533.83970174968272</v>
      </c>
      <c r="G79" s="1">
        <f t="shared" si="6"/>
        <v>2.9825031731434137E-4</v>
      </c>
      <c r="I79">
        <v>247.28</v>
      </c>
      <c r="J79">
        <v>-3.85</v>
      </c>
    </row>
    <row r="80" spans="1:10" x14ac:dyDescent="0.3">
      <c r="A80">
        <v>382.29</v>
      </c>
      <c r="B80">
        <f t="shared" si="5"/>
        <v>540.45000000000005</v>
      </c>
      <c r="C80">
        <v>-6.6</v>
      </c>
      <c r="D80" s="2">
        <f t="shared" si="7"/>
        <v>299491.4274360835</v>
      </c>
      <c r="E80" s="1">
        <f t="shared" si="8"/>
        <v>2776634.7513933256</v>
      </c>
      <c r="F80" s="1">
        <f t="shared" si="9"/>
        <v>540.44969805674532</v>
      </c>
      <c r="G80" s="1">
        <f t="shared" si="6"/>
        <v>3.0194325472621131E-4</v>
      </c>
      <c r="I80">
        <v>253.48</v>
      </c>
      <c r="J80">
        <v>-3.96</v>
      </c>
    </row>
    <row r="81" spans="1:10" x14ac:dyDescent="0.3">
      <c r="A81">
        <v>388.68</v>
      </c>
      <c r="B81">
        <f t="shared" si="5"/>
        <v>546.84</v>
      </c>
      <c r="C81">
        <v>-6.65</v>
      </c>
      <c r="D81" s="2">
        <f t="shared" si="7"/>
        <v>299494.94842641847</v>
      </c>
      <c r="E81" s="1">
        <f t="shared" si="8"/>
        <v>2776640.083811298</v>
      </c>
      <c r="F81" s="1">
        <f t="shared" si="9"/>
        <v>546.83969448641665</v>
      </c>
      <c r="G81" s="1">
        <f t="shared" si="6"/>
        <v>3.0551358338470891E-4</v>
      </c>
      <c r="I81">
        <v>260.16000000000003</v>
      </c>
      <c r="J81">
        <v>-4.1500000000000004</v>
      </c>
    </row>
    <row r="82" spans="1:10" x14ac:dyDescent="0.3">
      <c r="A82">
        <v>395.42</v>
      </c>
      <c r="B82">
        <f t="shared" si="5"/>
        <v>553.58000000000004</v>
      </c>
      <c r="C82">
        <v>-6.69</v>
      </c>
      <c r="D82" s="2">
        <f t="shared" si="7"/>
        <v>299498.66227224923</v>
      </c>
      <c r="E82" s="1">
        <f t="shared" si="8"/>
        <v>2776645.7083022427</v>
      </c>
      <c r="F82" s="1">
        <f t="shared" si="9"/>
        <v>553.57969072093431</v>
      </c>
      <c r="G82" s="1">
        <f t="shared" si="6"/>
        <v>3.0927906573197106E-4</v>
      </c>
      <c r="I82">
        <v>266.88</v>
      </c>
      <c r="J82">
        <v>-4.28</v>
      </c>
    </row>
    <row r="83" spans="1:10" x14ac:dyDescent="0.3">
      <c r="A83">
        <v>402.54</v>
      </c>
      <c r="B83">
        <f t="shared" si="5"/>
        <v>560.70000000000005</v>
      </c>
      <c r="C83">
        <v>-6.74</v>
      </c>
      <c r="D83" s="2">
        <f t="shared" si="7"/>
        <v>299502.58550404664</v>
      </c>
      <c r="E83" s="1">
        <f t="shared" si="8"/>
        <v>2776651.6499009854</v>
      </c>
      <c r="F83" s="1">
        <f t="shared" si="9"/>
        <v>560.69968674311497</v>
      </c>
      <c r="G83" s="1">
        <f t="shared" si="6"/>
        <v>3.1325688507877203E-4</v>
      </c>
      <c r="I83">
        <v>273.8</v>
      </c>
      <c r="J83">
        <v>-4.3899999999999997</v>
      </c>
    </row>
    <row r="84" spans="1:10" x14ac:dyDescent="0.3">
      <c r="A84">
        <v>410.02</v>
      </c>
      <c r="B84">
        <f t="shared" si="5"/>
        <v>568.17999999999995</v>
      </c>
      <c r="C84">
        <v>-6.69</v>
      </c>
      <c r="D84" s="2">
        <f t="shared" si="7"/>
        <v>299506.70710149675</v>
      </c>
      <c r="E84" s="1">
        <f t="shared" si="8"/>
        <v>2776657.8919176422</v>
      </c>
      <c r="F84" s="1">
        <f t="shared" si="9"/>
        <v>568.17968256426343</v>
      </c>
      <c r="G84" s="1">
        <f t="shared" si="6"/>
        <v>3.1743573651965562E-4</v>
      </c>
      <c r="I84">
        <v>281.14999999999998</v>
      </c>
      <c r="J84">
        <v>-4.54</v>
      </c>
    </row>
    <row r="85" spans="1:10" x14ac:dyDescent="0.3">
      <c r="A85">
        <v>417.17</v>
      </c>
      <c r="B85">
        <f t="shared" si="5"/>
        <v>575.33000000000004</v>
      </c>
      <c r="C85">
        <v>-6.62</v>
      </c>
      <c r="D85" s="2">
        <f t="shared" si="7"/>
        <v>299510.6468637652</v>
      </c>
      <c r="E85" s="1">
        <f t="shared" si="8"/>
        <v>2776663.8585512112</v>
      </c>
      <c r="F85" s="1">
        <f t="shared" si="9"/>
        <v>575.32967856974551</v>
      </c>
      <c r="G85" s="1">
        <f t="shared" si="6"/>
        <v>3.2143025453024165E-4</v>
      </c>
      <c r="I85">
        <v>287.97000000000003</v>
      </c>
      <c r="J85">
        <v>-4.68</v>
      </c>
    </row>
    <row r="86" spans="1:10" x14ac:dyDescent="0.3">
      <c r="A86">
        <v>423.06</v>
      </c>
      <c r="B86">
        <f t="shared" si="5"/>
        <v>581.22</v>
      </c>
      <c r="C86">
        <v>-6.59</v>
      </c>
      <c r="D86" s="2">
        <f t="shared" si="7"/>
        <v>299513.89234624931</v>
      </c>
      <c r="E86" s="1">
        <f t="shared" si="8"/>
        <v>2776668.773722081</v>
      </c>
      <c r="F86" s="1">
        <f t="shared" si="9"/>
        <v>581.21967527890479</v>
      </c>
      <c r="G86" s="1">
        <f t="shared" si="6"/>
        <v>3.2472109523951076E-4</v>
      </c>
      <c r="I86">
        <v>294.64</v>
      </c>
      <c r="J86">
        <v>-4.72</v>
      </c>
    </row>
    <row r="87" spans="1:10" x14ac:dyDescent="0.3">
      <c r="A87">
        <v>428.86</v>
      </c>
      <c r="B87">
        <f t="shared" si="5"/>
        <v>587.02</v>
      </c>
      <c r="C87">
        <v>-6.49</v>
      </c>
      <c r="D87" s="2">
        <f t="shared" si="7"/>
        <v>299517.08823732025</v>
      </c>
      <c r="E87" s="1">
        <f t="shared" si="8"/>
        <v>2776673.6137884725</v>
      </c>
      <c r="F87" s="1">
        <f t="shared" si="9"/>
        <v>587.01967203851643</v>
      </c>
      <c r="G87" s="1">
        <f t="shared" si="6"/>
        <v>3.2796148354918842E-4</v>
      </c>
      <c r="I87">
        <v>301.41000000000003</v>
      </c>
      <c r="J87">
        <v>-4.93</v>
      </c>
    </row>
    <row r="88" spans="1:10" x14ac:dyDescent="0.3">
      <c r="A88">
        <v>434.3</v>
      </c>
      <c r="B88">
        <f t="shared" si="5"/>
        <v>592.46</v>
      </c>
      <c r="C88">
        <v>-6.43</v>
      </c>
      <c r="D88" s="2">
        <f t="shared" si="7"/>
        <v>299520.08576273848</v>
      </c>
      <c r="E88" s="1">
        <f t="shared" si="8"/>
        <v>2776678.1534369499</v>
      </c>
      <c r="F88" s="1">
        <f t="shared" si="9"/>
        <v>592.45966899916039</v>
      </c>
      <c r="G88" s="1">
        <f t="shared" si="6"/>
        <v>3.3100083965109661E-4</v>
      </c>
      <c r="I88">
        <v>307.95999999999998</v>
      </c>
      <c r="J88">
        <v>-5.04</v>
      </c>
    </row>
    <row r="89" spans="1:10" x14ac:dyDescent="0.3">
      <c r="A89">
        <v>439.48</v>
      </c>
      <c r="B89">
        <f t="shared" si="5"/>
        <v>597.64</v>
      </c>
      <c r="C89">
        <v>-6.3</v>
      </c>
      <c r="D89" s="2">
        <f t="shared" si="7"/>
        <v>299522.94002407423</v>
      </c>
      <c r="E89" s="1">
        <f t="shared" si="8"/>
        <v>2776682.4761169343</v>
      </c>
      <c r="F89" s="1">
        <f t="shared" si="9"/>
        <v>597.63966610534692</v>
      </c>
      <c r="G89" s="1">
        <f t="shared" si="6"/>
        <v>3.3389465306754573E-4</v>
      </c>
      <c r="I89">
        <v>314.69</v>
      </c>
      <c r="J89">
        <v>-5.22</v>
      </c>
    </row>
    <row r="90" spans="1:10" x14ac:dyDescent="0.3">
      <c r="A90">
        <v>443.31</v>
      </c>
      <c r="B90">
        <f t="shared" si="5"/>
        <v>601.47</v>
      </c>
      <c r="C90">
        <v>-6.06</v>
      </c>
      <c r="D90" s="2">
        <f t="shared" si="7"/>
        <v>299525.05041421246</v>
      </c>
      <c r="E90" s="1">
        <f t="shared" si="8"/>
        <v>2776685.6722297408</v>
      </c>
      <c r="F90" s="1">
        <f t="shared" si="9"/>
        <v>601.46966396527444</v>
      </c>
      <c r="G90" s="1">
        <f t="shared" si="6"/>
        <v>3.3603472559207148E-4</v>
      </c>
      <c r="I90">
        <v>320.82</v>
      </c>
      <c r="J90">
        <v>-5.22</v>
      </c>
    </row>
    <row r="91" spans="1:10" x14ac:dyDescent="0.3">
      <c r="A91">
        <v>448.56</v>
      </c>
      <c r="B91">
        <f t="shared" si="5"/>
        <v>606.72</v>
      </c>
      <c r="C91">
        <v>-5.0199999999999996</v>
      </c>
      <c r="D91" s="2">
        <f t="shared" si="7"/>
        <v>299527.94324664731</v>
      </c>
      <c r="E91" s="1">
        <f t="shared" si="8"/>
        <v>2776690.0533243194</v>
      </c>
      <c r="F91" s="1">
        <f t="shared" si="9"/>
        <v>606.71966103224918</v>
      </c>
      <c r="G91" s="1">
        <f t="shared" si="6"/>
        <v>3.38967750849406E-4</v>
      </c>
      <c r="I91">
        <v>327.24</v>
      </c>
      <c r="J91">
        <v>-5.57</v>
      </c>
    </row>
    <row r="92" spans="1:10" x14ac:dyDescent="0.3">
      <c r="A92">
        <v>453.03</v>
      </c>
      <c r="B92">
        <f t="shared" si="5"/>
        <v>611.18999999999994</v>
      </c>
      <c r="C92">
        <v>-3.54</v>
      </c>
      <c r="D92" s="2">
        <f t="shared" si="7"/>
        <v>299530.4062868348</v>
      </c>
      <c r="E92" s="1">
        <f t="shared" si="8"/>
        <v>2776693.7835134179</v>
      </c>
      <c r="F92" s="1">
        <f t="shared" si="9"/>
        <v>611.18965853513839</v>
      </c>
      <c r="G92" s="1">
        <f t="shared" si="6"/>
        <v>3.4146486154895683E-4</v>
      </c>
      <c r="I92">
        <v>334.56</v>
      </c>
      <c r="J92">
        <v>-5.63</v>
      </c>
    </row>
    <row r="93" spans="1:10" x14ac:dyDescent="0.3">
      <c r="A93">
        <v>458.5</v>
      </c>
      <c r="B93">
        <f t="shared" si="5"/>
        <v>616.66</v>
      </c>
      <c r="C93">
        <v>-1.94</v>
      </c>
      <c r="D93" s="2">
        <f t="shared" si="7"/>
        <v>299533.42034272407</v>
      </c>
      <c r="E93" s="1">
        <f t="shared" si="8"/>
        <v>2776698.3481967216</v>
      </c>
      <c r="F93" s="1">
        <f t="shared" si="9"/>
        <v>616.65965547908377</v>
      </c>
      <c r="G93" s="1">
        <f t="shared" si="6"/>
        <v>3.4452091620096326E-4</v>
      </c>
      <c r="I93">
        <v>341.31</v>
      </c>
      <c r="J93">
        <v>-5.73</v>
      </c>
    </row>
    <row r="94" spans="1:10" x14ac:dyDescent="0.3">
      <c r="A94">
        <v>464.08</v>
      </c>
      <c r="B94">
        <f t="shared" si="5"/>
        <v>622.24</v>
      </c>
      <c r="C94">
        <v>-0.56000000000000005</v>
      </c>
      <c r="D94" s="2">
        <f t="shared" si="7"/>
        <v>299536.49501034059</v>
      </c>
      <c r="E94" s="1">
        <f t="shared" si="8"/>
        <v>2776703.0046743876</v>
      </c>
      <c r="F94" s="1">
        <f t="shared" si="9"/>
        <v>622.2396523613362</v>
      </c>
      <c r="G94" s="1">
        <f t="shared" si="6"/>
        <v>3.4763866381126718E-4</v>
      </c>
      <c r="I94">
        <v>348.48</v>
      </c>
      <c r="J94">
        <v>-5.82</v>
      </c>
    </row>
    <row r="95" spans="1:10" x14ac:dyDescent="0.3">
      <c r="A95">
        <v>468.6</v>
      </c>
      <c r="B95">
        <f t="shared" si="5"/>
        <v>626.76</v>
      </c>
      <c r="C95">
        <v>1.26</v>
      </c>
      <c r="D95" s="2">
        <f t="shared" si="7"/>
        <v>299538.98560131312</v>
      </c>
      <c r="E95" s="1">
        <f t="shared" si="8"/>
        <v>2776706.7765881964</v>
      </c>
      <c r="F95" s="1">
        <f t="shared" si="9"/>
        <v>626.75964983625431</v>
      </c>
      <c r="G95" s="1">
        <f t="shared" si="6"/>
        <v>3.5016374567931052E-4</v>
      </c>
      <c r="I95">
        <v>354.79</v>
      </c>
      <c r="J95">
        <v>-6.04</v>
      </c>
    </row>
    <row r="96" spans="1:10" x14ac:dyDescent="0.3">
      <c r="A96">
        <v>470.65</v>
      </c>
      <c r="B96">
        <f t="shared" si="5"/>
        <v>628.80999999999995</v>
      </c>
      <c r="C96">
        <v>1.71</v>
      </c>
      <c r="D96" s="2">
        <f t="shared" si="7"/>
        <v>299540.11518350197</v>
      </c>
      <c r="E96" s="1">
        <f t="shared" si="8"/>
        <v>2776708.4873013175</v>
      </c>
      <c r="F96" s="1">
        <f t="shared" si="9"/>
        <v>628.80964869091201</v>
      </c>
      <c r="G96" s="1">
        <f t="shared" si="6"/>
        <v>3.5130908793234994E-4</v>
      </c>
      <c r="I96">
        <v>362.15</v>
      </c>
      <c r="J96">
        <v>-6.09</v>
      </c>
    </row>
    <row r="97" spans="1:10" x14ac:dyDescent="0.3">
      <c r="A97">
        <v>475.18</v>
      </c>
      <c r="B97">
        <f t="shared" si="5"/>
        <v>633.34</v>
      </c>
      <c r="C97">
        <v>1.76</v>
      </c>
      <c r="D97" s="2">
        <f t="shared" si="7"/>
        <v>299542.61128463154</v>
      </c>
      <c r="E97" s="1">
        <f t="shared" si="8"/>
        <v>2776712.2675600681</v>
      </c>
      <c r="F97" s="1">
        <f t="shared" si="9"/>
        <v>633.33964616001549</v>
      </c>
      <c r="G97" s="1">
        <f t="shared" si="6"/>
        <v>3.5383998454108223E-4</v>
      </c>
      <c r="I97">
        <v>369.1</v>
      </c>
      <c r="J97">
        <v>-6.32</v>
      </c>
    </row>
    <row r="98" spans="1:10" x14ac:dyDescent="0.3">
      <c r="A98">
        <v>488.81</v>
      </c>
      <c r="B98">
        <f t="shared" si="5"/>
        <v>646.97</v>
      </c>
      <c r="C98">
        <v>1.83</v>
      </c>
      <c r="D98" s="2">
        <f t="shared" si="7"/>
        <v>299550.12162864819</v>
      </c>
      <c r="E98" s="1">
        <f t="shared" si="8"/>
        <v>2776723.6417160882</v>
      </c>
      <c r="F98" s="1">
        <f t="shared" si="9"/>
        <v>646.96963854513717</v>
      </c>
      <c r="G98" s="1">
        <f t="shared" si="6"/>
        <v>3.6145486285477091E-4</v>
      </c>
      <c r="I98">
        <v>375.68</v>
      </c>
      <c r="J98">
        <v>-6.51</v>
      </c>
    </row>
    <row r="99" spans="1:10" x14ac:dyDescent="0.3">
      <c r="A99">
        <v>498.18</v>
      </c>
      <c r="B99">
        <f t="shared" si="5"/>
        <v>656.34</v>
      </c>
      <c r="C99">
        <v>1.98</v>
      </c>
      <c r="D99" s="2">
        <f t="shared" si="7"/>
        <v>299555.28464577487</v>
      </c>
      <c r="E99" s="1">
        <f t="shared" si="8"/>
        <v>2776731.4609267931</v>
      </c>
      <c r="F99" s="1">
        <f t="shared" si="9"/>
        <v>656.3396333102188</v>
      </c>
      <c r="G99" s="1">
        <f t="shared" si="6"/>
        <v>3.6668978123088891E-4</v>
      </c>
      <c r="I99">
        <v>382.29</v>
      </c>
      <c r="J99">
        <v>-6.6</v>
      </c>
    </row>
    <row r="100" spans="1:10" x14ac:dyDescent="0.3">
      <c r="A100">
        <v>505.92</v>
      </c>
      <c r="B100">
        <f t="shared" si="5"/>
        <v>664.08</v>
      </c>
      <c r="C100">
        <v>2.62</v>
      </c>
      <c r="D100" s="2">
        <f t="shared" si="7"/>
        <v>299559.54950730741</v>
      </c>
      <c r="E100" s="1">
        <f t="shared" si="8"/>
        <v>2776737.9199119429</v>
      </c>
      <c r="F100" s="1">
        <f t="shared" si="9"/>
        <v>664.07962898579262</v>
      </c>
      <c r="G100" s="1">
        <f t="shared" si="6"/>
        <v>3.7101420741691982E-4</v>
      </c>
      <c r="I100">
        <v>388.68</v>
      </c>
      <c r="J100">
        <v>-6.65</v>
      </c>
    </row>
    <row r="101" spans="1:10" x14ac:dyDescent="0.3">
      <c r="A101">
        <v>511.96</v>
      </c>
      <c r="B101">
        <f t="shared" si="5"/>
        <v>670.12</v>
      </c>
      <c r="C101">
        <v>2.71</v>
      </c>
      <c r="D101" s="2">
        <f t="shared" si="7"/>
        <v>299562.87764214684</v>
      </c>
      <c r="E101" s="1">
        <f t="shared" si="8"/>
        <v>2776742.9602569439</v>
      </c>
      <c r="F101" s="1">
        <f t="shared" si="9"/>
        <v>670.11962561152302</v>
      </c>
      <c r="G101" s="1">
        <f t="shared" si="6"/>
        <v>3.7438847698467725E-4</v>
      </c>
      <c r="I101">
        <v>395.42</v>
      </c>
      <c r="J101">
        <v>-6.69</v>
      </c>
    </row>
    <row r="102" spans="1:10" x14ac:dyDescent="0.3">
      <c r="A102">
        <v>513.11</v>
      </c>
      <c r="B102">
        <f t="shared" si="5"/>
        <v>671.27</v>
      </c>
      <c r="C102">
        <v>2.72</v>
      </c>
      <c r="D102" s="2">
        <f t="shared" si="7"/>
        <v>299563.51131020399</v>
      </c>
      <c r="E102" s="1">
        <f t="shared" si="8"/>
        <v>2776743.9199252799</v>
      </c>
      <c r="F102" s="1">
        <f t="shared" si="9"/>
        <v>671.26962496879355</v>
      </c>
      <c r="G102" s="1">
        <f t="shared" si="6"/>
        <v>3.7503120643123111E-4</v>
      </c>
      <c r="I102">
        <v>402.54</v>
      </c>
      <c r="J102">
        <v>-6.74</v>
      </c>
    </row>
    <row r="103" spans="1:10" x14ac:dyDescent="0.3">
      <c r="A103">
        <v>514.41999999999996</v>
      </c>
      <c r="B103">
        <f t="shared" si="5"/>
        <v>672.57999999999993</v>
      </c>
      <c r="C103">
        <v>3.76</v>
      </c>
      <c r="D103" s="2">
        <f t="shared" si="7"/>
        <v>299564.23314077349</v>
      </c>
      <c r="E103" s="1">
        <f t="shared" si="8"/>
        <v>2776745.0131126889</v>
      </c>
      <c r="F103" s="1">
        <f t="shared" si="9"/>
        <v>672.57962423682068</v>
      </c>
      <c r="G103" s="1">
        <f t="shared" si="6"/>
        <v>3.7576317924958857E-4</v>
      </c>
      <c r="I103">
        <v>410.02</v>
      </c>
      <c r="J103">
        <v>-6.69</v>
      </c>
    </row>
    <row r="104" spans="1:10" x14ac:dyDescent="0.3">
      <c r="A104">
        <v>517.78</v>
      </c>
      <c r="B104">
        <f t="shared" si="5"/>
        <v>675.93999999999994</v>
      </c>
      <c r="C104">
        <v>5.6</v>
      </c>
      <c r="D104" s="2">
        <f t="shared" si="7"/>
        <v>299566.08455353184</v>
      </c>
      <c r="E104" s="1">
        <f t="shared" si="8"/>
        <v>2776747.8170132195</v>
      </c>
      <c r="F104" s="1">
        <f t="shared" si="9"/>
        <v>675.93962235989409</v>
      </c>
      <c r="G104" s="1">
        <f t="shared" si="6"/>
        <v>3.7764010585306096E-4</v>
      </c>
      <c r="I104">
        <v>417.17</v>
      </c>
      <c r="J104">
        <v>-6.62</v>
      </c>
    </row>
    <row r="105" spans="1:10" x14ac:dyDescent="0.3">
      <c r="A105" s="5">
        <v>522.65</v>
      </c>
      <c r="B105">
        <f t="shared" si="5"/>
        <v>680.81</v>
      </c>
      <c r="C105" s="5">
        <v>5.68</v>
      </c>
      <c r="D105" s="2">
        <v>299568.76799999998</v>
      </c>
      <c r="E105" s="2">
        <v>2776751.8810000001</v>
      </c>
      <c r="F105" s="1">
        <f t="shared" si="9"/>
        <v>680.80961963917377</v>
      </c>
      <c r="G105" s="1">
        <f t="shared" si="6"/>
        <v>3.803608261705449E-4</v>
      </c>
      <c r="I105">
        <v>423.06</v>
      </c>
      <c r="J105">
        <v>-6.59</v>
      </c>
    </row>
    <row r="106" spans="1:10" x14ac:dyDescent="0.3">
      <c r="A106" s="6"/>
      <c r="B106" s="6"/>
      <c r="C106" s="6"/>
      <c r="D106" s="7"/>
      <c r="E106" s="8"/>
      <c r="F106" s="8"/>
      <c r="G106" s="8"/>
      <c r="I106">
        <v>428.86</v>
      </c>
      <c r="J106">
        <v>-6.49</v>
      </c>
    </row>
    <row r="107" spans="1:10" x14ac:dyDescent="0.3">
      <c r="A107" s="6"/>
      <c r="B107" s="6"/>
      <c r="C107" s="6"/>
      <c r="D107" s="7"/>
      <c r="E107" s="7"/>
      <c r="F107" s="8"/>
      <c r="G107" s="8"/>
      <c r="I107">
        <v>434.3</v>
      </c>
      <c r="J107">
        <v>-6.43</v>
      </c>
    </row>
    <row r="108" spans="1:10" x14ac:dyDescent="0.3">
      <c r="A108" s="6"/>
      <c r="B108" s="6"/>
      <c r="C108" s="6"/>
      <c r="D108" s="7"/>
      <c r="E108" s="8"/>
      <c r="F108" s="8"/>
      <c r="G108" s="8"/>
      <c r="I108">
        <v>439.48</v>
      </c>
      <c r="J108">
        <v>-6.3</v>
      </c>
    </row>
    <row r="109" spans="1:10" x14ac:dyDescent="0.3">
      <c r="A109" s="6"/>
      <c r="B109" s="6"/>
      <c r="C109" s="6"/>
      <c r="D109" s="7"/>
      <c r="E109" s="8"/>
      <c r="F109" s="8"/>
      <c r="G109" s="8"/>
      <c r="I109">
        <v>443.31</v>
      </c>
      <c r="J109">
        <v>-6.06</v>
      </c>
    </row>
    <row r="110" spans="1:10" x14ac:dyDescent="0.3">
      <c r="A110" s="6"/>
      <c r="B110" s="6"/>
      <c r="C110" s="6"/>
      <c r="D110" s="7"/>
      <c r="E110" s="8"/>
      <c r="F110" s="8"/>
      <c r="G110" s="8"/>
      <c r="I110">
        <v>448.56</v>
      </c>
      <c r="J110">
        <v>-5.0199999999999996</v>
      </c>
    </row>
    <row r="111" spans="1:10" x14ac:dyDescent="0.3">
      <c r="A111" s="6"/>
      <c r="B111" s="6"/>
      <c r="C111" s="6"/>
      <c r="D111" s="7"/>
      <c r="E111" s="8"/>
      <c r="F111" s="8"/>
      <c r="G111" s="8"/>
      <c r="I111">
        <v>453.03</v>
      </c>
      <c r="J111">
        <v>-3.54</v>
      </c>
    </row>
    <row r="112" spans="1:10" x14ac:dyDescent="0.3">
      <c r="A112" s="6"/>
      <c r="B112" s="6"/>
      <c r="C112" s="6"/>
      <c r="D112" s="7"/>
      <c r="E112" s="8"/>
      <c r="F112" s="8"/>
      <c r="G112" s="8"/>
      <c r="I112">
        <v>458.5</v>
      </c>
      <c r="J112">
        <v>-1.94</v>
      </c>
    </row>
    <row r="113" spans="1:10" x14ac:dyDescent="0.3">
      <c r="A113" s="6"/>
      <c r="B113" s="6"/>
      <c r="C113" s="6"/>
      <c r="D113" s="7"/>
      <c r="E113" s="8"/>
      <c r="F113" s="8"/>
      <c r="G113" s="8"/>
      <c r="I113">
        <v>464.08</v>
      </c>
      <c r="J113">
        <v>-0.56000000000000005</v>
      </c>
    </row>
    <row r="114" spans="1:10" x14ac:dyDescent="0.3">
      <c r="A114" s="6"/>
      <c r="B114" s="6"/>
      <c r="C114" s="6"/>
      <c r="D114" s="7"/>
      <c r="E114" s="7"/>
      <c r="F114" s="8"/>
      <c r="G114" s="8"/>
      <c r="I114">
        <v>468.6</v>
      </c>
      <c r="J114">
        <v>1.26</v>
      </c>
    </row>
    <row r="115" spans="1:10" x14ac:dyDescent="0.3">
      <c r="A115" s="6"/>
      <c r="B115" s="6"/>
      <c r="C115" s="6"/>
      <c r="D115" s="7"/>
      <c r="E115" s="8"/>
      <c r="F115" s="8"/>
      <c r="G115" s="8"/>
      <c r="I115">
        <v>470.65</v>
      </c>
      <c r="J115">
        <v>1.71</v>
      </c>
    </row>
    <row r="116" spans="1:10" x14ac:dyDescent="0.3">
      <c r="A116" s="6"/>
      <c r="B116" s="6"/>
      <c r="C116" s="6"/>
      <c r="D116" s="7"/>
      <c r="E116" s="8"/>
      <c r="F116" s="1"/>
      <c r="I116">
        <v>475.18</v>
      </c>
      <c r="J116">
        <v>1.76</v>
      </c>
    </row>
    <row r="117" spans="1:10" x14ac:dyDescent="0.3">
      <c r="A117" s="6"/>
      <c r="B117" s="6"/>
      <c r="C117" s="6"/>
      <c r="D117" s="7"/>
      <c r="E117" s="8"/>
      <c r="F117" s="1"/>
      <c r="I117">
        <v>488.81</v>
      </c>
      <c r="J117">
        <v>1.83</v>
      </c>
    </row>
    <row r="118" spans="1:10" x14ac:dyDescent="0.3">
      <c r="A118" s="6"/>
      <c r="B118" s="6"/>
      <c r="C118" s="6"/>
      <c r="D118" s="7"/>
      <c r="E118" s="8"/>
      <c r="F118" s="1"/>
      <c r="I118">
        <v>498.18</v>
      </c>
      <c r="J118">
        <v>1.98</v>
      </c>
    </row>
    <row r="119" spans="1:10" x14ac:dyDescent="0.3">
      <c r="A119" s="6"/>
      <c r="B119" s="6"/>
      <c r="C119" s="6"/>
      <c r="D119" s="7"/>
      <c r="E119" s="8"/>
      <c r="F119" s="1"/>
      <c r="I119">
        <v>505.92</v>
      </c>
      <c r="J119">
        <v>2.62</v>
      </c>
    </row>
    <row r="120" spans="1:10" x14ac:dyDescent="0.3">
      <c r="A120" s="6"/>
      <c r="B120" s="6"/>
      <c r="C120" s="6"/>
      <c r="D120" s="7"/>
      <c r="E120" s="7"/>
      <c r="F120" s="1"/>
      <c r="I120">
        <v>511.96</v>
      </c>
      <c r="J120">
        <v>2.71</v>
      </c>
    </row>
    <row r="121" spans="1:10" x14ac:dyDescent="0.3">
      <c r="A121" s="6"/>
      <c r="B121" s="6"/>
      <c r="C121" s="6"/>
      <c r="D121" s="7"/>
      <c r="E121" s="8"/>
      <c r="F121" s="1"/>
      <c r="I121">
        <v>513.11</v>
      </c>
      <c r="J121">
        <v>2.72</v>
      </c>
    </row>
    <row r="122" spans="1:10" x14ac:dyDescent="0.3">
      <c r="A122" s="6"/>
      <c r="B122" s="6"/>
      <c r="C122" s="6"/>
      <c r="D122" s="7"/>
      <c r="E122" s="8"/>
      <c r="F122" s="1"/>
      <c r="I122">
        <v>514.41999999999996</v>
      </c>
      <c r="J122">
        <v>3.76</v>
      </c>
    </row>
    <row r="123" spans="1:10" x14ac:dyDescent="0.3">
      <c r="A123" s="6"/>
      <c r="B123" s="6"/>
      <c r="C123" s="6"/>
      <c r="D123" s="7"/>
      <c r="E123" s="8"/>
      <c r="F123" s="1"/>
      <c r="I123">
        <v>517.78</v>
      </c>
      <c r="J123">
        <v>5.6</v>
      </c>
    </row>
    <row r="124" spans="1:10" x14ac:dyDescent="0.3">
      <c r="A124" s="6"/>
      <c r="B124" s="6"/>
      <c r="C124" s="6"/>
      <c r="D124" s="7"/>
      <c r="E124" s="8"/>
      <c r="F124" s="1"/>
      <c r="I124" s="5">
        <v>522.65</v>
      </c>
      <c r="J124" s="5">
        <v>5.68</v>
      </c>
    </row>
    <row r="125" spans="1:10" x14ac:dyDescent="0.3">
      <c r="A125" s="6"/>
      <c r="B125" s="6"/>
      <c r="C125" s="6"/>
      <c r="D125" s="7"/>
      <c r="E125" s="8"/>
      <c r="F125" s="1"/>
    </row>
    <row r="126" spans="1:10" x14ac:dyDescent="0.3">
      <c r="A126" s="6"/>
      <c r="B126" s="6"/>
      <c r="C126" s="6"/>
      <c r="D126" s="7"/>
      <c r="E126" s="8"/>
      <c r="F126" s="1"/>
    </row>
    <row r="127" spans="1:10" x14ac:dyDescent="0.3">
      <c r="A127" s="6"/>
      <c r="B127" s="6"/>
      <c r="C127" s="6"/>
      <c r="D127" s="7"/>
      <c r="E127" s="8"/>
      <c r="F127" s="1"/>
    </row>
    <row r="128" spans="1:10" x14ac:dyDescent="0.3">
      <c r="A128" s="6"/>
      <c r="B128" s="6"/>
      <c r="C128" s="6"/>
      <c r="D128" s="7"/>
      <c r="E128" s="8"/>
      <c r="F128" s="1"/>
    </row>
    <row r="129" spans="1:6" x14ac:dyDescent="0.3">
      <c r="A129" s="6"/>
      <c r="B129" s="6"/>
      <c r="C129" s="6"/>
      <c r="D129" s="7"/>
      <c r="E129" s="8"/>
      <c r="F129" s="1"/>
    </row>
    <row r="130" spans="1:6" x14ac:dyDescent="0.3">
      <c r="A130" s="6"/>
      <c r="B130" s="6"/>
      <c r="C130" s="6"/>
      <c r="D130" s="7"/>
      <c r="E130" s="8"/>
      <c r="F130" s="1"/>
    </row>
    <row r="131" spans="1:6" x14ac:dyDescent="0.3">
      <c r="A131" s="6"/>
      <c r="B131" s="6"/>
      <c r="C131" s="6"/>
      <c r="D131" s="7"/>
      <c r="E131" s="7"/>
      <c r="F131" s="1"/>
    </row>
    <row r="132" spans="1:6" x14ac:dyDescent="0.3">
      <c r="A132" s="6"/>
      <c r="B132" s="6"/>
      <c r="C132" s="6"/>
      <c r="D132" s="7"/>
      <c r="E132" s="8"/>
      <c r="F132" s="1"/>
    </row>
    <row r="133" spans="1:6" x14ac:dyDescent="0.3">
      <c r="A133" s="6"/>
      <c r="B133" s="6"/>
      <c r="C133" s="6"/>
      <c r="D133" s="7"/>
      <c r="E133" s="8"/>
      <c r="F133" s="1"/>
    </row>
    <row r="134" spans="1:6" x14ac:dyDescent="0.3">
      <c r="A134" s="6"/>
      <c r="B134" s="6"/>
      <c r="C134" s="6"/>
      <c r="D134" s="7"/>
      <c r="E134" s="8"/>
      <c r="F134" s="1"/>
    </row>
    <row r="135" spans="1:6" x14ac:dyDescent="0.3">
      <c r="A135" s="6"/>
      <c r="B135" s="6"/>
      <c r="C135" s="6"/>
      <c r="D135" s="7"/>
      <c r="E135" s="8"/>
      <c r="F135" s="1"/>
    </row>
    <row r="136" spans="1:6" x14ac:dyDescent="0.3">
      <c r="A136" s="6"/>
      <c r="B136" s="6"/>
      <c r="C136" s="6"/>
      <c r="D136" s="7"/>
      <c r="E136" s="8"/>
      <c r="F136" s="1"/>
    </row>
    <row r="137" spans="1:6" x14ac:dyDescent="0.3">
      <c r="A137" s="6"/>
      <c r="B137" s="6"/>
      <c r="C137" s="6"/>
      <c r="D137" s="7"/>
      <c r="E137" s="8"/>
      <c r="F137" s="1"/>
    </row>
    <row r="138" spans="1:6" x14ac:dyDescent="0.3">
      <c r="A138" s="6"/>
      <c r="B138" s="6"/>
      <c r="C138" s="6"/>
      <c r="D138" s="7"/>
      <c r="E138" s="8"/>
      <c r="F138" s="1"/>
    </row>
    <row r="139" spans="1:6" x14ac:dyDescent="0.3">
      <c r="A139" s="6"/>
      <c r="B139" s="6"/>
      <c r="C139" s="6"/>
      <c r="D139" s="7"/>
      <c r="E139" s="8"/>
      <c r="F139" s="1"/>
    </row>
    <row r="140" spans="1:6" x14ac:dyDescent="0.3">
      <c r="A140" s="6"/>
      <c r="B140" s="6"/>
      <c r="C140" s="6"/>
      <c r="D140" s="7"/>
      <c r="E140" s="8"/>
      <c r="F140" s="1"/>
    </row>
    <row r="141" spans="1:6" x14ac:dyDescent="0.3">
      <c r="A141" s="6"/>
      <c r="B141" s="6"/>
      <c r="C141" s="6"/>
      <c r="D141" s="7"/>
      <c r="E141" s="8"/>
      <c r="F141" s="1"/>
    </row>
    <row r="142" spans="1:6" x14ac:dyDescent="0.3">
      <c r="A142" s="6"/>
      <c r="B142" s="6"/>
      <c r="C142" s="6"/>
      <c r="D142" s="7"/>
      <c r="E142" s="8"/>
      <c r="F142" s="1"/>
    </row>
    <row r="143" spans="1:6" x14ac:dyDescent="0.3">
      <c r="A143" s="6"/>
      <c r="B143" s="6"/>
      <c r="C143" s="6"/>
      <c r="D143" s="7"/>
      <c r="E143" s="8"/>
      <c r="F143" s="1"/>
    </row>
    <row r="144" spans="1:6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101" workbookViewId="0">
      <selection activeCell="A101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-96.55</v>
      </c>
      <c r="B1">
        <f>A1+96.55</f>
        <v>0</v>
      </c>
      <c r="C1" s="5">
        <v>9.65</v>
      </c>
      <c r="D1" s="2">
        <v>298645.09399999998</v>
      </c>
      <c r="E1" s="2">
        <v>2776438.236</v>
      </c>
    </row>
    <row r="2" spans="1:7" x14ac:dyDescent="0.3">
      <c r="A2">
        <v>-96.45</v>
      </c>
      <c r="B2">
        <f t="shared" ref="B2:B65" si="0">A2+96.55</f>
        <v>9.9999999999994316E-2</v>
      </c>
      <c r="C2">
        <v>9.58</v>
      </c>
      <c r="D2" s="2">
        <f>(((B2*($D$125-$D$1))+$B$125*$D$1)/$B$125)</f>
        <v>298645.13407498581</v>
      </c>
      <c r="E2" s="1">
        <f>(((B2*($E$125-$E$1))+$B$125*$E$1)/$B$125)</f>
        <v>2776438.3276185622</v>
      </c>
      <c r="F2" s="1">
        <f>SQRT(((D2-$D$1)^2)+((E2-$E$1)^2))</f>
        <v>9.9999827065790345E-2</v>
      </c>
      <c r="G2" s="1">
        <f t="shared" ref="G2" si="1">B2-F2</f>
        <v>1.7293420397079817E-7</v>
      </c>
    </row>
    <row r="3" spans="1:7" x14ac:dyDescent="0.3">
      <c r="A3">
        <v>-96.36</v>
      </c>
      <c r="B3">
        <f t="shared" si="0"/>
        <v>0.18999999999999773</v>
      </c>
      <c r="C3">
        <v>9.51</v>
      </c>
      <c r="D3" s="2">
        <f t="shared" ref="D3:D66" si="2">(((B3*($D$125-$D$1))+$B$125*$D$1)/$B$125)</f>
        <v>298645.17014247313</v>
      </c>
      <c r="E3" s="1">
        <f t="shared" ref="E3:E66" si="3">(((B3*($E$125-$E$1))+$B$125*$E$1)/$B$125)</f>
        <v>2776438.4100752692</v>
      </c>
      <c r="F3" s="1">
        <f t="shared" ref="F3:F66" si="4">SQRT(((D3-$D$1)^2)+((E3-$E$1)^2))</f>
        <v>0.18999967248157809</v>
      </c>
      <c r="G3" s="1">
        <f t="shared" ref="G3:G66" si="5">B3-F3</f>
        <v>3.2751841963496453E-7</v>
      </c>
    </row>
    <row r="4" spans="1:7" x14ac:dyDescent="0.3">
      <c r="A4">
        <v>-95.9</v>
      </c>
      <c r="B4">
        <f t="shared" si="0"/>
        <v>0.64999999999999147</v>
      </c>
      <c r="C4">
        <v>9.44</v>
      </c>
      <c r="D4" s="2">
        <f t="shared" si="2"/>
        <v>298645.35448740801</v>
      </c>
      <c r="E4" s="1">
        <f t="shared" si="3"/>
        <v>2776438.8315206566</v>
      </c>
      <c r="F4" s="1">
        <f t="shared" si="4"/>
        <v>0.64999887855741489</v>
      </c>
      <c r="G4" s="1">
        <f t="shared" si="5"/>
        <v>1.1214425765793123E-6</v>
      </c>
    </row>
    <row r="5" spans="1:7" x14ac:dyDescent="0.3">
      <c r="A5">
        <v>-95.59</v>
      </c>
      <c r="B5">
        <f t="shared" si="0"/>
        <v>0.95999999999999375</v>
      </c>
      <c r="C5">
        <v>9.49</v>
      </c>
      <c r="D5" s="2">
        <f t="shared" si="2"/>
        <v>298645.47871986416</v>
      </c>
      <c r="E5" s="1">
        <f t="shared" si="3"/>
        <v>2776439.1155382004</v>
      </c>
      <c r="F5" s="1">
        <f t="shared" si="4"/>
        <v>0.95999834360793335</v>
      </c>
      <c r="G5" s="1">
        <f t="shared" si="5"/>
        <v>1.656392060400691E-6</v>
      </c>
    </row>
    <row r="6" spans="1:7" x14ac:dyDescent="0.3">
      <c r="A6">
        <v>-80.06</v>
      </c>
      <c r="B6">
        <f t="shared" si="0"/>
        <v>16.489999999999995</v>
      </c>
      <c r="C6">
        <v>2.19</v>
      </c>
      <c r="D6" s="2">
        <f t="shared" si="2"/>
        <v>298651.70236516692</v>
      </c>
      <c r="E6" s="1">
        <f t="shared" si="3"/>
        <v>2776453.3439009618</v>
      </c>
      <c r="F6" s="1">
        <f t="shared" si="4"/>
        <v>16.489971547886661</v>
      </c>
      <c r="G6" s="1">
        <f t="shared" si="5"/>
        <v>2.8452113333798934E-5</v>
      </c>
    </row>
    <row r="7" spans="1:7" x14ac:dyDescent="0.3">
      <c r="A7">
        <v>-80.010000000000005</v>
      </c>
      <c r="B7">
        <f t="shared" si="0"/>
        <v>16.539999999999992</v>
      </c>
      <c r="C7">
        <v>2.4900000000000002</v>
      </c>
      <c r="D7" s="2">
        <f t="shared" si="2"/>
        <v>298651.72240265989</v>
      </c>
      <c r="E7" s="1">
        <f t="shared" si="3"/>
        <v>2776453.3897102433</v>
      </c>
      <c r="F7" s="1">
        <f t="shared" si="4"/>
        <v>16.539971461869516</v>
      </c>
      <c r="G7" s="1">
        <f t="shared" si="5"/>
        <v>2.8538130475652679E-5</v>
      </c>
    </row>
    <row r="8" spans="1:7" x14ac:dyDescent="0.3">
      <c r="A8">
        <v>-79.84</v>
      </c>
      <c r="B8">
        <f t="shared" si="0"/>
        <v>16.709999999999994</v>
      </c>
      <c r="C8">
        <v>2.4900000000000002</v>
      </c>
      <c r="D8" s="2">
        <f t="shared" si="2"/>
        <v>298651.7905301358</v>
      </c>
      <c r="E8" s="1">
        <f t="shared" si="3"/>
        <v>2776453.5454617999</v>
      </c>
      <c r="F8" s="1">
        <f t="shared" si="4"/>
        <v>16.70997116882462</v>
      </c>
      <c r="G8" s="1">
        <f t="shared" si="5"/>
        <v>2.8831175374222084E-5</v>
      </c>
    </row>
    <row r="9" spans="1:7" x14ac:dyDescent="0.3">
      <c r="A9">
        <v>-79.760000000000005</v>
      </c>
      <c r="B9">
        <f t="shared" si="0"/>
        <v>16.789999999999992</v>
      </c>
      <c r="C9">
        <v>1.63</v>
      </c>
      <c r="D9" s="2">
        <f t="shared" si="2"/>
        <v>298651.82259012444</v>
      </c>
      <c r="E9" s="1">
        <f t="shared" si="3"/>
        <v>2776453.61875665</v>
      </c>
      <c r="F9" s="1">
        <f t="shared" si="4"/>
        <v>16.789971030813891</v>
      </c>
      <c r="G9" s="1">
        <f t="shared" si="5"/>
        <v>2.8969186100624711E-5</v>
      </c>
    </row>
    <row r="10" spans="1:7" x14ac:dyDescent="0.3">
      <c r="A10">
        <v>-79.400000000000006</v>
      </c>
      <c r="B10">
        <f t="shared" si="0"/>
        <v>17.149999999999991</v>
      </c>
      <c r="C10">
        <v>1.56</v>
      </c>
      <c r="D10" s="2">
        <f t="shared" si="2"/>
        <v>298651.96686007356</v>
      </c>
      <c r="E10" s="1">
        <f t="shared" si="3"/>
        <v>2776453.9485834748</v>
      </c>
      <c r="F10" s="1">
        <f t="shared" si="4"/>
        <v>17.149970409420632</v>
      </c>
      <c r="G10" s="1">
        <f t="shared" si="5"/>
        <v>2.9590579359251024E-5</v>
      </c>
    </row>
    <row r="11" spans="1:7" x14ac:dyDescent="0.3">
      <c r="A11">
        <v>-71.2</v>
      </c>
      <c r="B11">
        <f t="shared" si="0"/>
        <v>25.349999999999994</v>
      </c>
      <c r="C11">
        <v>1.42</v>
      </c>
      <c r="D11" s="2">
        <f t="shared" si="2"/>
        <v>298655.25300891342</v>
      </c>
      <c r="E11" s="1">
        <f t="shared" si="3"/>
        <v>2776461.4613056025</v>
      </c>
      <c r="F11" s="1">
        <f t="shared" si="4"/>
        <v>25.349956260892711</v>
      </c>
      <c r="G11" s="1">
        <f t="shared" si="5"/>
        <v>4.3739107283613521E-5</v>
      </c>
    </row>
    <row r="12" spans="1:7" x14ac:dyDescent="0.3">
      <c r="A12">
        <v>-71.16</v>
      </c>
      <c r="B12">
        <f t="shared" si="0"/>
        <v>25.39</v>
      </c>
      <c r="C12">
        <v>1.25</v>
      </c>
      <c r="D12" s="2">
        <f t="shared" si="2"/>
        <v>298655.26903890772</v>
      </c>
      <c r="E12" s="1">
        <f t="shared" si="3"/>
        <v>2776461.4979530275</v>
      </c>
      <c r="F12" s="1">
        <f t="shared" si="4"/>
        <v>25.389956191875687</v>
      </c>
      <c r="G12" s="1">
        <f t="shared" si="5"/>
        <v>4.3808124313926555E-5</v>
      </c>
    </row>
    <row r="13" spans="1:7" x14ac:dyDescent="0.3">
      <c r="A13">
        <v>-64.62</v>
      </c>
      <c r="B13">
        <f t="shared" si="0"/>
        <v>31.929999999999993</v>
      </c>
      <c r="C13">
        <v>0.92</v>
      </c>
      <c r="D13" s="2">
        <f t="shared" si="2"/>
        <v>298657.88994298241</v>
      </c>
      <c r="E13" s="1">
        <f t="shared" si="3"/>
        <v>2776467.4898070176</v>
      </c>
      <c r="F13" s="1">
        <f t="shared" si="4"/>
        <v>31.929944908052832</v>
      </c>
      <c r="G13" s="1">
        <f t="shared" si="5"/>
        <v>5.5091947160690324E-5</v>
      </c>
    </row>
    <row r="14" spans="1:7" x14ac:dyDescent="0.3">
      <c r="A14">
        <v>-24.13</v>
      </c>
      <c r="B14">
        <f t="shared" si="0"/>
        <v>72.42</v>
      </c>
      <c r="C14">
        <v>1.64</v>
      </c>
      <c r="D14" s="2">
        <f t="shared" si="2"/>
        <v>298674.11630475381</v>
      </c>
      <c r="E14" s="1">
        <f t="shared" si="3"/>
        <v>2776504.5861629881</v>
      </c>
      <c r="F14" s="1">
        <f t="shared" si="4"/>
        <v>72.419875046611111</v>
      </c>
      <c r="G14" s="1">
        <f t="shared" si="5"/>
        <v>1.2495338889095819E-4</v>
      </c>
    </row>
    <row r="15" spans="1:7" x14ac:dyDescent="0.3">
      <c r="A15">
        <v>7.14</v>
      </c>
      <c r="B15">
        <f t="shared" si="0"/>
        <v>103.69</v>
      </c>
      <c r="C15">
        <v>1.56</v>
      </c>
      <c r="D15" s="2">
        <f t="shared" si="2"/>
        <v>298686.64775282965</v>
      </c>
      <c r="E15" s="1">
        <f t="shared" si="3"/>
        <v>2776533.2352874931</v>
      </c>
      <c r="F15" s="1">
        <f t="shared" si="4"/>
        <v>103.68982109357992</v>
      </c>
      <c r="G15" s="1">
        <f t="shared" si="5"/>
        <v>1.7890642007500901E-4</v>
      </c>
    </row>
    <row r="16" spans="1:7" x14ac:dyDescent="0.3">
      <c r="A16">
        <v>18.79</v>
      </c>
      <c r="B16">
        <f t="shared" si="0"/>
        <v>115.34</v>
      </c>
      <c r="C16">
        <v>1.1399999999999999</v>
      </c>
      <c r="D16" s="2">
        <f t="shared" si="2"/>
        <v>298691.31648868136</v>
      </c>
      <c r="E16" s="1">
        <f t="shared" si="3"/>
        <v>2776543.9088500286</v>
      </c>
      <c r="F16" s="1">
        <f t="shared" si="4"/>
        <v>115.33980099284726</v>
      </c>
      <c r="G16" s="1">
        <f t="shared" si="5"/>
        <v>1.9900715274445702E-4</v>
      </c>
    </row>
    <row r="17" spans="1:10" x14ac:dyDescent="0.3">
      <c r="A17">
        <v>22.7</v>
      </c>
      <c r="B17">
        <f t="shared" si="0"/>
        <v>119.25</v>
      </c>
      <c r="C17">
        <v>2.42</v>
      </c>
      <c r="D17" s="2">
        <f t="shared" si="2"/>
        <v>298692.88342062815</v>
      </c>
      <c r="E17" s="1">
        <f t="shared" si="3"/>
        <v>2776547.4911358235</v>
      </c>
      <c r="F17" s="1">
        <f t="shared" si="4"/>
        <v>119.24979424631503</v>
      </c>
      <c r="G17" s="1">
        <f t="shared" si="5"/>
        <v>2.0575368496622559E-4</v>
      </c>
    </row>
    <row r="18" spans="1:10" x14ac:dyDescent="0.3">
      <c r="A18">
        <v>24.29</v>
      </c>
      <c r="B18">
        <f t="shared" si="0"/>
        <v>120.84</v>
      </c>
      <c r="C18">
        <v>2.38</v>
      </c>
      <c r="D18" s="2">
        <f t="shared" si="2"/>
        <v>298693.52061290317</v>
      </c>
      <c r="E18" s="1">
        <f t="shared" si="3"/>
        <v>2776548.9478709679</v>
      </c>
      <c r="F18" s="1">
        <f t="shared" si="4"/>
        <v>120.83979150297723</v>
      </c>
      <c r="G18" s="1">
        <f t="shared" si="5"/>
        <v>2.0849702276848348E-4</v>
      </c>
    </row>
    <row r="19" spans="1:10" x14ac:dyDescent="0.3">
      <c r="A19">
        <v>27.38</v>
      </c>
      <c r="B19">
        <f t="shared" si="0"/>
        <v>123.92999999999999</v>
      </c>
      <c r="C19">
        <v>2.09</v>
      </c>
      <c r="D19" s="2">
        <f t="shared" si="2"/>
        <v>298694.75892996602</v>
      </c>
      <c r="E19" s="1">
        <f t="shared" si="3"/>
        <v>2776551.7788845501</v>
      </c>
      <c r="F19" s="1">
        <f t="shared" si="4"/>
        <v>123.92978617135914</v>
      </c>
      <c r="G19" s="1">
        <f t="shared" si="5"/>
        <v>2.1382864085239817E-4</v>
      </c>
    </row>
    <row r="20" spans="1:10" x14ac:dyDescent="0.3">
      <c r="A20">
        <v>28.25</v>
      </c>
      <c r="B20">
        <f t="shared" si="0"/>
        <v>124.8</v>
      </c>
      <c r="C20">
        <v>2.44</v>
      </c>
      <c r="D20" s="2">
        <f t="shared" si="2"/>
        <v>298695.10758234293</v>
      </c>
      <c r="E20" s="1">
        <f t="shared" si="3"/>
        <v>2776552.5759660443</v>
      </c>
      <c r="F20" s="1">
        <f t="shared" si="4"/>
        <v>124.79978467042787</v>
      </c>
      <c r="G20" s="1">
        <f t="shared" si="5"/>
        <v>2.1532957212855308E-4</v>
      </c>
    </row>
    <row r="21" spans="1:10" x14ac:dyDescent="0.3">
      <c r="A21">
        <v>31.23</v>
      </c>
      <c r="B21">
        <f t="shared" si="0"/>
        <v>127.78</v>
      </c>
      <c r="C21">
        <v>1.62</v>
      </c>
      <c r="D21" s="2">
        <f t="shared" si="2"/>
        <v>298696.30181692133</v>
      </c>
      <c r="E21" s="1">
        <f t="shared" si="3"/>
        <v>2776555.3061992079</v>
      </c>
      <c r="F21" s="1">
        <f t="shared" si="4"/>
        <v>127.77977952876742</v>
      </c>
      <c r="G21" s="1">
        <f t="shared" si="5"/>
        <v>2.2047123258062129E-4</v>
      </c>
    </row>
    <row r="22" spans="1:10" x14ac:dyDescent="0.3">
      <c r="A22">
        <v>32.83</v>
      </c>
      <c r="B22">
        <f t="shared" si="0"/>
        <v>129.38</v>
      </c>
      <c r="C22">
        <v>3.06</v>
      </c>
      <c r="D22" s="2">
        <f t="shared" si="2"/>
        <v>298696.94301669498</v>
      </c>
      <c r="E22" s="1">
        <f t="shared" si="3"/>
        <v>2776556.7720962083</v>
      </c>
      <c r="F22" s="1">
        <f t="shared" si="4"/>
        <v>129.37977676797954</v>
      </c>
      <c r="G22" s="1">
        <f t="shared" si="5"/>
        <v>2.2323202045981816E-4</v>
      </c>
    </row>
    <row r="23" spans="1:10" x14ac:dyDescent="0.3">
      <c r="A23">
        <v>45.72</v>
      </c>
      <c r="B23">
        <f t="shared" si="0"/>
        <v>142.26999999999998</v>
      </c>
      <c r="C23">
        <v>3.37</v>
      </c>
      <c r="D23" s="2">
        <f t="shared" si="2"/>
        <v>298702.10868237121</v>
      </c>
      <c r="E23" s="1">
        <f t="shared" si="3"/>
        <v>2776568.5817289189</v>
      </c>
      <c r="F23" s="1">
        <f t="shared" si="4"/>
        <v>142.26975452742562</v>
      </c>
      <c r="G23" s="1">
        <f t="shared" si="5"/>
        <v>2.4547257436324799E-4</v>
      </c>
    </row>
    <row r="24" spans="1:10" x14ac:dyDescent="0.3">
      <c r="A24">
        <v>51.69</v>
      </c>
      <c r="B24">
        <f t="shared" si="0"/>
        <v>148.24</v>
      </c>
      <c r="C24">
        <v>3.15</v>
      </c>
      <c r="D24" s="2">
        <f t="shared" si="2"/>
        <v>298704.50115902658</v>
      </c>
      <c r="E24" s="1">
        <f t="shared" si="3"/>
        <v>2776574.051357103</v>
      </c>
      <c r="F24" s="1">
        <f t="shared" si="4"/>
        <v>148.23974422748458</v>
      </c>
      <c r="G24" s="1">
        <f t="shared" si="5"/>
        <v>2.5577251543040802E-4</v>
      </c>
    </row>
    <row r="25" spans="1:10" x14ac:dyDescent="0.3">
      <c r="A25">
        <v>55.3</v>
      </c>
      <c r="B25">
        <f t="shared" si="0"/>
        <v>151.85</v>
      </c>
      <c r="C25">
        <v>2.8</v>
      </c>
      <c r="D25" s="2">
        <f t="shared" si="2"/>
        <v>298705.94786601583</v>
      </c>
      <c r="E25" s="1">
        <f t="shared" si="3"/>
        <v>2776577.3587872097</v>
      </c>
      <c r="F25" s="1">
        <f t="shared" si="4"/>
        <v>151.84973799802512</v>
      </c>
      <c r="G25" s="1">
        <f t="shared" si="5"/>
        <v>2.6200197487469268E-4</v>
      </c>
    </row>
    <row r="26" spans="1:10" x14ac:dyDescent="0.3">
      <c r="A26">
        <v>57.69</v>
      </c>
      <c r="B26">
        <f t="shared" si="0"/>
        <v>154.24</v>
      </c>
      <c r="C26">
        <v>2.46</v>
      </c>
      <c r="D26" s="2">
        <f t="shared" si="2"/>
        <v>298706.90565817768</v>
      </c>
      <c r="E26" s="1">
        <f t="shared" si="3"/>
        <v>2776579.5484708548</v>
      </c>
      <c r="F26" s="1">
        <f t="shared" si="4"/>
        <v>154.23973387472</v>
      </c>
      <c r="G26" s="1">
        <f t="shared" si="5"/>
        <v>2.6612528000669045E-4</v>
      </c>
    </row>
    <row r="27" spans="1:10" x14ac:dyDescent="0.3">
      <c r="A27">
        <v>59.03</v>
      </c>
      <c r="B27">
        <f t="shared" si="0"/>
        <v>155.57999999999998</v>
      </c>
      <c r="C27">
        <v>2.2999999999999998</v>
      </c>
      <c r="D27" s="2">
        <f t="shared" si="2"/>
        <v>298707.44266298809</v>
      </c>
      <c r="E27" s="1">
        <f t="shared" si="3"/>
        <v>2776580.7761595929</v>
      </c>
      <c r="F27" s="1">
        <f t="shared" si="4"/>
        <v>155.57973156284115</v>
      </c>
      <c r="G27" s="1">
        <f t="shared" si="5"/>
        <v>2.6843715883728692E-4</v>
      </c>
    </row>
    <row r="28" spans="1:10" x14ac:dyDescent="0.3">
      <c r="A28">
        <v>59.35</v>
      </c>
      <c r="B28">
        <f t="shared" si="0"/>
        <v>155.9</v>
      </c>
      <c r="C28">
        <v>1.76</v>
      </c>
      <c r="D28" s="2">
        <f t="shared" si="2"/>
        <v>298707.5709029428</v>
      </c>
      <c r="E28" s="1">
        <f t="shared" si="3"/>
        <v>2776581.0693389932</v>
      </c>
      <c r="F28" s="1">
        <f t="shared" si="4"/>
        <v>155.8997310108449</v>
      </c>
      <c r="G28" s="1">
        <f t="shared" si="5"/>
        <v>2.6898915510287225E-4</v>
      </c>
    </row>
    <row r="29" spans="1:10" x14ac:dyDescent="0.3">
      <c r="A29">
        <v>67.48</v>
      </c>
      <c r="B29">
        <f t="shared" si="0"/>
        <v>164.03</v>
      </c>
      <c r="C29">
        <v>1.58</v>
      </c>
      <c r="D29" s="2">
        <f t="shared" si="2"/>
        <v>298710.82899929257</v>
      </c>
      <c r="E29" s="1">
        <f t="shared" si="3"/>
        <v>2776588.5179281267</v>
      </c>
      <c r="F29" s="1">
        <f t="shared" si="4"/>
        <v>164.0297169828543</v>
      </c>
      <c r="G29" s="1">
        <f t="shared" si="5"/>
        <v>2.8301714570488912E-4</v>
      </c>
      <c r="I29" s="5">
        <v>-96.55</v>
      </c>
      <c r="J29" s="5">
        <v>9.65</v>
      </c>
    </row>
    <row r="30" spans="1:10" x14ac:dyDescent="0.3">
      <c r="A30">
        <v>74.319999999999993</v>
      </c>
      <c r="B30">
        <f t="shared" si="0"/>
        <v>170.87</v>
      </c>
      <c r="C30">
        <v>1.46</v>
      </c>
      <c r="D30" s="2">
        <f t="shared" si="2"/>
        <v>298713.57012832485</v>
      </c>
      <c r="E30" s="1">
        <f t="shared" si="3"/>
        <v>2776594.7846378041</v>
      </c>
      <c r="F30" s="1">
        <f t="shared" si="4"/>
        <v>170.86970518112872</v>
      </c>
      <c r="G30" s="1">
        <f t="shared" si="5"/>
        <v>2.9481887128213202E-4</v>
      </c>
      <c r="I30">
        <v>-96.45</v>
      </c>
      <c r="J30">
        <v>9.58</v>
      </c>
    </row>
    <row r="31" spans="1:10" x14ac:dyDescent="0.3">
      <c r="A31">
        <v>94.99</v>
      </c>
      <c r="B31">
        <f t="shared" si="0"/>
        <v>191.54</v>
      </c>
      <c r="C31">
        <v>1.38</v>
      </c>
      <c r="D31" s="2">
        <f t="shared" si="2"/>
        <v>298721.85362790036</v>
      </c>
      <c r="E31" s="1">
        <f t="shared" si="3"/>
        <v>2776613.7221946805</v>
      </c>
      <c r="F31" s="1">
        <f t="shared" si="4"/>
        <v>191.53966951738064</v>
      </c>
      <c r="G31" s="1">
        <f t="shared" si="5"/>
        <v>3.3048261934709444E-4</v>
      </c>
      <c r="I31">
        <v>-96.36</v>
      </c>
      <c r="J31">
        <v>9.51</v>
      </c>
    </row>
    <row r="32" spans="1:10" x14ac:dyDescent="0.3">
      <c r="A32">
        <v>112.85</v>
      </c>
      <c r="B32">
        <f t="shared" si="0"/>
        <v>209.39999999999998</v>
      </c>
      <c r="C32">
        <v>1.1599999999999999</v>
      </c>
      <c r="D32" s="2">
        <f t="shared" si="2"/>
        <v>298729.01102037349</v>
      </c>
      <c r="E32" s="1">
        <f t="shared" si="3"/>
        <v>2776630.0852699489</v>
      </c>
      <c r="F32" s="1">
        <f t="shared" si="4"/>
        <v>209.39963870144152</v>
      </c>
      <c r="G32" s="1">
        <f t="shared" si="5"/>
        <v>3.6129855845956627E-4</v>
      </c>
      <c r="I32">
        <v>-95.9</v>
      </c>
      <c r="J32">
        <v>9.44</v>
      </c>
    </row>
    <row r="33" spans="1:10" x14ac:dyDescent="0.3">
      <c r="A33">
        <v>125</v>
      </c>
      <c r="B33">
        <f t="shared" si="0"/>
        <v>221.55</v>
      </c>
      <c r="C33">
        <v>1.1200000000000001</v>
      </c>
      <c r="D33" s="2">
        <f t="shared" si="2"/>
        <v>298733.8801311545</v>
      </c>
      <c r="E33" s="1">
        <f t="shared" si="3"/>
        <v>2776641.2169252969</v>
      </c>
      <c r="F33" s="1">
        <f t="shared" si="4"/>
        <v>221.54961773781432</v>
      </c>
      <c r="G33" s="1">
        <f t="shared" si="5"/>
        <v>3.8226218569548109E-4</v>
      </c>
      <c r="I33">
        <v>-95.59</v>
      </c>
      <c r="J33">
        <v>9.49</v>
      </c>
    </row>
    <row r="34" spans="1:10" x14ac:dyDescent="0.3">
      <c r="A34">
        <v>139.46</v>
      </c>
      <c r="B34">
        <f t="shared" si="0"/>
        <v>236.01</v>
      </c>
      <c r="C34">
        <v>0.67</v>
      </c>
      <c r="D34" s="2">
        <f t="shared" si="2"/>
        <v>298739.67497410864</v>
      </c>
      <c r="E34" s="1">
        <f t="shared" si="3"/>
        <v>2776654.4649694399</v>
      </c>
      <c r="F34" s="1">
        <f t="shared" si="4"/>
        <v>236.00959278886938</v>
      </c>
      <c r="G34" s="1">
        <f t="shared" si="5"/>
        <v>4.0721113060726566E-4</v>
      </c>
      <c r="I34">
        <v>-80.06</v>
      </c>
      <c r="J34">
        <v>2.19</v>
      </c>
    </row>
    <row r="35" spans="1:10" x14ac:dyDescent="0.3">
      <c r="A35">
        <v>148.51</v>
      </c>
      <c r="B35">
        <f t="shared" si="0"/>
        <v>245.06</v>
      </c>
      <c r="C35">
        <v>0.53</v>
      </c>
      <c r="D35" s="2">
        <f t="shared" si="2"/>
        <v>298743.30176032824</v>
      </c>
      <c r="E35" s="1">
        <f t="shared" si="3"/>
        <v>2776662.7564493492</v>
      </c>
      <c r="F35" s="1">
        <f t="shared" si="4"/>
        <v>245.05957717390706</v>
      </c>
      <c r="G35" s="1">
        <f t="shared" si="5"/>
        <v>4.2282609294375106E-4</v>
      </c>
      <c r="I35">
        <v>-80.010000000000005</v>
      </c>
      <c r="J35">
        <v>2.4900000000000002</v>
      </c>
    </row>
    <row r="36" spans="1:10" x14ac:dyDescent="0.3">
      <c r="A36">
        <v>164.11</v>
      </c>
      <c r="B36">
        <f t="shared" si="0"/>
        <v>260.66000000000003</v>
      </c>
      <c r="C36">
        <v>0.75</v>
      </c>
      <c r="D36" s="2">
        <f t="shared" si="2"/>
        <v>298749.55345812108</v>
      </c>
      <c r="E36" s="1">
        <f t="shared" si="3"/>
        <v>2776677.0489451047</v>
      </c>
      <c r="F36" s="1">
        <f t="shared" si="4"/>
        <v>260.65955025764845</v>
      </c>
      <c r="G36" s="1">
        <f t="shared" si="5"/>
        <v>4.4974235157724252E-4</v>
      </c>
      <c r="I36">
        <v>-79.84</v>
      </c>
      <c r="J36">
        <v>2.4900000000000002</v>
      </c>
    </row>
    <row r="37" spans="1:10" x14ac:dyDescent="0.3">
      <c r="A37">
        <v>174.93</v>
      </c>
      <c r="B37">
        <f t="shared" si="0"/>
        <v>271.48</v>
      </c>
      <c r="C37">
        <v>0.68</v>
      </c>
      <c r="D37" s="2">
        <f t="shared" si="2"/>
        <v>298753.88957159023</v>
      </c>
      <c r="E37" s="1">
        <f t="shared" si="3"/>
        <v>2776686.962073571</v>
      </c>
      <c r="F37" s="1">
        <f t="shared" si="4"/>
        <v>271.47953158885332</v>
      </c>
      <c r="G37" s="1">
        <f t="shared" si="5"/>
        <v>4.6841114669859962E-4</v>
      </c>
      <c r="I37">
        <v>-79.760000000000005</v>
      </c>
      <c r="J37">
        <v>1.63</v>
      </c>
    </row>
    <row r="38" spans="1:10" x14ac:dyDescent="0.3">
      <c r="A38">
        <v>187.25</v>
      </c>
      <c r="B38">
        <f t="shared" si="0"/>
        <v>283.8</v>
      </c>
      <c r="C38">
        <v>0.28000000000000003</v>
      </c>
      <c r="D38" s="2">
        <f t="shared" si="2"/>
        <v>298758.8268098472</v>
      </c>
      <c r="E38" s="1">
        <f t="shared" si="3"/>
        <v>2776698.2494804752</v>
      </c>
      <c r="F38" s="1">
        <f t="shared" si="4"/>
        <v>283.79951033177792</v>
      </c>
      <c r="G38" s="1">
        <f t="shared" si="5"/>
        <v>4.8966822208740268E-4</v>
      </c>
      <c r="I38">
        <v>-79.400000000000006</v>
      </c>
      <c r="J38">
        <v>1.56</v>
      </c>
    </row>
    <row r="39" spans="1:10" x14ac:dyDescent="0.3">
      <c r="A39">
        <v>192.32</v>
      </c>
      <c r="B39">
        <f t="shared" si="0"/>
        <v>288.87</v>
      </c>
      <c r="C39">
        <v>0.13</v>
      </c>
      <c r="D39" s="2">
        <f t="shared" si="2"/>
        <v>298760.85861162987</v>
      </c>
      <c r="E39" s="1">
        <f t="shared" si="3"/>
        <v>2776702.8945415961</v>
      </c>
      <c r="F39" s="1">
        <f t="shared" si="4"/>
        <v>288.86950158428846</v>
      </c>
      <c r="G39" s="1">
        <f t="shared" si="5"/>
        <v>4.9841571154729536E-4</v>
      </c>
      <c r="I39">
        <v>-71.2</v>
      </c>
      <c r="J39">
        <v>1.42</v>
      </c>
    </row>
    <row r="40" spans="1:10" x14ac:dyDescent="0.3">
      <c r="A40">
        <v>197.71</v>
      </c>
      <c r="B40">
        <f t="shared" si="0"/>
        <v>294.26</v>
      </c>
      <c r="C40">
        <v>0.01</v>
      </c>
      <c r="D40" s="2">
        <f t="shared" si="2"/>
        <v>298763.0186533673</v>
      </c>
      <c r="E40" s="1">
        <f t="shared" si="3"/>
        <v>2776707.8327821167</v>
      </c>
      <c r="F40" s="1">
        <f t="shared" si="4"/>
        <v>294.25949228439941</v>
      </c>
      <c r="G40" s="1">
        <f t="shared" si="5"/>
        <v>5.0771560057683018E-4</v>
      </c>
      <c r="I40">
        <v>-71.16</v>
      </c>
      <c r="J40">
        <v>1.25</v>
      </c>
    </row>
    <row r="41" spans="1:10" x14ac:dyDescent="0.3">
      <c r="A41">
        <v>202.75</v>
      </c>
      <c r="B41">
        <f t="shared" si="0"/>
        <v>299.3</v>
      </c>
      <c r="C41">
        <v>-0.1</v>
      </c>
      <c r="D41" s="2">
        <f t="shared" si="2"/>
        <v>298765.03843265423</v>
      </c>
      <c r="E41" s="1">
        <f t="shared" si="3"/>
        <v>2776712.4503576686</v>
      </c>
      <c r="F41" s="1">
        <f t="shared" si="4"/>
        <v>299.2994835884536</v>
      </c>
      <c r="G41" s="1">
        <f t="shared" si="5"/>
        <v>5.1641154641401954E-4</v>
      </c>
      <c r="I41">
        <v>-64.62</v>
      </c>
      <c r="J41">
        <v>0.92</v>
      </c>
    </row>
    <row r="42" spans="1:10" x14ac:dyDescent="0.3">
      <c r="A42">
        <v>207.75</v>
      </c>
      <c r="B42">
        <f t="shared" si="0"/>
        <v>304.3</v>
      </c>
      <c r="C42">
        <v>-0.21</v>
      </c>
      <c r="D42" s="2">
        <f t="shared" si="2"/>
        <v>298767.0421819468</v>
      </c>
      <c r="E42" s="1">
        <f t="shared" si="3"/>
        <v>2776717.0312857954</v>
      </c>
      <c r="F42" s="1">
        <f t="shared" si="4"/>
        <v>304.2994749615014</v>
      </c>
      <c r="G42" s="1">
        <f t="shared" si="5"/>
        <v>5.2503849860841001E-4</v>
      </c>
      <c r="I42">
        <v>-24.13</v>
      </c>
      <c r="J42">
        <v>1.64</v>
      </c>
    </row>
    <row r="43" spans="1:10" x14ac:dyDescent="0.3">
      <c r="A43">
        <v>215.13</v>
      </c>
      <c r="B43">
        <f t="shared" si="0"/>
        <v>311.68</v>
      </c>
      <c r="C43">
        <v>-0.39</v>
      </c>
      <c r="D43" s="2">
        <f t="shared" si="2"/>
        <v>298769.99971590267</v>
      </c>
      <c r="E43" s="1">
        <f t="shared" si="3"/>
        <v>2776723.7927357103</v>
      </c>
      <c r="F43" s="1">
        <f t="shared" si="4"/>
        <v>311.67946222786429</v>
      </c>
      <c r="G43" s="1">
        <f t="shared" si="5"/>
        <v>5.3777213571493121E-4</v>
      </c>
      <c r="I43">
        <v>7.14</v>
      </c>
      <c r="J43">
        <v>1.56</v>
      </c>
    </row>
    <row r="44" spans="1:10" x14ac:dyDescent="0.3">
      <c r="A44">
        <v>222.42</v>
      </c>
      <c r="B44">
        <f t="shared" si="0"/>
        <v>318.96999999999997</v>
      </c>
      <c r="C44">
        <v>-0.47</v>
      </c>
      <c r="D44" s="2">
        <f t="shared" si="2"/>
        <v>298772.92118237121</v>
      </c>
      <c r="E44" s="1">
        <f t="shared" si="3"/>
        <v>2776730.4717289195</v>
      </c>
      <c r="F44" s="1">
        <f t="shared" si="4"/>
        <v>318.96944965009124</v>
      </c>
      <c r="G44" s="1">
        <f t="shared" si="5"/>
        <v>5.5034990873537026E-4</v>
      </c>
      <c r="I44">
        <v>18.79</v>
      </c>
      <c r="J44">
        <v>1.1399999999999999</v>
      </c>
    </row>
    <row r="45" spans="1:10" x14ac:dyDescent="0.3">
      <c r="A45">
        <v>233.96</v>
      </c>
      <c r="B45">
        <f t="shared" si="0"/>
        <v>330.51</v>
      </c>
      <c r="C45">
        <v>-0.73</v>
      </c>
      <c r="D45" s="2">
        <f t="shared" si="2"/>
        <v>298777.54583573854</v>
      </c>
      <c r="E45" s="1">
        <f t="shared" si="3"/>
        <v>2776741.044511036</v>
      </c>
      <c r="F45" s="1">
        <f t="shared" si="4"/>
        <v>330.50942973891296</v>
      </c>
      <c r="G45" s="1">
        <f t="shared" si="5"/>
        <v>5.7026108703439604E-4</v>
      </c>
      <c r="I45">
        <v>22.7</v>
      </c>
      <c r="J45">
        <v>2.42</v>
      </c>
    </row>
    <row r="46" spans="1:10" x14ac:dyDescent="0.3">
      <c r="A46">
        <v>238.84</v>
      </c>
      <c r="B46">
        <f t="shared" si="0"/>
        <v>335.39</v>
      </c>
      <c r="C46">
        <v>-0.84</v>
      </c>
      <c r="D46" s="2">
        <f t="shared" si="2"/>
        <v>298779.50149504811</v>
      </c>
      <c r="E46" s="1">
        <f t="shared" si="3"/>
        <v>2776745.5154968873</v>
      </c>
      <c r="F46" s="1">
        <f t="shared" si="4"/>
        <v>335.38942131853855</v>
      </c>
      <c r="G46" s="1">
        <f t="shared" si="5"/>
        <v>5.7868146143391641E-4</v>
      </c>
      <c r="I46">
        <v>24.29</v>
      </c>
      <c r="J46">
        <v>2.38</v>
      </c>
    </row>
    <row r="47" spans="1:10" x14ac:dyDescent="0.3">
      <c r="A47">
        <v>248.73</v>
      </c>
      <c r="B47">
        <f t="shared" si="0"/>
        <v>345.28</v>
      </c>
      <c r="C47">
        <v>-1.01</v>
      </c>
      <c r="D47" s="2">
        <f t="shared" si="2"/>
        <v>298783.46491114883</v>
      </c>
      <c r="E47" s="1">
        <f t="shared" si="3"/>
        <v>2776754.5765727223</v>
      </c>
      <c r="F47" s="1">
        <f t="shared" si="4"/>
        <v>345.2794042545919</v>
      </c>
      <c r="G47" s="1">
        <f t="shared" si="5"/>
        <v>5.9574540807716403E-4</v>
      </c>
      <c r="I47">
        <v>27.38</v>
      </c>
      <c r="J47">
        <v>2.09</v>
      </c>
    </row>
    <row r="48" spans="1:10" x14ac:dyDescent="0.3">
      <c r="A48">
        <v>254.16</v>
      </c>
      <c r="B48">
        <f t="shared" si="0"/>
        <v>350.71</v>
      </c>
      <c r="C48">
        <v>-1.1000000000000001</v>
      </c>
      <c r="D48" s="2">
        <f t="shared" si="2"/>
        <v>298785.64098288055</v>
      </c>
      <c r="E48" s="1">
        <f t="shared" si="3"/>
        <v>2776759.5514606675</v>
      </c>
      <c r="F48" s="1">
        <f t="shared" si="4"/>
        <v>350.7093948852592</v>
      </c>
      <c r="G48" s="1">
        <f t="shared" si="5"/>
        <v>6.0511474077884486E-4</v>
      </c>
      <c r="I48">
        <v>28.25</v>
      </c>
      <c r="J48">
        <v>2.44</v>
      </c>
    </row>
    <row r="49" spans="1:10" x14ac:dyDescent="0.3">
      <c r="A49">
        <v>259.33</v>
      </c>
      <c r="B49">
        <f t="shared" si="0"/>
        <v>355.88</v>
      </c>
      <c r="C49">
        <v>-1.17</v>
      </c>
      <c r="D49" s="2">
        <f t="shared" si="2"/>
        <v>298787.71285964909</v>
      </c>
      <c r="E49" s="1">
        <f t="shared" si="3"/>
        <v>2776764.2881403514</v>
      </c>
      <c r="F49" s="1">
        <f t="shared" si="4"/>
        <v>355.87938596571212</v>
      </c>
      <c r="G49" s="1">
        <f t="shared" si="5"/>
        <v>6.1403428787798475E-4</v>
      </c>
      <c r="I49">
        <v>31.23</v>
      </c>
      <c r="J49">
        <v>1.62</v>
      </c>
    </row>
    <row r="50" spans="1:10" x14ac:dyDescent="0.3">
      <c r="A50">
        <v>263.19</v>
      </c>
      <c r="B50">
        <f t="shared" si="0"/>
        <v>359.74</v>
      </c>
      <c r="C50">
        <v>-1.32</v>
      </c>
      <c r="D50" s="2">
        <f t="shared" si="2"/>
        <v>298789.25975410297</v>
      </c>
      <c r="E50" s="1">
        <f t="shared" si="3"/>
        <v>2776767.8246168648</v>
      </c>
      <c r="F50" s="1">
        <f t="shared" si="4"/>
        <v>359.73937930522038</v>
      </c>
      <c r="G50" s="1">
        <f t="shared" si="5"/>
        <v>6.2069477962722885E-4</v>
      </c>
      <c r="I50">
        <v>32.83</v>
      </c>
      <c r="J50">
        <v>3.06</v>
      </c>
    </row>
    <row r="51" spans="1:10" x14ac:dyDescent="0.3">
      <c r="A51">
        <v>267.74</v>
      </c>
      <c r="B51">
        <f t="shared" si="0"/>
        <v>364.29</v>
      </c>
      <c r="C51">
        <v>-1.4</v>
      </c>
      <c r="D51" s="2">
        <f t="shared" si="2"/>
        <v>298791.08316595922</v>
      </c>
      <c r="E51" s="1">
        <f t="shared" si="3"/>
        <v>2776771.9932614602</v>
      </c>
      <c r="F51" s="1">
        <f t="shared" si="4"/>
        <v>364.28937145471895</v>
      </c>
      <c r="G51" s="1">
        <f t="shared" si="5"/>
        <v>6.2854528107436636E-4</v>
      </c>
      <c r="I51">
        <v>45.72</v>
      </c>
      <c r="J51">
        <v>3.37</v>
      </c>
    </row>
    <row r="52" spans="1:10" x14ac:dyDescent="0.3">
      <c r="A52">
        <v>272.57</v>
      </c>
      <c r="B52">
        <f t="shared" si="0"/>
        <v>369.12</v>
      </c>
      <c r="C52">
        <v>-1.56</v>
      </c>
      <c r="D52" s="2">
        <f t="shared" si="2"/>
        <v>298793.01878777589</v>
      </c>
      <c r="E52" s="1">
        <f t="shared" si="3"/>
        <v>2776776.4184380309</v>
      </c>
      <c r="F52" s="1">
        <f t="shared" si="4"/>
        <v>369.11936312123834</v>
      </c>
      <c r="G52" s="1">
        <f t="shared" si="5"/>
        <v>6.3687876166795832E-4</v>
      </c>
      <c r="I52">
        <v>51.69</v>
      </c>
      <c r="J52">
        <v>3.15</v>
      </c>
    </row>
    <row r="53" spans="1:10" x14ac:dyDescent="0.3">
      <c r="A53">
        <v>279.41000000000003</v>
      </c>
      <c r="B53">
        <f t="shared" si="0"/>
        <v>375.96000000000004</v>
      </c>
      <c r="C53">
        <v>-1.67</v>
      </c>
      <c r="D53" s="2">
        <f t="shared" si="2"/>
        <v>298795.75991680817</v>
      </c>
      <c r="E53" s="1">
        <f t="shared" si="3"/>
        <v>2776782.6851477078</v>
      </c>
      <c r="F53" s="1">
        <f t="shared" si="4"/>
        <v>375.95935131908612</v>
      </c>
      <c r="G53" s="1">
        <f t="shared" si="5"/>
        <v>6.4868091391190319E-4</v>
      </c>
      <c r="I53">
        <v>55.3</v>
      </c>
      <c r="J53">
        <v>2.8</v>
      </c>
    </row>
    <row r="54" spans="1:10" x14ac:dyDescent="0.3">
      <c r="A54">
        <v>284.56</v>
      </c>
      <c r="B54">
        <f t="shared" si="0"/>
        <v>381.11</v>
      </c>
      <c r="C54">
        <v>-1.76</v>
      </c>
      <c r="D54" s="2">
        <f t="shared" si="2"/>
        <v>298797.82377857948</v>
      </c>
      <c r="E54" s="1">
        <f t="shared" si="3"/>
        <v>2776787.4035036787</v>
      </c>
      <c r="F54" s="1">
        <f t="shared" si="4"/>
        <v>381.10934243358594</v>
      </c>
      <c r="G54" s="1">
        <f t="shared" si="5"/>
        <v>6.5756641407688221E-4</v>
      </c>
      <c r="I54">
        <v>57.69</v>
      </c>
      <c r="J54">
        <v>2.46</v>
      </c>
    </row>
    <row r="55" spans="1:10" x14ac:dyDescent="0.3">
      <c r="A55">
        <v>287.19</v>
      </c>
      <c r="B55">
        <f t="shared" si="0"/>
        <v>383.74</v>
      </c>
      <c r="C55">
        <v>-1.83</v>
      </c>
      <c r="D55" s="2">
        <f t="shared" si="2"/>
        <v>298798.87775070738</v>
      </c>
      <c r="E55" s="1">
        <f t="shared" si="3"/>
        <v>2776789.8130718735</v>
      </c>
      <c r="F55" s="1">
        <f t="shared" si="4"/>
        <v>383.73933789586869</v>
      </c>
      <c r="G55" s="1">
        <f t="shared" si="5"/>
        <v>6.621041313223941E-4</v>
      </c>
      <c r="I55">
        <v>59.03</v>
      </c>
      <c r="J55">
        <v>2.2999999999999998</v>
      </c>
    </row>
    <row r="56" spans="1:10" x14ac:dyDescent="0.3">
      <c r="A56">
        <v>292.33</v>
      </c>
      <c r="B56">
        <f t="shared" si="0"/>
        <v>388.88</v>
      </c>
      <c r="C56">
        <v>-1.87</v>
      </c>
      <c r="D56" s="2">
        <f t="shared" si="2"/>
        <v>298800.93760498019</v>
      </c>
      <c r="E56" s="1">
        <f t="shared" si="3"/>
        <v>2776794.5222659879</v>
      </c>
      <c r="F56" s="1">
        <f t="shared" si="4"/>
        <v>388.87932902743853</v>
      </c>
      <c r="G56" s="1">
        <f t="shared" si="5"/>
        <v>6.7097256146553264E-4</v>
      </c>
      <c r="I56">
        <v>59.35</v>
      </c>
      <c r="J56">
        <v>1.76</v>
      </c>
    </row>
    <row r="57" spans="1:10" x14ac:dyDescent="0.3">
      <c r="A57">
        <v>297.5</v>
      </c>
      <c r="B57">
        <f t="shared" si="0"/>
        <v>394.05</v>
      </c>
      <c r="C57">
        <v>-1.82</v>
      </c>
      <c r="D57" s="2">
        <f t="shared" si="2"/>
        <v>298803.00948174868</v>
      </c>
      <c r="E57" s="1">
        <f t="shared" si="3"/>
        <v>2776799.2589456709</v>
      </c>
      <c r="F57" s="1">
        <f t="shared" si="4"/>
        <v>394.04932010701486</v>
      </c>
      <c r="G57" s="1">
        <f t="shared" si="5"/>
        <v>6.7989298514703478E-4</v>
      </c>
      <c r="I57">
        <v>67.48</v>
      </c>
      <c r="J57">
        <v>1.58</v>
      </c>
    </row>
    <row r="58" spans="1:10" x14ac:dyDescent="0.3">
      <c r="A58">
        <v>302.74</v>
      </c>
      <c r="B58">
        <f t="shared" si="0"/>
        <v>399.29</v>
      </c>
      <c r="C58">
        <v>-1.93</v>
      </c>
      <c r="D58" s="2">
        <f t="shared" si="2"/>
        <v>298805.10941100732</v>
      </c>
      <c r="E58" s="1">
        <f t="shared" si="3"/>
        <v>2776804.0597583479</v>
      </c>
      <c r="F58" s="1">
        <f t="shared" si="4"/>
        <v>399.28931106607712</v>
      </c>
      <c r="G58" s="1">
        <f t="shared" si="5"/>
        <v>6.8893392290192423E-4</v>
      </c>
      <c r="I58">
        <v>74.319999999999993</v>
      </c>
      <c r="J58">
        <v>1.46</v>
      </c>
    </row>
    <row r="59" spans="1:10" x14ac:dyDescent="0.3">
      <c r="A59">
        <v>307.95999999999998</v>
      </c>
      <c r="B59">
        <f t="shared" si="0"/>
        <v>404.51</v>
      </c>
      <c r="C59">
        <v>-1.97</v>
      </c>
      <c r="D59" s="2">
        <f t="shared" si="2"/>
        <v>298807.20132526878</v>
      </c>
      <c r="E59" s="1">
        <f t="shared" si="3"/>
        <v>2776808.842247312</v>
      </c>
      <c r="F59" s="1">
        <f t="shared" si="4"/>
        <v>404.50930205920969</v>
      </c>
      <c r="G59" s="1">
        <f t="shared" si="5"/>
        <v>6.9794079030316425E-4</v>
      </c>
      <c r="I59">
        <v>94.99</v>
      </c>
      <c r="J59">
        <v>1.38</v>
      </c>
    </row>
    <row r="60" spans="1:10" x14ac:dyDescent="0.3">
      <c r="A60">
        <v>313.45</v>
      </c>
      <c r="B60">
        <f t="shared" si="0"/>
        <v>410</v>
      </c>
      <c r="C60">
        <v>-2.11</v>
      </c>
      <c r="D60" s="2">
        <f t="shared" si="2"/>
        <v>298809.40144199203</v>
      </c>
      <c r="E60" s="1">
        <f t="shared" si="3"/>
        <v>2776813.8721063952</v>
      </c>
      <c r="F60" s="1">
        <f t="shared" si="4"/>
        <v>409.99929258681311</v>
      </c>
      <c r="G60" s="1">
        <f t="shared" si="5"/>
        <v>7.0741318688760657E-4</v>
      </c>
      <c r="I60">
        <v>112.85</v>
      </c>
      <c r="J60">
        <v>1.1599999999999999</v>
      </c>
    </row>
    <row r="61" spans="1:10" x14ac:dyDescent="0.3">
      <c r="A61">
        <v>317.89999999999998</v>
      </c>
      <c r="B61">
        <f t="shared" si="0"/>
        <v>414.45</v>
      </c>
      <c r="C61">
        <v>-2.12</v>
      </c>
      <c r="D61" s="2">
        <f t="shared" si="2"/>
        <v>298811.18477886246</v>
      </c>
      <c r="E61" s="1">
        <f t="shared" si="3"/>
        <v>2776817.949132428</v>
      </c>
      <c r="F61" s="1">
        <f t="shared" si="4"/>
        <v>414.44928490881921</v>
      </c>
      <c r="G61" s="1">
        <f t="shared" si="5"/>
        <v>7.1509118077983658E-4</v>
      </c>
      <c r="I61">
        <v>125</v>
      </c>
      <c r="J61">
        <v>1.1200000000000001</v>
      </c>
    </row>
    <row r="62" spans="1:10" x14ac:dyDescent="0.3">
      <c r="A62">
        <v>323</v>
      </c>
      <c r="B62">
        <f t="shared" si="0"/>
        <v>419.55</v>
      </c>
      <c r="C62">
        <v>-2.25</v>
      </c>
      <c r="D62" s="2">
        <f t="shared" si="2"/>
        <v>298813.22860314086</v>
      </c>
      <c r="E62" s="1">
        <f t="shared" si="3"/>
        <v>2776822.6216791174</v>
      </c>
      <c r="F62" s="1">
        <f t="shared" si="4"/>
        <v>419.54927610935948</v>
      </c>
      <c r="G62" s="1">
        <f t="shared" si="5"/>
        <v>7.2389064052913454E-4</v>
      </c>
      <c r="I62">
        <v>139.46</v>
      </c>
      <c r="J62">
        <v>0.67</v>
      </c>
    </row>
    <row r="63" spans="1:10" x14ac:dyDescent="0.3">
      <c r="A63">
        <v>328.04</v>
      </c>
      <c r="B63">
        <f t="shared" si="0"/>
        <v>424.59000000000003</v>
      </c>
      <c r="C63">
        <v>-2.42</v>
      </c>
      <c r="D63" s="2">
        <f t="shared" si="2"/>
        <v>298815.24838242785</v>
      </c>
      <c r="E63" s="1">
        <f t="shared" si="3"/>
        <v>2776827.2392546693</v>
      </c>
      <c r="F63" s="1">
        <f t="shared" si="4"/>
        <v>424.58926741343697</v>
      </c>
      <c r="G63" s="1">
        <f t="shared" si="5"/>
        <v>7.3258656306052217E-4</v>
      </c>
      <c r="I63">
        <v>148.51</v>
      </c>
      <c r="J63">
        <v>0.53</v>
      </c>
    </row>
    <row r="64" spans="1:10" x14ac:dyDescent="0.3">
      <c r="A64">
        <v>333.14</v>
      </c>
      <c r="B64">
        <f t="shared" si="0"/>
        <v>429.69</v>
      </c>
      <c r="C64">
        <v>-2.5299999999999998</v>
      </c>
      <c r="D64" s="2">
        <f t="shared" si="2"/>
        <v>298817.2922067063</v>
      </c>
      <c r="E64" s="1">
        <f t="shared" si="3"/>
        <v>2776831.9118013582</v>
      </c>
      <c r="F64" s="1">
        <f t="shared" si="4"/>
        <v>429.68925861357394</v>
      </c>
      <c r="G64" s="1">
        <f t="shared" si="5"/>
        <v>7.4138642605703353E-4</v>
      </c>
      <c r="I64">
        <v>164.11</v>
      </c>
      <c r="J64">
        <v>0.75</v>
      </c>
    </row>
    <row r="65" spans="1:10" x14ac:dyDescent="0.3">
      <c r="A65">
        <v>338.33</v>
      </c>
      <c r="B65">
        <f t="shared" si="0"/>
        <v>434.88</v>
      </c>
      <c r="C65">
        <v>-2.64</v>
      </c>
      <c r="D65" s="2">
        <f t="shared" si="2"/>
        <v>298819.37209847197</v>
      </c>
      <c r="E65" s="1">
        <f t="shared" si="3"/>
        <v>2776836.6668047537</v>
      </c>
      <c r="F65" s="1">
        <f t="shared" si="4"/>
        <v>434.87924965865341</v>
      </c>
      <c r="G65" s="1">
        <f t="shared" si="5"/>
        <v>7.5034134658835683E-4</v>
      </c>
      <c r="I65">
        <v>174.93</v>
      </c>
      <c r="J65">
        <v>0.68</v>
      </c>
    </row>
    <row r="66" spans="1:10" x14ac:dyDescent="0.3">
      <c r="A66">
        <v>344.83</v>
      </c>
      <c r="B66">
        <f t="shared" ref="B66:B125" si="6">A66+96.55</f>
        <v>441.38</v>
      </c>
      <c r="C66">
        <v>-2.78</v>
      </c>
      <c r="D66" s="2">
        <f t="shared" si="2"/>
        <v>298821.97697255237</v>
      </c>
      <c r="E66" s="1">
        <f t="shared" si="3"/>
        <v>2776842.6220113183</v>
      </c>
      <c r="F66" s="1">
        <f t="shared" si="4"/>
        <v>441.37923844342089</v>
      </c>
      <c r="G66" s="1">
        <f t="shared" si="5"/>
        <v>7.6155657910703667E-4</v>
      </c>
      <c r="I66">
        <v>187.25</v>
      </c>
      <c r="J66">
        <v>0.28000000000000003</v>
      </c>
    </row>
    <row r="67" spans="1:10" x14ac:dyDescent="0.3">
      <c r="A67">
        <v>349.85</v>
      </c>
      <c r="B67">
        <f t="shared" si="6"/>
        <v>446.40000000000003</v>
      </c>
      <c r="C67">
        <v>-2.89</v>
      </c>
      <c r="D67" s="2">
        <f t="shared" ref="D67:D124" si="7">(((B67*($D$125-$D$1))+$B$125*$D$1)/$B$125)</f>
        <v>298823.98873684212</v>
      </c>
      <c r="E67" s="1">
        <f t="shared" ref="E67:E124" si="8">(((B67*($E$125-$E$1))+$B$125*$E$1)/$B$125)</f>
        <v>2776847.2212631581</v>
      </c>
      <c r="F67" s="1">
        <f t="shared" ref="F67:F125" si="9">SQRT(((D67-$D$1)^2)+((E67-$E$1)^2))</f>
        <v>446.39922978239855</v>
      </c>
      <c r="G67" s="1">
        <f t="shared" ref="G67:G125" si="10">B67-F67</f>
        <v>7.7021760148454632E-4</v>
      </c>
      <c r="I67">
        <v>192.32</v>
      </c>
      <c r="J67">
        <v>0.13</v>
      </c>
    </row>
    <row r="68" spans="1:10" x14ac:dyDescent="0.3">
      <c r="A68">
        <v>356.59</v>
      </c>
      <c r="B68">
        <f t="shared" si="6"/>
        <v>453.14</v>
      </c>
      <c r="C68">
        <v>-3.08</v>
      </c>
      <c r="D68" s="2">
        <f t="shared" si="7"/>
        <v>298826.68979088846</v>
      </c>
      <c r="E68" s="1">
        <f t="shared" si="8"/>
        <v>2776853.396354273</v>
      </c>
      <c r="F68" s="1">
        <f t="shared" si="9"/>
        <v>453.13921815313392</v>
      </c>
      <c r="G68" s="1">
        <f t="shared" si="10"/>
        <v>7.8184686606164178E-4</v>
      </c>
      <c r="I68">
        <v>197.71</v>
      </c>
      <c r="J68">
        <v>0.01</v>
      </c>
    </row>
    <row r="69" spans="1:10" x14ac:dyDescent="0.3">
      <c r="A69">
        <v>363.37</v>
      </c>
      <c r="B69">
        <f t="shared" si="6"/>
        <v>459.92</v>
      </c>
      <c r="C69">
        <v>-3.21</v>
      </c>
      <c r="D69" s="2">
        <f t="shared" si="7"/>
        <v>298829.40687492926</v>
      </c>
      <c r="E69" s="1">
        <f t="shared" si="8"/>
        <v>2776859.6080928128</v>
      </c>
      <c r="F69" s="1">
        <f t="shared" si="9"/>
        <v>459.91920645492223</v>
      </c>
      <c r="G69" s="1">
        <f t="shared" si="10"/>
        <v>7.9354507778361949E-4</v>
      </c>
      <c r="I69">
        <v>202.75</v>
      </c>
      <c r="J69">
        <v>-0.1</v>
      </c>
    </row>
    <row r="70" spans="1:10" x14ac:dyDescent="0.3">
      <c r="A70">
        <v>369.11</v>
      </c>
      <c r="B70">
        <f t="shared" si="6"/>
        <v>465.66</v>
      </c>
      <c r="C70">
        <v>-3.38</v>
      </c>
      <c r="D70" s="2">
        <f t="shared" si="7"/>
        <v>298831.70717911713</v>
      </c>
      <c r="E70" s="1">
        <f t="shared" si="8"/>
        <v>2776864.8669983023</v>
      </c>
      <c r="F70" s="1">
        <f t="shared" si="9"/>
        <v>465.65919655106666</v>
      </c>
      <c r="G70" s="1">
        <f t="shared" si="10"/>
        <v>8.0344893336814494E-4</v>
      </c>
      <c r="I70">
        <v>207.75</v>
      </c>
      <c r="J70">
        <v>-0.21</v>
      </c>
    </row>
    <row r="71" spans="1:10" x14ac:dyDescent="0.3">
      <c r="A71">
        <v>375.76</v>
      </c>
      <c r="B71">
        <f t="shared" si="6"/>
        <v>472.31</v>
      </c>
      <c r="C71">
        <v>-3.51</v>
      </c>
      <c r="D71" s="2">
        <f t="shared" si="7"/>
        <v>298834.37216567626</v>
      </c>
      <c r="E71" s="1">
        <f t="shared" si="8"/>
        <v>2776870.959632711</v>
      </c>
      <c r="F71" s="1">
        <f t="shared" si="9"/>
        <v>472.30918507728614</v>
      </c>
      <c r="G71" s="1">
        <f t="shared" si="10"/>
        <v>8.1492271385741333E-4</v>
      </c>
      <c r="I71">
        <v>215.13</v>
      </c>
      <c r="J71">
        <v>-0.39</v>
      </c>
    </row>
    <row r="72" spans="1:10" x14ac:dyDescent="0.3">
      <c r="A72">
        <v>383.2</v>
      </c>
      <c r="B72">
        <f t="shared" si="6"/>
        <v>479.75</v>
      </c>
      <c r="C72">
        <v>-3.6</v>
      </c>
      <c r="D72" s="2">
        <f t="shared" si="7"/>
        <v>298837.35374462366</v>
      </c>
      <c r="E72" s="1">
        <f t="shared" si="8"/>
        <v>2776877.7760537635</v>
      </c>
      <c r="F72" s="1">
        <f t="shared" si="9"/>
        <v>479.74917224015849</v>
      </c>
      <c r="G72" s="1">
        <f t="shared" si="10"/>
        <v>8.2775984151339799E-4</v>
      </c>
      <c r="I72">
        <v>222.42</v>
      </c>
      <c r="J72">
        <v>-0.47</v>
      </c>
    </row>
    <row r="73" spans="1:10" x14ac:dyDescent="0.3">
      <c r="A73">
        <v>391.12</v>
      </c>
      <c r="B73">
        <f t="shared" si="6"/>
        <v>487.67</v>
      </c>
      <c r="C73">
        <v>-3.76</v>
      </c>
      <c r="D73" s="2">
        <f t="shared" si="7"/>
        <v>298840.52768350311</v>
      </c>
      <c r="E73" s="1">
        <f t="shared" si="8"/>
        <v>2776885.0322439163</v>
      </c>
      <c r="F73" s="1">
        <f t="shared" si="9"/>
        <v>487.66915857503642</v>
      </c>
      <c r="G73" s="1">
        <f t="shared" si="10"/>
        <v>8.4142496359618235E-4</v>
      </c>
      <c r="I73">
        <v>233.96</v>
      </c>
      <c r="J73">
        <v>-0.73</v>
      </c>
    </row>
    <row r="74" spans="1:10" x14ac:dyDescent="0.3">
      <c r="A74">
        <v>398.36</v>
      </c>
      <c r="B74">
        <f t="shared" si="6"/>
        <v>494.91</v>
      </c>
      <c r="C74">
        <v>-3.78</v>
      </c>
      <c r="D74" s="2">
        <f t="shared" si="7"/>
        <v>298843.4291124788</v>
      </c>
      <c r="E74" s="1">
        <f t="shared" si="8"/>
        <v>2776891.665427844</v>
      </c>
      <c r="F74" s="1">
        <f t="shared" si="9"/>
        <v>494.90914608332719</v>
      </c>
      <c r="G74" s="1">
        <f t="shared" si="10"/>
        <v>8.539166728382952E-4</v>
      </c>
      <c r="I74">
        <v>238.84</v>
      </c>
      <c r="J74">
        <v>-0.84</v>
      </c>
    </row>
    <row r="75" spans="1:10" x14ac:dyDescent="0.3">
      <c r="A75">
        <v>402.93</v>
      </c>
      <c r="B75">
        <f t="shared" si="6"/>
        <v>499.48</v>
      </c>
      <c r="C75">
        <v>-3.9</v>
      </c>
      <c r="D75" s="2">
        <f t="shared" si="7"/>
        <v>298845.26053933217</v>
      </c>
      <c r="E75" s="1">
        <f t="shared" si="8"/>
        <v>2776895.852396152</v>
      </c>
      <c r="F75" s="1">
        <f t="shared" si="9"/>
        <v>499.47913819830563</v>
      </c>
      <c r="G75" s="1">
        <f t="shared" si="10"/>
        <v>8.6180169438421217E-4</v>
      </c>
      <c r="I75">
        <v>248.73</v>
      </c>
      <c r="J75">
        <v>-1.01</v>
      </c>
    </row>
    <row r="76" spans="1:10" x14ac:dyDescent="0.3">
      <c r="A76">
        <v>407.97</v>
      </c>
      <c r="B76">
        <f t="shared" si="6"/>
        <v>504.52000000000004</v>
      </c>
      <c r="C76">
        <v>-3.96</v>
      </c>
      <c r="D76" s="2">
        <f t="shared" si="7"/>
        <v>298847.2803186191</v>
      </c>
      <c r="E76" s="1">
        <f t="shared" si="8"/>
        <v>2776900.4699717038</v>
      </c>
      <c r="F76" s="1">
        <f t="shared" si="9"/>
        <v>504.51912950235976</v>
      </c>
      <c r="G76" s="1">
        <f t="shared" si="10"/>
        <v>8.7049764027824494E-4</v>
      </c>
      <c r="I76">
        <v>254.16</v>
      </c>
      <c r="J76">
        <v>-1.1000000000000001</v>
      </c>
    </row>
    <row r="77" spans="1:10" x14ac:dyDescent="0.3">
      <c r="A77">
        <v>413.62</v>
      </c>
      <c r="B77">
        <f t="shared" si="6"/>
        <v>510.17</v>
      </c>
      <c r="C77">
        <v>-4.03</v>
      </c>
      <c r="D77" s="2">
        <f t="shared" si="7"/>
        <v>298849.54455531976</v>
      </c>
      <c r="E77" s="1">
        <f t="shared" si="8"/>
        <v>2776905.6464204872</v>
      </c>
      <c r="F77" s="1">
        <f t="shared" si="9"/>
        <v>510.16911975398835</v>
      </c>
      <c r="G77" s="1">
        <f t="shared" si="10"/>
        <v>8.8024601166125649E-4</v>
      </c>
      <c r="I77">
        <v>259.33</v>
      </c>
      <c r="J77">
        <v>-1.17</v>
      </c>
    </row>
    <row r="78" spans="1:10" x14ac:dyDescent="0.3">
      <c r="A78">
        <v>418.72</v>
      </c>
      <c r="B78">
        <f t="shared" si="6"/>
        <v>515.27</v>
      </c>
      <c r="C78">
        <v>-4.08</v>
      </c>
      <c r="D78" s="2">
        <f t="shared" si="7"/>
        <v>298851.58837959816</v>
      </c>
      <c r="E78" s="1">
        <f t="shared" si="8"/>
        <v>2776910.3189671761</v>
      </c>
      <c r="F78" s="1">
        <f t="shared" si="9"/>
        <v>515.26911095410196</v>
      </c>
      <c r="G78" s="1">
        <f t="shared" si="10"/>
        <v>8.8904589802041301E-4</v>
      </c>
      <c r="I78">
        <v>263.19</v>
      </c>
      <c r="J78">
        <v>-1.32</v>
      </c>
    </row>
    <row r="79" spans="1:10" x14ac:dyDescent="0.3">
      <c r="A79">
        <v>423.47</v>
      </c>
      <c r="B79">
        <f t="shared" si="6"/>
        <v>520.02</v>
      </c>
      <c r="C79">
        <v>-4.17</v>
      </c>
      <c r="D79" s="2">
        <f t="shared" si="7"/>
        <v>298853.49194142612</v>
      </c>
      <c r="E79" s="1">
        <f t="shared" si="8"/>
        <v>2776914.6708488963</v>
      </c>
      <c r="F79" s="1">
        <f t="shared" si="9"/>
        <v>520.01910275818204</v>
      </c>
      <c r="G79" s="1">
        <f t="shared" si="10"/>
        <v>8.9724181793826574E-4</v>
      </c>
      <c r="I79">
        <v>267.74</v>
      </c>
      <c r="J79">
        <v>-1.4</v>
      </c>
    </row>
    <row r="80" spans="1:10" x14ac:dyDescent="0.3">
      <c r="A80">
        <v>428.57</v>
      </c>
      <c r="B80">
        <f t="shared" si="6"/>
        <v>525.12</v>
      </c>
      <c r="C80">
        <v>-4.3</v>
      </c>
      <c r="D80" s="2">
        <f t="shared" si="7"/>
        <v>298855.53576570458</v>
      </c>
      <c r="E80" s="1">
        <f t="shared" si="8"/>
        <v>2776919.3433955861</v>
      </c>
      <c r="F80" s="1">
        <f t="shared" si="9"/>
        <v>525.11909395917235</v>
      </c>
      <c r="G80" s="1">
        <f t="shared" si="10"/>
        <v>9.0604082765821659E-4</v>
      </c>
      <c r="I80">
        <v>272.57</v>
      </c>
      <c r="J80">
        <v>-1.56</v>
      </c>
    </row>
    <row r="81" spans="1:10" x14ac:dyDescent="0.3">
      <c r="A81">
        <v>433.59</v>
      </c>
      <c r="B81">
        <f t="shared" si="6"/>
        <v>530.14</v>
      </c>
      <c r="C81">
        <v>-4.41</v>
      </c>
      <c r="D81" s="2">
        <f t="shared" si="7"/>
        <v>298857.54752999434</v>
      </c>
      <c r="E81" s="1">
        <f t="shared" si="8"/>
        <v>2776923.942647425</v>
      </c>
      <c r="F81" s="1">
        <f t="shared" si="9"/>
        <v>530.13908529729667</v>
      </c>
      <c r="G81" s="1">
        <f t="shared" si="10"/>
        <v>9.1470270331228676E-4</v>
      </c>
      <c r="I81">
        <v>279.41000000000003</v>
      </c>
      <c r="J81">
        <v>-1.67</v>
      </c>
    </row>
    <row r="82" spans="1:10" x14ac:dyDescent="0.3">
      <c r="A82">
        <v>440.66</v>
      </c>
      <c r="B82">
        <f t="shared" si="6"/>
        <v>537.21</v>
      </c>
      <c r="C82">
        <v>-4.57</v>
      </c>
      <c r="D82" s="2">
        <f t="shared" si="7"/>
        <v>298860.38083149405</v>
      </c>
      <c r="E82" s="1">
        <f t="shared" si="8"/>
        <v>2776930.4200797961</v>
      </c>
      <c r="F82" s="1">
        <f t="shared" si="9"/>
        <v>537.209073098609</v>
      </c>
      <c r="G82" s="1">
        <f t="shared" si="10"/>
        <v>9.2690139103979163E-4</v>
      </c>
      <c r="I82">
        <v>284.56</v>
      </c>
      <c r="J82">
        <v>-1.76</v>
      </c>
    </row>
    <row r="83" spans="1:10" x14ac:dyDescent="0.3">
      <c r="A83">
        <v>448.77</v>
      </c>
      <c r="B83">
        <f t="shared" si="6"/>
        <v>545.31999999999994</v>
      </c>
      <c r="C83">
        <v>-4.67</v>
      </c>
      <c r="D83" s="2">
        <f t="shared" si="7"/>
        <v>298863.63091284659</v>
      </c>
      <c r="E83" s="1">
        <f t="shared" si="8"/>
        <v>2776937.8503452181</v>
      </c>
      <c r="F83" s="1">
        <f t="shared" si="9"/>
        <v>545.31905910594526</v>
      </c>
      <c r="G83" s="1">
        <f t="shared" si="10"/>
        <v>9.4089405467912002E-4</v>
      </c>
      <c r="I83">
        <v>287.19</v>
      </c>
      <c r="J83">
        <v>-1.83</v>
      </c>
    </row>
    <row r="84" spans="1:10" x14ac:dyDescent="0.3">
      <c r="A84">
        <v>455.44</v>
      </c>
      <c r="B84">
        <f t="shared" si="6"/>
        <v>551.99</v>
      </c>
      <c r="C84">
        <v>-4.8600000000000003</v>
      </c>
      <c r="D84" s="2">
        <f t="shared" si="7"/>
        <v>298866.30391440296</v>
      </c>
      <c r="E84" s="1">
        <f t="shared" si="8"/>
        <v>2776943.9613033393</v>
      </c>
      <c r="F84" s="1">
        <f t="shared" si="9"/>
        <v>551.98904759769118</v>
      </c>
      <c r="G84" s="1">
        <f t="shared" si="10"/>
        <v>9.5240230882609467E-4</v>
      </c>
      <c r="I84">
        <v>292.33</v>
      </c>
      <c r="J84">
        <v>-1.87</v>
      </c>
    </row>
    <row r="85" spans="1:10" x14ac:dyDescent="0.3">
      <c r="A85">
        <v>463.06</v>
      </c>
      <c r="B85">
        <f t="shared" si="6"/>
        <v>559.61</v>
      </c>
      <c r="C85">
        <v>-5.09</v>
      </c>
      <c r="D85" s="2">
        <f t="shared" si="7"/>
        <v>298869.35762832483</v>
      </c>
      <c r="E85" s="1">
        <f t="shared" si="8"/>
        <v>2776950.9426378044</v>
      </c>
      <c r="F85" s="1">
        <f t="shared" si="9"/>
        <v>559.60903445004521</v>
      </c>
      <c r="G85" s="1">
        <f t="shared" si="10"/>
        <v>9.6554995479891659E-4</v>
      </c>
      <c r="I85">
        <v>297.5</v>
      </c>
      <c r="J85">
        <v>-1.82</v>
      </c>
    </row>
    <row r="86" spans="1:10" x14ac:dyDescent="0.3">
      <c r="A86">
        <v>470.56</v>
      </c>
      <c r="B86">
        <f t="shared" si="6"/>
        <v>567.11</v>
      </c>
      <c r="C86">
        <v>-5.3</v>
      </c>
      <c r="D86" s="2">
        <f t="shared" si="7"/>
        <v>298872.36325226375</v>
      </c>
      <c r="E86" s="1">
        <f t="shared" si="8"/>
        <v>2776957.8140299944</v>
      </c>
      <c r="F86" s="1">
        <f t="shared" si="9"/>
        <v>567.10902150942695</v>
      </c>
      <c r="G86" s="1">
        <f t="shared" si="10"/>
        <v>9.7849057306120812E-4</v>
      </c>
      <c r="I86">
        <v>302.74</v>
      </c>
      <c r="J86">
        <v>-1.93</v>
      </c>
    </row>
    <row r="87" spans="1:10" x14ac:dyDescent="0.3">
      <c r="A87">
        <v>477.67</v>
      </c>
      <c r="B87">
        <f t="shared" si="6"/>
        <v>574.22</v>
      </c>
      <c r="C87">
        <v>-5.41</v>
      </c>
      <c r="D87" s="2">
        <f t="shared" si="7"/>
        <v>298875.21258375776</v>
      </c>
      <c r="E87" s="1">
        <f t="shared" si="8"/>
        <v>2776964.328109791</v>
      </c>
      <c r="F87" s="1">
        <f t="shared" si="9"/>
        <v>574.2190092421489</v>
      </c>
      <c r="G87" s="1">
        <f t="shared" si="10"/>
        <v>9.9075785112745507E-4</v>
      </c>
      <c r="I87">
        <v>307.95999999999998</v>
      </c>
      <c r="J87">
        <v>-1.97</v>
      </c>
    </row>
    <row r="88" spans="1:10" x14ac:dyDescent="0.3">
      <c r="A88">
        <v>483.91</v>
      </c>
      <c r="B88">
        <f t="shared" si="6"/>
        <v>580.46</v>
      </c>
      <c r="C88">
        <v>-5.65</v>
      </c>
      <c r="D88" s="2">
        <f t="shared" si="7"/>
        <v>298877.71326287492</v>
      </c>
      <c r="E88" s="1">
        <f t="shared" si="8"/>
        <v>2776970.0451080929</v>
      </c>
      <c r="F88" s="1">
        <f t="shared" si="9"/>
        <v>580.45899847539886</v>
      </c>
      <c r="G88" s="1">
        <f t="shared" si="10"/>
        <v>1.0015246011789714E-3</v>
      </c>
      <c r="I88">
        <v>313.45</v>
      </c>
      <c r="J88">
        <v>-2.11</v>
      </c>
    </row>
    <row r="89" spans="1:10" x14ac:dyDescent="0.3">
      <c r="A89">
        <v>490.72</v>
      </c>
      <c r="B89">
        <f t="shared" si="6"/>
        <v>587.27</v>
      </c>
      <c r="C89">
        <v>-5.76</v>
      </c>
      <c r="D89" s="2">
        <f t="shared" si="7"/>
        <v>298880.44236941141</v>
      </c>
      <c r="E89" s="1">
        <f t="shared" si="8"/>
        <v>2776976.2843322014</v>
      </c>
      <c r="F89" s="1">
        <f t="shared" si="9"/>
        <v>587.2689867251936</v>
      </c>
      <c r="G89" s="1">
        <f t="shared" si="10"/>
        <v>1.0132748063824693E-3</v>
      </c>
      <c r="I89">
        <v>317.89999999999998</v>
      </c>
      <c r="J89">
        <v>-2.12</v>
      </c>
    </row>
    <row r="90" spans="1:10" x14ac:dyDescent="0.3">
      <c r="A90">
        <v>496.03</v>
      </c>
      <c r="B90">
        <f t="shared" si="6"/>
        <v>592.57999999999993</v>
      </c>
      <c r="C90">
        <v>-5.79</v>
      </c>
      <c r="D90" s="2">
        <f t="shared" si="7"/>
        <v>298882.57035116013</v>
      </c>
      <c r="E90" s="1">
        <f t="shared" si="8"/>
        <v>2776981.1492778724</v>
      </c>
      <c r="F90" s="1">
        <f t="shared" si="9"/>
        <v>592.57897756371858</v>
      </c>
      <c r="G90" s="1">
        <f t="shared" si="10"/>
        <v>1.0224362813460175E-3</v>
      </c>
      <c r="I90">
        <v>323</v>
      </c>
      <c r="J90">
        <v>-2.25</v>
      </c>
    </row>
    <row r="91" spans="1:10" x14ac:dyDescent="0.3">
      <c r="A91">
        <v>501.86</v>
      </c>
      <c r="B91">
        <f t="shared" si="6"/>
        <v>598.41</v>
      </c>
      <c r="C91">
        <v>-6.02</v>
      </c>
      <c r="D91" s="2">
        <f t="shared" si="7"/>
        <v>298884.90672283532</v>
      </c>
      <c r="E91" s="1">
        <f t="shared" si="8"/>
        <v>2776986.490640068</v>
      </c>
      <c r="F91" s="1">
        <f t="shared" si="9"/>
        <v>598.4089675044255</v>
      </c>
      <c r="G91" s="1">
        <f t="shared" si="10"/>
        <v>1.03249557446361E-3</v>
      </c>
      <c r="I91">
        <v>328.04</v>
      </c>
      <c r="J91">
        <v>-2.42</v>
      </c>
    </row>
    <row r="92" spans="1:10" x14ac:dyDescent="0.3">
      <c r="A92">
        <v>506.94</v>
      </c>
      <c r="B92">
        <f t="shared" si="6"/>
        <v>603.49</v>
      </c>
      <c r="C92">
        <v>-6.06</v>
      </c>
      <c r="D92" s="2">
        <f t="shared" si="7"/>
        <v>298886.94253211655</v>
      </c>
      <c r="E92" s="1">
        <f t="shared" si="8"/>
        <v>2776991.1448630448</v>
      </c>
      <c r="F92" s="1">
        <f t="shared" si="9"/>
        <v>603.48895873946265</v>
      </c>
      <c r="G92" s="1">
        <f t="shared" si="10"/>
        <v>1.0412605373630868E-3</v>
      </c>
      <c r="I92">
        <v>333.14</v>
      </c>
      <c r="J92">
        <v>-2.5299999999999998</v>
      </c>
    </row>
    <row r="93" spans="1:10" x14ac:dyDescent="0.3">
      <c r="A93">
        <v>512.42999999999995</v>
      </c>
      <c r="B93">
        <f t="shared" si="6"/>
        <v>608.9799999999999</v>
      </c>
      <c r="C93">
        <v>-6.18</v>
      </c>
      <c r="D93" s="2">
        <f t="shared" si="7"/>
        <v>298889.14264883986</v>
      </c>
      <c r="E93" s="1">
        <f t="shared" si="8"/>
        <v>2776996.1747221281</v>
      </c>
      <c r="F93" s="1">
        <f t="shared" si="9"/>
        <v>608.97894926708943</v>
      </c>
      <c r="G93" s="1">
        <f t="shared" si="10"/>
        <v>1.0507329104711971E-3</v>
      </c>
      <c r="I93">
        <v>338.33</v>
      </c>
      <c r="J93">
        <v>-2.64</v>
      </c>
    </row>
    <row r="94" spans="1:10" x14ac:dyDescent="0.3">
      <c r="A94">
        <v>517.59</v>
      </c>
      <c r="B94">
        <f t="shared" si="6"/>
        <v>614.14</v>
      </c>
      <c r="C94">
        <v>-6.23</v>
      </c>
      <c r="D94" s="2">
        <f t="shared" si="7"/>
        <v>298891.21051810979</v>
      </c>
      <c r="E94" s="1">
        <f t="shared" si="8"/>
        <v>2777000.902239955</v>
      </c>
      <c r="F94" s="1">
        <f t="shared" si="9"/>
        <v>614.1389403641391</v>
      </c>
      <c r="G94" s="1">
        <f t="shared" si="10"/>
        <v>1.0596358608836454E-3</v>
      </c>
      <c r="I94">
        <v>344.83</v>
      </c>
      <c r="J94">
        <v>-2.78</v>
      </c>
    </row>
    <row r="95" spans="1:10" x14ac:dyDescent="0.3">
      <c r="A95">
        <v>523.63</v>
      </c>
      <c r="B95">
        <f t="shared" si="6"/>
        <v>620.17999999999995</v>
      </c>
      <c r="C95">
        <v>-6.36</v>
      </c>
      <c r="D95" s="2">
        <f t="shared" si="7"/>
        <v>298893.63104725518</v>
      </c>
      <c r="E95" s="1">
        <f t="shared" si="8"/>
        <v>2777006.4360011318</v>
      </c>
      <c r="F95" s="1">
        <f t="shared" si="9"/>
        <v>620.17892994235751</v>
      </c>
      <c r="G95" s="1">
        <f t="shared" si="10"/>
        <v>1.0700576424369501E-3</v>
      </c>
      <c r="I95">
        <v>349.85</v>
      </c>
      <c r="J95">
        <v>-2.89</v>
      </c>
    </row>
    <row r="96" spans="1:10" x14ac:dyDescent="0.3">
      <c r="A96">
        <v>530.11</v>
      </c>
      <c r="B96">
        <f t="shared" si="6"/>
        <v>626.66</v>
      </c>
      <c r="C96">
        <v>-6.57</v>
      </c>
      <c r="D96" s="2">
        <f t="shared" si="7"/>
        <v>298896.2279063384</v>
      </c>
      <c r="E96" s="1">
        <f t="shared" si="8"/>
        <v>2777012.3728839844</v>
      </c>
      <c r="F96" s="1">
        <f t="shared" si="9"/>
        <v>626.65891876204853</v>
      </c>
      <c r="G96" s="1">
        <f t="shared" si="10"/>
        <v>1.0812379514391068E-3</v>
      </c>
      <c r="I96">
        <v>356.59</v>
      </c>
      <c r="J96">
        <v>-3.08</v>
      </c>
    </row>
    <row r="97" spans="1:10" x14ac:dyDescent="0.3">
      <c r="A97">
        <v>536.41</v>
      </c>
      <c r="B97">
        <f t="shared" si="6"/>
        <v>632.95999999999992</v>
      </c>
      <c r="C97">
        <v>-6.59</v>
      </c>
      <c r="D97" s="2">
        <f t="shared" si="7"/>
        <v>298898.75263044704</v>
      </c>
      <c r="E97" s="1">
        <f t="shared" si="8"/>
        <v>2777018.1448534238</v>
      </c>
      <c r="F97" s="1">
        <f t="shared" si="9"/>
        <v>632.95890789178452</v>
      </c>
      <c r="G97" s="1">
        <f t="shared" si="10"/>
        <v>1.0921082154027317E-3</v>
      </c>
      <c r="I97">
        <v>363.37</v>
      </c>
      <c r="J97">
        <v>-3.21</v>
      </c>
    </row>
    <row r="98" spans="1:10" x14ac:dyDescent="0.3">
      <c r="A98">
        <v>543.03</v>
      </c>
      <c r="B98">
        <f t="shared" si="6"/>
        <v>639.57999999999993</v>
      </c>
      <c r="C98">
        <v>-6.85</v>
      </c>
      <c r="D98" s="2">
        <f t="shared" si="7"/>
        <v>298901.40559451043</v>
      </c>
      <c r="E98" s="1">
        <f t="shared" si="8"/>
        <v>2777024.210002264</v>
      </c>
      <c r="F98" s="1">
        <f t="shared" si="9"/>
        <v>639.57889646997432</v>
      </c>
      <c r="G98" s="1">
        <f t="shared" si="10"/>
        <v>1.1035300256025948E-3</v>
      </c>
      <c r="I98">
        <v>369.11</v>
      </c>
      <c r="J98">
        <v>-3.38</v>
      </c>
    </row>
    <row r="99" spans="1:10" x14ac:dyDescent="0.3">
      <c r="A99">
        <v>548.87</v>
      </c>
      <c r="B99">
        <f t="shared" si="6"/>
        <v>645.41999999999996</v>
      </c>
      <c r="C99">
        <v>-6.69</v>
      </c>
      <c r="D99" s="2">
        <f t="shared" si="7"/>
        <v>298903.74597368418</v>
      </c>
      <c r="E99" s="1">
        <f t="shared" si="8"/>
        <v>2777029.5605263161</v>
      </c>
      <c r="F99" s="1">
        <f t="shared" si="9"/>
        <v>645.41888639363458</v>
      </c>
      <c r="G99" s="1">
        <f t="shared" si="10"/>
        <v>1.1136063653793826E-3</v>
      </c>
      <c r="I99">
        <v>375.76</v>
      </c>
      <c r="J99">
        <v>-3.51</v>
      </c>
    </row>
    <row r="100" spans="1:10" x14ac:dyDescent="0.3">
      <c r="A100">
        <v>553.97</v>
      </c>
      <c r="B100">
        <f t="shared" si="6"/>
        <v>650.52</v>
      </c>
      <c r="C100">
        <v>-6.63</v>
      </c>
      <c r="D100" s="2">
        <f t="shared" si="7"/>
        <v>298905.78979796264</v>
      </c>
      <c r="E100" s="1">
        <f t="shared" si="8"/>
        <v>2777034.233073005</v>
      </c>
      <c r="F100" s="1">
        <f t="shared" si="9"/>
        <v>650.51887759377144</v>
      </c>
      <c r="G100" s="1">
        <f t="shared" si="10"/>
        <v>1.1224062285464242E-3</v>
      </c>
      <c r="I100">
        <v>383.2</v>
      </c>
      <c r="J100">
        <v>-3.6</v>
      </c>
    </row>
    <row r="101" spans="1:10" x14ac:dyDescent="0.3">
      <c r="A101">
        <v>559.34</v>
      </c>
      <c r="B101">
        <f t="shared" si="6"/>
        <v>655.89</v>
      </c>
      <c r="C101">
        <v>-6.84</v>
      </c>
      <c r="D101" s="2">
        <f t="shared" si="7"/>
        <v>298907.9418247029</v>
      </c>
      <c r="E101" s="1">
        <f t="shared" si="8"/>
        <v>2777039.1529898131</v>
      </c>
      <c r="F101" s="1">
        <f t="shared" si="9"/>
        <v>655.8888683283792</v>
      </c>
      <c r="G101" s="1">
        <f t="shared" si="10"/>
        <v>1.1316716207829813E-3</v>
      </c>
      <c r="I101">
        <v>391.12</v>
      </c>
      <c r="J101">
        <v>-3.76</v>
      </c>
    </row>
    <row r="102" spans="1:10" x14ac:dyDescent="0.3">
      <c r="A102">
        <v>564.6</v>
      </c>
      <c r="B102">
        <f t="shared" si="6"/>
        <v>661.15</v>
      </c>
      <c r="C102">
        <v>-7.02</v>
      </c>
      <c r="D102" s="2">
        <f t="shared" si="7"/>
        <v>298910.04976895865</v>
      </c>
      <c r="E102" s="1">
        <f t="shared" si="8"/>
        <v>2777043.9721262027</v>
      </c>
      <c r="F102" s="1">
        <f t="shared" si="9"/>
        <v>661.1488592529214</v>
      </c>
      <c r="G102" s="1">
        <f t="shared" si="10"/>
        <v>1.1407470785798068E-3</v>
      </c>
      <c r="I102">
        <v>398.36</v>
      </c>
      <c r="J102">
        <v>-3.78</v>
      </c>
    </row>
    <row r="103" spans="1:10" x14ac:dyDescent="0.3">
      <c r="A103">
        <v>570.42999999999995</v>
      </c>
      <c r="B103">
        <f t="shared" si="6"/>
        <v>666.9799999999999</v>
      </c>
      <c r="C103">
        <v>-6.81</v>
      </c>
      <c r="D103" s="2">
        <f t="shared" si="7"/>
        <v>298912.38614063384</v>
      </c>
      <c r="E103" s="1">
        <f t="shared" si="8"/>
        <v>2777049.3134883987</v>
      </c>
      <c r="F103" s="1">
        <f t="shared" si="9"/>
        <v>666.97884919405499</v>
      </c>
      <c r="G103" s="1">
        <f t="shared" si="10"/>
        <v>1.1508059449170105E-3</v>
      </c>
      <c r="I103">
        <v>402.93</v>
      </c>
      <c r="J103">
        <v>-3.9</v>
      </c>
    </row>
    <row r="104" spans="1:10" x14ac:dyDescent="0.3">
      <c r="A104">
        <v>575.49</v>
      </c>
      <c r="B104">
        <f t="shared" si="6"/>
        <v>672.04</v>
      </c>
      <c r="C104">
        <v>-6.59</v>
      </c>
      <c r="D104" s="2">
        <f t="shared" si="7"/>
        <v>298914.41393491795</v>
      </c>
      <c r="E104" s="1">
        <f t="shared" si="8"/>
        <v>2777053.949387663</v>
      </c>
      <c r="F104" s="1">
        <f t="shared" si="9"/>
        <v>672.03884046361236</v>
      </c>
      <c r="G104" s="1">
        <f t="shared" si="10"/>
        <v>1.159536387604021E-3</v>
      </c>
      <c r="I104">
        <v>407.97</v>
      </c>
      <c r="J104">
        <v>-3.96</v>
      </c>
    </row>
    <row r="105" spans="1:10" x14ac:dyDescent="0.3">
      <c r="A105">
        <v>581.32000000000005</v>
      </c>
      <c r="B105">
        <f t="shared" si="6"/>
        <v>677.87</v>
      </c>
      <c r="C105">
        <v>-6.21</v>
      </c>
      <c r="D105" s="2">
        <f t="shared" si="7"/>
        <v>298916.75030659308</v>
      </c>
      <c r="E105" s="1">
        <f t="shared" si="8"/>
        <v>2777059.2907498591</v>
      </c>
      <c r="F105" s="1">
        <f t="shared" si="9"/>
        <v>677.86883040472253</v>
      </c>
      <c r="G105" s="1">
        <f t="shared" si="10"/>
        <v>1.1695952774744001E-3</v>
      </c>
      <c r="I105">
        <v>413.62</v>
      </c>
      <c r="J105">
        <v>-4.03</v>
      </c>
    </row>
    <row r="106" spans="1:10" x14ac:dyDescent="0.3">
      <c r="A106">
        <v>585.92999999999995</v>
      </c>
      <c r="B106">
        <f t="shared" si="6"/>
        <v>682.4799999999999</v>
      </c>
      <c r="C106">
        <v>-5.67</v>
      </c>
      <c r="D106" s="2">
        <f t="shared" si="7"/>
        <v>298918.59776344086</v>
      </c>
      <c r="E106" s="1">
        <f t="shared" si="8"/>
        <v>2777063.514365592</v>
      </c>
      <c r="F106" s="1">
        <f t="shared" si="9"/>
        <v>682.4788224507306</v>
      </c>
      <c r="G106" s="1">
        <f t="shared" si="10"/>
        <v>1.1775492693004708E-3</v>
      </c>
      <c r="I106">
        <v>418.72</v>
      </c>
      <c r="J106">
        <v>-4.08</v>
      </c>
    </row>
    <row r="107" spans="1:10" x14ac:dyDescent="0.3">
      <c r="A107">
        <v>590.99</v>
      </c>
      <c r="B107">
        <f t="shared" si="6"/>
        <v>687.54</v>
      </c>
      <c r="C107">
        <v>-4.7</v>
      </c>
      <c r="D107" s="2">
        <f t="shared" si="7"/>
        <v>298920.62555772491</v>
      </c>
      <c r="E107" s="1">
        <f t="shared" si="8"/>
        <v>2777068.1502648559</v>
      </c>
      <c r="F107" s="1">
        <f t="shared" si="9"/>
        <v>687.538813719838</v>
      </c>
      <c r="G107" s="1">
        <f t="shared" si="10"/>
        <v>1.186280161959985E-3</v>
      </c>
      <c r="I107">
        <v>423.47</v>
      </c>
      <c r="J107">
        <v>-4.17</v>
      </c>
    </row>
    <row r="108" spans="1:10" x14ac:dyDescent="0.3">
      <c r="A108">
        <v>595.94000000000005</v>
      </c>
      <c r="B108">
        <f t="shared" si="6"/>
        <v>692.49</v>
      </c>
      <c r="C108">
        <v>-3.84</v>
      </c>
      <c r="D108" s="2">
        <f t="shared" si="7"/>
        <v>298922.60926952463</v>
      </c>
      <c r="E108" s="1">
        <f t="shared" si="8"/>
        <v>2777072.6853837012</v>
      </c>
      <c r="F108" s="1">
        <f t="shared" si="9"/>
        <v>692.48880517894963</v>
      </c>
      <c r="G108" s="1">
        <f t="shared" si="10"/>
        <v>1.1948210503760492E-3</v>
      </c>
      <c r="I108">
        <v>428.57</v>
      </c>
      <c r="J108">
        <v>-4.3</v>
      </c>
    </row>
    <row r="109" spans="1:10" x14ac:dyDescent="0.3">
      <c r="A109">
        <v>600.09</v>
      </c>
      <c r="B109">
        <f t="shared" si="6"/>
        <v>696.64</v>
      </c>
      <c r="C109">
        <v>-3.41</v>
      </c>
      <c r="D109" s="2">
        <f t="shared" si="7"/>
        <v>298924.27238143748</v>
      </c>
      <c r="E109" s="1">
        <f t="shared" si="8"/>
        <v>2777076.4875540468</v>
      </c>
      <c r="F109" s="1">
        <f t="shared" si="9"/>
        <v>696.63879801885844</v>
      </c>
      <c r="G109" s="1">
        <f t="shared" si="10"/>
        <v>1.2019811415484583E-3</v>
      </c>
      <c r="I109">
        <v>433.59</v>
      </c>
      <c r="J109">
        <v>-4.41</v>
      </c>
    </row>
    <row r="110" spans="1:10" x14ac:dyDescent="0.3">
      <c r="A110">
        <v>603.95000000000005</v>
      </c>
      <c r="B110">
        <f t="shared" si="6"/>
        <v>700.5</v>
      </c>
      <c r="C110">
        <v>-2.0699999999999998</v>
      </c>
      <c r="D110" s="2">
        <f t="shared" si="7"/>
        <v>298925.81927589129</v>
      </c>
      <c r="E110" s="1">
        <f t="shared" si="8"/>
        <v>2777080.0240305606</v>
      </c>
      <c r="F110" s="1">
        <f t="shared" si="9"/>
        <v>700.49879135876995</v>
      </c>
      <c r="G110" s="1">
        <f t="shared" si="10"/>
        <v>1.208641230050489E-3</v>
      </c>
      <c r="I110">
        <v>440.66</v>
      </c>
      <c r="J110">
        <v>-4.57</v>
      </c>
    </row>
    <row r="111" spans="1:10" x14ac:dyDescent="0.3">
      <c r="A111">
        <v>607.89</v>
      </c>
      <c r="B111">
        <f t="shared" si="6"/>
        <v>704.43999999999994</v>
      </c>
      <c r="C111">
        <v>-0.28000000000000003</v>
      </c>
      <c r="D111" s="2">
        <f t="shared" si="7"/>
        <v>298927.39823033387</v>
      </c>
      <c r="E111" s="1">
        <f t="shared" si="8"/>
        <v>2777083.6338019241</v>
      </c>
      <c r="F111" s="1">
        <f t="shared" si="9"/>
        <v>704.43878456029097</v>
      </c>
      <c r="G111" s="1">
        <f t="shared" si="10"/>
        <v>1.215439708971644E-3</v>
      </c>
      <c r="I111">
        <v>448.77</v>
      </c>
      <c r="J111">
        <v>-4.67</v>
      </c>
    </row>
    <row r="112" spans="1:10" x14ac:dyDescent="0.3">
      <c r="A112">
        <v>609.38</v>
      </c>
      <c r="B112">
        <f t="shared" si="6"/>
        <v>705.93</v>
      </c>
      <c r="C112">
        <v>7.0000000000000007E-2</v>
      </c>
      <c r="D112" s="2">
        <f t="shared" si="7"/>
        <v>298927.99534762307</v>
      </c>
      <c r="E112" s="1">
        <f t="shared" si="8"/>
        <v>2777084.9989185063</v>
      </c>
      <c r="F112" s="1">
        <f t="shared" si="9"/>
        <v>705.92878198988728</v>
      </c>
      <c r="G112" s="1">
        <f t="shared" si="10"/>
        <v>1.2180101126659792E-3</v>
      </c>
      <c r="I112">
        <v>455.44</v>
      </c>
      <c r="J112">
        <v>-4.8600000000000003</v>
      </c>
    </row>
    <row r="113" spans="1:10" x14ac:dyDescent="0.3">
      <c r="A113">
        <v>610.5</v>
      </c>
      <c r="B113">
        <f t="shared" si="6"/>
        <v>707.05</v>
      </c>
      <c r="C113">
        <v>0.1</v>
      </c>
      <c r="D113" s="2">
        <f t="shared" si="7"/>
        <v>298928.44418746466</v>
      </c>
      <c r="E113" s="1">
        <f t="shared" si="8"/>
        <v>2777086.0250464063</v>
      </c>
      <c r="F113" s="1">
        <f t="shared" si="9"/>
        <v>707.04878005709384</v>
      </c>
      <c r="G113" s="1">
        <f t="shared" si="10"/>
        <v>1.2199429061183764E-3</v>
      </c>
      <c r="I113">
        <v>463.06</v>
      </c>
      <c r="J113">
        <v>-5.09</v>
      </c>
    </row>
    <row r="114" spans="1:10" x14ac:dyDescent="0.3">
      <c r="A114">
        <v>612.97</v>
      </c>
      <c r="B114">
        <f t="shared" si="6"/>
        <v>709.52</v>
      </c>
      <c r="C114">
        <v>1.36</v>
      </c>
      <c r="D114" s="2">
        <f t="shared" si="7"/>
        <v>298929.43403961515</v>
      </c>
      <c r="E114" s="1">
        <f t="shared" si="8"/>
        <v>2777088.2880249009</v>
      </c>
      <c r="F114" s="1">
        <f t="shared" si="9"/>
        <v>709.5187757953513</v>
      </c>
      <c r="G114" s="1">
        <f t="shared" si="10"/>
        <v>1.2242046486790059E-3</v>
      </c>
      <c r="I114">
        <v>470.56</v>
      </c>
      <c r="J114">
        <v>-5.3</v>
      </c>
    </row>
    <row r="115" spans="1:10" x14ac:dyDescent="0.3">
      <c r="A115">
        <v>634.5</v>
      </c>
      <c r="B115">
        <f t="shared" si="6"/>
        <v>731.05</v>
      </c>
      <c r="C115">
        <v>1.36</v>
      </c>
      <c r="D115" s="2">
        <f t="shared" si="7"/>
        <v>298938.06218406901</v>
      </c>
      <c r="E115" s="1">
        <f t="shared" si="8"/>
        <v>2777108.013501415</v>
      </c>
      <c r="F115" s="1">
        <f t="shared" si="9"/>
        <v>731.04873864771878</v>
      </c>
      <c r="G115" s="1">
        <f t="shared" si="10"/>
        <v>1.2613522811761868E-3</v>
      </c>
      <c r="I115">
        <v>477.67</v>
      </c>
      <c r="J115">
        <v>-5.41</v>
      </c>
    </row>
    <row r="116" spans="1:10" x14ac:dyDescent="0.3">
      <c r="A116">
        <v>649.88</v>
      </c>
      <c r="B116">
        <f t="shared" si="6"/>
        <v>746.43</v>
      </c>
      <c r="C116">
        <v>1.66</v>
      </c>
      <c r="D116" s="2">
        <f t="shared" si="7"/>
        <v>298944.22571689304</v>
      </c>
      <c r="E116" s="1">
        <f t="shared" si="8"/>
        <v>2777122.1044363328</v>
      </c>
      <c r="F116" s="1">
        <f t="shared" si="9"/>
        <v>746.42871211097213</v>
      </c>
      <c r="G116" s="1">
        <f t="shared" si="10"/>
        <v>1.2878890278216204E-3</v>
      </c>
      <c r="I116">
        <v>483.91</v>
      </c>
      <c r="J116">
        <v>-5.65</v>
      </c>
    </row>
    <row r="117" spans="1:10" x14ac:dyDescent="0.3">
      <c r="A117">
        <v>658.61</v>
      </c>
      <c r="B117">
        <f t="shared" si="6"/>
        <v>755.16</v>
      </c>
      <c r="C117">
        <v>1.95</v>
      </c>
      <c r="D117" s="2">
        <f t="shared" si="7"/>
        <v>298947.72426315787</v>
      </c>
      <c r="E117" s="1">
        <f t="shared" si="8"/>
        <v>2777130.1027368424</v>
      </c>
      <c r="F117" s="1">
        <f t="shared" si="9"/>
        <v>755.15869704840941</v>
      </c>
      <c r="G117" s="1">
        <f t="shared" si="10"/>
        <v>1.302951590560042E-3</v>
      </c>
      <c r="I117">
        <v>490.72</v>
      </c>
      <c r="J117">
        <v>-5.76</v>
      </c>
    </row>
    <row r="118" spans="1:10" x14ac:dyDescent="0.3">
      <c r="A118">
        <v>664.96</v>
      </c>
      <c r="B118">
        <f t="shared" si="6"/>
        <v>761.51</v>
      </c>
      <c r="C118">
        <v>2.16</v>
      </c>
      <c r="D118" s="2">
        <f t="shared" si="7"/>
        <v>298950.26902475947</v>
      </c>
      <c r="E118" s="1">
        <f t="shared" si="8"/>
        <v>2777135.9205155633</v>
      </c>
      <c r="F118" s="1">
        <f t="shared" si="9"/>
        <v>761.5086860921283</v>
      </c>
      <c r="G118" s="1">
        <f t="shared" si="10"/>
        <v>1.3139078716903896E-3</v>
      </c>
      <c r="I118">
        <v>496.03</v>
      </c>
      <c r="J118">
        <v>-5.79</v>
      </c>
    </row>
    <row r="119" spans="1:10" x14ac:dyDescent="0.3">
      <c r="A119">
        <v>668.76</v>
      </c>
      <c r="B119">
        <f t="shared" si="6"/>
        <v>765.31</v>
      </c>
      <c r="C119">
        <v>2.72</v>
      </c>
      <c r="D119" s="2">
        <f t="shared" si="7"/>
        <v>298951.79187422182</v>
      </c>
      <c r="E119" s="1">
        <f t="shared" si="8"/>
        <v>2777139.4020209396</v>
      </c>
      <c r="F119" s="1">
        <f t="shared" si="9"/>
        <v>765.30867953555378</v>
      </c>
      <c r="G119" s="1">
        <f t="shared" si="10"/>
        <v>1.3204644461666248E-3</v>
      </c>
      <c r="I119">
        <v>501.86</v>
      </c>
      <c r="J119">
        <v>-6.02</v>
      </c>
    </row>
    <row r="120" spans="1:10" x14ac:dyDescent="0.3">
      <c r="A120">
        <v>670.34</v>
      </c>
      <c r="B120">
        <f t="shared" si="6"/>
        <v>766.89</v>
      </c>
      <c r="C120">
        <v>3.73</v>
      </c>
      <c r="D120" s="2">
        <f t="shared" si="7"/>
        <v>298952.42505899828</v>
      </c>
      <c r="E120" s="1">
        <f t="shared" si="8"/>
        <v>2777140.8495942275</v>
      </c>
      <c r="F120" s="1">
        <f t="shared" si="9"/>
        <v>766.88867680926262</v>
      </c>
      <c r="G120" s="1">
        <f t="shared" si="10"/>
        <v>1.3231907373665308E-3</v>
      </c>
      <c r="I120">
        <v>506.94</v>
      </c>
      <c r="J120">
        <v>-6.06</v>
      </c>
    </row>
    <row r="121" spans="1:10" x14ac:dyDescent="0.3">
      <c r="A121">
        <v>671.57</v>
      </c>
      <c r="B121">
        <f t="shared" si="6"/>
        <v>768.12</v>
      </c>
      <c r="C121">
        <v>3.76</v>
      </c>
      <c r="D121" s="2">
        <f t="shared" si="7"/>
        <v>298952.91798132431</v>
      </c>
      <c r="E121" s="1">
        <f t="shared" si="8"/>
        <v>2777141.976502547</v>
      </c>
      <c r="F121" s="1">
        <f t="shared" si="9"/>
        <v>768.11867468736489</v>
      </c>
      <c r="G121" s="1">
        <f t="shared" si="10"/>
        <v>1.3253126351173705E-3</v>
      </c>
      <c r="I121">
        <v>512.42999999999995</v>
      </c>
      <c r="J121">
        <v>-6.18</v>
      </c>
    </row>
    <row r="122" spans="1:10" x14ac:dyDescent="0.3">
      <c r="A122">
        <v>675.92</v>
      </c>
      <c r="B122">
        <f t="shared" si="6"/>
        <v>772.46999999999991</v>
      </c>
      <c r="C122">
        <v>5.98</v>
      </c>
      <c r="D122" s="2">
        <f t="shared" si="7"/>
        <v>298954.6612432088</v>
      </c>
      <c r="E122" s="1">
        <f t="shared" si="8"/>
        <v>2777145.9619100173</v>
      </c>
      <c r="F122" s="1">
        <f t="shared" si="9"/>
        <v>772.46866718183185</v>
      </c>
      <c r="G122" s="1">
        <f t="shared" si="10"/>
        <v>1.3328181680662965E-3</v>
      </c>
      <c r="I122">
        <v>517.59</v>
      </c>
      <c r="J122">
        <v>-6.23</v>
      </c>
    </row>
    <row r="123" spans="1:10" x14ac:dyDescent="0.3">
      <c r="A123">
        <v>680.73</v>
      </c>
      <c r="B123">
        <f t="shared" si="6"/>
        <v>777.28</v>
      </c>
      <c r="C123">
        <v>5.98</v>
      </c>
      <c r="D123" s="2">
        <f t="shared" si="7"/>
        <v>298956.58885002829</v>
      </c>
      <c r="E123" s="1">
        <f t="shared" si="8"/>
        <v>2777150.3687628754</v>
      </c>
      <c r="F123" s="1">
        <f t="shared" si="9"/>
        <v>777.27865888284805</v>
      </c>
      <c r="G123" s="1">
        <f t="shared" si="10"/>
        <v>1.3411171519237541E-3</v>
      </c>
      <c r="I123">
        <v>523.63</v>
      </c>
      <c r="J123">
        <v>-6.36</v>
      </c>
    </row>
    <row r="124" spans="1:10" x14ac:dyDescent="0.3">
      <c r="A124">
        <v>680.77</v>
      </c>
      <c r="B124">
        <f t="shared" si="6"/>
        <v>777.31999999999994</v>
      </c>
      <c r="C124">
        <v>5.88</v>
      </c>
      <c r="D124" s="2">
        <f t="shared" si="7"/>
        <v>298956.60488002264</v>
      </c>
      <c r="E124" s="1">
        <f t="shared" si="8"/>
        <v>2777150.4054103005</v>
      </c>
      <c r="F124" s="1">
        <f t="shared" si="9"/>
        <v>777.31865881385443</v>
      </c>
      <c r="G124" s="1">
        <f t="shared" si="10"/>
        <v>1.3411861455097096E-3</v>
      </c>
      <c r="I124">
        <v>530.11</v>
      </c>
      <c r="J124">
        <v>-6.57</v>
      </c>
    </row>
    <row r="125" spans="1:10" x14ac:dyDescent="0.3">
      <c r="A125" s="5">
        <v>680.93</v>
      </c>
      <c r="B125">
        <f t="shared" si="6"/>
        <v>777.4799999999999</v>
      </c>
      <c r="C125" s="5">
        <v>6.07</v>
      </c>
      <c r="D125" s="2">
        <v>298956.66899999999</v>
      </c>
      <c r="E125" s="2">
        <v>2777150.5520000001</v>
      </c>
      <c r="F125" s="1">
        <f t="shared" si="9"/>
        <v>777.47865853742974</v>
      </c>
      <c r="G125" s="1">
        <f t="shared" si="10"/>
        <v>1.3414625701670957E-3</v>
      </c>
      <c r="I125">
        <v>536.41</v>
      </c>
      <c r="J125">
        <v>-6.59</v>
      </c>
    </row>
    <row r="126" spans="1:10" x14ac:dyDescent="0.3">
      <c r="A126" s="6"/>
      <c r="B126" s="6"/>
      <c r="C126" s="6"/>
      <c r="D126" s="7"/>
      <c r="E126" s="8"/>
      <c r="F126" s="1"/>
      <c r="I126">
        <v>543.03</v>
      </c>
      <c r="J126">
        <v>-6.85</v>
      </c>
    </row>
    <row r="127" spans="1:10" x14ac:dyDescent="0.3">
      <c r="A127" s="6"/>
      <c r="B127" s="6"/>
      <c r="C127" s="6"/>
      <c r="D127" s="7"/>
      <c r="E127" s="8"/>
      <c r="F127" s="1"/>
      <c r="I127">
        <v>548.87</v>
      </c>
      <c r="J127">
        <v>-6.69</v>
      </c>
    </row>
    <row r="128" spans="1:10" x14ac:dyDescent="0.3">
      <c r="A128" s="6"/>
      <c r="B128" s="6"/>
      <c r="C128" s="6"/>
      <c r="D128" s="7"/>
      <c r="E128" s="8"/>
      <c r="F128" s="1"/>
      <c r="I128">
        <v>553.97</v>
      </c>
      <c r="J128">
        <v>-6.63</v>
      </c>
    </row>
    <row r="129" spans="1:10" x14ac:dyDescent="0.3">
      <c r="A129" s="6"/>
      <c r="B129" s="6"/>
      <c r="C129" s="6"/>
      <c r="D129" s="7"/>
      <c r="E129" s="8"/>
      <c r="F129" s="1"/>
      <c r="I129">
        <v>559.34</v>
      </c>
      <c r="J129">
        <v>-6.84</v>
      </c>
    </row>
    <row r="130" spans="1:10" x14ac:dyDescent="0.3">
      <c r="A130" s="6"/>
      <c r="B130" s="6"/>
      <c r="C130" s="6"/>
      <c r="D130" s="7"/>
      <c r="E130" s="8"/>
      <c r="F130" s="1"/>
      <c r="I130">
        <v>564.6</v>
      </c>
      <c r="J130">
        <v>-7.02</v>
      </c>
    </row>
    <row r="131" spans="1:10" x14ac:dyDescent="0.3">
      <c r="A131" s="6"/>
      <c r="B131" s="6"/>
      <c r="C131" s="6"/>
      <c r="D131" s="7"/>
      <c r="E131" s="7"/>
      <c r="F131" s="1"/>
      <c r="I131">
        <v>570.42999999999995</v>
      </c>
      <c r="J131">
        <v>-6.81</v>
      </c>
    </row>
    <row r="132" spans="1:10" x14ac:dyDescent="0.3">
      <c r="A132" s="6"/>
      <c r="B132" s="6"/>
      <c r="C132" s="6"/>
      <c r="D132" s="7"/>
      <c r="E132" s="8"/>
      <c r="F132" s="1"/>
      <c r="I132">
        <v>575.49</v>
      </c>
      <c r="J132">
        <v>-6.59</v>
      </c>
    </row>
    <row r="133" spans="1:10" x14ac:dyDescent="0.3">
      <c r="A133" s="6"/>
      <c r="B133" s="6"/>
      <c r="C133" s="6"/>
      <c r="D133" s="7"/>
      <c r="E133" s="8"/>
      <c r="F133" s="1"/>
      <c r="I133">
        <v>581.32000000000005</v>
      </c>
      <c r="J133">
        <v>-6.21</v>
      </c>
    </row>
    <row r="134" spans="1:10" x14ac:dyDescent="0.3">
      <c r="A134" s="6"/>
      <c r="B134" s="6"/>
      <c r="C134" s="6"/>
      <c r="D134" s="7"/>
      <c r="E134" s="8"/>
      <c r="F134" s="1"/>
      <c r="I134">
        <v>585.92999999999995</v>
      </c>
      <c r="J134">
        <v>-5.67</v>
      </c>
    </row>
    <row r="135" spans="1:10" x14ac:dyDescent="0.3">
      <c r="A135" s="6"/>
      <c r="B135" s="6"/>
      <c r="C135" s="6"/>
      <c r="D135" s="7"/>
      <c r="E135" s="8"/>
      <c r="F135" s="1"/>
      <c r="I135">
        <v>590.99</v>
      </c>
      <c r="J135">
        <v>-4.7</v>
      </c>
    </row>
    <row r="136" spans="1:10" x14ac:dyDescent="0.3">
      <c r="A136" s="6"/>
      <c r="B136" s="6"/>
      <c r="C136" s="6"/>
      <c r="D136" s="7"/>
      <c r="E136" s="8"/>
      <c r="F136" s="1"/>
      <c r="I136">
        <v>595.94000000000005</v>
      </c>
      <c r="J136">
        <v>-3.84</v>
      </c>
    </row>
    <row r="137" spans="1:10" x14ac:dyDescent="0.3">
      <c r="A137" s="6"/>
      <c r="B137" s="6"/>
      <c r="C137" s="6"/>
      <c r="D137" s="7"/>
      <c r="E137" s="8"/>
      <c r="F137" s="1"/>
      <c r="I137">
        <v>600.09</v>
      </c>
      <c r="J137">
        <v>-3.41</v>
      </c>
    </row>
    <row r="138" spans="1:10" x14ac:dyDescent="0.3">
      <c r="A138" s="6"/>
      <c r="B138" s="6"/>
      <c r="C138" s="6"/>
      <c r="D138" s="7"/>
      <c r="E138" s="8"/>
      <c r="F138" s="1"/>
      <c r="I138">
        <v>603.95000000000005</v>
      </c>
      <c r="J138">
        <v>-2.0699999999999998</v>
      </c>
    </row>
    <row r="139" spans="1:10" x14ac:dyDescent="0.3">
      <c r="A139" s="6"/>
      <c r="B139" s="6"/>
      <c r="C139" s="6"/>
      <c r="D139" s="7"/>
      <c r="E139" s="8"/>
      <c r="F139" s="1"/>
      <c r="I139">
        <v>607.89</v>
      </c>
      <c r="J139">
        <v>-0.28000000000000003</v>
      </c>
    </row>
    <row r="140" spans="1:10" x14ac:dyDescent="0.3">
      <c r="A140" s="6"/>
      <c r="B140" s="6"/>
      <c r="C140" s="6"/>
      <c r="D140" s="7"/>
      <c r="E140" s="8"/>
      <c r="F140" s="1"/>
      <c r="I140">
        <v>609.38</v>
      </c>
      <c r="J140">
        <v>7.0000000000000007E-2</v>
      </c>
    </row>
    <row r="141" spans="1:10" x14ac:dyDescent="0.3">
      <c r="A141" s="6"/>
      <c r="B141" s="6"/>
      <c r="C141" s="6"/>
      <c r="D141" s="7"/>
      <c r="E141" s="8"/>
      <c r="F141" s="1"/>
      <c r="I141">
        <v>610.5</v>
      </c>
      <c r="J141">
        <v>0.1</v>
      </c>
    </row>
    <row r="142" spans="1:10" x14ac:dyDescent="0.3">
      <c r="A142" s="6"/>
      <c r="B142" s="6"/>
      <c r="C142" s="6"/>
      <c r="D142" s="7"/>
      <c r="E142" s="8"/>
      <c r="F142" s="1"/>
      <c r="I142">
        <v>612.97</v>
      </c>
      <c r="J142">
        <v>1.36</v>
      </c>
    </row>
    <row r="143" spans="1:10" x14ac:dyDescent="0.3">
      <c r="A143" s="6"/>
      <c r="B143" s="6"/>
      <c r="C143" s="6"/>
      <c r="D143" s="7"/>
      <c r="E143" s="8"/>
      <c r="F143" s="1"/>
      <c r="I143">
        <v>634.5</v>
      </c>
      <c r="J143">
        <v>1.36</v>
      </c>
    </row>
    <row r="144" spans="1:10" x14ac:dyDescent="0.3">
      <c r="A144" s="6"/>
      <c r="B144" s="6"/>
      <c r="C144" s="6"/>
      <c r="D144" s="7"/>
      <c r="E144" s="8"/>
      <c r="F144" s="1"/>
      <c r="I144">
        <v>649.88</v>
      </c>
      <c r="J144">
        <v>1.66</v>
      </c>
    </row>
    <row r="145" spans="1:10" x14ac:dyDescent="0.3">
      <c r="A145" s="6"/>
      <c r="B145" s="6"/>
      <c r="C145" s="6"/>
      <c r="D145" s="7"/>
      <c r="E145" s="8"/>
      <c r="F145" s="1"/>
      <c r="I145">
        <v>658.61</v>
      </c>
      <c r="J145">
        <v>1.95</v>
      </c>
    </row>
    <row r="146" spans="1:10" x14ac:dyDescent="0.3">
      <c r="A146" s="6"/>
      <c r="B146" s="6"/>
      <c r="C146" s="6"/>
      <c r="D146" s="7"/>
      <c r="E146" s="8"/>
      <c r="F146" s="1"/>
      <c r="I146">
        <v>664.96</v>
      </c>
      <c r="J146">
        <v>2.16</v>
      </c>
    </row>
    <row r="147" spans="1:10" x14ac:dyDescent="0.3">
      <c r="A147" s="6"/>
      <c r="B147" s="6"/>
      <c r="C147" s="6"/>
      <c r="D147" s="7"/>
      <c r="E147" s="8"/>
      <c r="F147" s="1"/>
      <c r="I147">
        <v>668.76</v>
      </c>
      <c r="J147">
        <v>2.72</v>
      </c>
    </row>
    <row r="148" spans="1:10" x14ac:dyDescent="0.3">
      <c r="A148" s="6"/>
      <c r="B148" s="6"/>
      <c r="C148" s="6"/>
      <c r="D148" s="7"/>
      <c r="E148" s="8"/>
      <c r="F148" s="1"/>
      <c r="I148">
        <v>670.34</v>
      </c>
      <c r="J148">
        <v>3.73</v>
      </c>
    </row>
    <row r="149" spans="1:10" x14ac:dyDescent="0.3">
      <c r="A149" s="6"/>
      <c r="B149" s="6"/>
      <c r="C149" s="6"/>
      <c r="D149" s="7"/>
      <c r="E149" s="8"/>
      <c r="F149" s="1"/>
      <c r="I149">
        <v>671.57</v>
      </c>
      <c r="J149">
        <v>3.76</v>
      </c>
    </row>
    <row r="150" spans="1:10" x14ac:dyDescent="0.3">
      <c r="A150" s="6"/>
      <c r="B150" s="6"/>
      <c r="C150" s="6"/>
      <c r="D150" s="7"/>
      <c r="E150" s="8"/>
      <c r="F150" s="1"/>
      <c r="I150">
        <v>675.92</v>
      </c>
      <c r="J150">
        <v>5.98</v>
      </c>
    </row>
    <row r="151" spans="1:10" x14ac:dyDescent="0.3">
      <c r="A151" s="6"/>
      <c r="B151" s="6"/>
      <c r="C151" s="6"/>
      <c r="D151" s="7"/>
      <c r="E151" s="8"/>
      <c r="F151" s="1"/>
      <c r="I151">
        <v>680.73</v>
      </c>
      <c r="J151">
        <v>5.98</v>
      </c>
    </row>
    <row r="152" spans="1:10" x14ac:dyDescent="0.3">
      <c r="A152" s="6"/>
      <c r="B152" s="6"/>
      <c r="C152" s="6"/>
      <c r="D152" s="7"/>
      <c r="E152" s="8"/>
      <c r="F152" s="1"/>
      <c r="I152">
        <v>680.77</v>
      </c>
      <c r="J152">
        <v>5.88</v>
      </c>
    </row>
    <row r="153" spans="1:10" x14ac:dyDescent="0.3">
      <c r="A153" s="6"/>
      <c r="B153" s="6"/>
      <c r="C153" s="6"/>
      <c r="D153" s="7"/>
      <c r="E153" s="8"/>
      <c r="F153" s="1"/>
      <c r="I153" s="5">
        <v>680.93</v>
      </c>
      <c r="J153" s="5">
        <v>6.07</v>
      </c>
    </row>
    <row r="154" spans="1:10" x14ac:dyDescent="0.3">
      <c r="A154" s="6"/>
      <c r="B154" s="6"/>
      <c r="C154" s="6"/>
      <c r="D154" s="7"/>
      <c r="E154" s="7"/>
      <c r="F154" s="1"/>
    </row>
    <row r="155" spans="1:10" x14ac:dyDescent="0.3">
      <c r="A155" s="6"/>
      <c r="B155" s="6"/>
      <c r="C155" s="6"/>
      <c r="D155" s="7"/>
      <c r="E155" s="8"/>
      <c r="F155" s="8"/>
      <c r="G155" s="8"/>
    </row>
    <row r="156" spans="1:10" x14ac:dyDescent="0.3">
      <c r="A156" s="6"/>
      <c r="B156" s="6"/>
      <c r="C156" s="6"/>
      <c r="D156" s="7"/>
      <c r="E156" s="8"/>
      <c r="F156" s="8"/>
      <c r="G156" s="8"/>
    </row>
    <row r="157" spans="1:10" x14ac:dyDescent="0.3">
      <c r="A157" s="6"/>
      <c r="B157" s="6"/>
      <c r="C157" s="6"/>
      <c r="D157" s="7"/>
      <c r="E157" s="8"/>
      <c r="F157" s="8"/>
      <c r="G157" s="8"/>
    </row>
    <row r="158" spans="1:10" x14ac:dyDescent="0.3">
      <c r="A158" s="6"/>
      <c r="B158" s="6"/>
      <c r="C158" s="6"/>
      <c r="D158" s="7"/>
      <c r="E158" s="8"/>
      <c r="F158" s="8"/>
      <c r="G158" s="8"/>
    </row>
    <row r="159" spans="1:10" x14ac:dyDescent="0.3">
      <c r="A159" s="6"/>
      <c r="B159" s="6"/>
      <c r="C159" s="6"/>
      <c r="D159" s="7"/>
      <c r="E159" s="8"/>
      <c r="F159" s="8"/>
      <c r="G159" s="8"/>
    </row>
    <row r="160" spans="1:10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activeCell="A121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39.89</v>
      </c>
      <c r="B1">
        <f>A1-39.89</f>
        <v>0</v>
      </c>
      <c r="C1" s="5">
        <v>9.75</v>
      </c>
      <c r="D1" s="2">
        <v>298158.53999999998</v>
      </c>
      <c r="E1" s="2">
        <v>2776598.997</v>
      </c>
    </row>
    <row r="2" spans="1:7" x14ac:dyDescent="0.3">
      <c r="A2">
        <v>40.29</v>
      </c>
      <c r="B2">
        <f t="shared" ref="B2:B65" si="0">A2-39.89</f>
        <v>0.39999999999999858</v>
      </c>
      <c r="C2">
        <v>9.67</v>
      </c>
      <c r="D2" s="2">
        <f>(((B2*($D$119-$D$1))+$B$119*$D$1)/$B$119)</f>
        <v>298158.70448724856</v>
      </c>
      <c r="E2" s="1">
        <f>(((B2*($E$119-$E$1))+$B$119*$E$1)/$B$119)</f>
        <v>2776599.3616137449</v>
      </c>
      <c r="F2" s="1">
        <f>SQRT(((D2-$D$1)^2)+((E2-$E$1)^2))</f>
        <v>0.39999904738844022</v>
      </c>
      <c r="G2" s="1">
        <f t="shared" ref="G2" si="1">B2-F2</f>
        <v>9.5261155835801858E-7</v>
      </c>
    </row>
    <row r="3" spans="1:7" x14ac:dyDescent="0.3">
      <c r="A3">
        <v>40.89</v>
      </c>
      <c r="B3">
        <f t="shared" si="0"/>
        <v>1</v>
      </c>
      <c r="C3">
        <v>9.6999999999999993</v>
      </c>
      <c r="D3" s="2">
        <f t="shared" ref="D3:D66" si="2">(((B3*($D$119-$D$1))+$B$119*$D$1)/$B$119)</f>
        <v>298158.95121812145</v>
      </c>
      <c r="E3" s="1">
        <f t="shared" ref="E3:E66" si="3">(((B3*($E$119-$E$1))+$B$119*$E$1)/$B$119)</f>
        <v>2776599.9085343615</v>
      </c>
      <c r="F3" s="1">
        <f t="shared" ref="F3:F66" si="4">SQRT(((D3-$D$1)^2)+((E3-$E$1)^2))</f>
        <v>0.99999761784636776</v>
      </c>
      <c r="G3" s="1">
        <f t="shared" ref="G3:G66" si="5">B3-F3</f>
        <v>2.3821536322410353E-6</v>
      </c>
    </row>
    <row r="4" spans="1:7" x14ac:dyDescent="0.3">
      <c r="A4">
        <v>53.5</v>
      </c>
      <c r="B4">
        <f t="shared" si="0"/>
        <v>13.61</v>
      </c>
      <c r="C4">
        <v>3.7</v>
      </c>
      <c r="D4" s="2">
        <f t="shared" si="2"/>
        <v>298164.1366786334</v>
      </c>
      <c r="E4" s="1">
        <f t="shared" si="3"/>
        <v>2776611.402982655</v>
      </c>
      <c r="F4" s="1">
        <f t="shared" si="4"/>
        <v>13.609967573881132</v>
      </c>
      <c r="G4" s="1">
        <f t="shared" si="5"/>
        <v>3.2426118867334708E-5</v>
      </c>
    </row>
    <row r="5" spans="1:7" x14ac:dyDescent="0.3">
      <c r="A5">
        <v>53.56</v>
      </c>
      <c r="B5">
        <f t="shared" si="0"/>
        <v>13.670000000000002</v>
      </c>
      <c r="C5">
        <v>3.89</v>
      </c>
      <c r="D5" s="2">
        <f t="shared" si="2"/>
        <v>298164.16135172074</v>
      </c>
      <c r="E5" s="1">
        <f t="shared" si="3"/>
        <v>2776611.4576747161</v>
      </c>
      <c r="F5" s="1">
        <f t="shared" si="4"/>
        <v>13.669967430483947</v>
      </c>
      <c r="G5" s="1">
        <f t="shared" si="5"/>
        <v>3.2569516054792302E-5</v>
      </c>
    </row>
    <row r="6" spans="1:7" x14ac:dyDescent="0.3">
      <c r="A6">
        <v>53.73</v>
      </c>
      <c r="B6">
        <f t="shared" si="0"/>
        <v>13.839999999999996</v>
      </c>
      <c r="C6">
        <v>3.87</v>
      </c>
      <c r="D6" s="2">
        <f t="shared" si="2"/>
        <v>298164.23125880136</v>
      </c>
      <c r="E6" s="1">
        <f t="shared" si="3"/>
        <v>2776611.612635558</v>
      </c>
      <c r="F6" s="1">
        <f t="shared" si="4"/>
        <v>13.83996702587676</v>
      </c>
      <c r="G6" s="1">
        <f t="shared" si="5"/>
        <v>3.2974123236328978E-5</v>
      </c>
    </row>
    <row r="7" spans="1:7" x14ac:dyDescent="0.3">
      <c r="A7">
        <v>53.78</v>
      </c>
      <c r="B7">
        <f t="shared" si="0"/>
        <v>13.89</v>
      </c>
      <c r="C7">
        <v>3.03</v>
      </c>
      <c r="D7" s="2">
        <f t="shared" si="2"/>
        <v>298164.25181970745</v>
      </c>
      <c r="E7" s="1">
        <f t="shared" si="3"/>
        <v>2776611.6582122762</v>
      </c>
      <c r="F7" s="1">
        <f t="shared" si="4"/>
        <v>13.88996690686235</v>
      </c>
      <c r="G7" s="1">
        <f t="shared" si="5"/>
        <v>3.3093137650652693E-5</v>
      </c>
    </row>
    <row r="8" spans="1:7" x14ac:dyDescent="0.3">
      <c r="A8">
        <v>53.94</v>
      </c>
      <c r="B8">
        <f t="shared" si="0"/>
        <v>14.049999999999997</v>
      </c>
      <c r="C8">
        <v>2.99</v>
      </c>
      <c r="D8" s="2">
        <f t="shared" si="2"/>
        <v>298164.31761460687</v>
      </c>
      <c r="E8" s="1">
        <f t="shared" si="3"/>
        <v>2776611.8040577737</v>
      </c>
      <c r="F8" s="1">
        <f t="shared" si="4"/>
        <v>14.04996652538847</v>
      </c>
      <c r="G8" s="1">
        <f t="shared" si="5"/>
        <v>3.3474611527140041E-5</v>
      </c>
    </row>
    <row r="9" spans="1:7" x14ac:dyDescent="0.3">
      <c r="A9">
        <v>54.17</v>
      </c>
      <c r="B9">
        <f t="shared" si="0"/>
        <v>14.280000000000001</v>
      </c>
      <c r="C9">
        <v>2.92</v>
      </c>
      <c r="D9" s="2">
        <f t="shared" si="2"/>
        <v>298164.41219477484</v>
      </c>
      <c r="E9" s="1">
        <f t="shared" si="3"/>
        <v>2776612.0137106767</v>
      </c>
      <c r="F9" s="1">
        <f t="shared" si="4"/>
        <v>14.2799659773841</v>
      </c>
      <c r="G9" s="1">
        <f t="shared" si="5"/>
        <v>3.4022615901463382E-5</v>
      </c>
    </row>
    <row r="10" spans="1:7" x14ac:dyDescent="0.3">
      <c r="A10">
        <v>62.86</v>
      </c>
      <c r="B10">
        <f t="shared" si="0"/>
        <v>22.97</v>
      </c>
      <c r="C10">
        <v>2.71</v>
      </c>
      <c r="D10" s="2">
        <f t="shared" si="2"/>
        <v>298167.98568025057</v>
      </c>
      <c r="E10" s="1">
        <f t="shared" si="3"/>
        <v>2776619.9349442744</v>
      </c>
      <c r="F10" s="1">
        <f t="shared" si="4"/>
        <v>22.969945272770119</v>
      </c>
      <c r="G10" s="1">
        <f t="shared" si="5"/>
        <v>5.4727229880313644E-5</v>
      </c>
    </row>
    <row r="11" spans="1:7" x14ac:dyDescent="0.3">
      <c r="A11">
        <v>62.94</v>
      </c>
      <c r="B11">
        <f t="shared" si="0"/>
        <v>23.049999999999997</v>
      </c>
      <c r="C11">
        <v>2.4900000000000002</v>
      </c>
      <c r="D11" s="2">
        <f t="shared" si="2"/>
        <v>298168.01857770031</v>
      </c>
      <c r="E11" s="1">
        <f t="shared" si="3"/>
        <v>2776620.0078670238</v>
      </c>
      <c r="F11" s="1">
        <f t="shared" si="4"/>
        <v>23.049945082681852</v>
      </c>
      <c r="G11" s="1">
        <f t="shared" si="5"/>
        <v>5.4917318145442096E-5</v>
      </c>
    </row>
    <row r="12" spans="1:7" x14ac:dyDescent="0.3">
      <c r="A12">
        <v>70.37</v>
      </c>
      <c r="B12">
        <f t="shared" si="0"/>
        <v>30.480000000000004</v>
      </c>
      <c r="C12">
        <v>2.4300000000000002</v>
      </c>
      <c r="D12" s="2">
        <f t="shared" si="2"/>
        <v>298171.07392834296</v>
      </c>
      <c r="E12" s="1">
        <f t="shared" si="3"/>
        <v>2776626.7805673266</v>
      </c>
      <c r="F12" s="1">
        <f t="shared" si="4"/>
        <v>30.479927380148673</v>
      </c>
      <c r="G12" s="1">
        <f t="shared" si="5"/>
        <v>7.2619851330557594E-5</v>
      </c>
    </row>
    <row r="13" spans="1:7" x14ac:dyDescent="0.3">
      <c r="A13">
        <v>75.36</v>
      </c>
      <c r="B13">
        <f t="shared" si="0"/>
        <v>35.47</v>
      </c>
      <c r="C13">
        <v>1.93</v>
      </c>
      <c r="D13" s="2">
        <f t="shared" si="2"/>
        <v>298173.12590676919</v>
      </c>
      <c r="E13" s="1">
        <f t="shared" si="3"/>
        <v>2776631.329123789</v>
      </c>
      <c r="F13" s="1">
        <f t="shared" si="4"/>
        <v>35.469915491688823</v>
      </c>
      <c r="G13" s="1">
        <f t="shared" si="5"/>
        <v>8.4508311175568451E-5</v>
      </c>
    </row>
    <row r="14" spans="1:7" x14ac:dyDescent="0.3">
      <c r="A14">
        <v>77.41</v>
      </c>
      <c r="B14">
        <f t="shared" si="0"/>
        <v>37.519999999999996</v>
      </c>
      <c r="C14">
        <v>1.52</v>
      </c>
      <c r="D14" s="2">
        <f t="shared" si="2"/>
        <v>298173.96890391823</v>
      </c>
      <c r="E14" s="1">
        <f t="shared" si="3"/>
        <v>2776633.1977692288</v>
      </c>
      <c r="F14" s="1">
        <f t="shared" si="4"/>
        <v>37.519910607093749</v>
      </c>
      <c r="G14" s="1">
        <f t="shared" si="5"/>
        <v>8.9392906247098836E-5</v>
      </c>
    </row>
    <row r="15" spans="1:7" x14ac:dyDescent="0.3">
      <c r="A15">
        <v>79.02</v>
      </c>
      <c r="B15">
        <f t="shared" si="0"/>
        <v>39.129999999999995</v>
      </c>
      <c r="C15">
        <v>1.52</v>
      </c>
      <c r="D15" s="2">
        <f t="shared" si="2"/>
        <v>298174.63096509379</v>
      </c>
      <c r="E15" s="1">
        <f t="shared" si="3"/>
        <v>2776634.6653395505</v>
      </c>
      <c r="F15" s="1">
        <f t="shared" si="4"/>
        <v>39.129906771415797</v>
      </c>
      <c r="G15" s="1">
        <f t="shared" si="5"/>
        <v>9.3228584198357112E-5</v>
      </c>
    </row>
    <row r="16" spans="1:7" x14ac:dyDescent="0.3">
      <c r="A16">
        <v>83.14</v>
      </c>
      <c r="B16">
        <f t="shared" si="0"/>
        <v>43.25</v>
      </c>
      <c r="C16">
        <v>1.74</v>
      </c>
      <c r="D16" s="2">
        <f t="shared" si="2"/>
        <v>298176.32518375432</v>
      </c>
      <c r="E16" s="1">
        <f t="shared" si="3"/>
        <v>2776638.420861118</v>
      </c>
      <c r="F16" s="1">
        <f t="shared" si="4"/>
        <v>43.249896955134027</v>
      </c>
      <c r="G16" s="1">
        <f t="shared" si="5"/>
        <v>1.0304486597334517E-4</v>
      </c>
    </row>
    <row r="17" spans="1:10" x14ac:dyDescent="0.3">
      <c r="A17">
        <v>103.79</v>
      </c>
      <c r="B17">
        <f t="shared" si="0"/>
        <v>63.900000000000006</v>
      </c>
      <c r="C17">
        <v>1.57</v>
      </c>
      <c r="D17" s="2">
        <f t="shared" si="2"/>
        <v>298184.81683796312</v>
      </c>
      <c r="E17" s="1">
        <f t="shared" si="3"/>
        <v>2776657.2440456748</v>
      </c>
      <c r="F17" s="1">
        <f t="shared" si="4"/>
        <v>63.899847755583636</v>
      </c>
      <c r="G17" s="1">
        <f t="shared" si="5"/>
        <v>1.5224441636974007E-4</v>
      </c>
    </row>
    <row r="18" spans="1:10" x14ac:dyDescent="0.3">
      <c r="A18">
        <v>111.51</v>
      </c>
      <c r="B18">
        <f t="shared" si="0"/>
        <v>71.62</v>
      </c>
      <c r="C18">
        <v>1.42</v>
      </c>
      <c r="D18" s="2">
        <f t="shared" si="2"/>
        <v>298187.99144186103</v>
      </c>
      <c r="E18" s="1">
        <f t="shared" si="3"/>
        <v>2776664.2810909431</v>
      </c>
      <c r="F18" s="1">
        <f t="shared" si="4"/>
        <v>71.619829362898358</v>
      </c>
      <c r="G18" s="1">
        <f t="shared" si="5"/>
        <v>1.7063710164677559E-4</v>
      </c>
    </row>
    <row r="19" spans="1:10" x14ac:dyDescent="0.3">
      <c r="A19">
        <v>121.1</v>
      </c>
      <c r="B19">
        <f t="shared" si="0"/>
        <v>81.209999999999994</v>
      </c>
      <c r="C19">
        <v>1.71</v>
      </c>
      <c r="D19" s="2">
        <f t="shared" si="2"/>
        <v>298191.93502364605</v>
      </c>
      <c r="E19" s="1">
        <f t="shared" si="3"/>
        <v>2776673.022705466</v>
      </c>
      <c r="F19" s="1">
        <f t="shared" si="4"/>
        <v>81.209806514159581</v>
      </c>
      <c r="G19" s="1">
        <f t="shared" si="5"/>
        <v>1.9348584041267713E-4</v>
      </c>
    </row>
    <row r="20" spans="1:10" x14ac:dyDescent="0.3">
      <c r="A20">
        <v>123.95</v>
      </c>
      <c r="B20">
        <f t="shared" si="0"/>
        <v>84.06</v>
      </c>
      <c r="C20">
        <v>1.67</v>
      </c>
      <c r="D20" s="2">
        <f t="shared" si="2"/>
        <v>298193.1069952923</v>
      </c>
      <c r="E20" s="1">
        <f t="shared" si="3"/>
        <v>2776675.6205783952</v>
      </c>
      <c r="F20" s="1">
        <f t="shared" si="4"/>
        <v>84.059799723940841</v>
      </c>
      <c r="G20" s="1">
        <f t="shared" si="5"/>
        <v>2.0027605916084212E-4</v>
      </c>
      <c r="I20" s="5">
        <v>39.89</v>
      </c>
      <c r="J20" s="5">
        <v>9.75</v>
      </c>
    </row>
    <row r="21" spans="1:10" x14ac:dyDescent="0.3">
      <c r="A21">
        <v>124.86</v>
      </c>
      <c r="B21">
        <f t="shared" si="0"/>
        <v>84.97</v>
      </c>
      <c r="C21">
        <v>2.17</v>
      </c>
      <c r="D21" s="2">
        <f t="shared" si="2"/>
        <v>298193.48120378284</v>
      </c>
      <c r="E21" s="1">
        <f t="shared" si="3"/>
        <v>2776676.4500746639</v>
      </c>
      <c r="F21" s="1">
        <f t="shared" si="4"/>
        <v>84.969797555857738</v>
      </c>
      <c r="G21" s="1">
        <f t="shared" si="5"/>
        <v>2.0244414226056051E-4</v>
      </c>
      <c r="I21">
        <v>40.29</v>
      </c>
      <c r="J21">
        <v>9.67</v>
      </c>
    </row>
    <row r="22" spans="1:10" x14ac:dyDescent="0.3">
      <c r="A22">
        <v>125.13</v>
      </c>
      <c r="B22">
        <f t="shared" si="0"/>
        <v>85.24</v>
      </c>
      <c r="C22">
        <v>2.2200000000000002</v>
      </c>
      <c r="D22" s="2">
        <f t="shared" si="2"/>
        <v>298193.5922326757</v>
      </c>
      <c r="E22" s="1">
        <f t="shared" si="3"/>
        <v>2776676.6961889411</v>
      </c>
      <c r="F22" s="1">
        <f t="shared" si="4"/>
        <v>85.239796912396727</v>
      </c>
      <c r="G22" s="1">
        <f t="shared" si="5"/>
        <v>2.0308760326770425E-4</v>
      </c>
      <c r="I22">
        <v>40.89</v>
      </c>
      <c r="J22">
        <v>9.6999999999999993</v>
      </c>
    </row>
    <row r="23" spans="1:10" x14ac:dyDescent="0.3">
      <c r="A23">
        <v>127.74</v>
      </c>
      <c r="B23">
        <f t="shared" si="0"/>
        <v>87.85</v>
      </c>
      <c r="C23">
        <v>2.2200000000000002</v>
      </c>
      <c r="D23" s="2">
        <f t="shared" si="2"/>
        <v>298194.66551197274</v>
      </c>
      <c r="E23" s="1">
        <f t="shared" si="3"/>
        <v>2776679.0752936234</v>
      </c>
      <c r="F23" s="1">
        <f t="shared" si="4"/>
        <v>87.849790693716201</v>
      </c>
      <c r="G23" s="1">
        <f t="shared" si="5"/>
        <v>2.0930628379289828E-4</v>
      </c>
      <c r="I23">
        <v>53.5</v>
      </c>
      <c r="J23">
        <v>3.7</v>
      </c>
    </row>
    <row r="24" spans="1:10" x14ac:dyDescent="0.3">
      <c r="A24">
        <v>128.11000000000001</v>
      </c>
      <c r="B24">
        <f t="shared" si="0"/>
        <v>88.220000000000013</v>
      </c>
      <c r="C24">
        <v>1.9</v>
      </c>
      <c r="D24" s="2">
        <f t="shared" si="2"/>
        <v>298194.81766267767</v>
      </c>
      <c r="E24" s="1">
        <f t="shared" si="3"/>
        <v>2776679.412561337</v>
      </c>
      <c r="F24" s="1">
        <f t="shared" si="4"/>
        <v>88.219789812178519</v>
      </c>
      <c r="G24" s="1">
        <f t="shared" si="5"/>
        <v>2.1018782149440085E-4</v>
      </c>
      <c r="I24">
        <v>53.56</v>
      </c>
      <c r="J24">
        <v>3.89</v>
      </c>
    </row>
    <row r="25" spans="1:10" x14ac:dyDescent="0.3">
      <c r="A25">
        <v>128.41999999999999</v>
      </c>
      <c r="B25">
        <f t="shared" si="0"/>
        <v>88.529999999999987</v>
      </c>
      <c r="C25">
        <v>1.87</v>
      </c>
      <c r="D25" s="2">
        <f t="shared" si="2"/>
        <v>298194.94514029537</v>
      </c>
      <c r="E25" s="1">
        <f t="shared" si="3"/>
        <v>2776679.6951369895</v>
      </c>
      <c r="F25" s="1">
        <f t="shared" si="4"/>
        <v>88.529789074085869</v>
      </c>
      <c r="G25" s="1">
        <f t="shared" si="5"/>
        <v>2.1092591411786543E-4</v>
      </c>
      <c r="I25">
        <v>53.73</v>
      </c>
      <c r="J25">
        <v>3.87</v>
      </c>
    </row>
    <row r="26" spans="1:10" x14ac:dyDescent="0.3">
      <c r="A26">
        <v>128.96</v>
      </c>
      <c r="B26">
        <f t="shared" si="0"/>
        <v>89.070000000000007</v>
      </c>
      <c r="C26">
        <v>1.43</v>
      </c>
      <c r="D26" s="2">
        <f t="shared" si="2"/>
        <v>298195.16719808098</v>
      </c>
      <c r="E26" s="1">
        <f t="shared" si="3"/>
        <v>2776680.187365544</v>
      </c>
      <c r="F26" s="1">
        <f t="shared" si="4"/>
        <v>89.069787787115985</v>
      </c>
      <c r="G26" s="1">
        <f t="shared" si="5"/>
        <v>2.1221288402273331E-4</v>
      </c>
      <c r="I26">
        <v>53.78</v>
      </c>
      <c r="J26">
        <v>3.03</v>
      </c>
    </row>
    <row r="27" spans="1:10" x14ac:dyDescent="0.3">
      <c r="A27">
        <v>143.22999999999999</v>
      </c>
      <c r="B27">
        <f t="shared" si="0"/>
        <v>103.33999999999999</v>
      </c>
      <c r="C27">
        <v>1.31</v>
      </c>
      <c r="D27" s="2">
        <f t="shared" si="2"/>
        <v>298201.03528067464</v>
      </c>
      <c r="E27" s="1">
        <f t="shared" si="3"/>
        <v>2776693.1949608778</v>
      </c>
      <c r="F27" s="1">
        <f t="shared" si="4"/>
        <v>103.33975378890679</v>
      </c>
      <c r="G27" s="1">
        <f t="shared" si="5"/>
        <v>2.4621109319866719E-4</v>
      </c>
      <c r="I27">
        <v>53.94</v>
      </c>
      <c r="J27">
        <v>2.99</v>
      </c>
    </row>
    <row r="28" spans="1:10" x14ac:dyDescent="0.3">
      <c r="A28">
        <v>164.8</v>
      </c>
      <c r="B28">
        <f t="shared" si="0"/>
        <v>124.91000000000001</v>
      </c>
      <c r="C28">
        <v>1.22</v>
      </c>
      <c r="D28" s="2">
        <f t="shared" si="2"/>
        <v>298209.90525555512</v>
      </c>
      <c r="E28" s="1">
        <f t="shared" si="3"/>
        <v>2776712.8567570467</v>
      </c>
      <c r="F28" s="1">
        <f t="shared" si="4"/>
        <v>124.9097023972671</v>
      </c>
      <c r="G28" s="1">
        <f t="shared" si="5"/>
        <v>2.9760273291401518E-4</v>
      </c>
      <c r="I28">
        <v>54.17</v>
      </c>
      <c r="J28">
        <v>2.92</v>
      </c>
    </row>
    <row r="29" spans="1:10" x14ac:dyDescent="0.3">
      <c r="A29">
        <v>188.8</v>
      </c>
      <c r="B29">
        <f t="shared" si="0"/>
        <v>148.91000000000003</v>
      </c>
      <c r="C29">
        <v>1.05</v>
      </c>
      <c r="D29" s="2">
        <f t="shared" si="2"/>
        <v>298219.77449047088</v>
      </c>
      <c r="E29" s="1">
        <f t="shared" si="3"/>
        <v>2776734.7335817134</v>
      </c>
      <c r="F29" s="1">
        <f t="shared" si="4"/>
        <v>148.90964521640922</v>
      </c>
      <c r="G29" s="1">
        <f t="shared" si="5"/>
        <v>3.5478359080798327E-4</v>
      </c>
      <c r="I29">
        <v>62.86</v>
      </c>
      <c r="J29">
        <v>2.71</v>
      </c>
    </row>
    <row r="30" spans="1:10" x14ac:dyDescent="0.3">
      <c r="A30">
        <v>227.12</v>
      </c>
      <c r="B30">
        <f t="shared" si="0"/>
        <v>187.23000000000002</v>
      </c>
      <c r="C30">
        <v>1.04</v>
      </c>
      <c r="D30" s="2">
        <f t="shared" si="2"/>
        <v>298235.53236888628</v>
      </c>
      <c r="E30" s="1">
        <f t="shared" si="3"/>
        <v>2776769.6635784311</v>
      </c>
      <c r="F30" s="1">
        <f t="shared" si="4"/>
        <v>187.22955391743091</v>
      </c>
      <c r="G30" s="1">
        <f t="shared" si="5"/>
        <v>4.4608256911260469E-4</v>
      </c>
      <c r="I30">
        <v>62.94</v>
      </c>
      <c r="J30">
        <v>2.4900000000000002</v>
      </c>
    </row>
    <row r="31" spans="1:10" x14ac:dyDescent="0.3">
      <c r="A31">
        <v>246.18</v>
      </c>
      <c r="B31">
        <f t="shared" si="0"/>
        <v>206.29000000000002</v>
      </c>
      <c r="C31">
        <v>1.01</v>
      </c>
      <c r="D31" s="2">
        <f t="shared" si="2"/>
        <v>298243.37018628186</v>
      </c>
      <c r="E31" s="1">
        <f t="shared" si="3"/>
        <v>2776787.0374233541</v>
      </c>
      <c r="F31" s="1">
        <f t="shared" si="4"/>
        <v>206.28950850641894</v>
      </c>
      <c r="G31" s="1">
        <f t="shared" si="5"/>
        <v>4.9149358108024899E-4</v>
      </c>
      <c r="I31">
        <v>70.37</v>
      </c>
      <c r="J31">
        <v>2.4300000000000002</v>
      </c>
    </row>
    <row r="32" spans="1:10" x14ac:dyDescent="0.3">
      <c r="A32">
        <v>267.29000000000002</v>
      </c>
      <c r="B32">
        <f t="shared" si="0"/>
        <v>227.40000000000003</v>
      </c>
      <c r="C32">
        <v>0.96</v>
      </c>
      <c r="D32" s="2">
        <f t="shared" si="2"/>
        <v>298252.05100082653</v>
      </c>
      <c r="E32" s="1">
        <f t="shared" si="3"/>
        <v>2776806.2799137174</v>
      </c>
      <c r="F32" s="1">
        <f t="shared" si="4"/>
        <v>227.39945821126037</v>
      </c>
      <c r="G32" s="1">
        <f t="shared" si="5"/>
        <v>5.4178873966748142E-4</v>
      </c>
      <c r="I32">
        <v>75.36</v>
      </c>
      <c r="J32">
        <v>1.93</v>
      </c>
    </row>
    <row r="33" spans="1:10" x14ac:dyDescent="0.3">
      <c r="A33">
        <v>283.95999999999998</v>
      </c>
      <c r="B33">
        <f t="shared" si="0"/>
        <v>244.07</v>
      </c>
      <c r="C33">
        <v>0.77</v>
      </c>
      <c r="D33" s="2">
        <f t="shared" si="2"/>
        <v>298258.90600691171</v>
      </c>
      <c r="E33" s="1">
        <f t="shared" si="3"/>
        <v>2776821.4751915168</v>
      </c>
      <c r="F33" s="1">
        <f t="shared" si="4"/>
        <v>244.06941849400999</v>
      </c>
      <c r="G33" s="1">
        <f t="shared" si="5"/>
        <v>5.8150598999873182E-4</v>
      </c>
      <c r="I33">
        <v>77.41</v>
      </c>
      <c r="J33">
        <v>1.52</v>
      </c>
    </row>
    <row r="34" spans="1:10" x14ac:dyDescent="0.3">
      <c r="A34">
        <v>301.35000000000002</v>
      </c>
      <c r="B34">
        <f t="shared" si="0"/>
        <v>261.46000000000004</v>
      </c>
      <c r="C34">
        <v>0.56000000000000005</v>
      </c>
      <c r="D34" s="2">
        <f t="shared" si="2"/>
        <v>298266.05709004443</v>
      </c>
      <c r="E34" s="1">
        <f t="shared" si="3"/>
        <v>2776837.3267740565</v>
      </c>
      <c r="F34" s="1">
        <f t="shared" si="4"/>
        <v>261.45937706167268</v>
      </c>
      <c r="G34" s="1">
        <f t="shared" si="5"/>
        <v>6.2293832735349497E-4</v>
      </c>
      <c r="I34">
        <v>79.02</v>
      </c>
      <c r="J34">
        <v>1.52</v>
      </c>
    </row>
    <row r="35" spans="1:10" x14ac:dyDescent="0.3">
      <c r="A35">
        <v>317.60000000000002</v>
      </c>
      <c r="B35">
        <f t="shared" si="0"/>
        <v>277.71000000000004</v>
      </c>
      <c r="C35">
        <v>0.43</v>
      </c>
      <c r="D35" s="2">
        <f t="shared" si="2"/>
        <v>298272.73938451859</v>
      </c>
      <c r="E35" s="1">
        <f t="shared" si="3"/>
        <v>2776852.1392074246</v>
      </c>
      <c r="F35" s="1">
        <f t="shared" si="4"/>
        <v>277.70933834539892</v>
      </c>
      <c r="G35" s="1">
        <f t="shared" si="5"/>
        <v>6.616546011173341E-4</v>
      </c>
      <c r="I35">
        <v>83.14</v>
      </c>
      <c r="J35">
        <v>1.74</v>
      </c>
    </row>
    <row r="36" spans="1:10" x14ac:dyDescent="0.3">
      <c r="A36">
        <v>334.84</v>
      </c>
      <c r="B36">
        <f t="shared" si="0"/>
        <v>294.95</v>
      </c>
      <c r="C36">
        <v>0.67</v>
      </c>
      <c r="D36" s="2">
        <f t="shared" si="2"/>
        <v>298279.82878493308</v>
      </c>
      <c r="E36" s="1">
        <f t="shared" si="3"/>
        <v>2776867.8540598098</v>
      </c>
      <c r="F36" s="1">
        <f t="shared" si="4"/>
        <v>294.94929727012874</v>
      </c>
      <c r="G36" s="1">
        <f t="shared" si="5"/>
        <v>7.0272987125008513E-4</v>
      </c>
      <c r="I36">
        <v>103.79</v>
      </c>
      <c r="J36">
        <v>1.57</v>
      </c>
    </row>
    <row r="37" spans="1:10" x14ac:dyDescent="0.3">
      <c r="A37">
        <v>347.91</v>
      </c>
      <c r="B37">
        <f t="shared" si="0"/>
        <v>308.02000000000004</v>
      </c>
      <c r="C37">
        <v>0.51</v>
      </c>
      <c r="D37" s="2">
        <f t="shared" si="2"/>
        <v>298285.20340578095</v>
      </c>
      <c r="E37" s="1">
        <f t="shared" si="3"/>
        <v>2776879.7678139103</v>
      </c>
      <c r="F37" s="1">
        <f t="shared" si="4"/>
        <v>308.01926613100369</v>
      </c>
      <c r="G37" s="1">
        <f t="shared" si="5"/>
        <v>7.3386899634897418E-4</v>
      </c>
      <c r="I37">
        <v>111.51</v>
      </c>
      <c r="J37">
        <v>1.42</v>
      </c>
    </row>
    <row r="38" spans="1:10" x14ac:dyDescent="0.3">
      <c r="A38">
        <v>355.03</v>
      </c>
      <c r="B38">
        <f t="shared" si="0"/>
        <v>315.14</v>
      </c>
      <c r="C38">
        <v>0.79</v>
      </c>
      <c r="D38" s="2">
        <f t="shared" si="2"/>
        <v>298288.13127880596</v>
      </c>
      <c r="E38" s="1">
        <f t="shared" si="3"/>
        <v>2776886.257938561</v>
      </c>
      <c r="F38" s="1">
        <f t="shared" si="4"/>
        <v>315.13924916701154</v>
      </c>
      <c r="G38" s="1">
        <f t="shared" si="5"/>
        <v>7.5083298844447199E-4</v>
      </c>
      <c r="I38">
        <v>121.1</v>
      </c>
      <c r="J38">
        <v>1.71</v>
      </c>
    </row>
    <row r="39" spans="1:10" x14ac:dyDescent="0.3">
      <c r="A39">
        <v>360.8</v>
      </c>
      <c r="B39">
        <f t="shared" si="0"/>
        <v>320.91000000000003</v>
      </c>
      <c r="C39">
        <v>0.78</v>
      </c>
      <c r="D39" s="2">
        <f t="shared" si="2"/>
        <v>298290.50400736695</v>
      </c>
      <c r="E39" s="1">
        <f t="shared" si="3"/>
        <v>2776891.5174918249</v>
      </c>
      <c r="F39" s="1">
        <f t="shared" si="4"/>
        <v>320.90923542001968</v>
      </c>
      <c r="G39" s="1">
        <f t="shared" si="5"/>
        <v>7.645799803412956E-4</v>
      </c>
      <c r="I39">
        <v>123.95</v>
      </c>
      <c r="J39">
        <v>1.67</v>
      </c>
    </row>
    <row r="40" spans="1:10" x14ac:dyDescent="0.3">
      <c r="A40">
        <v>365.83</v>
      </c>
      <c r="B40">
        <f t="shared" si="0"/>
        <v>325.94</v>
      </c>
      <c r="C40">
        <v>0.77</v>
      </c>
      <c r="D40" s="2">
        <f t="shared" si="2"/>
        <v>298292.57243451802</v>
      </c>
      <c r="E40" s="1">
        <f t="shared" si="3"/>
        <v>2776896.1025096606</v>
      </c>
      <c r="F40" s="1">
        <f t="shared" si="4"/>
        <v>325.9392234352303</v>
      </c>
      <c r="G40" s="1">
        <f t="shared" si="5"/>
        <v>7.7656476969423238E-4</v>
      </c>
      <c r="I40">
        <v>124.86</v>
      </c>
      <c r="J40">
        <v>2.17</v>
      </c>
    </row>
    <row r="41" spans="1:10" x14ac:dyDescent="0.3">
      <c r="A41">
        <v>372.93</v>
      </c>
      <c r="B41">
        <f t="shared" si="0"/>
        <v>333.04</v>
      </c>
      <c r="C41">
        <v>0.66</v>
      </c>
      <c r="D41" s="2">
        <f t="shared" si="2"/>
        <v>298295.49208318058</v>
      </c>
      <c r="E41" s="1">
        <f t="shared" si="3"/>
        <v>2776902.574403625</v>
      </c>
      <c r="F41" s="1">
        <f t="shared" si="4"/>
        <v>333.03920651960323</v>
      </c>
      <c r="G41" s="1">
        <f t="shared" si="5"/>
        <v>7.9348039679416615E-4</v>
      </c>
      <c r="I41">
        <v>125.13</v>
      </c>
      <c r="J41">
        <v>2.2200000000000002</v>
      </c>
    </row>
    <row r="42" spans="1:10" x14ac:dyDescent="0.3">
      <c r="A42">
        <v>382.58</v>
      </c>
      <c r="B42">
        <f t="shared" si="0"/>
        <v>342.69</v>
      </c>
      <c r="C42">
        <v>0.21</v>
      </c>
      <c r="D42" s="2">
        <f t="shared" si="2"/>
        <v>298299.46033805294</v>
      </c>
      <c r="E42" s="1">
        <f t="shared" si="3"/>
        <v>2776911.3707102095</v>
      </c>
      <c r="F42" s="1">
        <f t="shared" si="4"/>
        <v>342.68918352789171</v>
      </c>
      <c r="G42" s="1">
        <f t="shared" si="5"/>
        <v>8.164721082835058E-4</v>
      </c>
      <c r="I42">
        <v>127.74</v>
      </c>
      <c r="J42">
        <v>2.2200000000000002</v>
      </c>
    </row>
    <row r="43" spans="1:10" x14ac:dyDescent="0.3">
      <c r="A43">
        <v>387.97</v>
      </c>
      <c r="B43">
        <f t="shared" si="0"/>
        <v>348.08000000000004</v>
      </c>
      <c r="C43">
        <v>0.14000000000000001</v>
      </c>
      <c r="D43" s="2">
        <f t="shared" si="2"/>
        <v>298301.67680372775</v>
      </c>
      <c r="E43" s="1">
        <f t="shared" si="3"/>
        <v>2776916.2838804163</v>
      </c>
      <c r="F43" s="1">
        <f t="shared" si="4"/>
        <v>348.0791706863958</v>
      </c>
      <c r="G43" s="1">
        <f t="shared" si="5"/>
        <v>8.2931360424254308E-4</v>
      </c>
      <c r="I43">
        <v>128.11000000000001</v>
      </c>
      <c r="J43">
        <v>1.9</v>
      </c>
    </row>
    <row r="44" spans="1:10" x14ac:dyDescent="0.3">
      <c r="A44">
        <v>393.49</v>
      </c>
      <c r="B44">
        <f t="shared" si="0"/>
        <v>353.6</v>
      </c>
      <c r="C44">
        <v>7.0000000000000007E-2</v>
      </c>
      <c r="D44" s="2">
        <f t="shared" si="2"/>
        <v>298303.94672775839</v>
      </c>
      <c r="E44" s="1">
        <f t="shared" si="3"/>
        <v>2776921.3155500889</v>
      </c>
      <c r="F44" s="1">
        <f t="shared" si="4"/>
        <v>353.59915753409939</v>
      </c>
      <c r="G44" s="1">
        <f t="shared" si="5"/>
        <v>8.4246590063230542E-4</v>
      </c>
      <c r="I44">
        <v>128.41999999999999</v>
      </c>
      <c r="J44">
        <v>1.87</v>
      </c>
    </row>
    <row r="45" spans="1:10" x14ac:dyDescent="0.3">
      <c r="A45">
        <v>398.62</v>
      </c>
      <c r="B45">
        <f t="shared" si="0"/>
        <v>358.73</v>
      </c>
      <c r="C45">
        <v>-0.02</v>
      </c>
      <c r="D45" s="2">
        <f t="shared" si="2"/>
        <v>298306.05627672165</v>
      </c>
      <c r="E45" s="1">
        <f t="shared" si="3"/>
        <v>2776925.9917213614</v>
      </c>
      <c r="F45" s="1">
        <f t="shared" si="4"/>
        <v>358.72914531170568</v>
      </c>
      <c r="G45" s="1">
        <f t="shared" si="5"/>
        <v>8.5468829433921201E-4</v>
      </c>
      <c r="I45">
        <v>128.96</v>
      </c>
      <c r="J45">
        <v>1.43</v>
      </c>
    </row>
    <row r="46" spans="1:10" x14ac:dyDescent="0.3">
      <c r="A46">
        <v>403.89</v>
      </c>
      <c r="B46">
        <f t="shared" si="0"/>
        <v>364</v>
      </c>
      <c r="C46">
        <v>-0.16</v>
      </c>
      <c r="D46" s="2">
        <f t="shared" si="2"/>
        <v>298308.22339622187</v>
      </c>
      <c r="E46" s="1">
        <f t="shared" si="3"/>
        <v>2776930.795507445</v>
      </c>
      <c r="F46" s="1">
        <f t="shared" si="4"/>
        <v>363.9991327562031</v>
      </c>
      <c r="G46" s="1">
        <f t="shared" si="5"/>
        <v>8.6724379690394926E-4</v>
      </c>
      <c r="I46">
        <v>143.22999999999999</v>
      </c>
      <c r="J46">
        <v>1.31</v>
      </c>
    </row>
    <row r="47" spans="1:10" x14ac:dyDescent="0.3">
      <c r="A47">
        <v>409.38</v>
      </c>
      <c r="B47">
        <f t="shared" si="0"/>
        <v>369.49</v>
      </c>
      <c r="C47">
        <v>-0.27</v>
      </c>
      <c r="D47" s="2">
        <f t="shared" si="2"/>
        <v>298310.48098370887</v>
      </c>
      <c r="E47" s="1">
        <f t="shared" si="3"/>
        <v>2776935.7998310872</v>
      </c>
      <c r="F47" s="1">
        <f t="shared" si="4"/>
        <v>369.4891196758295</v>
      </c>
      <c r="G47" s="1">
        <f t="shared" si="5"/>
        <v>8.8032417050953882E-4</v>
      </c>
      <c r="I47">
        <v>164.8</v>
      </c>
      <c r="J47">
        <v>1.22</v>
      </c>
    </row>
    <row r="48" spans="1:10" x14ac:dyDescent="0.3">
      <c r="A48">
        <v>414.99</v>
      </c>
      <c r="B48">
        <f t="shared" si="0"/>
        <v>375.1</v>
      </c>
      <c r="C48">
        <v>-0.36</v>
      </c>
      <c r="D48" s="2">
        <f t="shared" si="2"/>
        <v>298312.78791737038</v>
      </c>
      <c r="E48" s="1">
        <f t="shared" si="3"/>
        <v>2776940.9135388532</v>
      </c>
      <c r="F48" s="1">
        <f t="shared" si="4"/>
        <v>375.09910630986309</v>
      </c>
      <c r="G48" s="1">
        <f t="shared" si="5"/>
        <v>8.9369013693385568E-4</v>
      </c>
      <c r="I48">
        <v>188.8</v>
      </c>
      <c r="J48">
        <v>1.05</v>
      </c>
    </row>
    <row r="49" spans="1:10" x14ac:dyDescent="0.3">
      <c r="A49">
        <v>421.08</v>
      </c>
      <c r="B49">
        <f t="shared" si="0"/>
        <v>381.19</v>
      </c>
      <c r="C49">
        <v>-0.51</v>
      </c>
      <c r="D49" s="2">
        <f t="shared" si="2"/>
        <v>298315.29223573027</v>
      </c>
      <c r="E49" s="1">
        <f t="shared" si="3"/>
        <v>2776946.4647831125</v>
      </c>
      <c r="F49" s="1">
        <f t="shared" si="4"/>
        <v>381.18909180037184</v>
      </c>
      <c r="G49" s="1">
        <f t="shared" si="5"/>
        <v>9.0819962815658073E-4</v>
      </c>
      <c r="I49">
        <v>227.12</v>
      </c>
      <c r="J49">
        <v>1.04</v>
      </c>
    </row>
    <row r="50" spans="1:10" x14ac:dyDescent="0.3">
      <c r="A50">
        <v>427.3</v>
      </c>
      <c r="B50">
        <f t="shared" si="0"/>
        <v>387.41</v>
      </c>
      <c r="C50">
        <v>-0.6</v>
      </c>
      <c r="D50" s="2">
        <f t="shared" si="2"/>
        <v>298317.85001244594</v>
      </c>
      <c r="E50" s="1">
        <f t="shared" si="3"/>
        <v>2776952.1345268385</v>
      </c>
      <c r="F50" s="1">
        <f t="shared" si="4"/>
        <v>387.40907698090501</v>
      </c>
      <c r="G50" s="1">
        <f t="shared" si="5"/>
        <v>9.2301909501202317E-4</v>
      </c>
      <c r="I50">
        <v>246.18</v>
      </c>
      <c r="J50">
        <v>1.01</v>
      </c>
    </row>
    <row r="51" spans="1:10" x14ac:dyDescent="0.3">
      <c r="A51">
        <v>433.8</v>
      </c>
      <c r="B51">
        <f t="shared" si="0"/>
        <v>393.91</v>
      </c>
      <c r="C51">
        <v>-0.67</v>
      </c>
      <c r="D51" s="2">
        <f t="shared" si="2"/>
        <v>298320.5229302356</v>
      </c>
      <c r="E51" s="1">
        <f t="shared" si="3"/>
        <v>2776958.0595001862</v>
      </c>
      <c r="F51" s="1">
        <f t="shared" si="4"/>
        <v>393.90906149481998</v>
      </c>
      <c r="G51" s="1">
        <f t="shared" si="5"/>
        <v>9.3850518004501282E-4</v>
      </c>
      <c r="I51">
        <v>267.29000000000002</v>
      </c>
      <c r="J51">
        <v>0.96</v>
      </c>
    </row>
    <row r="52" spans="1:10" x14ac:dyDescent="0.3">
      <c r="A52">
        <v>440.56</v>
      </c>
      <c r="B52">
        <f t="shared" si="0"/>
        <v>400.67</v>
      </c>
      <c r="C52">
        <v>-0.77</v>
      </c>
      <c r="D52" s="2">
        <f t="shared" si="2"/>
        <v>298323.30276473687</v>
      </c>
      <c r="E52" s="1">
        <f t="shared" si="3"/>
        <v>2776964.2214724668</v>
      </c>
      <c r="F52" s="1">
        <f t="shared" si="4"/>
        <v>400.66904538838332</v>
      </c>
      <c r="G52" s="1">
        <f t="shared" si="5"/>
        <v>9.546116166916363E-4</v>
      </c>
      <c r="I52">
        <v>283.95999999999998</v>
      </c>
      <c r="J52">
        <v>0.77</v>
      </c>
    </row>
    <row r="53" spans="1:10" x14ac:dyDescent="0.3">
      <c r="A53">
        <v>447.33</v>
      </c>
      <c r="B53">
        <f t="shared" si="0"/>
        <v>407.44</v>
      </c>
      <c r="C53">
        <v>-0.89</v>
      </c>
      <c r="D53" s="2">
        <f t="shared" si="2"/>
        <v>298326.08671141934</v>
      </c>
      <c r="E53" s="1">
        <f t="shared" si="3"/>
        <v>2776970.3925600918</v>
      </c>
      <c r="F53" s="1">
        <f t="shared" si="4"/>
        <v>407.43902925881332</v>
      </c>
      <c r="G53" s="1">
        <f t="shared" si="5"/>
        <v>9.7074118667705989E-4</v>
      </c>
      <c r="I53">
        <v>301.35000000000002</v>
      </c>
      <c r="J53">
        <v>0.56000000000000005</v>
      </c>
    </row>
    <row r="54" spans="1:10" x14ac:dyDescent="0.3">
      <c r="A54">
        <v>454.03</v>
      </c>
      <c r="B54">
        <f t="shared" si="0"/>
        <v>414.14</v>
      </c>
      <c r="C54">
        <v>-1.01</v>
      </c>
      <c r="D54" s="2">
        <f t="shared" si="2"/>
        <v>298328.84187283332</v>
      </c>
      <c r="E54" s="1">
        <f t="shared" si="3"/>
        <v>2776976.4998403112</v>
      </c>
      <c r="F54" s="1">
        <f t="shared" si="4"/>
        <v>414.13901329579778</v>
      </c>
      <c r="G54" s="1">
        <f t="shared" si="5"/>
        <v>9.8670420220514643E-4</v>
      </c>
      <c r="I54">
        <v>317.60000000000002</v>
      </c>
      <c r="J54">
        <v>0.43</v>
      </c>
    </row>
    <row r="55" spans="1:10" x14ac:dyDescent="0.3">
      <c r="A55">
        <v>461.59</v>
      </c>
      <c r="B55">
        <f t="shared" si="0"/>
        <v>421.7</v>
      </c>
      <c r="C55">
        <v>-1.1299999999999999</v>
      </c>
      <c r="D55" s="2">
        <f t="shared" si="2"/>
        <v>298331.95068183175</v>
      </c>
      <c r="E55" s="1">
        <f t="shared" si="3"/>
        <v>2776983.3910400812</v>
      </c>
      <c r="F55" s="1">
        <f t="shared" si="4"/>
        <v>421.69899528371354</v>
      </c>
      <c r="G55" s="1">
        <f t="shared" si="5"/>
        <v>1.004716286445273E-3</v>
      </c>
      <c r="I55">
        <v>334.84</v>
      </c>
      <c r="J55">
        <v>0.67</v>
      </c>
    </row>
    <row r="56" spans="1:10" x14ac:dyDescent="0.3">
      <c r="A56">
        <v>468.52</v>
      </c>
      <c r="B56">
        <f t="shared" si="0"/>
        <v>428.63</v>
      </c>
      <c r="C56">
        <v>-1.28</v>
      </c>
      <c r="D56" s="2">
        <f t="shared" si="2"/>
        <v>298334.80042341369</v>
      </c>
      <c r="E56" s="1">
        <f t="shared" si="3"/>
        <v>2776989.7079732032</v>
      </c>
      <c r="F56" s="1">
        <f t="shared" si="4"/>
        <v>428.62897877226914</v>
      </c>
      <c r="G56" s="1">
        <f t="shared" si="5"/>
        <v>1.021227730859664E-3</v>
      </c>
      <c r="I56">
        <v>347.91</v>
      </c>
      <c r="J56">
        <v>0.51</v>
      </c>
    </row>
    <row r="57" spans="1:10" x14ac:dyDescent="0.3">
      <c r="A57">
        <v>475.43</v>
      </c>
      <c r="B57">
        <f t="shared" si="0"/>
        <v>435.54</v>
      </c>
      <c r="C57">
        <v>-1.35</v>
      </c>
      <c r="D57" s="2">
        <f t="shared" si="2"/>
        <v>298337.64194063318</v>
      </c>
      <c r="E57" s="1">
        <f t="shared" si="3"/>
        <v>2776996.0066756392</v>
      </c>
      <c r="F57" s="1">
        <f t="shared" si="4"/>
        <v>435.53896230961419</v>
      </c>
      <c r="G57" s="1">
        <f t="shared" si="5"/>
        <v>1.0376903858286823E-3</v>
      </c>
      <c r="I57">
        <v>355.03</v>
      </c>
      <c r="J57">
        <v>0.79</v>
      </c>
    </row>
    <row r="58" spans="1:10" x14ac:dyDescent="0.3">
      <c r="A58">
        <v>481.45</v>
      </c>
      <c r="B58">
        <f t="shared" si="0"/>
        <v>441.56</v>
      </c>
      <c r="C58">
        <v>-1.48</v>
      </c>
      <c r="D58" s="2">
        <f t="shared" si="2"/>
        <v>298340.11747372459</v>
      </c>
      <c r="E58" s="1">
        <f t="shared" si="3"/>
        <v>2777001.494112493</v>
      </c>
      <c r="F58" s="1">
        <f t="shared" si="4"/>
        <v>441.55894796667741</v>
      </c>
      <c r="G58" s="1">
        <f t="shared" si="5"/>
        <v>1.0520333225940703E-3</v>
      </c>
      <c r="I58">
        <v>360.8</v>
      </c>
      <c r="J58">
        <v>0.78</v>
      </c>
    </row>
    <row r="59" spans="1:10" x14ac:dyDescent="0.3">
      <c r="A59">
        <v>488.38</v>
      </c>
      <c r="B59">
        <f t="shared" si="0"/>
        <v>448.49</v>
      </c>
      <c r="C59">
        <v>-1.62</v>
      </c>
      <c r="D59" s="2">
        <f t="shared" si="2"/>
        <v>298342.96721530647</v>
      </c>
      <c r="E59" s="1">
        <f t="shared" si="3"/>
        <v>2777007.8110456155</v>
      </c>
      <c r="F59" s="1">
        <f t="shared" si="4"/>
        <v>448.48893145563358</v>
      </c>
      <c r="G59" s="1">
        <f t="shared" si="5"/>
        <v>1.0685443664328886E-3</v>
      </c>
      <c r="I59">
        <v>365.83</v>
      </c>
      <c r="J59">
        <v>0.77</v>
      </c>
    </row>
    <row r="60" spans="1:10" x14ac:dyDescent="0.3">
      <c r="A60">
        <v>495.36</v>
      </c>
      <c r="B60">
        <f t="shared" si="0"/>
        <v>455.47</v>
      </c>
      <c r="C60">
        <v>-1.77</v>
      </c>
      <c r="D60" s="2">
        <f t="shared" si="2"/>
        <v>298345.83751779445</v>
      </c>
      <c r="E60" s="1">
        <f t="shared" si="3"/>
        <v>2777014.1735554556</v>
      </c>
      <c r="F60" s="1">
        <f t="shared" si="4"/>
        <v>455.46891482515082</v>
      </c>
      <c r="G60" s="1">
        <f t="shared" si="5"/>
        <v>1.0851748492086699E-3</v>
      </c>
      <c r="I60">
        <v>372.93</v>
      </c>
      <c r="J60">
        <v>0.66</v>
      </c>
    </row>
    <row r="61" spans="1:10" x14ac:dyDescent="0.3">
      <c r="A61">
        <v>502.36</v>
      </c>
      <c r="B61">
        <f t="shared" si="0"/>
        <v>462.47</v>
      </c>
      <c r="C61">
        <v>-1.95</v>
      </c>
      <c r="D61" s="2">
        <f t="shared" si="2"/>
        <v>298348.71604464488</v>
      </c>
      <c r="E61" s="1">
        <f t="shared" si="3"/>
        <v>2777020.5542959836</v>
      </c>
      <c r="F61" s="1">
        <f t="shared" si="4"/>
        <v>462.46889814757645</v>
      </c>
      <c r="G61" s="1">
        <f t="shared" si="5"/>
        <v>1.1018524235737459E-3</v>
      </c>
      <c r="I61">
        <v>382.58</v>
      </c>
      <c r="J61">
        <v>0.21</v>
      </c>
    </row>
    <row r="62" spans="1:10" x14ac:dyDescent="0.3">
      <c r="A62">
        <v>509.73</v>
      </c>
      <c r="B62">
        <f t="shared" si="0"/>
        <v>469.84000000000003</v>
      </c>
      <c r="C62">
        <v>-2.14</v>
      </c>
      <c r="D62" s="2">
        <f t="shared" si="2"/>
        <v>298351.74672220025</v>
      </c>
      <c r="E62" s="1">
        <f t="shared" si="3"/>
        <v>2777027.2723042252</v>
      </c>
      <c r="F62" s="1">
        <f t="shared" si="4"/>
        <v>469.83888058846441</v>
      </c>
      <c r="G62" s="1">
        <f t="shared" si="5"/>
        <v>1.1194115356261136E-3</v>
      </c>
      <c r="I62">
        <v>387.97</v>
      </c>
      <c r="J62">
        <v>0.14000000000000001</v>
      </c>
    </row>
    <row r="63" spans="1:10" x14ac:dyDescent="0.3">
      <c r="A63">
        <v>516.65</v>
      </c>
      <c r="B63">
        <f t="shared" si="0"/>
        <v>476.76</v>
      </c>
      <c r="C63">
        <v>-2.38</v>
      </c>
      <c r="D63" s="2">
        <f t="shared" si="2"/>
        <v>298354.59235160099</v>
      </c>
      <c r="E63" s="1">
        <f t="shared" si="3"/>
        <v>2777033.5801220038</v>
      </c>
      <c r="F63" s="1">
        <f t="shared" si="4"/>
        <v>476.75886410100225</v>
      </c>
      <c r="G63" s="1">
        <f t="shared" si="5"/>
        <v>1.1358989977452438E-3</v>
      </c>
      <c r="I63">
        <v>393.49</v>
      </c>
      <c r="J63">
        <v>7.0000000000000007E-2</v>
      </c>
    </row>
    <row r="64" spans="1:10" x14ac:dyDescent="0.3">
      <c r="A64">
        <v>523.47</v>
      </c>
      <c r="B64">
        <f t="shared" si="0"/>
        <v>483.58000000000004</v>
      </c>
      <c r="C64">
        <v>-2.56</v>
      </c>
      <c r="D64" s="2">
        <f t="shared" si="2"/>
        <v>298357.3968591895</v>
      </c>
      <c r="E64" s="1">
        <f t="shared" si="3"/>
        <v>2777039.7967863469</v>
      </c>
      <c r="F64" s="1">
        <f t="shared" si="4"/>
        <v>483.57884785239389</v>
      </c>
      <c r="G64" s="1">
        <f t="shared" si="5"/>
        <v>1.1521476061489011E-3</v>
      </c>
      <c r="I64">
        <v>398.62</v>
      </c>
      <c r="J64">
        <v>-0.02</v>
      </c>
    </row>
    <row r="65" spans="1:10" x14ac:dyDescent="0.3">
      <c r="A65">
        <v>530.37</v>
      </c>
      <c r="B65">
        <f t="shared" si="0"/>
        <v>490.48</v>
      </c>
      <c r="C65">
        <v>-2.69</v>
      </c>
      <c r="D65" s="2">
        <f t="shared" si="2"/>
        <v>298360.23426422779</v>
      </c>
      <c r="E65" s="1">
        <f t="shared" si="3"/>
        <v>2777046.0863734386</v>
      </c>
      <c r="F65" s="1">
        <f t="shared" si="4"/>
        <v>490.4788314128723</v>
      </c>
      <c r="G65" s="1">
        <f t="shared" si="5"/>
        <v>1.1685871277222759E-3</v>
      </c>
      <c r="I65">
        <v>403.89</v>
      </c>
      <c r="J65">
        <v>-0.16</v>
      </c>
    </row>
    <row r="66" spans="1:10" x14ac:dyDescent="0.3">
      <c r="A66">
        <v>537.26</v>
      </c>
      <c r="B66">
        <f t="shared" ref="B66:B119" si="6">A66-39.89</f>
        <v>497.37</v>
      </c>
      <c r="C66">
        <v>-2.81</v>
      </c>
      <c r="D66" s="2">
        <f t="shared" si="2"/>
        <v>298363.06755708484</v>
      </c>
      <c r="E66" s="1">
        <f t="shared" si="3"/>
        <v>2777052.3668451863</v>
      </c>
      <c r="F66" s="1">
        <f t="shared" si="4"/>
        <v>497.36881499688457</v>
      </c>
      <c r="G66" s="1">
        <f t="shared" si="5"/>
        <v>1.1850031154381213E-3</v>
      </c>
      <c r="I66">
        <v>409.38</v>
      </c>
      <c r="J66">
        <v>-0.27</v>
      </c>
    </row>
    <row r="67" spans="1:10" x14ac:dyDescent="0.3">
      <c r="A67">
        <v>544.1</v>
      </c>
      <c r="B67">
        <f t="shared" si="6"/>
        <v>504.21000000000004</v>
      </c>
      <c r="C67">
        <v>-2.98</v>
      </c>
      <c r="D67" s="2">
        <f t="shared" ref="D67:D118" si="7">(((B67*($D$119-$D$1))+$B$119*$D$1)/$B$119)</f>
        <v>298365.88028903585</v>
      </c>
      <c r="E67" s="1">
        <f t="shared" ref="E67:E118" si="8">(((B67*($E$119-$E$1))+$B$119*$E$1)/$B$119)</f>
        <v>2777058.6017402164</v>
      </c>
      <c r="F67" s="1">
        <f t="shared" ref="F67:F119" si="9">SQRT(((D67-$D$1)^2)+((E67-$E$1)^2))</f>
        <v>504.20879870035964</v>
      </c>
      <c r="G67" s="1">
        <f t="shared" ref="G67:G119" si="10">B67-F67</f>
        <v>1.2012996403996112E-3</v>
      </c>
      <c r="I67">
        <v>414.99</v>
      </c>
      <c r="J67">
        <v>-0.36</v>
      </c>
    </row>
    <row r="68" spans="1:10" x14ac:dyDescent="0.3">
      <c r="A68">
        <v>550.85</v>
      </c>
      <c r="B68">
        <f t="shared" si="6"/>
        <v>510.96000000000004</v>
      </c>
      <c r="C68">
        <v>-3.08</v>
      </c>
      <c r="D68" s="2">
        <f t="shared" si="7"/>
        <v>298368.65601135587</v>
      </c>
      <c r="E68" s="1">
        <f t="shared" si="8"/>
        <v>2777064.754597154</v>
      </c>
      <c r="F68" s="1">
        <f t="shared" si="9"/>
        <v>510.95878261830569</v>
      </c>
      <c r="G68" s="1">
        <f t="shared" si="10"/>
        <v>1.2173816943459315E-3</v>
      </c>
      <c r="I68">
        <v>421.08</v>
      </c>
      <c r="J68">
        <v>-0.51</v>
      </c>
    </row>
    <row r="69" spans="1:10" x14ac:dyDescent="0.3">
      <c r="A69">
        <v>557.16999999999996</v>
      </c>
      <c r="B69">
        <f t="shared" si="6"/>
        <v>517.28</v>
      </c>
      <c r="C69">
        <v>-3.28</v>
      </c>
      <c r="D69" s="2">
        <f t="shared" si="7"/>
        <v>298371.25490988366</v>
      </c>
      <c r="E69" s="1">
        <f t="shared" si="8"/>
        <v>2777070.5154943159</v>
      </c>
      <c r="F69" s="1">
        <f t="shared" si="9"/>
        <v>517.27876756036164</v>
      </c>
      <c r="G69" s="1">
        <f t="shared" si="10"/>
        <v>1.2324396383291969E-3</v>
      </c>
      <c r="I69">
        <v>427.3</v>
      </c>
      <c r="J69">
        <v>-0.6</v>
      </c>
    </row>
    <row r="70" spans="1:10" x14ac:dyDescent="0.3">
      <c r="A70">
        <v>563.98</v>
      </c>
      <c r="B70">
        <f t="shared" si="6"/>
        <v>524.09</v>
      </c>
      <c r="C70">
        <v>-3.42</v>
      </c>
      <c r="D70" s="2">
        <f t="shared" si="7"/>
        <v>298374.05530529103</v>
      </c>
      <c r="E70" s="1">
        <f t="shared" si="8"/>
        <v>2777076.7230433151</v>
      </c>
      <c r="F70" s="1">
        <f t="shared" si="9"/>
        <v>524.08875133533513</v>
      </c>
      <c r="G70" s="1">
        <f t="shared" si="10"/>
        <v>1.2486646648994792E-3</v>
      </c>
      <c r="I70">
        <v>433.8</v>
      </c>
      <c r="J70">
        <v>-0.67</v>
      </c>
    </row>
    <row r="71" spans="1:10" x14ac:dyDescent="0.3">
      <c r="A71">
        <v>570.55999999999995</v>
      </c>
      <c r="B71">
        <f t="shared" si="6"/>
        <v>530.66999999999996</v>
      </c>
      <c r="C71">
        <v>-3.52</v>
      </c>
      <c r="D71" s="2">
        <f t="shared" si="7"/>
        <v>298376.76112053043</v>
      </c>
      <c r="E71" s="1">
        <f t="shared" si="8"/>
        <v>2777082.7209394113</v>
      </c>
      <c r="F71" s="1">
        <f t="shared" si="9"/>
        <v>530.66873565831281</v>
      </c>
      <c r="G71" s="1">
        <f t="shared" si="10"/>
        <v>1.2643416871469526E-3</v>
      </c>
      <c r="I71">
        <v>440.56</v>
      </c>
      <c r="J71">
        <v>-0.77</v>
      </c>
    </row>
    <row r="72" spans="1:10" x14ac:dyDescent="0.3">
      <c r="A72">
        <v>577.23</v>
      </c>
      <c r="B72">
        <f t="shared" si="6"/>
        <v>537.34</v>
      </c>
      <c r="C72">
        <v>-3.7</v>
      </c>
      <c r="D72" s="2">
        <f t="shared" si="7"/>
        <v>298379.50394540076</v>
      </c>
      <c r="E72" s="1">
        <f t="shared" si="8"/>
        <v>2777088.8008735999</v>
      </c>
      <c r="F72" s="1">
        <f t="shared" si="9"/>
        <v>537.33871976679552</v>
      </c>
      <c r="G72" s="1">
        <f t="shared" si="10"/>
        <v>1.2802332045112053E-3</v>
      </c>
      <c r="I72">
        <v>447.33</v>
      </c>
      <c r="J72">
        <v>-0.89</v>
      </c>
    </row>
    <row r="73" spans="1:10" x14ac:dyDescent="0.3">
      <c r="A73">
        <v>583.79999999999995</v>
      </c>
      <c r="B73">
        <f t="shared" si="6"/>
        <v>543.91</v>
      </c>
      <c r="C73">
        <v>-3.76</v>
      </c>
      <c r="D73" s="2">
        <f t="shared" si="7"/>
        <v>298382.20564845891</v>
      </c>
      <c r="E73" s="1">
        <f t="shared" si="8"/>
        <v>2777094.7896543527</v>
      </c>
      <c r="F73" s="1">
        <f t="shared" si="9"/>
        <v>543.90870411373169</v>
      </c>
      <c r="G73" s="1">
        <f t="shared" si="10"/>
        <v>1.2958862682808103E-3</v>
      </c>
      <c r="I73">
        <v>454.03</v>
      </c>
      <c r="J73">
        <v>-1.01</v>
      </c>
    </row>
    <row r="74" spans="1:10" x14ac:dyDescent="0.3">
      <c r="A74">
        <v>590.52</v>
      </c>
      <c r="B74">
        <f t="shared" si="6"/>
        <v>550.63</v>
      </c>
      <c r="C74">
        <v>-3.9</v>
      </c>
      <c r="D74" s="2">
        <f t="shared" si="7"/>
        <v>298384.96903423534</v>
      </c>
      <c r="E74" s="1">
        <f t="shared" si="8"/>
        <v>2777100.9151652595</v>
      </c>
      <c r="F74" s="1">
        <f t="shared" si="9"/>
        <v>550.62868810320003</v>
      </c>
      <c r="G74" s="1">
        <f t="shared" si="10"/>
        <v>1.3118967999616871E-3</v>
      </c>
      <c r="I74">
        <v>461.59</v>
      </c>
      <c r="J74">
        <v>-1.1299999999999999</v>
      </c>
    </row>
    <row r="75" spans="1:10" x14ac:dyDescent="0.3">
      <c r="A75">
        <v>597.29999999999995</v>
      </c>
      <c r="B75">
        <f t="shared" si="6"/>
        <v>557.41</v>
      </c>
      <c r="C75">
        <v>-4.1500000000000004</v>
      </c>
      <c r="D75" s="2">
        <f t="shared" si="7"/>
        <v>298387.757093099</v>
      </c>
      <c r="E75" s="1">
        <f t="shared" si="8"/>
        <v>2777107.0953682279</v>
      </c>
      <c r="F75" s="1">
        <f t="shared" si="9"/>
        <v>557.40867194964778</v>
      </c>
      <c r="G75" s="1">
        <f t="shared" si="10"/>
        <v>1.328050352185528E-3</v>
      </c>
      <c r="I75">
        <v>468.52</v>
      </c>
      <c r="J75">
        <v>-1.28</v>
      </c>
    </row>
    <row r="76" spans="1:10" x14ac:dyDescent="0.3">
      <c r="A76">
        <v>603.86</v>
      </c>
      <c r="B76">
        <f t="shared" si="6"/>
        <v>563.97</v>
      </c>
      <c r="C76">
        <v>-4.42</v>
      </c>
      <c r="D76" s="2">
        <f t="shared" si="7"/>
        <v>298390.45468397602</v>
      </c>
      <c r="E76" s="1">
        <f t="shared" si="8"/>
        <v>2777113.0750336368</v>
      </c>
      <c r="F76" s="1">
        <f t="shared" si="9"/>
        <v>563.96865632016556</v>
      </c>
      <c r="G76" s="1">
        <f t="shared" si="10"/>
        <v>1.3436798344628187E-3</v>
      </c>
      <c r="I76">
        <v>475.43</v>
      </c>
      <c r="J76">
        <v>-1.35</v>
      </c>
    </row>
    <row r="77" spans="1:10" x14ac:dyDescent="0.3">
      <c r="A77">
        <v>610.77</v>
      </c>
      <c r="B77">
        <f t="shared" si="6"/>
        <v>570.88</v>
      </c>
      <c r="C77">
        <v>-4.58</v>
      </c>
      <c r="D77" s="2">
        <f t="shared" si="7"/>
        <v>298393.29620119545</v>
      </c>
      <c r="E77" s="1">
        <f t="shared" si="8"/>
        <v>2777119.3737360719</v>
      </c>
      <c r="F77" s="1">
        <f t="shared" si="9"/>
        <v>570.87863985663773</v>
      </c>
      <c r="G77" s="1">
        <f t="shared" si="10"/>
        <v>1.3601433622625336E-3</v>
      </c>
      <c r="I77">
        <v>481.45</v>
      </c>
      <c r="J77">
        <v>-1.48</v>
      </c>
    </row>
    <row r="78" spans="1:10" x14ac:dyDescent="0.3">
      <c r="A78">
        <v>617.77</v>
      </c>
      <c r="B78">
        <f t="shared" si="6"/>
        <v>577.88</v>
      </c>
      <c r="C78">
        <v>-4.71</v>
      </c>
      <c r="D78" s="2">
        <f t="shared" si="7"/>
        <v>298396.17472804588</v>
      </c>
      <c r="E78" s="1">
        <f t="shared" si="8"/>
        <v>2777125.7544765994</v>
      </c>
      <c r="F78" s="1">
        <f t="shared" si="9"/>
        <v>577.87862317863903</v>
      </c>
      <c r="G78" s="1">
        <f t="shared" si="10"/>
        <v>1.3768213609637314E-3</v>
      </c>
      <c r="I78">
        <v>488.38</v>
      </c>
      <c r="J78">
        <v>-1.62</v>
      </c>
    </row>
    <row r="79" spans="1:10" x14ac:dyDescent="0.3">
      <c r="A79">
        <v>625.16999999999996</v>
      </c>
      <c r="B79">
        <f t="shared" si="6"/>
        <v>585.28</v>
      </c>
      <c r="C79">
        <v>-4.8099999999999996</v>
      </c>
      <c r="D79" s="2">
        <f t="shared" si="7"/>
        <v>298399.21774214495</v>
      </c>
      <c r="E79" s="1">
        <f t="shared" si="8"/>
        <v>2777132.4998308718</v>
      </c>
      <c r="F79" s="1">
        <f t="shared" si="9"/>
        <v>585.2786055480525</v>
      </c>
      <c r="G79" s="1">
        <f t="shared" si="10"/>
        <v>1.3944519474762274E-3</v>
      </c>
      <c r="I79">
        <v>495.36</v>
      </c>
      <c r="J79">
        <v>-1.77</v>
      </c>
    </row>
    <row r="80" spans="1:10" x14ac:dyDescent="0.3">
      <c r="A80">
        <v>631.25</v>
      </c>
      <c r="B80">
        <f t="shared" si="6"/>
        <v>591.36</v>
      </c>
      <c r="C80">
        <v>-4.9000000000000004</v>
      </c>
      <c r="D80" s="2">
        <f t="shared" si="7"/>
        <v>298401.71794832358</v>
      </c>
      <c r="E80" s="1">
        <f t="shared" si="8"/>
        <v>2777138.0419597873</v>
      </c>
      <c r="F80" s="1">
        <f t="shared" si="9"/>
        <v>591.35859106209512</v>
      </c>
      <c r="G80" s="1">
        <f t="shared" si="10"/>
        <v>1.4089379048982664E-3</v>
      </c>
      <c r="I80">
        <v>502.36</v>
      </c>
      <c r="J80">
        <v>-1.95</v>
      </c>
    </row>
    <row r="81" spans="1:10" x14ac:dyDescent="0.3">
      <c r="A81">
        <v>636.29999999999995</v>
      </c>
      <c r="B81">
        <f t="shared" si="6"/>
        <v>596.41</v>
      </c>
      <c r="C81">
        <v>-4.92</v>
      </c>
      <c r="D81" s="2">
        <f t="shared" si="7"/>
        <v>298403.7945998371</v>
      </c>
      <c r="E81" s="1">
        <f t="shared" si="8"/>
        <v>2777142.6452083113</v>
      </c>
      <c r="F81" s="1">
        <f t="shared" si="9"/>
        <v>596.40857903063852</v>
      </c>
      <c r="G81" s="1">
        <f t="shared" si="10"/>
        <v>1.4209693614475327E-3</v>
      </c>
      <c r="I81">
        <v>509.73</v>
      </c>
      <c r="J81">
        <v>-2.14</v>
      </c>
    </row>
    <row r="82" spans="1:10" x14ac:dyDescent="0.3">
      <c r="A82">
        <v>641.22</v>
      </c>
      <c r="B82">
        <f t="shared" si="6"/>
        <v>601.33000000000004</v>
      </c>
      <c r="C82">
        <v>-5.04</v>
      </c>
      <c r="D82" s="2">
        <f t="shared" si="7"/>
        <v>298405.81779299484</v>
      </c>
      <c r="E82" s="1">
        <f t="shared" si="8"/>
        <v>2777147.1299573681</v>
      </c>
      <c r="F82" s="1">
        <f t="shared" si="9"/>
        <v>601.32856730873323</v>
      </c>
      <c r="G82" s="1">
        <f t="shared" si="10"/>
        <v>1.4326912668138903E-3</v>
      </c>
      <c r="I82">
        <v>516.65</v>
      </c>
      <c r="J82">
        <v>-2.38</v>
      </c>
    </row>
    <row r="83" spans="1:10" x14ac:dyDescent="0.3">
      <c r="A83">
        <v>646.29</v>
      </c>
      <c r="B83">
        <f t="shared" si="6"/>
        <v>606.4</v>
      </c>
      <c r="C83">
        <v>-5.1100000000000003</v>
      </c>
      <c r="D83" s="2">
        <f t="shared" si="7"/>
        <v>298407.90266887075</v>
      </c>
      <c r="E83" s="1">
        <f t="shared" si="8"/>
        <v>2777151.7514365786</v>
      </c>
      <c r="F83" s="1">
        <f t="shared" si="9"/>
        <v>606.39855522888774</v>
      </c>
      <c r="G83" s="1">
        <f t="shared" si="10"/>
        <v>1.4447711122329565E-3</v>
      </c>
      <c r="I83">
        <v>523.47</v>
      </c>
      <c r="J83">
        <v>-2.56</v>
      </c>
    </row>
    <row r="84" spans="1:10" x14ac:dyDescent="0.3">
      <c r="A84">
        <v>652.87</v>
      </c>
      <c r="B84">
        <f t="shared" si="6"/>
        <v>612.98</v>
      </c>
      <c r="C84">
        <v>-5.26</v>
      </c>
      <c r="D84" s="2">
        <f t="shared" si="7"/>
        <v>298410.60848411015</v>
      </c>
      <c r="E84" s="1">
        <f t="shared" si="8"/>
        <v>2777157.7493326748</v>
      </c>
      <c r="F84" s="1">
        <f t="shared" si="9"/>
        <v>612.97853955186542</v>
      </c>
      <c r="G84" s="1">
        <f t="shared" si="10"/>
        <v>1.4604481345941167E-3</v>
      </c>
      <c r="I84">
        <v>530.37</v>
      </c>
      <c r="J84">
        <v>-2.69</v>
      </c>
    </row>
    <row r="85" spans="1:10" x14ac:dyDescent="0.3">
      <c r="A85">
        <v>660.62</v>
      </c>
      <c r="B85">
        <f t="shared" si="6"/>
        <v>620.73</v>
      </c>
      <c r="C85">
        <v>-5.38</v>
      </c>
      <c r="D85" s="2">
        <f t="shared" si="7"/>
        <v>298413.7954245517</v>
      </c>
      <c r="E85" s="1">
        <f t="shared" si="8"/>
        <v>2777164.8137239735</v>
      </c>
      <c r="F85" s="1">
        <f t="shared" si="9"/>
        <v>620.72852108725738</v>
      </c>
      <c r="G85" s="1">
        <f t="shared" si="10"/>
        <v>1.4789127426411142E-3</v>
      </c>
      <c r="I85">
        <v>537.26</v>
      </c>
      <c r="J85">
        <v>-2.81</v>
      </c>
    </row>
    <row r="86" spans="1:10" x14ac:dyDescent="0.3">
      <c r="A86">
        <v>667.7</v>
      </c>
      <c r="B86">
        <f t="shared" si="6"/>
        <v>627.81000000000006</v>
      </c>
      <c r="C86">
        <v>-5.67</v>
      </c>
      <c r="D86" s="2">
        <f t="shared" si="7"/>
        <v>298416.70684885181</v>
      </c>
      <c r="E86" s="1">
        <f t="shared" si="8"/>
        <v>2777171.26738725</v>
      </c>
      <c r="F86" s="1">
        <f t="shared" si="9"/>
        <v>627.80850421872185</v>
      </c>
      <c r="G86" s="1">
        <f t="shared" si="10"/>
        <v>1.4957812782085966E-3</v>
      </c>
      <c r="I86">
        <v>544.1</v>
      </c>
      <c r="J86">
        <v>-2.98</v>
      </c>
    </row>
    <row r="87" spans="1:10" x14ac:dyDescent="0.3">
      <c r="A87">
        <v>672.68</v>
      </c>
      <c r="B87">
        <f t="shared" si="6"/>
        <v>632.79</v>
      </c>
      <c r="C87">
        <v>-5.85</v>
      </c>
      <c r="D87" s="2">
        <f t="shared" si="7"/>
        <v>298418.75471509685</v>
      </c>
      <c r="E87" s="1">
        <f t="shared" si="8"/>
        <v>2777175.8068283685</v>
      </c>
      <c r="F87" s="1">
        <f t="shared" si="9"/>
        <v>632.78849235381983</v>
      </c>
      <c r="G87" s="1">
        <f t="shared" si="10"/>
        <v>1.5076461801299956E-3</v>
      </c>
      <c r="I87">
        <v>550.85</v>
      </c>
      <c r="J87">
        <v>-3.08</v>
      </c>
    </row>
    <row r="88" spans="1:10" x14ac:dyDescent="0.3">
      <c r="A88">
        <v>679.89</v>
      </c>
      <c r="B88">
        <f t="shared" si="6"/>
        <v>640</v>
      </c>
      <c r="C88">
        <v>-5.77</v>
      </c>
      <c r="D88" s="2">
        <f t="shared" si="7"/>
        <v>298421.71959775279</v>
      </c>
      <c r="E88" s="1">
        <f t="shared" si="8"/>
        <v>2777182.3789911116</v>
      </c>
      <c r="F88" s="1">
        <f t="shared" si="9"/>
        <v>639.99847517533271</v>
      </c>
      <c r="G88" s="1">
        <f t="shared" si="10"/>
        <v>1.5248246672854293E-3</v>
      </c>
      <c r="I88">
        <v>557.16999999999996</v>
      </c>
      <c r="J88">
        <v>-3.28</v>
      </c>
    </row>
    <row r="89" spans="1:10" x14ac:dyDescent="0.3">
      <c r="A89">
        <v>687.66</v>
      </c>
      <c r="B89">
        <f t="shared" si="6"/>
        <v>647.77</v>
      </c>
      <c r="C89">
        <v>-5.93</v>
      </c>
      <c r="D89" s="2">
        <f t="shared" si="7"/>
        <v>298424.91476255673</v>
      </c>
      <c r="E89" s="1">
        <f t="shared" si="8"/>
        <v>2777189.4616130977</v>
      </c>
      <c r="F89" s="1">
        <f t="shared" si="9"/>
        <v>647.76845666318468</v>
      </c>
      <c r="G89" s="1">
        <f t="shared" si="10"/>
        <v>1.5433368153026095E-3</v>
      </c>
      <c r="I89">
        <v>563.98</v>
      </c>
      <c r="J89">
        <v>-3.42</v>
      </c>
    </row>
    <row r="90" spans="1:10" x14ac:dyDescent="0.3">
      <c r="A90">
        <v>694.88</v>
      </c>
      <c r="B90">
        <f t="shared" si="6"/>
        <v>654.99</v>
      </c>
      <c r="C90">
        <v>-5</v>
      </c>
      <c r="D90" s="2">
        <f t="shared" si="7"/>
        <v>298427.88375739387</v>
      </c>
      <c r="E90" s="1">
        <f t="shared" si="8"/>
        <v>2777196.0428911853</v>
      </c>
      <c r="F90" s="1">
        <f t="shared" si="9"/>
        <v>654.98843946156421</v>
      </c>
      <c r="G90" s="1">
        <f t="shared" si="10"/>
        <v>1.5605384357968433E-3</v>
      </c>
      <c r="I90">
        <v>570.55999999999995</v>
      </c>
      <c r="J90">
        <v>-3.52</v>
      </c>
    </row>
    <row r="91" spans="1:10" x14ac:dyDescent="0.3">
      <c r="A91">
        <v>702.85</v>
      </c>
      <c r="B91">
        <f t="shared" si="6"/>
        <v>662.96</v>
      </c>
      <c r="C91">
        <v>-6.25</v>
      </c>
      <c r="D91" s="2">
        <f t="shared" si="7"/>
        <v>298431.16116582218</v>
      </c>
      <c r="E91" s="1">
        <f t="shared" si="8"/>
        <v>2777203.3078200431</v>
      </c>
      <c r="F91" s="1">
        <f t="shared" si="9"/>
        <v>662.95842047250949</v>
      </c>
      <c r="G91" s="1">
        <f t="shared" si="10"/>
        <v>1.5795274905485712E-3</v>
      </c>
      <c r="I91">
        <v>577.23</v>
      </c>
      <c r="J91">
        <v>-3.7</v>
      </c>
    </row>
    <row r="92" spans="1:10" x14ac:dyDescent="0.3">
      <c r="A92">
        <v>709.86</v>
      </c>
      <c r="B92">
        <f t="shared" si="6"/>
        <v>669.97</v>
      </c>
      <c r="C92">
        <v>-6.28</v>
      </c>
      <c r="D92" s="2">
        <f t="shared" si="7"/>
        <v>298434.04380485381</v>
      </c>
      <c r="E92" s="1">
        <f t="shared" si="8"/>
        <v>2777209.6976759145</v>
      </c>
      <c r="F92" s="1">
        <f t="shared" si="9"/>
        <v>669.96840377095293</v>
      </c>
      <c r="G92" s="1">
        <f t="shared" si="10"/>
        <v>1.5962290470952212E-3</v>
      </c>
      <c r="I92">
        <v>583.79999999999995</v>
      </c>
      <c r="J92">
        <v>-3.76</v>
      </c>
    </row>
    <row r="93" spans="1:10" x14ac:dyDescent="0.3">
      <c r="A93">
        <v>717.06</v>
      </c>
      <c r="B93">
        <f t="shared" si="6"/>
        <v>677.17</v>
      </c>
      <c r="C93">
        <v>-6.54</v>
      </c>
      <c r="D93" s="2">
        <f t="shared" si="7"/>
        <v>298437.00457532849</v>
      </c>
      <c r="E93" s="1">
        <f t="shared" si="8"/>
        <v>2777216.2607233147</v>
      </c>
      <c r="F93" s="1">
        <f t="shared" si="9"/>
        <v>677.16838661684858</v>
      </c>
      <c r="G93" s="1">
        <f t="shared" si="10"/>
        <v>1.6133831513798214E-3</v>
      </c>
      <c r="I93">
        <v>590.52</v>
      </c>
      <c r="J93">
        <v>-3.9</v>
      </c>
    </row>
    <row r="94" spans="1:10" x14ac:dyDescent="0.3">
      <c r="A94">
        <v>724.4</v>
      </c>
      <c r="B94">
        <f t="shared" si="6"/>
        <v>684.51</v>
      </c>
      <c r="C94">
        <v>-6.47</v>
      </c>
      <c r="D94" s="2">
        <f t="shared" si="7"/>
        <v>298440.02291634027</v>
      </c>
      <c r="E94" s="1">
        <f t="shared" si="8"/>
        <v>2777222.9513855251</v>
      </c>
      <c r="F94" s="1">
        <f t="shared" si="9"/>
        <v>684.50836912883437</v>
      </c>
      <c r="G94" s="1">
        <f t="shared" si="10"/>
        <v>1.6308711656165542E-3</v>
      </c>
      <c r="I94">
        <v>597.29999999999995</v>
      </c>
      <c r="J94">
        <v>-4.1500000000000004</v>
      </c>
    </row>
    <row r="95" spans="1:10" x14ac:dyDescent="0.3">
      <c r="A95">
        <v>730.86</v>
      </c>
      <c r="B95">
        <f t="shared" si="6"/>
        <v>690.97</v>
      </c>
      <c r="C95">
        <v>-5.17</v>
      </c>
      <c r="D95" s="2">
        <f t="shared" si="7"/>
        <v>298442.67938540509</v>
      </c>
      <c r="E95" s="1">
        <f t="shared" si="8"/>
        <v>2777228.8398974976</v>
      </c>
      <c r="F95" s="1">
        <f t="shared" si="9"/>
        <v>690.96835373738099</v>
      </c>
      <c r="G95" s="1">
        <f t="shared" si="10"/>
        <v>1.646262619033223E-3</v>
      </c>
      <c r="I95">
        <v>603.86</v>
      </c>
      <c r="J95">
        <v>-4.42</v>
      </c>
    </row>
    <row r="96" spans="1:10" x14ac:dyDescent="0.3">
      <c r="A96">
        <v>737.86</v>
      </c>
      <c r="B96">
        <f t="shared" si="6"/>
        <v>697.97</v>
      </c>
      <c r="C96">
        <v>-6.71</v>
      </c>
      <c r="D96" s="2">
        <f t="shared" si="7"/>
        <v>298445.55791225552</v>
      </c>
      <c r="E96" s="1">
        <f t="shared" si="8"/>
        <v>2777235.2206380256</v>
      </c>
      <c r="F96" s="1">
        <f t="shared" si="9"/>
        <v>697.96833705980657</v>
      </c>
      <c r="G96" s="1">
        <f t="shared" si="10"/>
        <v>1.6629401934551424E-3</v>
      </c>
      <c r="I96">
        <v>610.77</v>
      </c>
      <c r="J96">
        <v>-4.58</v>
      </c>
    </row>
    <row r="97" spans="1:10" x14ac:dyDescent="0.3">
      <c r="A97">
        <v>742.77</v>
      </c>
      <c r="B97">
        <f t="shared" si="6"/>
        <v>702.88</v>
      </c>
      <c r="C97">
        <v>-6.75</v>
      </c>
      <c r="D97" s="2">
        <f t="shared" si="7"/>
        <v>298447.57699323195</v>
      </c>
      <c r="E97" s="1">
        <f t="shared" si="8"/>
        <v>2777239.6962717385</v>
      </c>
      <c r="F97" s="1">
        <f t="shared" si="9"/>
        <v>702.87832536141104</v>
      </c>
      <c r="G97" s="1">
        <f t="shared" si="10"/>
        <v>1.6746385889518933E-3</v>
      </c>
      <c r="I97">
        <v>617.77</v>
      </c>
      <c r="J97">
        <v>-4.71</v>
      </c>
    </row>
    <row r="98" spans="1:10" x14ac:dyDescent="0.3">
      <c r="A98">
        <v>747.85</v>
      </c>
      <c r="B98">
        <f t="shared" si="6"/>
        <v>707.96</v>
      </c>
      <c r="C98">
        <v>-6.85</v>
      </c>
      <c r="D98" s="2">
        <f t="shared" si="7"/>
        <v>298449.66598128917</v>
      </c>
      <c r="E98" s="1">
        <f t="shared" si="8"/>
        <v>2777244.3268662933</v>
      </c>
      <c r="F98" s="1">
        <f t="shared" si="9"/>
        <v>707.95831325848019</v>
      </c>
      <c r="G98" s="1">
        <f t="shared" si="10"/>
        <v>1.686741519847601E-3</v>
      </c>
      <c r="I98">
        <v>625.16999999999996</v>
      </c>
      <c r="J98">
        <v>-4.8099999999999996</v>
      </c>
    </row>
    <row r="99" spans="1:10" x14ac:dyDescent="0.3">
      <c r="A99">
        <v>752.92</v>
      </c>
      <c r="B99">
        <f t="shared" si="6"/>
        <v>713.03</v>
      </c>
      <c r="C99">
        <v>-6.91</v>
      </c>
      <c r="D99" s="2">
        <f t="shared" si="7"/>
        <v>298451.75085716508</v>
      </c>
      <c r="E99" s="1">
        <f t="shared" si="8"/>
        <v>2777248.9483455038</v>
      </c>
      <c r="F99" s="1">
        <f t="shared" si="9"/>
        <v>713.02830117863471</v>
      </c>
      <c r="G99" s="1">
        <f t="shared" si="10"/>
        <v>1.6988213652666673E-3</v>
      </c>
      <c r="I99">
        <v>631.25</v>
      </c>
      <c r="J99">
        <v>-4.9000000000000004</v>
      </c>
    </row>
    <row r="100" spans="1:10" x14ac:dyDescent="0.3">
      <c r="A100">
        <v>757.92</v>
      </c>
      <c r="B100">
        <f t="shared" si="6"/>
        <v>718.03</v>
      </c>
      <c r="C100">
        <v>-6.98</v>
      </c>
      <c r="D100" s="2">
        <f t="shared" si="7"/>
        <v>298453.80694777257</v>
      </c>
      <c r="E100" s="1">
        <f t="shared" si="8"/>
        <v>2777253.5060173096</v>
      </c>
      <c r="F100" s="1">
        <f t="shared" si="9"/>
        <v>718.02828926621658</v>
      </c>
      <c r="G100" s="1">
        <f t="shared" si="10"/>
        <v>1.7107337833976999E-3</v>
      </c>
      <c r="I100">
        <v>636.29999999999995</v>
      </c>
      <c r="J100">
        <v>-4.92</v>
      </c>
    </row>
    <row r="101" spans="1:10" x14ac:dyDescent="0.3">
      <c r="A101">
        <v>764.82</v>
      </c>
      <c r="B101">
        <f t="shared" si="6"/>
        <v>724.93000000000006</v>
      </c>
      <c r="C101">
        <v>-6.85</v>
      </c>
      <c r="D101" s="2">
        <f t="shared" si="7"/>
        <v>298456.64435281081</v>
      </c>
      <c r="E101" s="1">
        <f t="shared" si="8"/>
        <v>2777259.7956044008</v>
      </c>
      <c r="F101" s="1">
        <f t="shared" si="9"/>
        <v>724.9282728262466</v>
      </c>
      <c r="G101" s="1">
        <f t="shared" si="10"/>
        <v>1.7271737534656495E-3</v>
      </c>
      <c r="I101">
        <v>641.22</v>
      </c>
      <c r="J101">
        <v>-5.04</v>
      </c>
    </row>
    <row r="102" spans="1:10" x14ac:dyDescent="0.3">
      <c r="A102">
        <v>771.82</v>
      </c>
      <c r="B102">
        <f t="shared" si="6"/>
        <v>731.93000000000006</v>
      </c>
      <c r="C102">
        <v>-6.63</v>
      </c>
      <c r="D102" s="2">
        <f t="shared" si="7"/>
        <v>298459.52287966124</v>
      </c>
      <c r="E102" s="1">
        <f t="shared" si="8"/>
        <v>2777266.1763449293</v>
      </c>
      <c r="F102" s="1">
        <f t="shared" si="9"/>
        <v>731.92825614909668</v>
      </c>
      <c r="G102" s="1">
        <f t="shared" si="10"/>
        <v>1.7438509033809169E-3</v>
      </c>
      <c r="I102">
        <v>646.29</v>
      </c>
      <c r="J102">
        <v>-5.1100000000000003</v>
      </c>
    </row>
    <row r="103" spans="1:10" x14ac:dyDescent="0.3">
      <c r="A103">
        <v>779.68</v>
      </c>
      <c r="B103">
        <f t="shared" si="6"/>
        <v>739.79</v>
      </c>
      <c r="C103">
        <v>-5.97</v>
      </c>
      <c r="D103" s="2">
        <f t="shared" si="7"/>
        <v>298462.75505409611</v>
      </c>
      <c r="E103" s="1">
        <f t="shared" si="8"/>
        <v>2777273.3410050073</v>
      </c>
      <c r="F103" s="1">
        <f t="shared" si="9"/>
        <v>739.78823742202917</v>
      </c>
      <c r="G103" s="1">
        <f t="shared" si="10"/>
        <v>1.7625779707941547E-3</v>
      </c>
      <c r="I103">
        <v>652.87</v>
      </c>
      <c r="J103">
        <v>-5.26</v>
      </c>
    </row>
    <row r="104" spans="1:10" x14ac:dyDescent="0.3">
      <c r="A104">
        <v>785.47</v>
      </c>
      <c r="B104">
        <f t="shared" si="6"/>
        <v>745.58</v>
      </c>
      <c r="C104">
        <v>-5.14</v>
      </c>
      <c r="D104" s="2">
        <f t="shared" si="7"/>
        <v>298465.13600701955</v>
      </c>
      <c r="E104" s="1">
        <f t="shared" si="8"/>
        <v>2777278.6187889581</v>
      </c>
      <c r="F104" s="1">
        <f t="shared" si="9"/>
        <v>745.57822362709669</v>
      </c>
      <c r="G104" s="1">
        <f t="shared" si="10"/>
        <v>1.7763729033504205E-3</v>
      </c>
      <c r="I104">
        <v>660.62</v>
      </c>
      <c r="J104">
        <v>-5.38</v>
      </c>
    </row>
    <row r="105" spans="1:10" x14ac:dyDescent="0.3">
      <c r="A105">
        <v>788.47</v>
      </c>
      <c r="B105">
        <f t="shared" si="6"/>
        <v>748.58</v>
      </c>
      <c r="C105">
        <v>-4.1900000000000004</v>
      </c>
      <c r="D105" s="2">
        <f t="shared" si="7"/>
        <v>298466.36966138403</v>
      </c>
      <c r="E105" s="1">
        <f t="shared" si="8"/>
        <v>2777281.3533920413</v>
      </c>
      <c r="F105" s="1">
        <f t="shared" si="9"/>
        <v>748.57821647938636</v>
      </c>
      <c r="G105" s="1">
        <f t="shared" si="10"/>
        <v>1.7835206136851411E-3</v>
      </c>
      <c r="I105">
        <v>667.7</v>
      </c>
      <c r="J105">
        <v>-5.67</v>
      </c>
    </row>
    <row r="106" spans="1:10" x14ac:dyDescent="0.3">
      <c r="A106">
        <v>791.33</v>
      </c>
      <c r="B106">
        <f t="shared" si="6"/>
        <v>751.44</v>
      </c>
      <c r="C106">
        <v>-2.56</v>
      </c>
      <c r="D106" s="2">
        <f t="shared" si="7"/>
        <v>298467.54574521148</v>
      </c>
      <c r="E106" s="1">
        <f t="shared" si="8"/>
        <v>2777283.9603803144</v>
      </c>
      <c r="F106" s="1">
        <f t="shared" si="9"/>
        <v>751.43820966560986</v>
      </c>
      <c r="G106" s="1">
        <f t="shared" si="10"/>
        <v>1.7903343901934932E-3</v>
      </c>
      <c r="I106">
        <v>672.68</v>
      </c>
      <c r="J106">
        <v>-5.85</v>
      </c>
    </row>
    <row r="107" spans="1:10" x14ac:dyDescent="0.3">
      <c r="A107">
        <v>800.48</v>
      </c>
      <c r="B107">
        <f t="shared" si="6"/>
        <v>760.59</v>
      </c>
      <c r="C107">
        <v>-1.78</v>
      </c>
      <c r="D107" s="2">
        <f t="shared" si="7"/>
        <v>298471.30839102314</v>
      </c>
      <c r="E107" s="1">
        <f t="shared" si="8"/>
        <v>2777292.3009197181</v>
      </c>
      <c r="F107" s="1">
        <f t="shared" si="9"/>
        <v>760.58818786498705</v>
      </c>
      <c r="G107" s="1">
        <f t="shared" si="10"/>
        <v>1.8121350129831626E-3</v>
      </c>
      <c r="I107">
        <v>679.89</v>
      </c>
      <c r="J107">
        <v>-5.77</v>
      </c>
    </row>
    <row r="108" spans="1:10" x14ac:dyDescent="0.3">
      <c r="A108">
        <v>805.56</v>
      </c>
      <c r="B108">
        <f t="shared" si="6"/>
        <v>765.67</v>
      </c>
      <c r="C108">
        <v>1.08</v>
      </c>
      <c r="D108" s="2">
        <f t="shared" si="7"/>
        <v>298473.3973790803</v>
      </c>
      <c r="E108" s="1">
        <f t="shared" si="8"/>
        <v>2777296.9315142729</v>
      </c>
      <c r="F108" s="1">
        <f t="shared" si="9"/>
        <v>765.66817576203232</v>
      </c>
      <c r="G108" s="1">
        <f t="shared" si="10"/>
        <v>1.8242379676394194E-3</v>
      </c>
      <c r="I108">
        <v>687.66</v>
      </c>
      <c r="J108">
        <v>-5.93</v>
      </c>
    </row>
    <row r="109" spans="1:10" x14ac:dyDescent="0.3">
      <c r="A109">
        <v>814.36</v>
      </c>
      <c r="B109">
        <f t="shared" si="6"/>
        <v>774.47</v>
      </c>
      <c r="C109">
        <v>1.3</v>
      </c>
      <c r="D109" s="2">
        <f t="shared" si="7"/>
        <v>298477.01609854936</v>
      </c>
      <c r="E109" s="1">
        <f t="shared" si="8"/>
        <v>2777304.9530166509</v>
      </c>
      <c r="F109" s="1">
        <f t="shared" si="9"/>
        <v>774.46815479580778</v>
      </c>
      <c r="G109" s="1">
        <f t="shared" si="10"/>
        <v>1.8452041922500939E-3</v>
      </c>
      <c r="I109">
        <v>694.88</v>
      </c>
      <c r="J109">
        <v>-5</v>
      </c>
    </row>
    <row r="110" spans="1:10" x14ac:dyDescent="0.3">
      <c r="A110">
        <v>826.08</v>
      </c>
      <c r="B110">
        <f t="shared" si="6"/>
        <v>786.19</v>
      </c>
      <c r="C110">
        <v>1.37</v>
      </c>
      <c r="D110" s="2">
        <f t="shared" si="7"/>
        <v>298481.83557493321</v>
      </c>
      <c r="E110" s="1">
        <f t="shared" si="8"/>
        <v>2777315.636199363</v>
      </c>
      <c r="F110" s="1">
        <f t="shared" si="9"/>
        <v>786.1881268724095</v>
      </c>
      <c r="G110" s="1">
        <f t="shared" si="10"/>
        <v>1.8731275905565781E-3</v>
      </c>
      <c r="I110">
        <v>702.85</v>
      </c>
      <c r="J110">
        <v>-6.25</v>
      </c>
    </row>
    <row r="111" spans="1:10" x14ac:dyDescent="0.3">
      <c r="A111">
        <v>838.9</v>
      </c>
      <c r="B111">
        <f t="shared" si="6"/>
        <v>799.01</v>
      </c>
      <c r="C111">
        <v>1.48</v>
      </c>
      <c r="D111" s="2">
        <f t="shared" si="7"/>
        <v>298487.10739125073</v>
      </c>
      <c r="E111" s="1">
        <f t="shared" si="8"/>
        <v>2777327.3220698722</v>
      </c>
      <c r="F111" s="1">
        <f t="shared" si="9"/>
        <v>799.00809632797996</v>
      </c>
      <c r="G111" s="1">
        <f t="shared" si="10"/>
        <v>1.903672020034719E-3</v>
      </c>
      <c r="I111">
        <v>709.86</v>
      </c>
      <c r="J111">
        <v>-6.28</v>
      </c>
    </row>
    <row r="112" spans="1:10" x14ac:dyDescent="0.3">
      <c r="A112">
        <v>858.95</v>
      </c>
      <c r="B112">
        <f t="shared" si="6"/>
        <v>819.06000000000006</v>
      </c>
      <c r="C112">
        <v>1.49</v>
      </c>
      <c r="D112" s="2">
        <f t="shared" si="7"/>
        <v>298495.35231458658</v>
      </c>
      <c r="E112" s="1">
        <f t="shared" si="8"/>
        <v>2777345.5983338128</v>
      </c>
      <c r="F112" s="1">
        <f t="shared" si="9"/>
        <v>819.05804855837221</v>
      </c>
      <c r="G112" s="1">
        <f t="shared" si="10"/>
        <v>1.9514416278525459E-3</v>
      </c>
      <c r="I112">
        <v>717.06</v>
      </c>
      <c r="J112">
        <v>-6.54</v>
      </c>
    </row>
    <row r="113" spans="1:10" x14ac:dyDescent="0.3">
      <c r="A113">
        <v>864.18</v>
      </c>
      <c r="B113">
        <f t="shared" si="6"/>
        <v>824.29</v>
      </c>
      <c r="C113">
        <v>1.99</v>
      </c>
      <c r="D113" s="2">
        <f t="shared" si="7"/>
        <v>298497.50298536196</v>
      </c>
      <c r="E113" s="1">
        <f t="shared" si="8"/>
        <v>2777350.3656585212</v>
      </c>
      <c r="F113" s="1">
        <f t="shared" si="9"/>
        <v>824.28803609750128</v>
      </c>
      <c r="G113" s="1">
        <f t="shared" si="10"/>
        <v>1.9639024986872755E-3</v>
      </c>
      <c r="I113">
        <v>724.4</v>
      </c>
      <c r="J113">
        <v>-6.47</v>
      </c>
    </row>
    <row r="114" spans="1:10" x14ac:dyDescent="0.3">
      <c r="A114">
        <v>866.39</v>
      </c>
      <c r="B114">
        <f t="shared" si="6"/>
        <v>826.5</v>
      </c>
      <c r="C114">
        <v>3.67</v>
      </c>
      <c r="D114" s="2">
        <f t="shared" si="7"/>
        <v>298498.41177741042</v>
      </c>
      <c r="E114" s="1">
        <f t="shared" si="8"/>
        <v>2777352.3801494595</v>
      </c>
      <c r="F114" s="1">
        <f t="shared" si="9"/>
        <v>826.4980308322813</v>
      </c>
      <c r="G114" s="1">
        <f t="shared" si="10"/>
        <v>1.9691677186983725E-3</v>
      </c>
      <c r="I114">
        <v>730.86</v>
      </c>
      <c r="J114">
        <v>-5.17</v>
      </c>
    </row>
    <row r="115" spans="1:10" x14ac:dyDescent="0.3">
      <c r="A115">
        <v>868.36</v>
      </c>
      <c r="B115">
        <f t="shared" si="6"/>
        <v>828.47</v>
      </c>
      <c r="C115">
        <v>3.67</v>
      </c>
      <c r="D115" s="2">
        <f t="shared" si="7"/>
        <v>298499.22187710978</v>
      </c>
      <c r="E115" s="1">
        <f t="shared" si="8"/>
        <v>2777354.1758721508</v>
      </c>
      <c r="F115" s="1">
        <f t="shared" si="9"/>
        <v>828.46802613864725</v>
      </c>
      <c r="G115" s="1">
        <f t="shared" si="10"/>
        <v>1.9738613527806592E-3</v>
      </c>
      <c r="I115">
        <v>737.86</v>
      </c>
      <c r="J115">
        <v>-6.71</v>
      </c>
    </row>
    <row r="116" spans="1:10" x14ac:dyDescent="0.3">
      <c r="A116">
        <v>870.39</v>
      </c>
      <c r="B116">
        <f t="shared" si="6"/>
        <v>830.5</v>
      </c>
      <c r="C116">
        <v>4.97</v>
      </c>
      <c r="D116" s="2">
        <f t="shared" si="7"/>
        <v>298500.05664989643</v>
      </c>
      <c r="E116" s="1">
        <f t="shared" si="8"/>
        <v>2777356.0262869038</v>
      </c>
      <c r="F116" s="1">
        <f t="shared" si="9"/>
        <v>830.4980213020167</v>
      </c>
      <c r="G116" s="1">
        <f t="shared" si="10"/>
        <v>1.9786979833043006E-3</v>
      </c>
      <c r="I116">
        <v>742.77</v>
      </c>
      <c r="J116">
        <v>-6.75</v>
      </c>
    </row>
    <row r="117" spans="1:10" x14ac:dyDescent="0.3">
      <c r="A117">
        <v>874.31</v>
      </c>
      <c r="B117">
        <f t="shared" si="6"/>
        <v>834.42</v>
      </c>
      <c r="C117">
        <v>5.14</v>
      </c>
      <c r="D117" s="2">
        <f t="shared" si="7"/>
        <v>298501.66862493259</v>
      </c>
      <c r="E117" s="1">
        <f t="shared" si="8"/>
        <v>2777359.5995015991</v>
      </c>
      <c r="F117" s="1">
        <f t="shared" si="9"/>
        <v>834.41801196221695</v>
      </c>
      <c r="G117" s="1">
        <f t="shared" si="10"/>
        <v>1.9880377830077123E-3</v>
      </c>
      <c r="I117">
        <v>747.85</v>
      </c>
      <c r="J117">
        <v>-6.85</v>
      </c>
    </row>
    <row r="118" spans="1:10" x14ac:dyDescent="0.3">
      <c r="A118">
        <v>874.55</v>
      </c>
      <c r="B118">
        <f t="shared" si="6"/>
        <v>834.66</v>
      </c>
      <c r="C118">
        <v>5.46</v>
      </c>
      <c r="D118" s="2">
        <f t="shared" si="7"/>
        <v>298501.7673172818</v>
      </c>
      <c r="E118" s="1">
        <f t="shared" si="8"/>
        <v>2777359.818269846</v>
      </c>
      <c r="F118" s="1">
        <f t="shared" si="9"/>
        <v>834.65801139067889</v>
      </c>
      <c r="G118" s="1">
        <f t="shared" si="10"/>
        <v>1.9886093210743638E-3</v>
      </c>
      <c r="I118">
        <v>752.92</v>
      </c>
      <c r="J118">
        <v>-6.91</v>
      </c>
    </row>
    <row r="119" spans="1:10" x14ac:dyDescent="0.3">
      <c r="A119" s="5">
        <v>874.7</v>
      </c>
      <c r="B119">
        <f t="shared" si="6"/>
        <v>834.81000000000006</v>
      </c>
      <c r="C119" s="5">
        <v>5.6</v>
      </c>
      <c r="D119" s="2">
        <v>298501.82900000003</v>
      </c>
      <c r="E119" s="2">
        <v>2777359.9550000001</v>
      </c>
      <c r="F119" s="1">
        <f t="shared" si="9"/>
        <v>834.8080110331872</v>
      </c>
      <c r="G119" s="1">
        <f t="shared" si="10"/>
        <v>1.9889668128598714E-3</v>
      </c>
      <c r="I119">
        <v>757.92</v>
      </c>
      <c r="J119">
        <v>-6.98</v>
      </c>
    </row>
    <row r="120" spans="1:10" x14ac:dyDescent="0.3">
      <c r="D120" s="2"/>
      <c r="E120" s="1"/>
      <c r="F120" s="1"/>
      <c r="I120">
        <v>764.82</v>
      </c>
      <c r="J120">
        <v>-6.85</v>
      </c>
    </row>
    <row r="121" spans="1:10" x14ac:dyDescent="0.3">
      <c r="D121" s="2"/>
      <c r="E121" s="1"/>
      <c r="F121" s="1"/>
      <c r="I121">
        <v>771.82</v>
      </c>
      <c r="J121">
        <v>-6.63</v>
      </c>
    </row>
    <row r="122" spans="1:10" x14ac:dyDescent="0.3">
      <c r="D122" s="2"/>
      <c r="E122" s="1"/>
      <c r="F122" s="1"/>
      <c r="I122">
        <v>779.68</v>
      </c>
      <c r="J122">
        <v>-5.97</v>
      </c>
    </row>
    <row r="123" spans="1:10" x14ac:dyDescent="0.3">
      <c r="D123" s="2"/>
      <c r="E123" s="1"/>
      <c r="F123" s="1"/>
      <c r="I123">
        <v>785.47</v>
      </c>
      <c r="J123">
        <v>-5.14</v>
      </c>
    </row>
    <row r="124" spans="1:10" x14ac:dyDescent="0.3">
      <c r="D124" s="2"/>
      <c r="E124" s="1"/>
      <c r="F124" s="1"/>
      <c r="I124">
        <v>788.47</v>
      </c>
      <c r="J124">
        <v>-4.1900000000000004</v>
      </c>
    </row>
    <row r="125" spans="1:10" x14ac:dyDescent="0.3">
      <c r="A125" s="5"/>
      <c r="C125" s="5"/>
      <c r="D125" s="2"/>
      <c r="E125" s="2"/>
      <c r="F125" s="1"/>
      <c r="I125">
        <v>791.33</v>
      </c>
      <c r="J125">
        <v>-2.56</v>
      </c>
    </row>
    <row r="126" spans="1:10" x14ac:dyDescent="0.3">
      <c r="A126" s="6"/>
      <c r="B126" s="6"/>
      <c r="C126" s="6"/>
      <c r="D126" s="7"/>
      <c r="E126" s="8"/>
      <c r="F126" s="1"/>
      <c r="I126">
        <v>800.48</v>
      </c>
      <c r="J126">
        <v>-1.78</v>
      </c>
    </row>
    <row r="127" spans="1:10" x14ac:dyDescent="0.3">
      <c r="A127" s="6"/>
      <c r="B127" s="6"/>
      <c r="C127" s="6"/>
      <c r="D127" s="7"/>
      <c r="E127" s="8"/>
      <c r="F127" s="1"/>
      <c r="I127">
        <v>805.56</v>
      </c>
      <c r="J127">
        <v>1.08</v>
      </c>
    </row>
    <row r="128" spans="1:10" x14ac:dyDescent="0.3">
      <c r="A128" s="6"/>
      <c r="B128" s="6"/>
      <c r="C128" s="6"/>
      <c r="D128" s="7"/>
      <c r="E128" s="8"/>
      <c r="F128" s="1"/>
      <c r="I128">
        <v>814.36</v>
      </c>
      <c r="J128">
        <v>1.3</v>
      </c>
    </row>
    <row r="129" spans="1:10" x14ac:dyDescent="0.3">
      <c r="A129" s="6"/>
      <c r="B129" s="6"/>
      <c r="C129" s="6"/>
      <c r="D129" s="7"/>
      <c r="E129" s="8"/>
      <c r="F129" s="1"/>
      <c r="I129">
        <v>826.08</v>
      </c>
      <c r="J129">
        <v>1.37</v>
      </c>
    </row>
    <row r="130" spans="1:10" x14ac:dyDescent="0.3">
      <c r="A130" s="6"/>
      <c r="B130" s="6"/>
      <c r="C130" s="6"/>
      <c r="D130" s="7"/>
      <c r="E130" s="8"/>
      <c r="F130" s="1"/>
      <c r="I130">
        <v>838.9</v>
      </c>
      <c r="J130">
        <v>1.48</v>
      </c>
    </row>
    <row r="131" spans="1:10" x14ac:dyDescent="0.3">
      <c r="A131" s="6"/>
      <c r="B131" s="6"/>
      <c r="C131" s="6"/>
      <c r="D131" s="7"/>
      <c r="E131" s="7"/>
      <c r="F131" s="1"/>
      <c r="I131">
        <v>858.95</v>
      </c>
      <c r="J131">
        <v>1.49</v>
      </c>
    </row>
    <row r="132" spans="1:10" x14ac:dyDescent="0.3">
      <c r="A132" s="6"/>
      <c r="B132" s="6"/>
      <c r="C132" s="6"/>
      <c r="D132" s="7"/>
      <c r="E132" s="8"/>
      <c r="F132" s="1"/>
      <c r="I132">
        <v>864.18</v>
      </c>
      <c r="J132">
        <v>1.99</v>
      </c>
    </row>
    <row r="133" spans="1:10" x14ac:dyDescent="0.3">
      <c r="A133" s="6"/>
      <c r="B133" s="6"/>
      <c r="C133" s="6"/>
      <c r="D133" s="7"/>
      <c r="E133" s="8"/>
      <c r="F133" s="1"/>
      <c r="I133">
        <v>866.39</v>
      </c>
      <c r="J133">
        <v>3.67</v>
      </c>
    </row>
    <row r="134" spans="1:10" x14ac:dyDescent="0.3">
      <c r="A134" s="6"/>
      <c r="B134" s="6"/>
      <c r="C134" s="6"/>
      <c r="D134" s="7"/>
      <c r="E134" s="8"/>
      <c r="F134" s="1"/>
      <c r="I134">
        <v>868.36</v>
      </c>
      <c r="J134">
        <v>3.67</v>
      </c>
    </row>
    <row r="135" spans="1:10" x14ac:dyDescent="0.3">
      <c r="A135" s="6"/>
      <c r="B135" s="6"/>
      <c r="C135" s="6"/>
      <c r="D135" s="7"/>
      <c r="E135" s="8"/>
      <c r="F135" s="1"/>
      <c r="I135">
        <v>870.39</v>
      </c>
      <c r="J135">
        <v>4.97</v>
      </c>
    </row>
    <row r="136" spans="1:10" x14ac:dyDescent="0.3">
      <c r="A136" s="6"/>
      <c r="B136" s="6"/>
      <c r="C136" s="6"/>
      <c r="D136" s="7"/>
      <c r="E136" s="8"/>
      <c r="F136" s="1"/>
      <c r="I136">
        <v>874.31</v>
      </c>
      <c r="J136">
        <v>5.14</v>
      </c>
    </row>
    <row r="137" spans="1:10" x14ac:dyDescent="0.3">
      <c r="A137" s="6"/>
      <c r="B137" s="6"/>
      <c r="C137" s="6"/>
      <c r="D137" s="7"/>
      <c r="E137" s="8"/>
      <c r="F137" s="1"/>
      <c r="I137">
        <v>874.55</v>
      </c>
      <c r="J137">
        <v>5.46</v>
      </c>
    </row>
    <row r="138" spans="1:10" x14ac:dyDescent="0.3">
      <c r="A138" s="6"/>
      <c r="B138" s="6"/>
      <c r="C138" s="6"/>
      <c r="D138" s="7"/>
      <c r="E138" s="8"/>
      <c r="F138" s="1"/>
      <c r="I138" s="5">
        <v>874.7</v>
      </c>
      <c r="J138" s="5">
        <v>5.6</v>
      </c>
    </row>
    <row r="139" spans="1:10" x14ac:dyDescent="0.3">
      <c r="A139" s="6"/>
      <c r="B139" s="6"/>
      <c r="C139" s="6"/>
      <c r="D139" s="7"/>
      <c r="E139" s="8"/>
      <c r="F139" s="1"/>
    </row>
    <row r="140" spans="1:10" x14ac:dyDescent="0.3">
      <c r="A140" s="6"/>
      <c r="B140" s="6"/>
      <c r="C140" s="6"/>
      <c r="D140" s="7"/>
      <c r="E140" s="8"/>
      <c r="F140" s="1"/>
    </row>
    <row r="141" spans="1:10" x14ac:dyDescent="0.3">
      <c r="A141" s="6"/>
      <c r="B141" s="6"/>
      <c r="C141" s="6"/>
      <c r="D141" s="7"/>
      <c r="E141" s="8"/>
      <c r="F141" s="1"/>
    </row>
    <row r="142" spans="1:10" x14ac:dyDescent="0.3">
      <c r="A142" s="6"/>
      <c r="B142" s="6"/>
      <c r="C142" s="6"/>
      <c r="D142" s="7"/>
      <c r="E142" s="8"/>
      <c r="F142" s="1"/>
    </row>
    <row r="143" spans="1:10" x14ac:dyDescent="0.3">
      <c r="A143" s="6"/>
      <c r="B143" s="6"/>
      <c r="C143" s="6"/>
      <c r="D143" s="7"/>
      <c r="E143" s="8"/>
      <c r="F143" s="1"/>
    </row>
    <row r="144" spans="1:10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118.32</v>
      </c>
      <c r="B1">
        <f>A1-118.32</f>
        <v>0</v>
      </c>
      <c r="C1" s="5">
        <v>9.56</v>
      </c>
      <c r="D1" s="2">
        <v>297441.07</v>
      </c>
      <c r="E1" s="2">
        <v>2776778.4939999999</v>
      </c>
    </row>
    <row r="2" spans="1:7" x14ac:dyDescent="0.3">
      <c r="A2">
        <v>118.5</v>
      </c>
      <c r="B2">
        <f t="shared" ref="B2:B65" si="0">A2-118.32</f>
        <v>0.18000000000000682</v>
      </c>
      <c r="C2">
        <v>9.34</v>
      </c>
      <c r="D2" s="2">
        <f>(((B2*($D$118-$D$1))+$B$118*$D$1)/$B$118)</f>
        <v>297441.12218214216</v>
      </c>
      <c r="E2" s="1">
        <f>(((B2*($E$118-$E$1))+$B$118*$E$1)/$B$118)</f>
        <v>2776778.6662704311</v>
      </c>
      <c r="F2" s="1">
        <f>SQRT(((D2-$D$1)^2)+((E2-$E$1)^2))</f>
        <v>0.18000021505591957</v>
      </c>
      <c r="G2" s="1">
        <f t="shared" ref="G2:G65" si="1">B2-F2</f>
        <v>-2.1505591274451064E-7</v>
      </c>
    </row>
    <row r="3" spans="1:7" x14ac:dyDescent="0.3">
      <c r="A3">
        <v>118.85</v>
      </c>
      <c r="B3">
        <f t="shared" si="0"/>
        <v>0.53000000000000114</v>
      </c>
      <c r="C3">
        <v>9.25</v>
      </c>
      <c r="D3" s="2">
        <f t="shared" ref="D3:D66" si="2">(((B3*($D$118-$D$1))+$B$118*$D$1)/$B$118)</f>
        <v>297441.22364741855</v>
      </c>
      <c r="E3" s="1">
        <f t="shared" ref="E3:E66" si="3">(((B3*($E$118-$E$1))+$B$118*$E$1)/$B$118)</f>
        <v>2776779.001240714</v>
      </c>
      <c r="F3" s="1">
        <f t="shared" ref="F3:F66" si="4">SQRT(((D3-$D$1)^2)+((E3-$E$1)^2))</f>
        <v>0.53000063321083302</v>
      </c>
      <c r="G3" s="1">
        <f t="shared" si="1"/>
        <v>-6.3321083187961591E-7</v>
      </c>
    </row>
    <row r="4" spans="1:7" x14ac:dyDescent="0.3">
      <c r="A4">
        <v>135.04</v>
      </c>
      <c r="B4">
        <f t="shared" si="0"/>
        <v>16.72</v>
      </c>
      <c r="C4">
        <v>1.54</v>
      </c>
      <c r="D4" s="2">
        <f t="shared" si="2"/>
        <v>297445.91714120499</v>
      </c>
      <c r="E4" s="1">
        <f t="shared" si="3"/>
        <v>2776794.4960089438</v>
      </c>
      <c r="F4" s="1">
        <f t="shared" si="4"/>
        <v>16.720019979028155</v>
      </c>
      <c r="G4" s="1">
        <f t="shared" si="1"/>
        <v>-1.9979028156313916E-5</v>
      </c>
    </row>
    <row r="5" spans="1:7" x14ac:dyDescent="0.3">
      <c r="A5">
        <v>139.51</v>
      </c>
      <c r="B5">
        <f t="shared" si="0"/>
        <v>21.189999999999998</v>
      </c>
      <c r="C5">
        <v>1.47</v>
      </c>
      <c r="D5" s="2">
        <f t="shared" si="2"/>
        <v>297447.2129977353</v>
      </c>
      <c r="E5" s="1">
        <f t="shared" si="3"/>
        <v>2776798.7740579857</v>
      </c>
      <c r="F5" s="1">
        <f t="shared" si="4"/>
        <v>21.190025320497316</v>
      </c>
      <c r="G5" s="1">
        <f t="shared" si="1"/>
        <v>-2.5320497318404023E-5</v>
      </c>
    </row>
    <row r="6" spans="1:7" x14ac:dyDescent="0.3">
      <c r="A6">
        <v>149.83000000000001</v>
      </c>
      <c r="B6">
        <f t="shared" si="0"/>
        <v>31.510000000000019</v>
      </c>
      <c r="C6">
        <v>1.29</v>
      </c>
      <c r="D6" s="2">
        <f t="shared" si="2"/>
        <v>297450.20477388572</v>
      </c>
      <c r="E6" s="1">
        <f t="shared" si="3"/>
        <v>2776808.6508960421</v>
      </c>
      <c r="F6" s="1">
        <f t="shared" si="4"/>
        <v>31.510037652175196</v>
      </c>
      <c r="G6" s="1">
        <f t="shared" si="1"/>
        <v>-3.7652175176816627E-5</v>
      </c>
    </row>
    <row r="7" spans="1:7" x14ac:dyDescent="0.3">
      <c r="A7">
        <v>165.01</v>
      </c>
      <c r="B7">
        <f t="shared" si="0"/>
        <v>46.69</v>
      </c>
      <c r="C7">
        <v>1.1599999999999999</v>
      </c>
      <c r="D7" s="2">
        <f t="shared" si="2"/>
        <v>297454.6054678745</v>
      </c>
      <c r="E7" s="1">
        <f t="shared" si="3"/>
        <v>2776823.1790357409</v>
      </c>
      <c r="F7" s="1">
        <f t="shared" si="4"/>
        <v>46.690055790842315</v>
      </c>
      <c r="G7" s="1">
        <f t="shared" si="1"/>
        <v>-5.579084231754905E-5</v>
      </c>
    </row>
    <row r="8" spans="1:7" x14ac:dyDescent="0.3">
      <c r="A8">
        <v>180.26</v>
      </c>
      <c r="B8">
        <f t="shared" si="0"/>
        <v>61.94</v>
      </c>
      <c r="C8">
        <v>1.0900000000000001</v>
      </c>
      <c r="D8" s="2">
        <f t="shared" si="2"/>
        <v>297459.02645491855</v>
      </c>
      <c r="E8" s="1">
        <f t="shared" si="3"/>
        <v>2776837.7741694967</v>
      </c>
      <c r="F8" s="1">
        <f t="shared" si="4"/>
        <v>61.940074013586091</v>
      </c>
      <c r="G8" s="1">
        <f t="shared" si="1"/>
        <v>-7.4013586093713002E-5</v>
      </c>
    </row>
    <row r="9" spans="1:7" x14ac:dyDescent="0.3">
      <c r="A9">
        <v>189.53</v>
      </c>
      <c r="B9">
        <f t="shared" si="0"/>
        <v>71.210000000000008</v>
      </c>
      <c r="C9">
        <v>0.99</v>
      </c>
      <c r="D9" s="2">
        <f t="shared" si="2"/>
        <v>297461.7138352397</v>
      </c>
      <c r="E9" s="1">
        <f t="shared" si="3"/>
        <v>2776846.6460967041</v>
      </c>
      <c r="F9" s="1">
        <f t="shared" si="4"/>
        <v>71.210085090319808</v>
      </c>
      <c r="G9" s="1">
        <f t="shared" si="1"/>
        <v>-8.5090319799974168E-5</v>
      </c>
    </row>
    <row r="10" spans="1:7" x14ac:dyDescent="0.3">
      <c r="A10">
        <v>197.21</v>
      </c>
      <c r="B10">
        <f t="shared" si="0"/>
        <v>78.890000000000015</v>
      </c>
      <c r="C10">
        <v>0.93</v>
      </c>
      <c r="D10" s="2">
        <f t="shared" si="2"/>
        <v>297463.94027330523</v>
      </c>
      <c r="E10" s="1">
        <f t="shared" si="3"/>
        <v>2776853.9963017693</v>
      </c>
      <c r="F10" s="1">
        <f t="shared" si="4"/>
        <v>78.890094267421048</v>
      </c>
      <c r="G10" s="1">
        <f t="shared" si="1"/>
        <v>-9.4267421033578103E-5</v>
      </c>
    </row>
    <row r="11" spans="1:7" x14ac:dyDescent="0.3">
      <c r="A11">
        <v>218.53</v>
      </c>
      <c r="B11">
        <f t="shared" si="0"/>
        <v>100.21000000000001</v>
      </c>
      <c r="C11">
        <v>0.82</v>
      </c>
      <c r="D11" s="2">
        <f t="shared" si="2"/>
        <v>297470.12095814315</v>
      </c>
      <c r="E11" s="1">
        <f t="shared" si="3"/>
        <v>2776874.4007772887</v>
      </c>
      <c r="F11" s="1">
        <f t="shared" si="4"/>
        <v>100.2101197432234</v>
      </c>
      <c r="G11" s="1">
        <f t="shared" si="1"/>
        <v>-1.1974322339369792E-4</v>
      </c>
    </row>
    <row r="12" spans="1:7" x14ac:dyDescent="0.3">
      <c r="A12">
        <v>233.78</v>
      </c>
      <c r="B12">
        <f t="shared" si="0"/>
        <v>115.46000000000001</v>
      </c>
      <c r="C12">
        <v>0.72</v>
      </c>
      <c r="D12" s="2">
        <f t="shared" si="2"/>
        <v>297474.5419451872</v>
      </c>
      <c r="E12" s="1">
        <f t="shared" si="3"/>
        <v>2776888.9959110441</v>
      </c>
      <c r="F12" s="1">
        <f t="shared" si="4"/>
        <v>115.46013796552151</v>
      </c>
      <c r="G12" s="1">
        <f t="shared" si="1"/>
        <v>-1.3796552150324715E-4</v>
      </c>
    </row>
    <row r="13" spans="1:7" x14ac:dyDescent="0.3">
      <c r="A13">
        <v>256.5</v>
      </c>
      <c r="B13">
        <f t="shared" si="0"/>
        <v>138.18</v>
      </c>
      <c r="C13">
        <v>0.68</v>
      </c>
      <c r="D13" s="2">
        <f t="shared" si="2"/>
        <v>297481.12849113083</v>
      </c>
      <c r="E13" s="1">
        <f t="shared" si="3"/>
        <v>2776910.7402676954</v>
      </c>
      <c r="F13" s="1">
        <f t="shared" si="4"/>
        <v>138.1801651144398</v>
      </c>
      <c r="G13" s="1">
        <f t="shared" si="1"/>
        <v>-1.6511443979538853E-4</v>
      </c>
    </row>
    <row r="14" spans="1:7" x14ac:dyDescent="0.3">
      <c r="A14">
        <v>269.66000000000003</v>
      </c>
      <c r="B14">
        <f t="shared" si="0"/>
        <v>151.34000000000003</v>
      </c>
      <c r="C14">
        <v>0.56000000000000005</v>
      </c>
      <c r="D14" s="2">
        <f t="shared" si="2"/>
        <v>297484.94358552428</v>
      </c>
      <c r="E14" s="1">
        <f t="shared" si="3"/>
        <v>2776923.3351503327</v>
      </c>
      <c r="F14" s="1">
        <f t="shared" si="4"/>
        <v>151.34018083925218</v>
      </c>
      <c r="G14" s="1">
        <f t="shared" si="1"/>
        <v>-1.8083925215250929E-4</v>
      </c>
    </row>
    <row r="15" spans="1:7" x14ac:dyDescent="0.3">
      <c r="A15">
        <v>291.49</v>
      </c>
      <c r="B15">
        <f t="shared" si="0"/>
        <v>173.17000000000002</v>
      </c>
      <c r="C15">
        <v>0.52</v>
      </c>
      <c r="D15" s="2">
        <f t="shared" si="2"/>
        <v>297491.272119765</v>
      </c>
      <c r="E15" s="1">
        <f t="shared" si="3"/>
        <v>2776944.2277254076</v>
      </c>
      <c r="F15" s="1">
        <f t="shared" si="4"/>
        <v>173.17020692483092</v>
      </c>
      <c r="G15" s="1">
        <f t="shared" si="1"/>
        <v>-2.0692483090556379E-4</v>
      </c>
    </row>
    <row r="16" spans="1:7" x14ac:dyDescent="0.3">
      <c r="A16">
        <v>334.84</v>
      </c>
      <c r="B16">
        <f t="shared" si="0"/>
        <v>216.51999999999998</v>
      </c>
      <c r="C16">
        <v>0.46</v>
      </c>
      <c r="D16" s="2">
        <f t="shared" si="2"/>
        <v>297503.83931900171</v>
      </c>
      <c r="E16" s="1">
        <f t="shared" si="3"/>
        <v>2776985.7161875912</v>
      </c>
      <c r="F16" s="1">
        <f t="shared" si="4"/>
        <v>216.52025872430735</v>
      </c>
      <c r="G16" s="1">
        <f t="shared" si="1"/>
        <v>-2.5872430737194918E-4</v>
      </c>
    </row>
    <row r="17" spans="1:10" x14ac:dyDescent="0.3">
      <c r="A17">
        <v>349.69</v>
      </c>
      <c r="B17">
        <f t="shared" si="0"/>
        <v>231.37</v>
      </c>
      <c r="C17">
        <v>0.56000000000000005</v>
      </c>
      <c r="D17" s="2">
        <f t="shared" si="2"/>
        <v>297508.14434572984</v>
      </c>
      <c r="E17" s="1">
        <f t="shared" si="3"/>
        <v>2776999.9284981666</v>
      </c>
      <c r="F17" s="1">
        <f t="shared" si="4"/>
        <v>231.37027646914535</v>
      </c>
      <c r="G17" s="1">
        <f t="shared" si="1"/>
        <v>-2.7646914534784628E-4</v>
      </c>
    </row>
    <row r="18" spans="1:10" x14ac:dyDescent="0.3">
      <c r="A18">
        <v>367.07</v>
      </c>
      <c r="B18">
        <f t="shared" si="0"/>
        <v>248.75</v>
      </c>
      <c r="C18">
        <v>0.62</v>
      </c>
      <c r="D18" s="2">
        <f t="shared" si="2"/>
        <v>297513.18282145605</v>
      </c>
      <c r="E18" s="1">
        <f t="shared" si="3"/>
        <v>2777016.5621653581</v>
      </c>
      <c r="F18" s="1">
        <f t="shared" si="4"/>
        <v>248.75029723670625</v>
      </c>
      <c r="G18" s="1">
        <f t="shared" si="1"/>
        <v>-2.9723670624548504E-4</v>
      </c>
    </row>
    <row r="19" spans="1:10" x14ac:dyDescent="0.3">
      <c r="A19">
        <v>381.1</v>
      </c>
      <c r="B19">
        <f t="shared" si="0"/>
        <v>262.78000000000003</v>
      </c>
      <c r="C19">
        <v>0.33</v>
      </c>
      <c r="D19" s="2">
        <f t="shared" si="2"/>
        <v>297517.25012953661</v>
      </c>
      <c r="E19" s="1">
        <f t="shared" si="3"/>
        <v>2777029.9896884132</v>
      </c>
      <c r="F19" s="1">
        <f t="shared" si="4"/>
        <v>262.78031400140685</v>
      </c>
      <c r="G19" s="1">
        <f t="shared" si="1"/>
        <v>-3.1400140682080746E-4</v>
      </c>
    </row>
    <row r="20" spans="1:10" x14ac:dyDescent="0.3">
      <c r="A20">
        <v>392.33</v>
      </c>
      <c r="B20">
        <f t="shared" si="0"/>
        <v>274.01</v>
      </c>
      <c r="C20">
        <v>0.16</v>
      </c>
      <c r="D20" s="2">
        <f t="shared" si="2"/>
        <v>297520.50571540574</v>
      </c>
      <c r="E20" s="1">
        <f t="shared" si="3"/>
        <v>2777040.737449205</v>
      </c>
      <c r="F20" s="1">
        <f t="shared" si="4"/>
        <v>274.01032742032123</v>
      </c>
      <c r="G20" s="1">
        <f t="shared" si="1"/>
        <v>-3.2742032124133402E-4</v>
      </c>
    </row>
    <row r="21" spans="1:10" x14ac:dyDescent="0.3">
      <c r="A21">
        <v>397.67</v>
      </c>
      <c r="B21">
        <f t="shared" si="0"/>
        <v>279.35000000000002</v>
      </c>
      <c r="C21">
        <v>0.57999999999999996</v>
      </c>
      <c r="D21" s="2">
        <f t="shared" si="2"/>
        <v>297522.05378562311</v>
      </c>
      <c r="E21" s="1">
        <f t="shared" si="3"/>
        <v>2777045.8481386644</v>
      </c>
      <c r="F21" s="1">
        <f t="shared" si="4"/>
        <v>279.35033380121615</v>
      </c>
      <c r="G21" s="1">
        <f t="shared" si="1"/>
        <v>-3.3380121612935909E-4</v>
      </c>
    </row>
    <row r="22" spans="1:10" x14ac:dyDescent="0.3">
      <c r="A22">
        <v>403.14</v>
      </c>
      <c r="B22">
        <f t="shared" si="0"/>
        <v>284.82</v>
      </c>
      <c r="C22">
        <v>0.57999999999999996</v>
      </c>
      <c r="D22" s="2">
        <f t="shared" si="2"/>
        <v>297523.63954294322</v>
      </c>
      <c r="E22" s="1">
        <f t="shared" si="3"/>
        <v>2777051.0832456574</v>
      </c>
      <c r="F22" s="1">
        <f t="shared" si="4"/>
        <v>284.82034033744975</v>
      </c>
      <c r="G22" s="1">
        <f t="shared" si="1"/>
        <v>-3.4033744975658919E-4</v>
      </c>
    </row>
    <row r="23" spans="1:10" x14ac:dyDescent="0.3">
      <c r="A23">
        <v>408.36</v>
      </c>
      <c r="B23">
        <f t="shared" si="0"/>
        <v>290.04000000000002</v>
      </c>
      <c r="C23">
        <v>0.51</v>
      </c>
      <c r="D23" s="2">
        <f t="shared" si="2"/>
        <v>297525.15282506583</v>
      </c>
      <c r="E23" s="1">
        <f t="shared" si="3"/>
        <v>2777056.0790881626</v>
      </c>
      <c r="F23" s="1">
        <f t="shared" si="4"/>
        <v>290.04034657497965</v>
      </c>
      <c r="G23" s="1">
        <f t="shared" si="1"/>
        <v>-3.4657497963053174E-4</v>
      </c>
      <c r="I23" s="5">
        <v>118.32</v>
      </c>
      <c r="J23" s="5">
        <v>9.56</v>
      </c>
    </row>
    <row r="24" spans="1:10" x14ac:dyDescent="0.3">
      <c r="A24">
        <v>414.27</v>
      </c>
      <c r="B24">
        <f t="shared" si="0"/>
        <v>295.95</v>
      </c>
      <c r="C24">
        <v>0.44</v>
      </c>
      <c r="D24" s="2">
        <f t="shared" si="2"/>
        <v>297526.86613873334</v>
      </c>
      <c r="E24" s="1">
        <f t="shared" si="3"/>
        <v>2777061.7353006541</v>
      </c>
      <c r="F24" s="1">
        <f t="shared" si="4"/>
        <v>295.9503536368793</v>
      </c>
      <c r="G24" s="1">
        <f t="shared" si="1"/>
        <v>-3.5363687931067034E-4</v>
      </c>
      <c r="I24">
        <v>118.5</v>
      </c>
      <c r="J24">
        <v>9.34</v>
      </c>
    </row>
    <row r="25" spans="1:10" x14ac:dyDescent="0.3">
      <c r="A25">
        <v>420.46</v>
      </c>
      <c r="B25">
        <f t="shared" si="0"/>
        <v>302.14</v>
      </c>
      <c r="C25">
        <v>0.53</v>
      </c>
      <c r="D25" s="2">
        <f t="shared" si="2"/>
        <v>297528.66062462208</v>
      </c>
      <c r="E25" s="1">
        <f t="shared" si="3"/>
        <v>2777067.6594893723</v>
      </c>
      <c r="F25" s="1">
        <f t="shared" si="4"/>
        <v>302.14036103378226</v>
      </c>
      <c r="G25" s="1">
        <f t="shared" si="1"/>
        <v>-3.6103378226925997E-4</v>
      </c>
      <c r="I25">
        <v>118.85</v>
      </c>
      <c r="J25">
        <v>9.25</v>
      </c>
    </row>
    <row r="26" spans="1:10" x14ac:dyDescent="0.3">
      <c r="A26">
        <v>426.27</v>
      </c>
      <c r="B26">
        <f t="shared" si="0"/>
        <v>307.95</v>
      </c>
      <c r="C26">
        <v>0.5</v>
      </c>
      <c r="D26" s="2">
        <f t="shared" si="2"/>
        <v>297530.34494821064</v>
      </c>
      <c r="E26" s="1">
        <f t="shared" si="3"/>
        <v>2777073.2199960682</v>
      </c>
      <c r="F26" s="1">
        <f t="shared" si="4"/>
        <v>307.95036797576824</v>
      </c>
      <c r="G26" s="1">
        <f t="shared" si="1"/>
        <v>-3.6797576825620126E-4</v>
      </c>
      <c r="I26">
        <v>135.04</v>
      </c>
      <c r="J26">
        <v>1.54</v>
      </c>
    </row>
    <row r="27" spans="1:10" x14ac:dyDescent="0.3">
      <c r="A27">
        <v>433.65</v>
      </c>
      <c r="B27">
        <f t="shared" si="0"/>
        <v>315.33</v>
      </c>
      <c r="C27">
        <v>0.42</v>
      </c>
      <c r="D27" s="2">
        <f t="shared" si="2"/>
        <v>297532.48441603914</v>
      </c>
      <c r="E27" s="1">
        <f t="shared" si="3"/>
        <v>2777080.2830837481</v>
      </c>
      <c r="F27" s="1">
        <f t="shared" si="4"/>
        <v>315.3303767944148</v>
      </c>
      <c r="G27" s="1">
        <f t="shared" si="1"/>
        <v>-3.7679441481941467E-4</v>
      </c>
      <c r="I27">
        <v>139.51</v>
      </c>
      <c r="J27">
        <v>1.47</v>
      </c>
    </row>
    <row r="28" spans="1:10" x14ac:dyDescent="0.3">
      <c r="A28">
        <v>440.73</v>
      </c>
      <c r="B28">
        <f t="shared" si="0"/>
        <v>322.41000000000003</v>
      </c>
      <c r="C28">
        <v>0.28000000000000003</v>
      </c>
      <c r="D28" s="2">
        <f t="shared" si="2"/>
        <v>297534.53691363079</v>
      </c>
      <c r="E28" s="1">
        <f t="shared" si="3"/>
        <v>2777087.0590540427</v>
      </c>
      <c r="F28" s="1">
        <f t="shared" si="4"/>
        <v>322.41038525465734</v>
      </c>
      <c r="G28" s="1">
        <f t="shared" si="1"/>
        <v>-3.8525465731709119E-4</v>
      </c>
      <c r="I28">
        <v>149.83000000000001</v>
      </c>
      <c r="J28">
        <v>1.29</v>
      </c>
    </row>
    <row r="29" spans="1:10" x14ac:dyDescent="0.3">
      <c r="A29">
        <v>448.13</v>
      </c>
      <c r="B29">
        <f t="shared" si="0"/>
        <v>329.81</v>
      </c>
      <c r="C29">
        <v>0.06</v>
      </c>
      <c r="D29" s="2">
        <f t="shared" si="2"/>
        <v>297536.68217947509</v>
      </c>
      <c r="E29" s="1">
        <f t="shared" si="3"/>
        <v>2777094.1412828811</v>
      </c>
      <c r="F29" s="1">
        <f t="shared" si="4"/>
        <v>329.81039409675526</v>
      </c>
      <c r="G29" s="1">
        <f t="shared" si="1"/>
        <v>-3.9409675525803323E-4</v>
      </c>
      <c r="I29">
        <v>165.01</v>
      </c>
      <c r="J29">
        <v>1.1599999999999999</v>
      </c>
    </row>
    <row r="30" spans="1:10" x14ac:dyDescent="0.3">
      <c r="A30">
        <v>452.94</v>
      </c>
      <c r="B30">
        <f t="shared" si="0"/>
        <v>334.62</v>
      </c>
      <c r="C30">
        <v>-0.09</v>
      </c>
      <c r="D30" s="2">
        <f t="shared" si="2"/>
        <v>297538.07660227391</v>
      </c>
      <c r="E30" s="1">
        <f t="shared" si="3"/>
        <v>2777098.7447316269</v>
      </c>
      <c r="F30" s="1">
        <f t="shared" si="4"/>
        <v>334.6203998448849</v>
      </c>
      <c r="G30" s="1">
        <f t="shared" si="1"/>
        <v>-3.9984488489608339E-4</v>
      </c>
      <c r="I30">
        <v>180.26</v>
      </c>
      <c r="J30">
        <v>1.0900000000000001</v>
      </c>
    </row>
    <row r="31" spans="1:10" x14ac:dyDescent="0.3">
      <c r="A31">
        <v>460.02</v>
      </c>
      <c r="B31">
        <f t="shared" si="0"/>
        <v>341.7</v>
      </c>
      <c r="C31">
        <v>-0.32</v>
      </c>
      <c r="D31" s="2">
        <f t="shared" si="2"/>
        <v>297540.12909986544</v>
      </c>
      <c r="E31" s="1">
        <f t="shared" si="3"/>
        <v>2777105.5207019206</v>
      </c>
      <c r="F31" s="1">
        <f t="shared" si="4"/>
        <v>341.70040830420237</v>
      </c>
      <c r="G31" s="1">
        <f t="shared" si="1"/>
        <v>-4.0830420238080478E-4</v>
      </c>
      <c r="I31">
        <v>189.53</v>
      </c>
      <c r="J31">
        <v>0.99</v>
      </c>
    </row>
    <row r="32" spans="1:10" x14ac:dyDescent="0.3">
      <c r="A32">
        <v>469.16</v>
      </c>
      <c r="B32">
        <f t="shared" si="0"/>
        <v>350.84000000000003</v>
      </c>
      <c r="C32">
        <v>-0.68</v>
      </c>
      <c r="D32" s="2">
        <f t="shared" si="2"/>
        <v>297542.77879308403</v>
      </c>
      <c r="E32" s="1">
        <f t="shared" si="3"/>
        <v>2777114.2682115948</v>
      </c>
      <c r="F32" s="1">
        <f t="shared" si="4"/>
        <v>350.84041922609362</v>
      </c>
      <c r="G32" s="1">
        <f t="shared" si="1"/>
        <v>-4.1922609358380214E-4</v>
      </c>
      <c r="I32">
        <v>197.21</v>
      </c>
      <c r="J32">
        <v>0.93</v>
      </c>
    </row>
    <row r="33" spans="1:10" x14ac:dyDescent="0.3">
      <c r="A33">
        <v>475.21</v>
      </c>
      <c r="B33">
        <f t="shared" si="0"/>
        <v>356.89</v>
      </c>
      <c r="C33">
        <v>-0.8</v>
      </c>
      <c r="D33" s="2">
        <f t="shared" si="2"/>
        <v>297544.53269286215</v>
      </c>
      <c r="E33" s="1">
        <f t="shared" si="3"/>
        <v>2777120.0584121998</v>
      </c>
      <c r="F33" s="1">
        <f t="shared" si="4"/>
        <v>356.89042645571777</v>
      </c>
      <c r="G33" s="1">
        <f t="shared" si="1"/>
        <v>-4.2645571778621161E-4</v>
      </c>
      <c r="I33">
        <v>218.53</v>
      </c>
      <c r="J33">
        <v>0.82</v>
      </c>
    </row>
    <row r="34" spans="1:10" x14ac:dyDescent="0.3">
      <c r="A34">
        <v>480.42</v>
      </c>
      <c r="B34">
        <f t="shared" si="0"/>
        <v>362.1</v>
      </c>
      <c r="C34">
        <v>-0.88</v>
      </c>
      <c r="D34" s="2">
        <f t="shared" si="2"/>
        <v>297546.04307597689</v>
      </c>
      <c r="E34" s="1">
        <f t="shared" si="3"/>
        <v>2777125.0446841256</v>
      </c>
      <c r="F34" s="1">
        <f t="shared" si="4"/>
        <v>362.10043268130755</v>
      </c>
      <c r="G34" s="1">
        <f t="shared" si="1"/>
        <v>-4.3268130752949219E-4</v>
      </c>
      <c r="I34">
        <v>233.78</v>
      </c>
      <c r="J34">
        <v>0.72</v>
      </c>
    </row>
    <row r="35" spans="1:10" x14ac:dyDescent="0.3">
      <c r="A35">
        <v>486.82</v>
      </c>
      <c r="B35">
        <f t="shared" si="0"/>
        <v>368.5</v>
      </c>
      <c r="C35">
        <v>-1</v>
      </c>
      <c r="D35" s="2">
        <f t="shared" si="2"/>
        <v>297547.8984410314</v>
      </c>
      <c r="E35" s="1">
        <f t="shared" si="3"/>
        <v>2777131.1698550126</v>
      </c>
      <c r="F35" s="1">
        <f t="shared" si="4"/>
        <v>368.50044032819534</v>
      </c>
      <c r="G35" s="1">
        <f t="shared" si="1"/>
        <v>-4.4032819533867951E-4</v>
      </c>
      <c r="I35">
        <v>256.5</v>
      </c>
      <c r="J35">
        <v>0.68</v>
      </c>
    </row>
    <row r="36" spans="1:10" x14ac:dyDescent="0.3">
      <c r="A36">
        <v>491.42</v>
      </c>
      <c r="B36">
        <f t="shared" si="0"/>
        <v>373.1</v>
      </c>
      <c r="C36">
        <v>-1.1399999999999999</v>
      </c>
      <c r="D36" s="2">
        <f t="shared" si="2"/>
        <v>297549.23198466434</v>
      </c>
      <c r="E36" s="1">
        <f t="shared" si="3"/>
        <v>2777135.5723215882</v>
      </c>
      <c r="F36" s="1">
        <f t="shared" si="4"/>
        <v>373.10044582496954</v>
      </c>
      <c r="G36" s="1">
        <f t="shared" si="1"/>
        <v>-4.4582496951761641E-4</v>
      </c>
      <c r="I36">
        <v>269.66000000000003</v>
      </c>
      <c r="J36">
        <v>0.56000000000000005</v>
      </c>
    </row>
    <row r="37" spans="1:10" x14ac:dyDescent="0.3">
      <c r="A37">
        <v>496.54</v>
      </c>
      <c r="B37">
        <f t="shared" si="0"/>
        <v>378.22</v>
      </c>
      <c r="C37">
        <v>-1.25</v>
      </c>
      <c r="D37" s="2">
        <f t="shared" si="2"/>
        <v>297550.716276708</v>
      </c>
      <c r="E37" s="1">
        <f t="shared" si="3"/>
        <v>2777140.4724582983</v>
      </c>
      <c r="F37" s="1">
        <f t="shared" si="4"/>
        <v>378.22045194303138</v>
      </c>
      <c r="G37" s="1">
        <f t="shared" si="1"/>
        <v>-4.5194303135076552E-4</v>
      </c>
      <c r="I37">
        <v>291.49</v>
      </c>
      <c r="J37">
        <v>0.52</v>
      </c>
    </row>
    <row r="38" spans="1:10" x14ac:dyDescent="0.3">
      <c r="A38">
        <v>501.73</v>
      </c>
      <c r="B38">
        <f t="shared" si="0"/>
        <v>383.41</v>
      </c>
      <c r="C38">
        <v>-1.38</v>
      </c>
      <c r="D38" s="2">
        <f t="shared" si="2"/>
        <v>297552.22086180694</v>
      </c>
      <c r="E38" s="1">
        <f t="shared" si="3"/>
        <v>2777145.439589065</v>
      </c>
      <c r="F38" s="1">
        <f t="shared" si="4"/>
        <v>383.41045814472426</v>
      </c>
      <c r="G38" s="1">
        <f t="shared" si="1"/>
        <v>-4.5814472423444386E-4</v>
      </c>
      <c r="I38">
        <v>334.84</v>
      </c>
      <c r="J38">
        <v>0.46</v>
      </c>
    </row>
    <row r="39" spans="1:10" x14ac:dyDescent="0.3">
      <c r="A39">
        <v>506.78</v>
      </c>
      <c r="B39">
        <f t="shared" si="0"/>
        <v>388.46</v>
      </c>
      <c r="C39">
        <v>-1.43</v>
      </c>
      <c r="D39" s="2">
        <f t="shared" si="2"/>
        <v>297553.68486079527</v>
      </c>
      <c r="E39" s="1">
        <f t="shared" si="3"/>
        <v>2777150.2727317186</v>
      </c>
      <c r="F39" s="1">
        <f t="shared" si="4"/>
        <v>388.46046417913823</v>
      </c>
      <c r="G39" s="1">
        <f t="shared" si="1"/>
        <v>-4.6417913824825519E-4</v>
      </c>
      <c r="I39">
        <v>349.69</v>
      </c>
      <c r="J39">
        <v>0.56000000000000005</v>
      </c>
    </row>
    <row r="40" spans="1:10" x14ac:dyDescent="0.3">
      <c r="A40">
        <v>512.04999999999995</v>
      </c>
      <c r="B40">
        <f t="shared" si="0"/>
        <v>393.72999999999996</v>
      </c>
      <c r="C40">
        <v>-1.49</v>
      </c>
      <c r="D40" s="2">
        <f t="shared" si="2"/>
        <v>297555.21263795736</v>
      </c>
      <c r="E40" s="1">
        <f t="shared" si="3"/>
        <v>2777155.3164271214</v>
      </c>
      <c r="F40" s="1">
        <f t="shared" si="4"/>
        <v>393.7304704764021</v>
      </c>
      <c r="G40" s="1">
        <f t="shared" si="1"/>
        <v>-4.7047640214259445E-4</v>
      </c>
      <c r="I40">
        <v>367.07</v>
      </c>
      <c r="J40">
        <v>0.62</v>
      </c>
    </row>
    <row r="41" spans="1:10" x14ac:dyDescent="0.3">
      <c r="A41">
        <v>517.41999999999996</v>
      </c>
      <c r="B41">
        <f t="shared" si="0"/>
        <v>399.09999999999997</v>
      </c>
      <c r="C41">
        <v>-1.54</v>
      </c>
      <c r="D41" s="2">
        <f t="shared" si="2"/>
        <v>297556.76940519846</v>
      </c>
      <c r="E41" s="1">
        <f t="shared" si="3"/>
        <v>2777160.4558283193</v>
      </c>
      <c r="F41" s="1">
        <f t="shared" si="4"/>
        <v>399.10047689315087</v>
      </c>
      <c r="G41" s="1">
        <f t="shared" si="1"/>
        <v>-4.7689315090337914E-4</v>
      </c>
      <c r="I41">
        <v>381.1</v>
      </c>
      <c r="J41">
        <v>0.33</v>
      </c>
    </row>
    <row r="42" spans="1:10" x14ac:dyDescent="0.3">
      <c r="A42">
        <v>522.25</v>
      </c>
      <c r="B42">
        <f t="shared" si="0"/>
        <v>403.93</v>
      </c>
      <c r="C42">
        <v>-1.69</v>
      </c>
      <c r="D42" s="2">
        <f t="shared" si="2"/>
        <v>297558.16962601308</v>
      </c>
      <c r="E42" s="1">
        <f t="shared" si="3"/>
        <v>2777165.0784182237</v>
      </c>
      <c r="F42" s="1">
        <f t="shared" si="4"/>
        <v>403.93048266473187</v>
      </c>
      <c r="G42" s="1">
        <f t="shared" si="1"/>
        <v>-4.8266473186231451E-4</v>
      </c>
      <c r="I42">
        <v>392.33</v>
      </c>
      <c r="J42">
        <v>0.16</v>
      </c>
    </row>
    <row r="43" spans="1:10" x14ac:dyDescent="0.3">
      <c r="A43">
        <v>527.14</v>
      </c>
      <c r="B43">
        <f t="shared" si="0"/>
        <v>408.82</v>
      </c>
      <c r="C43">
        <v>-1.69</v>
      </c>
      <c r="D43" s="2">
        <f t="shared" si="2"/>
        <v>297559.58724087506</v>
      </c>
      <c r="E43" s="1">
        <f t="shared" si="3"/>
        <v>2777169.7584316051</v>
      </c>
      <c r="F43" s="1">
        <f t="shared" si="4"/>
        <v>408.82048850798697</v>
      </c>
      <c r="G43" s="1">
        <f t="shared" si="1"/>
        <v>-4.8850798697230857E-4</v>
      </c>
      <c r="I43">
        <v>397.67</v>
      </c>
      <c r="J43">
        <v>0.57999999999999996</v>
      </c>
    </row>
    <row r="44" spans="1:10" x14ac:dyDescent="0.3">
      <c r="A44">
        <v>532.07000000000005</v>
      </c>
      <c r="B44">
        <f t="shared" si="0"/>
        <v>413.75000000000006</v>
      </c>
      <c r="C44">
        <v>-1.81</v>
      </c>
      <c r="D44" s="2">
        <f t="shared" si="2"/>
        <v>297561.01645176864</v>
      </c>
      <c r="E44" s="1">
        <f t="shared" si="3"/>
        <v>2777174.476727304</v>
      </c>
      <c r="F44" s="1">
        <f t="shared" si="4"/>
        <v>413.75049439859026</v>
      </c>
      <c r="G44" s="1">
        <f t="shared" si="1"/>
        <v>-4.9439859020594668E-4</v>
      </c>
      <c r="I44">
        <v>403.14</v>
      </c>
      <c r="J44">
        <v>0.57999999999999996</v>
      </c>
    </row>
    <row r="45" spans="1:10" x14ac:dyDescent="0.3">
      <c r="A45">
        <v>538.17999999999995</v>
      </c>
      <c r="B45">
        <f t="shared" si="0"/>
        <v>419.85999999999996</v>
      </c>
      <c r="C45">
        <v>-1.95</v>
      </c>
      <c r="D45" s="2">
        <f t="shared" si="2"/>
        <v>297562.78774559416</v>
      </c>
      <c r="E45" s="1">
        <f t="shared" si="3"/>
        <v>2777180.3243513857</v>
      </c>
      <c r="F45" s="1">
        <f t="shared" si="4"/>
        <v>419.86050169945969</v>
      </c>
      <c r="G45" s="1">
        <f t="shared" si="1"/>
        <v>-5.0169945973266294E-4</v>
      </c>
      <c r="I45">
        <v>408.36</v>
      </c>
      <c r="J45">
        <v>0.51</v>
      </c>
    </row>
    <row r="46" spans="1:10" x14ac:dyDescent="0.3">
      <c r="A46">
        <v>545.42999999999995</v>
      </c>
      <c r="B46">
        <f t="shared" si="0"/>
        <v>427.10999999999996</v>
      </c>
      <c r="C46">
        <v>-2.2000000000000002</v>
      </c>
      <c r="D46" s="2">
        <f t="shared" si="2"/>
        <v>297564.88952631998</v>
      </c>
      <c r="E46" s="1">
        <f t="shared" si="3"/>
        <v>2777187.263021532</v>
      </c>
      <c r="F46" s="1">
        <f t="shared" si="4"/>
        <v>427.11051036278434</v>
      </c>
      <c r="G46" s="1">
        <f t="shared" si="1"/>
        <v>-5.103627843823233E-4</v>
      </c>
      <c r="I46">
        <v>414.27</v>
      </c>
      <c r="J46">
        <v>0.44</v>
      </c>
    </row>
    <row r="47" spans="1:10" x14ac:dyDescent="0.3">
      <c r="A47">
        <v>557.41</v>
      </c>
      <c r="B47">
        <f t="shared" si="0"/>
        <v>439.09</v>
      </c>
      <c r="C47">
        <v>-2.31</v>
      </c>
      <c r="D47" s="2">
        <f t="shared" si="2"/>
        <v>297568.36253778148</v>
      </c>
      <c r="E47" s="1">
        <f t="shared" si="3"/>
        <v>2777198.728575787</v>
      </c>
      <c r="F47" s="1">
        <f t="shared" si="4"/>
        <v>439.09052467777633</v>
      </c>
      <c r="G47" s="1">
        <f t="shared" si="1"/>
        <v>-5.2467777635456514E-4</v>
      </c>
      <c r="I47">
        <v>420.46</v>
      </c>
      <c r="J47">
        <v>0.53</v>
      </c>
    </row>
    <row r="48" spans="1:10" x14ac:dyDescent="0.3">
      <c r="A48">
        <v>568.25</v>
      </c>
      <c r="B48">
        <f t="shared" si="0"/>
        <v>449.93</v>
      </c>
      <c r="C48">
        <v>-2.64</v>
      </c>
      <c r="D48" s="2">
        <f t="shared" si="2"/>
        <v>297571.50506234262</v>
      </c>
      <c r="E48" s="1">
        <f t="shared" si="3"/>
        <v>2777209.1030839784</v>
      </c>
      <c r="F48" s="1">
        <f t="shared" si="4"/>
        <v>449.93053763118752</v>
      </c>
      <c r="G48" s="1">
        <f t="shared" si="1"/>
        <v>-5.376311875124884E-4</v>
      </c>
      <c r="I48">
        <v>426.27</v>
      </c>
      <c r="J48">
        <v>0.5</v>
      </c>
    </row>
    <row r="49" spans="1:10" x14ac:dyDescent="0.3">
      <c r="A49">
        <v>579.33000000000004</v>
      </c>
      <c r="B49">
        <f t="shared" si="0"/>
        <v>461.01000000000005</v>
      </c>
      <c r="C49">
        <v>-2.54</v>
      </c>
      <c r="D49" s="2">
        <f t="shared" si="2"/>
        <v>297574.71716309333</v>
      </c>
      <c r="E49" s="1">
        <f t="shared" si="3"/>
        <v>2777219.7072860771</v>
      </c>
      <c r="F49" s="1">
        <f t="shared" si="4"/>
        <v>461.01055087045427</v>
      </c>
      <c r="G49" s="1">
        <f t="shared" si="1"/>
        <v>-5.5087045421942094E-4</v>
      </c>
      <c r="I49">
        <v>433.65</v>
      </c>
      <c r="J49">
        <v>0.42</v>
      </c>
    </row>
    <row r="50" spans="1:10" x14ac:dyDescent="0.3">
      <c r="A50">
        <v>586.27</v>
      </c>
      <c r="B50">
        <f t="shared" si="0"/>
        <v>467.95</v>
      </c>
      <c r="C50">
        <v>-2.46</v>
      </c>
      <c r="D50" s="2">
        <f t="shared" si="2"/>
        <v>297576.72907457431</v>
      </c>
      <c r="E50" s="1">
        <f t="shared" si="3"/>
        <v>2777226.3492682581</v>
      </c>
      <c r="F50" s="1">
        <f t="shared" si="4"/>
        <v>467.95055916295541</v>
      </c>
      <c r="G50" s="1">
        <f t="shared" si="1"/>
        <v>-5.5916295542601802E-4</v>
      </c>
      <c r="I50">
        <v>440.73</v>
      </c>
      <c r="J50">
        <v>0.28000000000000003</v>
      </c>
    </row>
    <row r="51" spans="1:10" x14ac:dyDescent="0.3">
      <c r="A51">
        <v>594.15</v>
      </c>
      <c r="B51">
        <f t="shared" si="0"/>
        <v>475.83</v>
      </c>
      <c r="C51">
        <v>-2.29</v>
      </c>
      <c r="D51" s="2">
        <f t="shared" si="2"/>
        <v>297579.01349279773</v>
      </c>
      <c r="E51" s="1">
        <f t="shared" si="3"/>
        <v>2777233.8908849135</v>
      </c>
      <c r="F51" s="1">
        <f t="shared" si="4"/>
        <v>475.83056857899265</v>
      </c>
      <c r="G51" s="1">
        <f t="shared" si="1"/>
        <v>-5.6857899267015455E-4</v>
      </c>
      <c r="I51">
        <v>448.13</v>
      </c>
      <c r="J51">
        <v>0.06</v>
      </c>
    </row>
    <row r="52" spans="1:10" x14ac:dyDescent="0.3">
      <c r="A52">
        <v>600.29999999999995</v>
      </c>
      <c r="B52">
        <f t="shared" si="0"/>
        <v>481.97999999999996</v>
      </c>
      <c r="C52">
        <v>-2.54</v>
      </c>
      <c r="D52" s="2">
        <f t="shared" si="2"/>
        <v>297580.79638265487</v>
      </c>
      <c r="E52" s="1">
        <f t="shared" si="3"/>
        <v>2777239.7767913137</v>
      </c>
      <c r="F52" s="1">
        <f t="shared" si="4"/>
        <v>481.9805759281017</v>
      </c>
      <c r="G52" s="1">
        <f t="shared" si="1"/>
        <v>-5.7592810173900943E-4</v>
      </c>
      <c r="I52">
        <v>452.94</v>
      </c>
      <c r="J52">
        <v>-0.09</v>
      </c>
    </row>
    <row r="53" spans="1:10" x14ac:dyDescent="0.3">
      <c r="A53">
        <v>607.57000000000005</v>
      </c>
      <c r="B53">
        <f t="shared" si="0"/>
        <v>489.25000000000006</v>
      </c>
      <c r="C53">
        <v>-2.56</v>
      </c>
      <c r="D53" s="2">
        <f t="shared" si="2"/>
        <v>297582.90396139649</v>
      </c>
      <c r="E53" s="1">
        <f t="shared" si="3"/>
        <v>2777246.734602619</v>
      </c>
      <c r="F53" s="1">
        <f t="shared" si="4"/>
        <v>489.25058461532336</v>
      </c>
      <c r="G53" s="1">
        <f t="shared" si="1"/>
        <v>-5.8461532330511545E-4</v>
      </c>
      <c r="I53">
        <v>460.02</v>
      </c>
      <c r="J53">
        <v>-0.32</v>
      </c>
    </row>
    <row r="54" spans="1:10" x14ac:dyDescent="0.3">
      <c r="A54">
        <v>614.41999999999996</v>
      </c>
      <c r="B54">
        <f t="shared" si="0"/>
        <v>496.09999999999997</v>
      </c>
      <c r="C54">
        <v>-2.61</v>
      </c>
      <c r="D54" s="2">
        <f t="shared" si="2"/>
        <v>297584.88978180644</v>
      </c>
      <c r="E54" s="1">
        <f t="shared" si="3"/>
        <v>2777253.2904495848</v>
      </c>
      <c r="F54" s="1">
        <f t="shared" si="4"/>
        <v>496.1005928007591</v>
      </c>
      <c r="G54" s="1">
        <f t="shared" si="1"/>
        <v>-5.9280075913648034E-4</v>
      </c>
      <c r="I54">
        <v>469.16</v>
      </c>
      <c r="J54">
        <v>-0.68</v>
      </c>
    </row>
    <row r="55" spans="1:10" x14ac:dyDescent="0.3">
      <c r="A55">
        <v>621.59</v>
      </c>
      <c r="B55">
        <f t="shared" si="0"/>
        <v>503.27000000000004</v>
      </c>
      <c r="C55">
        <v>-2.66</v>
      </c>
      <c r="D55" s="2">
        <f t="shared" si="2"/>
        <v>297586.96837046917</v>
      </c>
      <c r="E55" s="1">
        <f t="shared" si="3"/>
        <v>2777260.1525550946</v>
      </c>
      <c r="F55" s="1">
        <f t="shared" si="4"/>
        <v>503.27060136808387</v>
      </c>
      <c r="G55" s="1">
        <f t="shared" si="1"/>
        <v>-6.0136808383504103E-4</v>
      </c>
      <c r="I55">
        <v>475.21</v>
      </c>
      <c r="J55">
        <v>-0.8</v>
      </c>
    </row>
    <row r="56" spans="1:10" x14ac:dyDescent="0.3">
      <c r="A56">
        <v>628.77</v>
      </c>
      <c r="B56">
        <f t="shared" si="0"/>
        <v>510.45</v>
      </c>
      <c r="C56">
        <v>-2.68</v>
      </c>
      <c r="D56" s="2">
        <f t="shared" si="2"/>
        <v>297589.04985813971</v>
      </c>
      <c r="E56" s="1">
        <f t="shared" si="3"/>
        <v>2777267.0242311843</v>
      </c>
      <c r="F56" s="1">
        <f t="shared" si="4"/>
        <v>510.45060994777759</v>
      </c>
      <c r="G56" s="1">
        <f t="shared" si="1"/>
        <v>-6.0994777760470242E-4</v>
      </c>
      <c r="I56">
        <v>480.42</v>
      </c>
      <c r="J56">
        <v>-0.88</v>
      </c>
    </row>
    <row r="57" spans="1:10" x14ac:dyDescent="0.3">
      <c r="A57">
        <v>636.15</v>
      </c>
      <c r="B57">
        <f t="shared" si="0"/>
        <v>517.82999999999993</v>
      </c>
      <c r="C57">
        <v>-2.75</v>
      </c>
      <c r="D57" s="2">
        <f t="shared" si="2"/>
        <v>297591.18932596827</v>
      </c>
      <c r="E57" s="1">
        <f t="shared" si="3"/>
        <v>2777274.0873188642</v>
      </c>
      <c r="F57" s="1">
        <f t="shared" si="4"/>
        <v>517.83061876644103</v>
      </c>
      <c r="G57" s="1">
        <f t="shared" si="1"/>
        <v>-6.1876644110725465E-4</v>
      </c>
      <c r="I57">
        <v>486.82</v>
      </c>
      <c r="J57">
        <v>-1</v>
      </c>
    </row>
    <row r="58" spans="1:10" x14ac:dyDescent="0.3">
      <c r="A58">
        <v>643.41</v>
      </c>
      <c r="B58">
        <f t="shared" si="0"/>
        <v>525.08999999999992</v>
      </c>
      <c r="C58">
        <v>-2.85</v>
      </c>
      <c r="D58" s="2">
        <f t="shared" si="2"/>
        <v>297593.29400570196</v>
      </c>
      <c r="E58" s="1">
        <f t="shared" si="3"/>
        <v>2777281.035559589</v>
      </c>
      <c r="F58" s="1">
        <f t="shared" si="4"/>
        <v>525.09062744081439</v>
      </c>
      <c r="G58" s="1">
        <f t="shared" si="1"/>
        <v>-6.274408144690824E-4</v>
      </c>
      <c r="I58">
        <v>491.42</v>
      </c>
      <c r="J58">
        <v>-1.1399999999999999</v>
      </c>
    </row>
    <row r="59" spans="1:10" x14ac:dyDescent="0.3">
      <c r="A59">
        <v>650.67999999999995</v>
      </c>
      <c r="B59">
        <f t="shared" si="0"/>
        <v>532.3599999999999</v>
      </c>
      <c r="C59">
        <v>-3.05</v>
      </c>
      <c r="D59" s="2">
        <f t="shared" si="2"/>
        <v>297595.40158444364</v>
      </c>
      <c r="E59" s="1">
        <f t="shared" si="3"/>
        <v>2777287.9933708948</v>
      </c>
      <c r="F59" s="1">
        <f t="shared" si="4"/>
        <v>532.36063612849864</v>
      </c>
      <c r="G59" s="1">
        <f t="shared" si="1"/>
        <v>-6.3612849874061794E-4</v>
      </c>
      <c r="I59">
        <v>496.54</v>
      </c>
      <c r="J59">
        <v>-1.25</v>
      </c>
    </row>
    <row r="60" spans="1:10" x14ac:dyDescent="0.3">
      <c r="A60">
        <v>658.01</v>
      </c>
      <c r="B60">
        <f t="shared" si="0"/>
        <v>539.69000000000005</v>
      </c>
      <c r="C60">
        <v>-3.13</v>
      </c>
      <c r="D60" s="2">
        <f t="shared" si="2"/>
        <v>297597.52655723266</v>
      </c>
      <c r="E60" s="1">
        <f t="shared" si="3"/>
        <v>2777295.0086056767</v>
      </c>
      <c r="F60" s="1">
        <f t="shared" si="4"/>
        <v>539.69064488696552</v>
      </c>
      <c r="G60" s="1">
        <f t="shared" si="1"/>
        <v>-6.4488696546050051E-4</v>
      </c>
      <c r="I60">
        <v>501.73</v>
      </c>
      <c r="J60">
        <v>-1.38</v>
      </c>
    </row>
    <row r="61" spans="1:10" x14ac:dyDescent="0.3">
      <c r="A61">
        <v>662.99</v>
      </c>
      <c r="B61">
        <f t="shared" si="0"/>
        <v>544.67000000000007</v>
      </c>
      <c r="C61">
        <v>-3.26</v>
      </c>
      <c r="D61" s="2">
        <f t="shared" si="2"/>
        <v>297598.97026316577</v>
      </c>
      <c r="E61" s="1">
        <f t="shared" si="3"/>
        <v>2777299.7747542737</v>
      </c>
      <c r="F61" s="1">
        <f t="shared" si="4"/>
        <v>544.67065083776538</v>
      </c>
      <c r="G61" s="1">
        <f t="shared" si="1"/>
        <v>-6.5083776530627802E-4</v>
      </c>
      <c r="I61">
        <v>506.78</v>
      </c>
      <c r="J61">
        <v>-1.43</v>
      </c>
    </row>
    <row r="62" spans="1:10" x14ac:dyDescent="0.3">
      <c r="A62">
        <v>669.79</v>
      </c>
      <c r="B62">
        <f t="shared" si="0"/>
        <v>551.47</v>
      </c>
      <c r="C62">
        <v>-3.45</v>
      </c>
      <c r="D62" s="2">
        <f t="shared" si="2"/>
        <v>297600.9415885362</v>
      </c>
      <c r="E62" s="1">
        <f t="shared" si="3"/>
        <v>2777306.2827483416</v>
      </c>
      <c r="F62" s="1">
        <f t="shared" si="4"/>
        <v>551.47065896300455</v>
      </c>
      <c r="G62" s="1">
        <f t="shared" si="1"/>
        <v>-6.5896300452550349E-4</v>
      </c>
      <c r="I62">
        <v>512.04999999999995</v>
      </c>
      <c r="J62">
        <v>-1.49</v>
      </c>
    </row>
    <row r="63" spans="1:10" x14ac:dyDescent="0.3">
      <c r="A63">
        <v>677.35</v>
      </c>
      <c r="B63">
        <f t="shared" si="0"/>
        <v>559.03</v>
      </c>
      <c r="C63">
        <v>-3.59</v>
      </c>
      <c r="D63" s="2">
        <f t="shared" si="2"/>
        <v>297603.13323850691</v>
      </c>
      <c r="E63" s="1">
        <f t="shared" si="3"/>
        <v>2777313.5181064527</v>
      </c>
      <c r="F63" s="1">
        <f t="shared" si="4"/>
        <v>559.03066799672388</v>
      </c>
      <c r="G63" s="1">
        <f t="shared" si="1"/>
        <v>-6.6799672390516207E-4</v>
      </c>
      <c r="I63">
        <v>517.41999999999996</v>
      </c>
      <c r="J63">
        <v>-1.54</v>
      </c>
    </row>
    <row r="64" spans="1:10" x14ac:dyDescent="0.3">
      <c r="A64">
        <v>682.96</v>
      </c>
      <c r="B64">
        <f t="shared" si="0"/>
        <v>564.6400000000001</v>
      </c>
      <c r="C64">
        <v>-3.57</v>
      </c>
      <c r="D64" s="2">
        <f t="shared" si="2"/>
        <v>297604.75958193751</v>
      </c>
      <c r="E64" s="1">
        <f t="shared" si="3"/>
        <v>2777318.8872015588</v>
      </c>
      <c r="F64" s="1">
        <f t="shared" si="4"/>
        <v>564.64067470020268</v>
      </c>
      <c r="G64" s="1">
        <f t="shared" si="1"/>
        <v>-6.7470020258042496E-4</v>
      </c>
      <c r="I64">
        <v>522.25</v>
      </c>
      <c r="J64">
        <v>-1.69</v>
      </c>
    </row>
    <row r="65" spans="1:10" x14ac:dyDescent="0.3">
      <c r="A65">
        <v>687.93</v>
      </c>
      <c r="B65">
        <f t="shared" si="0"/>
        <v>569.6099999999999</v>
      </c>
      <c r="C65">
        <v>-3.66</v>
      </c>
      <c r="D65" s="2">
        <f t="shared" si="2"/>
        <v>297606.20038886269</v>
      </c>
      <c r="E65" s="1">
        <f t="shared" si="3"/>
        <v>2777323.6437795763</v>
      </c>
      <c r="F65" s="1">
        <f t="shared" si="4"/>
        <v>569.61068063904565</v>
      </c>
      <c r="G65" s="1">
        <f t="shared" si="1"/>
        <v>-6.8063904575410561E-4</v>
      </c>
      <c r="I65">
        <v>527.14</v>
      </c>
      <c r="J65">
        <v>-1.69</v>
      </c>
    </row>
    <row r="66" spans="1:10" x14ac:dyDescent="0.3">
      <c r="A66">
        <v>693.17</v>
      </c>
      <c r="B66">
        <f t="shared" ref="B66:B118" si="5">A66-118.32</f>
        <v>574.84999999999991</v>
      </c>
      <c r="C66">
        <v>-3.76</v>
      </c>
      <c r="D66" s="2">
        <f t="shared" si="2"/>
        <v>297607.71946900111</v>
      </c>
      <c r="E66" s="1">
        <f t="shared" si="3"/>
        <v>2777328.6587632406</v>
      </c>
      <c r="F66" s="1">
        <f t="shared" si="4"/>
        <v>574.85068690047251</v>
      </c>
      <c r="G66" s="1">
        <f t="shared" ref="G66:G118" si="6">B66-F66</f>
        <v>-6.8690047260133724E-4</v>
      </c>
      <c r="I66">
        <v>532.07000000000005</v>
      </c>
      <c r="J66">
        <v>-1.81</v>
      </c>
    </row>
    <row r="67" spans="1:10" x14ac:dyDescent="0.3">
      <c r="A67">
        <v>699.63</v>
      </c>
      <c r="B67">
        <f t="shared" si="5"/>
        <v>581.30999999999995</v>
      </c>
      <c r="C67">
        <v>-3.96</v>
      </c>
      <c r="D67" s="2">
        <f t="shared" ref="D67:D117" si="7">(((B67*($D$118-$D$1))+$B$118*$D$1)/$B$118)</f>
        <v>297609.59222810302</v>
      </c>
      <c r="E67" s="1">
        <f t="shared" ref="E67:E117" si="8">(((B67*($E$118-$E$1))+$B$118*$E$1)/$B$118)</f>
        <v>2777334.8413576051</v>
      </c>
      <c r="F67" s="1">
        <f t="shared" ref="F67:F118" si="9">SQRT(((D67-$D$1)^2)+((E67-$E$1)^2))</f>
        <v>581.31069461949676</v>
      </c>
      <c r="G67" s="1">
        <f t="shared" si="6"/>
        <v>-6.9461949681226542E-4</v>
      </c>
      <c r="I67">
        <v>538.17999999999995</v>
      </c>
      <c r="J67">
        <v>-1.95</v>
      </c>
    </row>
    <row r="68" spans="1:10" x14ac:dyDescent="0.3">
      <c r="A68">
        <v>706.11</v>
      </c>
      <c r="B68">
        <f t="shared" si="5"/>
        <v>587.79</v>
      </c>
      <c r="C68">
        <v>-4.03</v>
      </c>
      <c r="D68" s="2">
        <f t="shared" si="7"/>
        <v>297611.47078522074</v>
      </c>
      <c r="E68" s="1">
        <f t="shared" si="8"/>
        <v>2777341.0430931291</v>
      </c>
      <c r="F68" s="1">
        <f t="shared" si="9"/>
        <v>587.79070236286384</v>
      </c>
      <c r="G68" s="1">
        <f t="shared" si="6"/>
        <v>-7.0236286387626023E-4</v>
      </c>
      <c r="I68">
        <v>545.42999999999995</v>
      </c>
      <c r="J68">
        <v>-2.2000000000000002</v>
      </c>
    </row>
    <row r="69" spans="1:10" x14ac:dyDescent="0.3">
      <c r="A69">
        <v>711.69</v>
      </c>
      <c r="B69">
        <f t="shared" si="5"/>
        <v>593.37000000000012</v>
      </c>
      <c r="C69">
        <v>-4.1100000000000003</v>
      </c>
      <c r="D69" s="2">
        <f t="shared" si="7"/>
        <v>297613.08843162772</v>
      </c>
      <c r="E69" s="1">
        <f t="shared" si="8"/>
        <v>2777346.3834764967</v>
      </c>
      <c r="F69" s="1">
        <f t="shared" si="9"/>
        <v>593.37070903052233</v>
      </c>
      <c r="G69" s="1">
        <f t="shared" si="6"/>
        <v>-7.0903052221638063E-4</v>
      </c>
      <c r="I69">
        <v>557.41</v>
      </c>
      <c r="J69">
        <v>-2.31</v>
      </c>
    </row>
    <row r="70" spans="1:10" x14ac:dyDescent="0.3">
      <c r="A70">
        <v>718.27</v>
      </c>
      <c r="B70">
        <f t="shared" si="5"/>
        <v>599.95000000000005</v>
      </c>
      <c r="C70">
        <v>-4.22</v>
      </c>
      <c r="D70" s="2">
        <f t="shared" si="7"/>
        <v>297614.99597882445</v>
      </c>
      <c r="E70" s="1">
        <f t="shared" si="8"/>
        <v>2777352.6809178153</v>
      </c>
      <c r="F70" s="1">
        <f t="shared" si="9"/>
        <v>599.95071689292854</v>
      </c>
      <c r="G70" s="1">
        <f t="shared" si="6"/>
        <v>-7.1689292849441699E-4</v>
      </c>
      <c r="I70">
        <v>568.25</v>
      </c>
      <c r="J70">
        <v>-2.64</v>
      </c>
    </row>
    <row r="71" spans="1:10" x14ac:dyDescent="0.3">
      <c r="A71">
        <v>723.89</v>
      </c>
      <c r="B71">
        <f t="shared" si="5"/>
        <v>605.56999999999994</v>
      </c>
      <c r="C71">
        <v>-4.28</v>
      </c>
      <c r="D71" s="2">
        <f t="shared" si="7"/>
        <v>297616.62522126292</v>
      </c>
      <c r="E71" s="1">
        <f t="shared" si="8"/>
        <v>2777358.059583501</v>
      </c>
      <c r="F71" s="1">
        <f t="shared" si="9"/>
        <v>605.57072360834741</v>
      </c>
      <c r="G71" s="1">
        <f t="shared" si="6"/>
        <v>-7.236083474708721E-4</v>
      </c>
      <c r="I71">
        <v>579.33000000000004</v>
      </c>
      <c r="J71">
        <v>-2.54</v>
      </c>
    </row>
    <row r="72" spans="1:10" x14ac:dyDescent="0.3">
      <c r="A72">
        <v>730.35</v>
      </c>
      <c r="B72">
        <f t="shared" si="5"/>
        <v>612.03</v>
      </c>
      <c r="C72">
        <v>-4.37</v>
      </c>
      <c r="D72" s="2">
        <f t="shared" si="7"/>
        <v>297618.49798036483</v>
      </c>
      <c r="E72" s="1">
        <f t="shared" si="8"/>
        <v>2777364.2421778655</v>
      </c>
      <c r="F72" s="1">
        <f t="shared" si="9"/>
        <v>612.03073132737165</v>
      </c>
      <c r="G72" s="1">
        <f t="shared" si="6"/>
        <v>-7.3132737168180029E-4</v>
      </c>
      <c r="I72">
        <v>586.27</v>
      </c>
      <c r="J72">
        <v>-2.46</v>
      </c>
    </row>
    <row r="73" spans="1:10" x14ac:dyDescent="0.3">
      <c r="A73">
        <v>735.43</v>
      </c>
      <c r="B73">
        <f t="shared" si="5"/>
        <v>617.1099999999999</v>
      </c>
      <c r="C73">
        <v>-4.4400000000000004</v>
      </c>
      <c r="D73" s="2">
        <f t="shared" si="7"/>
        <v>297619.97067637689</v>
      </c>
      <c r="E73" s="1">
        <f t="shared" si="8"/>
        <v>2777369.1040322576</v>
      </c>
      <c r="F73" s="1">
        <f t="shared" si="9"/>
        <v>617.11073739763958</v>
      </c>
      <c r="G73" s="1">
        <f t="shared" si="6"/>
        <v>-7.3739763968205807E-4</v>
      </c>
      <c r="I73">
        <v>594.15</v>
      </c>
      <c r="J73">
        <v>-2.29</v>
      </c>
    </row>
    <row r="74" spans="1:10" x14ac:dyDescent="0.3">
      <c r="A74">
        <v>741.51</v>
      </c>
      <c r="B74">
        <f t="shared" si="5"/>
        <v>623.19000000000005</v>
      </c>
      <c r="C74">
        <v>-4.59</v>
      </c>
      <c r="D74" s="2">
        <f t="shared" si="7"/>
        <v>297621.73327317875</v>
      </c>
      <c r="E74" s="1">
        <f t="shared" si="8"/>
        <v>2777374.9229446012</v>
      </c>
      <c r="F74" s="1">
        <f t="shared" si="9"/>
        <v>623.19074466311758</v>
      </c>
      <c r="G74" s="1">
        <f t="shared" si="6"/>
        <v>-7.4466311752985348E-4</v>
      </c>
      <c r="I74">
        <v>600.29999999999995</v>
      </c>
      <c r="J74">
        <v>-2.54</v>
      </c>
    </row>
    <row r="75" spans="1:10" x14ac:dyDescent="0.3">
      <c r="A75">
        <v>746.21</v>
      </c>
      <c r="B75">
        <f t="shared" si="5"/>
        <v>627.8900000000001</v>
      </c>
      <c r="C75">
        <v>-4.76</v>
      </c>
      <c r="D75" s="2">
        <f t="shared" si="7"/>
        <v>297623.09580689069</v>
      </c>
      <c r="E75" s="1">
        <f t="shared" si="8"/>
        <v>2777379.4211169714</v>
      </c>
      <c r="F75" s="1">
        <f t="shared" si="9"/>
        <v>627.89075027893102</v>
      </c>
      <c r="G75" s="1">
        <f t="shared" si="6"/>
        <v>-7.5027893092283193E-4</v>
      </c>
      <c r="I75">
        <v>607.57000000000005</v>
      </c>
      <c r="J75">
        <v>-2.56</v>
      </c>
    </row>
    <row r="76" spans="1:10" x14ac:dyDescent="0.3">
      <c r="A76">
        <v>753.36</v>
      </c>
      <c r="B76">
        <f t="shared" si="5"/>
        <v>635.04</v>
      </c>
      <c r="C76">
        <v>-4.82</v>
      </c>
      <c r="D76" s="2">
        <f t="shared" si="7"/>
        <v>297625.16859753756</v>
      </c>
      <c r="E76" s="1">
        <f t="shared" si="8"/>
        <v>2777386.2640813226</v>
      </c>
      <c r="F76" s="1">
        <f t="shared" si="9"/>
        <v>635.04075882278778</v>
      </c>
      <c r="G76" s="1">
        <f t="shared" si="6"/>
        <v>-7.5882278781591594E-4</v>
      </c>
      <c r="I76">
        <v>614.41999999999996</v>
      </c>
      <c r="J76">
        <v>-2.61</v>
      </c>
    </row>
    <row r="77" spans="1:10" x14ac:dyDescent="0.3">
      <c r="A77">
        <v>761.45</v>
      </c>
      <c r="B77">
        <f t="shared" si="5"/>
        <v>643.13000000000011</v>
      </c>
      <c r="C77">
        <v>-4.9400000000000004</v>
      </c>
      <c r="D77" s="2">
        <f t="shared" si="7"/>
        <v>297627.51389492681</v>
      </c>
      <c r="E77" s="1">
        <f t="shared" si="8"/>
        <v>2777394.0066801477</v>
      </c>
      <c r="F77" s="1">
        <f t="shared" si="9"/>
        <v>643.13076848971787</v>
      </c>
      <c r="G77" s="1">
        <f t="shared" si="6"/>
        <v>-7.6848971775689279E-4</v>
      </c>
      <c r="I77">
        <v>621.59</v>
      </c>
      <c r="J77">
        <v>-2.66</v>
      </c>
    </row>
    <row r="78" spans="1:10" x14ac:dyDescent="0.3">
      <c r="A78">
        <v>768.17</v>
      </c>
      <c r="B78">
        <f t="shared" si="5"/>
        <v>649.84999999999991</v>
      </c>
      <c r="C78">
        <v>-5.05</v>
      </c>
      <c r="D78" s="2">
        <f t="shared" si="7"/>
        <v>297629.46202823409</v>
      </c>
      <c r="E78" s="1">
        <f t="shared" si="8"/>
        <v>2777400.4381095795</v>
      </c>
      <c r="F78" s="1">
        <f t="shared" si="9"/>
        <v>649.85077651938605</v>
      </c>
      <c r="G78" s="1">
        <f t="shared" si="6"/>
        <v>-7.7651938613598759E-4</v>
      </c>
      <c r="I78">
        <v>628.77</v>
      </c>
      <c r="J78">
        <v>-2.68</v>
      </c>
    </row>
    <row r="79" spans="1:10" x14ac:dyDescent="0.3">
      <c r="A79">
        <v>773.76</v>
      </c>
      <c r="B79">
        <f t="shared" si="5"/>
        <v>655.44</v>
      </c>
      <c r="C79">
        <v>-5.3</v>
      </c>
      <c r="D79" s="2">
        <f t="shared" si="7"/>
        <v>297631.08257364895</v>
      </c>
      <c r="E79" s="1">
        <f t="shared" si="8"/>
        <v>2777405.7880635266</v>
      </c>
      <c r="F79" s="1">
        <f t="shared" si="9"/>
        <v>655.44078319898472</v>
      </c>
      <c r="G79" s="1">
        <f t="shared" si="6"/>
        <v>-7.8319898466361337E-4</v>
      </c>
      <c r="I79">
        <v>636.15</v>
      </c>
      <c r="J79">
        <v>-2.75</v>
      </c>
    </row>
    <row r="80" spans="1:10" x14ac:dyDescent="0.3">
      <c r="A80">
        <v>782.82</v>
      </c>
      <c r="B80">
        <f t="shared" si="5"/>
        <v>664.5</v>
      </c>
      <c r="C80">
        <v>-5.39</v>
      </c>
      <c r="D80" s="2">
        <f t="shared" si="7"/>
        <v>297633.70907480427</v>
      </c>
      <c r="E80" s="1">
        <f t="shared" si="8"/>
        <v>2777414.4590085647</v>
      </c>
      <c r="F80" s="1">
        <f t="shared" si="9"/>
        <v>664.50079402527115</v>
      </c>
      <c r="G80" s="1">
        <f t="shared" si="6"/>
        <v>-7.9402527114780241E-4</v>
      </c>
      <c r="I80">
        <v>643.41</v>
      </c>
      <c r="J80">
        <v>-2.85</v>
      </c>
    </row>
    <row r="81" spans="1:10" x14ac:dyDescent="0.3">
      <c r="A81">
        <v>789.71</v>
      </c>
      <c r="B81">
        <f t="shared" si="5"/>
        <v>671.3900000000001</v>
      </c>
      <c r="C81">
        <v>-5.56</v>
      </c>
      <c r="D81" s="2">
        <f t="shared" si="7"/>
        <v>297635.70649124577</v>
      </c>
      <c r="E81" s="1">
        <f t="shared" si="8"/>
        <v>2777421.0531378477</v>
      </c>
      <c r="F81" s="1">
        <f t="shared" si="9"/>
        <v>671.39080225759267</v>
      </c>
      <c r="G81" s="1">
        <f t="shared" si="6"/>
        <v>-8.0225759256791207E-4</v>
      </c>
      <c r="I81">
        <v>650.67999999999995</v>
      </c>
      <c r="J81">
        <v>-3.05</v>
      </c>
    </row>
    <row r="82" spans="1:10" x14ac:dyDescent="0.3">
      <c r="A82">
        <v>796.36</v>
      </c>
      <c r="B82">
        <f t="shared" si="5"/>
        <v>678.04</v>
      </c>
      <c r="C82">
        <v>-5.75</v>
      </c>
      <c r="D82" s="2">
        <f t="shared" si="7"/>
        <v>297637.63433149777</v>
      </c>
      <c r="E82" s="1">
        <f t="shared" si="8"/>
        <v>2777427.4175732234</v>
      </c>
      <c r="F82" s="1">
        <f t="shared" si="9"/>
        <v>678.04081020407546</v>
      </c>
      <c r="G82" s="1">
        <f t="shared" si="6"/>
        <v>-8.102040754920381E-4</v>
      </c>
      <c r="I82">
        <v>658.01</v>
      </c>
      <c r="J82">
        <v>-3.13</v>
      </c>
    </row>
    <row r="83" spans="1:10" x14ac:dyDescent="0.3">
      <c r="A83">
        <v>802.68</v>
      </c>
      <c r="B83">
        <f t="shared" si="5"/>
        <v>684.3599999999999</v>
      </c>
      <c r="C83">
        <v>-5.93</v>
      </c>
      <c r="D83" s="2">
        <f t="shared" si="7"/>
        <v>297639.46650448913</v>
      </c>
      <c r="E83" s="1">
        <f t="shared" si="8"/>
        <v>2777433.4661794747</v>
      </c>
      <c r="F83" s="1">
        <f t="shared" si="9"/>
        <v>684.36081775583784</v>
      </c>
      <c r="G83" s="1">
        <f t="shared" si="6"/>
        <v>-8.1775583794296836E-4</v>
      </c>
      <c r="I83">
        <v>662.99</v>
      </c>
      <c r="J83">
        <v>-3.26</v>
      </c>
    </row>
    <row r="84" spans="1:10" x14ac:dyDescent="0.3">
      <c r="A84">
        <v>809.23</v>
      </c>
      <c r="B84">
        <f t="shared" si="5"/>
        <v>690.91000000000008</v>
      </c>
      <c r="C84">
        <v>-6.09</v>
      </c>
      <c r="D84" s="2">
        <f t="shared" si="7"/>
        <v>297641.36535466218</v>
      </c>
      <c r="E84" s="1">
        <f t="shared" si="8"/>
        <v>2777439.7349090553</v>
      </c>
      <c r="F84" s="1">
        <f t="shared" si="9"/>
        <v>690.91082558285268</v>
      </c>
      <c r="G84" s="1">
        <f t="shared" si="6"/>
        <v>-8.2558285259892727E-4</v>
      </c>
      <c r="I84">
        <v>669.79</v>
      </c>
      <c r="J84">
        <v>-3.45</v>
      </c>
    </row>
    <row r="85" spans="1:10" x14ac:dyDescent="0.3">
      <c r="A85">
        <v>815.74</v>
      </c>
      <c r="B85">
        <f t="shared" si="5"/>
        <v>697.42000000000007</v>
      </c>
      <c r="C85">
        <v>-6.27</v>
      </c>
      <c r="D85" s="2">
        <f t="shared" si="7"/>
        <v>297643.25260880357</v>
      </c>
      <c r="E85" s="1">
        <f t="shared" si="8"/>
        <v>2777445.9653563178</v>
      </c>
      <c r="F85" s="1">
        <f t="shared" si="9"/>
        <v>697.42083336205667</v>
      </c>
      <c r="G85" s="1">
        <f t="shared" si="6"/>
        <v>-8.3336205659634288E-4</v>
      </c>
      <c r="I85">
        <v>677.35</v>
      </c>
      <c r="J85">
        <v>-3.59</v>
      </c>
    </row>
    <row r="86" spans="1:10" x14ac:dyDescent="0.3">
      <c r="A86">
        <v>821.42</v>
      </c>
      <c r="B86">
        <f t="shared" si="5"/>
        <v>703.09999999999991</v>
      </c>
      <c r="C86">
        <v>-6.47</v>
      </c>
      <c r="D86" s="2">
        <f t="shared" si="7"/>
        <v>297644.8992452895</v>
      </c>
      <c r="E86" s="1">
        <f t="shared" si="8"/>
        <v>2777451.4014454805</v>
      </c>
      <c r="F86" s="1">
        <f t="shared" si="9"/>
        <v>703.10084014918323</v>
      </c>
      <c r="G86" s="1">
        <f t="shared" si="6"/>
        <v>-8.4014918331831723E-4</v>
      </c>
      <c r="I86">
        <v>682.96</v>
      </c>
      <c r="J86">
        <v>-3.57</v>
      </c>
    </row>
    <row r="87" spans="1:10" x14ac:dyDescent="0.3">
      <c r="A87">
        <v>827.25</v>
      </c>
      <c r="B87">
        <f t="shared" si="5"/>
        <v>708.93000000000006</v>
      </c>
      <c r="C87">
        <v>-6.64</v>
      </c>
      <c r="D87" s="2">
        <f t="shared" si="7"/>
        <v>297646.58936689387</v>
      </c>
      <c r="E87" s="1">
        <f t="shared" si="8"/>
        <v>2777456.9810933354</v>
      </c>
      <c r="F87" s="1">
        <f t="shared" si="9"/>
        <v>708.93084711506617</v>
      </c>
      <c r="G87" s="1">
        <f t="shared" si="6"/>
        <v>-8.4711506610801734E-4</v>
      </c>
      <c r="I87">
        <v>687.93</v>
      </c>
      <c r="J87">
        <v>-3.66</v>
      </c>
    </row>
    <row r="88" spans="1:10" x14ac:dyDescent="0.3">
      <c r="A88">
        <v>833.55</v>
      </c>
      <c r="B88">
        <f t="shared" si="5"/>
        <v>715.23</v>
      </c>
      <c r="C88">
        <v>-6.4</v>
      </c>
      <c r="D88" s="2">
        <f t="shared" si="7"/>
        <v>297648.41574186942</v>
      </c>
      <c r="E88" s="1">
        <f t="shared" si="8"/>
        <v>2777463.0105584282</v>
      </c>
      <c r="F88" s="1">
        <f t="shared" si="9"/>
        <v>715.23085464337726</v>
      </c>
      <c r="G88" s="1">
        <f t="shared" si="6"/>
        <v>-8.5464337723806239E-4</v>
      </c>
      <c r="I88">
        <v>693.17</v>
      </c>
      <c r="J88">
        <v>-3.76</v>
      </c>
    </row>
    <row r="89" spans="1:10" x14ac:dyDescent="0.3">
      <c r="A89">
        <v>840.56</v>
      </c>
      <c r="B89">
        <f t="shared" si="5"/>
        <v>722.24</v>
      </c>
      <c r="C89">
        <v>-6.49</v>
      </c>
      <c r="D89" s="2">
        <f t="shared" si="7"/>
        <v>297650.44794640574</v>
      </c>
      <c r="E89" s="1">
        <f t="shared" si="8"/>
        <v>2777469.7195346658</v>
      </c>
      <c r="F89" s="1">
        <f t="shared" si="9"/>
        <v>722.24086301952627</v>
      </c>
      <c r="G89" s="1">
        <f t="shared" si="6"/>
        <v>-8.6301952626399725E-4</v>
      </c>
      <c r="I89">
        <v>699.63</v>
      </c>
      <c r="J89">
        <v>-3.96</v>
      </c>
    </row>
    <row r="90" spans="1:10" x14ac:dyDescent="0.3">
      <c r="A90">
        <v>847.6</v>
      </c>
      <c r="B90">
        <f t="shared" si="5"/>
        <v>729.28</v>
      </c>
      <c r="C90">
        <v>-6.42</v>
      </c>
      <c r="D90" s="2">
        <f t="shared" si="7"/>
        <v>297652.48884796578</v>
      </c>
      <c r="E90" s="1">
        <f t="shared" si="8"/>
        <v>2777476.4572226424</v>
      </c>
      <c r="F90" s="1">
        <f t="shared" si="9"/>
        <v>729.2808714319749</v>
      </c>
      <c r="G90" s="1">
        <f t="shared" si="6"/>
        <v>-8.7143197492878244E-4</v>
      </c>
      <c r="I90">
        <v>706.11</v>
      </c>
      <c r="J90">
        <v>-4.03</v>
      </c>
    </row>
    <row r="91" spans="1:10" x14ac:dyDescent="0.3">
      <c r="A91">
        <v>854.41</v>
      </c>
      <c r="B91">
        <f t="shared" si="5"/>
        <v>736.08999999999992</v>
      </c>
      <c r="C91">
        <v>-6.41</v>
      </c>
      <c r="D91" s="2">
        <f t="shared" si="7"/>
        <v>297654.46307234414</v>
      </c>
      <c r="E91" s="1">
        <f t="shared" si="8"/>
        <v>2777482.9747872897</v>
      </c>
      <c r="F91" s="1">
        <f t="shared" si="9"/>
        <v>736.09087956917097</v>
      </c>
      <c r="G91" s="1">
        <f t="shared" si="6"/>
        <v>-8.7956917104747845E-4</v>
      </c>
      <c r="I91">
        <v>711.69</v>
      </c>
      <c r="J91">
        <v>-4.1100000000000003</v>
      </c>
    </row>
    <row r="92" spans="1:10" x14ac:dyDescent="0.3">
      <c r="A92">
        <v>860.87</v>
      </c>
      <c r="B92">
        <f t="shared" si="5"/>
        <v>742.55</v>
      </c>
      <c r="C92">
        <v>-6.11</v>
      </c>
      <c r="D92" s="2">
        <f t="shared" si="7"/>
        <v>297656.33583144605</v>
      </c>
      <c r="E92" s="1">
        <f t="shared" si="8"/>
        <v>2777489.1573816547</v>
      </c>
      <c r="F92" s="1">
        <f t="shared" si="9"/>
        <v>742.55088728864098</v>
      </c>
      <c r="G92" s="1">
        <f t="shared" si="6"/>
        <v>-8.8728864102449734E-4</v>
      </c>
      <c r="I92">
        <v>718.27</v>
      </c>
      <c r="J92">
        <v>-4.22</v>
      </c>
    </row>
    <row r="93" spans="1:10" x14ac:dyDescent="0.3">
      <c r="A93">
        <v>867.33</v>
      </c>
      <c r="B93">
        <f t="shared" si="5"/>
        <v>749.01</v>
      </c>
      <c r="C93">
        <v>-5.88</v>
      </c>
      <c r="D93" s="2">
        <f t="shared" si="7"/>
        <v>297658.20859054802</v>
      </c>
      <c r="E93" s="1">
        <f t="shared" si="8"/>
        <v>2777495.3399760192</v>
      </c>
      <c r="F93" s="1">
        <f t="shared" si="9"/>
        <v>749.01089500768217</v>
      </c>
      <c r="G93" s="1">
        <f t="shared" si="6"/>
        <v>-8.9500768217476434E-4</v>
      </c>
      <c r="I93">
        <v>723.89</v>
      </c>
      <c r="J93">
        <v>-4.28</v>
      </c>
    </row>
    <row r="94" spans="1:10" x14ac:dyDescent="0.3">
      <c r="A94">
        <v>873.46</v>
      </c>
      <c r="B94">
        <f t="shared" si="5"/>
        <v>755.1400000000001</v>
      </c>
      <c r="C94">
        <v>-5.46</v>
      </c>
      <c r="D94" s="2">
        <f t="shared" si="7"/>
        <v>297659.98568238929</v>
      </c>
      <c r="E94" s="1">
        <f t="shared" si="8"/>
        <v>2777501.2067412599</v>
      </c>
      <c r="F94" s="1">
        <f t="shared" si="9"/>
        <v>755.14090233243178</v>
      </c>
      <c r="G94" s="1">
        <f t="shared" si="6"/>
        <v>-9.0233243167858745E-4</v>
      </c>
      <c r="I94">
        <v>730.35</v>
      </c>
      <c r="J94">
        <v>-4.37</v>
      </c>
    </row>
    <row r="95" spans="1:10" x14ac:dyDescent="0.3">
      <c r="A95">
        <v>879.37</v>
      </c>
      <c r="B95">
        <f t="shared" si="5"/>
        <v>761.05</v>
      </c>
      <c r="C95">
        <v>-5.34</v>
      </c>
      <c r="D95" s="2">
        <f t="shared" si="7"/>
        <v>297661.69899605686</v>
      </c>
      <c r="E95" s="1">
        <f t="shared" si="8"/>
        <v>2777506.8629537513</v>
      </c>
      <c r="F95" s="1">
        <f t="shared" si="9"/>
        <v>761.0509093943482</v>
      </c>
      <c r="G95" s="1">
        <f t="shared" si="6"/>
        <v>-9.0939434824122145E-4</v>
      </c>
      <c r="I95">
        <v>735.43</v>
      </c>
      <c r="J95">
        <v>-4.4400000000000004</v>
      </c>
    </row>
    <row r="96" spans="1:10" x14ac:dyDescent="0.3">
      <c r="A96">
        <v>884.96</v>
      </c>
      <c r="B96">
        <f t="shared" si="5"/>
        <v>766.6400000000001</v>
      </c>
      <c r="C96">
        <v>-4.68</v>
      </c>
      <c r="D96" s="2">
        <f t="shared" si="7"/>
        <v>297663.31954147166</v>
      </c>
      <c r="E96" s="1">
        <f t="shared" si="8"/>
        <v>2777512.2129076989</v>
      </c>
      <c r="F96" s="1">
        <f t="shared" si="9"/>
        <v>766.6409160743757</v>
      </c>
      <c r="G96" s="1">
        <f t="shared" si="6"/>
        <v>-9.1607437559559912E-4</v>
      </c>
      <c r="I96">
        <v>741.51</v>
      </c>
      <c r="J96">
        <v>-4.59</v>
      </c>
    </row>
    <row r="97" spans="1:10" x14ac:dyDescent="0.3">
      <c r="A97">
        <v>891.66</v>
      </c>
      <c r="B97">
        <f t="shared" si="5"/>
        <v>773.33999999999992</v>
      </c>
      <c r="C97">
        <v>-4.16</v>
      </c>
      <c r="D97" s="2">
        <f t="shared" si="7"/>
        <v>297665.26187676319</v>
      </c>
      <c r="E97" s="1">
        <f t="shared" si="8"/>
        <v>2777518.6251959717</v>
      </c>
      <c r="F97" s="1">
        <f t="shared" si="9"/>
        <v>773.34092408016363</v>
      </c>
      <c r="G97" s="1">
        <f t="shared" si="6"/>
        <v>-9.2408016371336998E-4</v>
      </c>
      <c r="I97">
        <v>746.21</v>
      </c>
      <c r="J97">
        <v>-4.76</v>
      </c>
    </row>
    <row r="98" spans="1:10" x14ac:dyDescent="0.3">
      <c r="A98">
        <v>898.22</v>
      </c>
      <c r="B98">
        <f t="shared" si="5"/>
        <v>779.90000000000009</v>
      </c>
      <c r="C98">
        <v>-3.5</v>
      </c>
      <c r="D98" s="2">
        <f t="shared" si="7"/>
        <v>297667.16362594406</v>
      </c>
      <c r="E98" s="1">
        <f t="shared" si="8"/>
        <v>2777524.9034961313</v>
      </c>
      <c r="F98" s="1">
        <f t="shared" si="9"/>
        <v>779.90093191865606</v>
      </c>
      <c r="G98" s="1">
        <f t="shared" si="6"/>
        <v>-9.319186559650916E-4</v>
      </c>
      <c r="I98">
        <v>753.36</v>
      </c>
      <c r="J98">
        <v>-4.82</v>
      </c>
    </row>
    <row r="99" spans="1:10" x14ac:dyDescent="0.3">
      <c r="A99">
        <v>903.25</v>
      </c>
      <c r="B99">
        <f t="shared" si="5"/>
        <v>784.93000000000006</v>
      </c>
      <c r="C99">
        <v>-2.5499999999999998</v>
      </c>
      <c r="D99" s="2">
        <f t="shared" si="7"/>
        <v>297668.62182691664</v>
      </c>
      <c r="E99" s="1">
        <f t="shared" si="8"/>
        <v>2777529.7174976259</v>
      </c>
      <c r="F99" s="1">
        <f t="shared" si="9"/>
        <v>784.93093792918989</v>
      </c>
      <c r="G99" s="1">
        <f t="shared" si="6"/>
        <v>-9.3792918983126583E-4</v>
      </c>
      <c r="I99">
        <v>761.45</v>
      </c>
      <c r="J99">
        <v>-4.9400000000000004</v>
      </c>
    </row>
    <row r="100" spans="1:10" x14ac:dyDescent="0.3">
      <c r="A100">
        <v>912.09</v>
      </c>
      <c r="B100">
        <f t="shared" si="5"/>
        <v>793.77</v>
      </c>
      <c r="C100">
        <v>-1.35</v>
      </c>
      <c r="D100" s="2">
        <f t="shared" si="7"/>
        <v>297671.18454989826</v>
      </c>
      <c r="E100" s="1">
        <f t="shared" si="8"/>
        <v>2777538.1778899147</v>
      </c>
      <c r="F100" s="1">
        <f t="shared" si="9"/>
        <v>793.77094849264347</v>
      </c>
      <c r="G100" s="1">
        <f t="shared" si="6"/>
        <v>-9.4849264348795259E-4</v>
      </c>
      <c r="I100">
        <v>768.17</v>
      </c>
      <c r="J100">
        <v>-5.05</v>
      </c>
    </row>
    <row r="101" spans="1:10" x14ac:dyDescent="0.3">
      <c r="A101">
        <v>918.5</v>
      </c>
      <c r="B101">
        <f t="shared" si="5"/>
        <v>800.18000000000006</v>
      </c>
      <c r="C101">
        <v>-1.04</v>
      </c>
      <c r="D101" s="2">
        <f t="shared" si="7"/>
        <v>297673.0428139607</v>
      </c>
      <c r="E101" s="1">
        <f t="shared" si="8"/>
        <v>2777544.3126313817</v>
      </c>
      <c r="F101" s="1">
        <f t="shared" si="9"/>
        <v>800.18095615193374</v>
      </c>
      <c r="G101" s="1">
        <f t="shared" si="6"/>
        <v>-9.5615193367848406E-4</v>
      </c>
      <c r="I101">
        <v>773.76</v>
      </c>
      <c r="J101">
        <v>-5.3</v>
      </c>
    </row>
    <row r="102" spans="1:10" x14ac:dyDescent="0.3">
      <c r="A102">
        <v>922.52</v>
      </c>
      <c r="B102">
        <f t="shared" si="5"/>
        <v>804.2</v>
      </c>
      <c r="C102">
        <v>-0.8</v>
      </c>
      <c r="D102" s="2">
        <f t="shared" si="7"/>
        <v>297674.20821513556</v>
      </c>
      <c r="E102" s="1">
        <f t="shared" si="8"/>
        <v>2777548.1600043452</v>
      </c>
      <c r="F102" s="1">
        <f t="shared" si="9"/>
        <v>804.2009609553005</v>
      </c>
      <c r="G102" s="1">
        <f t="shared" si="6"/>
        <v>-9.6095530045658961E-4</v>
      </c>
      <c r="I102">
        <v>782.82</v>
      </c>
      <c r="J102">
        <v>-5.39</v>
      </c>
    </row>
    <row r="103" spans="1:10" x14ac:dyDescent="0.3">
      <c r="A103">
        <v>929.02</v>
      </c>
      <c r="B103">
        <f t="shared" si="5"/>
        <v>810.7</v>
      </c>
      <c r="C103">
        <v>-0.64</v>
      </c>
      <c r="D103" s="2">
        <f t="shared" si="7"/>
        <v>297676.09257026907</v>
      </c>
      <c r="E103" s="1">
        <f t="shared" si="8"/>
        <v>2777554.3808810282</v>
      </c>
      <c r="F103" s="1">
        <f t="shared" si="9"/>
        <v>810.70096872256454</v>
      </c>
      <c r="G103" s="1">
        <f t="shared" si="6"/>
        <v>-9.6872256449387351E-4</v>
      </c>
      <c r="I103">
        <v>789.71</v>
      </c>
      <c r="J103">
        <v>-5.56</v>
      </c>
    </row>
    <row r="104" spans="1:10" x14ac:dyDescent="0.3">
      <c r="A104">
        <v>935.78</v>
      </c>
      <c r="B104">
        <f t="shared" si="5"/>
        <v>817.46</v>
      </c>
      <c r="C104">
        <v>0.2</v>
      </c>
      <c r="D104" s="2">
        <f t="shared" si="7"/>
        <v>297678.05229960795</v>
      </c>
      <c r="E104" s="1">
        <f t="shared" si="8"/>
        <v>2777560.8505927781</v>
      </c>
      <c r="F104" s="1">
        <f t="shared" si="9"/>
        <v>817.46097680002663</v>
      </c>
      <c r="G104" s="1">
        <f t="shared" si="6"/>
        <v>-9.768000265921728E-4</v>
      </c>
      <c r="I104">
        <v>796.36</v>
      </c>
      <c r="J104">
        <v>-5.75</v>
      </c>
    </row>
    <row r="105" spans="1:10" x14ac:dyDescent="0.3">
      <c r="A105">
        <v>951.25</v>
      </c>
      <c r="B105">
        <f t="shared" si="5"/>
        <v>832.93000000000006</v>
      </c>
      <c r="C105">
        <v>0.3</v>
      </c>
      <c r="D105" s="2">
        <f t="shared" si="7"/>
        <v>297682.53706482577</v>
      </c>
      <c r="E105" s="1">
        <f t="shared" si="8"/>
        <v>2777575.6562792831</v>
      </c>
      <c r="F105" s="1">
        <f t="shared" si="9"/>
        <v>832.93099528562027</v>
      </c>
      <c r="G105" s="1">
        <f t="shared" si="6"/>
        <v>-9.9528562020623212E-4</v>
      </c>
      <c r="I105">
        <v>802.68</v>
      </c>
      <c r="J105">
        <v>-5.93</v>
      </c>
    </row>
    <row r="106" spans="1:10" x14ac:dyDescent="0.3">
      <c r="A106">
        <v>957.6</v>
      </c>
      <c r="B106">
        <f t="shared" si="5"/>
        <v>839.28</v>
      </c>
      <c r="C106">
        <v>0.28000000000000003</v>
      </c>
      <c r="D106" s="2">
        <f t="shared" si="7"/>
        <v>297684.37793484086</v>
      </c>
      <c r="E106" s="1">
        <f t="shared" si="8"/>
        <v>2777581.7335972735</v>
      </c>
      <c r="F106" s="1">
        <f t="shared" si="9"/>
        <v>839.28100287368216</v>
      </c>
      <c r="G106" s="1">
        <f t="shared" si="6"/>
        <v>-1.0028736821823259E-3</v>
      </c>
      <c r="I106">
        <v>809.23</v>
      </c>
      <c r="J106">
        <v>-6.09</v>
      </c>
    </row>
    <row r="107" spans="1:10" x14ac:dyDescent="0.3">
      <c r="A107">
        <v>959.18</v>
      </c>
      <c r="B107">
        <f t="shared" si="5"/>
        <v>840.8599999999999</v>
      </c>
      <c r="C107">
        <v>0.5</v>
      </c>
      <c r="D107" s="2">
        <f t="shared" si="7"/>
        <v>297684.83597808867</v>
      </c>
      <c r="E107" s="1">
        <f t="shared" si="8"/>
        <v>2777583.2457488361</v>
      </c>
      <c r="F107" s="1">
        <f t="shared" si="9"/>
        <v>840.86100476139154</v>
      </c>
      <c r="G107" s="1">
        <f t="shared" si="6"/>
        <v>-1.0047613916412956E-3</v>
      </c>
      <c r="I107">
        <v>815.74</v>
      </c>
      <c r="J107">
        <v>-6.27</v>
      </c>
    </row>
    <row r="108" spans="1:10" x14ac:dyDescent="0.3">
      <c r="A108">
        <v>960.13</v>
      </c>
      <c r="B108">
        <f t="shared" si="5"/>
        <v>841.81</v>
      </c>
      <c r="C108">
        <v>1.03</v>
      </c>
      <c r="D108" s="2">
        <f t="shared" si="7"/>
        <v>297685.11138383893</v>
      </c>
      <c r="E108" s="1">
        <f t="shared" si="8"/>
        <v>2777584.1549538891</v>
      </c>
      <c r="F108" s="1">
        <f t="shared" si="9"/>
        <v>841.8110058959594</v>
      </c>
      <c r="G108" s="1">
        <f t="shared" si="6"/>
        <v>-1.0058959594516637E-3</v>
      </c>
      <c r="I108">
        <v>821.42</v>
      </c>
      <c r="J108">
        <v>-6.47</v>
      </c>
    </row>
    <row r="109" spans="1:10" x14ac:dyDescent="0.3">
      <c r="A109">
        <v>964.14</v>
      </c>
      <c r="B109">
        <f t="shared" si="5"/>
        <v>845.81999999999994</v>
      </c>
      <c r="C109">
        <v>1.43</v>
      </c>
      <c r="D109" s="2">
        <f t="shared" si="7"/>
        <v>297686.27388600592</v>
      </c>
      <c r="E109" s="1">
        <f t="shared" si="8"/>
        <v>2777587.9927562736</v>
      </c>
      <c r="F109" s="1">
        <f t="shared" si="9"/>
        <v>845.82101068783186</v>
      </c>
      <c r="G109" s="1">
        <f t="shared" si="6"/>
        <v>-1.0106878319220414E-3</v>
      </c>
      <c r="I109">
        <v>827.25</v>
      </c>
      <c r="J109">
        <v>-6.64</v>
      </c>
    </row>
    <row r="110" spans="1:10" x14ac:dyDescent="0.3">
      <c r="A110">
        <v>969.86</v>
      </c>
      <c r="B110">
        <f t="shared" si="5"/>
        <v>851.54</v>
      </c>
      <c r="C110">
        <v>1.87</v>
      </c>
      <c r="D110" s="2">
        <f t="shared" si="7"/>
        <v>297687.9321185234</v>
      </c>
      <c r="E110" s="1">
        <f t="shared" si="8"/>
        <v>2777593.4671277544</v>
      </c>
      <c r="F110" s="1">
        <f t="shared" si="9"/>
        <v>851.54101752273561</v>
      </c>
      <c r="G110" s="1">
        <f t="shared" si="6"/>
        <v>-1.0175227356512551E-3</v>
      </c>
      <c r="I110">
        <v>833.55</v>
      </c>
      <c r="J110">
        <v>-6.4</v>
      </c>
    </row>
    <row r="111" spans="1:10" x14ac:dyDescent="0.3">
      <c r="A111">
        <v>973.55</v>
      </c>
      <c r="B111">
        <f t="shared" si="5"/>
        <v>855.23</v>
      </c>
      <c r="C111">
        <v>2.36</v>
      </c>
      <c r="D111" s="2">
        <f t="shared" si="7"/>
        <v>297689.00185243768</v>
      </c>
      <c r="E111" s="1">
        <f t="shared" si="8"/>
        <v>2777596.9986715945</v>
      </c>
      <c r="F111" s="1">
        <f t="shared" si="9"/>
        <v>855.2310219322901</v>
      </c>
      <c r="G111" s="1">
        <f t="shared" si="6"/>
        <v>-1.0219322900866246E-3</v>
      </c>
      <c r="I111">
        <v>840.56</v>
      </c>
      <c r="J111">
        <v>-6.49</v>
      </c>
    </row>
    <row r="112" spans="1:10" x14ac:dyDescent="0.3">
      <c r="A112">
        <v>980.47</v>
      </c>
      <c r="B112">
        <f t="shared" si="5"/>
        <v>862.15000000000009</v>
      </c>
      <c r="C112">
        <v>3.76</v>
      </c>
      <c r="D112" s="2">
        <f t="shared" si="7"/>
        <v>297691.00796590291</v>
      </c>
      <c r="E112" s="1">
        <f t="shared" si="8"/>
        <v>2777603.6215126165</v>
      </c>
      <c r="F112" s="1">
        <f t="shared" si="9"/>
        <v>862.15103020091112</v>
      </c>
      <c r="G112" s="1">
        <f t="shared" si="6"/>
        <v>-1.0302009110318977E-3</v>
      </c>
      <c r="I112">
        <v>847.6</v>
      </c>
      <c r="J112">
        <v>-6.42</v>
      </c>
    </row>
    <row r="113" spans="1:10" x14ac:dyDescent="0.3">
      <c r="A113">
        <v>981.66</v>
      </c>
      <c r="B113">
        <f t="shared" si="5"/>
        <v>863.33999999999992</v>
      </c>
      <c r="C113">
        <v>3.76</v>
      </c>
      <c r="D113" s="2">
        <f t="shared" si="7"/>
        <v>297691.35294784274</v>
      </c>
      <c r="E113" s="1">
        <f t="shared" si="8"/>
        <v>2777604.7604115787</v>
      </c>
      <c r="F113" s="1">
        <f t="shared" si="9"/>
        <v>863.34103162311726</v>
      </c>
      <c r="G113" s="1">
        <f t="shared" si="6"/>
        <v>-1.031623117341951E-3</v>
      </c>
      <c r="I113">
        <v>854.41</v>
      </c>
      <c r="J113">
        <v>-6.41</v>
      </c>
    </row>
    <row r="114" spans="1:10" x14ac:dyDescent="0.3">
      <c r="A114">
        <v>983.43</v>
      </c>
      <c r="B114">
        <f t="shared" si="5"/>
        <v>865.1099999999999</v>
      </c>
      <c r="C114">
        <v>4.92</v>
      </c>
      <c r="D114" s="2">
        <f t="shared" si="7"/>
        <v>297691.86607224063</v>
      </c>
      <c r="E114" s="1">
        <f t="shared" si="8"/>
        <v>2777606.4544041525</v>
      </c>
      <c r="F114" s="1">
        <f t="shared" si="9"/>
        <v>865.11103373828519</v>
      </c>
      <c r="G114" s="1">
        <f t="shared" si="6"/>
        <v>-1.0337382852867449E-3</v>
      </c>
      <c r="I114">
        <v>860.87</v>
      </c>
      <c r="J114">
        <v>-6.11</v>
      </c>
    </row>
    <row r="115" spans="1:10" x14ac:dyDescent="0.3">
      <c r="A115">
        <v>984.04</v>
      </c>
      <c r="B115">
        <f t="shared" si="5"/>
        <v>865.72</v>
      </c>
      <c r="C115">
        <v>4.92</v>
      </c>
      <c r="D115" s="2">
        <f t="shared" si="7"/>
        <v>297692.04291172244</v>
      </c>
      <c r="E115" s="1">
        <f t="shared" si="8"/>
        <v>2777607.0382095021</v>
      </c>
      <c r="F115" s="1">
        <f t="shared" si="9"/>
        <v>865.72103446665506</v>
      </c>
      <c r="G115" s="1">
        <f t="shared" si="6"/>
        <v>-1.0344666550281545E-3</v>
      </c>
      <c r="I115">
        <v>867.33</v>
      </c>
      <c r="J115">
        <v>-5.88</v>
      </c>
    </row>
    <row r="116" spans="1:10" x14ac:dyDescent="0.3">
      <c r="A116">
        <v>987.72</v>
      </c>
      <c r="B116">
        <f t="shared" si="5"/>
        <v>869.40000000000009</v>
      </c>
      <c r="C116">
        <v>5.37</v>
      </c>
      <c r="D116" s="2">
        <f t="shared" si="7"/>
        <v>297693.10974662879</v>
      </c>
      <c r="E116" s="1">
        <f t="shared" si="8"/>
        <v>2777610.5601827628</v>
      </c>
      <c r="F116" s="1">
        <f t="shared" si="9"/>
        <v>869.40103886425266</v>
      </c>
      <c r="G116" s="1">
        <f t="shared" si="6"/>
        <v>-1.0388642525640535E-3</v>
      </c>
      <c r="I116">
        <v>873.46</v>
      </c>
      <c r="J116">
        <v>-5.46</v>
      </c>
    </row>
    <row r="117" spans="1:10" x14ac:dyDescent="0.3">
      <c r="A117">
        <v>987.93</v>
      </c>
      <c r="B117">
        <f t="shared" si="5"/>
        <v>869.6099999999999</v>
      </c>
      <c r="C117">
        <v>5.35</v>
      </c>
      <c r="D117" s="2">
        <f t="shared" si="7"/>
        <v>297693.17062579462</v>
      </c>
      <c r="E117" s="1">
        <f t="shared" si="8"/>
        <v>2777610.761164933</v>
      </c>
      <c r="F117" s="1">
        <f t="shared" si="9"/>
        <v>869.61103911559132</v>
      </c>
      <c r="G117" s="1">
        <f t="shared" si="6"/>
        <v>-1.0391155914248884E-3</v>
      </c>
      <c r="I117">
        <v>879.37</v>
      </c>
      <c r="J117">
        <v>-5.34</v>
      </c>
    </row>
    <row r="118" spans="1:10" x14ac:dyDescent="0.3">
      <c r="A118" s="5">
        <v>988.19</v>
      </c>
      <c r="B118">
        <f t="shared" si="5"/>
        <v>869.87000000000012</v>
      </c>
      <c r="C118" s="5">
        <v>5.52</v>
      </c>
      <c r="D118" s="2">
        <v>297693.24599999998</v>
      </c>
      <c r="E118" s="2">
        <v>2777611.01</v>
      </c>
      <c r="F118" s="1">
        <f t="shared" si="9"/>
        <v>869.87103942578949</v>
      </c>
      <c r="G118" s="1">
        <f t="shared" si="6"/>
        <v>-1.039425789372217E-3</v>
      </c>
      <c r="I118">
        <v>884.96</v>
      </c>
      <c r="J118">
        <v>-4.68</v>
      </c>
    </row>
    <row r="119" spans="1:10" x14ac:dyDescent="0.3">
      <c r="A119" s="6"/>
      <c r="B119" s="6"/>
      <c r="C119" s="6"/>
      <c r="D119" s="7"/>
      <c r="E119" s="7"/>
      <c r="F119" s="8"/>
      <c r="G119" s="8"/>
      <c r="I119">
        <v>891.66</v>
      </c>
      <c r="J119">
        <v>-4.16</v>
      </c>
    </row>
    <row r="120" spans="1:10" x14ac:dyDescent="0.3">
      <c r="A120" s="6"/>
      <c r="B120" s="6"/>
      <c r="C120" s="6"/>
      <c r="D120" s="7"/>
      <c r="E120" s="8"/>
      <c r="F120" s="8"/>
      <c r="G120" s="8"/>
      <c r="I120">
        <v>898.22</v>
      </c>
      <c r="J120">
        <v>-3.5</v>
      </c>
    </row>
    <row r="121" spans="1:10" x14ac:dyDescent="0.3">
      <c r="A121" s="6"/>
      <c r="B121" s="6"/>
      <c r="C121" s="6"/>
      <c r="D121" s="7"/>
      <c r="E121" s="8"/>
      <c r="F121" s="8"/>
      <c r="G121" s="8"/>
      <c r="I121">
        <v>903.25</v>
      </c>
      <c r="J121">
        <v>-2.5499999999999998</v>
      </c>
    </row>
    <row r="122" spans="1:10" x14ac:dyDescent="0.3">
      <c r="A122" s="6"/>
      <c r="B122" s="6"/>
      <c r="C122" s="6"/>
      <c r="D122" s="7"/>
      <c r="E122" s="8"/>
      <c r="F122" s="8"/>
      <c r="G122" s="8"/>
      <c r="I122">
        <v>912.09</v>
      </c>
      <c r="J122">
        <v>-1.35</v>
      </c>
    </row>
    <row r="123" spans="1:10" x14ac:dyDescent="0.3">
      <c r="A123" s="6"/>
      <c r="B123" s="6"/>
      <c r="C123" s="6"/>
      <c r="D123" s="7"/>
      <c r="E123" s="8"/>
      <c r="F123" s="8"/>
      <c r="G123" s="8"/>
      <c r="I123">
        <v>918.5</v>
      </c>
      <c r="J123">
        <v>-1.04</v>
      </c>
    </row>
    <row r="124" spans="1:10" x14ac:dyDescent="0.3">
      <c r="A124" s="6"/>
      <c r="B124" s="6"/>
      <c r="C124" s="6"/>
      <c r="D124" s="7"/>
      <c r="E124" s="8"/>
      <c r="F124" s="8"/>
      <c r="G124" s="8"/>
      <c r="I124">
        <v>922.52</v>
      </c>
      <c r="J124">
        <v>-0.8</v>
      </c>
    </row>
    <row r="125" spans="1:10" x14ac:dyDescent="0.3">
      <c r="A125" s="6"/>
      <c r="B125" s="6"/>
      <c r="C125" s="6"/>
      <c r="D125" s="7"/>
      <c r="E125" s="7"/>
      <c r="F125" s="8"/>
      <c r="G125" s="8"/>
      <c r="I125">
        <v>929.02</v>
      </c>
      <c r="J125">
        <v>-0.64</v>
      </c>
    </row>
    <row r="126" spans="1:10" x14ac:dyDescent="0.3">
      <c r="A126" s="6"/>
      <c r="B126" s="6"/>
      <c r="C126" s="6"/>
      <c r="D126" s="7"/>
      <c r="E126" s="8"/>
      <c r="F126" s="1"/>
      <c r="I126">
        <v>935.78</v>
      </c>
      <c r="J126">
        <v>0.2</v>
      </c>
    </row>
    <row r="127" spans="1:10" x14ac:dyDescent="0.3">
      <c r="A127" s="6"/>
      <c r="B127" s="6"/>
      <c r="C127" s="6"/>
      <c r="D127" s="7"/>
      <c r="E127" s="8"/>
      <c r="F127" s="1"/>
      <c r="I127">
        <v>951.25</v>
      </c>
      <c r="J127">
        <v>0.3</v>
      </c>
    </row>
    <row r="128" spans="1:10" x14ac:dyDescent="0.3">
      <c r="A128" s="6"/>
      <c r="B128" s="6"/>
      <c r="C128" s="6"/>
      <c r="D128" s="7"/>
      <c r="E128" s="8"/>
      <c r="F128" s="1"/>
      <c r="I128">
        <v>957.6</v>
      </c>
      <c r="J128">
        <v>0.28000000000000003</v>
      </c>
    </row>
    <row r="129" spans="1:10" x14ac:dyDescent="0.3">
      <c r="A129" s="6"/>
      <c r="B129" s="6"/>
      <c r="C129" s="6"/>
      <c r="D129" s="7"/>
      <c r="E129" s="8"/>
      <c r="F129" s="1"/>
      <c r="I129">
        <v>959.18</v>
      </c>
      <c r="J129">
        <v>0.5</v>
      </c>
    </row>
    <row r="130" spans="1:10" x14ac:dyDescent="0.3">
      <c r="A130" s="6"/>
      <c r="B130" s="6"/>
      <c r="C130" s="6"/>
      <c r="D130" s="7"/>
      <c r="E130" s="8"/>
      <c r="F130" s="1"/>
      <c r="I130">
        <v>960.13</v>
      </c>
      <c r="J130">
        <v>1.03</v>
      </c>
    </row>
    <row r="131" spans="1:10" x14ac:dyDescent="0.3">
      <c r="A131" s="6"/>
      <c r="B131" s="6"/>
      <c r="C131" s="6"/>
      <c r="D131" s="7"/>
      <c r="E131" s="7"/>
      <c r="F131" s="1"/>
      <c r="I131">
        <v>964.14</v>
      </c>
      <c r="J131">
        <v>1.43</v>
      </c>
    </row>
    <row r="132" spans="1:10" x14ac:dyDescent="0.3">
      <c r="A132" s="6"/>
      <c r="B132" s="6"/>
      <c r="C132" s="6"/>
      <c r="D132" s="7"/>
      <c r="E132" s="8"/>
      <c r="F132" s="1"/>
      <c r="I132">
        <v>969.86</v>
      </c>
      <c r="J132">
        <v>1.87</v>
      </c>
    </row>
    <row r="133" spans="1:10" x14ac:dyDescent="0.3">
      <c r="A133" s="6"/>
      <c r="B133" s="6"/>
      <c r="C133" s="6"/>
      <c r="D133" s="7"/>
      <c r="E133" s="8"/>
      <c r="F133" s="1"/>
      <c r="I133">
        <v>973.55</v>
      </c>
      <c r="J133">
        <v>2.36</v>
      </c>
    </row>
    <row r="134" spans="1:10" x14ac:dyDescent="0.3">
      <c r="A134" s="6"/>
      <c r="B134" s="6"/>
      <c r="C134" s="6"/>
      <c r="D134" s="7"/>
      <c r="E134" s="8"/>
      <c r="F134" s="1"/>
      <c r="I134">
        <v>980.47</v>
      </c>
      <c r="J134">
        <v>3.76</v>
      </c>
    </row>
    <row r="135" spans="1:10" x14ac:dyDescent="0.3">
      <c r="A135" s="6"/>
      <c r="B135" s="6"/>
      <c r="C135" s="6"/>
      <c r="D135" s="7"/>
      <c r="E135" s="8"/>
      <c r="F135" s="1"/>
      <c r="I135">
        <v>981.66</v>
      </c>
      <c r="J135">
        <v>3.76</v>
      </c>
    </row>
    <row r="136" spans="1:10" x14ac:dyDescent="0.3">
      <c r="A136" s="6"/>
      <c r="B136" s="6"/>
      <c r="C136" s="6"/>
      <c r="D136" s="7"/>
      <c r="E136" s="8"/>
      <c r="F136" s="1"/>
      <c r="I136">
        <v>983.43</v>
      </c>
      <c r="J136">
        <v>4.92</v>
      </c>
    </row>
    <row r="137" spans="1:10" x14ac:dyDescent="0.3">
      <c r="A137" s="6"/>
      <c r="B137" s="6"/>
      <c r="C137" s="6"/>
      <c r="D137" s="7"/>
      <c r="E137" s="8"/>
      <c r="F137" s="1"/>
      <c r="I137">
        <v>984.04</v>
      </c>
      <c r="J137">
        <v>4.92</v>
      </c>
    </row>
    <row r="138" spans="1:10" x14ac:dyDescent="0.3">
      <c r="A138" s="6"/>
      <c r="B138" s="6"/>
      <c r="C138" s="6"/>
      <c r="D138" s="7"/>
      <c r="E138" s="8"/>
      <c r="F138" s="1"/>
      <c r="I138">
        <v>987.72</v>
      </c>
      <c r="J138">
        <v>5.37</v>
      </c>
    </row>
    <row r="139" spans="1:10" x14ac:dyDescent="0.3">
      <c r="A139" s="6"/>
      <c r="B139" s="6"/>
      <c r="C139" s="6"/>
      <c r="D139" s="7"/>
      <c r="E139" s="8"/>
      <c r="F139" s="1"/>
      <c r="I139">
        <v>987.93</v>
      </c>
      <c r="J139">
        <v>5.35</v>
      </c>
    </row>
    <row r="140" spans="1:10" x14ac:dyDescent="0.3">
      <c r="A140" s="6"/>
      <c r="B140" s="6"/>
      <c r="C140" s="6"/>
      <c r="D140" s="7"/>
      <c r="E140" s="8"/>
      <c r="F140" s="1"/>
      <c r="I140" s="5">
        <v>988.19</v>
      </c>
      <c r="J140" s="5">
        <v>5.52</v>
      </c>
    </row>
    <row r="141" spans="1:10" x14ac:dyDescent="0.3">
      <c r="A141" s="6"/>
      <c r="B141" s="6"/>
      <c r="C141" s="6"/>
      <c r="D141" s="7"/>
      <c r="E141" s="8"/>
      <c r="F141" s="1"/>
    </row>
    <row r="142" spans="1:10" x14ac:dyDescent="0.3">
      <c r="A142" s="6"/>
      <c r="B142" s="6"/>
      <c r="C142" s="6"/>
      <c r="D142" s="7"/>
      <c r="E142" s="8"/>
      <c r="F142" s="1"/>
    </row>
    <row r="143" spans="1:10" x14ac:dyDescent="0.3">
      <c r="A143" s="6"/>
      <c r="B143" s="6"/>
      <c r="C143" s="6"/>
      <c r="D143" s="7"/>
      <c r="E143" s="8"/>
      <c r="F143" s="1"/>
    </row>
    <row r="144" spans="1:10" x14ac:dyDescent="0.3">
      <c r="A144" s="6"/>
      <c r="B144" s="6"/>
      <c r="C144" s="6"/>
      <c r="D144" s="7"/>
      <c r="E144" s="8"/>
      <c r="F144" s="1"/>
    </row>
    <row r="145" spans="1:7" x14ac:dyDescent="0.3">
      <c r="A145" s="6"/>
      <c r="B145" s="6"/>
      <c r="C145" s="6"/>
      <c r="D145" s="7"/>
      <c r="E145" s="8"/>
      <c r="F145" s="1"/>
    </row>
    <row r="146" spans="1:7" x14ac:dyDescent="0.3">
      <c r="A146" s="6"/>
      <c r="B146" s="6"/>
      <c r="C146" s="6"/>
      <c r="D146" s="7"/>
      <c r="E146" s="8"/>
      <c r="F146" s="1"/>
    </row>
    <row r="147" spans="1:7" x14ac:dyDescent="0.3">
      <c r="A147" s="6"/>
      <c r="B147" s="6"/>
      <c r="C147" s="6"/>
      <c r="D147" s="7"/>
      <c r="E147" s="8"/>
      <c r="F147" s="1"/>
    </row>
    <row r="148" spans="1:7" x14ac:dyDescent="0.3">
      <c r="A148" s="6"/>
      <c r="B148" s="6"/>
      <c r="C148" s="6"/>
      <c r="D148" s="7"/>
      <c r="E148" s="8"/>
      <c r="F148" s="1"/>
    </row>
    <row r="149" spans="1:7" x14ac:dyDescent="0.3">
      <c r="A149" s="6"/>
      <c r="B149" s="6"/>
      <c r="C149" s="6"/>
      <c r="D149" s="7"/>
      <c r="E149" s="8"/>
      <c r="F149" s="1"/>
    </row>
    <row r="150" spans="1:7" x14ac:dyDescent="0.3">
      <c r="A150" s="6"/>
      <c r="B150" s="6"/>
      <c r="C150" s="6"/>
      <c r="D150" s="7"/>
      <c r="E150" s="8"/>
      <c r="F150" s="1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126" workbookViewId="0">
      <selection activeCell="A126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43.19</v>
      </c>
      <c r="B1">
        <f>A1-43.19</f>
        <v>0</v>
      </c>
      <c r="C1" s="5">
        <v>9.4499999999999993</v>
      </c>
      <c r="D1" s="2">
        <v>296731.75099999999</v>
      </c>
      <c r="E1" s="2">
        <v>2776945.4010000001</v>
      </c>
    </row>
    <row r="2" spans="1:7" x14ac:dyDescent="0.3">
      <c r="A2">
        <v>43.54</v>
      </c>
      <c r="B2">
        <f t="shared" ref="B2:B65" si="0">A2-43.19</f>
        <v>0.35000000000000142</v>
      </c>
      <c r="C2">
        <v>9.32</v>
      </c>
      <c r="D2" s="2">
        <f>(((B2*($D$150-$D$1))+$B$150*$D$1)/$B$150)</f>
        <v>296731.89978853695</v>
      </c>
      <c r="E2" s="1">
        <f>(((B2*($E$150-$E$1))+$B$150*$E$1)/$B$150)</f>
        <v>2776945.7178242016</v>
      </c>
      <c r="F2" s="1">
        <f>SQRT(((D2-$D$1)^2)+((E2-$E$1)^2))</f>
        <v>0.350022289836524</v>
      </c>
      <c r="G2" s="1">
        <f t="shared" ref="G2" si="1">B2-F2</f>
        <v>-2.2289836522582096E-5</v>
      </c>
    </row>
    <row r="3" spans="1:7" x14ac:dyDescent="0.3">
      <c r="A3">
        <v>43.85</v>
      </c>
      <c r="B3">
        <f t="shared" si="0"/>
        <v>0.66000000000000369</v>
      </c>
      <c r="C3">
        <v>9.27</v>
      </c>
      <c r="D3" s="2">
        <f t="shared" ref="D3:D66" si="2">(((B3*($D$150-$D$1))+$B$150*$D$1)/$B$150)</f>
        <v>296732.03157266974</v>
      </c>
      <c r="E3" s="1">
        <f t="shared" ref="E3:E66" si="3">(((B3*($E$150-$E$1))+$B$150*$E$1)/$B$150)</f>
        <v>2776945.9984399225</v>
      </c>
      <c r="F3" s="1">
        <f t="shared" ref="F3:F66" si="4">SQRT(((D3-$D$1)^2)+((E3-$E$1)^2))</f>
        <v>0.66004203190536326</v>
      </c>
      <c r="G3" s="1">
        <f t="shared" ref="G3:G66" si="5">B3-F3</f>
        <v>-4.2031905359563027E-5</v>
      </c>
    </row>
    <row r="4" spans="1:7" x14ac:dyDescent="0.3">
      <c r="A4">
        <v>58.29</v>
      </c>
      <c r="B4">
        <f t="shared" si="0"/>
        <v>15.100000000000001</v>
      </c>
      <c r="C4">
        <v>2.2799999999999998</v>
      </c>
      <c r="D4" s="2">
        <f t="shared" si="2"/>
        <v>296738.17016259604</v>
      </c>
      <c r="E4" s="1">
        <f t="shared" si="3"/>
        <v>2776959.0697012534</v>
      </c>
      <c r="F4" s="1">
        <f t="shared" si="4"/>
        <v>15.10096163786649</v>
      </c>
      <c r="G4" s="1">
        <f t="shared" si="5"/>
        <v>-9.6163786648872929E-4</v>
      </c>
    </row>
    <row r="5" spans="1:7" x14ac:dyDescent="0.3">
      <c r="A5">
        <v>59.4</v>
      </c>
      <c r="B5">
        <f t="shared" si="0"/>
        <v>16.21</v>
      </c>
      <c r="C5">
        <v>1.67</v>
      </c>
      <c r="D5" s="2">
        <f t="shared" si="2"/>
        <v>296738.64203481341</v>
      </c>
      <c r="E5" s="1">
        <f t="shared" si="3"/>
        <v>2776960.0744865774</v>
      </c>
      <c r="F5" s="1">
        <f t="shared" si="4"/>
        <v>16.211032327874449</v>
      </c>
      <c r="G5" s="1">
        <f t="shared" si="5"/>
        <v>-1.032327874447958E-3</v>
      </c>
    </row>
    <row r="6" spans="1:7" x14ac:dyDescent="0.3">
      <c r="A6">
        <v>68.33</v>
      </c>
      <c r="B6">
        <f t="shared" si="0"/>
        <v>25.14</v>
      </c>
      <c r="C6">
        <v>1.1499999999999999</v>
      </c>
      <c r="D6" s="2">
        <f t="shared" si="2"/>
        <v>296742.4382680573</v>
      </c>
      <c r="E6" s="1">
        <f t="shared" si="3"/>
        <v>2776968.1580297686</v>
      </c>
      <c r="F6" s="1">
        <f t="shared" si="4"/>
        <v>25.141601031265694</v>
      </c>
      <c r="G6" s="1">
        <f t="shared" si="5"/>
        <v>-1.6010312656931092E-3</v>
      </c>
    </row>
    <row r="7" spans="1:7" x14ac:dyDescent="0.3">
      <c r="A7">
        <v>79.599999999999994</v>
      </c>
      <c r="B7">
        <f t="shared" si="0"/>
        <v>36.409999999999997</v>
      </c>
      <c r="C7">
        <v>1.61</v>
      </c>
      <c r="D7" s="2">
        <f t="shared" si="2"/>
        <v>296747.22925894859</v>
      </c>
      <c r="E7" s="1">
        <f t="shared" si="3"/>
        <v>2776978.3597690486</v>
      </c>
      <c r="F7" s="1">
        <f t="shared" si="4"/>
        <v>36.412318757207146</v>
      </c>
      <c r="G7" s="1">
        <f t="shared" si="5"/>
        <v>-2.3187572071492468E-3</v>
      </c>
    </row>
    <row r="8" spans="1:7" x14ac:dyDescent="0.3">
      <c r="A8">
        <v>81.17</v>
      </c>
      <c r="B8">
        <f t="shared" si="0"/>
        <v>37.980000000000004</v>
      </c>
      <c r="C8">
        <v>2.06</v>
      </c>
      <c r="D8" s="2">
        <f t="shared" si="2"/>
        <v>296747.89668181451</v>
      </c>
      <c r="E8" s="1">
        <f t="shared" si="3"/>
        <v>2776979.7809518944</v>
      </c>
      <c r="F8" s="1">
        <f t="shared" si="4"/>
        <v>37.982418742216318</v>
      </c>
      <c r="G8" s="1">
        <f t="shared" si="5"/>
        <v>-2.418742216313774E-3</v>
      </c>
    </row>
    <row r="9" spans="1:7" x14ac:dyDescent="0.3">
      <c r="A9">
        <v>81.72</v>
      </c>
      <c r="B9">
        <f t="shared" si="0"/>
        <v>38.53</v>
      </c>
      <c r="C9">
        <v>2.15</v>
      </c>
      <c r="D9" s="2">
        <f t="shared" si="2"/>
        <v>296748.13049237273</v>
      </c>
      <c r="E9" s="1">
        <f t="shared" si="3"/>
        <v>2776980.278818496</v>
      </c>
      <c r="F9" s="1">
        <f t="shared" si="4"/>
        <v>38.532453768560238</v>
      </c>
      <c r="G9" s="1">
        <f t="shared" si="5"/>
        <v>-2.4537685602368242E-3</v>
      </c>
    </row>
    <row r="10" spans="1:7" x14ac:dyDescent="0.3">
      <c r="A10">
        <v>82.51</v>
      </c>
      <c r="B10">
        <f t="shared" si="0"/>
        <v>39.320000000000007</v>
      </c>
      <c r="C10">
        <v>2.16</v>
      </c>
      <c r="D10" s="2">
        <f t="shared" si="2"/>
        <v>296748.46632935619</v>
      </c>
      <c r="E10" s="1">
        <f t="shared" si="3"/>
        <v>2776980.9939359785</v>
      </c>
      <c r="F10" s="1">
        <f t="shared" si="4"/>
        <v>39.322504079105009</v>
      </c>
      <c r="G10" s="1">
        <f t="shared" si="5"/>
        <v>-2.5040791050017219E-3</v>
      </c>
    </row>
    <row r="11" spans="1:7" x14ac:dyDescent="0.3">
      <c r="A11">
        <v>83.61</v>
      </c>
      <c r="B11">
        <f t="shared" si="0"/>
        <v>40.42</v>
      </c>
      <c r="C11">
        <v>2.02</v>
      </c>
      <c r="D11" s="2">
        <f t="shared" si="2"/>
        <v>296748.93395047245</v>
      </c>
      <c r="E11" s="1">
        <f t="shared" si="3"/>
        <v>2776981.9896691828</v>
      </c>
      <c r="F11" s="1">
        <f t="shared" si="4"/>
        <v>40.422574132561614</v>
      </c>
      <c r="G11" s="1">
        <f t="shared" si="5"/>
        <v>-2.57413256161243E-3</v>
      </c>
    </row>
    <row r="12" spans="1:7" x14ac:dyDescent="0.3">
      <c r="A12">
        <v>84.08</v>
      </c>
      <c r="B12">
        <f t="shared" si="0"/>
        <v>40.89</v>
      </c>
      <c r="C12">
        <v>1.64</v>
      </c>
      <c r="D12" s="2">
        <f t="shared" si="2"/>
        <v>296749.13375222211</v>
      </c>
      <c r="E12" s="1">
        <f t="shared" si="3"/>
        <v>2776982.4151188242</v>
      </c>
      <c r="F12" s="1">
        <f t="shared" si="4"/>
        <v>40.892604064114181</v>
      </c>
      <c r="G12" s="1">
        <f t="shared" si="5"/>
        <v>-2.6040641141804599E-3</v>
      </c>
    </row>
    <row r="13" spans="1:7" x14ac:dyDescent="0.3">
      <c r="A13">
        <v>84.34</v>
      </c>
      <c r="B13">
        <f t="shared" si="0"/>
        <v>41.150000000000006</v>
      </c>
      <c r="C13">
        <v>1.67</v>
      </c>
      <c r="D13" s="2">
        <f t="shared" si="2"/>
        <v>296749.24428084958</v>
      </c>
      <c r="E13" s="1">
        <f t="shared" si="3"/>
        <v>2776982.6504739448</v>
      </c>
      <c r="F13" s="1">
        <f t="shared" si="4"/>
        <v>41.15262062183924</v>
      </c>
      <c r="G13" s="1">
        <f t="shared" si="5"/>
        <v>-2.6206218392346159E-3</v>
      </c>
    </row>
    <row r="14" spans="1:7" x14ac:dyDescent="0.3">
      <c r="A14">
        <v>84.82</v>
      </c>
      <c r="B14">
        <f t="shared" si="0"/>
        <v>41.629999999999995</v>
      </c>
      <c r="C14">
        <v>0.02</v>
      </c>
      <c r="D14" s="2">
        <f t="shared" si="2"/>
        <v>296749.4483337003</v>
      </c>
      <c r="E14" s="1">
        <f t="shared" si="3"/>
        <v>2776983.0849757069</v>
      </c>
      <c r="F14" s="1">
        <f t="shared" si="4"/>
        <v>41.632651190761415</v>
      </c>
      <c r="G14" s="1">
        <f t="shared" si="5"/>
        <v>-2.6511907614192864E-3</v>
      </c>
    </row>
    <row r="15" spans="1:7" x14ac:dyDescent="0.3">
      <c r="A15">
        <v>90.92</v>
      </c>
      <c r="B15">
        <f t="shared" si="0"/>
        <v>47.730000000000004</v>
      </c>
      <c r="C15">
        <v>0.36</v>
      </c>
      <c r="D15" s="2">
        <f t="shared" si="2"/>
        <v>296752.04150534514</v>
      </c>
      <c r="E15" s="1">
        <f t="shared" si="3"/>
        <v>2776988.606768928</v>
      </c>
      <c r="F15" s="1">
        <f t="shared" si="4"/>
        <v>47.733039666624649</v>
      </c>
      <c r="G15" s="1">
        <f t="shared" si="5"/>
        <v>-3.0396666246446102E-3</v>
      </c>
    </row>
    <row r="16" spans="1:7" x14ac:dyDescent="0.3">
      <c r="A16">
        <v>96.1</v>
      </c>
      <c r="B16">
        <f t="shared" si="0"/>
        <v>52.91</v>
      </c>
      <c r="C16">
        <v>0.3</v>
      </c>
      <c r="D16" s="2">
        <f t="shared" si="2"/>
        <v>296754.24357569264</v>
      </c>
      <c r="E16" s="1">
        <f t="shared" si="3"/>
        <v>2776993.2957671061</v>
      </c>
      <c r="F16" s="1">
        <f t="shared" si="4"/>
        <v>52.913369552807985</v>
      </c>
      <c r="G16" s="1">
        <f t="shared" si="5"/>
        <v>-3.3695528079888959E-3</v>
      </c>
    </row>
    <row r="17" spans="1:10" x14ac:dyDescent="0.3">
      <c r="A17">
        <v>107.33</v>
      </c>
      <c r="B17">
        <f t="shared" si="0"/>
        <v>64.14</v>
      </c>
      <c r="C17">
        <v>0.25</v>
      </c>
      <c r="D17" s="2">
        <f t="shared" si="2"/>
        <v>296759.01756217971</v>
      </c>
      <c r="E17" s="1">
        <f t="shared" si="3"/>
        <v>2777003.461297906</v>
      </c>
      <c r="F17" s="1">
        <f t="shared" si="4"/>
        <v>64.144084731378513</v>
      </c>
      <c r="G17" s="1">
        <f t="shared" si="5"/>
        <v>-4.0847313785121742E-3</v>
      </c>
      <c r="I17" s="5">
        <v>43.19</v>
      </c>
      <c r="J17" s="5">
        <v>9.4499999999999993</v>
      </c>
    </row>
    <row r="18" spans="1:10" x14ac:dyDescent="0.3">
      <c r="A18">
        <v>113.01</v>
      </c>
      <c r="B18">
        <f t="shared" si="0"/>
        <v>69.820000000000007</v>
      </c>
      <c r="C18">
        <v>0.23</v>
      </c>
      <c r="D18" s="2">
        <f t="shared" si="2"/>
        <v>296761.4321875801</v>
      </c>
      <c r="E18" s="1">
        <f t="shared" si="3"/>
        <v>2777008.602902086</v>
      </c>
      <c r="F18" s="1">
        <f t="shared" si="4"/>
        <v>69.824446459983477</v>
      </c>
      <c r="G18" s="1">
        <f t="shared" si="5"/>
        <v>-4.4464599834697083E-3</v>
      </c>
      <c r="I18">
        <v>43.54</v>
      </c>
      <c r="J18">
        <v>9.32</v>
      </c>
    </row>
    <row r="19" spans="1:10" x14ac:dyDescent="0.3">
      <c r="A19">
        <v>124.59</v>
      </c>
      <c r="B19">
        <f t="shared" si="0"/>
        <v>81.400000000000006</v>
      </c>
      <c r="C19">
        <v>0.23</v>
      </c>
      <c r="D19" s="2">
        <f t="shared" si="2"/>
        <v>296766.35496260412</v>
      </c>
      <c r="E19" s="1">
        <f t="shared" si="3"/>
        <v>2777019.0852570869</v>
      </c>
      <c r="F19" s="1">
        <f t="shared" si="4"/>
        <v>81.40518392796902</v>
      </c>
      <c r="G19" s="1">
        <f t="shared" si="5"/>
        <v>-5.1839279690142348E-3</v>
      </c>
      <c r="I19">
        <v>43.85</v>
      </c>
      <c r="J19">
        <v>9.27</v>
      </c>
    </row>
    <row r="20" spans="1:10" x14ac:dyDescent="0.3">
      <c r="A20">
        <v>136.66</v>
      </c>
      <c r="B20">
        <f t="shared" si="0"/>
        <v>93.47</v>
      </c>
      <c r="C20">
        <v>0.19</v>
      </c>
      <c r="D20" s="2">
        <f t="shared" si="2"/>
        <v>296771.48604157992</v>
      </c>
      <c r="E20" s="1">
        <f t="shared" si="3"/>
        <v>2777030.0111659695</v>
      </c>
      <c r="F20" s="1">
        <f t="shared" si="4"/>
        <v>93.47595260140335</v>
      </c>
      <c r="G20" s="1">
        <f t="shared" si="5"/>
        <v>-5.9526014033508545E-3</v>
      </c>
      <c r="I20">
        <v>58.29</v>
      </c>
      <c r="J20">
        <v>2.2799999999999998</v>
      </c>
    </row>
    <row r="21" spans="1:10" x14ac:dyDescent="0.3">
      <c r="A21">
        <v>149.65</v>
      </c>
      <c r="B21">
        <f t="shared" si="0"/>
        <v>106.46000000000001</v>
      </c>
      <c r="C21">
        <v>0.16</v>
      </c>
      <c r="D21" s="2">
        <f t="shared" si="2"/>
        <v>296777.00822185294</v>
      </c>
      <c r="E21" s="1">
        <f t="shared" si="3"/>
        <v>2777041.7698698952</v>
      </c>
      <c r="F21" s="1">
        <f t="shared" si="4"/>
        <v>106.46677986446809</v>
      </c>
      <c r="G21" s="1">
        <f t="shared" si="5"/>
        <v>-6.7798644680863163E-3</v>
      </c>
      <c r="I21">
        <v>59.4</v>
      </c>
      <c r="J21">
        <v>1.67</v>
      </c>
    </row>
    <row r="22" spans="1:10" x14ac:dyDescent="0.3">
      <c r="A22">
        <v>163.43</v>
      </c>
      <c r="B22">
        <f t="shared" si="0"/>
        <v>120.24000000000001</v>
      </c>
      <c r="C22">
        <v>0.09</v>
      </c>
      <c r="D22" s="2">
        <f t="shared" si="2"/>
        <v>296782.86623910954</v>
      </c>
      <c r="E22" s="1">
        <f t="shared" si="3"/>
        <v>2777054.2436913038</v>
      </c>
      <c r="F22" s="1">
        <f t="shared" si="4"/>
        <v>120.24765743854861</v>
      </c>
      <c r="G22" s="1">
        <f t="shared" si="5"/>
        <v>-7.6574385486054553E-3</v>
      </c>
      <c r="I22">
        <v>68.33</v>
      </c>
      <c r="J22">
        <v>1.1499999999999999</v>
      </c>
    </row>
    <row r="23" spans="1:10" x14ac:dyDescent="0.3">
      <c r="A23">
        <v>168.65</v>
      </c>
      <c r="B23">
        <f t="shared" si="0"/>
        <v>125.46000000000001</v>
      </c>
      <c r="C23">
        <v>0.09</v>
      </c>
      <c r="D23" s="2">
        <f t="shared" si="2"/>
        <v>296785.08531386132</v>
      </c>
      <c r="E23" s="1">
        <f t="shared" si="3"/>
        <v>2777058.968897962</v>
      </c>
      <c r="F23" s="1">
        <f t="shared" si="4"/>
        <v>125.46798987212762</v>
      </c>
      <c r="G23" s="1">
        <f t="shared" si="5"/>
        <v>-7.9898721276094875E-3</v>
      </c>
      <c r="I23">
        <v>79.599999999999994</v>
      </c>
      <c r="J23">
        <v>1.61</v>
      </c>
    </row>
    <row r="24" spans="1:10" x14ac:dyDescent="0.3">
      <c r="A24">
        <v>174.65</v>
      </c>
      <c r="B24">
        <f t="shared" si="0"/>
        <v>131.46</v>
      </c>
      <c r="C24">
        <v>0.04</v>
      </c>
      <c r="D24" s="2">
        <f t="shared" si="2"/>
        <v>296787.6359744955</v>
      </c>
      <c r="E24" s="1">
        <f t="shared" si="3"/>
        <v>2777064.400169983</v>
      </c>
      <c r="F24" s="1">
        <f t="shared" si="4"/>
        <v>131.46837197972479</v>
      </c>
      <c r="G24" s="1">
        <f t="shared" si="5"/>
        <v>-8.3719797247852057E-3</v>
      </c>
      <c r="I24">
        <v>81.17</v>
      </c>
      <c r="J24">
        <v>2.06</v>
      </c>
    </row>
    <row r="25" spans="1:10" x14ac:dyDescent="0.3">
      <c r="A25">
        <v>181.09</v>
      </c>
      <c r="B25">
        <f t="shared" si="0"/>
        <v>137.9</v>
      </c>
      <c r="C25">
        <v>0.02</v>
      </c>
      <c r="D25" s="2">
        <f t="shared" si="2"/>
        <v>296790.37368357624</v>
      </c>
      <c r="E25" s="1">
        <f t="shared" si="3"/>
        <v>2777070.229735286</v>
      </c>
      <c r="F25" s="1">
        <f t="shared" si="4"/>
        <v>137.90878210889795</v>
      </c>
      <c r="G25" s="1">
        <f t="shared" si="5"/>
        <v>-8.7821088979467277E-3</v>
      </c>
      <c r="I25">
        <v>81.72</v>
      </c>
      <c r="J25">
        <v>2.15</v>
      </c>
    </row>
    <row r="26" spans="1:10" x14ac:dyDescent="0.3">
      <c r="A26">
        <v>186.94</v>
      </c>
      <c r="B26">
        <f t="shared" si="0"/>
        <v>143.75</v>
      </c>
      <c r="C26">
        <v>0.01</v>
      </c>
      <c r="D26" s="2">
        <f t="shared" si="2"/>
        <v>296792.86057769461</v>
      </c>
      <c r="E26" s="1">
        <f t="shared" si="3"/>
        <v>2777075.5252255066</v>
      </c>
      <c r="F26" s="1">
        <f t="shared" si="4"/>
        <v>143.75915466395949</v>
      </c>
      <c r="G26" s="1">
        <f t="shared" si="5"/>
        <v>-9.1546639594923818E-3</v>
      </c>
      <c r="I26">
        <v>82.51</v>
      </c>
      <c r="J26">
        <v>2.16</v>
      </c>
    </row>
    <row r="27" spans="1:10" x14ac:dyDescent="0.3">
      <c r="A27">
        <v>192.7</v>
      </c>
      <c r="B27">
        <f t="shared" si="0"/>
        <v>149.51</v>
      </c>
      <c r="C27">
        <v>0</v>
      </c>
      <c r="D27" s="2">
        <f t="shared" si="2"/>
        <v>296795.30921190343</v>
      </c>
      <c r="E27" s="1">
        <f t="shared" si="3"/>
        <v>2777080.7392466469</v>
      </c>
      <c r="F27" s="1">
        <f t="shared" si="4"/>
        <v>149.51952148730632</v>
      </c>
      <c r="G27" s="1">
        <f t="shared" si="5"/>
        <v>-9.5214873063298455E-3</v>
      </c>
      <c r="I27">
        <v>83.61</v>
      </c>
      <c r="J27">
        <v>2.02</v>
      </c>
    </row>
    <row r="28" spans="1:10" x14ac:dyDescent="0.3">
      <c r="A28">
        <v>198.15</v>
      </c>
      <c r="B28">
        <f t="shared" si="0"/>
        <v>154.96</v>
      </c>
      <c r="C28">
        <v>0.02</v>
      </c>
      <c r="D28" s="2">
        <f t="shared" si="2"/>
        <v>296797.62606197945</v>
      </c>
      <c r="E28" s="1">
        <f t="shared" si="3"/>
        <v>2777085.6726520662</v>
      </c>
      <c r="F28" s="1">
        <f t="shared" si="4"/>
        <v>154.9698685685843</v>
      </c>
      <c r="G28" s="1">
        <f t="shared" si="5"/>
        <v>-9.8685685842951898E-3</v>
      </c>
      <c r="I28">
        <v>84.08</v>
      </c>
      <c r="J28">
        <v>1.64</v>
      </c>
    </row>
    <row r="29" spans="1:10" x14ac:dyDescent="0.3">
      <c r="A29">
        <v>205.21</v>
      </c>
      <c r="B29">
        <f t="shared" si="0"/>
        <v>162.02000000000001</v>
      </c>
      <c r="C29">
        <v>-0.02</v>
      </c>
      <c r="D29" s="2">
        <f t="shared" si="2"/>
        <v>296800.62733932573</v>
      </c>
      <c r="E29" s="1">
        <f t="shared" si="3"/>
        <v>2777092.0634488109</v>
      </c>
      <c r="F29" s="1">
        <f t="shared" si="4"/>
        <v>162.0303181818704</v>
      </c>
      <c r="G29" s="1">
        <f t="shared" si="5"/>
        <v>-1.0318181870388798E-2</v>
      </c>
      <c r="I29">
        <v>84.34</v>
      </c>
      <c r="J29">
        <v>1.67</v>
      </c>
    </row>
    <row r="30" spans="1:10" x14ac:dyDescent="0.3">
      <c r="A30">
        <v>211.31</v>
      </c>
      <c r="B30">
        <f t="shared" si="0"/>
        <v>168.12</v>
      </c>
      <c r="C30">
        <v>-0.02</v>
      </c>
      <c r="D30" s="2">
        <f t="shared" si="2"/>
        <v>296803.22051097051</v>
      </c>
      <c r="E30" s="1">
        <f t="shared" si="3"/>
        <v>2777097.5852420325</v>
      </c>
      <c r="F30" s="1">
        <f t="shared" si="4"/>
        <v>168.13070665813038</v>
      </c>
      <c r="G30" s="1">
        <f t="shared" si="5"/>
        <v>-1.070665813037408E-2</v>
      </c>
      <c r="I30">
        <v>84.82</v>
      </c>
      <c r="J30">
        <v>0.02</v>
      </c>
    </row>
    <row r="31" spans="1:10" x14ac:dyDescent="0.3">
      <c r="A31">
        <v>217.33</v>
      </c>
      <c r="B31">
        <f t="shared" si="0"/>
        <v>174.14000000000001</v>
      </c>
      <c r="C31">
        <v>-0.03</v>
      </c>
      <c r="D31" s="2">
        <f t="shared" si="2"/>
        <v>296805.7796738068</v>
      </c>
      <c r="E31" s="1">
        <f t="shared" si="3"/>
        <v>2777103.0346182939</v>
      </c>
      <c r="F31" s="1">
        <f t="shared" si="4"/>
        <v>174.15109003962377</v>
      </c>
      <c r="G31" s="1">
        <f t="shared" si="5"/>
        <v>-1.1090039623752546E-2</v>
      </c>
      <c r="I31">
        <v>90.92</v>
      </c>
      <c r="J31">
        <v>0.36</v>
      </c>
    </row>
    <row r="32" spans="1:10" x14ac:dyDescent="0.3">
      <c r="A32">
        <v>257.05</v>
      </c>
      <c r="B32">
        <f t="shared" si="0"/>
        <v>213.86</v>
      </c>
      <c r="C32">
        <v>-0.13</v>
      </c>
      <c r="D32" s="2">
        <f t="shared" si="2"/>
        <v>296822.66504720534</v>
      </c>
      <c r="E32" s="1">
        <f t="shared" si="3"/>
        <v>2777138.9896390736</v>
      </c>
      <c r="F32" s="1">
        <f t="shared" si="4"/>
        <v>213.87361959251234</v>
      </c>
      <c r="G32" s="1">
        <f t="shared" si="5"/>
        <v>-1.3619592512327472E-2</v>
      </c>
      <c r="I32">
        <v>96.1</v>
      </c>
      <c r="J32">
        <v>0.3</v>
      </c>
    </row>
    <row r="33" spans="1:10" x14ac:dyDescent="0.3">
      <c r="A33">
        <v>272.81</v>
      </c>
      <c r="B33">
        <f t="shared" si="0"/>
        <v>229.62</v>
      </c>
      <c r="C33">
        <v>-0.17</v>
      </c>
      <c r="D33" s="2">
        <f t="shared" si="2"/>
        <v>296829.36478247115</v>
      </c>
      <c r="E33" s="1">
        <f t="shared" si="3"/>
        <v>2777153.2557802489</v>
      </c>
      <c r="F33" s="1">
        <f t="shared" si="4"/>
        <v>229.63462326186269</v>
      </c>
      <c r="G33" s="1">
        <f t="shared" si="5"/>
        <v>-1.4623261862681147E-2</v>
      </c>
      <c r="I33">
        <v>107.33</v>
      </c>
      <c r="J33">
        <v>0.25</v>
      </c>
    </row>
    <row r="34" spans="1:10" x14ac:dyDescent="0.3">
      <c r="A34">
        <v>286.52</v>
      </c>
      <c r="B34">
        <f t="shared" si="0"/>
        <v>243.32999999999998</v>
      </c>
      <c r="C34">
        <v>-0.18</v>
      </c>
      <c r="D34" s="2">
        <f t="shared" si="2"/>
        <v>296835.19304202031</v>
      </c>
      <c r="E34" s="1">
        <f t="shared" si="3"/>
        <v>2777165.6662368174</v>
      </c>
      <c r="F34" s="1">
        <f t="shared" si="4"/>
        <v>243.34549637812469</v>
      </c>
      <c r="G34" s="1">
        <f t="shared" si="5"/>
        <v>-1.5496378124709054E-2</v>
      </c>
      <c r="I34">
        <v>113.01</v>
      </c>
      <c r="J34">
        <v>0.23</v>
      </c>
    </row>
    <row r="35" spans="1:10" x14ac:dyDescent="0.3">
      <c r="A35">
        <v>294.11</v>
      </c>
      <c r="B35">
        <f t="shared" si="0"/>
        <v>250.92000000000002</v>
      </c>
      <c r="C35">
        <v>-0.22</v>
      </c>
      <c r="D35" s="2">
        <f t="shared" si="2"/>
        <v>296838.41962772259</v>
      </c>
      <c r="E35" s="1">
        <f t="shared" si="3"/>
        <v>2777172.5367959244</v>
      </c>
      <c r="F35" s="1">
        <f t="shared" si="4"/>
        <v>250.935979744652</v>
      </c>
      <c r="G35" s="1">
        <f t="shared" si="5"/>
        <v>-1.5979744651986039E-2</v>
      </c>
      <c r="I35">
        <v>124.59</v>
      </c>
      <c r="J35">
        <v>0.23</v>
      </c>
    </row>
    <row r="36" spans="1:10" x14ac:dyDescent="0.3">
      <c r="A36">
        <v>301.41000000000003</v>
      </c>
      <c r="B36">
        <f t="shared" si="0"/>
        <v>258.22000000000003</v>
      </c>
      <c r="C36">
        <v>-0.2</v>
      </c>
      <c r="D36" s="2">
        <f t="shared" si="2"/>
        <v>296841.52293149423</v>
      </c>
      <c r="E36" s="1">
        <f t="shared" si="3"/>
        <v>2777179.1448435499</v>
      </c>
      <c r="F36" s="1">
        <f t="shared" si="4"/>
        <v>258.23644464218842</v>
      </c>
      <c r="G36" s="1">
        <f t="shared" si="5"/>
        <v>-1.644464218838948E-2</v>
      </c>
      <c r="I36">
        <v>136.66</v>
      </c>
      <c r="J36">
        <v>0.19</v>
      </c>
    </row>
    <row r="37" spans="1:10" x14ac:dyDescent="0.3">
      <c r="A37">
        <v>308.13</v>
      </c>
      <c r="B37">
        <f t="shared" si="0"/>
        <v>264.94</v>
      </c>
      <c r="C37">
        <v>-0.23</v>
      </c>
      <c r="D37" s="2">
        <f t="shared" si="2"/>
        <v>296844.37967140455</v>
      </c>
      <c r="E37" s="1">
        <f t="shared" si="3"/>
        <v>2777185.2278682133</v>
      </c>
      <c r="F37" s="1">
        <f t="shared" si="4"/>
        <v>264.95687260256136</v>
      </c>
      <c r="G37" s="1">
        <f t="shared" si="5"/>
        <v>-1.6872602561363692E-2</v>
      </c>
      <c r="I37">
        <v>149.65</v>
      </c>
      <c r="J37">
        <v>0.16</v>
      </c>
    </row>
    <row r="38" spans="1:10" x14ac:dyDescent="0.3">
      <c r="A38">
        <v>315.36</v>
      </c>
      <c r="B38">
        <f t="shared" si="0"/>
        <v>272.17</v>
      </c>
      <c r="C38">
        <v>-0.23</v>
      </c>
      <c r="D38" s="2">
        <f t="shared" si="2"/>
        <v>296847.45321746875</v>
      </c>
      <c r="E38" s="1">
        <f t="shared" si="3"/>
        <v>2777191.7725509987</v>
      </c>
      <c r="F38" s="1">
        <f t="shared" si="4"/>
        <v>272.18733304227925</v>
      </c>
      <c r="G38" s="1">
        <f t="shared" si="5"/>
        <v>-1.7333042279233268E-2</v>
      </c>
      <c r="I38">
        <v>163.43</v>
      </c>
      <c r="J38">
        <v>0.09</v>
      </c>
    </row>
    <row r="39" spans="1:10" x14ac:dyDescent="0.3">
      <c r="A39">
        <v>322.58</v>
      </c>
      <c r="B39">
        <f t="shared" si="0"/>
        <v>279.39</v>
      </c>
      <c r="C39">
        <v>-0.22</v>
      </c>
      <c r="D39" s="2">
        <f t="shared" si="2"/>
        <v>296850.5225124319</v>
      </c>
      <c r="E39" s="1">
        <f t="shared" si="3"/>
        <v>2777198.3081816644</v>
      </c>
      <c r="F39" s="1">
        <f t="shared" si="4"/>
        <v>279.40779284547057</v>
      </c>
      <c r="G39" s="1">
        <f t="shared" si="5"/>
        <v>-1.7792845470580687E-2</v>
      </c>
      <c r="I39">
        <v>168.65</v>
      </c>
      <c r="J39">
        <v>0.09</v>
      </c>
    </row>
    <row r="40" spans="1:10" x14ac:dyDescent="0.3">
      <c r="A40">
        <v>329.87</v>
      </c>
      <c r="B40">
        <f t="shared" si="0"/>
        <v>286.68</v>
      </c>
      <c r="C40">
        <v>-0.2</v>
      </c>
      <c r="D40" s="2">
        <f t="shared" si="2"/>
        <v>296853.62156510254</v>
      </c>
      <c r="E40" s="1">
        <f t="shared" si="3"/>
        <v>2777204.9071771703</v>
      </c>
      <c r="F40" s="1">
        <f t="shared" si="4"/>
        <v>286.69825710650514</v>
      </c>
      <c r="G40" s="1">
        <f t="shared" si="5"/>
        <v>-1.8257106505132015E-2</v>
      </c>
      <c r="I40">
        <v>174.65</v>
      </c>
      <c r="J40">
        <v>0.04</v>
      </c>
    </row>
    <row r="41" spans="1:10" x14ac:dyDescent="0.3">
      <c r="A41">
        <v>337.18</v>
      </c>
      <c r="B41">
        <f t="shared" si="0"/>
        <v>293.99</v>
      </c>
      <c r="C41">
        <v>-0.17</v>
      </c>
      <c r="D41" s="2">
        <f t="shared" si="2"/>
        <v>296856.72911997518</v>
      </c>
      <c r="E41" s="1">
        <f t="shared" si="3"/>
        <v>2777211.5242769159</v>
      </c>
      <c r="F41" s="1">
        <f t="shared" si="4"/>
        <v>294.00872264096489</v>
      </c>
      <c r="G41" s="1">
        <f t="shared" si="5"/>
        <v>-1.8722640964881521E-2</v>
      </c>
      <c r="I41">
        <v>181.09</v>
      </c>
      <c r="J41">
        <v>0.02</v>
      </c>
    </row>
    <row r="42" spans="1:10" x14ac:dyDescent="0.3">
      <c r="A42">
        <v>344.24</v>
      </c>
      <c r="B42">
        <f t="shared" si="0"/>
        <v>301.05</v>
      </c>
      <c r="C42">
        <v>-0.24</v>
      </c>
      <c r="D42" s="2">
        <f t="shared" si="2"/>
        <v>296859.73039732146</v>
      </c>
      <c r="E42" s="1">
        <f t="shared" si="3"/>
        <v>2777217.9150736607</v>
      </c>
      <c r="F42" s="1">
        <f t="shared" si="4"/>
        <v>301.06917225425099</v>
      </c>
      <c r="G42" s="1">
        <f t="shared" si="5"/>
        <v>-1.9172254250975129E-2</v>
      </c>
      <c r="I42">
        <v>186.94</v>
      </c>
      <c r="J42">
        <v>0.01</v>
      </c>
    </row>
    <row r="43" spans="1:10" x14ac:dyDescent="0.3">
      <c r="A43">
        <v>351.62</v>
      </c>
      <c r="B43">
        <f t="shared" si="0"/>
        <v>308.43</v>
      </c>
      <c r="C43">
        <v>-0.3</v>
      </c>
      <c r="D43" s="2">
        <f t="shared" si="2"/>
        <v>296862.86770990147</v>
      </c>
      <c r="E43" s="1">
        <f t="shared" si="3"/>
        <v>2777224.5955382469</v>
      </c>
      <c r="F43" s="1">
        <f t="shared" si="4"/>
        <v>308.44964224692603</v>
      </c>
      <c r="G43" s="1">
        <f t="shared" si="5"/>
        <v>-1.9642246926025564E-2</v>
      </c>
      <c r="I43">
        <v>192.7</v>
      </c>
      <c r="J43">
        <v>0</v>
      </c>
    </row>
    <row r="44" spans="1:10" x14ac:dyDescent="0.3">
      <c r="A44">
        <v>359.18</v>
      </c>
      <c r="B44">
        <f t="shared" si="0"/>
        <v>315.99</v>
      </c>
      <c r="C44">
        <v>-0.33</v>
      </c>
      <c r="D44" s="2">
        <f t="shared" si="2"/>
        <v>296866.08154230064</v>
      </c>
      <c r="E44" s="1">
        <f t="shared" si="3"/>
        <v>2777231.4389409935</v>
      </c>
      <c r="F44" s="1">
        <f t="shared" si="4"/>
        <v>316.01012370263373</v>
      </c>
      <c r="G44" s="1">
        <f t="shared" si="5"/>
        <v>-2.0123702633725316E-2</v>
      </c>
      <c r="I44">
        <v>198.15</v>
      </c>
      <c r="J44">
        <v>0.02</v>
      </c>
    </row>
    <row r="45" spans="1:10" x14ac:dyDescent="0.3">
      <c r="A45">
        <v>366.47</v>
      </c>
      <c r="B45">
        <f t="shared" si="0"/>
        <v>323.28000000000003</v>
      </c>
      <c r="C45">
        <v>-0.34</v>
      </c>
      <c r="D45" s="2">
        <f t="shared" si="2"/>
        <v>296869.18059497117</v>
      </c>
      <c r="E45" s="1">
        <f t="shared" si="3"/>
        <v>2777238.0379364993</v>
      </c>
      <c r="F45" s="1">
        <f t="shared" si="4"/>
        <v>323.30058796361885</v>
      </c>
      <c r="G45" s="1">
        <f t="shared" si="5"/>
        <v>-2.0587963618822869E-2</v>
      </c>
      <c r="I45">
        <v>205.21</v>
      </c>
      <c r="J45">
        <v>-0.02</v>
      </c>
    </row>
    <row r="46" spans="1:10" x14ac:dyDescent="0.3">
      <c r="A46">
        <v>374.98</v>
      </c>
      <c r="B46">
        <f t="shared" si="0"/>
        <v>331.79</v>
      </c>
      <c r="C46">
        <v>-0.39</v>
      </c>
      <c r="D46" s="2">
        <f t="shared" si="2"/>
        <v>296872.79828197067</v>
      </c>
      <c r="E46" s="1">
        <f t="shared" si="3"/>
        <v>2777245.7412906494</v>
      </c>
      <c r="F46" s="1">
        <f t="shared" si="4"/>
        <v>331.81112991977653</v>
      </c>
      <c r="G46" s="1">
        <f t="shared" si="5"/>
        <v>-2.1129919776512907E-2</v>
      </c>
      <c r="I46">
        <v>211.31</v>
      </c>
      <c r="J46">
        <v>-0.02</v>
      </c>
    </row>
    <row r="47" spans="1:10" x14ac:dyDescent="0.3">
      <c r="A47">
        <v>388.75</v>
      </c>
      <c r="B47">
        <f t="shared" si="0"/>
        <v>345.56</v>
      </c>
      <c r="C47">
        <v>-0.54</v>
      </c>
      <c r="D47" s="2">
        <f t="shared" si="2"/>
        <v>296878.65204812621</v>
      </c>
      <c r="E47" s="1">
        <f t="shared" si="3"/>
        <v>2777258.2060599374</v>
      </c>
      <c r="F47" s="1">
        <f t="shared" si="4"/>
        <v>345.58200685648745</v>
      </c>
      <c r="G47" s="1">
        <f t="shared" si="5"/>
        <v>-2.2006856487450932E-2</v>
      </c>
      <c r="I47">
        <v>217.33</v>
      </c>
      <c r="J47">
        <v>-0.03</v>
      </c>
    </row>
    <row r="48" spans="1:10" x14ac:dyDescent="0.3">
      <c r="A48">
        <v>396.12</v>
      </c>
      <c r="B48">
        <f t="shared" si="0"/>
        <v>352.93</v>
      </c>
      <c r="C48">
        <v>-0.71</v>
      </c>
      <c r="D48" s="2">
        <f t="shared" si="2"/>
        <v>296881.78510960523</v>
      </c>
      <c r="E48" s="1">
        <f t="shared" si="3"/>
        <v>2777264.8774724039</v>
      </c>
      <c r="F48" s="1">
        <f t="shared" si="4"/>
        <v>352.95247621266066</v>
      </c>
      <c r="G48" s="1">
        <f t="shared" si="5"/>
        <v>-2.2476212660649253E-2</v>
      </c>
      <c r="I48">
        <v>257.05</v>
      </c>
      <c r="J48">
        <v>-0.13</v>
      </c>
    </row>
    <row r="49" spans="1:10" x14ac:dyDescent="0.3">
      <c r="A49">
        <v>411.2</v>
      </c>
      <c r="B49">
        <f t="shared" si="0"/>
        <v>368.01</v>
      </c>
      <c r="C49">
        <v>-1.1599999999999999</v>
      </c>
      <c r="D49" s="2">
        <f t="shared" si="2"/>
        <v>296888.19576999918</v>
      </c>
      <c r="E49" s="1">
        <f t="shared" si="3"/>
        <v>2777278.5280694165</v>
      </c>
      <c r="F49" s="1">
        <f t="shared" si="4"/>
        <v>368.0334365762094</v>
      </c>
      <c r="G49" s="1">
        <f t="shared" si="5"/>
        <v>-2.3436576209405757E-2</v>
      </c>
      <c r="I49">
        <v>272.81</v>
      </c>
      <c r="J49">
        <v>-0.17</v>
      </c>
    </row>
    <row r="50" spans="1:10" x14ac:dyDescent="0.3">
      <c r="A50">
        <v>418.66</v>
      </c>
      <c r="B50">
        <f t="shared" si="0"/>
        <v>375.47</v>
      </c>
      <c r="C50">
        <v>-1.81</v>
      </c>
      <c r="D50" s="2">
        <f t="shared" si="2"/>
        <v>296891.36709138774</v>
      </c>
      <c r="E50" s="1">
        <f t="shared" si="3"/>
        <v>2777285.280950963</v>
      </c>
      <c r="F50" s="1">
        <f t="shared" si="4"/>
        <v>375.49391166367582</v>
      </c>
      <c r="G50" s="1">
        <f t="shared" si="5"/>
        <v>-2.3911663675789896E-2</v>
      </c>
      <c r="I50">
        <v>286.52</v>
      </c>
      <c r="J50">
        <v>-0.18</v>
      </c>
    </row>
    <row r="51" spans="1:10" x14ac:dyDescent="0.3">
      <c r="A51">
        <v>426.06</v>
      </c>
      <c r="B51">
        <f t="shared" si="0"/>
        <v>382.87</v>
      </c>
      <c r="C51">
        <v>-2.5</v>
      </c>
      <c r="D51" s="2">
        <f t="shared" si="2"/>
        <v>296894.51290616993</v>
      </c>
      <c r="E51" s="1">
        <f t="shared" si="3"/>
        <v>2777291.9795197891</v>
      </c>
      <c r="F51" s="1">
        <f t="shared" si="4"/>
        <v>382.89438292985028</v>
      </c>
      <c r="G51" s="1">
        <f t="shared" si="5"/>
        <v>-2.4382929850276014E-2</v>
      </c>
      <c r="I51">
        <v>294.11</v>
      </c>
      <c r="J51">
        <v>-0.22</v>
      </c>
    </row>
    <row r="52" spans="1:10" x14ac:dyDescent="0.3">
      <c r="A52">
        <v>432.94</v>
      </c>
      <c r="B52">
        <f t="shared" si="0"/>
        <v>389.75</v>
      </c>
      <c r="C52">
        <v>-2.89</v>
      </c>
      <c r="D52" s="2">
        <f t="shared" si="2"/>
        <v>296897.43766369717</v>
      </c>
      <c r="E52" s="1">
        <f t="shared" si="3"/>
        <v>2777298.207378373</v>
      </c>
      <c r="F52" s="1">
        <f t="shared" si="4"/>
        <v>389.77482107973174</v>
      </c>
      <c r="G52" s="1">
        <f t="shared" si="5"/>
        <v>-2.4821079731736972E-2</v>
      </c>
      <c r="I52">
        <v>301.41000000000003</v>
      </c>
      <c r="J52">
        <v>-0.2</v>
      </c>
    </row>
    <row r="53" spans="1:10" x14ac:dyDescent="0.3">
      <c r="A53">
        <v>438.21</v>
      </c>
      <c r="B53">
        <f t="shared" si="0"/>
        <v>395.02</v>
      </c>
      <c r="C53">
        <v>-3.04</v>
      </c>
      <c r="D53" s="2">
        <f t="shared" si="2"/>
        <v>296899.67799395416</v>
      </c>
      <c r="E53" s="1">
        <f t="shared" si="3"/>
        <v>2777302.9778456315</v>
      </c>
      <c r="F53" s="1">
        <f t="shared" si="4"/>
        <v>395.04515669760502</v>
      </c>
      <c r="G53" s="1">
        <f t="shared" si="5"/>
        <v>-2.5156697605041245E-2</v>
      </c>
      <c r="I53">
        <v>308.13</v>
      </c>
      <c r="J53">
        <v>-0.23</v>
      </c>
    </row>
    <row r="54" spans="1:10" x14ac:dyDescent="0.3">
      <c r="A54">
        <v>444.93</v>
      </c>
      <c r="B54">
        <f t="shared" si="0"/>
        <v>401.74</v>
      </c>
      <c r="C54">
        <v>-3.16</v>
      </c>
      <c r="D54" s="2">
        <f t="shared" si="2"/>
        <v>296902.53473386454</v>
      </c>
      <c r="E54" s="1">
        <f t="shared" si="3"/>
        <v>2777309.0608702954</v>
      </c>
      <c r="F54" s="1">
        <f t="shared" si="4"/>
        <v>401.76558465842419</v>
      </c>
      <c r="G54" s="1">
        <f t="shared" si="5"/>
        <v>-2.5584658424179452E-2</v>
      </c>
      <c r="I54">
        <v>315.36</v>
      </c>
      <c r="J54">
        <v>-0.23</v>
      </c>
    </row>
    <row r="55" spans="1:10" x14ac:dyDescent="0.3">
      <c r="A55">
        <v>450.02</v>
      </c>
      <c r="B55">
        <f t="shared" si="0"/>
        <v>406.83</v>
      </c>
      <c r="C55">
        <v>-3.39</v>
      </c>
      <c r="D55" s="2">
        <f t="shared" si="2"/>
        <v>296904.69854430255</v>
      </c>
      <c r="E55" s="1">
        <f t="shared" si="3"/>
        <v>2777313.6683993936</v>
      </c>
      <c r="F55" s="1">
        <f t="shared" si="4"/>
        <v>406.85590881333906</v>
      </c>
      <c r="G55" s="1">
        <f t="shared" si="5"/>
        <v>-2.5908813339071912E-2</v>
      </c>
      <c r="I55">
        <v>322.58</v>
      </c>
      <c r="J55">
        <v>-0.22</v>
      </c>
    </row>
    <row r="56" spans="1:10" x14ac:dyDescent="0.3">
      <c r="A56">
        <v>457.26</v>
      </c>
      <c r="B56">
        <f t="shared" si="0"/>
        <v>414.07</v>
      </c>
      <c r="C56">
        <v>-3.9</v>
      </c>
      <c r="D56" s="2">
        <f t="shared" si="2"/>
        <v>296907.7763414678</v>
      </c>
      <c r="E56" s="1">
        <f t="shared" si="3"/>
        <v>2777320.2221342986</v>
      </c>
      <c r="F56" s="1">
        <f t="shared" si="4"/>
        <v>414.09636988958357</v>
      </c>
      <c r="G56" s="1">
        <f t="shared" si="5"/>
        <v>-2.6369889583577333E-2</v>
      </c>
      <c r="I56">
        <v>329.87</v>
      </c>
      <c r="J56">
        <v>-0.2</v>
      </c>
    </row>
    <row r="57" spans="1:10" x14ac:dyDescent="0.3">
      <c r="A57">
        <v>464.51</v>
      </c>
      <c r="B57">
        <f t="shared" si="0"/>
        <v>421.32</v>
      </c>
      <c r="C57">
        <v>-3.95</v>
      </c>
      <c r="D57" s="2">
        <f t="shared" si="2"/>
        <v>296910.85838973417</v>
      </c>
      <c r="E57" s="1">
        <f t="shared" si="3"/>
        <v>2777326.7849213243</v>
      </c>
      <c r="F57" s="1">
        <f t="shared" si="4"/>
        <v>421.34683160322243</v>
      </c>
      <c r="G57" s="1">
        <f t="shared" si="5"/>
        <v>-2.6831603222433387E-2</v>
      </c>
      <c r="I57">
        <v>337.18</v>
      </c>
      <c r="J57">
        <v>-0.17</v>
      </c>
    </row>
    <row r="58" spans="1:10" x14ac:dyDescent="0.3">
      <c r="A58">
        <v>469.81</v>
      </c>
      <c r="B58">
        <f t="shared" si="0"/>
        <v>426.62</v>
      </c>
      <c r="C58">
        <v>-4.01</v>
      </c>
      <c r="D58" s="2">
        <f t="shared" si="2"/>
        <v>296913.11147329438</v>
      </c>
      <c r="E58" s="1">
        <f t="shared" si="3"/>
        <v>2777331.5825449433</v>
      </c>
      <c r="F58" s="1">
        <f t="shared" si="4"/>
        <v>426.6471691319648</v>
      </c>
      <c r="G58" s="1">
        <f t="shared" si="5"/>
        <v>-2.7169131964797089E-2</v>
      </c>
      <c r="I58">
        <v>344.24</v>
      </c>
      <c r="J58">
        <v>-0.24</v>
      </c>
    </row>
    <row r="59" spans="1:10" x14ac:dyDescent="0.3">
      <c r="A59">
        <v>474.62</v>
      </c>
      <c r="B59">
        <f t="shared" si="0"/>
        <v>431.43</v>
      </c>
      <c r="C59">
        <v>-4.03</v>
      </c>
      <c r="D59" s="2">
        <f t="shared" si="2"/>
        <v>296915.15625290282</v>
      </c>
      <c r="E59" s="1">
        <f t="shared" si="3"/>
        <v>2777335.9366146801</v>
      </c>
      <c r="F59" s="1">
        <f t="shared" si="4"/>
        <v>431.45747545483692</v>
      </c>
      <c r="G59" s="1">
        <f t="shared" si="5"/>
        <v>-2.7475454836917379E-2</v>
      </c>
      <c r="I59">
        <v>351.62</v>
      </c>
      <c r="J59">
        <v>-0.3</v>
      </c>
    </row>
    <row r="60" spans="1:10" x14ac:dyDescent="0.3">
      <c r="A60">
        <v>479.48</v>
      </c>
      <c r="B60">
        <f t="shared" si="0"/>
        <v>436.29</v>
      </c>
      <c r="C60">
        <v>-3.99</v>
      </c>
      <c r="D60" s="2">
        <f t="shared" si="2"/>
        <v>296917.22228801646</v>
      </c>
      <c r="E60" s="1">
        <f t="shared" si="3"/>
        <v>2777340.3359450172</v>
      </c>
      <c r="F60" s="1">
        <f t="shared" si="4"/>
        <v>436.31778496200326</v>
      </c>
      <c r="G60" s="1">
        <f t="shared" si="5"/>
        <v>-2.7784962003238434E-2</v>
      </c>
      <c r="I60">
        <v>359.18</v>
      </c>
      <c r="J60">
        <v>-0.33</v>
      </c>
    </row>
    <row r="61" spans="1:10" x14ac:dyDescent="0.3">
      <c r="A61">
        <v>485.23</v>
      </c>
      <c r="B61">
        <f t="shared" si="0"/>
        <v>442.04</v>
      </c>
      <c r="C61">
        <v>-3.94</v>
      </c>
      <c r="D61" s="2">
        <f t="shared" si="2"/>
        <v>296919.66667112429</v>
      </c>
      <c r="E61" s="1">
        <f t="shared" si="3"/>
        <v>2777345.5409140373</v>
      </c>
      <c r="F61" s="1">
        <f t="shared" si="4"/>
        <v>442.06815114842675</v>
      </c>
      <c r="G61" s="1">
        <f t="shared" si="5"/>
        <v>-2.8151148426729833E-2</v>
      </c>
      <c r="I61">
        <v>366.47</v>
      </c>
      <c r="J61">
        <v>-0.34</v>
      </c>
    </row>
    <row r="62" spans="1:10" x14ac:dyDescent="0.3">
      <c r="A62">
        <v>490.06</v>
      </c>
      <c r="B62">
        <f t="shared" si="0"/>
        <v>446.87</v>
      </c>
      <c r="C62">
        <v>-3.93</v>
      </c>
      <c r="D62" s="2">
        <f t="shared" si="2"/>
        <v>296921.71995293483</v>
      </c>
      <c r="E62" s="1">
        <f t="shared" si="3"/>
        <v>2777349.9130880148</v>
      </c>
      <c r="F62" s="1">
        <f t="shared" si="4"/>
        <v>446.89845874561655</v>
      </c>
      <c r="G62" s="1">
        <f t="shared" si="5"/>
        <v>-2.8458745616546821E-2</v>
      </c>
      <c r="I62">
        <v>374.98</v>
      </c>
      <c r="J62">
        <v>-0.39</v>
      </c>
    </row>
    <row r="63" spans="1:10" x14ac:dyDescent="0.3">
      <c r="A63">
        <v>494.52</v>
      </c>
      <c r="B63">
        <f t="shared" si="0"/>
        <v>451.33</v>
      </c>
      <c r="C63">
        <v>-3.9</v>
      </c>
      <c r="D63" s="2">
        <f t="shared" si="2"/>
        <v>296923.61594400625</v>
      </c>
      <c r="E63" s="1">
        <f t="shared" si="3"/>
        <v>2777353.9503335501</v>
      </c>
      <c r="F63" s="1">
        <f t="shared" si="4"/>
        <v>451.3587427786274</v>
      </c>
      <c r="G63" s="1">
        <f t="shared" si="5"/>
        <v>-2.874277862741792E-2</v>
      </c>
      <c r="I63">
        <v>388.75</v>
      </c>
      <c r="J63">
        <v>-0.54</v>
      </c>
    </row>
    <row r="64" spans="1:10" x14ac:dyDescent="0.3">
      <c r="A64">
        <v>499.46</v>
      </c>
      <c r="B64">
        <f t="shared" si="0"/>
        <v>456.27</v>
      </c>
      <c r="C64">
        <v>-3.84</v>
      </c>
      <c r="D64" s="2">
        <f t="shared" si="2"/>
        <v>296925.71598792839</v>
      </c>
      <c r="E64" s="1">
        <f t="shared" si="3"/>
        <v>2777358.4220808474</v>
      </c>
      <c r="F64" s="1">
        <f t="shared" si="4"/>
        <v>456.29905738056038</v>
      </c>
      <c r="G64" s="1">
        <f t="shared" si="5"/>
        <v>-2.9057380560402635E-2</v>
      </c>
      <c r="I64">
        <v>396.12</v>
      </c>
      <c r="J64">
        <v>-0.71</v>
      </c>
    </row>
    <row r="65" spans="1:10" x14ac:dyDescent="0.3">
      <c r="A65">
        <v>504.49</v>
      </c>
      <c r="B65">
        <f t="shared" si="0"/>
        <v>461.3</v>
      </c>
      <c r="C65">
        <v>-3.77</v>
      </c>
      <c r="D65" s="2">
        <f t="shared" si="2"/>
        <v>296927.85429176007</v>
      </c>
      <c r="E65" s="1">
        <f t="shared" si="3"/>
        <v>2777362.9752972256</v>
      </c>
      <c r="F65" s="1">
        <f t="shared" si="4"/>
        <v>461.32937771462957</v>
      </c>
      <c r="G65" s="1">
        <f t="shared" si="5"/>
        <v>-2.9377714629561069E-2</v>
      </c>
      <c r="I65">
        <v>411.2</v>
      </c>
      <c r="J65">
        <v>-1.1599999999999999</v>
      </c>
    </row>
    <row r="66" spans="1:10" x14ac:dyDescent="0.3">
      <c r="A66">
        <v>511.97</v>
      </c>
      <c r="B66">
        <f t="shared" ref="B66:B129" si="6">A66-43.19</f>
        <v>468.78000000000003</v>
      </c>
      <c r="C66">
        <v>-3.71</v>
      </c>
      <c r="D66" s="2">
        <f t="shared" si="2"/>
        <v>296931.03411535075</v>
      </c>
      <c r="E66" s="1">
        <f t="shared" si="3"/>
        <v>2777369.746283012</v>
      </c>
      <c r="F66" s="1">
        <f t="shared" si="4"/>
        <v>468.80985407557068</v>
      </c>
      <c r="G66" s="1">
        <f t="shared" si="5"/>
        <v>-2.9854075570654004E-2</v>
      </c>
      <c r="I66">
        <v>418.66</v>
      </c>
      <c r="J66">
        <v>-1.81</v>
      </c>
    </row>
    <row r="67" spans="1:10" x14ac:dyDescent="0.3">
      <c r="A67">
        <v>517.45000000000005</v>
      </c>
      <c r="B67">
        <f t="shared" si="6"/>
        <v>474.26000000000005</v>
      </c>
      <c r="C67">
        <v>-3.68</v>
      </c>
      <c r="D67" s="2">
        <f t="shared" ref="D67:D130" si="7">(((B67*($D$150-$D$1))+$B$150*$D$1)/$B$150)</f>
        <v>296933.36371872999</v>
      </c>
      <c r="E67" s="1">
        <f t="shared" ref="E67:E130" si="8">(((B67*($E$150-$E$1))+$B$150*$E$1)/$B$150)</f>
        <v>2777374.7068447908</v>
      </c>
      <c r="F67" s="1">
        <f t="shared" ref="F67:F130" si="9">SQRT(((D67-$D$1)^2)+((E67-$E$1)^2))</f>
        <v>474.29020306687477</v>
      </c>
      <c r="G67" s="1">
        <f t="shared" ref="G67:G130" si="10">B67-F67</f>
        <v>-3.0203066874719298E-2</v>
      </c>
      <c r="I67">
        <v>426.06</v>
      </c>
      <c r="J67">
        <v>-2.5</v>
      </c>
    </row>
    <row r="68" spans="1:10" x14ac:dyDescent="0.3">
      <c r="A68">
        <v>524.91</v>
      </c>
      <c r="B68">
        <f t="shared" si="6"/>
        <v>481.71999999999997</v>
      </c>
      <c r="C68">
        <v>-3.74</v>
      </c>
      <c r="D68" s="2">
        <f t="shared" si="7"/>
        <v>296936.5350401185</v>
      </c>
      <c r="E68" s="1">
        <f t="shared" si="8"/>
        <v>2777381.4597263373</v>
      </c>
      <c r="F68" s="1">
        <f t="shared" si="9"/>
        <v>481.7506781543164</v>
      </c>
      <c r="G68" s="1">
        <f t="shared" si="10"/>
        <v>-3.0678154316433393E-2</v>
      </c>
      <c r="I68">
        <v>432.94</v>
      </c>
      <c r="J68">
        <v>-2.89</v>
      </c>
    </row>
    <row r="69" spans="1:10" x14ac:dyDescent="0.3">
      <c r="A69">
        <v>529.88</v>
      </c>
      <c r="B69">
        <f t="shared" si="6"/>
        <v>486.69</v>
      </c>
      <c r="C69">
        <v>-3.69</v>
      </c>
      <c r="D69" s="2">
        <f t="shared" si="7"/>
        <v>296938.64783734386</v>
      </c>
      <c r="E69" s="1">
        <f t="shared" si="8"/>
        <v>2777385.9586299947</v>
      </c>
      <c r="F69" s="1">
        <f t="shared" si="9"/>
        <v>486.72099466669698</v>
      </c>
      <c r="G69" s="1">
        <f t="shared" si="10"/>
        <v>-3.0994666696983586E-2</v>
      </c>
      <c r="I69">
        <v>438.21</v>
      </c>
      <c r="J69">
        <v>-3.04</v>
      </c>
    </row>
    <row r="70" spans="1:10" x14ac:dyDescent="0.3">
      <c r="A70">
        <v>549.96</v>
      </c>
      <c r="B70">
        <f t="shared" si="6"/>
        <v>506.77000000000004</v>
      </c>
      <c r="C70">
        <v>-4.05</v>
      </c>
      <c r="D70" s="2">
        <f t="shared" si="7"/>
        <v>296947.18404826632</v>
      </c>
      <c r="E70" s="1">
        <f t="shared" si="8"/>
        <v>2777404.1352870259</v>
      </c>
      <c r="F70" s="1">
        <f t="shared" si="9"/>
        <v>506.80227345431359</v>
      </c>
      <c r="G70" s="1">
        <f t="shared" si="10"/>
        <v>-3.2273454313553884E-2</v>
      </c>
      <c r="I70">
        <v>444.93</v>
      </c>
      <c r="J70">
        <v>-3.16</v>
      </c>
    </row>
    <row r="71" spans="1:10" x14ac:dyDescent="0.3">
      <c r="A71">
        <v>557.4</v>
      </c>
      <c r="B71">
        <f t="shared" si="6"/>
        <v>514.21</v>
      </c>
      <c r="C71">
        <v>-4</v>
      </c>
      <c r="D71" s="2">
        <f t="shared" si="7"/>
        <v>296950.34686745278</v>
      </c>
      <c r="E71" s="1">
        <f t="shared" si="8"/>
        <v>2777410.8700643317</v>
      </c>
      <c r="F71" s="1">
        <f t="shared" si="9"/>
        <v>514.24274726746228</v>
      </c>
      <c r="G71" s="1">
        <f t="shared" si="10"/>
        <v>-3.2747267462241325E-2</v>
      </c>
      <c r="I71">
        <v>450.02</v>
      </c>
      <c r="J71">
        <v>-3.39</v>
      </c>
    </row>
    <row r="72" spans="1:10" x14ac:dyDescent="0.3">
      <c r="A72">
        <v>562.53</v>
      </c>
      <c r="B72">
        <f t="shared" si="6"/>
        <v>519.33999999999992</v>
      </c>
      <c r="C72">
        <v>-4.07</v>
      </c>
      <c r="D72" s="2">
        <f t="shared" si="7"/>
        <v>296952.52768229495</v>
      </c>
      <c r="E72" s="1">
        <f t="shared" si="8"/>
        <v>2777415.51380191</v>
      </c>
      <c r="F72" s="1">
        <f t="shared" si="9"/>
        <v>519.37307396972335</v>
      </c>
      <c r="G72" s="1">
        <f t="shared" si="10"/>
        <v>-3.3073969723432128E-2</v>
      </c>
      <c r="I72">
        <v>457.26</v>
      </c>
      <c r="J72">
        <v>-3.9</v>
      </c>
    </row>
    <row r="73" spans="1:10" x14ac:dyDescent="0.3">
      <c r="A73">
        <v>567.65</v>
      </c>
      <c r="B73">
        <f t="shared" si="6"/>
        <v>524.46</v>
      </c>
      <c r="C73">
        <v>-4.03</v>
      </c>
      <c r="D73" s="2">
        <f t="shared" si="7"/>
        <v>296954.70424603618</v>
      </c>
      <c r="E73" s="1">
        <f t="shared" si="8"/>
        <v>2777420.1484873677</v>
      </c>
      <c r="F73" s="1">
        <f t="shared" si="9"/>
        <v>524.49340003466421</v>
      </c>
      <c r="G73" s="1">
        <f t="shared" si="10"/>
        <v>-3.3400034664168743E-2</v>
      </c>
      <c r="I73">
        <v>464.51</v>
      </c>
      <c r="J73">
        <v>-3.95</v>
      </c>
    </row>
    <row r="74" spans="1:10" x14ac:dyDescent="0.3">
      <c r="A74">
        <v>572.57000000000005</v>
      </c>
      <c r="B74">
        <f t="shared" si="6"/>
        <v>529.38000000000011</v>
      </c>
      <c r="C74">
        <v>-4.18</v>
      </c>
      <c r="D74" s="2">
        <f t="shared" si="7"/>
        <v>296956.79578775621</v>
      </c>
      <c r="E74" s="1">
        <f t="shared" si="8"/>
        <v>2777424.6021304256</v>
      </c>
      <c r="F74" s="1">
        <f t="shared" si="9"/>
        <v>529.41371336354405</v>
      </c>
      <c r="G74" s="1">
        <f t="shared" si="10"/>
        <v>-3.3713363543938613E-2</v>
      </c>
      <c r="I74">
        <v>469.81</v>
      </c>
      <c r="J74">
        <v>-4.01</v>
      </c>
    </row>
    <row r="75" spans="1:10" x14ac:dyDescent="0.3">
      <c r="A75">
        <v>577.58000000000004</v>
      </c>
      <c r="B75">
        <f t="shared" si="6"/>
        <v>534.3900000000001</v>
      </c>
      <c r="C75">
        <v>-4.01</v>
      </c>
      <c r="D75" s="2">
        <f t="shared" si="7"/>
        <v>296958.92558938579</v>
      </c>
      <c r="E75" s="1">
        <f t="shared" si="8"/>
        <v>2777429.1372425631</v>
      </c>
      <c r="F75" s="1">
        <f t="shared" si="9"/>
        <v>534.42403242329556</v>
      </c>
      <c r="G75" s="1">
        <f t="shared" si="10"/>
        <v>-3.4032423295457193E-2</v>
      </c>
      <c r="I75">
        <v>474.62</v>
      </c>
      <c r="J75">
        <v>-4.03</v>
      </c>
    </row>
    <row r="76" spans="1:10" x14ac:dyDescent="0.3">
      <c r="A76">
        <v>582.91999999999996</v>
      </c>
      <c r="B76">
        <f t="shared" si="6"/>
        <v>539.73</v>
      </c>
      <c r="C76">
        <v>-4.1500000000000004</v>
      </c>
      <c r="D76" s="2">
        <f t="shared" si="7"/>
        <v>296961.19567735028</v>
      </c>
      <c r="E76" s="1">
        <f t="shared" si="8"/>
        <v>2777433.9710746617</v>
      </c>
      <c r="F76" s="1">
        <f t="shared" si="9"/>
        <v>539.7643724990121</v>
      </c>
      <c r="G76" s="1">
        <f t="shared" si="10"/>
        <v>-3.4372499012079061E-2</v>
      </c>
      <c r="I76">
        <v>479.48</v>
      </c>
      <c r="J76">
        <v>-3.99</v>
      </c>
    </row>
    <row r="77" spans="1:10" x14ac:dyDescent="0.3">
      <c r="A77">
        <v>587.86</v>
      </c>
      <c r="B77">
        <f t="shared" si="6"/>
        <v>544.67000000000007</v>
      </c>
      <c r="C77">
        <v>-4.12</v>
      </c>
      <c r="D77" s="2">
        <f t="shared" si="7"/>
        <v>296963.29572127241</v>
      </c>
      <c r="E77" s="1">
        <f t="shared" si="8"/>
        <v>2777438.4428219595</v>
      </c>
      <c r="F77" s="1">
        <f t="shared" si="9"/>
        <v>544.70468710136652</v>
      </c>
      <c r="G77" s="1">
        <f t="shared" si="10"/>
        <v>-3.468710136644404E-2</v>
      </c>
      <c r="I77">
        <v>485.23</v>
      </c>
      <c r="J77">
        <v>-3.94</v>
      </c>
    </row>
    <row r="78" spans="1:10" x14ac:dyDescent="0.3">
      <c r="A78">
        <v>592.99</v>
      </c>
      <c r="B78">
        <f t="shared" si="6"/>
        <v>549.79999999999995</v>
      </c>
      <c r="C78">
        <v>-4.1900000000000004</v>
      </c>
      <c r="D78" s="2">
        <f t="shared" si="7"/>
        <v>296965.4765361147</v>
      </c>
      <c r="E78" s="1">
        <f t="shared" si="8"/>
        <v>2777443.0865595369</v>
      </c>
      <c r="F78" s="1">
        <f t="shared" si="9"/>
        <v>549.83501380283417</v>
      </c>
      <c r="G78" s="1">
        <f t="shared" si="10"/>
        <v>-3.5013802834214403E-2</v>
      </c>
      <c r="I78">
        <v>490.06</v>
      </c>
      <c r="J78">
        <v>-3.93</v>
      </c>
    </row>
    <row r="79" spans="1:10" x14ac:dyDescent="0.3">
      <c r="A79">
        <v>598.04999999999995</v>
      </c>
      <c r="B79">
        <f t="shared" si="6"/>
        <v>554.8599999999999</v>
      </c>
      <c r="C79">
        <v>-4.29</v>
      </c>
      <c r="D79" s="2">
        <f t="shared" si="7"/>
        <v>296967.62759324949</v>
      </c>
      <c r="E79" s="1">
        <f t="shared" si="8"/>
        <v>2777447.6669322751</v>
      </c>
      <c r="F79" s="1">
        <f t="shared" si="9"/>
        <v>554.89533604730138</v>
      </c>
      <c r="G79" s="1">
        <f t="shared" si="10"/>
        <v>-3.5336047301484541E-2</v>
      </c>
      <c r="I79">
        <v>494.52</v>
      </c>
      <c r="J79">
        <v>-3.9</v>
      </c>
    </row>
    <row r="80" spans="1:10" x14ac:dyDescent="0.3">
      <c r="A80">
        <v>603.22</v>
      </c>
      <c r="B80">
        <f t="shared" si="6"/>
        <v>560.03</v>
      </c>
      <c r="C80">
        <v>-4.34</v>
      </c>
      <c r="D80" s="2">
        <f t="shared" si="7"/>
        <v>296969.82541249599</v>
      </c>
      <c r="E80" s="1">
        <f t="shared" si="8"/>
        <v>2777452.3468783335</v>
      </c>
      <c r="F80" s="1">
        <f t="shared" si="9"/>
        <v>560.06566529698284</v>
      </c>
      <c r="G80" s="1">
        <f t="shared" si="10"/>
        <v>-3.5665296982870132E-2</v>
      </c>
      <c r="I80">
        <v>499.46</v>
      </c>
      <c r="J80">
        <v>-3.84</v>
      </c>
    </row>
    <row r="81" spans="1:10" x14ac:dyDescent="0.3">
      <c r="A81">
        <v>608.35</v>
      </c>
      <c r="B81">
        <f t="shared" si="6"/>
        <v>565.16000000000008</v>
      </c>
      <c r="C81">
        <v>-4.5</v>
      </c>
      <c r="D81" s="2">
        <f t="shared" si="7"/>
        <v>296972.00622733822</v>
      </c>
      <c r="E81" s="1">
        <f t="shared" si="8"/>
        <v>2777456.9906159113</v>
      </c>
      <c r="F81" s="1">
        <f t="shared" si="9"/>
        <v>565.19599199884715</v>
      </c>
      <c r="G81" s="1">
        <f t="shared" si="10"/>
        <v>-3.5991998847066498E-2</v>
      </c>
      <c r="I81">
        <v>504.49</v>
      </c>
      <c r="J81">
        <v>-3.77</v>
      </c>
    </row>
    <row r="82" spans="1:10" x14ac:dyDescent="0.3">
      <c r="A82">
        <v>613.48</v>
      </c>
      <c r="B82">
        <f t="shared" si="6"/>
        <v>570.29</v>
      </c>
      <c r="C82">
        <v>-4.3899999999999997</v>
      </c>
      <c r="D82" s="2">
        <f t="shared" si="7"/>
        <v>296974.18704218051</v>
      </c>
      <c r="E82" s="1">
        <f t="shared" si="8"/>
        <v>2777461.6343534891</v>
      </c>
      <c r="F82" s="1">
        <f t="shared" si="9"/>
        <v>570.32631870073624</v>
      </c>
      <c r="G82" s="1">
        <f t="shared" si="10"/>
        <v>-3.6318700736273968E-2</v>
      </c>
      <c r="I82">
        <v>511.97</v>
      </c>
      <c r="J82">
        <v>-3.71</v>
      </c>
    </row>
    <row r="83" spans="1:10" x14ac:dyDescent="0.3">
      <c r="A83">
        <v>619.01</v>
      </c>
      <c r="B83">
        <f t="shared" si="6"/>
        <v>575.81999999999994</v>
      </c>
      <c r="C83">
        <v>-4.43</v>
      </c>
      <c r="D83" s="2">
        <f t="shared" si="7"/>
        <v>296976.53790106502</v>
      </c>
      <c r="E83" s="1">
        <f t="shared" si="8"/>
        <v>2777466.6401758692</v>
      </c>
      <c r="F83" s="1">
        <f t="shared" si="9"/>
        <v>575.8566708772023</v>
      </c>
      <c r="G83" s="1">
        <f t="shared" si="10"/>
        <v>-3.6670877202368501E-2</v>
      </c>
      <c r="I83">
        <v>517.45000000000005</v>
      </c>
      <c r="J83">
        <v>-3.68</v>
      </c>
    </row>
    <row r="84" spans="1:10" x14ac:dyDescent="0.3">
      <c r="A84">
        <v>624.20000000000005</v>
      </c>
      <c r="B84">
        <f t="shared" si="6"/>
        <v>581.01</v>
      </c>
      <c r="C84">
        <v>-4.53</v>
      </c>
      <c r="D84" s="2">
        <f t="shared" si="7"/>
        <v>296978.74422251363</v>
      </c>
      <c r="E84" s="1">
        <f t="shared" si="8"/>
        <v>2777471.338226167</v>
      </c>
      <c r="F84" s="1">
        <f t="shared" si="9"/>
        <v>581.04700139993702</v>
      </c>
      <c r="G84" s="1">
        <f t="shared" si="10"/>
        <v>-3.7001399937025781E-2</v>
      </c>
      <c r="I84">
        <v>524.91</v>
      </c>
      <c r="J84">
        <v>-3.74</v>
      </c>
    </row>
    <row r="85" spans="1:10" x14ac:dyDescent="0.3">
      <c r="A85">
        <v>629.33000000000004</v>
      </c>
      <c r="B85">
        <f t="shared" si="6"/>
        <v>586.1400000000001</v>
      </c>
      <c r="C85">
        <v>-4.49</v>
      </c>
      <c r="D85" s="2">
        <f t="shared" si="7"/>
        <v>296980.92503735586</v>
      </c>
      <c r="E85" s="1">
        <f t="shared" si="8"/>
        <v>2777475.9819637453</v>
      </c>
      <c r="F85" s="1">
        <f t="shared" si="9"/>
        <v>586.17732810222276</v>
      </c>
      <c r="G85" s="1">
        <f t="shared" si="10"/>
        <v>-3.7328102222659254E-2</v>
      </c>
      <c r="I85">
        <v>529.88</v>
      </c>
      <c r="J85">
        <v>-3.69</v>
      </c>
    </row>
    <row r="86" spans="1:10" x14ac:dyDescent="0.3">
      <c r="A86">
        <v>634.5</v>
      </c>
      <c r="B86">
        <f t="shared" si="6"/>
        <v>591.30999999999995</v>
      </c>
      <c r="C86">
        <v>-4.3099999999999996</v>
      </c>
      <c r="D86" s="2">
        <f t="shared" si="7"/>
        <v>296983.12285660231</v>
      </c>
      <c r="E86" s="1">
        <f t="shared" si="8"/>
        <v>2777480.6619098033</v>
      </c>
      <c r="F86" s="1">
        <f t="shared" si="9"/>
        <v>591.347657351458</v>
      </c>
      <c r="G86" s="1">
        <f t="shared" si="10"/>
        <v>-3.765735145805138E-2</v>
      </c>
      <c r="I86">
        <v>549.96</v>
      </c>
      <c r="J86">
        <v>-4.05</v>
      </c>
    </row>
    <row r="87" spans="1:10" x14ac:dyDescent="0.3">
      <c r="A87">
        <v>639.55999999999995</v>
      </c>
      <c r="B87">
        <f t="shared" si="6"/>
        <v>596.36999999999989</v>
      </c>
      <c r="C87">
        <v>-4.26</v>
      </c>
      <c r="D87" s="2">
        <f t="shared" si="7"/>
        <v>296985.27391373721</v>
      </c>
      <c r="E87" s="1">
        <f t="shared" si="8"/>
        <v>2777485.242282541</v>
      </c>
      <c r="F87" s="1">
        <f t="shared" si="9"/>
        <v>596.40797959555323</v>
      </c>
      <c r="G87" s="1">
        <f t="shared" si="10"/>
        <v>-3.7979595553338186E-2</v>
      </c>
      <c r="I87">
        <v>557.4</v>
      </c>
      <c r="J87">
        <v>-4</v>
      </c>
    </row>
    <row r="88" spans="1:10" x14ac:dyDescent="0.3">
      <c r="A88">
        <v>645</v>
      </c>
      <c r="B88">
        <f t="shared" si="6"/>
        <v>601.80999999999995</v>
      </c>
      <c r="C88">
        <v>-4.32</v>
      </c>
      <c r="D88" s="2">
        <f t="shared" si="7"/>
        <v>296987.58651271218</v>
      </c>
      <c r="E88" s="1">
        <f t="shared" si="8"/>
        <v>2777490.1666358407</v>
      </c>
      <c r="F88" s="1">
        <f t="shared" si="9"/>
        <v>601.84832604030464</v>
      </c>
      <c r="G88" s="1">
        <f t="shared" si="10"/>
        <v>-3.8326040304696107E-2</v>
      </c>
      <c r="I88">
        <v>562.53</v>
      </c>
      <c r="J88">
        <v>-4.07</v>
      </c>
    </row>
    <row r="89" spans="1:10" x14ac:dyDescent="0.3">
      <c r="A89">
        <v>650.08000000000004</v>
      </c>
      <c r="B89">
        <f t="shared" si="6"/>
        <v>606.8900000000001</v>
      </c>
      <c r="C89">
        <v>-4.29</v>
      </c>
      <c r="D89" s="2">
        <f t="shared" si="7"/>
        <v>296989.74607204919</v>
      </c>
      <c r="E89" s="1">
        <f t="shared" si="8"/>
        <v>2777494.7651128182</v>
      </c>
      <c r="F89" s="1">
        <f t="shared" si="9"/>
        <v>606.92864955787468</v>
      </c>
      <c r="G89" s="1">
        <f t="shared" si="10"/>
        <v>-3.8649557874578022E-2</v>
      </c>
      <c r="I89">
        <v>567.65</v>
      </c>
      <c r="J89">
        <v>-4.03</v>
      </c>
    </row>
    <row r="90" spans="1:10" x14ac:dyDescent="0.3">
      <c r="A90">
        <v>655.69</v>
      </c>
      <c r="B90">
        <f t="shared" si="6"/>
        <v>612.5</v>
      </c>
      <c r="C90">
        <v>-4.45</v>
      </c>
      <c r="D90" s="2">
        <f t="shared" si="7"/>
        <v>296992.13093974214</v>
      </c>
      <c r="E90" s="1">
        <f t="shared" si="8"/>
        <v>2777499.8433521581</v>
      </c>
      <c r="F90" s="1">
        <f t="shared" si="9"/>
        <v>612.53900682866106</v>
      </c>
      <c r="G90" s="1">
        <f t="shared" si="10"/>
        <v>-3.9006828661058535E-2</v>
      </c>
      <c r="I90">
        <v>572.57000000000005</v>
      </c>
      <c r="J90">
        <v>-4.18</v>
      </c>
    </row>
    <row r="91" spans="1:10" x14ac:dyDescent="0.3">
      <c r="A91">
        <v>662.6</v>
      </c>
      <c r="B91">
        <f t="shared" si="6"/>
        <v>619.41000000000008</v>
      </c>
      <c r="C91">
        <v>-4.3600000000000003</v>
      </c>
      <c r="D91" s="2">
        <f t="shared" si="7"/>
        <v>296995.06845057255</v>
      </c>
      <c r="E91" s="1">
        <f t="shared" si="8"/>
        <v>2777506.0983671024</v>
      </c>
      <c r="F91" s="1">
        <f t="shared" si="9"/>
        <v>619.44944688938676</v>
      </c>
      <c r="G91" s="1">
        <f t="shared" si="10"/>
        <v>-3.9446889386681505E-2</v>
      </c>
      <c r="I91">
        <v>577.58000000000004</v>
      </c>
      <c r="J91">
        <v>-4.01</v>
      </c>
    </row>
    <row r="92" spans="1:10" x14ac:dyDescent="0.3">
      <c r="A92">
        <v>667.55</v>
      </c>
      <c r="B92">
        <f t="shared" si="6"/>
        <v>624.3599999999999</v>
      </c>
      <c r="C92">
        <v>-4.38</v>
      </c>
      <c r="D92" s="2">
        <f t="shared" si="7"/>
        <v>296997.1727455958</v>
      </c>
      <c r="E92" s="1">
        <f t="shared" si="8"/>
        <v>2777510.5791665199</v>
      </c>
      <c r="F92" s="1">
        <f t="shared" si="9"/>
        <v>624.39976212829265</v>
      </c>
      <c r="G92" s="1">
        <f t="shared" si="10"/>
        <v>-3.9762128292750276E-2</v>
      </c>
      <c r="I92">
        <v>582.91999999999996</v>
      </c>
      <c r="J92">
        <v>-4.1500000000000004</v>
      </c>
    </row>
    <row r="93" spans="1:10" x14ac:dyDescent="0.3">
      <c r="A93">
        <v>672.68</v>
      </c>
      <c r="B93">
        <f t="shared" si="6"/>
        <v>629.49</v>
      </c>
      <c r="C93">
        <v>-4.46</v>
      </c>
      <c r="D93" s="2">
        <f t="shared" si="7"/>
        <v>296999.35356043797</v>
      </c>
      <c r="E93" s="1">
        <f t="shared" si="8"/>
        <v>2777515.2229040982</v>
      </c>
      <c r="F93" s="1">
        <f t="shared" si="9"/>
        <v>629.53008883055372</v>
      </c>
      <c r="G93" s="1">
        <f t="shared" si="10"/>
        <v>-4.0088830553713706E-2</v>
      </c>
      <c r="I93">
        <v>587.86</v>
      </c>
      <c r="J93">
        <v>-4.12</v>
      </c>
    </row>
    <row r="94" spans="1:10" x14ac:dyDescent="0.3">
      <c r="A94">
        <v>677.74</v>
      </c>
      <c r="B94">
        <f t="shared" si="6"/>
        <v>634.54999999999995</v>
      </c>
      <c r="C94">
        <v>-4.3600000000000003</v>
      </c>
      <c r="D94" s="2">
        <f t="shared" si="7"/>
        <v>297001.50461757288</v>
      </c>
      <c r="E94" s="1">
        <f t="shared" si="8"/>
        <v>2777519.8032768359</v>
      </c>
      <c r="F94" s="1">
        <f t="shared" si="9"/>
        <v>634.59041107464896</v>
      </c>
      <c r="G94" s="1">
        <f t="shared" si="10"/>
        <v>-4.0411074649000511E-2</v>
      </c>
      <c r="I94">
        <v>592.99</v>
      </c>
      <c r="J94">
        <v>-4.1900000000000004</v>
      </c>
    </row>
    <row r="95" spans="1:10" x14ac:dyDescent="0.3">
      <c r="A95">
        <v>682.85</v>
      </c>
      <c r="B95">
        <f t="shared" si="6"/>
        <v>639.66000000000008</v>
      </c>
      <c r="C95">
        <v>-4.38</v>
      </c>
      <c r="D95" s="2">
        <f t="shared" si="7"/>
        <v>297003.676930213</v>
      </c>
      <c r="E95" s="1">
        <f t="shared" si="8"/>
        <v>2777524.4289101735</v>
      </c>
      <c r="F95" s="1">
        <f t="shared" si="9"/>
        <v>639.70073650261702</v>
      </c>
      <c r="G95" s="1">
        <f t="shared" si="10"/>
        <v>-4.0736502616937287E-2</v>
      </c>
      <c r="I95">
        <v>598.04999999999995</v>
      </c>
      <c r="J95">
        <v>-4.29</v>
      </c>
    </row>
    <row r="96" spans="1:10" x14ac:dyDescent="0.3">
      <c r="A96">
        <v>688.04</v>
      </c>
      <c r="B96">
        <f t="shared" si="6"/>
        <v>644.84999999999991</v>
      </c>
      <c r="C96">
        <v>-4.43</v>
      </c>
      <c r="D96" s="2">
        <f t="shared" si="7"/>
        <v>297005.88325166161</v>
      </c>
      <c r="E96" s="1">
        <f t="shared" si="8"/>
        <v>2777529.1269604722</v>
      </c>
      <c r="F96" s="1">
        <f t="shared" si="9"/>
        <v>644.89106702619472</v>
      </c>
      <c r="G96" s="1">
        <f t="shared" si="10"/>
        <v>-4.1067026194809841E-2</v>
      </c>
      <c r="I96">
        <v>603.22</v>
      </c>
      <c r="J96">
        <v>-4.34</v>
      </c>
    </row>
    <row r="97" spans="1:10" x14ac:dyDescent="0.3">
      <c r="A97">
        <v>693.16</v>
      </c>
      <c r="B97">
        <f t="shared" si="6"/>
        <v>649.97</v>
      </c>
      <c r="C97">
        <v>-4.63</v>
      </c>
      <c r="D97" s="2">
        <f t="shared" si="7"/>
        <v>297008.05981540278</v>
      </c>
      <c r="E97" s="1">
        <f t="shared" si="8"/>
        <v>2777533.7616459299</v>
      </c>
      <c r="F97" s="1">
        <f t="shared" si="9"/>
        <v>650.0113930911109</v>
      </c>
      <c r="G97" s="1">
        <f t="shared" si="10"/>
        <v>-4.1393091110876412E-2</v>
      </c>
      <c r="I97">
        <v>608.35</v>
      </c>
      <c r="J97">
        <v>-4.5</v>
      </c>
    </row>
    <row r="98" spans="1:10" x14ac:dyDescent="0.3">
      <c r="A98">
        <v>698.14</v>
      </c>
      <c r="B98">
        <f t="shared" si="6"/>
        <v>654.95000000000005</v>
      </c>
      <c r="C98">
        <v>-5.25</v>
      </c>
      <c r="D98" s="2">
        <f t="shared" si="7"/>
        <v>297010.17686372914</v>
      </c>
      <c r="E98" s="1">
        <f t="shared" si="8"/>
        <v>2777538.2696017073</v>
      </c>
      <c r="F98" s="1">
        <f t="shared" si="9"/>
        <v>654.99171024041482</v>
      </c>
      <c r="G98" s="1">
        <f t="shared" si="10"/>
        <v>-4.171024041477267E-2</v>
      </c>
      <c r="I98">
        <v>613.48</v>
      </c>
      <c r="J98">
        <v>-4.3899999999999997</v>
      </c>
    </row>
    <row r="99" spans="1:10" x14ac:dyDescent="0.3">
      <c r="A99">
        <v>703.17</v>
      </c>
      <c r="B99">
        <f t="shared" si="6"/>
        <v>659.98</v>
      </c>
      <c r="C99">
        <v>-5.05</v>
      </c>
      <c r="D99" s="2">
        <f t="shared" si="7"/>
        <v>297012.31516756082</v>
      </c>
      <c r="E99" s="1">
        <f t="shared" si="8"/>
        <v>2777542.8228180856</v>
      </c>
      <c r="F99" s="1">
        <f t="shared" si="9"/>
        <v>660.02203057448401</v>
      </c>
      <c r="G99" s="1">
        <f t="shared" si="10"/>
        <v>-4.2030574483987948E-2</v>
      </c>
      <c r="I99">
        <v>619.01</v>
      </c>
      <c r="J99">
        <v>-4.43</v>
      </c>
    </row>
    <row r="100" spans="1:10" x14ac:dyDescent="0.3">
      <c r="A100">
        <v>708.24</v>
      </c>
      <c r="B100">
        <f t="shared" si="6"/>
        <v>665.05</v>
      </c>
      <c r="C100">
        <v>-4.8099999999999996</v>
      </c>
      <c r="D100" s="2">
        <f t="shared" si="7"/>
        <v>297014.47047579678</v>
      </c>
      <c r="E100" s="1">
        <f t="shared" si="8"/>
        <v>2777547.4122429434</v>
      </c>
      <c r="F100" s="1">
        <f t="shared" si="9"/>
        <v>665.09235345552747</v>
      </c>
      <c r="G100" s="1">
        <f t="shared" si="10"/>
        <v>-4.2353455527518236E-2</v>
      </c>
      <c r="I100">
        <v>624.20000000000005</v>
      </c>
      <c r="J100">
        <v>-4.53</v>
      </c>
    </row>
    <row r="101" spans="1:10" x14ac:dyDescent="0.3">
      <c r="A101">
        <v>713.05</v>
      </c>
      <c r="B101">
        <f t="shared" si="6"/>
        <v>669.8599999999999</v>
      </c>
      <c r="C101">
        <v>-4.72</v>
      </c>
      <c r="D101" s="2">
        <f t="shared" si="7"/>
        <v>297016.51525540522</v>
      </c>
      <c r="E101" s="1">
        <f t="shared" si="8"/>
        <v>2777551.7663126802</v>
      </c>
      <c r="F101" s="1">
        <f t="shared" si="9"/>
        <v>669.90265977839954</v>
      </c>
      <c r="G101" s="1">
        <f t="shared" si="10"/>
        <v>-4.2659778399638526E-2</v>
      </c>
      <c r="I101">
        <v>629.33000000000004</v>
      </c>
      <c r="J101">
        <v>-4.49</v>
      </c>
    </row>
    <row r="102" spans="1:10" x14ac:dyDescent="0.3">
      <c r="A102">
        <v>717.81</v>
      </c>
      <c r="B102">
        <f t="shared" si="6"/>
        <v>674.61999999999989</v>
      </c>
      <c r="C102">
        <v>-4.6900000000000004</v>
      </c>
      <c r="D102" s="2">
        <f t="shared" si="7"/>
        <v>297018.53877950832</v>
      </c>
      <c r="E102" s="1">
        <f t="shared" si="8"/>
        <v>2777556.0751218172</v>
      </c>
      <c r="F102" s="1">
        <f t="shared" si="9"/>
        <v>674.66296291734932</v>
      </c>
      <c r="G102" s="1">
        <f t="shared" si="10"/>
        <v>-4.2962917349427698E-2</v>
      </c>
      <c r="I102">
        <v>634.5</v>
      </c>
      <c r="J102">
        <v>-4.3099999999999996</v>
      </c>
    </row>
    <row r="103" spans="1:10" x14ac:dyDescent="0.3">
      <c r="A103">
        <v>722.72</v>
      </c>
      <c r="B103">
        <f t="shared" si="6"/>
        <v>679.53</v>
      </c>
      <c r="C103">
        <v>-4.7300000000000004</v>
      </c>
      <c r="D103" s="2">
        <f t="shared" si="7"/>
        <v>297020.62607012736</v>
      </c>
      <c r="E103" s="1">
        <f t="shared" si="8"/>
        <v>2777560.5197127545</v>
      </c>
      <c r="F103" s="1">
        <f t="shared" si="9"/>
        <v>679.57327560888427</v>
      </c>
      <c r="G103" s="1">
        <f t="shared" si="10"/>
        <v>-4.3275608884300709E-2</v>
      </c>
      <c r="I103">
        <v>639.55999999999995</v>
      </c>
      <c r="J103">
        <v>-4.26</v>
      </c>
    </row>
    <row r="104" spans="1:10" x14ac:dyDescent="0.3">
      <c r="A104">
        <v>727.64</v>
      </c>
      <c r="B104">
        <f t="shared" si="6"/>
        <v>684.45</v>
      </c>
      <c r="C104">
        <v>-4.68</v>
      </c>
      <c r="D104" s="2">
        <f t="shared" si="7"/>
        <v>297022.71761184739</v>
      </c>
      <c r="E104" s="1">
        <f t="shared" si="8"/>
        <v>2777564.9733558116</v>
      </c>
      <c r="F104" s="1">
        <f t="shared" si="9"/>
        <v>684.49358893692101</v>
      </c>
      <c r="G104" s="1">
        <f t="shared" si="10"/>
        <v>-4.358893692096899E-2</v>
      </c>
      <c r="I104">
        <v>645</v>
      </c>
      <c r="J104">
        <v>-4.32</v>
      </c>
    </row>
    <row r="105" spans="1:10" x14ac:dyDescent="0.3">
      <c r="A105">
        <v>732.75</v>
      </c>
      <c r="B105">
        <f t="shared" si="6"/>
        <v>689.56</v>
      </c>
      <c r="C105">
        <v>-4.6500000000000004</v>
      </c>
      <c r="D105" s="2">
        <f t="shared" si="7"/>
        <v>297024.88992448751</v>
      </c>
      <c r="E105" s="1">
        <f t="shared" si="8"/>
        <v>2777569.5989891496</v>
      </c>
      <c r="F105" s="1">
        <f t="shared" si="9"/>
        <v>689.60391436531063</v>
      </c>
      <c r="G105" s="1">
        <f t="shared" si="10"/>
        <v>-4.3914365310683934E-2</v>
      </c>
      <c r="I105">
        <v>650.08000000000004</v>
      </c>
      <c r="J105">
        <v>-4.29</v>
      </c>
    </row>
    <row r="106" spans="1:10" x14ac:dyDescent="0.3">
      <c r="A106">
        <v>737.95</v>
      </c>
      <c r="B106">
        <f t="shared" si="6"/>
        <v>694.76</v>
      </c>
      <c r="C106">
        <v>-4.6100000000000003</v>
      </c>
      <c r="D106" s="2">
        <f t="shared" si="7"/>
        <v>297027.10049703717</v>
      </c>
      <c r="E106" s="1">
        <f t="shared" si="8"/>
        <v>2777574.306091568</v>
      </c>
      <c r="F106" s="1">
        <f t="shared" si="9"/>
        <v>694.8042455254149</v>
      </c>
      <c r="G106" s="1">
        <f t="shared" si="10"/>
        <v>-4.4245525414908116E-2</v>
      </c>
      <c r="I106">
        <v>655.69</v>
      </c>
      <c r="J106">
        <v>-4.45</v>
      </c>
    </row>
    <row r="107" spans="1:10" x14ac:dyDescent="0.3">
      <c r="A107">
        <v>743.16</v>
      </c>
      <c r="B107">
        <f t="shared" si="6"/>
        <v>699.97</v>
      </c>
      <c r="C107">
        <v>-4.66</v>
      </c>
      <c r="D107" s="2">
        <f t="shared" si="7"/>
        <v>297029.31532068789</v>
      </c>
      <c r="E107" s="1">
        <f t="shared" si="8"/>
        <v>2777579.0222461061</v>
      </c>
      <c r="F107" s="1">
        <f t="shared" si="9"/>
        <v>700.01457732204574</v>
      </c>
      <c r="G107" s="1">
        <f t="shared" si="10"/>
        <v>-4.4577322045711298E-2</v>
      </c>
      <c r="I107">
        <v>662.6</v>
      </c>
      <c r="J107">
        <v>-4.3600000000000003</v>
      </c>
    </row>
    <row r="108" spans="1:10" x14ac:dyDescent="0.3">
      <c r="A108">
        <v>748.36</v>
      </c>
      <c r="B108">
        <f t="shared" si="6"/>
        <v>705.17000000000007</v>
      </c>
      <c r="C108">
        <v>-4.71</v>
      </c>
      <c r="D108" s="2">
        <f t="shared" si="7"/>
        <v>297031.5258932375</v>
      </c>
      <c r="E108" s="1">
        <f t="shared" si="8"/>
        <v>2777583.7293485245</v>
      </c>
      <c r="F108" s="1">
        <f t="shared" si="9"/>
        <v>705.21490848212534</v>
      </c>
      <c r="G108" s="1">
        <f t="shared" si="10"/>
        <v>-4.4908482125265436E-2</v>
      </c>
      <c r="I108">
        <v>667.55</v>
      </c>
      <c r="J108">
        <v>-4.38</v>
      </c>
    </row>
    <row r="109" spans="1:10" x14ac:dyDescent="0.3">
      <c r="A109">
        <v>753.6</v>
      </c>
      <c r="B109">
        <f t="shared" si="6"/>
        <v>710.41000000000008</v>
      </c>
      <c r="C109">
        <v>-4.74</v>
      </c>
      <c r="D109" s="2">
        <f t="shared" si="7"/>
        <v>297033.75347019138</v>
      </c>
      <c r="E109" s="1">
        <f t="shared" si="8"/>
        <v>2777588.472659423</v>
      </c>
      <c r="F109" s="1">
        <f t="shared" si="9"/>
        <v>710.45524218960054</v>
      </c>
      <c r="G109" s="1">
        <f t="shared" si="10"/>
        <v>-4.5242189600458005E-2</v>
      </c>
      <c r="I109">
        <v>672.68</v>
      </c>
      <c r="J109">
        <v>-4.46</v>
      </c>
    </row>
    <row r="110" spans="1:10" x14ac:dyDescent="0.3">
      <c r="A110">
        <v>758.82</v>
      </c>
      <c r="B110">
        <f t="shared" si="6"/>
        <v>715.63000000000011</v>
      </c>
      <c r="C110">
        <v>-4.7699999999999996</v>
      </c>
      <c r="D110" s="2">
        <f t="shared" si="7"/>
        <v>297035.9725449431</v>
      </c>
      <c r="E110" s="1">
        <f t="shared" si="8"/>
        <v>2777593.1978660817</v>
      </c>
      <c r="F110" s="1">
        <f t="shared" si="9"/>
        <v>715.67557462357627</v>
      </c>
      <c r="G110" s="1">
        <f t="shared" si="10"/>
        <v>-4.5574623576158046E-2</v>
      </c>
      <c r="I110">
        <v>677.74</v>
      </c>
      <c r="J110">
        <v>-4.3600000000000003</v>
      </c>
    </row>
    <row r="111" spans="1:10" x14ac:dyDescent="0.3">
      <c r="A111">
        <v>764.01</v>
      </c>
      <c r="B111">
        <f t="shared" si="6"/>
        <v>720.81999999999994</v>
      </c>
      <c r="C111">
        <v>-4.63</v>
      </c>
      <c r="D111" s="2">
        <f t="shared" si="7"/>
        <v>297038.17886639171</v>
      </c>
      <c r="E111" s="1">
        <f t="shared" si="8"/>
        <v>2777597.8959163795</v>
      </c>
      <c r="F111" s="1">
        <f t="shared" si="9"/>
        <v>720.86590514631098</v>
      </c>
      <c r="G111" s="1">
        <f t="shared" si="10"/>
        <v>-4.5905146311042699E-2</v>
      </c>
      <c r="I111">
        <v>682.85</v>
      </c>
      <c r="J111">
        <v>-4.38</v>
      </c>
    </row>
    <row r="112" spans="1:10" x14ac:dyDescent="0.3">
      <c r="A112">
        <v>769.32</v>
      </c>
      <c r="B112">
        <f t="shared" si="6"/>
        <v>726.13000000000011</v>
      </c>
      <c r="C112">
        <v>-4.58</v>
      </c>
      <c r="D112" s="2">
        <f t="shared" si="7"/>
        <v>297040.43620105297</v>
      </c>
      <c r="E112" s="1">
        <f t="shared" si="8"/>
        <v>2777602.7025921186</v>
      </c>
      <c r="F112" s="1">
        <f t="shared" si="9"/>
        <v>726.17624331200147</v>
      </c>
      <c r="G112" s="1">
        <f t="shared" si="10"/>
        <v>-4.6243312001365666E-2</v>
      </c>
      <c r="I112">
        <v>688.04</v>
      </c>
      <c r="J112">
        <v>-4.43</v>
      </c>
    </row>
    <row r="113" spans="1:10" x14ac:dyDescent="0.3">
      <c r="A113">
        <v>774.57</v>
      </c>
      <c r="B113">
        <f t="shared" si="6"/>
        <v>731.38000000000011</v>
      </c>
      <c r="C113">
        <v>-4.5</v>
      </c>
      <c r="D113" s="2">
        <f t="shared" si="7"/>
        <v>297042.66802910797</v>
      </c>
      <c r="E113" s="1">
        <f t="shared" si="8"/>
        <v>2777607.4549551369</v>
      </c>
      <c r="F113" s="1">
        <f t="shared" si="9"/>
        <v>731.42657765602803</v>
      </c>
      <c r="G113" s="1">
        <f t="shared" si="10"/>
        <v>-4.6577656027920966E-2</v>
      </c>
      <c r="I113">
        <v>693.16</v>
      </c>
      <c r="J113">
        <v>-4.63</v>
      </c>
    </row>
    <row r="114" spans="1:10" x14ac:dyDescent="0.3">
      <c r="A114">
        <v>779.85</v>
      </c>
      <c r="B114">
        <f t="shared" si="6"/>
        <v>736.66000000000008</v>
      </c>
      <c r="C114">
        <v>-4.4800000000000004</v>
      </c>
      <c r="D114" s="2">
        <f t="shared" si="7"/>
        <v>297044.91261046601</v>
      </c>
      <c r="E114" s="1">
        <f t="shared" si="8"/>
        <v>2777612.2344745155</v>
      </c>
      <c r="F114" s="1">
        <f t="shared" si="9"/>
        <v>736.70691391084949</v>
      </c>
      <c r="G114" s="1">
        <f t="shared" si="10"/>
        <v>-4.6913910849411877E-2</v>
      </c>
      <c r="I114">
        <v>698.14</v>
      </c>
      <c r="J114">
        <v>-5.25</v>
      </c>
    </row>
    <row r="115" spans="1:10" x14ac:dyDescent="0.3">
      <c r="A115">
        <v>785.17</v>
      </c>
      <c r="B115">
        <f t="shared" si="6"/>
        <v>741.98</v>
      </c>
      <c r="C115">
        <v>-4.3499999999999996</v>
      </c>
      <c r="D115" s="2">
        <f t="shared" si="7"/>
        <v>297047.17419622838</v>
      </c>
      <c r="E115" s="1">
        <f t="shared" si="8"/>
        <v>2777617.0502023743</v>
      </c>
      <c r="F115" s="1">
        <f t="shared" si="9"/>
        <v>742.02725271309123</v>
      </c>
      <c r="G115" s="1">
        <f t="shared" si="10"/>
        <v>-4.7252713091211263E-2</v>
      </c>
      <c r="I115">
        <v>703.17</v>
      </c>
      <c r="J115">
        <v>-5.05</v>
      </c>
    </row>
    <row r="116" spans="1:10" x14ac:dyDescent="0.3">
      <c r="A116">
        <v>790.7</v>
      </c>
      <c r="B116">
        <f t="shared" si="6"/>
        <v>747.51</v>
      </c>
      <c r="C116">
        <v>-4.5599999999999996</v>
      </c>
      <c r="D116" s="2">
        <f t="shared" si="7"/>
        <v>297049.5250551129</v>
      </c>
      <c r="E116" s="1">
        <f t="shared" si="8"/>
        <v>2777622.0560247535</v>
      </c>
      <c r="F116" s="1">
        <f t="shared" si="9"/>
        <v>747.55760488871442</v>
      </c>
      <c r="G116" s="1">
        <f t="shared" si="10"/>
        <v>-4.7604888714431581E-2</v>
      </c>
      <c r="I116">
        <v>708.24</v>
      </c>
      <c r="J116">
        <v>-4.8099999999999996</v>
      </c>
    </row>
    <row r="117" spans="1:10" x14ac:dyDescent="0.3">
      <c r="A117">
        <v>795.95</v>
      </c>
      <c r="B117">
        <f t="shared" si="6"/>
        <v>752.76</v>
      </c>
      <c r="C117">
        <v>-4.4000000000000004</v>
      </c>
      <c r="D117" s="2">
        <f t="shared" si="7"/>
        <v>297051.75688316784</v>
      </c>
      <c r="E117" s="1">
        <f t="shared" si="8"/>
        <v>2777626.8083877722</v>
      </c>
      <c r="F117" s="1">
        <f t="shared" si="9"/>
        <v>752.80793923313774</v>
      </c>
      <c r="G117" s="1">
        <f t="shared" si="10"/>
        <v>-4.7939233137753945E-2</v>
      </c>
      <c r="I117">
        <v>713.05</v>
      </c>
      <c r="J117">
        <v>-4.72</v>
      </c>
    </row>
    <row r="118" spans="1:10" x14ac:dyDescent="0.3">
      <c r="A118">
        <v>801.59</v>
      </c>
      <c r="B118">
        <f t="shared" si="6"/>
        <v>758.40000000000009</v>
      </c>
      <c r="C118">
        <v>-4.34</v>
      </c>
      <c r="D118" s="2">
        <f t="shared" si="7"/>
        <v>297054.15450416401</v>
      </c>
      <c r="E118" s="1">
        <f t="shared" si="8"/>
        <v>2777631.913783472</v>
      </c>
      <c r="F118" s="1">
        <f t="shared" si="9"/>
        <v>758.44829841437172</v>
      </c>
      <c r="G118" s="1">
        <f t="shared" si="10"/>
        <v>-4.8298414371629406E-2</v>
      </c>
      <c r="I118">
        <v>717.81</v>
      </c>
      <c r="J118">
        <v>-4.6900000000000004</v>
      </c>
    </row>
    <row r="119" spans="1:10" x14ac:dyDescent="0.3">
      <c r="A119">
        <v>806.81</v>
      </c>
      <c r="B119">
        <f t="shared" si="6"/>
        <v>763.61999999999989</v>
      </c>
      <c r="C119">
        <v>-4.38</v>
      </c>
      <c r="D119" s="2">
        <f t="shared" si="7"/>
        <v>297056.37357891578</v>
      </c>
      <c r="E119" s="1">
        <f t="shared" si="8"/>
        <v>2777636.6389901307</v>
      </c>
      <c r="F119" s="1">
        <f t="shared" si="9"/>
        <v>763.66863084837223</v>
      </c>
      <c r="G119" s="1">
        <f t="shared" si="10"/>
        <v>-4.8630848372340552E-2</v>
      </c>
      <c r="I119">
        <v>722.72</v>
      </c>
      <c r="J119">
        <v>-4.7300000000000004</v>
      </c>
    </row>
    <row r="120" spans="1:10" x14ac:dyDescent="0.3">
      <c r="A120">
        <v>811.63</v>
      </c>
      <c r="B120">
        <f t="shared" si="6"/>
        <v>768.44</v>
      </c>
      <c r="C120">
        <v>-4.25</v>
      </c>
      <c r="D120" s="2">
        <f t="shared" si="7"/>
        <v>297058.42260962527</v>
      </c>
      <c r="E120" s="1">
        <f t="shared" si="8"/>
        <v>2777641.0021119877</v>
      </c>
      <c r="F120" s="1">
        <f t="shared" si="9"/>
        <v>768.48893780819242</v>
      </c>
      <c r="G120" s="1">
        <f t="shared" si="10"/>
        <v>-4.8937808192363264E-2</v>
      </c>
      <c r="I120">
        <v>727.64</v>
      </c>
      <c r="J120">
        <v>-4.68</v>
      </c>
    </row>
    <row r="121" spans="1:10" x14ac:dyDescent="0.3">
      <c r="A121">
        <v>817.04</v>
      </c>
      <c r="B121">
        <f t="shared" si="6"/>
        <v>773.84999999999991</v>
      </c>
      <c r="C121">
        <v>-4.1500000000000004</v>
      </c>
      <c r="D121" s="2">
        <f t="shared" si="7"/>
        <v>297060.72245529707</v>
      </c>
      <c r="E121" s="1">
        <f t="shared" si="8"/>
        <v>2777645.8993089264</v>
      </c>
      <c r="F121" s="1">
        <f t="shared" si="9"/>
        <v>773.89928234167803</v>
      </c>
      <c r="G121" s="1">
        <f t="shared" si="10"/>
        <v>-4.9282341678122066E-2</v>
      </c>
      <c r="I121">
        <v>732.75</v>
      </c>
      <c r="J121">
        <v>-4.6500000000000004</v>
      </c>
    </row>
    <row r="122" spans="1:10" x14ac:dyDescent="0.3">
      <c r="A122">
        <v>822.64</v>
      </c>
      <c r="B122">
        <f t="shared" si="6"/>
        <v>779.45</v>
      </c>
      <c r="C122">
        <v>-4.05</v>
      </c>
      <c r="D122" s="2">
        <f t="shared" si="7"/>
        <v>297063.10307188903</v>
      </c>
      <c r="E122" s="1">
        <f t="shared" si="8"/>
        <v>2777650.9684961466</v>
      </c>
      <c r="F122" s="1">
        <f t="shared" si="9"/>
        <v>779.49963897596263</v>
      </c>
      <c r="G122" s="1">
        <f t="shared" si="10"/>
        <v>-4.9638975962579934E-2</v>
      </c>
      <c r="I122">
        <v>737.95</v>
      </c>
      <c r="J122">
        <v>-4.6100000000000003</v>
      </c>
    </row>
    <row r="123" spans="1:10" x14ac:dyDescent="0.3">
      <c r="A123">
        <v>827.73</v>
      </c>
      <c r="B123">
        <f t="shared" si="6"/>
        <v>784.54</v>
      </c>
      <c r="C123">
        <v>-3.9</v>
      </c>
      <c r="D123" s="2">
        <f t="shared" si="7"/>
        <v>297065.26688232704</v>
      </c>
      <c r="E123" s="1">
        <f t="shared" si="8"/>
        <v>2777655.5760252443</v>
      </c>
      <c r="F123" s="1">
        <f t="shared" si="9"/>
        <v>784.58996313045589</v>
      </c>
      <c r="G123" s="1">
        <f t="shared" si="10"/>
        <v>-4.9963130455921601E-2</v>
      </c>
      <c r="I123">
        <v>743.16</v>
      </c>
      <c r="J123">
        <v>-4.66</v>
      </c>
    </row>
    <row r="124" spans="1:10" x14ac:dyDescent="0.3">
      <c r="A124">
        <v>834.88</v>
      </c>
      <c r="B124">
        <f t="shared" si="6"/>
        <v>791.69</v>
      </c>
      <c r="C124">
        <v>-4.04</v>
      </c>
      <c r="D124" s="2">
        <f t="shared" si="7"/>
        <v>297068.3064195828</v>
      </c>
      <c r="E124" s="1">
        <f t="shared" si="8"/>
        <v>2777662.0482910695</v>
      </c>
      <c r="F124" s="1">
        <f t="shared" si="9"/>
        <v>791.74041847543208</v>
      </c>
      <c r="G124" s="1">
        <f t="shared" si="10"/>
        <v>-5.0418475432024934E-2</v>
      </c>
      <c r="I124">
        <v>748.36</v>
      </c>
      <c r="J124">
        <v>-4.71</v>
      </c>
    </row>
    <row r="125" spans="1:10" x14ac:dyDescent="0.3">
      <c r="A125">
        <v>841.87</v>
      </c>
      <c r="B125">
        <f t="shared" si="6"/>
        <v>798.68000000000006</v>
      </c>
      <c r="C125">
        <v>-3.82</v>
      </c>
      <c r="D125" s="2">
        <f t="shared" si="7"/>
        <v>297071.27793922165</v>
      </c>
      <c r="E125" s="1">
        <f t="shared" si="8"/>
        <v>2777668.3757229736</v>
      </c>
      <c r="F125" s="1">
        <f t="shared" si="9"/>
        <v>798.7308636304781</v>
      </c>
      <c r="G125" s="1">
        <f t="shared" si="10"/>
        <v>-5.0863630478033883E-2</v>
      </c>
      <c r="I125">
        <v>753.6</v>
      </c>
      <c r="J125">
        <v>-4.74</v>
      </c>
    </row>
    <row r="126" spans="1:10" x14ac:dyDescent="0.3">
      <c r="A126">
        <v>847.82</v>
      </c>
      <c r="B126">
        <f t="shared" si="6"/>
        <v>804.63000000000011</v>
      </c>
      <c r="C126">
        <v>-3.68</v>
      </c>
      <c r="D126" s="2">
        <f t="shared" si="7"/>
        <v>297073.80734435056</v>
      </c>
      <c r="E126" s="1">
        <f t="shared" si="8"/>
        <v>2777673.7617343953</v>
      </c>
      <c r="F126" s="1">
        <f t="shared" si="9"/>
        <v>804.68124255459929</v>
      </c>
      <c r="G126" s="1">
        <f t="shared" si="10"/>
        <v>-5.1242554599184587E-2</v>
      </c>
      <c r="I126">
        <v>758.82</v>
      </c>
      <c r="J126">
        <v>-4.7699999999999996</v>
      </c>
    </row>
    <row r="127" spans="1:10" x14ac:dyDescent="0.3">
      <c r="A127">
        <v>853.87</v>
      </c>
      <c r="B127">
        <f t="shared" si="6"/>
        <v>810.68000000000006</v>
      </c>
      <c r="C127">
        <v>-3.61</v>
      </c>
      <c r="D127" s="2">
        <f t="shared" si="7"/>
        <v>297076.37926049007</v>
      </c>
      <c r="E127" s="1">
        <f t="shared" si="8"/>
        <v>2777679.2382670161</v>
      </c>
      <c r="F127" s="1">
        <f t="shared" si="9"/>
        <v>810.73162784611873</v>
      </c>
      <c r="G127" s="1">
        <f t="shared" si="10"/>
        <v>-5.1627846118663001E-2</v>
      </c>
      <c r="I127">
        <v>764.01</v>
      </c>
      <c r="J127">
        <v>-4.63</v>
      </c>
    </row>
    <row r="128" spans="1:10" x14ac:dyDescent="0.3">
      <c r="A128">
        <v>860.06</v>
      </c>
      <c r="B128">
        <f t="shared" si="6"/>
        <v>816.86999999999989</v>
      </c>
      <c r="C128">
        <v>-3.3</v>
      </c>
      <c r="D128" s="2">
        <f t="shared" si="7"/>
        <v>297079.01069204439</v>
      </c>
      <c r="E128" s="1">
        <f t="shared" si="8"/>
        <v>2777684.8415293181</v>
      </c>
      <c r="F128" s="1">
        <f t="shared" si="9"/>
        <v>816.9220220540933</v>
      </c>
      <c r="G128" s="1">
        <f t="shared" si="10"/>
        <v>-5.2022054093413317E-2</v>
      </c>
      <c r="I128">
        <v>769.32</v>
      </c>
      <c r="J128">
        <v>-4.58</v>
      </c>
    </row>
    <row r="129" spans="1:10" x14ac:dyDescent="0.3">
      <c r="A129">
        <v>865.02</v>
      </c>
      <c r="B129">
        <f t="shared" si="6"/>
        <v>821.82999999999993</v>
      </c>
      <c r="C129">
        <v>-3.07</v>
      </c>
      <c r="D129" s="2">
        <f t="shared" si="7"/>
        <v>297081.11923816864</v>
      </c>
      <c r="E129" s="1">
        <f t="shared" si="8"/>
        <v>2777689.3313808553</v>
      </c>
      <c r="F129" s="1">
        <f t="shared" si="9"/>
        <v>821.88233792950109</v>
      </c>
      <c r="G129" s="1">
        <f t="shared" si="10"/>
        <v>-5.2337929501163671E-2</v>
      </c>
      <c r="I129">
        <v>774.57</v>
      </c>
      <c r="J129">
        <v>-4.5</v>
      </c>
    </row>
    <row r="130" spans="1:10" x14ac:dyDescent="0.3">
      <c r="A130">
        <v>872.47</v>
      </c>
      <c r="B130">
        <f t="shared" ref="B130:B150" si="11">A130-43.19</f>
        <v>829.28</v>
      </c>
      <c r="C130">
        <v>-2.67</v>
      </c>
      <c r="D130" s="2">
        <f t="shared" si="7"/>
        <v>297084.2863084561</v>
      </c>
      <c r="E130" s="1">
        <f t="shared" si="8"/>
        <v>2777696.0752102816</v>
      </c>
      <c r="F130" s="1">
        <f t="shared" si="9"/>
        <v>829.33281237999472</v>
      </c>
      <c r="G130" s="1">
        <f t="shared" si="10"/>
        <v>-5.2812379994747971E-2</v>
      </c>
      <c r="I130">
        <v>779.85</v>
      </c>
      <c r="J130">
        <v>-4.4800000000000004</v>
      </c>
    </row>
    <row r="131" spans="1:10" x14ac:dyDescent="0.3">
      <c r="A131">
        <v>880</v>
      </c>
      <c r="B131">
        <f t="shared" si="11"/>
        <v>836.81</v>
      </c>
      <c r="C131">
        <v>-2.2599999999999998</v>
      </c>
      <c r="D131" s="2">
        <f t="shared" ref="D131:D149" si="12">(((B131*($D$150-$D$1))+$B$150*$D$1)/$B$150)</f>
        <v>297087.48738755204</v>
      </c>
      <c r="E131" s="1">
        <f t="shared" ref="E131:E149" si="13">(((B131*($E$150-$E$1))+$B$150*$E$1)/$B$150)</f>
        <v>2777702.8914566687</v>
      </c>
      <c r="F131" s="1">
        <f t="shared" ref="F131:F150" si="14">SQRT(((D131-$D$1)^2)+((E131-$E$1)^2))</f>
        <v>836.86329192567632</v>
      </c>
      <c r="G131" s="1">
        <f t="shared" ref="G131:G150" si="15">B131-F131</f>
        <v>-5.3291925676376195E-2</v>
      </c>
      <c r="I131">
        <v>785.17</v>
      </c>
      <c r="J131">
        <v>-4.3499999999999996</v>
      </c>
    </row>
    <row r="132" spans="1:10" x14ac:dyDescent="0.3">
      <c r="A132">
        <v>886.19</v>
      </c>
      <c r="B132">
        <f t="shared" si="11"/>
        <v>843</v>
      </c>
      <c r="C132">
        <v>-1.92</v>
      </c>
      <c r="D132" s="2">
        <f t="shared" si="12"/>
        <v>297090.11881910637</v>
      </c>
      <c r="E132" s="1">
        <f t="shared" si="13"/>
        <v>2777708.4947189698</v>
      </c>
      <c r="F132" s="1">
        <f t="shared" si="14"/>
        <v>843.05368613280802</v>
      </c>
      <c r="G132" s="1">
        <f t="shared" si="15"/>
        <v>-5.3686132808024922E-2</v>
      </c>
      <c r="I132">
        <v>790.7</v>
      </c>
      <c r="J132">
        <v>-4.5599999999999996</v>
      </c>
    </row>
    <row r="133" spans="1:10" x14ac:dyDescent="0.3">
      <c r="A133">
        <v>903.26</v>
      </c>
      <c r="B133">
        <f t="shared" si="11"/>
        <v>860.06999999999994</v>
      </c>
      <c r="C133">
        <v>-0.9</v>
      </c>
      <c r="D133" s="2">
        <f t="shared" si="12"/>
        <v>297097.37544861069</v>
      </c>
      <c r="E133" s="1">
        <f t="shared" si="13"/>
        <v>2777723.9466878702</v>
      </c>
      <c r="F133" s="1">
        <f t="shared" si="14"/>
        <v>860.12477322946722</v>
      </c>
      <c r="G133" s="1">
        <f t="shared" si="15"/>
        <v>-5.477322946728691E-2</v>
      </c>
      <c r="I133">
        <v>795.95</v>
      </c>
      <c r="J133">
        <v>-4.4000000000000004</v>
      </c>
    </row>
    <row r="134" spans="1:10" x14ac:dyDescent="0.3">
      <c r="A134">
        <v>914.96</v>
      </c>
      <c r="B134">
        <f t="shared" si="11"/>
        <v>871.77</v>
      </c>
      <c r="C134">
        <v>-0.24</v>
      </c>
      <c r="D134" s="2">
        <f t="shared" si="12"/>
        <v>297102.34923684737</v>
      </c>
      <c r="E134" s="1">
        <f t="shared" si="13"/>
        <v>2777734.5376683115</v>
      </c>
      <c r="F134" s="1">
        <f t="shared" si="14"/>
        <v>871.82551833956563</v>
      </c>
      <c r="G134" s="1">
        <f t="shared" si="15"/>
        <v>-5.5518339565651331E-2</v>
      </c>
      <c r="I134">
        <v>801.59</v>
      </c>
      <c r="J134">
        <v>-4.34</v>
      </c>
    </row>
    <row r="135" spans="1:10" x14ac:dyDescent="0.3">
      <c r="A135">
        <v>920.12</v>
      </c>
      <c r="B135">
        <f t="shared" si="11"/>
        <v>876.93000000000006</v>
      </c>
      <c r="C135">
        <v>0.02</v>
      </c>
      <c r="D135" s="2">
        <f t="shared" si="12"/>
        <v>297104.54280499282</v>
      </c>
      <c r="E135" s="1">
        <f t="shared" si="13"/>
        <v>2777739.2085622498</v>
      </c>
      <c r="F135" s="1">
        <f t="shared" si="14"/>
        <v>876.98584695229897</v>
      </c>
      <c r="G135" s="1">
        <f t="shared" si="15"/>
        <v>-5.5846952298907127E-2</v>
      </c>
      <c r="I135">
        <v>806.81</v>
      </c>
      <c r="J135">
        <v>-4.38</v>
      </c>
    </row>
    <row r="136" spans="1:10" x14ac:dyDescent="0.3">
      <c r="A136">
        <v>926.76</v>
      </c>
      <c r="B136">
        <f t="shared" si="11"/>
        <v>883.56999999999994</v>
      </c>
      <c r="C136">
        <v>0.82</v>
      </c>
      <c r="D136" s="2">
        <f t="shared" si="12"/>
        <v>297107.36553609464</v>
      </c>
      <c r="E136" s="1">
        <f t="shared" si="13"/>
        <v>2777745.2191699534</v>
      </c>
      <c r="F136" s="1">
        <f t="shared" si="14"/>
        <v>883.6262698183267</v>
      </c>
      <c r="G136" s="1">
        <f t="shared" si="15"/>
        <v>-5.6269818326768473E-2</v>
      </c>
      <c r="I136">
        <v>811.63</v>
      </c>
      <c r="J136">
        <v>-4.25</v>
      </c>
    </row>
    <row r="137" spans="1:10" x14ac:dyDescent="0.3">
      <c r="A137">
        <v>932.96</v>
      </c>
      <c r="B137">
        <f t="shared" si="11"/>
        <v>889.77</v>
      </c>
      <c r="C137">
        <v>0.98</v>
      </c>
      <c r="D137" s="2">
        <f t="shared" si="12"/>
        <v>297110.00121875003</v>
      </c>
      <c r="E137" s="1">
        <f t="shared" si="13"/>
        <v>2777750.8314843751</v>
      </c>
      <c r="F137" s="1">
        <f t="shared" si="14"/>
        <v>889.82666466282808</v>
      </c>
      <c r="G137" s="1">
        <f t="shared" si="15"/>
        <v>-5.6664662828097789E-2</v>
      </c>
      <c r="I137">
        <v>817.04</v>
      </c>
      <c r="J137">
        <v>-4.1500000000000004</v>
      </c>
    </row>
    <row r="138" spans="1:10" x14ac:dyDescent="0.3">
      <c r="A138">
        <v>947.86</v>
      </c>
      <c r="B138">
        <f t="shared" si="11"/>
        <v>904.67000000000007</v>
      </c>
      <c r="C138">
        <v>1.2</v>
      </c>
      <c r="D138" s="2">
        <f t="shared" si="12"/>
        <v>297116.33535932493</v>
      </c>
      <c r="E138" s="1">
        <f t="shared" si="13"/>
        <v>2777764.3191432278</v>
      </c>
      <c r="F138" s="1">
        <f t="shared" si="14"/>
        <v>904.72761356381511</v>
      </c>
      <c r="G138" s="1">
        <f t="shared" si="15"/>
        <v>-5.7613563815039015E-2</v>
      </c>
      <c r="I138">
        <v>822.64</v>
      </c>
      <c r="J138">
        <v>-4.05</v>
      </c>
    </row>
    <row r="139" spans="1:10" x14ac:dyDescent="0.3">
      <c r="A139">
        <v>970.69</v>
      </c>
      <c r="B139">
        <f t="shared" si="11"/>
        <v>927.5</v>
      </c>
      <c r="C139">
        <v>1.1599999999999999</v>
      </c>
      <c r="D139" s="2">
        <f t="shared" si="12"/>
        <v>297126.04062303813</v>
      </c>
      <c r="E139" s="1">
        <f t="shared" si="13"/>
        <v>2777784.9851332679</v>
      </c>
      <c r="F139" s="1">
        <f t="shared" si="14"/>
        <v>927.55906748342443</v>
      </c>
      <c r="G139" s="1">
        <f t="shared" si="15"/>
        <v>-5.9067483424428247E-2</v>
      </c>
      <c r="I139">
        <v>827.73</v>
      </c>
      <c r="J139">
        <v>-3.9</v>
      </c>
    </row>
    <row r="140" spans="1:10" x14ac:dyDescent="0.3">
      <c r="A140">
        <v>988.38</v>
      </c>
      <c r="B140">
        <f t="shared" si="11"/>
        <v>945.19</v>
      </c>
      <c r="C140">
        <v>1.1599999999999999</v>
      </c>
      <c r="D140" s="2">
        <f t="shared" si="12"/>
        <v>297133.56082080794</v>
      </c>
      <c r="E140" s="1">
        <f t="shared" si="13"/>
        <v>2777800.9983336101</v>
      </c>
      <c r="F140" s="1">
        <f t="shared" si="14"/>
        <v>945.25019406417186</v>
      </c>
      <c r="G140" s="1">
        <f t="shared" si="15"/>
        <v>-6.0194064171810169E-2</v>
      </c>
      <c r="I140">
        <v>834.88</v>
      </c>
      <c r="J140">
        <v>-4.04</v>
      </c>
    </row>
    <row r="141" spans="1:10" x14ac:dyDescent="0.3">
      <c r="A141">
        <v>1002.11</v>
      </c>
      <c r="B141">
        <f t="shared" si="11"/>
        <v>958.92000000000007</v>
      </c>
      <c r="C141">
        <v>1.19</v>
      </c>
      <c r="D141" s="2">
        <f t="shared" si="12"/>
        <v>297139.39758255926</v>
      </c>
      <c r="E141" s="1">
        <f t="shared" si="13"/>
        <v>2777813.4268944189</v>
      </c>
      <c r="F141" s="1">
        <f t="shared" si="14"/>
        <v>958.98106845435484</v>
      </c>
      <c r="G141" s="1">
        <f t="shared" si="15"/>
        <v>-6.1068454354767709E-2</v>
      </c>
      <c r="I141">
        <v>841.87</v>
      </c>
      <c r="J141">
        <v>-3.82</v>
      </c>
    </row>
    <row r="142" spans="1:10" x14ac:dyDescent="0.3">
      <c r="A142">
        <v>1014.16</v>
      </c>
      <c r="B142">
        <f t="shared" si="11"/>
        <v>970.97</v>
      </c>
      <c r="C142">
        <v>1.25</v>
      </c>
      <c r="D142" s="2">
        <f t="shared" si="12"/>
        <v>297144.52015933295</v>
      </c>
      <c r="E142" s="1">
        <f t="shared" si="13"/>
        <v>2777824.3346990612</v>
      </c>
      <c r="F142" s="1">
        <f t="shared" si="14"/>
        <v>971.03183585389297</v>
      </c>
      <c r="G142" s="1">
        <f t="shared" si="15"/>
        <v>-6.1835853892944215E-2</v>
      </c>
      <c r="I142">
        <v>847.82</v>
      </c>
      <c r="J142">
        <v>-3.68</v>
      </c>
    </row>
    <row r="143" spans="1:10" x14ac:dyDescent="0.3">
      <c r="A143">
        <v>1024.19</v>
      </c>
      <c r="B143">
        <f t="shared" si="11"/>
        <v>981</v>
      </c>
      <c r="C143">
        <v>1.29</v>
      </c>
      <c r="D143" s="2">
        <f t="shared" si="12"/>
        <v>297148.78401369316</v>
      </c>
      <c r="E143" s="1">
        <f t="shared" si="13"/>
        <v>2777833.4139754563</v>
      </c>
      <c r="F143" s="1">
        <f t="shared" si="14"/>
        <v>981.062474610344</v>
      </c>
      <c r="G143" s="1">
        <f t="shared" si="15"/>
        <v>-6.2474610343997483E-2</v>
      </c>
      <c r="I143">
        <v>853.87</v>
      </c>
      <c r="J143">
        <v>-3.61</v>
      </c>
    </row>
    <row r="144" spans="1:10" x14ac:dyDescent="0.3">
      <c r="A144">
        <v>1027.42</v>
      </c>
      <c r="B144">
        <f t="shared" si="11"/>
        <v>984.23</v>
      </c>
      <c r="C144">
        <v>1.57</v>
      </c>
      <c r="D144" s="2">
        <f t="shared" si="12"/>
        <v>297150.15711933456</v>
      </c>
      <c r="E144" s="1">
        <f t="shared" si="13"/>
        <v>2777836.3378102281</v>
      </c>
      <c r="F144" s="1">
        <f t="shared" si="14"/>
        <v>984.2926803120771</v>
      </c>
      <c r="G144" s="1">
        <f t="shared" si="15"/>
        <v>-6.268031207707736E-2</v>
      </c>
      <c r="I144">
        <v>860.06</v>
      </c>
      <c r="J144">
        <v>-3.3</v>
      </c>
    </row>
    <row r="145" spans="1:10" x14ac:dyDescent="0.3">
      <c r="A145">
        <v>1031.78</v>
      </c>
      <c r="B145">
        <f t="shared" si="11"/>
        <v>988.58999999999992</v>
      </c>
      <c r="C145">
        <v>3.62</v>
      </c>
      <c r="D145" s="2">
        <f t="shared" si="12"/>
        <v>297152.01059939538</v>
      </c>
      <c r="E145" s="1">
        <f t="shared" si="13"/>
        <v>2777840.2845345628</v>
      </c>
      <c r="F145" s="1">
        <f t="shared" si="14"/>
        <v>988.65295797642511</v>
      </c>
      <c r="G145" s="1">
        <f t="shared" si="15"/>
        <v>-6.2957976425195739E-2</v>
      </c>
      <c r="I145">
        <v>865.02</v>
      </c>
      <c r="J145">
        <v>-3.07</v>
      </c>
    </row>
    <row r="146" spans="1:10" x14ac:dyDescent="0.3">
      <c r="A146">
        <v>1033.98</v>
      </c>
      <c r="B146">
        <f t="shared" si="11"/>
        <v>990.79</v>
      </c>
      <c r="C146">
        <v>3.6</v>
      </c>
      <c r="D146" s="2">
        <f t="shared" si="12"/>
        <v>297152.94584162795</v>
      </c>
      <c r="E146" s="1">
        <f t="shared" si="13"/>
        <v>2777842.276000971</v>
      </c>
      <c r="F146" s="1">
        <f t="shared" si="14"/>
        <v>990.85309808294153</v>
      </c>
      <c r="G146" s="1">
        <f t="shared" si="15"/>
        <v>-6.3098082941564826E-2</v>
      </c>
      <c r="I146">
        <v>872.47</v>
      </c>
      <c r="J146">
        <v>-2.67</v>
      </c>
    </row>
    <row r="147" spans="1:10" x14ac:dyDescent="0.3">
      <c r="A147">
        <v>1037.82</v>
      </c>
      <c r="B147">
        <f t="shared" si="11"/>
        <v>994.62999999999988</v>
      </c>
      <c r="C147">
        <v>5.6</v>
      </c>
      <c r="D147" s="2">
        <f t="shared" si="12"/>
        <v>297154.57826443389</v>
      </c>
      <c r="E147" s="1">
        <f t="shared" si="13"/>
        <v>2777845.7520150645</v>
      </c>
      <c r="F147" s="1">
        <f t="shared" si="14"/>
        <v>994.6933426318642</v>
      </c>
      <c r="G147" s="1">
        <f t="shared" si="15"/>
        <v>-6.334263186431599E-2</v>
      </c>
      <c r="I147">
        <v>880</v>
      </c>
      <c r="J147">
        <v>-2.2599999999999998</v>
      </c>
    </row>
    <row r="148" spans="1:10" x14ac:dyDescent="0.3">
      <c r="A148">
        <v>1042.08</v>
      </c>
      <c r="B148">
        <f t="shared" si="11"/>
        <v>998.88999999999987</v>
      </c>
      <c r="C148">
        <v>5.97</v>
      </c>
      <c r="D148" s="2">
        <f t="shared" si="12"/>
        <v>297156.38923348411</v>
      </c>
      <c r="E148" s="1">
        <f t="shared" si="13"/>
        <v>2777849.6082181996</v>
      </c>
      <c r="F148" s="1">
        <f t="shared" si="14"/>
        <v>998.95361392839243</v>
      </c>
      <c r="G148" s="1">
        <f t="shared" si="15"/>
        <v>-6.3613928392555863E-2</v>
      </c>
      <c r="I148">
        <v>886.19</v>
      </c>
      <c r="J148">
        <v>-1.92</v>
      </c>
    </row>
    <row r="149" spans="1:10" x14ac:dyDescent="0.3">
      <c r="A149">
        <v>1042.1400000000001</v>
      </c>
      <c r="B149">
        <f t="shared" si="11"/>
        <v>998.95</v>
      </c>
      <c r="C149">
        <v>5.93</v>
      </c>
      <c r="D149" s="2">
        <f t="shared" si="12"/>
        <v>297156.41474009049</v>
      </c>
      <c r="E149" s="1">
        <f t="shared" si="13"/>
        <v>2777849.6625309195</v>
      </c>
      <c r="F149" s="1">
        <f t="shared" si="14"/>
        <v>999.01361774926272</v>
      </c>
      <c r="G149" s="1">
        <f t="shared" si="15"/>
        <v>-6.3617749262675716E-2</v>
      </c>
      <c r="I149">
        <v>903.26</v>
      </c>
      <c r="J149">
        <v>-0.9</v>
      </c>
    </row>
    <row r="150" spans="1:10" x14ac:dyDescent="0.3">
      <c r="A150" s="5">
        <v>1042.23</v>
      </c>
      <c r="B150">
        <f t="shared" si="11"/>
        <v>999.04</v>
      </c>
      <c r="C150" s="5">
        <v>5.94</v>
      </c>
      <c r="D150" s="2">
        <v>297156.45299999998</v>
      </c>
      <c r="E150" s="2">
        <v>2777849.7439999999</v>
      </c>
      <c r="F150" s="1">
        <f t="shared" si="14"/>
        <v>999.10362348095271</v>
      </c>
      <c r="G150" s="1">
        <f t="shared" si="15"/>
        <v>-6.3623480952742284E-2</v>
      </c>
      <c r="I150">
        <v>914.96</v>
      </c>
      <c r="J150">
        <v>-0.24</v>
      </c>
    </row>
    <row r="151" spans="1:10" x14ac:dyDescent="0.3">
      <c r="A151" s="6"/>
      <c r="B151" s="6"/>
      <c r="C151" s="6"/>
      <c r="D151" s="7"/>
      <c r="E151" s="8"/>
      <c r="F151" s="1"/>
      <c r="I151">
        <v>920.12</v>
      </c>
      <c r="J151">
        <v>0.02</v>
      </c>
    </row>
    <row r="152" spans="1:10" x14ac:dyDescent="0.3">
      <c r="A152" s="6"/>
      <c r="B152" s="6"/>
      <c r="C152" s="6"/>
      <c r="D152" s="7"/>
      <c r="E152" s="8"/>
      <c r="F152" s="1"/>
      <c r="I152">
        <v>926.76</v>
      </c>
      <c r="J152">
        <v>0.82</v>
      </c>
    </row>
    <row r="153" spans="1:10" x14ac:dyDescent="0.3">
      <c r="A153" s="6"/>
      <c r="B153" s="6"/>
      <c r="C153" s="6"/>
      <c r="D153" s="7"/>
      <c r="E153" s="8"/>
      <c r="F153" s="1"/>
      <c r="I153">
        <v>932.96</v>
      </c>
      <c r="J153">
        <v>0.98</v>
      </c>
    </row>
    <row r="154" spans="1:10" x14ac:dyDescent="0.3">
      <c r="A154" s="6"/>
      <c r="B154" s="6"/>
      <c r="C154" s="6"/>
      <c r="D154" s="7"/>
      <c r="E154" s="7"/>
      <c r="F154" s="1"/>
      <c r="I154">
        <v>947.86</v>
      </c>
      <c r="J154">
        <v>1.2</v>
      </c>
    </row>
    <row r="155" spans="1:10" x14ac:dyDescent="0.3">
      <c r="A155" s="6"/>
      <c r="B155" s="6"/>
      <c r="C155" s="6"/>
      <c r="D155" s="7"/>
      <c r="E155" s="8"/>
      <c r="F155" s="8"/>
      <c r="G155" s="8"/>
      <c r="I155">
        <v>970.69</v>
      </c>
      <c r="J155">
        <v>1.1599999999999999</v>
      </c>
    </row>
    <row r="156" spans="1:10" x14ac:dyDescent="0.3">
      <c r="A156" s="6"/>
      <c r="B156" s="6"/>
      <c r="C156" s="6"/>
      <c r="D156" s="7"/>
      <c r="E156" s="8"/>
      <c r="F156" s="8"/>
      <c r="G156" s="8"/>
      <c r="I156">
        <v>988.38</v>
      </c>
      <c r="J156">
        <v>1.1599999999999999</v>
      </c>
    </row>
    <row r="157" spans="1:10" x14ac:dyDescent="0.3">
      <c r="A157" s="6"/>
      <c r="B157" s="6"/>
      <c r="C157" s="6"/>
      <c r="D157" s="7"/>
      <c r="E157" s="8"/>
      <c r="F157" s="8"/>
      <c r="G157" s="8"/>
      <c r="I157">
        <v>1002.11</v>
      </c>
      <c r="J157">
        <v>1.19</v>
      </c>
    </row>
    <row r="158" spans="1:10" x14ac:dyDescent="0.3">
      <c r="A158" s="6"/>
      <c r="B158" s="6"/>
      <c r="C158" s="6"/>
      <c r="D158" s="7"/>
      <c r="E158" s="8"/>
      <c r="F158" s="8"/>
      <c r="G158" s="8"/>
      <c r="I158">
        <v>1014.16</v>
      </c>
      <c r="J158">
        <v>1.25</v>
      </c>
    </row>
    <row r="159" spans="1:10" x14ac:dyDescent="0.3">
      <c r="A159" s="6"/>
      <c r="B159" s="6"/>
      <c r="C159" s="6"/>
      <c r="D159" s="7"/>
      <c r="E159" s="8"/>
      <c r="F159" s="8"/>
      <c r="G159" s="8"/>
      <c r="I159">
        <v>1024.19</v>
      </c>
      <c r="J159">
        <v>1.29</v>
      </c>
    </row>
    <row r="160" spans="1:10" x14ac:dyDescent="0.3">
      <c r="A160" s="6"/>
      <c r="B160" s="6"/>
      <c r="C160" s="6"/>
      <c r="D160" s="7"/>
      <c r="E160" s="8"/>
      <c r="F160" s="8"/>
      <c r="G160" s="8"/>
      <c r="I160">
        <v>1027.42</v>
      </c>
      <c r="J160">
        <v>1.57</v>
      </c>
    </row>
    <row r="161" spans="1:10" x14ac:dyDescent="0.3">
      <c r="A161" s="6"/>
      <c r="B161" s="6"/>
      <c r="C161" s="6"/>
      <c r="D161" s="7"/>
      <c r="E161" s="8"/>
      <c r="F161" s="8"/>
      <c r="G161" s="8"/>
      <c r="I161">
        <v>1031.78</v>
      </c>
      <c r="J161">
        <v>3.62</v>
      </c>
    </row>
    <row r="162" spans="1:10" x14ac:dyDescent="0.3">
      <c r="A162" s="6"/>
      <c r="B162" s="6"/>
      <c r="C162" s="6"/>
      <c r="D162" s="7"/>
      <c r="E162" s="8"/>
      <c r="F162" s="8"/>
      <c r="G162" s="8"/>
      <c r="I162">
        <v>1033.98</v>
      </c>
      <c r="J162">
        <v>3.6</v>
      </c>
    </row>
    <row r="163" spans="1:10" x14ac:dyDescent="0.3">
      <c r="A163" s="6"/>
      <c r="B163" s="6"/>
      <c r="C163" s="6"/>
      <c r="D163" s="7"/>
      <c r="E163" s="8"/>
      <c r="F163" s="8"/>
      <c r="G163" s="8"/>
      <c r="I163">
        <v>1037.82</v>
      </c>
      <c r="J163">
        <v>5.6</v>
      </c>
    </row>
    <row r="164" spans="1:10" x14ac:dyDescent="0.3">
      <c r="A164" s="6"/>
      <c r="B164" s="6"/>
      <c r="C164" s="6"/>
      <c r="D164" s="7"/>
      <c r="E164" s="8"/>
      <c r="F164" s="8"/>
      <c r="G164" s="8"/>
      <c r="I164">
        <v>1042.08</v>
      </c>
      <c r="J164">
        <v>5.97</v>
      </c>
    </row>
    <row r="165" spans="1:10" x14ac:dyDescent="0.3">
      <c r="A165" s="6"/>
      <c r="B165" s="6"/>
      <c r="C165" s="6"/>
      <c r="D165" s="7"/>
      <c r="E165" s="7"/>
      <c r="F165" s="8"/>
      <c r="G165" s="8"/>
      <c r="I165">
        <v>1042.1400000000001</v>
      </c>
      <c r="J165">
        <v>5.93</v>
      </c>
    </row>
    <row r="166" spans="1:10" x14ac:dyDescent="0.3">
      <c r="A166" s="6"/>
      <c r="B166" s="6"/>
      <c r="C166" s="6"/>
      <c r="D166" s="7"/>
      <c r="E166" s="7"/>
      <c r="F166" s="8"/>
      <c r="I166" s="5">
        <v>1042.23</v>
      </c>
      <c r="J166" s="5">
        <v>5.94</v>
      </c>
    </row>
    <row r="167" spans="1:10" x14ac:dyDescent="0.3">
      <c r="A167" s="6"/>
      <c r="B167" s="6"/>
      <c r="C167" s="6"/>
      <c r="D167" s="7"/>
      <c r="E167" s="8"/>
      <c r="F167" s="8"/>
    </row>
    <row r="168" spans="1:10" x14ac:dyDescent="0.3">
      <c r="A168" s="6"/>
      <c r="B168" s="6"/>
      <c r="C168" s="6"/>
      <c r="D168" s="7"/>
      <c r="E168" s="8"/>
      <c r="F168" s="8"/>
    </row>
    <row r="169" spans="1:10" x14ac:dyDescent="0.3">
      <c r="A169" s="6"/>
      <c r="B169" s="6"/>
      <c r="C169" s="6"/>
      <c r="D169" s="7"/>
      <c r="E169" s="8"/>
      <c r="F169" s="8"/>
    </row>
    <row r="170" spans="1:10" x14ac:dyDescent="0.3">
      <c r="A170" s="6"/>
      <c r="B170" s="6"/>
      <c r="C170" s="6"/>
      <c r="D170" s="7"/>
      <c r="E170" s="8"/>
      <c r="F170" s="8"/>
    </row>
    <row r="171" spans="1:10" x14ac:dyDescent="0.3">
      <c r="A171" s="6"/>
      <c r="B171" s="6"/>
      <c r="C171" s="6"/>
      <c r="D171" s="7"/>
      <c r="E171" s="8"/>
      <c r="F171" s="8"/>
    </row>
    <row r="172" spans="1:10" x14ac:dyDescent="0.3">
      <c r="A172" s="6"/>
      <c r="B172" s="6"/>
      <c r="C172" s="6"/>
      <c r="D172" s="7"/>
      <c r="E172" s="8"/>
      <c r="F172" s="8"/>
    </row>
    <row r="173" spans="1:10" x14ac:dyDescent="0.3">
      <c r="A173" s="6"/>
      <c r="B173" s="6"/>
      <c r="C173" s="6"/>
      <c r="D173" s="7"/>
      <c r="E173" s="8"/>
      <c r="F173" s="8"/>
    </row>
    <row r="174" spans="1:10" x14ac:dyDescent="0.3">
      <c r="A174" s="6"/>
      <c r="B174" s="6"/>
      <c r="C174" s="6"/>
      <c r="D174" s="7"/>
      <c r="E174" s="7"/>
      <c r="F174" s="8"/>
    </row>
    <row r="175" spans="1:10" x14ac:dyDescent="0.3">
      <c r="A175" s="6"/>
      <c r="B175" s="6"/>
      <c r="C175" s="6"/>
      <c r="D175" s="6"/>
      <c r="E175" s="6"/>
      <c r="F175" s="6"/>
    </row>
    <row r="176" spans="1:10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activeCell="D2" sqref="D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-0.17</v>
      </c>
      <c r="B1">
        <f>A1+0.17</f>
        <v>0</v>
      </c>
      <c r="C1" s="5">
        <v>6.55</v>
      </c>
      <c r="D1" s="2">
        <v>296019.22899999999</v>
      </c>
      <c r="E1" s="2">
        <v>2777999.2769999998</v>
      </c>
    </row>
    <row r="2" spans="1:10" x14ac:dyDescent="0.3">
      <c r="A2">
        <v>6.51</v>
      </c>
      <c r="B2">
        <f t="shared" ref="B2:B65" si="0">A2+0.17</f>
        <v>6.68</v>
      </c>
      <c r="C2">
        <v>5.87</v>
      </c>
      <c r="D2" s="2">
        <f>(((B2*($D$102-$D$1))+$B$102*$D$1)/$B$102)</f>
        <v>296025.86857589398</v>
      </c>
      <c r="E2" s="1">
        <f>(((B2*($E$102-$E$1))+$B$102*$E$1)/$B$102)</f>
        <v>2777998.543228853</v>
      </c>
      <c r="F2" s="1">
        <f>SQRT(((D2-$D$1)^2)+((E2-$E$1)^2))</f>
        <v>6.6799991128630847</v>
      </c>
      <c r="G2" s="1">
        <f t="shared" ref="G2:G65" si="1">B2-F2</f>
        <v>8.8713691503983227E-7</v>
      </c>
    </row>
    <row r="3" spans="1:10" x14ac:dyDescent="0.3">
      <c r="A3">
        <v>6.6</v>
      </c>
      <c r="B3">
        <f t="shared" si="0"/>
        <v>6.77</v>
      </c>
      <c r="C3">
        <v>6.32</v>
      </c>
      <c r="D3" s="2">
        <f t="shared" ref="D3:D66" si="2">(((B3*($D$102-$D$1))+$B$102*$D$1)/$B$102)</f>
        <v>296025.95803125785</v>
      </c>
      <c r="E3" s="1">
        <f t="shared" ref="E3:E66" si="3">(((B3*($E$102-$E$1))+$B$102*$E$1)/$B$102)</f>
        <v>2777998.5333427149</v>
      </c>
      <c r="F3" s="1">
        <f t="shared" ref="F3:F66" si="4">SQRT(((D3-$D$1)^2)+((E3-$E$1)^2))</f>
        <v>6.7699991009268841</v>
      </c>
      <c r="G3" s="1">
        <f t="shared" si="1"/>
        <v>8.9907311551229441E-7</v>
      </c>
    </row>
    <row r="4" spans="1:10" x14ac:dyDescent="0.3">
      <c r="A4">
        <v>6.88</v>
      </c>
      <c r="B4">
        <f t="shared" si="0"/>
        <v>7.05</v>
      </c>
      <c r="C4">
        <v>6.32</v>
      </c>
      <c r="D4" s="2">
        <f t="shared" si="2"/>
        <v>296026.2363368342</v>
      </c>
      <c r="E4" s="1">
        <f t="shared" si="3"/>
        <v>2777998.5025858409</v>
      </c>
      <c r="F4" s="1">
        <f t="shared" si="4"/>
        <v>7.0499990636600227</v>
      </c>
      <c r="G4" s="1">
        <f t="shared" si="1"/>
        <v>9.3633997710895756E-7</v>
      </c>
    </row>
    <row r="5" spans="1:10" x14ac:dyDescent="0.3">
      <c r="A5">
        <v>6.97</v>
      </c>
      <c r="B5">
        <f t="shared" si="0"/>
        <v>7.14</v>
      </c>
      <c r="C5">
        <v>5.0599999999999996</v>
      </c>
      <c r="D5" s="2">
        <f t="shared" si="2"/>
        <v>296026.32579219807</v>
      </c>
      <c r="E5" s="1">
        <f t="shared" si="3"/>
        <v>2777998.4926997023</v>
      </c>
      <c r="F5" s="1">
        <f t="shared" si="4"/>
        <v>7.1399990517749741</v>
      </c>
      <c r="G5" s="1">
        <f t="shared" si="1"/>
        <v>9.4822502560987232E-7</v>
      </c>
    </row>
    <row r="6" spans="1:10" x14ac:dyDescent="0.3">
      <c r="A6">
        <v>9.25</v>
      </c>
      <c r="B6">
        <f t="shared" si="0"/>
        <v>9.42</v>
      </c>
      <c r="C6">
        <v>5</v>
      </c>
      <c r="D6" s="2">
        <f t="shared" si="2"/>
        <v>296028.59199474868</v>
      </c>
      <c r="E6" s="1">
        <f t="shared" si="3"/>
        <v>2777998.2422508681</v>
      </c>
      <c r="F6" s="1">
        <f t="shared" si="4"/>
        <v>9.4199987489105137</v>
      </c>
      <c r="G6" s="1">
        <f t="shared" si="1"/>
        <v>1.2510894862316491E-6</v>
      </c>
      <c r="I6" s="5">
        <v>-0.17</v>
      </c>
      <c r="J6" s="5">
        <v>6.55</v>
      </c>
    </row>
    <row r="7" spans="1:10" x14ac:dyDescent="0.3">
      <c r="A7">
        <v>11.34</v>
      </c>
      <c r="B7">
        <f t="shared" si="0"/>
        <v>11.51</v>
      </c>
      <c r="C7">
        <v>5</v>
      </c>
      <c r="D7" s="2">
        <f t="shared" si="2"/>
        <v>296030.6693470868</v>
      </c>
      <c r="E7" s="1">
        <f t="shared" si="3"/>
        <v>2777998.0126727698</v>
      </c>
      <c r="F7" s="1">
        <f t="shared" si="4"/>
        <v>11.509998471376717</v>
      </c>
      <c r="G7" s="1">
        <f t="shared" si="1"/>
        <v>1.5286232830646895E-6</v>
      </c>
      <c r="I7">
        <v>6.51</v>
      </c>
      <c r="J7">
        <v>5.87</v>
      </c>
    </row>
    <row r="8" spans="1:10" x14ac:dyDescent="0.3">
      <c r="A8">
        <v>11.5</v>
      </c>
      <c r="B8">
        <f t="shared" si="0"/>
        <v>11.67</v>
      </c>
      <c r="C8">
        <v>5.12</v>
      </c>
      <c r="D8" s="2">
        <f t="shared" si="2"/>
        <v>296030.82837884472</v>
      </c>
      <c r="E8" s="1">
        <f t="shared" si="3"/>
        <v>2777997.9950974132</v>
      </c>
      <c r="F8" s="1">
        <f t="shared" si="4"/>
        <v>11.66999845008041</v>
      </c>
      <c r="G8" s="1">
        <f t="shared" si="1"/>
        <v>1.5499195900048335E-6</v>
      </c>
      <c r="I8">
        <v>6.6</v>
      </c>
      <c r="J8">
        <v>6.32</v>
      </c>
    </row>
    <row r="9" spans="1:10" x14ac:dyDescent="0.3">
      <c r="A9">
        <v>15.36</v>
      </c>
      <c r="B9">
        <f t="shared" si="0"/>
        <v>15.53</v>
      </c>
      <c r="C9">
        <v>5.07</v>
      </c>
      <c r="D9" s="2">
        <f t="shared" si="2"/>
        <v>296034.66502000502</v>
      </c>
      <c r="E9" s="1">
        <f t="shared" si="3"/>
        <v>2777997.5710919304</v>
      </c>
      <c r="F9" s="1">
        <f t="shared" si="4"/>
        <v>15.529997937438564</v>
      </c>
      <c r="G9" s="1">
        <f t="shared" si="1"/>
        <v>2.0625614354230493E-6</v>
      </c>
      <c r="I9">
        <v>6.88</v>
      </c>
      <c r="J9">
        <v>6.32</v>
      </c>
    </row>
    <row r="10" spans="1:10" x14ac:dyDescent="0.3">
      <c r="A10">
        <v>15.53</v>
      </c>
      <c r="B10">
        <f t="shared" si="0"/>
        <v>15.7</v>
      </c>
      <c r="C10">
        <v>5</v>
      </c>
      <c r="D10" s="2">
        <f t="shared" si="2"/>
        <v>296034.83399124781</v>
      </c>
      <c r="E10" s="1">
        <f t="shared" si="3"/>
        <v>2777997.5524181137</v>
      </c>
      <c r="F10" s="1">
        <f t="shared" si="4"/>
        <v>15.699997914850858</v>
      </c>
      <c r="G10" s="1">
        <f t="shared" si="1"/>
        <v>2.0851491413509393E-6</v>
      </c>
      <c r="I10">
        <v>6.97</v>
      </c>
      <c r="J10">
        <v>5.0599999999999996</v>
      </c>
    </row>
    <row r="11" spans="1:10" x14ac:dyDescent="0.3">
      <c r="A11">
        <v>19.690000000000001</v>
      </c>
      <c r="B11">
        <f t="shared" si="0"/>
        <v>19.860000000000003</v>
      </c>
      <c r="C11">
        <v>4.66</v>
      </c>
      <c r="D11" s="2">
        <f t="shared" si="2"/>
        <v>296038.96881695424</v>
      </c>
      <c r="E11" s="1">
        <f t="shared" si="3"/>
        <v>2777997.0954588368</v>
      </c>
      <c r="F11" s="1">
        <f t="shared" si="4"/>
        <v>19.859997362359351</v>
      </c>
      <c r="G11" s="1">
        <f t="shared" si="1"/>
        <v>2.637640651670381E-6</v>
      </c>
      <c r="I11">
        <v>9.25</v>
      </c>
      <c r="J11">
        <v>5</v>
      </c>
    </row>
    <row r="12" spans="1:10" x14ac:dyDescent="0.3">
      <c r="A12">
        <v>27.08</v>
      </c>
      <c r="B12">
        <f t="shared" si="0"/>
        <v>27.25</v>
      </c>
      <c r="C12">
        <v>2.83</v>
      </c>
      <c r="D12" s="2">
        <f t="shared" si="2"/>
        <v>296046.31409627409</v>
      </c>
      <c r="E12" s="1">
        <f t="shared" si="3"/>
        <v>2777996.2836970445</v>
      </c>
      <c r="F12" s="1">
        <f t="shared" si="4"/>
        <v>27.24999638090182</v>
      </c>
      <c r="G12" s="1">
        <f t="shared" si="1"/>
        <v>3.6190981802519673E-6</v>
      </c>
      <c r="I12">
        <v>11.34</v>
      </c>
      <c r="J12">
        <v>5</v>
      </c>
    </row>
    <row r="13" spans="1:10" x14ac:dyDescent="0.3">
      <c r="A13">
        <v>29.17</v>
      </c>
      <c r="B13">
        <f t="shared" si="0"/>
        <v>29.340000000000003</v>
      </c>
      <c r="C13">
        <v>2.78</v>
      </c>
      <c r="D13" s="2">
        <f t="shared" si="2"/>
        <v>296048.39144861221</v>
      </c>
      <c r="E13" s="1">
        <f t="shared" si="3"/>
        <v>2777996.0541189462</v>
      </c>
      <c r="F13" s="1">
        <f t="shared" si="4"/>
        <v>29.339996103368019</v>
      </c>
      <c r="G13" s="1">
        <f t="shared" si="1"/>
        <v>3.8966319841904351E-6</v>
      </c>
      <c r="I13">
        <v>11.5</v>
      </c>
      <c r="J13">
        <v>5.12</v>
      </c>
    </row>
    <row r="14" spans="1:10" x14ac:dyDescent="0.3">
      <c r="A14">
        <v>29.96</v>
      </c>
      <c r="B14">
        <f t="shared" si="0"/>
        <v>30.130000000000003</v>
      </c>
      <c r="C14">
        <v>1.56</v>
      </c>
      <c r="D14" s="2">
        <f t="shared" si="2"/>
        <v>296049.17666791694</v>
      </c>
      <c r="E14" s="1">
        <f t="shared" si="3"/>
        <v>2777995.9673406221</v>
      </c>
      <c r="F14" s="1">
        <f t="shared" si="4"/>
        <v>30.129995998338043</v>
      </c>
      <c r="G14" s="1">
        <f t="shared" si="1"/>
        <v>4.0016619600180547E-6</v>
      </c>
      <c r="I14">
        <v>15.36</v>
      </c>
      <c r="J14">
        <v>5.07</v>
      </c>
    </row>
    <row r="15" spans="1:10" x14ac:dyDescent="0.3">
      <c r="A15">
        <v>38.44</v>
      </c>
      <c r="B15">
        <f t="shared" si="0"/>
        <v>38.61</v>
      </c>
      <c r="C15">
        <v>1.22</v>
      </c>
      <c r="D15" s="2">
        <f t="shared" si="2"/>
        <v>296057.60535108775</v>
      </c>
      <c r="E15" s="1">
        <f t="shared" si="3"/>
        <v>2777995.0358467116</v>
      </c>
      <c r="F15" s="1">
        <f t="shared" si="4"/>
        <v>38.60999487211658</v>
      </c>
      <c r="G15" s="1">
        <f t="shared" si="1"/>
        <v>5.1278834192203249E-6</v>
      </c>
      <c r="I15">
        <v>15.53</v>
      </c>
      <c r="J15">
        <v>5</v>
      </c>
    </row>
    <row r="16" spans="1:10" x14ac:dyDescent="0.3">
      <c r="A16">
        <v>48.4</v>
      </c>
      <c r="B16">
        <f t="shared" si="0"/>
        <v>48.57</v>
      </c>
      <c r="C16">
        <v>1.22</v>
      </c>
      <c r="D16" s="2">
        <f t="shared" si="2"/>
        <v>296067.50507801946</v>
      </c>
      <c r="E16" s="1">
        <f t="shared" si="3"/>
        <v>2777993.9417807506</v>
      </c>
      <c r="F16" s="1">
        <f t="shared" si="4"/>
        <v>48.569993549287481</v>
      </c>
      <c r="G16" s="1">
        <f t="shared" si="1"/>
        <v>6.4507125188129066E-6</v>
      </c>
      <c r="I16">
        <v>19.690000000000001</v>
      </c>
      <c r="J16">
        <v>4.66</v>
      </c>
    </row>
    <row r="17" spans="1:10" x14ac:dyDescent="0.3">
      <c r="A17">
        <v>61.83</v>
      </c>
      <c r="B17">
        <f t="shared" si="0"/>
        <v>62</v>
      </c>
      <c r="C17">
        <v>0.76</v>
      </c>
      <c r="D17" s="2">
        <f t="shared" si="2"/>
        <v>296080.85380620154</v>
      </c>
      <c r="E17" s="1">
        <f t="shared" si="3"/>
        <v>2777992.4665492391</v>
      </c>
      <c r="F17" s="1">
        <f t="shared" si="4"/>
        <v>61.999991765660248</v>
      </c>
      <c r="G17" s="1">
        <f t="shared" si="1"/>
        <v>8.2343397522777195E-6</v>
      </c>
      <c r="I17">
        <v>27.08</v>
      </c>
      <c r="J17">
        <v>2.83</v>
      </c>
    </row>
    <row r="18" spans="1:10" x14ac:dyDescent="0.3">
      <c r="A18">
        <v>76.97</v>
      </c>
      <c r="B18">
        <f t="shared" si="0"/>
        <v>77.14</v>
      </c>
      <c r="C18">
        <v>1.22</v>
      </c>
      <c r="D18" s="2">
        <f t="shared" si="2"/>
        <v>296095.90218629659</v>
      </c>
      <c r="E18" s="1">
        <f t="shared" si="3"/>
        <v>2777990.8034811015</v>
      </c>
      <c r="F18" s="1">
        <f t="shared" si="4"/>
        <v>77.139989754935826</v>
      </c>
      <c r="G18" s="1">
        <f t="shared" si="1"/>
        <v>1.0245064174796426E-5</v>
      </c>
      <c r="I18">
        <v>29.17</v>
      </c>
      <c r="J18">
        <v>2.78</v>
      </c>
    </row>
    <row r="19" spans="1:10" x14ac:dyDescent="0.3">
      <c r="A19">
        <v>90.63</v>
      </c>
      <c r="B19">
        <f t="shared" si="0"/>
        <v>90.8</v>
      </c>
      <c r="C19">
        <v>0.57999999999999996</v>
      </c>
      <c r="D19" s="2">
        <f t="shared" si="2"/>
        <v>296109.47952263063</v>
      </c>
      <c r="E19" s="1">
        <f t="shared" si="3"/>
        <v>2777989.3029850149</v>
      </c>
      <c r="F19" s="1">
        <f t="shared" si="4"/>
        <v>90.799987940652173</v>
      </c>
      <c r="G19" s="1">
        <f t="shared" si="1"/>
        <v>1.2059347824333599E-5</v>
      </c>
      <c r="I19">
        <v>29.96</v>
      </c>
      <c r="J19">
        <v>1.56</v>
      </c>
    </row>
    <row r="20" spans="1:10" x14ac:dyDescent="0.3">
      <c r="A20">
        <v>108.64</v>
      </c>
      <c r="B20">
        <f t="shared" si="0"/>
        <v>108.81</v>
      </c>
      <c r="C20">
        <v>0.47</v>
      </c>
      <c r="D20" s="2">
        <f t="shared" si="2"/>
        <v>296127.3805348837</v>
      </c>
      <c r="E20" s="1">
        <f t="shared" si="3"/>
        <v>2777987.3246589145</v>
      </c>
      <c r="F20" s="1">
        <f t="shared" si="4"/>
        <v>108.80998554876437</v>
      </c>
      <c r="G20" s="1">
        <f t="shared" si="1"/>
        <v>1.4451235628598624E-5</v>
      </c>
      <c r="I20">
        <v>38.44</v>
      </c>
      <c r="J20">
        <v>1.22</v>
      </c>
    </row>
    <row r="21" spans="1:10" x14ac:dyDescent="0.3">
      <c r="A21">
        <v>122.15</v>
      </c>
      <c r="B21">
        <f t="shared" si="0"/>
        <v>122.32000000000001</v>
      </c>
      <c r="C21">
        <v>0.38</v>
      </c>
      <c r="D21" s="2">
        <f t="shared" si="2"/>
        <v>296140.80877894477</v>
      </c>
      <c r="E21" s="1">
        <f t="shared" si="3"/>
        <v>2777985.8406397244</v>
      </c>
      <c r="F21" s="1">
        <f t="shared" si="4"/>
        <v>122.31998375454349</v>
      </c>
      <c r="G21" s="1">
        <f t="shared" si="1"/>
        <v>1.6245456521346568E-5</v>
      </c>
      <c r="I21">
        <v>48.4</v>
      </c>
      <c r="J21">
        <v>1.22</v>
      </c>
    </row>
    <row r="22" spans="1:10" x14ac:dyDescent="0.3">
      <c r="A22">
        <v>143.79</v>
      </c>
      <c r="B22">
        <f t="shared" si="0"/>
        <v>143.95999999999998</v>
      </c>
      <c r="C22">
        <v>0.33</v>
      </c>
      <c r="D22" s="2">
        <f t="shared" si="2"/>
        <v>296162.31782420602</v>
      </c>
      <c r="E22" s="1">
        <f t="shared" si="3"/>
        <v>2777983.4635727168</v>
      </c>
      <c r="F22" s="1">
        <f t="shared" si="4"/>
        <v>143.95998088044553</v>
      </c>
      <c r="G22" s="1">
        <f t="shared" si="1"/>
        <v>1.9119554451663134E-5</v>
      </c>
      <c r="I22">
        <v>61.83</v>
      </c>
      <c r="J22">
        <v>0.76</v>
      </c>
    </row>
    <row r="23" spans="1:10" x14ac:dyDescent="0.3">
      <c r="A23">
        <v>168.61</v>
      </c>
      <c r="B23">
        <f t="shared" si="0"/>
        <v>168.78</v>
      </c>
      <c r="C23">
        <v>0.26</v>
      </c>
      <c r="D23" s="2">
        <f t="shared" si="2"/>
        <v>296186.98762565642</v>
      </c>
      <c r="E23" s="1">
        <f t="shared" si="3"/>
        <v>2777980.7371954932</v>
      </c>
      <c r="F23" s="1">
        <f t="shared" si="4"/>
        <v>168.77997758405658</v>
      </c>
      <c r="G23" s="1">
        <f t="shared" si="1"/>
        <v>2.2415943419673567E-5</v>
      </c>
      <c r="I23">
        <v>76.97</v>
      </c>
      <c r="J23">
        <v>1.22</v>
      </c>
    </row>
    <row r="24" spans="1:10" x14ac:dyDescent="0.3">
      <c r="A24">
        <v>192.5</v>
      </c>
      <c r="B24">
        <f t="shared" si="0"/>
        <v>192.67</v>
      </c>
      <c r="C24">
        <v>0.33</v>
      </c>
      <c r="D24" s="2">
        <f t="shared" si="2"/>
        <v>296210.73305501376</v>
      </c>
      <c r="E24" s="1">
        <f t="shared" si="3"/>
        <v>2777978.1129750307</v>
      </c>
      <c r="F24" s="1">
        <f t="shared" si="4"/>
        <v>192.66997441118636</v>
      </c>
      <c r="G24" s="1">
        <f t="shared" si="1"/>
        <v>2.5588813628019125E-5</v>
      </c>
      <c r="I24">
        <v>90.63</v>
      </c>
      <c r="J24">
        <v>0.57999999999999996</v>
      </c>
    </row>
    <row r="25" spans="1:10" x14ac:dyDescent="0.3">
      <c r="A25">
        <v>214.35</v>
      </c>
      <c r="B25">
        <f t="shared" si="0"/>
        <v>214.51999999999998</v>
      </c>
      <c r="C25">
        <v>7.0000000000000007E-2</v>
      </c>
      <c r="D25" s="2">
        <f t="shared" si="2"/>
        <v>296232.45082945738</v>
      </c>
      <c r="E25" s="1">
        <f t="shared" si="3"/>
        <v>2777975.7128403676</v>
      </c>
      <c r="F25" s="1">
        <f t="shared" si="4"/>
        <v>214.51997150923953</v>
      </c>
      <c r="G25" s="1">
        <f t="shared" si="1"/>
        <v>2.8490760456634234E-5</v>
      </c>
      <c r="I25">
        <v>108.64</v>
      </c>
      <c r="J25">
        <v>0.47</v>
      </c>
    </row>
    <row r="26" spans="1:10" x14ac:dyDescent="0.3">
      <c r="A26">
        <v>236.5</v>
      </c>
      <c r="B26">
        <f t="shared" si="0"/>
        <v>236.67</v>
      </c>
      <c r="C26">
        <v>-0.12</v>
      </c>
      <c r="D26" s="2">
        <f t="shared" si="2"/>
        <v>296254.46678844711</v>
      </c>
      <c r="E26" s="1">
        <f t="shared" si="3"/>
        <v>2777973.2797519099</v>
      </c>
      <c r="F26" s="1">
        <f t="shared" si="4"/>
        <v>236.66996856749415</v>
      </c>
      <c r="G26" s="1">
        <f t="shared" si="1"/>
        <v>3.1432505835482516E-5</v>
      </c>
      <c r="I26">
        <v>122.15</v>
      </c>
      <c r="J26">
        <v>0.38</v>
      </c>
    </row>
    <row r="27" spans="1:10" x14ac:dyDescent="0.3">
      <c r="A27">
        <v>239.73</v>
      </c>
      <c r="B27">
        <f t="shared" si="0"/>
        <v>239.89999999999998</v>
      </c>
      <c r="C27">
        <v>0.14000000000000001</v>
      </c>
      <c r="D27" s="2">
        <f t="shared" si="2"/>
        <v>296257.67724206048</v>
      </c>
      <c r="E27" s="1">
        <f t="shared" si="3"/>
        <v>2777972.9249493945</v>
      </c>
      <c r="F27" s="1">
        <f t="shared" si="4"/>
        <v>239.89996813847029</v>
      </c>
      <c r="G27" s="1">
        <f t="shared" si="1"/>
        <v>3.1861529691923351E-5</v>
      </c>
      <c r="I27">
        <v>143.79</v>
      </c>
      <c r="J27">
        <v>0.33</v>
      </c>
    </row>
    <row r="28" spans="1:10" x14ac:dyDescent="0.3">
      <c r="A28">
        <v>244.38</v>
      </c>
      <c r="B28">
        <f t="shared" si="0"/>
        <v>244.54999999999998</v>
      </c>
      <c r="C28">
        <v>0.21</v>
      </c>
      <c r="D28" s="2">
        <f t="shared" si="2"/>
        <v>296262.29910252563</v>
      </c>
      <c r="E28" s="1">
        <f t="shared" si="3"/>
        <v>2777972.4141655876</v>
      </c>
      <c r="F28" s="1">
        <f t="shared" si="4"/>
        <v>244.54996752091418</v>
      </c>
      <c r="G28" s="1">
        <f t="shared" si="1"/>
        <v>3.2479085803061025E-5</v>
      </c>
      <c r="I28">
        <v>168.61</v>
      </c>
      <c r="J28">
        <v>0.26</v>
      </c>
    </row>
    <row r="29" spans="1:10" x14ac:dyDescent="0.3">
      <c r="A29">
        <v>248.91</v>
      </c>
      <c r="B29">
        <f t="shared" si="0"/>
        <v>249.07999999999998</v>
      </c>
      <c r="C29">
        <v>-0.17</v>
      </c>
      <c r="D29" s="2">
        <f t="shared" si="2"/>
        <v>296266.80168917228</v>
      </c>
      <c r="E29" s="1">
        <f t="shared" si="3"/>
        <v>2777971.9165632981</v>
      </c>
      <c r="F29" s="1">
        <f t="shared" si="4"/>
        <v>249.07996691927076</v>
      </c>
      <c r="G29" s="1">
        <f t="shared" si="1"/>
        <v>3.3080729224366223E-5</v>
      </c>
      <c r="I29">
        <v>192.5</v>
      </c>
      <c r="J29">
        <v>0.33</v>
      </c>
    </row>
    <row r="30" spans="1:10" x14ac:dyDescent="0.3">
      <c r="A30">
        <v>266.82</v>
      </c>
      <c r="B30">
        <f t="shared" si="0"/>
        <v>266.99</v>
      </c>
      <c r="C30">
        <v>-2.2400000000000002</v>
      </c>
      <c r="D30" s="2">
        <f t="shared" si="2"/>
        <v>296284.60330657667</v>
      </c>
      <c r="E30" s="1">
        <f t="shared" si="3"/>
        <v>2777969.9492217964</v>
      </c>
      <c r="F30" s="1">
        <f t="shared" si="4"/>
        <v>266.98996454061728</v>
      </c>
      <c r="G30" s="1">
        <f t="shared" si="1"/>
        <v>3.545938272964122E-5</v>
      </c>
      <c r="I30">
        <v>214.35</v>
      </c>
      <c r="J30">
        <v>7.0000000000000007E-2</v>
      </c>
    </row>
    <row r="31" spans="1:10" x14ac:dyDescent="0.3">
      <c r="A31">
        <v>283.44</v>
      </c>
      <c r="B31">
        <f t="shared" si="0"/>
        <v>283.61</v>
      </c>
      <c r="C31">
        <v>-4.37</v>
      </c>
      <c r="D31" s="2">
        <f t="shared" si="2"/>
        <v>296301.1227304326</v>
      </c>
      <c r="E31" s="1">
        <f t="shared" si="3"/>
        <v>2777968.1235816083</v>
      </c>
      <c r="F31" s="1">
        <f t="shared" si="4"/>
        <v>283.60996233328518</v>
      </c>
      <c r="G31" s="1">
        <f t="shared" si="1"/>
        <v>3.7666714831630088E-5</v>
      </c>
      <c r="I31">
        <v>236.5</v>
      </c>
      <c r="J31">
        <v>-0.12</v>
      </c>
    </row>
    <row r="32" spans="1:10" x14ac:dyDescent="0.3">
      <c r="A32">
        <v>315.67</v>
      </c>
      <c r="B32">
        <f t="shared" si="0"/>
        <v>315.84000000000003</v>
      </c>
      <c r="C32">
        <v>-6.73</v>
      </c>
      <c r="D32" s="2">
        <f t="shared" si="2"/>
        <v>296333.15769017255</v>
      </c>
      <c r="E32" s="1">
        <f t="shared" si="3"/>
        <v>2777964.5832456723</v>
      </c>
      <c r="F32" s="1">
        <f t="shared" si="4"/>
        <v>315.83995805279801</v>
      </c>
      <c r="G32" s="1">
        <f t="shared" si="1"/>
        <v>4.1947202021219709E-5</v>
      </c>
      <c r="I32">
        <v>239.73</v>
      </c>
      <c r="J32">
        <v>0.14000000000000001</v>
      </c>
    </row>
    <row r="33" spans="1:10" x14ac:dyDescent="0.3">
      <c r="A33">
        <v>345.72</v>
      </c>
      <c r="B33">
        <f t="shared" si="0"/>
        <v>345.89000000000004</v>
      </c>
      <c r="C33">
        <v>-8.35</v>
      </c>
      <c r="D33" s="2">
        <f t="shared" si="2"/>
        <v>296363.02584221057</v>
      </c>
      <c r="E33" s="1">
        <f t="shared" si="3"/>
        <v>2777961.2823739727</v>
      </c>
      <c r="F33" s="1">
        <f t="shared" si="4"/>
        <v>345.88995406183875</v>
      </c>
      <c r="G33" s="1">
        <f t="shared" si="1"/>
        <v>4.5938161292724544E-5</v>
      </c>
      <c r="I33">
        <v>244.38</v>
      </c>
      <c r="J33">
        <v>0.21</v>
      </c>
    </row>
    <row r="34" spans="1:10" x14ac:dyDescent="0.3">
      <c r="A34">
        <v>351.96</v>
      </c>
      <c r="B34">
        <f t="shared" si="0"/>
        <v>352.13</v>
      </c>
      <c r="C34">
        <v>-8.41</v>
      </c>
      <c r="D34" s="2">
        <f t="shared" si="2"/>
        <v>296369.22808077023</v>
      </c>
      <c r="E34" s="1">
        <f t="shared" si="3"/>
        <v>2777960.596935058</v>
      </c>
      <c r="F34" s="1">
        <f t="shared" si="4"/>
        <v>352.1299532330537</v>
      </c>
      <c r="G34" s="1">
        <f t="shared" si="1"/>
        <v>4.6766946297793766E-5</v>
      </c>
      <c r="I34">
        <v>248.91</v>
      </c>
      <c r="J34">
        <v>-0.17</v>
      </c>
    </row>
    <row r="35" spans="1:10" x14ac:dyDescent="0.3">
      <c r="A35">
        <v>357.16</v>
      </c>
      <c r="B35">
        <f t="shared" si="0"/>
        <v>357.33000000000004</v>
      </c>
      <c r="C35">
        <v>-8.4700000000000006</v>
      </c>
      <c r="D35" s="2">
        <f t="shared" si="2"/>
        <v>296374.39661290322</v>
      </c>
      <c r="E35" s="1">
        <f t="shared" si="3"/>
        <v>2777960.0257359613</v>
      </c>
      <c r="F35" s="1">
        <f t="shared" si="4"/>
        <v>357.32995254245986</v>
      </c>
      <c r="G35" s="1">
        <f t="shared" si="1"/>
        <v>4.7457540176765178E-5</v>
      </c>
      <c r="I35">
        <v>266.82</v>
      </c>
      <c r="J35">
        <v>-2.2400000000000002</v>
      </c>
    </row>
    <row r="36" spans="1:10" x14ac:dyDescent="0.3">
      <c r="A36">
        <v>387.92</v>
      </c>
      <c r="B36">
        <f t="shared" si="0"/>
        <v>388.09000000000003</v>
      </c>
      <c r="C36">
        <v>-8.84</v>
      </c>
      <c r="D36" s="2">
        <f t="shared" si="2"/>
        <v>296404.9704683671</v>
      </c>
      <c r="E36" s="1">
        <f t="shared" si="3"/>
        <v>2777956.6468736161</v>
      </c>
      <c r="F36" s="1">
        <f t="shared" si="4"/>
        <v>388.0899484571799</v>
      </c>
      <c r="G36" s="1">
        <f t="shared" si="1"/>
        <v>5.1542820131089684E-5</v>
      </c>
      <c r="I36">
        <v>283.44</v>
      </c>
      <c r="J36">
        <v>-4.37</v>
      </c>
    </row>
    <row r="37" spans="1:10" x14ac:dyDescent="0.3">
      <c r="A37">
        <v>396.88</v>
      </c>
      <c r="B37">
        <f t="shared" si="0"/>
        <v>397.05</v>
      </c>
      <c r="C37">
        <v>-8.69</v>
      </c>
      <c r="D37" s="2">
        <f t="shared" si="2"/>
        <v>296413.87624681171</v>
      </c>
      <c r="E37" s="1">
        <f t="shared" si="3"/>
        <v>2777955.6626536357</v>
      </c>
      <c r="F37" s="1">
        <f t="shared" si="4"/>
        <v>397.04994726712744</v>
      </c>
      <c r="G37" s="1">
        <f t="shared" si="1"/>
        <v>5.2732872575234069E-5</v>
      </c>
      <c r="I37">
        <v>315.67</v>
      </c>
      <c r="J37">
        <v>-6.73</v>
      </c>
    </row>
    <row r="38" spans="1:10" x14ac:dyDescent="0.3">
      <c r="A38">
        <v>403.07</v>
      </c>
      <c r="B38">
        <f t="shared" si="0"/>
        <v>403.24</v>
      </c>
      <c r="C38">
        <v>-8.64</v>
      </c>
      <c r="D38" s="2">
        <f t="shared" si="2"/>
        <v>296420.02878794697</v>
      </c>
      <c r="E38" s="1">
        <f t="shared" si="3"/>
        <v>2777954.9827070194</v>
      </c>
      <c r="F38" s="1">
        <f t="shared" si="4"/>
        <v>403.23994644500391</v>
      </c>
      <c r="G38" s="1">
        <f t="shared" si="1"/>
        <v>5.3554996100046992E-5</v>
      </c>
      <c r="I38">
        <v>345.72</v>
      </c>
      <c r="J38">
        <v>-8.35</v>
      </c>
    </row>
    <row r="39" spans="1:10" x14ac:dyDescent="0.3">
      <c r="A39">
        <v>410.91</v>
      </c>
      <c r="B39">
        <f t="shared" si="0"/>
        <v>411.08000000000004</v>
      </c>
      <c r="C39">
        <v>-8.4</v>
      </c>
      <c r="D39" s="2">
        <f t="shared" si="2"/>
        <v>296427.82134408603</v>
      </c>
      <c r="E39" s="1">
        <f t="shared" si="3"/>
        <v>2777954.121514536</v>
      </c>
      <c r="F39" s="1">
        <f t="shared" si="4"/>
        <v>411.07994540380088</v>
      </c>
      <c r="G39" s="1">
        <f t="shared" si="1"/>
        <v>5.4596199163370329E-5</v>
      </c>
      <c r="I39">
        <v>351.96</v>
      </c>
      <c r="J39">
        <v>-8.41</v>
      </c>
    </row>
    <row r="40" spans="1:10" x14ac:dyDescent="0.3">
      <c r="A40">
        <v>426.03</v>
      </c>
      <c r="B40">
        <f t="shared" si="0"/>
        <v>426.2</v>
      </c>
      <c r="C40">
        <v>-7.98</v>
      </c>
      <c r="D40" s="2">
        <f t="shared" si="2"/>
        <v>296442.84984521131</v>
      </c>
      <c r="E40" s="1">
        <f t="shared" si="3"/>
        <v>2777952.460643318</v>
      </c>
      <c r="F40" s="1">
        <f t="shared" si="4"/>
        <v>426.19994339571036</v>
      </c>
      <c r="G40" s="1">
        <f t="shared" si="1"/>
        <v>5.6604289625283855E-5</v>
      </c>
      <c r="I40">
        <v>357.16</v>
      </c>
      <c r="J40">
        <v>-8.4700000000000006</v>
      </c>
    </row>
    <row r="41" spans="1:10" x14ac:dyDescent="0.3">
      <c r="A41">
        <v>431.37</v>
      </c>
      <c r="B41">
        <f t="shared" si="0"/>
        <v>431.54</v>
      </c>
      <c r="C41">
        <v>-7.85</v>
      </c>
      <c r="D41" s="2">
        <f t="shared" si="2"/>
        <v>296448.15753013256</v>
      </c>
      <c r="E41" s="1">
        <f t="shared" si="3"/>
        <v>2777951.8740657847</v>
      </c>
      <c r="F41" s="1">
        <f t="shared" si="4"/>
        <v>431.53994268651877</v>
      </c>
      <c r="G41" s="1">
        <f t="shared" si="1"/>
        <v>5.7313481249821052E-5</v>
      </c>
      <c r="I41">
        <v>387.92</v>
      </c>
      <c r="J41">
        <v>-8.84</v>
      </c>
    </row>
    <row r="42" spans="1:10" x14ac:dyDescent="0.3">
      <c r="A42">
        <v>442.97</v>
      </c>
      <c r="B42">
        <f t="shared" si="0"/>
        <v>443.14000000000004</v>
      </c>
      <c r="C42">
        <v>-7.47</v>
      </c>
      <c r="D42" s="2">
        <f t="shared" si="2"/>
        <v>296459.68733258313</v>
      </c>
      <c r="E42" s="1">
        <f t="shared" si="3"/>
        <v>2777950.5998524167</v>
      </c>
      <c r="F42" s="1">
        <f t="shared" si="4"/>
        <v>443.13994114584352</v>
      </c>
      <c r="G42" s="1">
        <f t="shared" si="1"/>
        <v>5.8854156520737888E-5</v>
      </c>
      <c r="I42">
        <v>396.88</v>
      </c>
      <c r="J42">
        <v>-8.69</v>
      </c>
    </row>
    <row r="43" spans="1:10" x14ac:dyDescent="0.3">
      <c r="A43">
        <v>446.16</v>
      </c>
      <c r="B43">
        <f t="shared" si="0"/>
        <v>446.33000000000004</v>
      </c>
      <c r="C43">
        <v>-7.34</v>
      </c>
      <c r="D43" s="2">
        <f t="shared" si="2"/>
        <v>296462.85802825709</v>
      </c>
      <c r="E43" s="1">
        <f t="shared" si="3"/>
        <v>2777950.2494437406</v>
      </c>
      <c r="F43" s="1">
        <f t="shared" si="4"/>
        <v>446.32994072220328</v>
      </c>
      <c r="G43" s="1">
        <f t="shared" si="1"/>
        <v>5.9277796765400126E-5</v>
      </c>
      <c r="I43">
        <v>403.07</v>
      </c>
      <c r="J43">
        <v>-8.64</v>
      </c>
    </row>
    <row r="44" spans="1:10" x14ac:dyDescent="0.3">
      <c r="A44">
        <v>461.52</v>
      </c>
      <c r="B44">
        <f t="shared" si="0"/>
        <v>461.69</v>
      </c>
      <c r="C44">
        <v>-6.89</v>
      </c>
      <c r="D44" s="2">
        <f t="shared" si="2"/>
        <v>296478.12507701921</v>
      </c>
      <c r="E44" s="1">
        <f t="shared" si="3"/>
        <v>2777948.5622094874</v>
      </c>
      <c r="F44" s="1">
        <f t="shared" si="4"/>
        <v>461.68993868216495</v>
      </c>
      <c r="G44" s="1">
        <f t="shared" si="1"/>
        <v>6.1317835047702829E-5</v>
      </c>
      <c r="I44">
        <v>410.91</v>
      </c>
      <c r="J44">
        <v>-8.4</v>
      </c>
    </row>
    <row r="45" spans="1:10" x14ac:dyDescent="0.3">
      <c r="A45">
        <v>467.23</v>
      </c>
      <c r="B45">
        <f t="shared" si="0"/>
        <v>467.40000000000003</v>
      </c>
      <c r="C45">
        <v>-6.72</v>
      </c>
      <c r="D45" s="2">
        <f t="shared" si="2"/>
        <v>296483.80052288075</v>
      </c>
      <c r="E45" s="1">
        <f t="shared" si="3"/>
        <v>2777947.9349889415</v>
      </c>
      <c r="F45" s="1">
        <f t="shared" si="4"/>
        <v>467.39993792387929</v>
      </c>
      <c r="G45" s="1">
        <f t="shared" si="1"/>
        <v>6.2076120741494378E-5</v>
      </c>
      <c r="I45">
        <v>426.03</v>
      </c>
      <c r="J45">
        <v>-7.98</v>
      </c>
    </row>
    <row r="46" spans="1:10" x14ac:dyDescent="0.3">
      <c r="A46">
        <v>470.49</v>
      </c>
      <c r="B46">
        <f t="shared" si="0"/>
        <v>470.66</v>
      </c>
      <c r="C46">
        <v>-6.5</v>
      </c>
      <c r="D46" s="2">
        <f t="shared" si="2"/>
        <v>296487.0407949487</v>
      </c>
      <c r="E46" s="1">
        <f t="shared" si="3"/>
        <v>2777947.5768910465</v>
      </c>
      <c r="F46" s="1">
        <f t="shared" si="4"/>
        <v>470.65993749087221</v>
      </c>
      <c r="G46" s="1">
        <f t="shared" si="1"/>
        <v>6.2509127815246757E-5</v>
      </c>
      <c r="I46">
        <v>431.37</v>
      </c>
      <c r="J46">
        <v>-7.85</v>
      </c>
    </row>
    <row r="47" spans="1:10" x14ac:dyDescent="0.3">
      <c r="A47">
        <v>482.84</v>
      </c>
      <c r="B47">
        <f t="shared" si="0"/>
        <v>483.01</v>
      </c>
      <c r="C47">
        <v>-6.08</v>
      </c>
      <c r="D47" s="2">
        <f t="shared" si="2"/>
        <v>296499.3160587647</v>
      </c>
      <c r="E47" s="1">
        <f t="shared" si="3"/>
        <v>2777946.2202931936</v>
      </c>
      <c r="F47" s="1">
        <f t="shared" si="4"/>
        <v>483.00993585066635</v>
      </c>
      <c r="G47" s="1">
        <f t="shared" si="1"/>
        <v>6.4149333638852113E-5</v>
      </c>
      <c r="I47">
        <v>442.97</v>
      </c>
      <c r="J47">
        <v>-7.47</v>
      </c>
    </row>
    <row r="48" spans="1:10" x14ac:dyDescent="0.3">
      <c r="A48">
        <v>496.27</v>
      </c>
      <c r="B48">
        <f t="shared" si="0"/>
        <v>496.44</v>
      </c>
      <c r="C48">
        <v>-5.58</v>
      </c>
      <c r="D48" s="2">
        <f t="shared" si="2"/>
        <v>296512.66478694679</v>
      </c>
      <c r="E48" s="1">
        <f t="shared" si="3"/>
        <v>2777944.7450616816</v>
      </c>
      <c r="F48" s="1">
        <f t="shared" si="4"/>
        <v>496.43993406709029</v>
      </c>
      <c r="G48" s="1">
        <f t="shared" si="1"/>
        <v>6.5932909706134524E-5</v>
      </c>
      <c r="I48">
        <v>446.16</v>
      </c>
      <c r="J48">
        <v>-7.34</v>
      </c>
    </row>
    <row r="49" spans="1:10" x14ac:dyDescent="0.3">
      <c r="A49">
        <v>521.83000000000004</v>
      </c>
      <c r="B49">
        <f t="shared" si="0"/>
        <v>522</v>
      </c>
      <c r="C49">
        <v>-4.55</v>
      </c>
      <c r="D49" s="2">
        <f t="shared" si="2"/>
        <v>296538.07011027756</v>
      </c>
      <c r="E49" s="1">
        <f t="shared" si="3"/>
        <v>2777941.9373984328</v>
      </c>
      <c r="F49" s="1">
        <f t="shared" si="4"/>
        <v>521.9999306723397</v>
      </c>
      <c r="G49" s="1">
        <f t="shared" si="1"/>
        <v>6.9327660298768023E-5</v>
      </c>
      <c r="I49">
        <v>461.52</v>
      </c>
      <c r="J49">
        <v>-6.89</v>
      </c>
    </row>
    <row r="50" spans="1:10" x14ac:dyDescent="0.3">
      <c r="A50">
        <v>526.87</v>
      </c>
      <c r="B50">
        <f t="shared" si="0"/>
        <v>527.04</v>
      </c>
      <c r="C50">
        <v>-4.41</v>
      </c>
      <c r="D50" s="2">
        <f t="shared" si="2"/>
        <v>296543.07961065264</v>
      </c>
      <c r="E50" s="1">
        <f t="shared" si="3"/>
        <v>2777941.3837746936</v>
      </c>
      <c r="F50" s="1">
        <f t="shared" si="4"/>
        <v>527.03993000293974</v>
      </c>
      <c r="G50" s="1">
        <f t="shared" si="1"/>
        <v>6.9997060222704022E-5</v>
      </c>
      <c r="I50">
        <v>467.23</v>
      </c>
      <c r="J50">
        <v>-6.72</v>
      </c>
    </row>
    <row r="51" spans="1:10" x14ac:dyDescent="0.3">
      <c r="A51">
        <v>535.19000000000005</v>
      </c>
      <c r="B51">
        <f t="shared" si="0"/>
        <v>535.36</v>
      </c>
      <c r="C51">
        <v>-4.0999999999999996</v>
      </c>
      <c r="D51" s="2">
        <f t="shared" si="2"/>
        <v>296551.34926206555</v>
      </c>
      <c r="E51" s="1">
        <f t="shared" si="3"/>
        <v>2777940.4698561397</v>
      </c>
      <c r="F51" s="1">
        <f t="shared" si="4"/>
        <v>535.35992889801469</v>
      </c>
      <c r="G51" s="1">
        <f t="shared" si="1"/>
        <v>7.1101985327004513E-5</v>
      </c>
      <c r="I51">
        <v>470.49</v>
      </c>
      <c r="J51">
        <v>-6.5</v>
      </c>
    </row>
    <row r="52" spans="1:10" x14ac:dyDescent="0.3">
      <c r="A52">
        <v>541.77</v>
      </c>
      <c r="B52">
        <f t="shared" si="0"/>
        <v>541.93999999999994</v>
      </c>
      <c r="C52">
        <v>-3.92</v>
      </c>
      <c r="D52" s="2">
        <f t="shared" si="2"/>
        <v>296557.88944311079</v>
      </c>
      <c r="E52" s="1">
        <f t="shared" si="3"/>
        <v>2777939.7470695912</v>
      </c>
      <c r="F52" s="1">
        <f t="shared" si="4"/>
        <v>541.93992802410537</v>
      </c>
      <c r="G52" s="1">
        <f t="shared" si="1"/>
        <v>7.1975894570641685E-5</v>
      </c>
      <c r="I52">
        <v>482.84</v>
      </c>
      <c r="J52">
        <v>-6.08</v>
      </c>
    </row>
    <row r="53" spans="1:10" x14ac:dyDescent="0.3">
      <c r="A53">
        <v>548.23</v>
      </c>
      <c r="B53">
        <f t="shared" si="0"/>
        <v>548.4</v>
      </c>
      <c r="C53">
        <v>-3.79</v>
      </c>
      <c r="D53" s="2">
        <f t="shared" si="2"/>
        <v>296564.31035033759</v>
      </c>
      <c r="E53" s="1">
        <f t="shared" si="3"/>
        <v>2777939.0374645605</v>
      </c>
      <c r="F53" s="1">
        <f t="shared" si="4"/>
        <v>548.39992716611539</v>
      </c>
      <c r="G53" s="1">
        <f t="shared" si="1"/>
        <v>7.2833884587453213E-5</v>
      </c>
      <c r="I53">
        <v>496.27</v>
      </c>
      <c r="J53">
        <v>-5.58</v>
      </c>
    </row>
    <row r="54" spans="1:10" x14ac:dyDescent="0.3">
      <c r="A54">
        <v>557.04</v>
      </c>
      <c r="B54">
        <f t="shared" si="0"/>
        <v>557.20999999999992</v>
      </c>
      <c r="C54">
        <v>-3.71</v>
      </c>
      <c r="D54" s="2">
        <f t="shared" si="2"/>
        <v>296573.06703650916</v>
      </c>
      <c r="E54" s="1">
        <f t="shared" si="3"/>
        <v>2777938.0697214766</v>
      </c>
      <c r="F54" s="1">
        <f t="shared" si="4"/>
        <v>557.2099259960678</v>
      </c>
      <c r="G54" s="1">
        <f t="shared" si="1"/>
        <v>7.4003932127197913E-5</v>
      </c>
      <c r="I54">
        <v>521.83000000000004</v>
      </c>
      <c r="J54">
        <v>-4.55</v>
      </c>
    </row>
    <row r="55" spans="1:10" x14ac:dyDescent="0.3">
      <c r="A55">
        <v>566.28</v>
      </c>
      <c r="B55">
        <f t="shared" si="0"/>
        <v>566.44999999999993</v>
      </c>
      <c r="C55">
        <v>-3.32</v>
      </c>
      <c r="D55" s="2">
        <f t="shared" si="2"/>
        <v>296582.25112053013</v>
      </c>
      <c r="E55" s="1">
        <f t="shared" si="3"/>
        <v>2777937.0547446213</v>
      </c>
      <c r="F55" s="1">
        <f t="shared" si="4"/>
        <v>566.44992476885068</v>
      </c>
      <c r="G55" s="1">
        <f t="shared" si="1"/>
        <v>7.5231149253340845E-5</v>
      </c>
      <c r="I55">
        <v>526.87</v>
      </c>
      <c r="J55">
        <v>-4.41</v>
      </c>
    </row>
    <row r="56" spans="1:10" x14ac:dyDescent="0.3">
      <c r="A56">
        <v>576.41999999999996</v>
      </c>
      <c r="B56">
        <f t="shared" si="0"/>
        <v>576.58999999999992</v>
      </c>
      <c r="C56">
        <v>-3.31</v>
      </c>
      <c r="D56" s="2">
        <f t="shared" si="2"/>
        <v>296592.32975818956</v>
      </c>
      <c r="E56" s="1">
        <f t="shared" si="3"/>
        <v>2777935.9409063836</v>
      </c>
      <c r="F56" s="1">
        <f t="shared" si="4"/>
        <v>576.58992342220029</v>
      </c>
      <c r="G56" s="1">
        <f t="shared" si="1"/>
        <v>7.657779963210487E-5</v>
      </c>
      <c r="I56">
        <v>535.19000000000005</v>
      </c>
      <c r="J56">
        <v>-4.0999999999999996</v>
      </c>
    </row>
    <row r="57" spans="1:10" x14ac:dyDescent="0.3">
      <c r="A57">
        <v>586.14</v>
      </c>
      <c r="B57">
        <f t="shared" si="0"/>
        <v>586.30999999999995</v>
      </c>
      <c r="C57">
        <v>-3.19</v>
      </c>
      <c r="D57" s="2">
        <f t="shared" si="2"/>
        <v>296601.99093748443</v>
      </c>
      <c r="E57" s="1">
        <f t="shared" si="3"/>
        <v>2777934.8732034583</v>
      </c>
      <c r="F57" s="1">
        <f t="shared" si="4"/>
        <v>586.30992213126797</v>
      </c>
      <c r="G57" s="1">
        <f t="shared" si="1"/>
        <v>7.7868731978014694E-5</v>
      </c>
      <c r="I57">
        <v>541.77</v>
      </c>
      <c r="J57">
        <v>-3.92</v>
      </c>
    </row>
    <row r="58" spans="1:10" x14ac:dyDescent="0.3">
      <c r="A58">
        <v>596.37</v>
      </c>
      <c r="B58">
        <f t="shared" si="0"/>
        <v>596.54</v>
      </c>
      <c r="C58">
        <v>-3.2</v>
      </c>
      <c r="D58" s="2">
        <f t="shared" si="2"/>
        <v>296612.15903050761</v>
      </c>
      <c r="E58" s="1">
        <f t="shared" si="3"/>
        <v>2777933.7494790824</v>
      </c>
      <c r="F58" s="1">
        <f t="shared" si="4"/>
        <v>596.53992077256567</v>
      </c>
      <c r="G58" s="1">
        <f t="shared" si="1"/>
        <v>7.9227434298445587E-5</v>
      </c>
      <c r="I58">
        <v>548.23</v>
      </c>
      <c r="J58">
        <v>-3.79</v>
      </c>
    </row>
    <row r="59" spans="1:10" x14ac:dyDescent="0.3">
      <c r="A59">
        <v>602.5</v>
      </c>
      <c r="B59">
        <f t="shared" si="0"/>
        <v>602.66999999999996</v>
      </c>
      <c r="C59">
        <v>-3.13</v>
      </c>
      <c r="D59" s="2">
        <f t="shared" si="2"/>
        <v>296618.25193473371</v>
      </c>
      <c r="E59" s="1">
        <f t="shared" si="3"/>
        <v>2777933.076123225</v>
      </c>
      <c r="F59" s="1">
        <f t="shared" si="4"/>
        <v>602.66991995845979</v>
      </c>
      <c r="G59" s="1">
        <f t="shared" si="1"/>
        <v>8.0041540172715031E-5</v>
      </c>
      <c r="I59">
        <v>557.04</v>
      </c>
      <c r="J59">
        <v>-3.71</v>
      </c>
    </row>
    <row r="60" spans="1:10" x14ac:dyDescent="0.3">
      <c r="A60">
        <v>614.55999999999995</v>
      </c>
      <c r="B60">
        <f t="shared" si="0"/>
        <v>614.7299999999999</v>
      </c>
      <c r="C60">
        <v>-3.04</v>
      </c>
      <c r="D60" s="2">
        <f t="shared" si="2"/>
        <v>296630.23895348836</v>
      </c>
      <c r="E60" s="1">
        <f t="shared" si="3"/>
        <v>2777931.7513807062</v>
      </c>
      <c r="F60" s="1">
        <f t="shared" si="4"/>
        <v>614.72991835669643</v>
      </c>
      <c r="G60" s="1">
        <f t="shared" si="1"/>
        <v>8.1643303474265849E-5</v>
      </c>
      <c r="I60">
        <v>566.28</v>
      </c>
      <c r="J60">
        <v>-3.32</v>
      </c>
    </row>
    <row r="61" spans="1:10" x14ac:dyDescent="0.3">
      <c r="A61">
        <v>622.5</v>
      </c>
      <c r="B61">
        <f t="shared" si="0"/>
        <v>622.66999999999996</v>
      </c>
      <c r="C61">
        <v>-2.97</v>
      </c>
      <c r="D61" s="2">
        <f t="shared" si="2"/>
        <v>296638.13090447616</v>
      </c>
      <c r="E61" s="1">
        <f t="shared" si="3"/>
        <v>2777930.879203625</v>
      </c>
      <c r="F61" s="1">
        <f t="shared" si="4"/>
        <v>622.66991730221457</v>
      </c>
      <c r="G61" s="1">
        <f t="shared" si="1"/>
        <v>8.2697785387608747E-5</v>
      </c>
      <c r="I61">
        <v>576.41999999999996</v>
      </c>
      <c r="J61">
        <v>-3.31</v>
      </c>
    </row>
    <row r="62" spans="1:10" x14ac:dyDescent="0.3">
      <c r="A62">
        <v>629.16999999999996</v>
      </c>
      <c r="B62">
        <f t="shared" si="0"/>
        <v>629.33999999999992</v>
      </c>
      <c r="C62">
        <v>-2.92</v>
      </c>
      <c r="D62" s="2">
        <f t="shared" si="2"/>
        <v>296644.76054088521</v>
      </c>
      <c r="E62" s="1">
        <f t="shared" si="3"/>
        <v>2777930.1465309383</v>
      </c>
      <c r="F62" s="1">
        <f t="shared" si="4"/>
        <v>629.33991641631121</v>
      </c>
      <c r="G62" s="1">
        <f t="shared" si="1"/>
        <v>8.3583688706312387E-5</v>
      </c>
      <c r="I62">
        <v>586.14</v>
      </c>
      <c r="J62">
        <v>-3.19</v>
      </c>
    </row>
    <row r="63" spans="1:10" x14ac:dyDescent="0.3">
      <c r="A63">
        <v>646.09</v>
      </c>
      <c r="B63">
        <f t="shared" si="0"/>
        <v>646.26</v>
      </c>
      <c r="C63">
        <v>-2.71</v>
      </c>
      <c r="D63" s="2">
        <f t="shared" si="2"/>
        <v>296661.57814928732</v>
      </c>
      <c r="E63" s="1">
        <f t="shared" si="3"/>
        <v>2777928.2879369562</v>
      </c>
      <c r="F63" s="1">
        <f t="shared" si="4"/>
        <v>646.25991416918737</v>
      </c>
      <c r="G63" s="1">
        <f t="shared" si="1"/>
        <v>8.5830812622589292E-5</v>
      </c>
      <c r="I63">
        <v>596.37</v>
      </c>
      <c r="J63">
        <v>-3.2</v>
      </c>
    </row>
    <row r="64" spans="1:10" x14ac:dyDescent="0.3">
      <c r="A64">
        <v>652.6</v>
      </c>
      <c r="B64">
        <f t="shared" si="0"/>
        <v>652.77</v>
      </c>
      <c r="C64">
        <v>-2.64</v>
      </c>
      <c r="D64" s="2">
        <f t="shared" si="2"/>
        <v>296668.04875393852</v>
      </c>
      <c r="E64" s="1">
        <f t="shared" si="3"/>
        <v>2777927.5728396266</v>
      </c>
      <c r="F64" s="1">
        <f t="shared" si="4"/>
        <v>652.76991330458702</v>
      </c>
      <c r="G64" s="1">
        <f t="shared" si="1"/>
        <v>8.6695412960580143E-5</v>
      </c>
      <c r="I64">
        <v>602.5</v>
      </c>
      <c r="J64">
        <v>-3.13</v>
      </c>
    </row>
    <row r="65" spans="1:10" x14ac:dyDescent="0.3">
      <c r="A65">
        <v>666.32</v>
      </c>
      <c r="B65">
        <f t="shared" si="0"/>
        <v>666.49</v>
      </c>
      <c r="C65">
        <v>-2.52</v>
      </c>
      <c r="D65" s="2">
        <f t="shared" si="2"/>
        <v>296681.68572718179</v>
      </c>
      <c r="E65" s="1">
        <f t="shared" si="3"/>
        <v>2777926.0657527805</v>
      </c>
      <c r="F65" s="1">
        <f t="shared" si="4"/>
        <v>666.48991148239475</v>
      </c>
      <c r="G65" s="1">
        <f t="shared" si="1"/>
        <v>8.851760526340513E-5</v>
      </c>
      <c r="I65">
        <v>614.55999999999995</v>
      </c>
      <c r="J65">
        <v>-3.04</v>
      </c>
    </row>
    <row r="66" spans="1:10" x14ac:dyDescent="0.3">
      <c r="A66">
        <v>677.04</v>
      </c>
      <c r="B66">
        <f t="shared" ref="B66:B102" si="5">A66+0.17</f>
        <v>677.20999999999992</v>
      </c>
      <c r="C66">
        <v>-2.34</v>
      </c>
      <c r="D66" s="2">
        <f t="shared" si="2"/>
        <v>296692.34085496375</v>
      </c>
      <c r="E66" s="1">
        <f t="shared" si="3"/>
        <v>2777924.8882038752</v>
      </c>
      <c r="F66" s="1">
        <f t="shared" si="4"/>
        <v>677.20991005863459</v>
      </c>
      <c r="G66" s="1">
        <f t="shared" ref="G66:G102" si="6">B66-F66</f>
        <v>8.9941365331469569E-5</v>
      </c>
      <c r="I66">
        <v>622.5</v>
      </c>
      <c r="J66">
        <v>-2.97</v>
      </c>
    </row>
    <row r="67" spans="1:10" x14ac:dyDescent="0.3">
      <c r="A67">
        <v>681.74</v>
      </c>
      <c r="B67">
        <f t="shared" si="5"/>
        <v>681.91</v>
      </c>
      <c r="C67">
        <v>-2.33</v>
      </c>
      <c r="D67" s="2">
        <f t="shared" ref="D67:D101" si="7">(((B67*($D$102-$D$1))+$B$102*$D$1)/$B$102)</f>
        <v>296697.01241285325</v>
      </c>
      <c r="E67" s="1">
        <f t="shared" ref="E67:E101" si="8">(((B67*($E$102-$E$1))+$B$102*$E$1)/$B$102)</f>
        <v>2777924.3719277689</v>
      </c>
      <c r="F67" s="1">
        <f t="shared" ref="F67:F102" si="9">SQRT(((D67-$D$1)^2)+((E67-$E$1)^2))</f>
        <v>681.90990943446138</v>
      </c>
      <c r="G67" s="1">
        <f t="shared" si="6"/>
        <v>9.056553858499683E-5</v>
      </c>
      <c r="I67">
        <v>629.16999999999996</v>
      </c>
      <c r="J67">
        <v>-2.92</v>
      </c>
    </row>
    <row r="68" spans="1:10" x14ac:dyDescent="0.3">
      <c r="A68">
        <v>692.86</v>
      </c>
      <c r="B68">
        <f t="shared" si="5"/>
        <v>693.03</v>
      </c>
      <c r="C68">
        <v>-2.0499999999999998</v>
      </c>
      <c r="D68" s="2">
        <f t="shared" si="7"/>
        <v>296708.06512003002</v>
      </c>
      <c r="E68" s="1">
        <f t="shared" si="8"/>
        <v>2777923.1504404712</v>
      </c>
      <c r="F68" s="1">
        <f t="shared" si="9"/>
        <v>693.02990795756614</v>
      </c>
      <c r="G68" s="1">
        <f t="shared" si="6"/>
        <v>9.2042433834649273E-5</v>
      </c>
      <c r="I68">
        <v>646.09</v>
      </c>
      <c r="J68">
        <v>-2.71</v>
      </c>
    </row>
    <row r="69" spans="1:10" x14ac:dyDescent="0.3">
      <c r="A69">
        <v>703.74</v>
      </c>
      <c r="B69">
        <f t="shared" si="5"/>
        <v>703.91</v>
      </c>
      <c r="C69">
        <v>-1.96</v>
      </c>
      <c r="D69" s="2">
        <f t="shared" si="7"/>
        <v>296718.8792795699</v>
      </c>
      <c r="E69" s="1">
        <f t="shared" si="8"/>
        <v>2777921.9553162088</v>
      </c>
      <c r="F69" s="1">
        <f t="shared" si="9"/>
        <v>703.90990651256072</v>
      </c>
      <c r="G69" s="1">
        <f t="shared" si="6"/>
        <v>9.3487439244199777E-5</v>
      </c>
      <c r="I69">
        <v>652.6</v>
      </c>
      <c r="J69">
        <v>-2.64</v>
      </c>
    </row>
    <row r="70" spans="1:10" x14ac:dyDescent="0.3">
      <c r="A70">
        <v>714.37</v>
      </c>
      <c r="B70">
        <f t="shared" si="5"/>
        <v>714.54</v>
      </c>
      <c r="C70">
        <v>-1.56</v>
      </c>
      <c r="D70" s="2">
        <f t="shared" si="7"/>
        <v>296729.444951988</v>
      </c>
      <c r="E70" s="1">
        <f t="shared" si="8"/>
        <v>2777920.7876534411</v>
      </c>
      <c r="F70" s="1">
        <f t="shared" si="9"/>
        <v>714.53990510078791</v>
      </c>
      <c r="G70" s="1">
        <f t="shared" si="6"/>
        <v>9.4899212058408011E-5</v>
      </c>
      <c r="I70">
        <v>666.32</v>
      </c>
      <c r="J70">
        <v>-2.52</v>
      </c>
    </row>
    <row r="71" spans="1:10" x14ac:dyDescent="0.3">
      <c r="A71">
        <v>726.45</v>
      </c>
      <c r="B71">
        <f t="shared" si="5"/>
        <v>726.62</v>
      </c>
      <c r="C71">
        <v>-1.53</v>
      </c>
      <c r="D71" s="2">
        <f t="shared" si="7"/>
        <v>296741.45184971241</v>
      </c>
      <c r="E71" s="1">
        <f t="shared" si="8"/>
        <v>2777919.4607140026</v>
      </c>
      <c r="F71" s="1">
        <f t="shared" si="9"/>
        <v>726.61990349639075</v>
      </c>
      <c r="G71" s="1">
        <f t="shared" si="6"/>
        <v>9.6503609256615164E-5</v>
      </c>
      <c r="I71">
        <v>677.04</v>
      </c>
      <c r="J71">
        <v>-2.34</v>
      </c>
    </row>
    <row r="72" spans="1:10" x14ac:dyDescent="0.3">
      <c r="A72">
        <v>754.07</v>
      </c>
      <c r="B72">
        <f t="shared" si="5"/>
        <v>754.24</v>
      </c>
      <c r="C72">
        <v>-1.1200000000000001</v>
      </c>
      <c r="D72" s="2">
        <f t="shared" si="7"/>
        <v>296768.90470692673</v>
      </c>
      <c r="E72" s="1">
        <f t="shared" si="8"/>
        <v>2777916.4267680342</v>
      </c>
      <c r="F72" s="1">
        <f t="shared" si="9"/>
        <v>754.23989982819182</v>
      </c>
      <c r="G72" s="1">
        <f t="shared" si="6"/>
        <v>1.001718081852232E-4</v>
      </c>
      <c r="I72">
        <v>681.74</v>
      </c>
      <c r="J72">
        <v>-2.33</v>
      </c>
    </row>
    <row r="73" spans="1:10" x14ac:dyDescent="0.3">
      <c r="A73">
        <v>767.47</v>
      </c>
      <c r="B73">
        <f t="shared" si="5"/>
        <v>767.64</v>
      </c>
      <c r="C73">
        <v>-1.1000000000000001</v>
      </c>
      <c r="D73" s="2">
        <f t="shared" si="7"/>
        <v>296782.22361665417</v>
      </c>
      <c r="E73" s="1">
        <f t="shared" si="8"/>
        <v>2777914.9548319019</v>
      </c>
      <c r="F73" s="1">
        <f t="shared" si="9"/>
        <v>767.639898048541</v>
      </c>
      <c r="G73" s="1">
        <f t="shared" si="6"/>
        <v>1.019514589870596E-4</v>
      </c>
      <c r="I73">
        <v>692.86</v>
      </c>
      <c r="J73">
        <v>-2.0499999999999998</v>
      </c>
    </row>
    <row r="74" spans="1:10" x14ac:dyDescent="0.3">
      <c r="A74">
        <v>779.83</v>
      </c>
      <c r="B74">
        <f t="shared" si="5"/>
        <v>780</v>
      </c>
      <c r="C74">
        <v>-1.02</v>
      </c>
      <c r="D74" s="2">
        <f t="shared" si="7"/>
        <v>296794.50881995499</v>
      </c>
      <c r="E74" s="1">
        <f t="shared" si="8"/>
        <v>2777913.5971355895</v>
      </c>
      <c r="F74" s="1">
        <f t="shared" si="9"/>
        <v>779.99989640693479</v>
      </c>
      <c r="G74" s="1">
        <f t="shared" si="6"/>
        <v>1.0359306520513201E-4</v>
      </c>
      <c r="I74">
        <v>703.74</v>
      </c>
      <c r="J74">
        <v>-1.96</v>
      </c>
    </row>
    <row r="75" spans="1:10" x14ac:dyDescent="0.3">
      <c r="A75">
        <v>792.57</v>
      </c>
      <c r="B75">
        <f t="shared" si="5"/>
        <v>792.74</v>
      </c>
      <c r="C75">
        <v>-0.91</v>
      </c>
      <c r="D75" s="2">
        <f t="shared" si="7"/>
        <v>296807.17172368092</v>
      </c>
      <c r="E75" s="1">
        <f t="shared" si="8"/>
        <v>2777912.1976978043</v>
      </c>
      <c r="F75" s="1">
        <f t="shared" si="9"/>
        <v>792.73989471488528</v>
      </c>
      <c r="G75" s="1">
        <f t="shared" si="6"/>
        <v>1.0528511472784885E-4</v>
      </c>
      <c r="I75">
        <v>714.37</v>
      </c>
      <c r="J75">
        <v>-1.56</v>
      </c>
    </row>
    <row r="76" spans="1:10" x14ac:dyDescent="0.3">
      <c r="A76">
        <v>801.36</v>
      </c>
      <c r="B76">
        <f t="shared" si="5"/>
        <v>801.53</v>
      </c>
      <c r="C76">
        <v>-0.76</v>
      </c>
      <c r="D76" s="2">
        <f t="shared" si="7"/>
        <v>296815.90853088273</v>
      </c>
      <c r="E76" s="1">
        <f t="shared" si="8"/>
        <v>2777911.2321516396</v>
      </c>
      <c r="F76" s="1">
        <f t="shared" si="9"/>
        <v>801.52989354752265</v>
      </c>
      <c r="G76" s="1">
        <f t="shared" si="6"/>
        <v>1.0645247732554708E-4</v>
      </c>
      <c r="I76">
        <v>726.45</v>
      </c>
      <c r="J76">
        <v>-1.53</v>
      </c>
    </row>
    <row r="77" spans="1:10" x14ac:dyDescent="0.3">
      <c r="A77">
        <v>816.37</v>
      </c>
      <c r="B77">
        <f t="shared" si="5"/>
        <v>816.54</v>
      </c>
      <c r="C77">
        <v>-0.6</v>
      </c>
      <c r="D77" s="2">
        <f t="shared" si="7"/>
        <v>296830.82769767439</v>
      </c>
      <c r="E77" s="1">
        <f t="shared" si="8"/>
        <v>2777909.5833634795</v>
      </c>
      <c r="F77" s="1">
        <f t="shared" si="9"/>
        <v>816.53989155400234</v>
      </c>
      <c r="G77" s="1">
        <f t="shared" si="6"/>
        <v>1.0844599762549478E-4</v>
      </c>
      <c r="I77">
        <v>754.07</v>
      </c>
      <c r="J77">
        <v>-1.1200000000000001</v>
      </c>
    </row>
    <row r="78" spans="1:10" x14ac:dyDescent="0.3">
      <c r="A78">
        <v>831.03</v>
      </c>
      <c r="B78">
        <f t="shared" si="5"/>
        <v>831.19999999999993</v>
      </c>
      <c r="C78">
        <v>-0.25</v>
      </c>
      <c r="D78" s="2">
        <f t="shared" si="7"/>
        <v>296845.39898249565</v>
      </c>
      <c r="E78" s="1">
        <f t="shared" si="8"/>
        <v>2777907.9730214127</v>
      </c>
      <c r="F78" s="1">
        <f t="shared" si="9"/>
        <v>831.19988960700675</v>
      </c>
      <c r="G78" s="1">
        <f t="shared" si="6"/>
        <v>1.1039299317872064E-4</v>
      </c>
      <c r="I78">
        <v>767.47</v>
      </c>
      <c r="J78">
        <v>-1.1000000000000001</v>
      </c>
    </row>
    <row r="79" spans="1:10" x14ac:dyDescent="0.3">
      <c r="A79">
        <v>842.25</v>
      </c>
      <c r="B79">
        <f t="shared" si="5"/>
        <v>842.42</v>
      </c>
      <c r="C79">
        <v>-0.26</v>
      </c>
      <c r="D79" s="2">
        <f t="shared" si="7"/>
        <v>296856.55108452117</v>
      </c>
      <c r="E79" s="1">
        <f t="shared" si="8"/>
        <v>2777906.7405495169</v>
      </c>
      <c r="F79" s="1">
        <f t="shared" si="9"/>
        <v>842.41988811688384</v>
      </c>
      <c r="G79" s="1">
        <f t="shared" si="6"/>
        <v>1.1188311611931567E-4</v>
      </c>
      <c r="I79">
        <v>779.83</v>
      </c>
      <c r="J79">
        <v>-1.02</v>
      </c>
    </row>
    <row r="80" spans="1:10" x14ac:dyDescent="0.3">
      <c r="A80">
        <v>862.51</v>
      </c>
      <c r="B80">
        <f t="shared" si="5"/>
        <v>862.68</v>
      </c>
      <c r="C80">
        <v>-0.33</v>
      </c>
      <c r="D80" s="2">
        <f t="shared" si="7"/>
        <v>296876.68848087022</v>
      </c>
      <c r="E80" s="1">
        <f t="shared" si="8"/>
        <v>2777904.515069962</v>
      </c>
      <c r="F80" s="1">
        <f t="shared" si="9"/>
        <v>862.6798854260569</v>
      </c>
      <c r="G80" s="1">
        <f t="shared" si="6"/>
        <v>1.145739430512549E-4</v>
      </c>
      <c r="I80">
        <v>792.57</v>
      </c>
      <c r="J80">
        <v>-0.91</v>
      </c>
    </row>
    <row r="81" spans="1:10" x14ac:dyDescent="0.3">
      <c r="A81">
        <v>880.64</v>
      </c>
      <c r="B81">
        <f t="shared" si="5"/>
        <v>880.81</v>
      </c>
      <c r="C81">
        <v>-0.15</v>
      </c>
      <c r="D81" s="2">
        <f t="shared" si="7"/>
        <v>296894.70876694174</v>
      </c>
      <c r="E81" s="1">
        <f t="shared" si="8"/>
        <v>2777902.5235623438</v>
      </c>
      <c r="F81" s="1">
        <f t="shared" si="9"/>
        <v>880.80988301824971</v>
      </c>
      <c r="G81" s="1">
        <f t="shared" si="6"/>
        <v>1.1698175023866497E-4</v>
      </c>
      <c r="I81">
        <v>801.36</v>
      </c>
      <c r="J81">
        <v>-0.76</v>
      </c>
    </row>
    <row r="82" spans="1:10" x14ac:dyDescent="0.3">
      <c r="A82">
        <v>888.67</v>
      </c>
      <c r="B82">
        <f t="shared" si="5"/>
        <v>888.83999999999992</v>
      </c>
      <c r="C82">
        <v>0.04</v>
      </c>
      <c r="D82" s="2">
        <f t="shared" si="7"/>
        <v>296902.69017329329</v>
      </c>
      <c r="E82" s="1">
        <f t="shared" si="8"/>
        <v>2777901.6414991249</v>
      </c>
      <c r="F82" s="1">
        <f t="shared" si="9"/>
        <v>888.83988195166478</v>
      </c>
      <c r="G82" s="1">
        <f t="shared" si="6"/>
        <v>1.1804833513906487E-4</v>
      </c>
      <c r="I82">
        <v>816.37</v>
      </c>
      <c r="J82">
        <v>-0.6</v>
      </c>
    </row>
    <row r="83" spans="1:10" x14ac:dyDescent="0.3">
      <c r="A83">
        <v>896.08</v>
      </c>
      <c r="B83">
        <f t="shared" si="5"/>
        <v>896.25</v>
      </c>
      <c r="C83">
        <v>0.16</v>
      </c>
      <c r="D83" s="2">
        <f t="shared" si="7"/>
        <v>296910.0553315829</v>
      </c>
      <c r="E83" s="1">
        <f t="shared" si="8"/>
        <v>2777900.8275404125</v>
      </c>
      <c r="F83" s="1">
        <f t="shared" si="9"/>
        <v>896.24988096762445</v>
      </c>
      <c r="G83" s="1">
        <f t="shared" si="6"/>
        <v>1.1903237555088708E-4</v>
      </c>
      <c r="I83">
        <v>831.03</v>
      </c>
      <c r="J83">
        <v>-0.25</v>
      </c>
    </row>
    <row r="84" spans="1:10" x14ac:dyDescent="0.3">
      <c r="A84">
        <v>903.74</v>
      </c>
      <c r="B84">
        <f t="shared" si="5"/>
        <v>903.91</v>
      </c>
      <c r="C84">
        <v>0.33</v>
      </c>
      <c r="D84" s="2">
        <f t="shared" si="7"/>
        <v>296917.66897699423</v>
      </c>
      <c r="E84" s="1">
        <f t="shared" si="8"/>
        <v>2777899.9861202058</v>
      </c>
      <c r="F84" s="1">
        <f t="shared" si="9"/>
        <v>903.90987995024261</v>
      </c>
      <c r="G84" s="1">
        <f t="shared" si="6"/>
        <v>1.2004975735635526E-4</v>
      </c>
      <c r="I84">
        <v>842.25</v>
      </c>
      <c r="J84">
        <v>-0.26</v>
      </c>
    </row>
    <row r="85" spans="1:10" x14ac:dyDescent="0.3">
      <c r="A85">
        <v>911.21</v>
      </c>
      <c r="B85">
        <f t="shared" si="5"/>
        <v>911.38</v>
      </c>
      <c r="C85">
        <v>0.42</v>
      </c>
      <c r="D85" s="2">
        <f t="shared" si="7"/>
        <v>296925.09377219307</v>
      </c>
      <c r="E85" s="1">
        <f t="shared" si="8"/>
        <v>2777899.165570735</v>
      </c>
      <c r="F85" s="1">
        <f t="shared" si="9"/>
        <v>911.3798789581914</v>
      </c>
      <c r="G85" s="1">
        <f t="shared" si="6"/>
        <v>1.2104180859751068E-4</v>
      </c>
      <c r="I85">
        <v>862.51</v>
      </c>
      <c r="J85">
        <v>-0.33</v>
      </c>
    </row>
    <row r="86" spans="1:10" x14ac:dyDescent="0.3">
      <c r="A86">
        <v>920.58</v>
      </c>
      <c r="B86">
        <f t="shared" si="5"/>
        <v>920.75</v>
      </c>
      <c r="C86">
        <v>0.63</v>
      </c>
      <c r="D86" s="2">
        <f t="shared" si="7"/>
        <v>296934.40706951742</v>
      </c>
      <c r="E86" s="1">
        <f t="shared" si="8"/>
        <v>2777898.1363139022</v>
      </c>
      <c r="F86" s="1">
        <f t="shared" si="9"/>
        <v>920.74987771377027</v>
      </c>
      <c r="G86" s="1">
        <f t="shared" si="6"/>
        <v>1.2228622972543235E-4</v>
      </c>
      <c r="I86">
        <v>880.64</v>
      </c>
      <c r="J86">
        <v>-0.15</v>
      </c>
    </row>
    <row r="87" spans="1:10" x14ac:dyDescent="0.3">
      <c r="A87">
        <v>930.2</v>
      </c>
      <c r="B87">
        <f t="shared" si="5"/>
        <v>930.37</v>
      </c>
      <c r="C87">
        <v>0.82</v>
      </c>
      <c r="D87" s="2">
        <f t="shared" si="7"/>
        <v>296943.96885396348</v>
      </c>
      <c r="E87" s="1">
        <f t="shared" si="8"/>
        <v>2777897.0795955746</v>
      </c>
      <c r="F87" s="1">
        <f t="shared" si="9"/>
        <v>930.36987643605869</v>
      </c>
      <c r="G87" s="1">
        <f t="shared" si="6"/>
        <v>1.2356394131529669E-4</v>
      </c>
      <c r="I87">
        <v>888.67</v>
      </c>
      <c r="J87">
        <v>0.04</v>
      </c>
    </row>
    <row r="88" spans="1:10" x14ac:dyDescent="0.3">
      <c r="A88">
        <v>941.53</v>
      </c>
      <c r="B88">
        <f t="shared" si="5"/>
        <v>941.69999999999993</v>
      </c>
      <c r="C88">
        <v>0.94</v>
      </c>
      <c r="D88" s="2">
        <f t="shared" si="7"/>
        <v>296955.23029032262</v>
      </c>
      <c r="E88" s="1">
        <f t="shared" si="8"/>
        <v>2777895.8350406215</v>
      </c>
      <c r="F88" s="1">
        <f t="shared" si="9"/>
        <v>941.69987493131453</v>
      </c>
      <c r="G88" s="1">
        <f t="shared" si="6"/>
        <v>1.2506868540640426E-4</v>
      </c>
      <c r="I88">
        <v>896.08</v>
      </c>
      <c r="J88">
        <v>0.16</v>
      </c>
    </row>
    <row r="89" spans="1:10" x14ac:dyDescent="0.3">
      <c r="A89">
        <v>951.5</v>
      </c>
      <c r="B89">
        <f t="shared" si="5"/>
        <v>951.67</v>
      </c>
      <c r="C89">
        <v>0.96</v>
      </c>
      <c r="D89" s="2">
        <f t="shared" si="7"/>
        <v>296965.13995673921</v>
      </c>
      <c r="E89" s="1">
        <f t="shared" si="8"/>
        <v>2777894.7398762004</v>
      </c>
      <c r="F89" s="1">
        <f t="shared" si="9"/>
        <v>951.66987360719406</v>
      </c>
      <c r="G89" s="1">
        <f t="shared" si="6"/>
        <v>1.263928058961028E-4</v>
      </c>
      <c r="I89">
        <v>903.74</v>
      </c>
      <c r="J89">
        <v>0.33</v>
      </c>
    </row>
    <row r="90" spans="1:10" x14ac:dyDescent="0.3">
      <c r="A90">
        <v>967.46</v>
      </c>
      <c r="B90">
        <f t="shared" si="5"/>
        <v>967.63</v>
      </c>
      <c r="C90">
        <v>1</v>
      </c>
      <c r="D90" s="2">
        <f t="shared" si="7"/>
        <v>296981.00337459362</v>
      </c>
      <c r="E90" s="1">
        <f t="shared" si="8"/>
        <v>2777892.9867343595</v>
      </c>
      <c r="F90" s="1">
        <f t="shared" si="9"/>
        <v>967.62987148746311</v>
      </c>
      <c r="G90" s="1">
        <f t="shared" si="6"/>
        <v>1.2851253688950237E-4</v>
      </c>
      <c r="I90">
        <v>911.21</v>
      </c>
      <c r="J90">
        <v>0.42</v>
      </c>
    </row>
    <row r="91" spans="1:10" x14ac:dyDescent="0.3">
      <c r="A91">
        <v>981.53</v>
      </c>
      <c r="B91">
        <f t="shared" si="5"/>
        <v>981.69999999999993</v>
      </c>
      <c r="C91">
        <v>1.0900000000000001</v>
      </c>
      <c r="D91" s="2">
        <f t="shared" si="7"/>
        <v>296994.98822980747</v>
      </c>
      <c r="E91" s="1">
        <f t="shared" si="8"/>
        <v>2777891.441201421</v>
      </c>
      <c r="F91" s="1">
        <f t="shared" si="9"/>
        <v>981.6998696188175</v>
      </c>
      <c r="G91" s="1">
        <f t="shared" si="6"/>
        <v>1.3038118243002828E-4</v>
      </c>
      <c r="I91">
        <v>920.58</v>
      </c>
      <c r="J91">
        <v>0.63</v>
      </c>
    </row>
    <row r="92" spans="1:10" x14ac:dyDescent="0.3">
      <c r="A92">
        <v>1008</v>
      </c>
      <c r="B92">
        <f t="shared" si="5"/>
        <v>1008.17</v>
      </c>
      <c r="C92">
        <v>1.1200000000000001</v>
      </c>
      <c r="D92" s="2">
        <f t="shared" si="7"/>
        <v>297021.2980462616</v>
      </c>
      <c r="E92" s="1">
        <f t="shared" si="8"/>
        <v>2777888.5335783297</v>
      </c>
      <c r="F92" s="1">
        <f t="shared" si="9"/>
        <v>1008.1698661033422</v>
      </c>
      <c r="G92" s="1">
        <f t="shared" si="6"/>
        <v>1.3389665775775939E-4</v>
      </c>
      <c r="I92">
        <v>930.2</v>
      </c>
      <c r="J92">
        <v>0.82</v>
      </c>
    </row>
    <row r="93" spans="1:10" x14ac:dyDescent="0.3">
      <c r="A93">
        <v>1017.02</v>
      </c>
      <c r="B93">
        <f t="shared" si="5"/>
        <v>1017.1899999999999</v>
      </c>
      <c r="C93">
        <v>1.52</v>
      </c>
      <c r="D93" s="2">
        <f t="shared" si="7"/>
        <v>297030.26346161542</v>
      </c>
      <c r="E93" s="1">
        <f t="shared" si="8"/>
        <v>2777887.5427675904</v>
      </c>
      <c r="F93" s="1">
        <f t="shared" si="9"/>
        <v>1017.18986490533</v>
      </c>
      <c r="G93" s="1">
        <f t="shared" si="6"/>
        <v>1.3509466998584685E-4</v>
      </c>
      <c r="I93">
        <v>941.53</v>
      </c>
      <c r="J93">
        <v>0.94</v>
      </c>
    </row>
    <row r="94" spans="1:10" x14ac:dyDescent="0.3">
      <c r="A94">
        <v>1022.53</v>
      </c>
      <c r="B94">
        <f t="shared" si="5"/>
        <v>1022.6999999999999</v>
      </c>
      <c r="C94">
        <v>1.81</v>
      </c>
      <c r="D94" s="2">
        <f t="shared" si="7"/>
        <v>297035.74011777947</v>
      </c>
      <c r="E94" s="1">
        <f t="shared" si="8"/>
        <v>2777886.9375162404</v>
      </c>
      <c r="F94" s="1">
        <f t="shared" si="9"/>
        <v>1022.6998641735506</v>
      </c>
      <c r="G94" s="1">
        <f t="shared" si="6"/>
        <v>1.3582644930920651E-4</v>
      </c>
      <c r="I94">
        <v>951.5</v>
      </c>
      <c r="J94">
        <v>0.96</v>
      </c>
    </row>
    <row r="95" spans="1:10" x14ac:dyDescent="0.3">
      <c r="A95">
        <v>1028.04</v>
      </c>
      <c r="B95">
        <f t="shared" si="5"/>
        <v>1028.21</v>
      </c>
      <c r="C95">
        <v>1.86</v>
      </c>
      <c r="D95" s="2">
        <f t="shared" si="7"/>
        <v>297041.21677394351</v>
      </c>
      <c r="E95" s="1">
        <f t="shared" si="8"/>
        <v>2777886.33226489</v>
      </c>
      <c r="F95" s="1">
        <f t="shared" si="9"/>
        <v>1028.2098634418223</v>
      </c>
      <c r="G95" s="1">
        <f t="shared" si="6"/>
        <v>1.3655817770086287E-4</v>
      </c>
      <c r="I95">
        <v>967.46</v>
      </c>
      <c r="J95">
        <v>1</v>
      </c>
    </row>
    <row r="96" spans="1:10" x14ac:dyDescent="0.3">
      <c r="A96">
        <v>1033.3699999999999</v>
      </c>
      <c r="B96">
        <f t="shared" si="5"/>
        <v>1033.54</v>
      </c>
      <c r="C96">
        <v>1.46</v>
      </c>
      <c r="D96" s="2">
        <f t="shared" si="7"/>
        <v>297046.51451937982</v>
      </c>
      <c r="E96" s="1">
        <f t="shared" si="8"/>
        <v>2777885.7467858167</v>
      </c>
      <c r="F96" s="1">
        <f t="shared" si="9"/>
        <v>1033.5398627338643</v>
      </c>
      <c r="G96" s="1">
        <f t="shared" si="6"/>
        <v>1.3726613565268053E-4</v>
      </c>
      <c r="I96">
        <v>981.53</v>
      </c>
      <c r="J96">
        <v>1.0900000000000001</v>
      </c>
    </row>
    <row r="97" spans="1:10" x14ac:dyDescent="0.3">
      <c r="A97">
        <v>1040.3800000000001</v>
      </c>
      <c r="B97">
        <f t="shared" si="5"/>
        <v>1040.5500000000002</v>
      </c>
      <c r="C97">
        <v>1.43</v>
      </c>
      <c r="D97" s="2">
        <f t="shared" si="7"/>
        <v>297053.48209827457</v>
      </c>
      <c r="E97" s="1">
        <f t="shared" si="8"/>
        <v>2777884.9767654967</v>
      </c>
      <c r="F97" s="1">
        <f t="shared" si="9"/>
        <v>1040.5498618029014</v>
      </c>
      <c r="G97" s="1">
        <f t="shared" si="6"/>
        <v>1.3819709874951513E-4</v>
      </c>
      <c r="I97">
        <v>1008</v>
      </c>
      <c r="J97">
        <v>1.1200000000000001</v>
      </c>
    </row>
    <row r="98" spans="1:10" x14ac:dyDescent="0.3">
      <c r="A98">
        <v>1051.3900000000001</v>
      </c>
      <c r="B98">
        <f t="shared" si="5"/>
        <v>1051.5600000000002</v>
      </c>
      <c r="C98">
        <v>3.59</v>
      </c>
      <c r="D98" s="2">
        <f t="shared" si="7"/>
        <v>297064.42547111778</v>
      </c>
      <c r="E98" s="1">
        <f t="shared" si="8"/>
        <v>2777883.7673612568</v>
      </c>
      <c r="F98" s="1">
        <f t="shared" si="9"/>
        <v>1051.559860340634</v>
      </c>
      <c r="G98" s="1">
        <f t="shared" si="6"/>
        <v>1.3965936614113161E-4</v>
      </c>
      <c r="I98">
        <v>1017.02</v>
      </c>
      <c r="J98">
        <v>1.52</v>
      </c>
    </row>
    <row r="99" spans="1:10" x14ac:dyDescent="0.3">
      <c r="A99">
        <v>1055.73</v>
      </c>
      <c r="B99">
        <f t="shared" si="5"/>
        <v>1055.9000000000001</v>
      </c>
      <c r="C99">
        <v>3.59</v>
      </c>
      <c r="D99" s="2">
        <f t="shared" si="7"/>
        <v>297068.73920755193</v>
      </c>
      <c r="E99" s="1">
        <f t="shared" si="8"/>
        <v>2777883.290629704</v>
      </c>
      <c r="F99" s="1">
        <f t="shared" si="9"/>
        <v>1055.8998597642189</v>
      </c>
      <c r="G99" s="1">
        <f t="shared" si="6"/>
        <v>1.4023578114574775E-4</v>
      </c>
      <c r="I99">
        <v>1022.53</v>
      </c>
      <c r="J99">
        <v>1.81</v>
      </c>
    </row>
    <row r="100" spans="1:10" x14ac:dyDescent="0.3">
      <c r="A100">
        <v>1065.9000000000001</v>
      </c>
      <c r="B100">
        <f t="shared" si="5"/>
        <v>1066.0700000000002</v>
      </c>
      <c r="C100">
        <v>6.03</v>
      </c>
      <c r="D100" s="2">
        <f t="shared" si="7"/>
        <v>297078.84766366589</v>
      </c>
      <c r="E100" s="1">
        <f t="shared" si="8"/>
        <v>2777882.1734960871</v>
      </c>
      <c r="F100" s="1">
        <f t="shared" si="9"/>
        <v>1066.0698584134764</v>
      </c>
      <c r="G100" s="1">
        <f t="shared" si="6"/>
        <v>1.415865237959224E-4</v>
      </c>
      <c r="I100">
        <v>1028.04</v>
      </c>
      <c r="J100">
        <v>1.86</v>
      </c>
    </row>
    <row r="101" spans="1:10" x14ac:dyDescent="0.3">
      <c r="A101">
        <v>1076.9100000000001</v>
      </c>
      <c r="B101">
        <f t="shared" si="5"/>
        <v>1077.0800000000002</v>
      </c>
      <c r="C101">
        <v>6.04</v>
      </c>
      <c r="D101" s="2">
        <f t="shared" si="7"/>
        <v>297089.79103650915</v>
      </c>
      <c r="E101" s="1">
        <f t="shared" si="8"/>
        <v>2777880.9640918472</v>
      </c>
      <c r="F101" s="1">
        <f t="shared" si="9"/>
        <v>1077.0798569512669</v>
      </c>
      <c r="G101" s="1">
        <f t="shared" si="6"/>
        <v>1.4304873320725164E-4</v>
      </c>
      <c r="I101">
        <v>1033.3699999999999</v>
      </c>
      <c r="J101">
        <v>1.46</v>
      </c>
    </row>
    <row r="102" spans="1:10" x14ac:dyDescent="0.3">
      <c r="A102" s="5">
        <v>1079.56</v>
      </c>
      <c r="B102">
        <f t="shared" si="5"/>
        <v>1079.73</v>
      </c>
      <c r="C102" s="5">
        <v>5.8</v>
      </c>
      <c r="D102" s="2">
        <v>297092.42499999999</v>
      </c>
      <c r="E102" s="2">
        <v>2777880.673</v>
      </c>
      <c r="F102" s="1">
        <f t="shared" si="9"/>
        <v>1079.7298565993017</v>
      </c>
      <c r="G102" s="1">
        <f t="shared" si="6"/>
        <v>1.4340069833451707E-4</v>
      </c>
      <c r="I102">
        <v>1040.3800000000001</v>
      </c>
      <c r="J102">
        <v>1.43</v>
      </c>
    </row>
    <row r="103" spans="1:10" x14ac:dyDescent="0.3">
      <c r="A103" s="6"/>
      <c r="B103" s="6"/>
      <c r="C103" s="6"/>
      <c r="D103" s="7"/>
      <c r="E103" s="8"/>
      <c r="F103" s="8"/>
      <c r="G103" s="8"/>
      <c r="I103">
        <v>1051.3900000000001</v>
      </c>
      <c r="J103">
        <v>3.59</v>
      </c>
    </row>
    <row r="104" spans="1:10" x14ac:dyDescent="0.3">
      <c r="A104" s="6"/>
      <c r="B104" s="6"/>
      <c r="C104" s="6"/>
      <c r="D104" s="7"/>
      <c r="E104" s="8"/>
      <c r="F104" s="8"/>
      <c r="G104" s="8"/>
      <c r="I104">
        <v>1055.73</v>
      </c>
      <c r="J104">
        <v>3.59</v>
      </c>
    </row>
    <row r="105" spans="1:10" x14ac:dyDescent="0.3">
      <c r="A105" s="6"/>
      <c r="B105" s="6"/>
      <c r="C105" s="6"/>
      <c r="D105" s="7"/>
      <c r="E105" s="8"/>
      <c r="F105" s="8"/>
      <c r="G105" s="8"/>
      <c r="I105">
        <v>1065.9000000000001</v>
      </c>
      <c r="J105">
        <v>6.03</v>
      </c>
    </row>
    <row r="106" spans="1:10" x14ac:dyDescent="0.3">
      <c r="A106" s="6"/>
      <c r="B106" s="6"/>
      <c r="C106" s="6"/>
      <c r="D106" s="7"/>
      <c r="E106" s="8"/>
      <c r="F106" s="8"/>
      <c r="G106" s="8"/>
      <c r="I106">
        <v>1076.9100000000001</v>
      </c>
      <c r="J106">
        <v>6.04</v>
      </c>
    </row>
    <row r="107" spans="1:10" x14ac:dyDescent="0.3">
      <c r="A107" s="6"/>
      <c r="B107" s="6"/>
      <c r="C107" s="6"/>
      <c r="D107" s="7"/>
      <c r="E107" s="8"/>
      <c r="F107" s="8"/>
      <c r="G107" s="8"/>
      <c r="I107" s="5">
        <v>1079.56</v>
      </c>
      <c r="J107" s="5">
        <v>5.8</v>
      </c>
    </row>
    <row r="108" spans="1:10" x14ac:dyDescent="0.3">
      <c r="A108" s="6"/>
      <c r="B108" s="6"/>
      <c r="C108" s="6"/>
      <c r="D108" s="7"/>
      <c r="E108" s="8"/>
      <c r="F108" s="8"/>
      <c r="G108" s="8"/>
    </row>
    <row r="109" spans="1:10" x14ac:dyDescent="0.3">
      <c r="A109" s="6"/>
      <c r="B109" s="6"/>
      <c r="C109" s="6"/>
      <c r="D109" s="7"/>
      <c r="E109" s="8"/>
      <c r="F109" s="8"/>
      <c r="G109" s="8"/>
    </row>
    <row r="110" spans="1:10" x14ac:dyDescent="0.3">
      <c r="A110" s="6"/>
      <c r="B110" s="6"/>
      <c r="C110" s="6"/>
      <c r="D110" s="7"/>
      <c r="E110" s="8"/>
      <c r="F110" s="8"/>
      <c r="G110" s="8"/>
    </row>
    <row r="111" spans="1:10" x14ac:dyDescent="0.3">
      <c r="A111" s="6"/>
      <c r="B111" s="6"/>
      <c r="C111" s="6"/>
      <c r="D111" s="7"/>
      <c r="E111" s="8"/>
      <c r="F111" s="8"/>
      <c r="G111" s="8"/>
    </row>
    <row r="112" spans="1:10" x14ac:dyDescent="0.3">
      <c r="A112" s="6"/>
      <c r="B112" s="6"/>
      <c r="C112" s="6"/>
      <c r="D112" s="7"/>
      <c r="E112" s="8"/>
      <c r="F112" s="8"/>
      <c r="G112" s="8"/>
    </row>
    <row r="113" spans="1:7" x14ac:dyDescent="0.3">
      <c r="A113" s="6"/>
      <c r="B113" s="6"/>
      <c r="C113" s="6"/>
      <c r="D113" s="7"/>
      <c r="E113" s="8"/>
      <c r="F113" s="8"/>
      <c r="G113" s="8"/>
    </row>
    <row r="114" spans="1:7" x14ac:dyDescent="0.3">
      <c r="A114" s="6"/>
      <c r="B114" s="6"/>
      <c r="C114" s="6"/>
      <c r="D114" s="7"/>
      <c r="E114" s="8"/>
      <c r="F114" s="8"/>
      <c r="G114" s="8"/>
    </row>
    <row r="115" spans="1:7" x14ac:dyDescent="0.3">
      <c r="A115" s="6"/>
      <c r="B115" s="6"/>
      <c r="C115" s="6"/>
      <c r="D115" s="7"/>
      <c r="E115" s="8"/>
      <c r="F115" s="8"/>
      <c r="G115" s="8"/>
    </row>
    <row r="116" spans="1:7" x14ac:dyDescent="0.3">
      <c r="A116" s="6"/>
      <c r="B116" s="6"/>
      <c r="C116" s="6"/>
      <c r="D116" s="7"/>
      <c r="E116" s="8"/>
      <c r="F116" s="8"/>
      <c r="G116" s="8"/>
    </row>
    <row r="117" spans="1:7" x14ac:dyDescent="0.3">
      <c r="A117" s="6"/>
      <c r="B117" s="6"/>
      <c r="C117" s="6"/>
      <c r="D117" s="7"/>
      <c r="E117" s="8"/>
      <c r="F117" s="8"/>
      <c r="G117" s="8"/>
    </row>
    <row r="118" spans="1:7" x14ac:dyDescent="0.3">
      <c r="A118" s="6"/>
      <c r="B118" s="6"/>
      <c r="C118" s="6"/>
      <c r="D118" s="7"/>
      <c r="E118" s="8"/>
      <c r="F118" s="8"/>
      <c r="G118" s="8"/>
    </row>
    <row r="119" spans="1:7" x14ac:dyDescent="0.3">
      <c r="A119" s="6"/>
      <c r="B119" s="6"/>
      <c r="C119" s="6"/>
      <c r="D119" s="7"/>
      <c r="E119" s="8"/>
      <c r="F119" s="8"/>
      <c r="G119" s="8"/>
    </row>
    <row r="120" spans="1:7" x14ac:dyDescent="0.3">
      <c r="A120" s="6"/>
      <c r="B120" s="6"/>
      <c r="C120" s="6"/>
      <c r="D120" s="7"/>
      <c r="E120" s="8"/>
      <c r="F120" s="8"/>
      <c r="G120" s="8"/>
    </row>
    <row r="121" spans="1:7" x14ac:dyDescent="0.3">
      <c r="A121" s="6"/>
      <c r="B121" s="6"/>
      <c r="C121" s="6"/>
      <c r="D121" s="7"/>
      <c r="E121" s="8"/>
      <c r="F121" s="8"/>
      <c r="G121" s="8"/>
    </row>
    <row r="122" spans="1:7" x14ac:dyDescent="0.3">
      <c r="A122" s="6"/>
      <c r="B122" s="6"/>
      <c r="C122" s="6"/>
      <c r="D122" s="7"/>
      <c r="E122" s="8"/>
      <c r="F122" s="8"/>
      <c r="G122" s="8"/>
    </row>
    <row r="123" spans="1:7" x14ac:dyDescent="0.3">
      <c r="A123" s="6"/>
      <c r="B123" s="6"/>
      <c r="C123" s="6"/>
      <c r="D123" s="7"/>
      <c r="E123" s="8"/>
      <c r="F123" s="8"/>
      <c r="G123" s="8"/>
    </row>
    <row r="124" spans="1:7" x14ac:dyDescent="0.3">
      <c r="A124" s="6"/>
      <c r="B124" s="6"/>
      <c r="C124" s="6"/>
      <c r="D124" s="7"/>
      <c r="E124" s="8"/>
      <c r="F124" s="8"/>
      <c r="G124" s="8"/>
    </row>
    <row r="125" spans="1:7" x14ac:dyDescent="0.3">
      <c r="A125" s="6"/>
      <c r="B125" s="6"/>
      <c r="C125" s="6"/>
      <c r="D125" s="7"/>
      <c r="E125" s="8"/>
      <c r="F125" s="8"/>
      <c r="G125" s="8"/>
    </row>
    <row r="126" spans="1:7" x14ac:dyDescent="0.3">
      <c r="A126" s="6"/>
      <c r="B126" s="6"/>
      <c r="C126" s="6"/>
      <c r="D126" s="7"/>
      <c r="E126" s="8"/>
      <c r="F126" s="8"/>
      <c r="G126" s="8"/>
    </row>
    <row r="127" spans="1:7" x14ac:dyDescent="0.3">
      <c r="A127" s="6"/>
      <c r="B127" s="6"/>
      <c r="C127" s="6"/>
      <c r="D127" s="7"/>
      <c r="E127" s="8"/>
      <c r="F127" s="8"/>
      <c r="G127" s="8"/>
    </row>
    <row r="128" spans="1:7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73" workbookViewId="0">
      <selection activeCell="A73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-0.1</v>
      </c>
      <c r="B1">
        <f>A1+0.1</f>
        <v>0</v>
      </c>
      <c r="C1" s="5">
        <v>5.71</v>
      </c>
      <c r="D1" s="2">
        <v>296186.7</v>
      </c>
      <c r="E1" s="2">
        <v>2778737.3</v>
      </c>
    </row>
    <row r="2" spans="1:10" x14ac:dyDescent="0.3">
      <c r="A2">
        <v>0.11</v>
      </c>
      <c r="B2">
        <f t="shared" ref="B2:B65" si="0">A2+0.1</f>
        <v>0.21000000000000002</v>
      </c>
      <c r="C2">
        <v>5.52</v>
      </c>
      <c r="D2" s="2">
        <f>(((B2*($D$88-$D$1))+$B$88*$D$1)/$B$88)</f>
        <v>296186.88914049242</v>
      </c>
      <c r="E2" s="1">
        <f>(((B2*($E$88-$E$1))+$B$88*$E$1)/$B$88)</f>
        <v>2778737.3911708244</v>
      </c>
      <c r="F2" s="1">
        <f>SQRT(((D2-$D$1)^2)+((E2-$E$1)^2))</f>
        <v>0.20996724774841991</v>
      </c>
      <c r="G2" s="1">
        <f t="shared" ref="G2:G65" si="1">B2-F2</f>
        <v>3.2752251580114855E-5</v>
      </c>
    </row>
    <row r="3" spans="1:10" x14ac:dyDescent="0.3">
      <c r="A3">
        <v>1.31</v>
      </c>
      <c r="B3">
        <f t="shared" si="0"/>
        <v>1.4100000000000001</v>
      </c>
      <c r="C3">
        <v>5.05</v>
      </c>
      <c r="D3" s="2">
        <f t="shared" ref="D3:D66" si="2">(((B3*($D$88-$D$1))+$B$88*$D$1)/$B$88)</f>
        <v>296187.96994330629</v>
      </c>
      <c r="E3" s="1">
        <f t="shared" ref="E3:E66" si="3">(((B3*($E$88-$E$1))+$B$88*$E$1)/$B$88)</f>
        <v>2778737.9121469646</v>
      </c>
      <c r="F3" s="1">
        <f t="shared" ref="F3:F66" si="4">SQRT(((D3-$D$1)^2)+((E3-$E$1)^2))</f>
        <v>1.4097800919416803</v>
      </c>
      <c r="G3" s="1">
        <f t="shared" si="1"/>
        <v>2.1990805831983984E-4</v>
      </c>
    </row>
    <row r="4" spans="1:10" x14ac:dyDescent="0.3">
      <c r="A4">
        <v>2.83</v>
      </c>
      <c r="B4">
        <f t="shared" si="0"/>
        <v>2.93</v>
      </c>
      <c r="C4">
        <v>4.87</v>
      </c>
      <c r="D4" s="2">
        <f t="shared" si="2"/>
        <v>296189.33896020381</v>
      </c>
      <c r="E4" s="1">
        <f t="shared" si="3"/>
        <v>2778738.5720500755</v>
      </c>
      <c r="F4" s="1">
        <f t="shared" si="4"/>
        <v>2.9295430278978314</v>
      </c>
      <c r="G4" s="1">
        <f t="shared" si="1"/>
        <v>4.5697210216877338E-4</v>
      </c>
    </row>
    <row r="5" spans="1:10" x14ac:dyDescent="0.3">
      <c r="A5">
        <v>2.85</v>
      </c>
      <c r="B5">
        <f t="shared" si="0"/>
        <v>2.95</v>
      </c>
      <c r="C5">
        <v>4.71</v>
      </c>
      <c r="D5" s="2">
        <f t="shared" si="2"/>
        <v>296189.35697358404</v>
      </c>
      <c r="E5" s="1">
        <f t="shared" si="3"/>
        <v>2778738.5807330115</v>
      </c>
      <c r="F5" s="1">
        <f t="shared" si="4"/>
        <v>2.9495399087659391</v>
      </c>
      <c r="G5" s="1">
        <f t="shared" si="1"/>
        <v>4.6009123406109964E-4</v>
      </c>
    </row>
    <row r="6" spans="1:10" x14ac:dyDescent="0.3">
      <c r="A6">
        <v>4.62</v>
      </c>
      <c r="B6">
        <f t="shared" si="0"/>
        <v>4.72</v>
      </c>
      <c r="C6">
        <v>4.21</v>
      </c>
      <c r="D6" s="2">
        <f t="shared" si="2"/>
        <v>296190.95115773444</v>
      </c>
      <c r="E6" s="1">
        <f t="shared" si="3"/>
        <v>2778739.3491728185</v>
      </c>
      <c r="F6" s="1">
        <f t="shared" si="4"/>
        <v>4.7192638540045291</v>
      </c>
      <c r="G6" s="1">
        <f t="shared" si="1"/>
        <v>7.3614599547067172E-4</v>
      </c>
    </row>
    <row r="7" spans="1:10" x14ac:dyDescent="0.3">
      <c r="A7">
        <v>11.45</v>
      </c>
      <c r="B7">
        <f t="shared" si="0"/>
        <v>11.549999999999999</v>
      </c>
      <c r="C7">
        <v>4.13</v>
      </c>
      <c r="D7" s="2">
        <f t="shared" si="2"/>
        <v>296197.10272708326</v>
      </c>
      <c r="E7" s="1">
        <f t="shared" si="3"/>
        <v>2778742.3143953513</v>
      </c>
      <c r="F7" s="1">
        <f t="shared" si="4"/>
        <v>11.548198626185712</v>
      </c>
      <c r="G7" s="1">
        <f t="shared" si="1"/>
        <v>1.8013738142865776E-3</v>
      </c>
    </row>
    <row r="8" spans="1:10" x14ac:dyDescent="0.3">
      <c r="A8">
        <v>11.48</v>
      </c>
      <c r="B8">
        <f t="shared" si="0"/>
        <v>11.58</v>
      </c>
      <c r="C8">
        <v>4.2699999999999996</v>
      </c>
      <c r="D8" s="2">
        <f t="shared" si="2"/>
        <v>296197.12974715355</v>
      </c>
      <c r="E8" s="1">
        <f t="shared" si="3"/>
        <v>2778742.3274197546</v>
      </c>
      <c r="F8" s="1">
        <f t="shared" si="4"/>
        <v>11.578193947132144</v>
      </c>
      <c r="G8" s="1">
        <f t="shared" si="1"/>
        <v>1.8060528678560672E-3</v>
      </c>
      <c r="I8" s="5">
        <v>-0.1</v>
      </c>
      <c r="J8" s="5">
        <v>5.71</v>
      </c>
    </row>
    <row r="9" spans="1:10" x14ac:dyDescent="0.3">
      <c r="A9">
        <v>11.7</v>
      </c>
      <c r="B9">
        <f t="shared" si="0"/>
        <v>11.799999999999999</v>
      </c>
      <c r="C9">
        <v>4.2699999999999996</v>
      </c>
      <c r="D9" s="2">
        <f t="shared" si="2"/>
        <v>296197.32789433614</v>
      </c>
      <c r="E9" s="1">
        <f t="shared" si="3"/>
        <v>2778742.4229320469</v>
      </c>
      <c r="F9" s="1">
        <f t="shared" si="4"/>
        <v>11.798159635265954</v>
      </c>
      <c r="G9" s="1">
        <f t="shared" si="1"/>
        <v>1.8403647340452522E-3</v>
      </c>
      <c r="I9">
        <v>0.11</v>
      </c>
      <c r="J9">
        <v>5.52</v>
      </c>
    </row>
    <row r="10" spans="1:10" x14ac:dyDescent="0.3">
      <c r="A10">
        <v>11.74</v>
      </c>
      <c r="B10">
        <f t="shared" si="0"/>
        <v>11.84</v>
      </c>
      <c r="C10">
        <v>4.07</v>
      </c>
      <c r="D10" s="2">
        <f t="shared" si="2"/>
        <v>296197.36392109661</v>
      </c>
      <c r="E10" s="1">
        <f t="shared" si="3"/>
        <v>2778742.4402979184</v>
      </c>
      <c r="F10" s="1">
        <f t="shared" si="4"/>
        <v>11.838153396799973</v>
      </c>
      <c r="G10" s="1">
        <f t="shared" si="1"/>
        <v>1.8466032000272747E-3</v>
      </c>
      <c r="I10">
        <v>1.31</v>
      </c>
      <c r="J10">
        <v>5.05</v>
      </c>
    </row>
    <row r="11" spans="1:10" x14ac:dyDescent="0.3">
      <c r="A11">
        <v>16.079999999999998</v>
      </c>
      <c r="B11">
        <f t="shared" si="0"/>
        <v>16.18</v>
      </c>
      <c r="C11">
        <v>4.07</v>
      </c>
      <c r="D11" s="2">
        <f t="shared" si="2"/>
        <v>296201.27282460663</v>
      </c>
      <c r="E11" s="1">
        <f t="shared" si="3"/>
        <v>2778744.3244949593</v>
      </c>
      <c r="F11" s="1">
        <f t="shared" si="4"/>
        <v>16.177476516789248</v>
      </c>
      <c r="G11" s="1">
        <f t="shared" si="1"/>
        <v>2.5234832107514649E-3</v>
      </c>
      <c r="I11">
        <v>2.83</v>
      </c>
      <c r="J11">
        <v>4.87</v>
      </c>
    </row>
    <row r="12" spans="1:10" x14ac:dyDescent="0.3">
      <c r="A12">
        <v>16.059999999999999</v>
      </c>
      <c r="B12">
        <f t="shared" si="0"/>
        <v>16.16</v>
      </c>
      <c r="C12">
        <v>3.9</v>
      </c>
      <c r="D12" s="2">
        <f t="shared" si="2"/>
        <v>296201.25481122639</v>
      </c>
      <c r="E12" s="1">
        <f t="shared" si="3"/>
        <v>2778744.3158120238</v>
      </c>
      <c r="F12" s="1">
        <f t="shared" si="4"/>
        <v>16.157479636123337</v>
      </c>
      <c r="G12" s="1">
        <f t="shared" si="1"/>
        <v>2.5203638766626568E-3</v>
      </c>
      <c r="I12">
        <v>2.85</v>
      </c>
      <c r="J12">
        <v>4.71</v>
      </c>
    </row>
    <row r="13" spans="1:10" x14ac:dyDescent="0.3">
      <c r="A13">
        <v>16.37</v>
      </c>
      <c r="B13">
        <f t="shared" si="0"/>
        <v>16.470000000000002</v>
      </c>
      <c r="C13">
        <v>3.71</v>
      </c>
      <c r="D13" s="2">
        <f t="shared" si="2"/>
        <v>296201.53401861992</v>
      </c>
      <c r="E13" s="1">
        <f t="shared" si="3"/>
        <v>2778744.4503975268</v>
      </c>
      <c r="F13" s="1">
        <f t="shared" si="4"/>
        <v>16.467431287553271</v>
      </c>
      <c r="G13" s="1">
        <f t="shared" si="1"/>
        <v>2.5687124467310696E-3</v>
      </c>
      <c r="I13">
        <v>4.62</v>
      </c>
      <c r="J13">
        <v>4.21</v>
      </c>
    </row>
    <row r="14" spans="1:10" x14ac:dyDescent="0.3">
      <c r="A14">
        <v>16.37</v>
      </c>
      <c r="B14">
        <f t="shared" si="0"/>
        <v>16.470000000000002</v>
      </c>
      <c r="C14">
        <v>4.0599999999999996</v>
      </c>
      <c r="D14" s="2">
        <f t="shared" si="2"/>
        <v>296201.53401861992</v>
      </c>
      <c r="E14" s="1">
        <f t="shared" si="3"/>
        <v>2778744.4503975268</v>
      </c>
      <c r="F14" s="1">
        <f t="shared" si="4"/>
        <v>16.467431287553271</v>
      </c>
      <c r="G14" s="1">
        <f t="shared" si="1"/>
        <v>2.5687124467310696E-3</v>
      </c>
      <c r="I14">
        <v>11.45</v>
      </c>
      <c r="J14">
        <v>4.13</v>
      </c>
    </row>
    <row r="15" spans="1:10" x14ac:dyDescent="0.3">
      <c r="A15">
        <v>20</v>
      </c>
      <c r="B15">
        <f t="shared" si="0"/>
        <v>20.100000000000001</v>
      </c>
      <c r="C15">
        <v>3.55</v>
      </c>
      <c r="D15" s="2">
        <f t="shared" si="2"/>
        <v>296204.80344713182</v>
      </c>
      <c r="E15" s="1">
        <f t="shared" si="3"/>
        <v>2778746.0263503511</v>
      </c>
      <c r="F15" s="1">
        <f t="shared" si="4"/>
        <v>20.096865141281683</v>
      </c>
      <c r="G15" s="1">
        <f t="shared" si="1"/>
        <v>3.134858718318867E-3</v>
      </c>
      <c r="I15">
        <v>11.48</v>
      </c>
      <c r="J15">
        <v>4.2699999999999996</v>
      </c>
    </row>
    <row r="16" spans="1:10" x14ac:dyDescent="0.3">
      <c r="A16">
        <v>20.010000000000002</v>
      </c>
      <c r="B16">
        <f t="shared" si="0"/>
        <v>20.110000000000003</v>
      </c>
      <c r="C16">
        <v>3.88</v>
      </c>
      <c r="D16" s="2">
        <f t="shared" si="2"/>
        <v>296204.81245382194</v>
      </c>
      <c r="E16" s="1">
        <f t="shared" si="3"/>
        <v>2778746.0306918193</v>
      </c>
      <c r="F16" s="1">
        <f t="shared" si="4"/>
        <v>20.106863581816835</v>
      </c>
      <c r="G16" s="1">
        <f t="shared" si="1"/>
        <v>3.1364181831676774E-3</v>
      </c>
      <c r="I16">
        <v>11.7</v>
      </c>
      <c r="J16">
        <v>4.2699999999999996</v>
      </c>
    </row>
    <row r="17" spans="1:10" x14ac:dyDescent="0.3">
      <c r="A17">
        <v>20.2</v>
      </c>
      <c r="B17">
        <f t="shared" si="0"/>
        <v>20.3</v>
      </c>
      <c r="C17">
        <v>3.87</v>
      </c>
      <c r="D17" s="2">
        <f t="shared" si="2"/>
        <v>296204.98358093412</v>
      </c>
      <c r="E17" s="1">
        <f t="shared" si="3"/>
        <v>2778746.1131797084</v>
      </c>
      <c r="F17" s="1">
        <f t="shared" si="4"/>
        <v>20.296833948899344</v>
      </c>
      <c r="G17" s="1">
        <f t="shared" si="1"/>
        <v>3.1660511006563752E-3</v>
      </c>
      <c r="I17">
        <v>11.74</v>
      </c>
      <c r="J17">
        <v>4.07</v>
      </c>
    </row>
    <row r="18" spans="1:10" x14ac:dyDescent="0.3">
      <c r="A18">
        <v>20.239999999999998</v>
      </c>
      <c r="B18">
        <f t="shared" si="0"/>
        <v>20.34</v>
      </c>
      <c r="C18">
        <v>3.56</v>
      </c>
      <c r="D18" s="2">
        <f t="shared" si="2"/>
        <v>296205.01960769459</v>
      </c>
      <c r="E18" s="1">
        <f t="shared" si="3"/>
        <v>2778746.1305455794</v>
      </c>
      <c r="F18" s="1">
        <f t="shared" si="4"/>
        <v>20.336827710231166</v>
      </c>
      <c r="G18" s="1">
        <f t="shared" si="1"/>
        <v>3.1722897688339913E-3</v>
      </c>
      <c r="I18">
        <v>16.079999999999998</v>
      </c>
      <c r="J18">
        <v>4.07</v>
      </c>
    </row>
    <row r="19" spans="1:10" x14ac:dyDescent="0.3">
      <c r="A19">
        <v>25.91</v>
      </c>
      <c r="B19">
        <f t="shared" si="0"/>
        <v>26.01</v>
      </c>
      <c r="C19">
        <v>3.52</v>
      </c>
      <c r="D19" s="2">
        <f t="shared" si="2"/>
        <v>296210.12640098995</v>
      </c>
      <c r="E19" s="1">
        <f t="shared" si="3"/>
        <v>2778748.5921578431</v>
      </c>
      <c r="F19" s="1">
        <f t="shared" si="4"/>
        <v>26.005943399498477</v>
      </c>
      <c r="G19" s="1">
        <f t="shared" si="1"/>
        <v>4.0566005015243434E-3</v>
      </c>
      <c r="I19">
        <v>16.059999999999999</v>
      </c>
      <c r="J19">
        <v>3.9</v>
      </c>
    </row>
    <row r="20" spans="1:10" x14ac:dyDescent="0.3">
      <c r="A20">
        <v>29.95</v>
      </c>
      <c r="B20">
        <f t="shared" si="0"/>
        <v>30.05</v>
      </c>
      <c r="C20">
        <v>3.48</v>
      </c>
      <c r="D20" s="2">
        <f t="shared" si="2"/>
        <v>296213.7651037965</v>
      </c>
      <c r="E20" s="1">
        <f t="shared" si="3"/>
        <v>2778750.3461108487</v>
      </c>
      <c r="F20" s="1">
        <f t="shared" si="4"/>
        <v>30.04531330833834</v>
      </c>
      <c r="G20" s="1">
        <f t="shared" si="1"/>
        <v>4.6866916616608023E-3</v>
      </c>
      <c r="I20">
        <v>16.37</v>
      </c>
      <c r="J20">
        <v>3.71</v>
      </c>
    </row>
    <row r="21" spans="1:10" x14ac:dyDescent="0.3">
      <c r="A21">
        <v>35.31</v>
      </c>
      <c r="B21">
        <f t="shared" si="0"/>
        <v>35.410000000000004</v>
      </c>
      <c r="C21">
        <v>3.14</v>
      </c>
      <c r="D21" s="2">
        <f t="shared" si="2"/>
        <v>296218.59268969833</v>
      </c>
      <c r="E21" s="1">
        <f t="shared" si="3"/>
        <v>2778752.6731376094</v>
      </c>
      <c r="F21" s="1">
        <f t="shared" si="4"/>
        <v>35.40447734617571</v>
      </c>
      <c r="G21" s="1">
        <f t="shared" si="1"/>
        <v>5.5226538242933998E-3</v>
      </c>
      <c r="I21">
        <v>16.37</v>
      </c>
      <c r="J21">
        <v>4.0599999999999996</v>
      </c>
    </row>
    <row r="22" spans="1:10" x14ac:dyDescent="0.3">
      <c r="A22">
        <v>40.07</v>
      </c>
      <c r="B22">
        <f t="shared" si="0"/>
        <v>40.17</v>
      </c>
      <c r="C22">
        <v>3.4</v>
      </c>
      <c r="D22" s="2">
        <f t="shared" si="2"/>
        <v>296222.87987419323</v>
      </c>
      <c r="E22" s="1">
        <f t="shared" si="3"/>
        <v>2778754.7396762995</v>
      </c>
      <c r="F22" s="1">
        <f t="shared" si="4"/>
        <v>40.163734961714262</v>
      </c>
      <c r="G22" s="1">
        <f t="shared" si="1"/>
        <v>6.2650382857398768E-3</v>
      </c>
      <c r="I22">
        <v>20</v>
      </c>
      <c r="J22">
        <v>3.55</v>
      </c>
    </row>
    <row r="23" spans="1:10" x14ac:dyDescent="0.3">
      <c r="A23">
        <v>41.9</v>
      </c>
      <c r="B23">
        <f t="shared" si="0"/>
        <v>42</v>
      </c>
      <c r="C23">
        <v>1.98</v>
      </c>
      <c r="D23" s="2">
        <f t="shared" si="2"/>
        <v>296224.52809848433</v>
      </c>
      <c r="E23" s="1">
        <f t="shared" si="3"/>
        <v>2778755.5341649139</v>
      </c>
      <c r="F23" s="1">
        <f t="shared" si="4"/>
        <v>41.993449549354978</v>
      </c>
      <c r="G23" s="1">
        <f t="shared" si="1"/>
        <v>6.5504506450224653E-3</v>
      </c>
      <c r="I23">
        <v>20.010000000000002</v>
      </c>
      <c r="J23">
        <v>3.88</v>
      </c>
    </row>
    <row r="24" spans="1:10" x14ac:dyDescent="0.3">
      <c r="A24">
        <v>43.83</v>
      </c>
      <c r="B24">
        <f t="shared" si="0"/>
        <v>43.93</v>
      </c>
      <c r="C24">
        <v>2.02</v>
      </c>
      <c r="D24" s="2">
        <f t="shared" si="2"/>
        <v>296226.2663896766</v>
      </c>
      <c r="E24" s="1">
        <f t="shared" si="3"/>
        <v>2778756.3720682063</v>
      </c>
      <c r="F24" s="1">
        <f t="shared" si="4"/>
        <v>43.92314854052745</v>
      </c>
      <c r="G24" s="1">
        <f t="shared" si="1"/>
        <v>6.8514594725499478E-3</v>
      </c>
      <c r="I24">
        <v>20.2</v>
      </c>
      <c r="J24">
        <v>3.87</v>
      </c>
    </row>
    <row r="25" spans="1:10" x14ac:dyDescent="0.3">
      <c r="A25">
        <v>45.36</v>
      </c>
      <c r="B25">
        <f t="shared" si="0"/>
        <v>45.46</v>
      </c>
      <c r="C25">
        <v>0.94</v>
      </c>
      <c r="D25" s="2">
        <f t="shared" si="2"/>
        <v>296227.64441326424</v>
      </c>
      <c r="E25" s="1">
        <f t="shared" si="3"/>
        <v>2778757.036312785</v>
      </c>
      <c r="F25" s="1">
        <f t="shared" si="4"/>
        <v>45.452909916816552</v>
      </c>
      <c r="G25" s="1">
        <f t="shared" si="1"/>
        <v>7.0900831834492806E-3</v>
      </c>
      <c r="I25">
        <v>20.239999999999998</v>
      </c>
      <c r="J25">
        <v>3.56</v>
      </c>
    </row>
    <row r="26" spans="1:10" x14ac:dyDescent="0.3">
      <c r="A26">
        <v>54.86</v>
      </c>
      <c r="B26">
        <f t="shared" si="0"/>
        <v>54.96</v>
      </c>
      <c r="C26">
        <v>0.64</v>
      </c>
      <c r="D26" s="2">
        <f t="shared" si="2"/>
        <v>296236.20076887379</v>
      </c>
      <c r="E26" s="1">
        <f t="shared" si="3"/>
        <v>2778761.1607072302</v>
      </c>
      <c r="F26" s="1">
        <f t="shared" si="4"/>
        <v>54.951428267429939</v>
      </c>
      <c r="G26" s="1">
        <f t="shared" si="1"/>
        <v>8.5717325700613856E-3</v>
      </c>
      <c r="I26">
        <v>25.91</v>
      </c>
      <c r="J26">
        <v>3.52</v>
      </c>
    </row>
    <row r="27" spans="1:10" x14ac:dyDescent="0.3">
      <c r="A27">
        <v>63.44</v>
      </c>
      <c r="B27">
        <f t="shared" si="0"/>
        <v>63.54</v>
      </c>
      <c r="C27">
        <v>0.26</v>
      </c>
      <c r="D27" s="2">
        <f t="shared" si="2"/>
        <v>296243.92850899271</v>
      </c>
      <c r="E27" s="1">
        <f t="shared" si="3"/>
        <v>2778764.8856866336</v>
      </c>
      <c r="F27" s="1">
        <f t="shared" si="4"/>
        <v>63.53009010372697</v>
      </c>
      <c r="G27" s="1">
        <f t="shared" si="1"/>
        <v>9.909896273029517E-3</v>
      </c>
      <c r="I27">
        <v>29.95</v>
      </c>
      <c r="J27">
        <v>3.48</v>
      </c>
    </row>
    <row r="28" spans="1:10" x14ac:dyDescent="0.3">
      <c r="A28">
        <v>70.52</v>
      </c>
      <c r="B28">
        <f t="shared" si="0"/>
        <v>70.61999999999999</v>
      </c>
      <c r="C28">
        <v>-0.9</v>
      </c>
      <c r="D28" s="2">
        <f t="shared" si="2"/>
        <v>296250.30524559435</v>
      </c>
      <c r="E28" s="1">
        <f t="shared" si="3"/>
        <v>2778767.9594458626</v>
      </c>
      <c r="F28" s="1">
        <f t="shared" si="4"/>
        <v>70.608985885138154</v>
      </c>
      <c r="G28" s="1">
        <f t="shared" si="1"/>
        <v>1.1014114861836788E-2</v>
      </c>
      <c r="I28">
        <v>35.31</v>
      </c>
      <c r="J28">
        <v>3.14</v>
      </c>
    </row>
    <row r="29" spans="1:10" x14ac:dyDescent="0.3">
      <c r="A29">
        <v>81.010000000000005</v>
      </c>
      <c r="B29">
        <f t="shared" si="0"/>
        <v>81.11</v>
      </c>
      <c r="C29">
        <v>-2.13</v>
      </c>
      <c r="D29" s="2">
        <f t="shared" si="2"/>
        <v>296259.75326352532</v>
      </c>
      <c r="E29" s="1">
        <f t="shared" si="3"/>
        <v>2778772.5136456229</v>
      </c>
      <c r="F29" s="1">
        <f t="shared" si="4"/>
        <v>81.097349831941742</v>
      </c>
      <c r="G29" s="1">
        <f t="shared" si="1"/>
        <v>1.2650168058257805E-2</v>
      </c>
      <c r="I29">
        <v>40.07</v>
      </c>
      <c r="J29">
        <v>3.4</v>
      </c>
    </row>
    <row r="30" spans="1:10" x14ac:dyDescent="0.3">
      <c r="A30">
        <v>91.28</v>
      </c>
      <c r="B30">
        <f t="shared" si="0"/>
        <v>91.38</v>
      </c>
      <c r="C30">
        <v>-1.9</v>
      </c>
      <c r="D30" s="2">
        <f t="shared" si="2"/>
        <v>296269.00313427369</v>
      </c>
      <c r="E30" s="1">
        <f t="shared" si="3"/>
        <v>2778776.9723330913</v>
      </c>
      <c r="F30" s="1">
        <f t="shared" si="4"/>
        <v>91.365748090813725</v>
      </c>
      <c r="G30" s="1">
        <f t="shared" si="1"/>
        <v>1.425190918627095E-2</v>
      </c>
      <c r="I30">
        <v>41.9</v>
      </c>
      <c r="J30">
        <v>1.98</v>
      </c>
    </row>
    <row r="31" spans="1:10" x14ac:dyDescent="0.3">
      <c r="A31">
        <v>105.19</v>
      </c>
      <c r="B31">
        <f t="shared" si="0"/>
        <v>105.28999999999999</v>
      </c>
      <c r="C31">
        <v>-3.76</v>
      </c>
      <c r="D31" s="2">
        <f t="shared" si="2"/>
        <v>296281.53144022409</v>
      </c>
      <c r="E31" s="1">
        <f t="shared" si="3"/>
        <v>2778783.0113148522</v>
      </c>
      <c r="F31" s="1">
        <f t="shared" si="4"/>
        <v>105.27357864394926</v>
      </c>
      <c r="G31" s="1">
        <f t="shared" si="1"/>
        <v>1.6421356050727809E-2</v>
      </c>
      <c r="I31">
        <v>43.83</v>
      </c>
      <c r="J31">
        <v>2.02</v>
      </c>
    </row>
    <row r="32" spans="1:10" x14ac:dyDescent="0.3">
      <c r="A32">
        <v>109.9</v>
      </c>
      <c r="B32">
        <f t="shared" si="0"/>
        <v>110</v>
      </c>
      <c r="C32">
        <v>-7.23</v>
      </c>
      <c r="D32" s="2">
        <f t="shared" si="2"/>
        <v>296285.77359126846</v>
      </c>
      <c r="E32" s="1">
        <f t="shared" si="3"/>
        <v>2778785.0561462035</v>
      </c>
      <c r="F32" s="1">
        <f t="shared" si="4"/>
        <v>109.98284405787548</v>
      </c>
      <c r="G32" s="1">
        <f t="shared" si="1"/>
        <v>1.7155942124517765E-2</v>
      </c>
      <c r="I32">
        <v>45.36</v>
      </c>
      <c r="J32">
        <v>0.94</v>
      </c>
    </row>
    <row r="33" spans="1:10" x14ac:dyDescent="0.3">
      <c r="A33">
        <v>113.94</v>
      </c>
      <c r="B33">
        <f t="shared" si="0"/>
        <v>114.03999999999999</v>
      </c>
      <c r="C33">
        <v>-11.06</v>
      </c>
      <c r="D33" s="2">
        <f t="shared" si="2"/>
        <v>296289.41229407501</v>
      </c>
      <c r="E33" s="1">
        <f t="shared" si="3"/>
        <v>2778786.8100992092</v>
      </c>
      <c r="F33" s="1">
        <f t="shared" si="4"/>
        <v>114.02221396671534</v>
      </c>
      <c r="G33" s="1">
        <f t="shared" si="1"/>
        <v>1.7786033284650671E-2</v>
      </c>
      <c r="I33">
        <v>54.86</v>
      </c>
      <c r="J33">
        <v>0.64</v>
      </c>
    </row>
    <row r="34" spans="1:10" x14ac:dyDescent="0.3">
      <c r="A34">
        <v>119.46</v>
      </c>
      <c r="B34">
        <f t="shared" si="0"/>
        <v>119.55999999999999</v>
      </c>
      <c r="C34">
        <v>-11.24</v>
      </c>
      <c r="D34" s="2">
        <f t="shared" si="2"/>
        <v>296294.38398701866</v>
      </c>
      <c r="E34" s="1">
        <f t="shared" si="3"/>
        <v>2778789.2065894548</v>
      </c>
      <c r="F34" s="1">
        <f t="shared" si="4"/>
        <v>119.54135305023195</v>
      </c>
      <c r="G34" s="1">
        <f t="shared" si="1"/>
        <v>1.8646949768040599E-2</v>
      </c>
      <c r="I34">
        <v>63.44</v>
      </c>
      <c r="J34">
        <v>0.26</v>
      </c>
    </row>
    <row r="35" spans="1:10" x14ac:dyDescent="0.3">
      <c r="A35">
        <v>133.52000000000001</v>
      </c>
      <c r="B35">
        <f t="shared" si="0"/>
        <v>133.62</v>
      </c>
      <c r="C35">
        <v>-11.46</v>
      </c>
      <c r="D35" s="2">
        <f t="shared" si="2"/>
        <v>296307.04739332077</v>
      </c>
      <c r="E35" s="1">
        <f t="shared" si="3"/>
        <v>2778795.3106932333</v>
      </c>
      <c r="F35" s="1">
        <f t="shared" si="4"/>
        <v>133.59916020891598</v>
      </c>
      <c r="G35" s="1">
        <f t="shared" si="1"/>
        <v>2.0839791084029002E-2</v>
      </c>
      <c r="I35">
        <v>70.52</v>
      </c>
      <c r="J35">
        <v>-0.9</v>
      </c>
    </row>
    <row r="36" spans="1:10" x14ac:dyDescent="0.3">
      <c r="A36">
        <v>149.37</v>
      </c>
      <c r="B36">
        <f t="shared" si="0"/>
        <v>149.47</v>
      </c>
      <c r="C36">
        <v>-11.55</v>
      </c>
      <c r="D36" s="2">
        <f t="shared" si="2"/>
        <v>296321.32299715356</v>
      </c>
      <c r="E36" s="1">
        <f t="shared" si="3"/>
        <v>2778802.1919197547</v>
      </c>
      <c r="F36" s="1">
        <f t="shared" si="4"/>
        <v>149.44668819375917</v>
      </c>
      <c r="G36" s="1">
        <f t="shared" si="1"/>
        <v>2.3311806240826627E-2</v>
      </c>
      <c r="I36">
        <v>81.010000000000005</v>
      </c>
      <c r="J36">
        <v>-2.13</v>
      </c>
    </row>
    <row r="37" spans="1:10" x14ac:dyDescent="0.3">
      <c r="A37">
        <v>154.12</v>
      </c>
      <c r="B37">
        <f t="shared" si="0"/>
        <v>154.22</v>
      </c>
      <c r="C37">
        <v>-11.55</v>
      </c>
      <c r="D37" s="2">
        <f t="shared" si="2"/>
        <v>296325.60117495834</v>
      </c>
      <c r="E37" s="1">
        <f t="shared" si="3"/>
        <v>2778804.2541169771</v>
      </c>
      <c r="F37" s="1">
        <f t="shared" si="4"/>
        <v>154.19594736896474</v>
      </c>
      <c r="G37" s="1">
        <f t="shared" si="1"/>
        <v>2.4052631035260674E-2</v>
      </c>
      <c r="I37">
        <v>91.28</v>
      </c>
      <c r="J37">
        <v>-1.9</v>
      </c>
    </row>
    <row r="38" spans="1:10" x14ac:dyDescent="0.3">
      <c r="A38">
        <v>165.01</v>
      </c>
      <c r="B38">
        <f t="shared" si="0"/>
        <v>165.10999999999999</v>
      </c>
      <c r="C38">
        <v>-11.52</v>
      </c>
      <c r="D38" s="2">
        <f t="shared" si="2"/>
        <v>296335.40946049395</v>
      </c>
      <c r="E38" s="1">
        <f t="shared" si="3"/>
        <v>2778808.9819754511</v>
      </c>
      <c r="F38" s="1">
        <f t="shared" si="4"/>
        <v>165.08424893065171</v>
      </c>
      <c r="G38" s="1">
        <f t="shared" si="1"/>
        <v>2.5751069348274314E-2</v>
      </c>
      <c r="I38">
        <v>105.19</v>
      </c>
      <c r="J38">
        <v>-3.76</v>
      </c>
    </row>
    <row r="39" spans="1:10" x14ac:dyDescent="0.3">
      <c r="A39">
        <v>173.38</v>
      </c>
      <c r="B39">
        <f t="shared" si="0"/>
        <v>173.48</v>
      </c>
      <c r="C39">
        <v>-11.46</v>
      </c>
      <c r="D39" s="2">
        <f t="shared" si="2"/>
        <v>296342.9480601204</v>
      </c>
      <c r="E39" s="1">
        <f t="shared" si="3"/>
        <v>2778812.6157840304</v>
      </c>
      <c r="F39" s="1">
        <f t="shared" si="4"/>
        <v>173.45294351935007</v>
      </c>
      <c r="G39" s="1">
        <f t="shared" si="1"/>
        <v>2.7056480649918058E-2</v>
      </c>
      <c r="I39">
        <v>109.9</v>
      </c>
      <c r="J39">
        <v>-7.23</v>
      </c>
    </row>
    <row r="40" spans="1:10" x14ac:dyDescent="0.3">
      <c r="A40">
        <v>178.08</v>
      </c>
      <c r="B40">
        <f t="shared" si="0"/>
        <v>178.18</v>
      </c>
      <c r="C40">
        <v>-11.37</v>
      </c>
      <c r="D40" s="2">
        <f t="shared" si="2"/>
        <v>296347.18120447459</v>
      </c>
      <c r="E40" s="1">
        <f t="shared" si="3"/>
        <v>2778814.6562739136</v>
      </c>
      <c r="F40" s="1">
        <f t="shared" si="4"/>
        <v>178.15221049268868</v>
      </c>
      <c r="G40" s="1">
        <f t="shared" si="1"/>
        <v>2.7789507311325679E-2</v>
      </c>
      <c r="I40">
        <v>113.94</v>
      </c>
      <c r="J40">
        <v>-11.06</v>
      </c>
    </row>
    <row r="41" spans="1:10" x14ac:dyDescent="0.3">
      <c r="A41">
        <v>191.43</v>
      </c>
      <c r="B41">
        <f t="shared" si="0"/>
        <v>191.53</v>
      </c>
      <c r="C41">
        <v>-11.13</v>
      </c>
      <c r="D41" s="2">
        <f t="shared" si="2"/>
        <v>296359.20513577852</v>
      </c>
      <c r="E41" s="1">
        <f t="shared" si="3"/>
        <v>2778820.4521334753</v>
      </c>
      <c r="F41" s="1">
        <f t="shared" si="4"/>
        <v>191.50012838505941</v>
      </c>
      <c r="G41" s="1">
        <f t="shared" si="1"/>
        <v>2.9871614940589097E-2</v>
      </c>
      <c r="I41">
        <v>119.46</v>
      </c>
      <c r="J41">
        <v>-11.24</v>
      </c>
    </row>
    <row r="42" spans="1:10" x14ac:dyDescent="0.3">
      <c r="A42">
        <v>204.09</v>
      </c>
      <c r="B42">
        <f t="shared" si="0"/>
        <v>204.19</v>
      </c>
      <c r="C42">
        <v>-10.87</v>
      </c>
      <c r="D42" s="2">
        <f t="shared" si="2"/>
        <v>296370.60760546452</v>
      </c>
      <c r="E42" s="1">
        <f t="shared" si="3"/>
        <v>2778825.9484317568</v>
      </c>
      <c r="F42" s="1">
        <f t="shared" si="4"/>
        <v>204.15815389218719</v>
      </c>
      <c r="G42" s="1">
        <f t="shared" si="1"/>
        <v>3.1846107812810942E-2</v>
      </c>
      <c r="I42">
        <v>133.52000000000001</v>
      </c>
      <c r="J42">
        <v>-11.46</v>
      </c>
    </row>
    <row r="43" spans="1:10" x14ac:dyDescent="0.3">
      <c r="A43">
        <v>213.84</v>
      </c>
      <c r="B43">
        <f t="shared" si="0"/>
        <v>213.94</v>
      </c>
      <c r="C43">
        <v>-10.58</v>
      </c>
      <c r="D43" s="2">
        <f t="shared" si="2"/>
        <v>296379.38912832696</v>
      </c>
      <c r="E43" s="1">
        <f t="shared" si="3"/>
        <v>2778830.1813628976</v>
      </c>
      <c r="F43" s="1">
        <f t="shared" si="4"/>
        <v>213.90663325188081</v>
      </c>
      <c r="G43" s="1">
        <f t="shared" si="1"/>
        <v>3.336674811919238E-2</v>
      </c>
      <c r="I43">
        <v>149.37</v>
      </c>
      <c r="J43">
        <v>-11.55</v>
      </c>
    </row>
    <row r="44" spans="1:10" x14ac:dyDescent="0.3">
      <c r="A44">
        <v>225.24</v>
      </c>
      <c r="B44">
        <f t="shared" si="0"/>
        <v>225.34</v>
      </c>
      <c r="C44">
        <v>-10.1</v>
      </c>
      <c r="D44" s="2">
        <f t="shared" si="2"/>
        <v>296389.65675505839</v>
      </c>
      <c r="E44" s="1">
        <f t="shared" si="3"/>
        <v>2778835.1306362315</v>
      </c>
      <c r="F44" s="1">
        <f t="shared" si="4"/>
        <v>225.30485527241316</v>
      </c>
      <c r="G44" s="1">
        <f t="shared" si="1"/>
        <v>3.5144727586839508E-2</v>
      </c>
      <c r="I44">
        <v>154.12</v>
      </c>
      <c r="J44">
        <v>-11.55</v>
      </c>
    </row>
    <row r="45" spans="1:10" x14ac:dyDescent="0.3">
      <c r="A45">
        <v>238</v>
      </c>
      <c r="B45">
        <f t="shared" si="0"/>
        <v>238.1</v>
      </c>
      <c r="C45">
        <v>-9.4499999999999993</v>
      </c>
      <c r="D45" s="2">
        <f t="shared" si="2"/>
        <v>296401.1492916455</v>
      </c>
      <c r="E45" s="1">
        <f t="shared" si="3"/>
        <v>2778840.6703491909</v>
      </c>
      <c r="F45" s="1">
        <f t="shared" si="4"/>
        <v>238.06286518302022</v>
      </c>
      <c r="G45" s="1">
        <f t="shared" si="1"/>
        <v>3.7134816979772722E-2</v>
      </c>
      <c r="I45">
        <v>165.01</v>
      </c>
      <c r="J45">
        <v>-11.52</v>
      </c>
    </row>
    <row r="46" spans="1:10" x14ac:dyDescent="0.3">
      <c r="A46">
        <v>245.98</v>
      </c>
      <c r="B46">
        <f t="shared" si="0"/>
        <v>246.07999999999998</v>
      </c>
      <c r="C46">
        <v>-9.07</v>
      </c>
      <c r="D46" s="2">
        <f t="shared" si="2"/>
        <v>296408.33663035755</v>
      </c>
      <c r="E46" s="1">
        <f t="shared" si="3"/>
        <v>2778844.1348405248</v>
      </c>
      <c r="F46" s="1">
        <f t="shared" si="4"/>
        <v>246.04162059747526</v>
      </c>
      <c r="G46" s="1">
        <f t="shared" si="1"/>
        <v>3.8379402524725492E-2</v>
      </c>
      <c r="I46">
        <v>173.38</v>
      </c>
      <c r="J46">
        <v>-11.46</v>
      </c>
    </row>
    <row r="47" spans="1:10" x14ac:dyDescent="0.3">
      <c r="A47">
        <v>258.17</v>
      </c>
      <c r="B47">
        <f t="shared" si="0"/>
        <v>258.27000000000004</v>
      </c>
      <c r="C47">
        <v>-8.49</v>
      </c>
      <c r="D47" s="2">
        <f t="shared" si="2"/>
        <v>296419.31578560808</v>
      </c>
      <c r="E47" s="1">
        <f t="shared" si="3"/>
        <v>2778849.4270898178</v>
      </c>
      <c r="F47" s="1">
        <f t="shared" si="4"/>
        <v>258.22971940718674</v>
      </c>
      <c r="G47" s="1">
        <f t="shared" si="1"/>
        <v>4.0280592813303429E-2</v>
      </c>
      <c r="I47">
        <v>178.08</v>
      </c>
      <c r="J47">
        <v>-11.37</v>
      </c>
    </row>
    <row r="48" spans="1:10" x14ac:dyDescent="0.3">
      <c r="A48">
        <v>270.7</v>
      </c>
      <c r="B48">
        <f t="shared" si="0"/>
        <v>270.8</v>
      </c>
      <c r="C48">
        <v>-8.0299999999999994</v>
      </c>
      <c r="D48" s="2">
        <f t="shared" si="2"/>
        <v>296430.60116832261</v>
      </c>
      <c r="E48" s="1">
        <f t="shared" si="3"/>
        <v>2778854.8669490172</v>
      </c>
      <c r="F48" s="1">
        <f t="shared" si="4"/>
        <v>270.75776518943189</v>
      </c>
      <c r="G48" s="1">
        <f t="shared" si="1"/>
        <v>4.2234810568118064E-2</v>
      </c>
      <c r="I48">
        <v>191.43</v>
      </c>
      <c r="J48">
        <v>-11.13</v>
      </c>
    </row>
    <row r="49" spans="1:10" x14ac:dyDescent="0.3">
      <c r="A49">
        <v>285.36</v>
      </c>
      <c r="B49">
        <f t="shared" si="0"/>
        <v>285.46000000000004</v>
      </c>
      <c r="C49">
        <v>-7.31</v>
      </c>
      <c r="D49" s="2">
        <f t="shared" si="2"/>
        <v>296443.80497603165</v>
      </c>
      <c r="E49" s="1">
        <f t="shared" si="3"/>
        <v>2778861.2315408657</v>
      </c>
      <c r="F49" s="1">
        <f t="shared" si="4"/>
        <v>285.41547877021259</v>
      </c>
      <c r="G49" s="1">
        <f t="shared" si="1"/>
        <v>4.4521229787449101E-2</v>
      </c>
      <c r="I49">
        <v>204.09</v>
      </c>
      <c r="J49">
        <v>-10.87</v>
      </c>
    </row>
    <row r="50" spans="1:10" x14ac:dyDescent="0.3">
      <c r="A50">
        <v>290.41000000000003</v>
      </c>
      <c r="B50">
        <f t="shared" si="0"/>
        <v>290.51000000000005</v>
      </c>
      <c r="C50">
        <v>-7.23</v>
      </c>
      <c r="D50" s="2">
        <f t="shared" si="2"/>
        <v>296448.3533545399</v>
      </c>
      <c r="E50" s="1">
        <f t="shared" si="3"/>
        <v>2778863.4239821229</v>
      </c>
      <c r="F50" s="1">
        <f t="shared" si="4"/>
        <v>290.46469115636535</v>
      </c>
      <c r="G50" s="1">
        <f t="shared" si="1"/>
        <v>4.5308843634700224E-2</v>
      </c>
      <c r="I50">
        <v>213.84</v>
      </c>
      <c r="J50">
        <v>-10.58</v>
      </c>
    </row>
    <row r="51" spans="1:10" x14ac:dyDescent="0.3">
      <c r="A51">
        <v>297.89999999999998</v>
      </c>
      <c r="B51">
        <f t="shared" si="0"/>
        <v>298</v>
      </c>
      <c r="C51">
        <v>-6.78</v>
      </c>
      <c r="D51" s="2">
        <f t="shared" si="2"/>
        <v>296455.09936543624</v>
      </c>
      <c r="E51" s="1">
        <f t="shared" si="3"/>
        <v>2778866.6757415328</v>
      </c>
      <c r="F51" s="1">
        <f t="shared" si="4"/>
        <v>297.95352299273827</v>
      </c>
      <c r="G51" s="1">
        <f t="shared" si="1"/>
        <v>4.6477007261728431E-2</v>
      </c>
      <c r="I51">
        <v>225.24</v>
      </c>
      <c r="J51">
        <v>-10.1</v>
      </c>
    </row>
    <row r="52" spans="1:10" x14ac:dyDescent="0.3">
      <c r="A52">
        <v>308.45</v>
      </c>
      <c r="B52">
        <f t="shared" si="0"/>
        <v>308.55</v>
      </c>
      <c r="C52">
        <v>-6.41</v>
      </c>
      <c r="D52" s="2">
        <f t="shared" si="2"/>
        <v>296464.60142350791</v>
      </c>
      <c r="E52" s="1">
        <f t="shared" si="3"/>
        <v>2778871.2559901006</v>
      </c>
      <c r="F52" s="1">
        <f t="shared" si="4"/>
        <v>308.50187758194397</v>
      </c>
      <c r="G52" s="1">
        <f t="shared" si="1"/>
        <v>4.8122418056038896E-2</v>
      </c>
      <c r="I52">
        <v>238</v>
      </c>
      <c r="J52">
        <v>-9.4499999999999993</v>
      </c>
    </row>
    <row r="53" spans="1:10" x14ac:dyDescent="0.3">
      <c r="A53">
        <v>322.17</v>
      </c>
      <c r="B53">
        <f t="shared" si="0"/>
        <v>322.27000000000004</v>
      </c>
      <c r="C53">
        <v>-6.14</v>
      </c>
      <c r="D53" s="2">
        <f t="shared" si="2"/>
        <v>296476.95860234607</v>
      </c>
      <c r="E53" s="1">
        <f t="shared" si="3"/>
        <v>2778877.2124839728</v>
      </c>
      <c r="F53" s="1">
        <f t="shared" si="4"/>
        <v>322.21973776814679</v>
      </c>
      <c r="G53" s="1">
        <f t="shared" si="1"/>
        <v>5.026223185325307E-2</v>
      </c>
      <c r="I53">
        <v>245.98</v>
      </c>
      <c r="J53">
        <v>-9.07</v>
      </c>
    </row>
    <row r="54" spans="1:10" x14ac:dyDescent="0.3">
      <c r="A54">
        <v>337.37</v>
      </c>
      <c r="B54">
        <f t="shared" si="0"/>
        <v>337.47</v>
      </c>
      <c r="C54">
        <v>-5.84</v>
      </c>
      <c r="D54" s="2">
        <f t="shared" si="2"/>
        <v>296490.6487713214</v>
      </c>
      <c r="E54" s="1">
        <f t="shared" si="3"/>
        <v>2778883.8115150845</v>
      </c>
      <c r="F54" s="1">
        <f t="shared" si="4"/>
        <v>337.41736712887655</v>
      </c>
      <c r="G54" s="1">
        <f t="shared" si="1"/>
        <v>5.2632871123478253E-2</v>
      </c>
      <c r="I54">
        <v>258.17</v>
      </c>
      <c r="J54">
        <v>-8.49</v>
      </c>
    </row>
    <row r="55" spans="1:10" x14ac:dyDescent="0.3">
      <c r="A55">
        <v>346.87</v>
      </c>
      <c r="B55">
        <f t="shared" si="0"/>
        <v>346.97</v>
      </c>
      <c r="C55">
        <v>-5.7</v>
      </c>
      <c r="D55" s="2">
        <f t="shared" si="2"/>
        <v>296499.2051269309</v>
      </c>
      <c r="E55" s="1">
        <f t="shared" si="3"/>
        <v>2778887.9359095288</v>
      </c>
      <c r="F55" s="1">
        <f t="shared" si="4"/>
        <v>346.91588547903308</v>
      </c>
      <c r="G55" s="1">
        <f t="shared" si="1"/>
        <v>5.4114520966948021E-2</v>
      </c>
      <c r="I55">
        <v>270.7</v>
      </c>
      <c r="J55">
        <v>-8.0299999999999994</v>
      </c>
    </row>
    <row r="56" spans="1:10" x14ac:dyDescent="0.3">
      <c r="A56">
        <v>351.64</v>
      </c>
      <c r="B56">
        <f t="shared" si="0"/>
        <v>351.74</v>
      </c>
      <c r="C56">
        <v>-5.56</v>
      </c>
      <c r="D56" s="2">
        <f t="shared" si="2"/>
        <v>296503.50131811592</v>
      </c>
      <c r="E56" s="1">
        <f t="shared" si="3"/>
        <v>2778890.0067896876</v>
      </c>
      <c r="F56" s="1">
        <f t="shared" si="4"/>
        <v>351.68514153530901</v>
      </c>
      <c r="G56" s="1">
        <f t="shared" si="1"/>
        <v>5.4858464690994424E-2</v>
      </c>
      <c r="I56">
        <v>285.36</v>
      </c>
      <c r="J56">
        <v>-7.31</v>
      </c>
    </row>
    <row r="57" spans="1:10" x14ac:dyDescent="0.3">
      <c r="A57">
        <v>353.87</v>
      </c>
      <c r="B57">
        <f t="shared" si="0"/>
        <v>353.97</v>
      </c>
      <c r="C57">
        <v>-5.47</v>
      </c>
      <c r="D57" s="2">
        <f t="shared" si="2"/>
        <v>296505.50981001166</v>
      </c>
      <c r="E57" s="1">
        <f t="shared" si="3"/>
        <v>2778890.9749370147</v>
      </c>
      <c r="F57" s="1">
        <f t="shared" si="4"/>
        <v>353.91479373742874</v>
      </c>
      <c r="G57" s="1">
        <f t="shared" si="1"/>
        <v>5.5206262571289244E-2</v>
      </c>
      <c r="I57">
        <v>290.41000000000003</v>
      </c>
      <c r="J57">
        <v>-7.23</v>
      </c>
    </row>
    <row r="58" spans="1:10" x14ac:dyDescent="0.3">
      <c r="A58">
        <v>362.88</v>
      </c>
      <c r="B58">
        <f t="shared" si="0"/>
        <v>362.98</v>
      </c>
      <c r="C58">
        <v>-5.52</v>
      </c>
      <c r="D58" s="2">
        <f t="shared" si="2"/>
        <v>296513.62483780552</v>
      </c>
      <c r="E58" s="1">
        <f t="shared" si="3"/>
        <v>2778894.8865995356</v>
      </c>
      <c r="F58" s="1">
        <f t="shared" si="4"/>
        <v>362.92338850975773</v>
      </c>
      <c r="G58" s="1">
        <f t="shared" si="1"/>
        <v>5.6611490242289619E-2</v>
      </c>
      <c r="I58">
        <v>297.89999999999998</v>
      </c>
      <c r="J58">
        <v>-6.78</v>
      </c>
    </row>
    <row r="59" spans="1:10" x14ac:dyDescent="0.3">
      <c r="A59">
        <v>373.71</v>
      </c>
      <c r="B59">
        <f t="shared" si="0"/>
        <v>373.81</v>
      </c>
      <c r="C59">
        <v>-5.66</v>
      </c>
      <c r="D59" s="2">
        <f t="shared" si="2"/>
        <v>296523.37908320042</v>
      </c>
      <c r="E59" s="1">
        <f t="shared" si="3"/>
        <v>2778899.5884092026</v>
      </c>
      <c r="F59" s="1">
        <f t="shared" si="4"/>
        <v>373.75169942924475</v>
      </c>
      <c r="G59" s="1">
        <f t="shared" si="1"/>
        <v>5.8300570755250192E-2</v>
      </c>
      <c r="I59">
        <v>308.45</v>
      </c>
      <c r="J59">
        <v>-6.41</v>
      </c>
    </row>
    <row r="60" spans="1:10" x14ac:dyDescent="0.3">
      <c r="A60">
        <v>385.67</v>
      </c>
      <c r="B60">
        <f t="shared" si="0"/>
        <v>385.77000000000004</v>
      </c>
      <c r="C60">
        <v>-5.26</v>
      </c>
      <c r="D60" s="2">
        <f t="shared" si="2"/>
        <v>296534.15108457831</v>
      </c>
      <c r="E60" s="1">
        <f t="shared" si="3"/>
        <v>2778904.7808047356</v>
      </c>
      <c r="F60" s="1">
        <f t="shared" si="4"/>
        <v>385.70983411054192</v>
      </c>
      <c r="G60" s="1">
        <f t="shared" si="1"/>
        <v>6.0165889458119182E-2</v>
      </c>
      <c r="I60">
        <v>322.17</v>
      </c>
      <c r="J60">
        <v>-6.14</v>
      </c>
    </row>
    <row r="61" spans="1:10" x14ac:dyDescent="0.3">
      <c r="A61">
        <v>395.31</v>
      </c>
      <c r="B61">
        <f t="shared" si="0"/>
        <v>395.41</v>
      </c>
      <c r="C61">
        <v>-4.07</v>
      </c>
      <c r="D61" s="2">
        <f t="shared" si="2"/>
        <v>296542.83353384945</v>
      </c>
      <c r="E61" s="1">
        <f t="shared" si="3"/>
        <v>2778908.9659797298</v>
      </c>
      <c r="F61" s="1">
        <f t="shared" si="4"/>
        <v>395.34833062596641</v>
      </c>
      <c r="G61" s="1">
        <f t="shared" si="1"/>
        <v>6.1669374033613167E-2</v>
      </c>
      <c r="I61">
        <v>337.37</v>
      </c>
      <c r="J61">
        <v>-5.84</v>
      </c>
    </row>
    <row r="62" spans="1:10" x14ac:dyDescent="0.3">
      <c r="A62">
        <v>404.01</v>
      </c>
      <c r="B62">
        <f t="shared" si="0"/>
        <v>404.11</v>
      </c>
      <c r="C62">
        <v>-3.26</v>
      </c>
      <c r="D62" s="2">
        <f t="shared" si="2"/>
        <v>296550.66935424978</v>
      </c>
      <c r="E62" s="1">
        <f t="shared" si="3"/>
        <v>2778912.7430567476</v>
      </c>
      <c r="F62" s="1">
        <f t="shared" si="4"/>
        <v>404.04697374686555</v>
      </c>
      <c r="G62" s="1">
        <f t="shared" si="1"/>
        <v>6.302625313446697E-2</v>
      </c>
      <c r="I62">
        <v>346.87</v>
      </c>
      <c r="J62">
        <v>-5.7</v>
      </c>
    </row>
    <row r="63" spans="1:10" x14ac:dyDescent="0.3">
      <c r="A63">
        <v>410.64</v>
      </c>
      <c r="B63">
        <f t="shared" si="0"/>
        <v>410.74</v>
      </c>
      <c r="C63">
        <v>-2.5</v>
      </c>
      <c r="D63" s="2">
        <f t="shared" si="2"/>
        <v>296556.64078979625</v>
      </c>
      <c r="E63" s="1">
        <f t="shared" si="3"/>
        <v>2778915.6214499236</v>
      </c>
      <c r="F63" s="1">
        <f t="shared" si="4"/>
        <v>410.67593971157879</v>
      </c>
      <c r="G63" s="1">
        <f t="shared" si="1"/>
        <v>6.4060288421217138E-2</v>
      </c>
      <c r="I63">
        <v>351.64</v>
      </c>
      <c r="J63">
        <v>-5.56</v>
      </c>
    </row>
    <row r="64" spans="1:10" x14ac:dyDescent="0.3">
      <c r="A64">
        <v>418.55</v>
      </c>
      <c r="B64">
        <f t="shared" si="0"/>
        <v>418.65000000000003</v>
      </c>
      <c r="C64">
        <v>-1.42</v>
      </c>
      <c r="D64" s="2">
        <f t="shared" si="2"/>
        <v>296563.76508167741</v>
      </c>
      <c r="E64" s="1">
        <f t="shared" si="3"/>
        <v>2778919.0555509822</v>
      </c>
      <c r="F64" s="1">
        <f t="shared" si="4"/>
        <v>418.58470604324634</v>
      </c>
      <c r="G64" s="1">
        <f t="shared" si="1"/>
        <v>6.5293956753691873E-2</v>
      </c>
      <c r="I64">
        <v>353.87</v>
      </c>
      <c r="J64">
        <v>-5.47</v>
      </c>
    </row>
    <row r="65" spans="1:10" x14ac:dyDescent="0.3">
      <c r="A65">
        <v>427.41</v>
      </c>
      <c r="B65">
        <f t="shared" si="0"/>
        <v>427.51000000000005</v>
      </c>
      <c r="C65">
        <v>-0.53</v>
      </c>
      <c r="D65" s="2">
        <f t="shared" si="2"/>
        <v>296571.74500911962</v>
      </c>
      <c r="E65" s="1">
        <f t="shared" si="3"/>
        <v>2778922.9020914854</v>
      </c>
      <c r="F65" s="1">
        <f t="shared" si="4"/>
        <v>427.44332421007931</v>
      </c>
      <c r="G65" s="1">
        <f t="shared" si="1"/>
        <v>6.6675789920736861E-2</v>
      </c>
      <c r="I65">
        <v>362.88</v>
      </c>
      <c r="J65">
        <v>-5.52</v>
      </c>
    </row>
    <row r="66" spans="1:10" x14ac:dyDescent="0.3">
      <c r="A66">
        <v>434.95</v>
      </c>
      <c r="B66">
        <f t="shared" ref="B66:B88" si="5">A66+0.1</f>
        <v>435.05</v>
      </c>
      <c r="C66">
        <v>0.42</v>
      </c>
      <c r="D66" s="2">
        <f t="shared" si="2"/>
        <v>296578.53605346655</v>
      </c>
      <c r="E66" s="1">
        <f t="shared" si="3"/>
        <v>2778926.1755582346</v>
      </c>
      <c r="F66" s="1">
        <f t="shared" si="4"/>
        <v>434.98214824831916</v>
      </c>
      <c r="G66" s="1">
        <f t="shared" ref="G66:G88" si="6">B66-F66</f>
        <v>6.7851751680848338E-2</v>
      </c>
      <c r="I66">
        <v>373.71</v>
      </c>
      <c r="J66">
        <v>-5.66</v>
      </c>
    </row>
    <row r="67" spans="1:10" x14ac:dyDescent="0.3">
      <c r="A67">
        <v>439.34</v>
      </c>
      <c r="B67">
        <f t="shared" si="5"/>
        <v>439.44</v>
      </c>
      <c r="C67">
        <v>0.06</v>
      </c>
      <c r="D67" s="2">
        <f t="shared" ref="D67:D87" si="7">(((B67*($D$88-$D$1))+$B$88*$D$1)/$B$88)</f>
        <v>296582.48999042716</v>
      </c>
      <c r="E67" s="1">
        <f t="shared" ref="E67:E87" si="8">(((B67*($E$88-$E$1))+$B$88*$E$1)/$B$88)</f>
        <v>2778928.0814626147</v>
      </c>
      <c r="F67" s="1">
        <f t="shared" ref="F67:F88" si="9">SQRT(((D67-$D$1)^2)+((E67-$E$1)^2))</f>
        <v>439.37146357017537</v>
      </c>
      <c r="G67" s="1">
        <f t="shared" si="6"/>
        <v>6.8536429824632705E-2</v>
      </c>
      <c r="I67">
        <v>385.67</v>
      </c>
      <c r="J67">
        <v>-5.26</v>
      </c>
    </row>
    <row r="68" spans="1:10" x14ac:dyDescent="0.3">
      <c r="A68">
        <v>447.07</v>
      </c>
      <c r="B68">
        <f t="shared" si="5"/>
        <v>447.17</v>
      </c>
      <c r="C68">
        <v>0.31</v>
      </c>
      <c r="D68" s="2">
        <f t="shared" si="7"/>
        <v>296589.45216188626</v>
      </c>
      <c r="E68" s="1">
        <f t="shared" si="8"/>
        <v>2778931.4374172525</v>
      </c>
      <c r="F68" s="1">
        <f t="shared" si="9"/>
        <v>447.10025797529556</v>
      </c>
      <c r="G68" s="1">
        <f t="shared" si="6"/>
        <v>6.9742024704453343E-2</v>
      </c>
      <c r="I68">
        <v>395.31</v>
      </c>
      <c r="J68">
        <v>-4.07</v>
      </c>
    </row>
    <row r="69" spans="1:10" x14ac:dyDescent="0.3">
      <c r="A69">
        <v>456.89</v>
      </c>
      <c r="B69">
        <f t="shared" si="5"/>
        <v>456.99</v>
      </c>
      <c r="C69">
        <v>0.35</v>
      </c>
      <c r="D69" s="2">
        <f t="shared" si="7"/>
        <v>296598.29673157952</v>
      </c>
      <c r="E69" s="1">
        <f t="shared" si="8"/>
        <v>2778935.7007386684</v>
      </c>
      <c r="F69" s="1">
        <f t="shared" si="9"/>
        <v>456.91872641772426</v>
      </c>
      <c r="G69" s="1">
        <f t="shared" si="6"/>
        <v>7.1273582275750869E-2</v>
      </c>
      <c r="I69">
        <v>404.01</v>
      </c>
      <c r="J69">
        <v>-3.26</v>
      </c>
    </row>
    <row r="70" spans="1:10" x14ac:dyDescent="0.3">
      <c r="A70">
        <v>464.7</v>
      </c>
      <c r="B70">
        <f t="shared" si="5"/>
        <v>464.8</v>
      </c>
      <c r="C70">
        <v>0.75</v>
      </c>
      <c r="D70" s="2">
        <f t="shared" si="7"/>
        <v>296605.33095655957</v>
      </c>
      <c r="E70" s="1">
        <f t="shared" si="8"/>
        <v>2778939.0914250487</v>
      </c>
      <c r="F70" s="1">
        <f t="shared" si="9"/>
        <v>464.72750834571025</v>
      </c>
      <c r="G70" s="1">
        <f t="shared" si="6"/>
        <v>7.2491654289763119E-2</v>
      </c>
      <c r="I70">
        <v>410.64</v>
      </c>
      <c r="J70">
        <v>-2.5</v>
      </c>
    </row>
    <row r="71" spans="1:10" x14ac:dyDescent="0.3">
      <c r="A71">
        <v>471.47</v>
      </c>
      <c r="B71">
        <f t="shared" si="5"/>
        <v>471.57000000000005</v>
      </c>
      <c r="C71">
        <v>1.0900000000000001</v>
      </c>
      <c r="D71" s="2">
        <f t="shared" si="7"/>
        <v>296611.42848576768</v>
      </c>
      <c r="E71" s="1">
        <f t="shared" si="8"/>
        <v>2778942.0305987741</v>
      </c>
      <c r="F71" s="1">
        <f t="shared" si="9"/>
        <v>471.49645247548932</v>
      </c>
      <c r="G71" s="1">
        <f t="shared" si="6"/>
        <v>7.3547524510729545E-2</v>
      </c>
      <c r="I71">
        <v>418.55</v>
      </c>
      <c r="J71">
        <v>-1.42</v>
      </c>
    </row>
    <row r="72" spans="1:10" x14ac:dyDescent="0.3">
      <c r="A72">
        <v>477.6</v>
      </c>
      <c r="B72">
        <f t="shared" si="5"/>
        <v>477.70000000000005</v>
      </c>
      <c r="C72">
        <v>1.5</v>
      </c>
      <c r="D72" s="2">
        <f t="shared" si="7"/>
        <v>296616.94958680833</v>
      </c>
      <c r="E72" s="1">
        <f t="shared" si="8"/>
        <v>2778944.691918558</v>
      </c>
      <c r="F72" s="1">
        <f t="shared" si="9"/>
        <v>477.6254964215853</v>
      </c>
      <c r="G72" s="1">
        <f t="shared" si="6"/>
        <v>7.4503578414748972E-2</v>
      </c>
      <c r="I72">
        <v>427.41</v>
      </c>
      <c r="J72">
        <v>-0.53</v>
      </c>
    </row>
    <row r="73" spans="1:10" x14ac:dyDescent="0.3">
      <c r="A73">
        <v>484.73</v>
      </c>
      <c r="B73">
        <f t="shared" si="5"/>
        <v>484.83000000000004</v>
      </c>
      <c r="C73">
        <v>1.71</v>
      </c>
      <c r="D73" s="2">
        <f t="shared" si="7"/>
        <v>296623.37135686056</v>
      </c>
      <c r="E73" s="1">
        <f t="shared" si="8"/>
        <v>2778947.7873851256</v>
      </c>
      <c r="F73" s="1">
        <f t="shared" si="9"/>
        <v>484.75438440466127</v>
      </c>
      <c r="G73" s="1">
        <f t="shared" si="6"/>
        <v>7.561559533877471E-2</v>
      </c>
      <c r="I73">
        <v>434.95</v>
      </c>
      <c r="J73">
        <v>0.42</v>
      </c>
    </row>
    <row r="74" spans="1:10" x14ac:dyDescent="0.3">
      <c r="A74">
        <v>489.54</v>
      </c>
      <c r="B74">
        <f t="shared" si="5"/>
        <v>489.64000000000004</v>
      </c>
      <c r="C74">
        <v>1.71</v>
      </c>
      <c r="D74" s="2">
        <f t="shared" si="7"/>
        <v>296627.70357480599</v>
      </c>
      <c r="E74" s="1">
        <f t="shared" si="8"/>
        <v>2778949.875631155</v>
      </c>
      <c r="F74" s="1">
        <f t="shared" si="9"/>
        <v>489.56363422201434</v>
      </c>
      <c r="G74" s="1">
        <f t="shared" si="6"/>
        <v>7.6365777985699879E-2</v>
      </c>
      <c r="I74">
        <v>439.34</v>
      </c>
      <c r="J74">
        <v>0.06</v>
      </c>
    </row>
    <row r="75" spans="1:10" x14ac:dyDescent="0.3">
      <c r="A75">
        <v>493.71</v>
      </c>
      <c r="B75">
        <f t="shared" si="5"/>
        <v>493.81</v>
      </c>
      <c r="C75">
        <v>1.84</v>
      </c>
      <c r="D75" s="2">
        <f t="shared" si="7"/>
        <v>296631.45936458412</v>
      </c>
      <c r="E75" s="1">
        <f t="shared" si="8"/>
        <v>2778951.6860232428</v>
      </c>
      <c r="F75" s="1">
        <f t="shared" si="9"/>
        <v>493.73298385584161</v>
      </c>
      <c r="G75" s="1">
        <f t="shared" si="6"/>
        <v>7.7016144158392308E-2</v>
      </c>
      <c r="I75">
        <v>447.07</v>
      </c>
      <c r="J75">
        <v>0.31</v>
      </c>
    </row>
    <row r="76" spans="1:10" x14ac:dyDescent="0.3">
      <c r="A76">
        <v>493.79</v>
      </c>
      <c r="B76">
        <f t="shared" si="5"/>
        <v>493.89000000000004</v>
      </c>
      <c r="C76">
        <v>3.3</v>
      </c>
      <c r="D76" s="2">
        <f t="shared" si="7"/>
        <v>296631.53141810506</v>
      </c>
      <c r="E76" s="1">
        <f t="shared" si="8"/>
        <v>2778951.7207549857</v>
      </c>
      <c r="F76" s="1">
        <f t="shared" si="9"/>
        <v>493.81297137890971</v>
      </c>
      <c r="G76" s="1">
        <f t="shared" si="6"/>
        <v>7.7028621090335037E-2</v>
      </c>
      <c r="I76">
        <v>456.89</v>
      </c>
      <c r="J76">
        <v>0.35</v>
      </c>
    </row>
    <row r="77" spans="1:10" x14ac:dyDescent="0.3">
      <c r="A77">
        <v>498.54</v>
      </c>
      <c r="B77">
        <f t="shared" si="5"/>
        <v>498.64000000000004</v>
      </c>
      <c r="C77">
        <v>3.3</v>
      </c>
      <c r="D77" s="2">
        <f t="shared" si="7"/>
        <v>296635.80959590984</v>
      </c>
      <c r="E77" s="1">
        <f t="shared" si="8"/>
        <v>2778953.7829522081</v>
      </c>
      <c r="F77" s="1">
        <f t="shared" si="9"/>
        <v>498.56223055411527</v>
      </c>
      <c r="G77" s="1">
        <f t="shared" si="6"/>
        <v>7.7769445884769084E-2</v>
      </c>
      <c r="I77">
        <v>464.7</v>
      </c>
      <c r="J77">
        <v>0.75</v>
      </c>
    </row>
    <row r="78" spans="1:10" x14ac:dyDescent="0.3">
      <c r="A78">
        <v>503.15</v>
      </c>
      <c r="B78">
        <f t="shared" si="5"/>
        <v>503.25</v>
      </c>
      <c r="C78">
        <v>3.45</v>
      </c>
      <c r="D78" s="2">
        <f t="shared" si="7"/>
        <v>296639.96168005298</v>
      </c>
      <c r="E78" s="1">
        <f t="shared" si="8"/>
        <v>2778955.784368881</v>
      </c>
      <c r="F78" s="1">
        <f t="shared" si="9"/>
        <v>503.17151156425507</v>
      </c>
      <c r="G78" s="1">
        <f t="shared" si="6"/>
        <v>7.848843574493003E-2</v>
      </c>
      <c r="I78">
        <v>471.47</v>
      </c>
      <c r="J78">
        <v>1.0900000000000001</v>
      </c>
    </row>
    <row r="79" spans="1:10" x14ac:dyDescent="0.3">
      <c r="A79">
        <v>503.5</v>
      </c>
      <c r="B79">
        <f t="shared" si="5"/>
        <v>503.6</v>
      </c>
      <c r="C79">
        <v>3.34</v>
      </c>
      <c r="D79" s="2">
        <f t="shared" si="7"/>
        <v>296640.27691420697</v>
      </c>
      <c r="E79" s="1">
        <f t="shared" si="8"/>
        <v>2778955.936320255</v>
      </c>
      <c r="F79" s="1">
        <f t="shared" si="9"/>
        <v>503.52145697701684</v>
      </c>
      <c r="G79" s="1">
        <f t="shared" si="6"/>
        <v>7.8543022983183164E-2</v>
      </c>
      <c r="I79">
        <v>477.6</v>
      </c>
      <c r="J79">
        <v>1.5</v>
      </c>
    </row>
    <row r="80" spans="1:10" x14ac:dyDescent="0.3">
      <c r="A80">
        <v>511.02</v>
      </c>
      <c r="B80">
        <f t="shared" si="5"/>
        <v>511.12</v>
      </c>
      <c r="C80">
        <v>3.62</v>
      </c>
      <c r="D80" s="2">
        <f t="shared" si="7"/>
        <v>296647.04994517373</v>
      </c>
      <c r="E80" s="1">
        <f t="shared" si="8"/>
        <v>2778959.2011040682</v>
      </c>
      <c r="F80" s="1">
        <f t="shared" si="9"/>
        <v>511.04028413444104</v>
      </c>
      <c r="G80" s="1">
        <f t="shared" si="6"/>
        <v>7.9715865558966925E-2</v>
      </c>
      <c r="I80">
        <v>484.73</v>
      </c>
      <c r="J80">
        <v>1.71</v>
      </c>
    </row>
    <row r="81" spans="1:10" x14ac:dyDescent="0.3">
      <c r="A81">
        <v>511.15</v>
      </c>
      <c r="B81">
        <f t="shared" si="5"/>
        <v>511.25</v>
      </c>
      <c r="C81">
        <v>3.75</v>
      </c>
      <c r="D81" s="2">
        <f t="shared" si="7"/>
        <v>296647.1670321452</v>
      </c>
      <c r="E81" s="1">
        <f t="shared" si="8"/>
        <v>2778959.2575431503</v>
      </c>
      <c r="F81" s="1">
        <f t="shared" si="9"/>
        <v>511.17026385932365</v>
      </c>
      <c r="G81" s="1">
        <f t="shared" si="6"/>
        <v>7.9736140676345713E-2</v>
      </c>
      <c r="I81">
        <v>489.54</v>
      </c>
      <c r="J81">
        <v>1.71</v>
      </c>
    </row>
    <row r="82" spans="1:10" x14ac:dyDescent="0.3">
      <c r="A82">
        <v>514</v>
      </c>
      <c r="B82">
        <f t="shared" si="5"/>
        <v>514.1</v>
      </c>
      <c r="C82">
        <v>3.75</v>
      </c>
      <c r="D82" s="2">
        <f t="shared" si="7"/>
        <v>296649.73393882811</v>
      </c>
      <c r="E82" s="1">
        <f t="shared" si="8"/>
        <v>2778960.4948614836</v>
      </c>
      <c r="F82" s="1">
        <f t="shared" si="9"/>
        <v>514.01981936440802</v>
      </c>
      <c r="G82" s="1">
        <f t="shared" si="6"/>
        <v>8.0180635592000726E-2</v>
      </c>
      <c r="I82">
        <v>493.71</v>
      </c>
      <c r="J82">
        <v>1.84</v>
      </c>
    </row>
    <row r="83" spans="1:10" x14ac:dyDescent="0.3">
      <c r="A83">
        <v>514.11</v>
      </c>
      <c r="B83">
        <f t="shared" si="5"/>
        <v>514.21</v>
      </c>
      <c r="C83">
        <v>3.62</v>
      </c>
      <c r="D83" s="2">
        <f t="shared" si="7"/>
        <v>296649.83301241935</v>
      </c>
      <c r="E83" s="1">
        <f t="shared" si="8"/>
        <v>2778960.5426176297</v>
      </c>
      <c r="F83" s="1">
        <f t="shared" si="9"/>
        <v>514.12980220842246</v>
      </c>
      <c r="G83" s="1">
        <f t="shared" si="6"/>
        <v>8.0197791577575117E-2</v>
      </c>
      <c r="I83">
        <v>493.79</v>
      </c>
      <c r="J83">
        <v>3.3</v>
      </c>
    </row>
    <row r="84" spans="1:10" x14ac:dyDescent="0.3">
      <c r="A84">
        <v>525.91999999999996</v>
      </c>
      <c r="B84">
        <f t="shared" si="5"/>
        <v>526.02</v>
      </c>
      <c r="C84">
        <v>3.79</v>
      </c>
      <c r="D84" s="2">
        <f t="shared" si="7"/>
        <v>296660.46991344553</v>
      </c>
      <c r="E84" s="1">
        <f t="shared" si="8"/>
        <v>2778965.6698911446</v>
      </c>
      <c r="F84" s="1">
        <f t="shared" si="9"/>
        <v>525.93796028396901</v>
      </c>
      <c r="G84" s="1">
        <f t="shared" si="6"/>
        <v>8.2039716030976706E-2</v>
      </c>
      <c r="I84">
        <v>498.54</v>
      </c>
      <c r="J84">
        <v>3.3</v>
      </c>
    </row>
    <row r="85" spans="1:10" x14ac:dyDescent="0.3">
      <c r="A85">
        <v>539.03</v>
      </c>
      <c r="B85">
        <f t="shared" si="5"/>
        <v>539.13</v>
      </c>
      <c r="C85">
        <v>3.85</v>
      </c>
      <c r="D85" s="2">
        <f t="shared" si="7"/>
        <v>296672.27768418664</v>
      </c>
      <c r="E85" s="1">
        <f t="shared" si="8"/>
        <v>2778971.3615554785</v>
      </c>
      <c r="F85" s="1">
        <f t="shared" si="9"/>
        <v>539.04591560754</v>
      </c>
      <c r="G85" s="1">
        <f t="shared" si="6"/>
        <v>8.4084392459999435E-2</v>
      </c>
      <c r="I85">
        <v>503.15</v>
      </c>
      <c r="J85">
        <v>3.45</v>
      </c>
    </row>
    <row r="86" spans="1:10" x14ac:dyDescent="0.3">
      <c r="A86">
        <v>550.58000000000004</v>
      </c>
      <c r="B86">
        <f t="shared" si="5"/>
        <v>550.68000000000006</v>
      </c>
      <c r="C86">
        <v>4.0599999999999996</v>
      </c>
      <c r="D86" s="2">
        <f t="shared" si="7"/>
        <v>296682.68041126989</v>
      </c>
      <c r="E86" s="1">
        <f t="shared" si="8"/>
        <v>2778976.3759508301</v>
      </c>
      <c r="F86" s="1">
        <f t="shared" si="9"/>
        <v>550.59411423372569</v>
      </c>
      <c r="G86" s="1">
        <f t="shared" si="6"/>
        <v>8.5885766274373054E-2</v>
      </c>
      <c r="I86">
        <v>503.5</v>
      </c>
      <c r="J86">
        <v>3.34</v>
      </c>
    </row>
    <row r="87" spans="1:10" x14ac:dyDescent="0.3">
      <c r="A87">
        <v>550.65</v>
      </c>
      <c r="B87">
        <f t="shared" si="5"/>
        <v>550.75</v>
      </c>
      <c r="C87">
        <v>4.21</v>
      </c>
      <c r="D87" s="2">
        <f t="shared" si="7"/>
        <v>296682.74345810071</v>
      </c>
      <c r="E87" s="1">
        <f t="shared" si="8"/>
        <v>2778976.4063411048</v>
      </c>
      <c r="F87" s="1">
        <f t="shared" si="9"/>
        <v>550.66410331625855</v>
      </c>
      <c r="G87" s="1">
        <f t="shared" si="6"/>
        <v>8.5896683741452762E-2</v>
      </c>
      <c r="I87">
        <v>511.02</v>
      </c>
      <c r="J87">
        <v>3.62</v>
      </c>
    </row>
    <row r="88" spans="1:10" x14ac:dyDescent="0.3">
      <c r="A88" s="5">
        <v>551.46</v>
      </c>
      <c r="B88">
        <f t="shared" si="5"/>
        <v>551.56000000000006</v>
      </c>
      <c r="C88" s="5">
        <v>4.34</v>
      </c>
      <c r="D88" s="2">
        <v>296683.473</v>
      </c>
      <c r="E88" s="2">
        <v>2778976.7579999999</v>
      </c>
      <c r="F88" s="1">
        <f t="shared" si="9"/>
        <v>551.47397698625343</v>
      </c>
      <c r="G88" s="1">
        <f t="shared" si="6"/>
        <v>8.602301374662602E-2</v>
      </c>
      <c r="I88">
        <v>511.15</v>
      </c>
      <c r="J88">
        <v>3.75</v>
      </c>
    </row>
    <row r="89" spans="1:10" x14ac:dyDescent="0.3">
      <c r="D89" s="2"/>
      <c r="E89" s="1"/>
      <c r="F89" s="1"/>
      <c r="I89">
        <v>514</v>
      </c>
      <c r="J89">
        <v>3.75</v>
      </c>
    </row>
    <row r="90" spans="1:10" x14ac:dyDescent="0.3">
      <c r="D90" s="2"/>
      <c r="E90" s="1"/>
      <c r="F90" s="1"/>
      <c r="I90">
        <v>514.11</v>
      </c>
      <c r="J90">
        <v>3.62</v>
      </c>
    </row>
    <row r="91" spans="1:10" x14ac:dyDescent="0.3">
      <c r="D91" s="2"/>
      <c r="E91" s="1"/>
      <c r="F91" s="1"/>
      <c r="I91">
        <v>525.91999999999996</v>
      </c>
      <c r="J91">
        <v>3.79</v>
      </c>
    </row>
    <row r="92" spans="1:10" x14ac:dyDescent="0.3">
      <c r="D92" s="2"/>
      <c r="E92" s="1"/>
      <c r="F92" s="1"/>
      <c r="I92">
        <v>539.03</v>
      </c>
      <c r="J92">
        <v>3.85</v>
      </c>
    </row>
    <row r="93" spans="1:10" x14ac:dyDescent="0.3">
      <c r="D93" s="2"/>
      <c r="E93" s="1"/>
      <c r="F93" s="1"/>
      <c r="I93">
        <v>550.58000000000004</v>
      </c>
      <c r="J93">
        <v>4.0599999999999996</v>
      </c>
    </row>
    <row r="94" spans="1:10" x14ac:dyDescent="0.3">
      <c r="D94" s="2"/>
      <c r="E94" s="1"/>
      <c r="F94" s="1"/>
      <c r="I94">
        <v>550.65</v>
      </c>
      <c r="J94">
        <v>4.21</v>
      </c>
    </row>
    <row r="95" spans="1:10" x14ac:dyDescent="0.3">
      <c r="D95" s="2"/>
      <c r="E95" s="1"/>
      <c r="F95" s="1"/>
      <c r="I95" s="5">
        <v>551.46</v>
      </c>
      <c r="J95" s="5">
        <v>4.34</v>
      </c>
    </row>
    <row r="96" spans="1:10" x14ac:dyDescent="0.3">
      <c r="D96" s="2"/>
      <c r="E96" s="1"/>
      <c r="F96" s="1"/>
    </row>
    <row r="97" spans="1:7" x14ac:dyDescent="0.3">
      <c r="D97" s="2"/>
      <c r="E97" s="1"/>
      <c r="F97" s="1"/>
    </row>
    <row r="98" spans="1:7" x14ac:dyDescent="0.3">
      <c r="D98" s="2"/>
      <c r="E98" s="1"/>
      <c r="F98" s="1"/>
    </row>
    <row r="99" spans="1:7" x14ac:dyDescent="0.3">
      <c r="D99" s="2"/>
      <c r="E99" s="1"/>
      <c r="F99" s="1"/>
    </row>
    <row r="100" spans="1:7" x14ac:dyDescent="0.3">
      <c r="D100" s="2"/>
      <c r="E100" s="1"/>
      <c r="F100" s="1"/>
    </row>
    <row r="101" spans="1:7" x14ac:dyDescent="0.3">
      <c r="D101" s="2"/>
      <c r="E101" s="1"/>
      <c r="F101" s="1"/>
    </row>
    <row r="102" spans="1:7" x14ac:dyDescent="0.3">
      <c r="A102" s="5"/>
      <c r="C102" s="5"/>
      <c r="D102" s="2"/>
      <c r="E102" s="2"/>
      <c r="F102" s="1"/>
    </row>
    <row r="103" spans="1:7" x14ac:dyDescent="0.3">
      <c r="A103" s="6"/>
      <c r="B103" s="6"/>
      <c r="C103" s="6"/>
      <c r="D103" s="7"/>
      <c r="E103" s="8"/>
      <c r="F103" s="8"/>
      <c r="G103" s="8"/>
    </row>
    <row r="104" spans="1:7" x14ac:dyDescent="0.3">
      <c r="A104" s="6"/>
      <c r="B104" s="6"/>
      <c r="C104" s="6"/>
      <c r="D104" s="7"/>
      <c r="E104" s="8"/>
      <c r="F104" s="8"/>
      <c r="G104" s="8"/>
    </row>
    <row r="105" spans="1:7" x14ac:dyDescent="0.3">
      <c r="A105" s="6"/>
      <c r="B105" s="6"/>
      <c r="C105" s="6"/>
      <c r="D105" s="7"/>
      <c r="E105" s="8"/>
      <c r="F105" s="8"/>
      <c r="G105" s="8"/>
    </row>
    <row r="106" spans="1:7" x14ac:dyDescent="0.3">
      <c r="A106" s="6"/>
      <c r="B106" s="6"/>
      <c r="C106" s="6"/>
      <c r="D106" s="7"/>
      <c r="E106" s="8"/>
      <c r="F106" s="8"/>
      <c r="G106" s="8"/>
    </row>
    <row r="107" spans="1:7" x14ac:dyDescent="0.3">
      <c r="A107" s="6"/>
      <c r="B107" s="6"/>
      <c r="C107" s="6"/>
      <c r="D107" s="7"/>
      <c r="E107" s="8"/>
      <c r="F107" s="8"/>
      <c r="G107" s="8"/>
    </row>
    <row r="108" spans="1:7" x14ac:dyDescent="0.3">
      <c r="A108" s="6"/>
      <c r="B108" s="6"/>
      <c r="C108" s="6"/>
      <c r="D108" s="7"/>
      <c r="E108" s="8"/>
      <c r="F108" s="8"/>
      <c r="G108" s="8"/>
    </row>
    <row r="109" spans="1:7" x14ac:dyDescent="0.3">
      <c r="A109" s="6"/>
      <c r="B109" s="6"/>
      <c r="C109" s="6"/>
      <c r="D109" s="7"/>
      <c r="E109" s="8"/>
      <c r="F109" s="8"/>
      <c r="G109" s="8"/>
    </row>
    <row r="110" spans="1:7" x14ac:dyDescent="0.3">
      <c r="A110" s="6"/>
      <c r="B110" s="6"/>
      <c r="C110" s="6"/>
      <c r="D110" s="7"/>
      <c r="E110" s="8"/>
      <c r="F110" s="8"/>
      <c r="G110" s="8"/>
    </row>
    <row r="111" spans="1:7" x14ac:dyDescent="0.3">
      <c r="A111" s="6"/>
      <c r="B111" s="6"/>
      <c r="C111" s="6"/>
      <c r="D111" s="7"/>
      <c r="E111" s="8"/>
      <c r="F111" s="8"/>
      <c r="G111" s="8"/>
    </row>
    <row r="112" spans="1:7" x14ac:dyDescent="0.3">
      <c r="A112" s="6"/>
      <c r="B112" s="6"/>
      <c r="C112" s="6"/>
      <c r="D112" s="7"/>
      <c r="E112" s="8"/>
      <c r="F112" s="8"/>
      <c r="G112" s="8"/>
    </row>
    <row r="113" spans="1:7" x14ac:dyDescent="0.3">
      <c r="A113" s="6"/>
      <c r="B113" s="6"/>
      <c r="C113" s="6"/>
      <c r="D113" s="7"/>
      <c r="E113" s="8"/>
      <c r="F113" s="8"/>
      <c r="G113" s="8"/>
    </row>
    <row r="114" spans="1:7" x14ac:dyDescent="0.3">
      <c r="A114" s="6"/>
      <c r="B114" s="6"/>
      <c r="C114" s="6"/>
      <c r="D114" s="7"/>
      <c r="E114" s="8"/>
      <c r="F114" s="8"/>
      <c r="G114" s="8"/>
    </row>
    <row r="115" spans="1:7" x14ac:dyDescent="0.3">
      <c r="A115" s="6"/>
      <c r="B115" s="6"/>
      <c r="C115" s="6"/>
      <c r="D115" s="7"/>
      <c r="E115" s="8"/>
      <c r="F115" s="8"/>
      <c r="G115" s="8"/>
    </row>
    <row r="116" spans="1:7" x14ac:dyDescent="0.3">
      <c r="A116" s="6"/>
      <c r="B116" s="6"/>
      <c r="C116" s="6"/>
      <c r="D116" s="7"/>
      <c r="E116" s="8"/>
      <c r="F116" s="8"/>
      <c r="G116" s="8"/>
    </row>
    <row r="117" spans="1:7" x14ac:dyDescent="0.3">
      <c r="A117" s="6"/>
      <c r="B117" s="6"/>
      <c r="C117" s="6"/>
      <c r="D117" s="7"/>
      <c r="E117" s="8"/>
      <c r="F117" s="8"/>
      <c r="G117" s="8"/>
    </row>
    <row r="118" spans="1:7" x14ac:dyDescent="0.3">
      <c r="A118" s="6"/>
      <c r="B118" s="6"/>
      <c r="C118" s="6"/>
      <c r="D118" s="7"/>
      <c r="E118" s="8"/>
      <c r="F118" s="8"/>
      <c r="G118" s="8"/>
    </row>
    <row r="119" spans="1:7" x14ac:dyDescent="0.3">
      <c r="A119" s="6"/>
      <c r="B119" s="6"/>
      <c r="C119" s="6"/>
      <c r="D119" s="7"/>
      <c r="E119" s="8"/>
      <c r="F119" s="8"/>
      <c r="G119" s="8"/>
    </row>
    <row r="120" spans="1:7" x14ac:dyDescent="0.3">
      <c r="A120" s="6"/>
      <c r="B120" s="6"/>
      <c r="C120" s="6"/>
      <c r="D120" s="7"/>
      <c r="E120" s="8"/>
      <c r="F120" s="8"/>
      <c r="G120" s="8"/>
    </row>
    <row r="121" spans="1:7" x14ac:dyDescent="0.3">
      <c r="A121" s="6"/>
      <c r="B121" s="6"/>
      <c r="C121" s="6"/>
      <c r="D121" s="7"/>
      <c r="E121" s="8"/>
      <c r="F121" s="8"/>
      <c r="G121" s="8"/>
    </row>
    <row r="122" spans="1:7" x14ac:dyDescent="0.3">
      <c r="A122" s="6"/>
      <c r="B122" s="6"/>
      <c r="C122" s="6"/>
      <c r="D122" s="7"/>
      <c r="E122" s="8"/>
      <c r="F122" s="8"/>
      <c r="G122" s="8"/>
    </row>
    <row r="123" spans="1:7" x14ac:dyDescent="0.3">
      <c r="A123" s="6"/>
      <c r="B123" s="6"/>
      <c r="C123" s="6"/>
      <c r="D123" s="7"/>
      <c r="E123" s="8"/>
      <c r="F123" s="8"/>
      <c r="G123" s="8"/>
    </row>
    <row r="124" spans="1:7" x14ac:dyDescent="0.3">
      <c r="A124" s="6"/>
      <c r="B124" s="6"/>
      <c r="C124" s="6"/>
      <c r="D124" s="7"/>
      <c r="E124" s="8"/>
      <c r="F124" s="8"/>
      <c r="G124" s="8"/>
    </row>
    <row r="125" spans="1:7" x14ac:dyDescent="0.3">
      <c r="A125" s="6"/>
      <c r="B125" s="6"/>
      <c r="C125" s="6"/>
      <c r="D125" s="7"/>
      <c r="E125" s="8"/>
      <c r="F125" s="8"/>
      <c r="G125" s="8"/>
    </row>
    <row r="126" spans="1:7" x14ac:dyDescent="0.3">
      <c r="A126" s="6"/>
      <c r="B126" s="6"/>
      <c r="C126" s="6"/>
      <c r="D126" s="7"/>
      <c r="E126" s="8"/>
      <c r="F126" s="8"/>
      <c r="G126" s="8"/>
    </row>
    <row r="127" spans="1:7" x14ac:dyDescent="0.3">
      <c r="A127" s="6"/>
      <c r="B127" s="6"/>
      <c r="C127" s="6"/>
      <c r="D127" s="7"/>
      <c r="E127" s="8"/>
      <c r="F127" s="8"/>
      <c r="G127" s="8"/>
    </row>
    <row r="128" spans="1:7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  <col min="11" max="11" width="8.44140625" customWidth="1"/>
  </cols>
  <sheetData>
    <row r="1" spans="1:10" x14ac:dyDescent="0.3">
      <c r="A1" s="5">
        <v>26.79</v>
      </c>
      <c r="B1">
        <f>A1-26.79</f>
        <v>0</v>
      </c>
      <c r="C1" s="5">
        <v>8.56</v>
      </c>
      <c r="D1" s="2">
        <v>295922.94750000001</v>
      </c>
      <c r="E1" s="2">
        <v>2779349.8835</v>
      </c>
    </row>
    <row r="2" spans="1:10" x14ac:dyDescent="0.3">
      <c r="A2">
        <v>28.26</v>
      </c>
      <c r="B2">
        <f t="shared" ref="B2:B65" si="0">A2-26.79</f>
        <v>1.4700000000000024</v>
      </c>
      <c r="C2">
        <v>8.43</v>
      </c>
      <c r="D2" s="2">
        <f>(((B2*($D$81-$D$1))+$B$81*$D$1)/$B$81)</f>
        <v>295924.35358919646</v>
      </c>
      <c r="E2" s="1">
        <f>(((B2*($E$81-$E$1))+$B$81*$E$1)/$B$81)</f>
        <v>2779350.3122284389</v>
      </c>
      <c r="F2" s="1">
        <f>SQRT(((D2-$D$1)^2)+((E2-$E$1)^2))</f>
        <v>1.4699982662232118</v>
      </c>
      <c r="G2" s="1">
        <f t="shared" ref="G2:G65" si="1">B2-F2</f>
        <v>1.7337767905800661E-6</v>
      </c>
    </row>
    <row r="3" spans="1:10" x14ac:dyDescent="0.3">
      <c r="A3">
        <v>36.270000000000003</v>
      </c>
      <c r="B3">
        <f t="shared" si="0"/>
        <v>9.480000000000004</v>
      </c>
      <c r="C3">
        <v>8.49</v>
      </c>
      <c r="D3" s="2">
        <f t="shared" ref="D3:D66" si="2">(((B3*($D$81-$D$1))+$B$81*$D$1)/$B$81)</f>
        <v>295932.01534053212</v>
      </c>
      <c r="E3" s="1">
        <f t="shared" ref="E3:E66" si="3">(((B3*($E$81-$E$1))+$B$81*$E$1)/$B$81)</f>
        <v>2779352.6483609523</v>
      </c>
      <c r="F3" s="1">
        <f t="shared" ref="F3:F66" si="4">SQRT(((D3-$D$1)^2)+((E3-$E$1)^2))</f>
        <v>9.4799888186198285</v>
      </c>
      <c r="G3" s="1">
        <f t="shared" si="1"/>
        <v>1.1181380175528943E-5</v>
      </c>
    </row>
    <row r="4" spans="1:10" x14ac:dyDescent="0.3">
      <c r="A4">
        <v>36.44</v>
      </c>
      <c r="B4">
        <f t="shared" si="0"/>
        <v>9.6499999999999986</v>
      </c>
      <c r="C4">
        <v>9.36</v>
      </c>
      <c r="D4" s="2">
        <f t="shared" si="2"/>
        <v>295932.17794948677</v>
      </c>
      <c r="E4" s="1">
        <f t="shared" si="3"/>
        <v>2779352.6979417922</v>
      </c>
      <c r="F4" s="1">
        <f t="shared" si="4"/>
        <v>9.6499886180894521</v>
      </c>
      <c r="G4" s="1">
        <f t="shared" si="1"/>
        <v>1.1381910546504059E-5</v>
      </c>
      <c r="I4" s="5">
        <v>26.79</v>
      </c>
      <c r="J4" s="5">
        <v>8.56</v>
      </c>
    </row>
    <row r="5" spans="1:10" x14ac:dyDescent="0.3">
      <c r="A5">
        <v>36.67</v>
      </c>
      <c r="B5">
        <f t="shared" si="0"/>
        <v>9.8800000000000026</v>
      </c>
      <c r="C5">
        <v>9.36</v>
      </c>
      <c r="D5" s="2">
        <f t="shared" si="2"/>
        <v>295932.39794983726</v>
      </c>
      <c r="E5" s="1">
        <f t="shared" si="3"/>
        <v>2779352.7650217516</v>
      </c>
      <c r="F5" s="1">
        <f t="shared" si="4"/>
        <v>9.8799883467362655</v>
      </c>
      <c r="G5" s="1">
        <f t="shared" si="1"/>
        <v>1.1653263737088082E-5</v>
      </c>
      <c r="I5">
        <v>28.26</v>
      </c>
      <c r="J5">
        <v>8.43</v>
      </c>
    </row>
    <row r="6" spans="1:10" x14ac:dyDescent="0.3">
      <c r="A6">
        <v>36.86</v>
      </c>
      <c r="B6">
        <f t="shared" si="0"/>
        <v>10.07</v>
      </c>
      <c r="C6">
        <v>8.57</v>
      </c>
      <c r="D6" s="2">
        <f t="shared" si="2"/>
        <v>295932.5796892572</v>
      </c>
      <c r="E6" s="1">
        <f t="shared" si="3"/>
        <v>2779352.820435632</v>
      </c>
      <c r="F6" s="1">
        <f t="shared" si="4"/>
        <v>10.069988122779366</v>
      </c>
      <c r="G6" s="1">
        <f t="shared" si="1"/>
        <v>1.1877220634559649E-5</v>
      </c>
      <c r="I6">
        <v>36.270000000000003</v>
      </c>
      <c r="J6">
        <v>8.49</v>
      </c>
    </row>
    <row r="7" spans="1:10" x14ac:dyDescent="0.3">
      <c r="A7">
        <v>50.47</v>
      </c>
      <c r="B7">
        <f t="shared" si="0"/>
        <v>23.68</v>
      </c>
      <c r="C7">
        <v>8.6300000000000008</v>
      </c>
      <c r="D7" s="2">
        <f t="shared" si="2"/>
        <v>295945.59797086497</v>
      </c>
      <c r="E7" s="1">
        <f t="shared" si="3"/>
        <v>2779356.7898193407</v>
      </c>
      <c r="F7" s="1">
        <f t="shared" si="4"/>
        <v>23.679972070084066</v>
      </c>
      <c r="G7" s="1">
        <f t="shared" si="1"/>
        <v>2.7929915933810889E-5</v>
      </c>
      <c r="I7">
        <v>36.44</v>
      </c>
      <c r="J7">
        <v>9.36</v>
      </c>
    </row>
    <row r="8" spans="1:10" x14ac:dyDescent="0.3">
      <c r="A8">
        <v>50.78</v>
      </c>
      <c r="B8">
        <f t="shared" si="0"/>
        <v>23.990000000000002</v>
      </c>
      <c r="C8">
        <v>4.8899999999999997</v>
      </c>
      <c r="D8" s="2">
        <f t="shared" si="2"/>
        <v>295945.89449307648</v>
      </c>
      <c r="E8" s="1">
        <f t="shared" si="3"/>
        <v>2779356.8802314606</v>
      </c>
      <c r="F8" s="1">
        <f t="shared" si="4"/>
        <v>23.989971704506004</v>
      </c>
      <c r="G8" s="1">
        <f t="shared" si="1"/>
        <v>2.8295493997632093E-5</v>
      </c>
      <c r="I8">
        <v>36.67</v>
      </c>
      <c r="J8">
        <v>9.36</v>
      </c>
    </row>
    <row r="9" spans="1:10" x14ac:dyDescent="0.3">
      <c r="A9">
        <v>66.31</v>
      </c>
      <c r="B9">
        <f t="shared" si="0"/>
        <v>39.520000000000003</v>
      </c>
      <c r="C9">
        <v>5</v>
      </c>
      <c r="D9" s="2">
        <f t="shared" si="2"/>
        <v>295960.74929934891</v>
      </c>
      <c r="E9" s="1">
        <f t="shared" si="3"/>
        <v>2779361.4095870079</v>
      </c>
      <c r="F9" s="1">
        <f t="shared" si="4"/>
        <v>39.519953387241138</v>
      </c>
      <c r="G9" s="1">
        <f t="shared" si="1"/>
        <v>4.6612758865194337E-5</v>
      </c>
      <c r="I9">
        <v>36.86</v>
      </c>
      <c r="J9">
        <v>8.57</v>
      </c>
    </row>
    <row r="10" spans="1:10" x14ac:dyDescent="0.3">
      <c r="A10">
        <v>75.12</v>
      </c>
      <c r="B10">
        <f t="shared" si="0"/>
        <v>48.330000000000005</v>
      </c>
      <c r="C10">
        <v>5.0599999999999996</v>
      </c>
      <c r="D10" s="2">
        <f t="shared" si="2"/>
        <v>295969.17626929487</v>
      </c>
      <c r="E10" s="1">
        <f t="shared" si="3"/>
        <v>2779363.9790411205</v>
      </c>
      <c r="F10" s="1">
        <f t="shared" si="4"/>
        <v>48.329942996006437</v>
      </c>
      <c r="G10" s="1">
        <f t="shared" si="1"/>
        <v>5.7003993568116584E-5</v>
      </c>
      <c r="I10">
        <v>50.47</v>
      </c>
      <c r="J10">
        <v>8.6300000000000008</v>
      </c>
    </row>
    <row r="11" spans="1:10" x14ac:dyDescent="0.3">
      <c r="A11">
        <v>78.92</v>
      </c>
      <c r="B11">
        <f t="shared" si="0"/>
        <v>52.13</v>
      </c>
      <c r="C11">
        <v>5.42</v>
      </c>
      <c r="D11" s="2">
        <f t="shared" si="2"/>
        <v>295972.81105769385</v>
      </c>
      <c r="E11" s="1">
        <f t="shared" si="3"/>
        <v>2779365.0873187175</v>
      </c>
      <c r="F11" s="1">
        <f t="shared" si="4"/>
        <v>52.129938514078873</v>
      </c>
      <c r="G11" s="1">
        <f t="shared" si="1"/>
        <v>6.1485921129644794E-5</v>
      </c>
      <c r="I11">
        <v>50.78</v>
      </c>
      <c r="J11">
        <v>4.8899999999999997</v>
      </c>
    </row>
    <row r="12" spans="1:10" x14ac:dyDescent="0.3">
      <c r="A12">
        <v>82.48</v>
      </c>
      <c r="B12">
        <f t="shared" si="0"/>
        <v>55.690000000000005</v>
      </c>
      <c r="C12">
        <v>5.65</v>
      </c>
      <c r="D12" s="2">
        <f t="shared" si="2"/>
        <v>295976.21628050966</v>
      </c>
      <c r="E12" s="1">
        <f t="shared" si="3"/>
        <v>2779366.1255998346</v>
      </c>
      <c r="F12" s="1">
        <f t="shared" si="4"/>
        <v>55.689934315122002</v>
      </c>
      <c r="G12" s="1">
        <f t="shared" si="1"/>
        <v>6.5684878002514324E-5</v>
      </c>
      <c r="I12">
        <v>66.31</v>
      </c>
      <c r="J12">
        <v>5</v>
      </c>
    </row>
    <row r="13" spans="1:10" x14ac:dyDescent="0.3">
      <c r="A13">
        <v>85.27</v>
      </c>
      <c r="B13">
        <f t="shared" si="0"/>
        <v>58.48</v>
      </c>
      <c r="C13">
        <v>5.59</v>
      </c>
      <c r="D13" s="2">
        <f t="shared" si="2"/>
        <v>295978.88498041307</v>
      </c>
      <c r="E13" s="1">
        <f t="shared" si="3"/>
        <v>2779366.9393089125</v>
      </c>
      <c r="F13" s="1">
        <f t="shared" si="4"/>
        <v>58.47993102442512</v>
      </c>
      <c r="G13" s="1">
        <f t="shared" si="1"/>
        <v>6.8975574876617429E-5</v>
      </c>
      <c r="I13">
        <v>75.12</v>
      </c>
      <c r="J13">
        <v>5.0599999999999996</v>
      </c>
    </row>
    <row r="14" spans="1:10" x14ac:dyDescent="0.3">
      <c r="A14">
        <v>93.14</v>
      </c>
      <c r="B14">
        <f t="shared" si="0"/>
        <v>66.349999999999994</v>
      </c>
      <c r="C14">
        <v>4.37</v>
      </c>
      <c r="D14" s="2">
        <f t="shared" si="2"/>
        <v>295986.41281849198</v>
      </c>
      <c r="E14" s="1">
        <f t="shared" si="3"/>
        <v>2779369.2346101459</v>
      </c>
      <c r="F14" s="1">
        <f t="shared" si="4"/>
        <v>66.349921741980779</v>
      </c>
      <c r="G14" s="1">
        <f t="shared" si="1"/>
        <v>7.8258019215127206E-5</v>
      </c>
      <c r="I14">
        <v>78.92</v>
      </c>
      <c r="J14">
        <v>5.42</v>
      </c>
    </row>
    <row r="15" spans="1:10" x14ac:dyDescent="0.3">
      <c r="A15">
        <v>99.2</v>
      </c>
      <c r="B15">
        <f t="shared" si="0"/>
        <v>72.41</v>
      </c>
      <c r="C15">
        <v>4.25</v>
      </c>
      <c r="D15" s="2">
        <f t="shared" si="2"/>
        <v>295992.20934946497</v>
      </c>
      <c r="E15" s="1">
        <f t="shared" si="3"/>
        <v>2779371.0020212615</v>
      </c>
      <c r="F15" s="1">
        <f t="shared" si="4"/>
        <v>72.409914594478565</v>
      </c>
      <c r="G15" s="1">
        <f t="shared" si="1"/>
        <v>8.5405521431880516E-5</v>
      </c>
      <c r="I15">
        <v>82.48</v>
      </c>
      <c r="J15">
        <v>5.65</v>
      </c>
    </row>
    <row r="16" spans="1:10" x14ac:dyDescent="0.3">
      <c r="A16">
        <v>104</v>
      </c>
      <c r="B16">
        <f t="shared" si="0"/>
        <v>77.210000000000008</v>
      </c>
      <c r="C16">
        <v>4.5</v>
      </c>
      <c r="D16" s="2">
        <f t="shared" si="2"/>
        <v>295996.80066112679</v>
      </c>
      <c r="E16" s="1">
        <f t="shared" si="3"/>
        <v>2779372.4019508576</v>
      </c>
      <c r="F16" s="1">
        <f t="shared" si="4"/>
        <v>77.209908933017957</v>
      </c>
      <c r="G16" s="1">
        <f t="shared" si="1"/>
        <v>9.1066982051302148E-5</v>
      </c>
      <c r="I16">
        <v>85.27</v>
      </c>
      <c r="J16">
        <v>5.59</v>
      </c>
    </row>
    <row r="17" spans="1:10" x14ac:dyDescent="0.3">
      <c r="A17">
        <v>113.06</v>
      </c>
      <c r="B17">
        <f t="shared" si="0"/>
        <v>86.27000000000001</v>
      </c>
      <c r="C17">
        <v>3.78</v>
      </c>
      <c r="D17" s="2">
        <f t="shared" si="2"/>
        <v>296005.46676188847</v>
      </c>
      <c r="E17" s="1">
        <f t="shared" si="3"/>
        <v>2779375.0443179696</v>
      </c>
      <c r="F17" s="1">
        <f t="shared" si="4"/>
        <v>86.269898246812062</v>
      </c>
      <c r="G17" s="1">
        <f t="shared" si="1"/>
        <v>1.017531879483613E-4</v>
      </c>
      <c r="I17">
        <v>93.14</v>
      </c>
      <c r="J17">
        <v>4.37</v>
      </c>
    </row>
    <row r="18" spans="1:10" x14ac:dyDescent="0.3">
      <c r="A18">
        <v>114.08</v>
      </c>
      <c r="B18">
        <f t="shared" si="0"/>
        <v>87.289999999999992</v>
      </c>
      <c r="C18">
        <v>3.13</v>
      </c>
      <c r="D18" s="2">
        <f t="shared" si="2"/>
        <v>296006.44241561659</v>
      </c>
      <c r="E18" s="1">
        <f t="shared" si="3"/>
        <v>2779375.3418030092</v>
      </c>
      <c r="F18" s="1">
        <f t="shared" si="4"/>
        <v>87.289897043852505</v>
      </c>
      <c r="G18" s="1">
        <f t="shared" si="1"/>
        <v>1.029561474865659E-4</v>
      </c>
      <c r="I18">
        <v>99.2</v>
      </c>
      <c r="J18">
        <v>4.25</v>
      </c>
    </row>
    <row r="19" spans="1:10" x14ac:dyDescent="0.3">
      <c r="A19">
        <v>114.46</v>
      </c>
      <c r="B19">
        <f t="shared" si="0"/>
        <v>87.669999999999987</v>
      </c>
      <c r="C19">
        <v>2.4700000000000002</v>
      </c>
      <c r="D19" s="2">
        <f t="shared" si="2"/>
        <v>296006.80589445651</v>
      </c>
      <c r="E19" s="1">
        <f t="shared" si="3"/>
        <v>2779375.452630769</v>
      </c>
      <c r="F19" s="1">
        <f t="shared" si="4"/>
        <v>87.669896595722776</v>
      </c>
      <c r="G19" s="1">
        <f t="shared" si="1"/>
        <v>1.0340427721189371E-4</v>
      </c>
      <c r="I19">
        <v>104</v>
      </c>
      <c r="J19">
        <v>4.5</v>
      </c>
    </row>
    <row r="20" spans="1:10" x14ac:dyDescent="0.3">
      <c r="A20">
        <v>114.48</v>
      </c>
      <c r="B20">
        <f t="shared" si="0"/>
        <v>87.69</v>
      </c>
      <c r="C20">
        <v>2.99</v>
      </c>
      <c r="D20" s="2">
        <f t="shared" si="2"/>
        <v>296006.82502492174</v>
      </c>
      <c r="E20" s="1">
        <f t="shared" si="3"/>
        <v>2779375.4584638085</v>
      </c>
      <c r="F20" s="1">
        <f t="shared" si="4"/>
        <v>87.689896571968944</v>
      </c>
      <c r="G20" s="1">
        <f t="shared" si="1"/>
        <v>1.0342803105345411E-4</v>
      </c>
      <c r="I20">
        <v>113.06</v>
      </c>
      <c r="J20">
        <v>3.78</v>
      </c>
    </row>
    <row r="21" spans="1:10" x14ac:dyDescent="0.3">
      <c r="A21">
        <v>116.9</v>
      </c>
      <c r="B21">
        <f t="shared" si="0"/>
        <v>90.110000000000014</v>
      </c>
      <c r="C21">
        <v>1.49</v>
      </c>
      <c r="D21" s="2">
        <f t="shared" si="2"/>
        <v>296009.1398112179</v>
      </c>
      <c r="E21" s="1">
        <f t="shared" si="3"/>
        <v>2779376.164261647</v>
      </c>
      <c r="F21" s="1">
        <f t="shared" si="4"/>
        <v>90.109893717784288</v>
      </c>
      <c r="G21" s="1">
        <f t="shared" si="1"/>
        <v>1.0628221572517305E-4</v>
      </c>
      <c r="I21">
        <v>114.08</v>
      </c>
      <c r="J21">
        <v>3.13</v>
      </c>
    </row>
    <row r="22" spans="1:10" x14ac:dyDescent="0.3">
      <c r="A22">
        <v>117.83</v>
      </c>
      <c r="B22">
        <f t="shared" si="0"/>
        <v>91.039999999999992</v>
      </c>
      <c r="C22">
        <v>1.22</v>
      </c>
      <c r="D22" s="2">
        <f t="shared" si="2"/>
        <v>296010.02937785239</v>
      </c>
      <c r="E22" s="1">
        <f t="shared" si="3"/>
        <v>2779376.4354980062</v>
      </c>
      <c r="F22" s="1">
        <f t="shared" si="4"/>
        <v>91.039892620858623</v>
      </c>
      <c r="G22" s="1">
        <f t="shared" si="1"/>
        <v>1.0737914136882409E-4</v>
      </c>
      <c r="I22">
        <v>114.46</v>
      </c>
      <c r="J22">
        <v>2.4700000000000002</v>
      </c>
    </row>
    <row r="23" spans="1:10" x14ac:dyDescent="0.3">
      <c r="A23">
        <v>128.21</v>
      </c>
      <c r="B23">
        <f t="shared" si="0"/>
        <v>101.42000000000002</v>
      </c>
      <c r="C23">
        <v>-0.36</v>
      </c>
      <c r="D23" s="2">
        <f t="shared" si="2"/>
        <v>296019.95808932104</v>
      </c>
      <c r="E23" s="1">
        <f t="shared" si="3"/>
        <v>2779379.4628457576</v>
      </c>
      <c r="F23" s="1">
        <f t="shared" si="4"/>
        <v>101.41988037786842</v>
      </c>
      <c r="G23" s="1">
        <f t="shared" si="1"/>
        <v>1.1962213159222301E-4</v>
      </c>
      <c r="I23">
        <v>114.48</v>
      </c>
      <c r="J23">
        <v>2.99</v>
      </c>
    </row>
    <row r="24" spans="1:10" x14ac:dyDescent="0.3">
      <c r="A24">
        <v>135.1</v>
      </c>
      <c r="B24">
        <f t="shared" si="0"/>
        <v>108.31</v>
      </c>
      <c r="C24">
        <v>-1.52</v>
      </c>
      <c r="D24" s="2">
        <f t="shared" si="2"/>
        <v>296026.54853460228</v>
      </c>
      <c r="E24" s="1">
        <f t="shared" si="3"/>
        <v>2779381.4723280319</v>
      </c>
      <c r="F24" s="1">
        <f t="shared" si="4"/>
        <v>108.30987225128344</v>
      </c>
      <c r="G24" s="1">
        <f t="shared" si="1"/>
        <v>1.2774871656517917E-4</v>
      </c>
      <c r="I24">
        <v>116.9</v>
      </c>
      <c r="J24">
        <v>1.49</v>
      </c>
    </row>
    <row r="25" spans="1:10" x14ac:dyDescent="0.3">
      <c r="A25">
        <v>139.22</v>
      </c>
      <c r="B25">
        <f t="shared" si="0"/>
        <v>112.43</v>
      </c>
      <c r="C25">
        <v>-2.12</v>
      </c>
      <c r="D25" s="2">
        <f t="shared" si="2"/>
        <v>296030.48941044533</v>
      </c>
      <c r="E25" s="1">
        <f t="shared" si="3"/>
        <v>2779382.6739342688</v>
      </c>
      <c r="F25" s="1">
        <f t="shared" si="4"/>
        <v>112.42986739191312</v>
      </c>
      <c r="G25" s="1">
        <f t="shared" si="1"/>
        <v>1.3260808688642101E-4</v>
      </c>
      <c r="I25">
        <v>117.83</v>
      </c>
      <c r="J25">
        <v>1.22</v>
      </c>
    </row>
    <row r="26" spans="1:10" x14ac:dyDescent="0.3">
      <c r="A26">
        <v>140.33000000000001</v>
      </c>
      <c r="B26">
        <f t="shared" si="0"/>
        <v>113.54000000000002</v>
      </c>
      <c r="C26">
        <v>-2.9</v>
      </c>
      <c r="D26" s="2">
        <f t="shared" si="2"/>
        <v>296031.55115126714</v>
      </c>
      <c r="E26" s="1">
        <f t="shared" si="3"/>
        <v>2779382.9976679878</v>
      </c>
      <c r="F26" s="1">
        <f t="shared" si="4"/>
        <v>113.53986608270374</v>
      </c>
      <c r="G26" s="1">
        <f t="shared" si="1"/>
        <v>1.3391729628153826E-4</v>
      </c>
      <c r="I26">
        <v>128.21</v>
      </c>
      <c r="J26">
        <v>-0.36</v>
      </c>
    </row>
    <row r="27" spans="1:10" x14ac:dyDescent="0.3">
      <c r="A27">
        <v>145.51</v>
      </c>
      <c r="B27">
        <f t="shared" si="0"/>
        <v>118.72</v>
      </c>
      <c r="C27">
        <v>-4.0599999999999996</v>
      </c>
      <c r="D27" s="2">
        <f t="shared" si="2"/>
        <v>296036.50594176882</v>
      </c>
      <c r="E27" s="1">
        <f t="shared" si="3"/>
        <v>2779384.5084253438</v>
      </c>
      <c r="F27" s="1">
        <f t="shared" si="4"/>
        <v>118.71985997305772</v>
      </c>
      <c r="G27" s="1">
        <f t="shared" si="1"/>
        <v>1.4002694227599477E-4</v>
      </c>
      <c r="I27">
        <v>135.1</v>
      </c>
      <c r="J27">
        <v>-1.52</v>
      </c>
    </row>
    <row r="28" spans="1:10" x14ac:dyDescent="0.3">
      <c r="A28">
        <v>156.16</v>
      </c>
      <c r="B28">
        <f t="shared" si="0"/>
        <v>129.37</v>
      </c>
      <c r="C28">
        <v>-4.21</v>
      </c>
      <c r="D28" s="2">
        <f t="shared" si="2"/>
        <v>296046.69291451847</v>
      </c>
      <c r="E28" s="1">
        <f t="shared" si="3"/>
        <v>2779387.6145191351</v>
      </c>
      <c r="F28" s="1">
        <f t="shared" si="4"/>
        <v>129.36984741166981</v>
      </c>
      <c r="G28" s="1">
        <f t="shared" si="1"/>
        <v>1.5258833019515805E-4</v>
      </c>
      <c r="I28">
        <v>139.22</v>
      </c>
      <c r="J28">
        <v>-2.12</v>
      </c>
    </row>
    <row r="29" spans="1:10" x14ac:dyDescent="0.3">
      <c r="A29">
        <v>165.86</v>
      </c>
      <c r="B29">
        <f t="shared" si="0"/>
        <v>139.07000000000002</v>
      </c>
      <c r="C29">
        <v>-5.31</v>
      </c>
      <c r="D29" s="2">
        <f t="shared" si="2"/>
        <v>296055.97119016841</v>
      </c>
      <c r="E29" s="1">
        <f t="shared" si="3"/>
        <v>2779390.4435435273</v>
      </c>
      <c r="F29" s="1">
        <f t="shared" si="4"/>
        <v>139.06983597082558</v>
      </c>
      <c r="G29" s="1">
        <f t="shared" si="1"/>
        <v>1.640291744422484E-4</v>
      </c>
      <c r="I29">
        <v>140.33000000000001</v>
      </c>
      <c r="J29">
        <v>-2.9</v>
      </c>
    </row>
    <row r="30" spans="1:10" x14ac:dyDescent="0.3">
      <c r="A30">
        <v>175.77</v>
      </c>
      <c r="B30">
        <f t="shared" si="0"/>
        <v>148.98000000000002</v>
      </c>
      <c r="C30">
        <v>-6.09</v>
      </c>
      <c r="D30" s="2">
        <f t="shared" si="2"/>
        <v>296065.4503357035</v>
      </c>
      <c r="E30" s="1">
        <f t="shared" si="3"/>
        <v>2779393.3338148389</v>
      </c>
      <c r="F30" s="1">
        <f t="shared" si="4"/>
        <v>148.97982428213484</v>
      </c>
      <c r="G30" s="1">
        <f t="shared" si="1"/>
        <v>1.7571786517578403E-4</v>
      </c>
      <c r="I30">
        <v>145.51</v>
      </c>
      <c r="J30">
        <v>-4.0599999999999996</v>
      </c>
    </row>
    <row r="31" spans="1:10" x14ac:dyDescent="0.3">
      <c r="A31">
        <v>184.29</v>
      </c>
      <c r="B31">
        <f t="shared" si="0"/>
        <v>157.5</v>
      </c>
      <c r="C31">
        <v>-6.5</v>
      </c>
      <c r="D31" s="2">
        <f t="shared" si="2"/>
        <v>296073.59991390322</v>
      </c>
      <c r="E31" s="1">
        <f t="shared" si="3"/>
        <v>2779395.818689872</v>
      </c>
      <c r="F31" s="1">
        <f t="shared" si="4"/>
        <v>157.49981423305169</v>
      </c>
      <c r="G31" s="1">
        <f t="shared" si="1"/>
        <v>1.8576694830585438E-4</v>
      </c>
      <c r="I31">
        <v>156.16</v>
      </c>
      <c r="J31">
        <v>-4.21</v>
      </c>
    </row>
    <row r="32" spans="1:10" x14ac:dyDescent="0.3">
      <c r="A32">
        <v>198.1</v>
      </c>
      <c r="B32">
        <f t="shared" si="0"/>
        <v>171.31</v>
      </c>
      <c r="C32">
        <v>-6.8</v>
      </c>
      <c r="D32" s="2">
        <f t="shared" si="2"/>
        <v>296086.80950016354</v>
      </c>
      <c r="E32" s="1">
        <f t="shared" si="3"/>
        <v>2779399.8464039811</v>
      </c>
      <c r="F32" s="1">
        <f t="shared" si="4"/>
        <v>171.30979794459049</v>
      </c>
      <c r="G32" s="1">
        <f t="shared" si="1"/>
        <v>2.0205540951678813E-4</v>
      </c>
      <c r="I32">
        <v>165.86</v>
      </c>
      <c r="J32">
        <v>-5.31</v>
      </c>
    </row>
    <row r="33" spans="1:10" x14ac:dyDescent="0.3">
      <c r="A33">
        <v>210.22</v>
      </c>
      <c r="B33">
        <f t="shared" si="0"/>
        <v>183.43</v>
      </c>
      <c r="C33">
        <v>-6.84</v>
      </c>
      <c r="D33" s="2">
        <f t="shared" si="2"/>
        <v>296098.40256210964</v>
      </c>
      <c r="E33" s="1">
        <f t="shared" si="3"/>
        <v>2779403.3812262113</v>
      </c>
      <c r="F33" s="1">
        <f t="shared" si="4"/>
        <v>183.42978364942579</v>
      </c>
      <c r="G33" s="1">
        <f t="shared" si="1"/>
        <v>2.1635057422031423E-4</v>
      </c>
      <c r="I33">
        <v>175.77</v>
      </c>
      <c r="J33">
        <v>-6.09</v>
      </c>
    </row>
    <row r="34" spans="1:10" x14ac:dyDescent="0.3">
      <c r="A34">
        <v>225.03</v>
      </c>
      <c r="B34">
        <f t="shared" si="0"/>
        <v>198.24</v>
      </c>
      <c r="C34">
        <v>-6.87</v>
      </c>
      <c r="D34" s="2">
        <f t="shared" si="2"/>
        <v>296112.56867163285</v>
      </c>
      <c r="E34" s="1">
        <f t="shared" si="3"/>
        <v>2779407.700592319</v>
      </c>
      <c r="F34" s="1">
        <f t="shared" si="4"/>
        <v>198.23976618135143</v>
      </c>
      <c r="G34" s="1">
        <f t="shared" si="1"/>
        <v>2.3381864858151857E-4</v>
      </c>
      <c r="I34">
        <v>184.29</v>
      </c>
      <c r="J34">
        <v>-6.5</v>
      </c>
    </row>
    <row r="35" spans="1:10" x14ac:dyDescent="0.3">
      <c r="A35">
        <v>238.19</v>
      </c>
      <c r="B35">
        <f t="shared" si="0"/>
        <v>211.4</v>
      </c>
      <c r="C35">
        <v>-6.53</v>
      </c>
      <c r="D35" s="2">
        <f t="shared" si="2"/>
        <v>296125.1565177723</v>
      </c>
      <c r="E35" s="1">
        <f t="shared" si="3"/>
        <v>2779411.5387326283</v>
      </c>
      <c r="F35" s="1">
        <f t="shared" si="4"/>
        <v>211.39975065947337</v>
      </c>
      <c r="G35" s="1">
        <f t="shared" si="1"/>
        <v>2.4934052663638795E-4</v>
      </c>
      <c r="I35">
        <v>198.1</v>
      </c>
      <c r="J35">
        <v>-6.8</v>
      </c>
    </row>
    <row r="36" spans="1:10" x14ac:dyDescent="0.3">
      <c r="A36">
        <v>249.76</v>
      </c>
      <c r="B36">
        <f t="shared" si="0"/>
        <v>222.97</v>
      </c>
      <c r="C36">
        <v>-6.43</v>
      </c>
      <c r="D36" s="2">
        <f t="shared" si="2"/>
        <v>296136.22349192377</v>
      </c>
      <c r="E36" s="1">
        <f t="shared" si="3"/>
        <v>2779414.9131462593</v>
      </c>
      <c r="F36" s="1">
        <f t="shared" si="4"/>
        <v>222.96973701304893</v>
      </c>
      <c r="G36" s="1">
        <f t="shared" si="1"/>
        <v>2.6298695107129788E-4</v>
      </c>
      <c r="I36">
        <v>210.22</v>
      </c>
      <c r="J36">
        <v>-6.84</v>
      </c>
    </row>
    <row r="37" spans="1:10" x14ac:dyDescent="0.3">
      <c r="A37">
        <v>259.64999999999998</v>
      </c>
      <c r="B37">
        <f t="shared" si="0"/>
        <v>232.85999999999999</v>
      </c>
      <c r="C37">
        <v>-6.28</v>
      </c>
      <c r="D37" s="2">
        <f t="shared" si="2"/>
        <v>296145.68350699369</v>
      </c>
      <c r="E37" s="1">
        <f t="shared" si="3"/>
        <v>2779417.7975845314</v>
      </c>
      <c r="F37" s="1">
        <f t="shared" si="4"/>
        <v>232.85972534816767</v>
      </c>
      <c r="G37" s="1">
        <f t="shared" si="1"/>
        <v>2.7465183231356605E-4</v>
      </c>
      <c r="I37">
        <v>225.03</v>
      </c>
      <c r="J37">
        <v>-6.87</v>
      </c>
    </row>
    <row r="38" spans="1:10" x14ac:dyDescent="0.3">
      <c r="A38">
        <v>266.43</v>
      </c>
      <c r="B38">
        <f t="shared" si="0"/>
        <v>239.64000000000001</v>
      </c>
      <c r="C38">
        <v>-6.23</v>
      </c>
      <c r="D38" s="2">
        <f t="shared" si="2"/>
        <v>296152.16873471596</v>
      </c>
      <c r="E38" s="1">
        <f t="shared" si="3"/>
        <v>2779419.7749850857</v>
      </c>
      <c r="F38" s="1">
        <f t="shared" si="4"/>
        <v>239.63971735125901</v>
      </c>
      <c r="G38" s="1">
        <f t="shared" si="1"/>
        <v>2.8264874100614179E-4</v>
      </c>
      <c r="I38">
        <v>238.19</v>
      </c>
      <c r="J38">
        <v>-6.53</v>
      </c>
    </row>
    <row r="39" spans="1:10" x14ac:dyDescent="0.3">
      <c r="A39">
        <v>277.52999999999997</v>
      </c>
      <c r="B39">
        <f t="shared" si="0"/>
        <v>250.73999999999998</v>
      </c>
      <c r="C39">
        <v>-6.48</v>
      </c>
      <c r="D39" s="2">
        <f t="shared" si="2"/>
        <v>296162.78614293394</v>
      </c>
      <c r="E39" s="1">
        <f t="shared" si="3"/>
        <v>2779423.0123222768</v>
      </c>
      <c r="F39" s="1">
        <f t="shared" si="4"/>
        <v>250.73970425918969</v>
      </c>
      <c r="G39" s="1">
        <f t="shared" si="1"/>
        <v>2.9574081028727051E-4</v>
      </c>
      <c r="I39">
        <v>249.76</v>
      </c>
      <c r="J39">
        <v>-6.43</v>
      </c>
    </row>
    <row r="40" spans="1:10" x14ac:dyDescent="0.3">
      <c r="A40">
        <v>286.08999999999997</v>
      </c>
      <c r="B40">
        <f t="shared" si="0"/>
        <v>259.29999999999995</v>
      </c>
      <c r="C40">
        <v>-6.52</v>
      </c>
      <c r="D40" s="2">
        <f t="shared" si="2"/>
        <v>296170.97398206411</v>
      </c>
      <c r="E40" s="1">
        <f t="shared" si="3"/>
        <v>2779425.5088633895</v>
      </c>
      <c r="F40" s="1">
        <f t="shared" si="4"/>
        <v>259.29969416273468</v>
      </c>
      <c r="G40" s="1">
        <f t="shared" si="1"/>
        <v>3.0583726527311228E-4</v>
      </c>
      <c r="I40">
        <v>259.64999999999998</v>
      </c>
      <c r="J40">
        <v>-6.28</v>
      </c>
    </row>
    <row r="41" spans="1:10" x14ac:dyDescent="0.3">
      <c r="A41">
        <v>295.25</v>
      </c>
      <c r="B41">
        <f t="shared" si="0"/>
        <v>268.45999999999998</v>
      </c>
      <c r="C41">
        <v>-6.75</v>
      </c>
      <c r="D41" s="2">
        <f t="shared" si="2"/>
        <v>296179.73573515209</v>
      </c>
      <c r="E41" s="1">
        <f t="shared" si="3"/>
        <v>2779428.1803957024</v>
      </c>
      <c r="F41" s="1">
        <f t="shared" si="4"/>
        <v>268.45968335887738</v>
      </c>
      <c r="G41" s="1">
        <f t="shared" si="1"/>
        <v>3.1664112259477406E-4</v>
      </c>
      <c r="I41">
        <v>266.43</v>
      </c>
      <c r="J41">
        <v>-6.23</v>
      </c>
    </row>
    <row r="42" spans="1:10" x14ac:dyDescent="0.3">
      <c r="A42">
        <v>304.08999999999997</v>
      </c>
      <c r="B42">
        <f t="shared" si="0"/>
        <v>277.29999999999995</v>
      </c>
      <c r="C42">
        <v>-6.53</v>
      </c>
      <c r="D42" s="2">
        <f t="shared" si="2"/>
        <v>296188.19140079594</v>
      </c>
      <c r="E42" s="1">
        <f t="shared" si="3"/>
        <v>2779430.7585993754</v>
      </c>
      <c r="F42" s="1">
        <f t="shared" si="4"/>
        <v>277.29967293240719</v>
      </c>
      <c r="G42" s="1">
        <f t="shared" si="1"/>
        <v>3.2706759276379671E-4</v>
      </c>
      <c r="I42">
        <v>277.52999999999997</v>
      </c>
      <c r="J42">
        <v>-6.48</v>
      </c>
    </row>
    <row r="43" spans="1:10" x14ac:dyDescent="0.3">
      <c r="A43">
        <v>315.81</v>
      </c>
      <c r="B43">
        <f t="shared" si="0"/>
        <v>289.02</v>
      </c>
      <c r="C43">
        <v>-6.5</v>
      </c>
      <c r="D43" s="2">
        <f t="shared" si="2"/>
        <v>296199.4018534369</v>
      </c>
      <c r="E43" s="1">
        <f t="shared" si="3"/>
        <v>2779434.1767608058</v>
      </c>
      <c r="F43" s="1">
        <f t="shared" si="4"/>
        <v>289.01965910899025</v>
      </c>
      <c r="G43" s="1">
        <f t="shared" si="1"/>
        <v>3.4089100972778397E-4</v>
      </c>
      <c r="I43">
        <v>286.08999999999997</v>
      </c>
      <c r="J43">
        <v>-6.52</v>
      </c>
    </row>
    <row r="44" spans="1:10" x14ac:dyDescent="0.3">
      <c r="A44">
        <v>324.23</v>
      </c>
      <c r="B44">
        <f t="shared" si="0"/>
        <v>297.44</v>
      </c>
      <c r="C44">
        <v>-6.45</v>
      </c>
      <c r="D44" s="2">
        <f t="shared" si="2"/>
        <v>296207.45577931032</v>
      </c>
      <c r="E44" s="1">
        <f t="shared" si="3"/>
        <v>2779436.632470639</v>
      </c>
      <c r="F44" s="1">
        <f t="shared" si="4"/>
        <v>297.43964917783012</v>
      </c>
      <c r="G44" s="1">
        <f t="shared" si="1"/>
        <v>3.5082216987802894E-4</v>
      </c>
      <c r="I44">
        <v>295.25</v>
      </c>
      <c r="J44">
        <v>-6.75</v>
      </c>
    </row>
    <row r="45" spans="1:10" x14ac:dyDescent="0.3">
      <c r="A45">
        <v>336.72</v>
      </c>
      <c r="B45">
        <f t="shared" si="0"/>
        <v>309.93</v>
      </c>
      <c r="C45">
        <v>-6.41</v>
      </c>
      <c r="D45" s="2">
        <f t="shared" si="2"/>
        <v>296219.40275486367</v>
      </c>
      <c r="E45" s="1">
        <f t="shared" si="3"/>
        <v>2779440.2752041086</v>
      </c>
      <c r="F45" s="1">
        <f t="shared" si="4"/>
        <v>309.92963444615316</v>
      </c>
      <c r="G45" s="1">
        <f t="shared" si="1"/>
        <v>3.6555384684788805E-4</v>
      </c>
      <c r="I45">
        <v>304.08999999999997</v>
      </c>
      <c r="J45">
        <v>-6.53</v>
      </c>
    </row>
    <row r="46" spans="1:10" x14ac:dyDescent="0.3">
      <c r="A46">
        <v>345.87</v>
      </c>
      <c r="B46">
        <f t="shared" si="0"/>
        <v>319.08</v>
      </c>
      <c r="C46">
        <v>-6.35</v>
      </c>
      <c r="D46" s="2">
        <f t="shared" si="2"/>
        <v>296228.15494271897</v>
      </c>
      <c r="E46" s="1">
        <f t="shared" si="3"/>
        <v>2779442.943819901</v>
      </c>
      <c r="F46" s="1">
        <f t="shared" si="4"/>
        <v>319.07962365391342</v>
      </c>
      <c r="G46" s="1">
        <f t="shared" si="1"/>
        <v>3.7634608656844648E-4</v>
      </c>
      <c r="I46">
        <v>315.81</v>
      </c>
      <c r="J46">
        <v>-6.5</v>
      </c>
    </row>
    <row r="47" spans="1:10" x14ac:dyDescent="0.3">
      <c r="A47">
        <v>351.94</v>
      </c>
      <c r="B47">
        <f t="shared" si="0"/>
        <v>325.14999999999998</v>
      </c>
      <c r="C47">
        <v>-5.24</v>
      </c>
      <c r="D47" s="2">
        <f t="shared" si="2"/>
        <v>296233.96103892464</v>
      </c>
      <c r="E47" s="1">
        <f t="shared" si="3"/>
        <v>2779444.7141475365</v>
      </c>
      <c r="F47" s="1">
        <f t="shared" si="4"/>
        <v>325.14961649465789</v>
      </c>
      <c r="G47" s="1">
        <f t="shared" si="1"/>
        <v>3.8350534208575482E-4</v>
      </c>
      <c r="I47">
        <v>324.23</v>
      </c>
      <c r="J47">
        <v>-6.45</v>
      </c>
    </row>
    <row r="48" spans="1:10" x14ac:dyDescent="0.3">
      <c r="A48">
        <v>360.37</v>
      </c>
      <c r="B48">
        <f t="shared" si="0"/>
        <v>333.58</v>
      </c>
      <c r="C48">
        <v>-5.47</v>
      </c>
      <c r="D48" s="2">
        <f t="shared" si="2"/>
        <v>296242.02453003073</v>
      </c>
      <c r="E48" s="1">
        <f t="shared" si="3"/>
        <v>2779447.1727738897</v>
      </c>
      <c r="F48" s="1">
        <f t="shared" si="4"/>
        <v>333.5796065517444</v>
      </c>
      <c r="G48" s="1">
        <f t="shared" si="1"/>
        <v>3.9344825557918739E-4</v>
      </c>
      <c r="I48">
        <v>336.72</v>
      </c>
      <c r="J48">
        <v>-6.41</v>
      </c>
    </row>
    <row r="49" spans="1:10" x14ac:dyDescent="0.3">
      <c r="A49">
        <v>367.55</v>
      </c>
      <c r="B49">
        <f t="shared" si="0"/>
        <v>340.76</v>
      </c>
      <c r="C49">
        <v>-5.44</v>
      </c>
      <c r="D49" s="2">
        <f t="shared" si="2"/>
        <v>296248.89236705814</v>
      </c>
      <c r="E49" s="1">
        <f t="shared" si="3"/>
        <v>2779449.2668352434</v>
      </c>
      <c r="F49" s="1">
        <f t="shared" si="4"/>
        <v>340.75959808295215</v>
      </c>
      <c r="G49" s="1">
        <f t="shared" si="1"/>
        <v>4.0191704783865134E-4</v>
      </c>
      <c r="I49">
        <v>345.87</v>
      </c>
      <c r="J49">
        <v>-6.35</v>
      </c>
    </row>
    <row r="50" spans="1:10" x14ac:dyDescent="0.3">
      <c r="A50">
        <v>375.78</v>
      </c>
      <c r="B50">
        <f t="shared" si="0"/>
        <v>348.98999999999995</v>
      </c>
      <c r="C50">
        <v>-5.12</v>
      </c>
      <c r="D50" s="2">
        <f t="shared" si="2"/>
        <v>296256.76455351163</v>
      </c>
      <c r="E50" s="1">
        <f t="shared" si="3"/>
        <v>2779451.6671311972</v>
      </c>
      <c r="F50" s="1">
        <f t="shared" si="4"/>
        <v>348.98958837602055</v>
      </c>
      <c r="G50" s="1">
        <f t="shared" si="1"/>
        <v>4.1162397940297524E-4</v>
      </c>
      <c r="I50">
        <v>351.94</v>
      </c>
      <c r="J50">
        <v>-5.24</v>
      </c>
    </row>
    <row r="51" spans="1:10" x14ac:dyDescent="0.3">
      <c r="A51">
        <v>383.12</v>
      </c>
      <c r="B51">
        <f t="shared" si="0"/>
        <v>356.33</v>
      </c>
      <c r="C51">
        <v>-6.07</v>
      </c>
      <c r="D51" s="2">
        <f t="shared" si="2"/>
        <v>296263.78543426114</v>
      </c>
      <c r="E51" s="1">
        <f t="shared" si="3"/>
        <v>2779453.8078568708</v>
      </c>
      <c r="F51" s="1">
        <f t="shared" si="4"/>
        <v>356.32957971856263</v>
      </c>
      <c r="G51" s="1">
        <f t="shared" si="1"/>
        <v>4.202814373570618E-4</v>
      </c>
      <c r="I51">
        <v>360.37</v>
      </c>
      <c r="J51">
        <v>-5.47</v>
      </c>
    </row>
    <row r="52" spans="1:10" x14ac:dyDescent="0.3">
      <c r="A52">
        <v>388.41</v>
      </c>
      <c r="B52">
        <f t="shared" si="0"/>
        <v>361.62</v>
      </c>
      <c r="C52">
        <v>-5.39</v>
      </c>
      <c r="D52" s="2">
        <f t="shared" si="2"/>
        <v>296268.84544232179</v>
      </c>
      <c r="E52" s="1">
        <f t="shared" si="3"/>
        <v>2779455.3506959467</v>
      </c>
      <c r="F52" s="1">
        <f t="shared" si="4"/>
        <v>361.61957347924027</v>
      </c>
      <c r="G52" s="1">
        <f t="shared" si="1"/>
        <v>4.2652075973137471E-4</v>
      </c>
      <c r="I52">
        <v>367.55</v>
      </c>
      <c r="J52">
        <v>-5.44</v>
      </c>
    </row>
    <row r="53" spans="1:10" x14ac:dyDescent="0.3">
      <c r="A53">
        <v>397.78</v>
      </c>
      <c r="B53">
        <f t="shared" si="0"/>
        <v>370.98999999999995</v>
      </c>
      <c r="C53">
        <v>-5.36</v>
      </c>
      <c r="D53" s="2">
        <f t="shared" si="2"/>
        <v>296277.80806529493</v>
      </c>
      <c r="E53" s="1">
        <f t="shared" si="3"/>
        <v>2779458.083475179</v>
      </c>
      <c r="F53" s="1">
        <f t="shared" si="4"/>
        <v>370.98956242753644</v>
      </c>
      <c r="G53" s="1">
        <f t="shared" si="1"/>
        <v>4.3757246351106005E-4</v>
      </c>
      <c r="I53">
        <v>375.78</v>
      </c>
      <c r="J53">
        <v>-5.12</v>
      </c>
    </row>
    <row r="54" spans="1:10" x14ac:dyDescent="0.3">
      <c r="A54">
        <v>447.19</v>
      </c>
      <c r="B54">
        <f t="shared" si="0"/>
        <v>420.4</v>
      </c>
      <c r="C54">
        <v>-5.58</v>
      </c>
      <c r="D54" s="2">
        <f t="shared" si="2"/>
        <v>296325.0698797137</v>
      </c>
      <c r="E54" s="1">
        <f t="shared" si="3"/>
        <v>2779472.4940004591</v>
      </c>
      <c r="F54" s="1">
        <f t="shared" si="4"/>
        <v>420.39950414984071</v>
      </c>
      <c r="G54" s="1">
        <f t="shared" si="1"/>
        <v>4.9585015926822962E-4</v>
      </c>
      <c r="I54">
        <v>383.12</v>
      </c>
      <c r="J54">
        <v>-6.07</v>
      </c>
    </row>
    <row r="55" spans="1:10" x14ac:dyDescent="0.3">
      <c r="A55">
        <v>455.26</v>
      </c>
      <c r="B55">
        <f t="shared" si="0"/>
        <v>428.46999999999997</v>
      </c>
      <c r="C55">
        <v>-5.77</v>
      </c>
      <c r="D55" s="2">
        <f t="shared" si="2"/>
        <v>296332.7890224451</v>
      </c>
      <c r="E55" s="1">
        <f t="shared" si="3"/>
        <v>2779474.8476320929</v>
      </c>
      <c r="F55" s="1">
        <f t="shared" si="4"/>
        <v>428.46949463157478</v>
      </c>
      <c r="G55" s="1">
        <f t="shared" si="1"/>
        <v>5.0536842519477432E-4</v>
      </c>
      <c r="I55">
        <v>388.41</v>
      </c>
      <c r="J55">
        <v>-5.39</v>
      </c>
    </row>
    <row r="56" spans="1:10" x14ac:dyDescent="0.3">
      <c r="A56">
        <v>462.37</v>
      </c>
      <c r="B56">
        <f t="shared" si="0"/>
        <v>435.58</v>
      </c>
      <c r="C56">
        <v>-5.66</v>
      </c>
      <c r="D56" s="2">
        <f t="shared" si="2"/>
        <v>296339.58990284422</v>
      </c>
      <c r="E56" s="1">
        <f t="shared" si="3"/>
        <v>2779476.9212778071</v>
      </c>
      <c r="F56" s="1">
        <f t="shared" si="4"/>
        <v>435.57948624558134</v>
      </c>
      <c r="G56" s="1">
        <f t="shared" si="1"/>
        <v>5.1375441864820459E-4</v>
      </c>
      <c r="I56">
        <v>397.78</v>
      </c>
      <c r="J56">
        <v>-5.36</v>
      </c>
    </row>
    <row r="57" spans="1:10" x14ac:dyDescent="0.3">
      <c r="A57">
        <v>471.65</v>
      </c>
      <c r="B57">
        <f t="shared" si="0"/>
        <v>444.85999999999996</v>
      </c>
      <c r="C57">
        <v>-5.66</v>
      </c>
      <c r="D57" s="2">
        <f t="shared" si="2"/>
        <v>296348.46643872367</v>
      </c>
      <c r="E57" s="1">
        <f t="shared" si="3"/>
        <v>2779479.6278083595</v>
      </c>
      <c r="F57" s="1">
        <f t="shared" si="4"/>
        <v>444.85947529999157</v>
      </c>
      <c r="G57" s="1">
        <f t="shared" si="1"/>
        <v>5.2470000838411579E-4</v>
      </c>
      <c r="I57">
        <v>447.19</v>
      </c>
      <c r="J57">
        <v>-5.58</v>
      </c>
    </row>
    <row r="58" spans="1:10" x14ac:dyDescent="0.3">
      <c r="A58">
        <v>484.79</v>
      </c>
      <c r="B58">
        <f t="shared" si="0"/>
        <v>458</v>
      </c>
      <c r="C58">
        <v>-5.45</v>
      </c>
      <c r="D58" s="2">
        <f t="shared" si="2"/>
        <v>296361.03515439795</v>
      </c>
      <c r="E58" s="1">
        <f t="shared" si="3"/>
        <v>2779483.4601156288</v>
      </c>
      <c r="F58" s="1">
        <f t="shared" si="4"/>
        <v>457.99945980178717</v>
      </c>
      <c r="G58" s="1">
        <f t="shared" si="1"/>
        <v>5.401982128319105E-4</v>
      </c>
      <c r="I58">
        <v>455.26</v>
      </c>
      <c r="J58">
        <v>-5.77</v>
      </c>
    </row>
    <row r="59" spans="1:10" x14ac:dyDescent="0.3">
      <c r="A59">
        <v>496.68</v>
      </c>
      <c r="B59">
        <f t="shared" si="0"/>
        <v>469.89</v>
      </c>
      <c r="C59">
        <v>-5.28</v>
      </c>
      <c r="D59" s="2">
        <f t="shared" si="2"/>
        <v>296372.40821599349</v>
      </c>
      <c r="E59" s="1">
        <f t="shared" si="3"/>
        <v>2779486.9278578991</v>
      </c>
      <c r="F59" s="1">
        <f t="shared" si="4"/>
        <v>469.8894457777842</v>
      </c>
      <c r="G59" s="1">
        <f t="shared" si="1"/>
        <v>5.5422221578282915E-4</v>
      </c>
      <c r="I59">
        <v>462.37</v>
      </c>
      <c r="J59">
        <v>-5.66</v>
      </c>
    </row>
    <row r="60" spans="1:10" x14ac:dyDescent="0.3">
      <c r="A60">
        <v>503.81</v>
      </c>
      <c r="B60">
        <f t="shared" si="0"/>
        <v>477.02</v>
      </c>
      <c r="C60">
        <v>-4.97</v>
      </c>
      <c r="D60" s="2">
        <f t="shared" si="2"/>
        <v>296379.22822685784</v>
      </c>
      <c r="E60" s="1">
        <f t="shared" si="3"/>
        <v>2779489.0073366533</v>
      </c>
      <c r="F60" s="1">
        <f t="shared" si="4"/>
        <v>477.01943736817282</v>
      </c>
      <c r="G60" s="1">
        <f t="shared" si="1"/>
        <v>5.6263182716520532E-4</v>
      </c>
      <c r="I60">
        <v>471.65</v>
      </c>
      <c r="J60">
        <v>-5.66</v>
      </c>
    </row>
    <row r="61" spans="1:10" x14ac:dyDescent="0.3">
      <c r="A61">
        <v>515</v>
      </c>
      <c r="B61">
        <f t="shared" si="0"/>
        <v>488.21</v>
      </c>
      <c r="C61">
        <v>-4.5</v>
      </c>
      <c r="D61" s="2">
        <f t="shared" si="2"/>
        <v>296389.93172216945</v>
      </c>
      <c r="E61" s="1">
        <f t="shared" si="3"/>
        <v>2779492.2709225244</v>
      </c>
      <c r="F61" s="1">
        <f t="shared" si="4"/>
        <v>488.20942416993375</v>
      </c>
      <c r="G61" s="1">
        <f t="shared" si="1"/>
        <v>5.7583006622508037E-4</v>
      </c>
      <c r="I61">
        <v>484.79</v>
      </c>
      <c r="J61">
        <v>-5.45</v>
      </c>
    </row>
    <row r="62" spans="1:10" x14ac:dyDescent="0.3">
      <c r="A62">
        <v>528.66</v>
      </c>
      <c r="B62">
        <f t="shared" si="0"/>
        <v>501.86999999999995</v>
      </c>
      <c r="C62">
        <v>-4.91</v>
      </c>
      <c r="D62" s="2">
        <f t="shared" si="2"/>
        <v>296402.99782994034</v>
      </c>
      <c r="E62" s="1">
        <f t="shared" si="3"/>
        <v>2779496.2548888335</v>
      </c>
      <c r="F62" s="1">
        <f t="shared" si="4"/>
        <v>501.86940805838498</v>
      </c>
      <c r="G62" s="1">
        <f t="shared" si="1"/>
        <v>5.9194161497089226E-4</v>
      </c>
      <c r="I62">
        <v>496.68</v>
      </c>
      <c r="J62">
        <v>-5.28</v>
      </c>
    </row>
    <row r="63" spans="1:10" x14ac:dyDescent="0.3">
      <c r="A63">
        <v>538.51</v>
      </c>
      <c r="B63">
        <f t="shared" si="0"/>
        <v>511.71999999999997</v>
      </c>
      <c r="C63">
        <v>-4.45</v>
      </c>
      <c r="D63" s="2">
        <f t="shared" si="2"/>
        <v>296412.4195840797</v>
      </c>
      <c r="E63" s="1">
        <f t="shared" si="3"/>
        <v>2779499.1276610252</v>
      </c>
      <c r="F63" s="1">
        <f t="shared" si="4"/>
        <v>511.71939644049257</v>
      </c>
      <c r="G63" s="1">
        <f t="shared" si="1"/>
        <v>6.03559507396767E-4</v>
      </c>
      <c r="I63">
        <v>503.81</v>
      </c>
      <c r="J63">
        <v>-4.97</v>
      </c>
    </row>
    <row r="64" spans="1:10" x14ac:dyDescent="0.3">
      <c r="A64">
        <v>549.95000000000005</v>
      </c>
      <c r="B64">
        <f t="shared" si="0"/>
        <v>523.16000000000008</v>
      </c>
      <c r="C64">
        <v>-4.7300000000000004</v>
      </c>
      <c r="D64" s="2">
        <f t="shared" si="2"/>
        <v>296423.36221020698</v>
      </c>
      <c r="E64" s="1">
        <f t="shared" si="3"/>
        <v>2779502.4641598961</v>
      </c>
      <c r="F64" s="1">
        <f t="shared" si="4"/>
        <v>523.15938294736247</v>
      </c>
      <c r="G64" s="1">
        <f t="shared" si="1"/>
        <v>6.1705263760813978E-4</v>
      </c>
      <c r="I64">
        <v>515</v>
      </c>
      <c r="J64">
        <v>-4.5</v>
      </c>
    </row>
    <row r="65" spans="1:10" x14ac:dyDescent="0.3">
      <c r="A65">
        <v>560.77</v>
      </c>
      <c r="B65">
        <f t="shared" si="0"/>
        <v>533.98</v>
      </c>
      <c r="C65">
        <v>-4.16</v>
      </c>
      <c r="D65" s="2">
        <f t="shared" si="2"/>
        <v>296433.71179191134</v>
      </c>
      <c r="E65" s="1">
        <f t="shared" si="3"/>
        <v>2779505.6198345269</v>
      </c>
      <c r="F65" s="1">
        <f t="shared" si="4"/>
        <v>533.97937018536402</v>
      </c>
      <c r="G65" s="1">
        <f t="shared" si="1"/>
        <v>6.2981463599953713E-4</v>
      </c>
      <c r="I65">
        <v>528.66</v>
      </c>
      <c r="J65">
        <v>-4.91</v>
      </c>
    </row>
    <row r="66" spans="1:10" x14ac:dyDescent="0.3">
      <c r="A66">
        <v>561.84</v>
      </c>
      <c r="B66">
        <f t="shared" ref="B66:B81" si="5">A66-26.79</f>
        <v>535.05000000000007</v>
      </c>
      <c r="C66">
        <v>-4.0599999999999996</v>
      </c>
      <c r="D66" s="2">
        <f t="shared" si="2"/>
        <v>296434.73527180264</v>
      </c>
      <c r="E66" s="1">
        <f t="shared" si="3"/>
        <v>2779505.9319021665</v>
      </c>
      <c r="F66" s="1">
        <f t="shared" si="4"/>
        <v>535.04936892347087</v>
      </c>
      <c r="G66" s="1">
        <f t="shared" ref="G66:G81" si="6">B66-F66</f>
        <v>6.3107652920280088E-4</v>
      </c>
      <c r="I66">
        <v>538.51</v>
      </c>
      <c r="J66">
        <v>-4.45</v>
      </c>
    </row>
    <row r="67" spans="1:10" x14ac:dyDescent="0.3">
      <c r="A67">
        <v>568.45000000000005</v>
      </c>
      <c r="B67">
        <f t="shared" si="5"/>
        <v>541.66000000000008</v>
      </c>
      <c r="C67">
        <v>-1.05</v>
      </c>
      <c r="D67" s="2">
        <f t="shared" ref="D67:D80" si="7">(((B67*($D$81-$D$1))+$B$81*$D$1)/$B$81)</f>
        <v>296441.05789057026</v>
      </c>
      <c r="E67" s="1">
        <f t="shared" ref="E67:E80" si="8">(((B67*($E$81-$E$1))+$B$81*$E$1)/$B$81)</f>
        <v>2779507.8597218809</v>
      </c>
      <c r="F67" s="1">
        <f t="shared" ref="F67:F81" si="9">SQRT(((D67-$D$1)^2)+((E67-$E$1)^2))</f>
        <v>541.65936112709255</v>
      </c>
      <c r="G67" s="1">
        <f t="shared" si="6"/>
        <v>6.3887290752973058E-4</v>
      </c>
      <c r="I67">
        <v>549.95000000000005</v>
      </c>
      <c r="J67">
        <v>-4.7300000000000004</v>
      </c>
    </row>
    <row r="68" spans="1:10" x14ac:dyDescent="0.3">
      <c r="A68">
        <v>575.4</v>
      </c>
      <c r="B68">
        <f t="shared" si="5"/>
        <v>548.61</v>
      </c>
      <c r="C68">
        <v>-0.75</v>
      </c>
      <c r="D68" s="2">
        <f t="shared" si="7"/>
        <v>296447.70572724723</v>
      </c>
      <c r="E68" s="1">
        <f t="shared" si="8"/>
        <v>2779509.8867032751</v>
      </c>
      <c r="F68" s="1">
        <f t="shared" si="9"/>
        <v>548.60935292970919</v>
      </c>
      <c r="G68" s="1">
        <f t="shared" si="6"/>
        <v>6.4707029082455847E-4</v>
      </c>
      <c r="I68">
        <v>560.77</v>
      </c>
      <c r="J68">
        <v>-4.16</v>
      </c>
    </row>
    <row r="69" spans="1:10" x14ac:dyDescent="0.3">
      <c r="A69">
        <v>576.67999999999995</v>
      </c>
      <c r="B69">
        <f t="shared" si="5"/>
        <v>549.89</v>
      </c>
      <c r="C69">
        <v>-0.34</v>
      </c>
      <c r="D69" s="2">
        <f t="shared" si="7"/>
        <v>296448.93007702375</v>
      </c>
      <c r="E69" s="1">
        <f t="shared" si="8"/>
        <v>2779510.2600178341</v>
      </c>
      <c r="F69" s="1">
        <f t="shared" si="9"/>
        <v>549.88935142002515</v>
      </c>
      <c r="G69" s="1">
        <f t="shared" si="6"/>
        <v>6.4857997483613872E-4</v>
      </c>
      <c r="I69">
        <v>561.84</v>
      </c>
      <c r="J69">
        <v>-4.0599999999999996</v>
      </c>
    </row>
    <row r="70" spans="1:10" x14ac:dyDescent="0.3">
      <c r="A70">
        <v>576.82000000000005</v>
      </c>
      <c r="B70">
        <f t="shared" si="5"/>
        <v>550.03000000000009</v>
      </c>
      <c r="C70">
        <v>0.06</v>
      </c>
      <c r="D70" s="2">
        <f t="shared" si="7"/>
        <v>296449.06399028056</v>
      </c>
      <c r="E70" s="1">
        <f t="shared" si="8"/>
        <v>2779510.3008491145</v>
      </c>
      <c r="F70" s="1">
        <f t="shared" si="9"/>
        <v>550.02935125505758</v>
      </c>
      <c r="G70" s="1">
        <f t="shared" si="6"/>
        <v>6.4874494250943826E-4</v>
      </c>
      <c r="I70">
        <v>568.45000000000005</v>
      </c>
      <c r="J70">
        <v>-1.05</v>
      </c>
    </row>
    <row r="71" spans="1:10" x14ac:dyDescent="0.3">
      <c r="A71">
        <v>578.29999999999995</v>
      </c>
      <c r="B71">
        <f t="shared" si="5"/>
        <v>551.51</v>
      </c>
      <c r="C71">
        <v>0.41</v>
      </c>
      <c r="D71" s="2">
        <f t="shared" si="7"/>
        <v>296450.47964470956</v>
      </c>
      <c r="E71" s="1">
        <f t="shared" si="8"/>
        <v>2779510.732494073</v>
      </c>
      <c r="F71" s="1">
        <f t="shared" si="9"/>
        <v>551.50934950928036</v>
      </c>
      <c r="G71" s="1">
        <f t="shared" si="6"/>
        <v>6.5049071963585448E-4</v>
      </c>
      <c r="I71">
        <v>575.4</v>
      </c>
      <c r="J71">
        <v>-0.75</v>
      </c>
    </row>
    <row r="72" spans="1:10" x14ac:dyDescent="0.3">
      <c r="A72">
        <v>590.47</v>
      </c>
      <c r="B72">
        <f t="shared" si="5"/>
        <v>563.68000000000006</v>
      </c>
      <c r="C72">
        <v>0.96</v>
      </c>
      <c r="D72" s="2">
        <f t="shared" si="7"/>
        <v>296462.12053281884</v>
      </c>
      <c r="E72" s="1">
        <f t="shared" si="8"/>
        <v>2779514.2818989032</v>
      </c>
      <c r="F72" s="1">
        <f t="shared" si="9"/>
        <v>563.67933515518189</v>
      </c>
      <c r="G72" s="1">
        <f t="shared" si="6"/>
        <v>6.6484481817496999E-4</v>
      </c>
      <c r="I72">
        <v>576.67999999999995</v>
      </c>
      <c r="J72">
        <v>-0.34</v>
      </c>
    </row>
    <row r="73" spans="1:10" x14ac:dyDescent="0.3">
      <c r="A73">
        <v>603.83000000000004</v>
      </c>
      <c r="B73">
        <f t="shared" si="5"/>
        <v>577.04000000000008</v>
      </c>
      <c r="C73">
        <v>1.0900000000000001</v>
      </c>
      <c r="D73" s="2">
        <f t="shared" si="7"/>
        <v>296474.89968361083</v>
      </c>
      <c r="E73" s="1">
        <f t="shared" si="8"/>
        <v>2779518.1783696124</v>
      </c>
      <c r="F73" s="1">
        <f t="shared" si="9"/>
        <v>577.0393193974021</v>
      </c>
      <c r="G73" s="1">
        <f t="shared" si="6"/>
        <v>6.8060259798130573E-4</v>
      </c>
      <c r="I73">
        <v>576.82000000000005</v>
      </c>
      <c r="J73">
        <v>0.06</v>
      </c>
    </row>
    <row r="74" spans="1:10" x14ac:dyDescent="0.3">
      <c r="A74">
        <v>644.14</v>
      </c>
      <c r="B74">
        <f t="shared" si="5"/>
        <v>617.35</v>
      </c>
      <c r="C74">
        <v>1.43</v>
      </c>
      <c r="D74" s="2">
        <f t="shared" si="7"/>
        <v>296513.45713633741</v>
      </c>
      <c r="E74" s="1">
        <f t="shared" si="8"/>
        <v>2779529.9348616996</v>
      </c>
      <c r="F74" s="1">
        <f t="shared" si="9"/>
        <v>617.34927185282095</v>
      </c>
      <c r="G74" s="1">
        <f t="shared" si="6"/>
        <v>7.2814717907476734E-4</v>
      </c>
      <c r="I74">
        <v>578.29999999999995</v>
      </c>
      <c r="J74">
        <v>0.41</v>
      </c>
    </row>
    <row r="75" spans="1:10" x14ac:dyDescent="0.3">
      <c r="A75">
        <v>654.55999999999995</v>
      </c>
      <c r="B75">
        <f t="shared" si="5"/>
        <v>627.77</v>
      </c>
      <c r="C75">
        <v>1.98</v>
      </c>
      <c r="D75" s="2">
        <f t="shared" si="7"/>
        <v>296523.42410873662</v>
      </c>
      <c r="E75" s="1">
        <f t="shared" si="8"/>
        <v>2779532.9738755315</v>
      </c>
      <c r="F75" s="1">
        <f t="shared" si="9"/>
        <v>627.76925956284197</v>
      </c>
      <c r="G75" s="1">
        <f t="shared" si="6"/>
        <v>7.404371580150837E-4</v>
      </c>
      <c r="I75">
        <v>590.47</v>
      </c>
      <c r="J75">
        <v>0.96</v>
      </c>
    </row>
    <row r="76" spans="1:10" x14ac:dyDescent="0.3">
      <c r="A76">
        <v>656.7</v>
      </c>
      <c r="B76">
        <f t="shared" si="5"/>
        <v>629.91000000000008</v>
      </c>
      <c r="C76">
        <v>2.63</v>
      </c>
      <c r="D76" s="2">
        <f t="shared" si="7"/>
        <v>296525.47106851917</v>
      </c>
      <c r="E76" s="1">
        <f t="shared" si="8"/>
        <v>2779533.5980108096</v>
      </c>
      <c r="F76" s="1">
        <f t="shared" si="9"/>
        <v>629.90925703872813</v>
      </c>
      <c r="G76" s="1">
        <f t="shared" si="6"/>
        <v>7.4296127195339068E-4</v>
      </c>
      <c r="I76">
        <v>603.83000000000004</v>
      </c>
      <c r="J76">
        <v>1.0900000000000001</v>
      </c>
    </row>
    <row r="77" spans="1:10" x14ac:dyDescent="0.3">
      <c r="A77">
        <v>656.95</v>
      </c>
      <c r="B77">
        <f t="shared" si="5"/>
        <v>630.16000000000008</v>
      </c>
      <c r="C77">
        <v>3.48</v>
      </c>
      <c r="D77" s="2">
        <f t="shared" si="7"/>
        <v>296525.71019933489</v>
      </c>
      <c r="E77" s="1">
        <f t="shared" si="8"/>
        <v>2779533.6709238095</v>
      </c>
      <c r="F77" s="1">
        <f t="shared" si="9"/>
        <v>630.1592567438928</v>
      </c>
      <c r="G77" s="1">
        <f t="shared" si="6"/>
        <v>7.4325610728465108E-4</v>
      </c>
      <c r="I77">
        <v>644.14</v>
      </c>
      <c r="J77">
        <v>1.43</v>
      </c>
    </row>
    <row r="78" spans="1:10" x14ac:dyDescent="0.3">
      <c r="A78">
        <v>657.91</v>
      </c>
      <c r="B78">
        <f t="shared" si="5"/>
        <v>631.12</v>
      </c>
      <c r="C78">
        <v>3.48</v>
      </c>
      <c r="D78" s="2">
        <f t="shared" si="7"/>
        <v>296526.62846166728</v>
      </c>
      <c r="E78" s="1">
        <f t="shared" si="8"/>
        <v>2779533.9509097287</v>
      </c>
      <c r="F78" s="1">
        <f t="shared" si="9"/>
        <v>631.1192556115958</v>
      </c>
      <c r="G78" s="1">
        <f t="shared" si="6"/>
        <v>7.4438840420043562E-4</v>
      </c>
      <c r="I78">
        <v>654.55999999999995</v>
      </c>
      <c r="J78">
        <v>1.98</v>
      </c>
    </row>
    <row r="79" spans="1:10" x14ac:dyDescent="0.3">
      <c r="A79">
        <v>658.01</v>
      </c>
      <c r="B79">
        <f t="shared" si="5"/>
        <v>631.22</v>
      </c>
      <c r="C79">
        <v>4.32</v>
      </c>
      <c r="D79" s="2">
        <f t="shared" si="7"/>
        <v>296526.72411399352</v>
      </c>
      <c r="E79" s="1">
        <f t="shared" si="8"/>
        <v>2779533.9800749281</v>
      </c>
      <c r="F79" s="1">
        <f t="shared" si="9"/>
        <v>631.21925549348134</v>
      </c>
      <c r="G79" s="1">
        <f t="shared" si="6"/>
        <v>7.4450651868573914E-4</v>
      </c>
      <c r="I79">
        <v>656.7</v>
      </c>
      <c r="J79">
        <v>2.63</v>
      </c>
    </row>
    <row r="80" spans="1:10" x14ac:dyDescent="0.3">
      <c r="A80">
        <v>661.25</v>
      </c>
      <c r="B80">
        <f t="shared" si="5"/>
        <v>634.46</v>
      </c>
      <c r="C80">
        <v>4.83</v>
      </c>
      <c r="D80" s="2">
        <f t="shared" si="7"/>
        <v>296529.82324936526</v>
      </c>
      <c r="E80" s="1">
        <f t="shared" si="8"/>
        <v>2779534.9250274058</v>
      </c>
      <c r="F80" s="1">
        <f t="shared" si="9"/>
        <v>634.45925167210294</v>
      </c>
      <c r="G80" s="1">
        <f t="shared" si="6"/>
        <v>7.4832789709944336E-4</v>
      </c>
      <c r="I80">
        <v>656.95</v>
      </c>
      <c r="J80">
        <v>3.48</v>
      </c>
    </row>
    <row r="81" spans="1:10" x14ac:dyDescent="0.3">
      <c r="A81" s="5">
        <v>668.8</v>
      </c>
      <c r="B81">
        <f t="shared" si="5"/>
        <v>642.01</v>
      </c>
      <c r="C81" s="5">
        <v>5.34</v>
      </c>
      <c r="D81" s="2">
        <v>296537.04499999998</v>
      </c>
      <c r="E81" s="2">
        <v>2779537.1269999999</v>
      </c>
      <c r="F81" s="1">
        <f t="shared" si="9"/>
        <v>642.00924276712578</v>
      </c>
      <c r="G81" s="1">
        <f t="shared" si="6"/>
        <v>7.5723287420714769E-4</v>
      </c>
      <c r="I81">
        <v>657.91</v>
      </c>
      <c r="J81">
        <v>3.48</v>
      </c>
    </row>
    <row r="82" spans="1:10" x14ac:dyDescent="0.3">
      <c r="D82" s="2"/>
      <c r="E82" s="1"/>
      <c r="F82" s="1"/>
      <c r="I82">
        <v>658.01</v>
      </c>
      <c r="J82">
        <v>4.32</v>
      </c>
    </row>
    <row r="83" spans="1:10" x14ac:dyDescent="0.3">
      <c r="D83" s="2"/>
      <c r="E83" s="1"/>
      <c r="F83" s="1"/>
      <c r="I83">
        <v>661.25</v>
      </c>
      <c r="J83">
        <v>4.83</v>
      </c>
    </row>
    <row r="84" spans="1:10" x14ac:dyDescent="0.3">
      <c r="D84" s="2"/>
      <c r="E84" s="1"/>
      <c r="F84" s="1"/>
      <c r="I84" s="5">
        <v>668.8</v>
      </c>
      <c r="J84" s="5">
        <v>5.34</v>
      </c>
    </row>
    <row r="85" spans="1:10" x14ac:dyDescent="0.3">
      <c r="D85" s="2"/>
      <c r="E85" s="1"/>
      <c r="F85" s="1"/>
    </row>
    <row r="86" spans="1:10" x14ac:dyDescent="0.3">
      <c r="D86" s="2"/>
      <c r="E86" s="1"/>
      <c r="F86" s="1"/>
    </row>
    <row r="87" spans="1:10" x14ac:dyDescent="0.3">
      <c r="D87" s="2"/>
      <c r="E87" s="1"/>
      <c r="F87" s="1"/>
    </row>
    <row r="88" spans="1:10" x14ac:dyDescent="0.3">
      <c r="A88" s="5"/>
      <c r="C88" s="5"/>
      <c r="D88" s="2"/>
      <c r="E88" s="2"/>
      <c r="F88" s="1"/>
    </row>
    <row r="89" spans="1:10" x14ac:dyDescent="0.3">
      <c r="D89" s="2"/>
      <c r="E89" s="1"/>
      <c r="F89" s="1"/>
    </row>
    <row r="90" spans="1:10" x14ac:dyDescent="0.3">
      <c r="D90" s="2"/>
      <c r="E90" s="1"/>
      <c r="F90" s="1"/>
    </row>
    <row r="91" spans="1:10" x14ac:dyDescent="0.3">
      <c r="D91" s="2"/>
      <c r="E91" s="1"/>
      <c r="F91" s="1"/>
    </row>
    <row r="92" spans="1:10" x14ac:dyDescent="0.3">
      <c r="D92" s="2"/>
      <c r="E92" s="1"/>
      <c r="F92" s="1"/>
    </row>
    <row r="93" spans="1:10" x14ac:dyDescent="0.3">
      <c r="D93" s="2"/>
      <c r="E93" s="1"/>
      <c r="F93" s="1"/>
    </row>
    <row r="94" spans="1:10" x14ac:dyDescent="0.3">
      <c r="D94" s="2"/>
      <c r="E94" s="1"/>
      <c r="F94" s="1"/>
    </row>
    <row r="95" spans="1:10" x14ac:dyDescent="0.3">
      <c r="D95" s="2"/>
      <c r="E95" s="1"/>
      <c r="F95" s="1"/>
    </row>
    <row r="96" spans="1:10" x14ac:dyDescent="0.3">
      <c r="D96" s="2"/>
      <c r="E96" s="1"/>
      <c r="F96" s="1"/>
    </row>
    <row r="97" spans="1:7" x14ac:dyDescent="0.3">
      <c r="D97" s="2"/>
      <c r="E97" s="1"/>
      <c r="F97" s="1"/>
    </row>
    <row r="98" spans="1:7" x14ac:dyDescent="0.3">
      <c r="D98" s="2"/>
      <c r="E98" s="1"/>
      <c r="F98" s="1"/>
    </row>
    <row r="99" spans="1:7" x14ac:dyDescent="0.3">
      <c r="D99" s="2"/>
      <c r="E99" s="1"/>
      <c r="F99" s="1"/>
    </row>
    <row r="100" spans="1:7" x14ac:dyDescent="0.3">
      <c r="D100" s="2"/>
      <c r="E100" s="1"/>
      <c r="F100" s="1"/>
    </row>
    <row r="101" spans="1:7" x14ac:dyDescent="0.3">
      <c r="D101" s="2"/>
      <c r="E101" s="1"/>
      <c r="F101" s="1"/>
    </row>
    <row r="102" spans="1:7" x14ac:dyDescent="0.3">
      <c r="A102" s="5"/>
      <c r="C102" s="5"/>
      <c r="D102" s="2"/>
      <c r="E102" s="2"/>
      <c r="F102" s="1"/>
    </row>
    <row r="103" spans="1:7" x14ac:dyDescent="0.3">
      <c r="A103" s="6"/>
      <c r="B103" s="6"/>
      <c r="C103" s="6"/>
      <c r="D103" s="7"/>
      <c r="E103" s="8"/>
      <c r="F103" s="8"/>
      <c r="G103" s="8"/>
    </row>
    <row r="104" spans="1:7" x14ac:dyDescent="0.3">
      <c r="A104" s="6"/>
      <c r="B104" s="6"/>
      <c r="C104" s="6"/>
      <c r="D104" s="7"/>
      <c r="E104" s="8"/>
      <c r="F104" s="8"/>
      <c r="G104" s="8"/>
    </row>
    <row r="105" spans="1:7" x14ac:dyDescent="0.3">
      <c r="A105" s="6"/>
      <c r="B105" s="6"/>
      <c r="C105" s="6"/>
      <c r="D105" s="7"/>
      <c r="E105" s="8"/>
      <c r="F105" s="8"/>
      <c r="G105" s="8"/>
    </row>
    <row r="106" spans="1:7" x14ac:dyDescent="0.3">
      <c r="A106" s="6"/>
      <c r="B106" s="6"/>
      <c r="C106" s="6"/>
      <c r="D106" s="7"/>
      <c r="E106" s="8"/>
      <c r="F106" s="8"/>
      <c r="G106" s="8"/>
    </row>
    <row r="107" spans="1:7" x14ac:dyDescent="0.3">
      <c r="A107" s="6"/>
      <c r="B107" s="6"/>
      <c r="C107" s="6"/>
      <c r="D107" s="7"/>
      <c r="E107" s="8"/>
      <c r="F107" s="8"/>
      <c r="G107" s="8"/>
    </row>
    <row r="108" spans="1:7" x14ac:dyDescent="0.3">
      <c r="A108" s="6"/>
      <c r="B108" s="6"/>
      <c r="C108" s="6"/>
      <c r="D108" s="7"/>
      <c r="E108" s="8"/>
      <c r="F108" s="8"/>
      <c r="G108" s="8"/>
    </row>
    <row r="109" spans="1:7" x14ac:dyDescent="0.3">
      <c r="A109" s="6"/>
      <c r="B109" s="6"/>
      <c r="C109" s="6"/>
      <c r="D109" s="7"/>
      <c r="E109" s="8"/>
      <c r="F109" s="8"/>
      <c r="G109" s="8"/>
    </row>
    <row r="110" spans="1:7" x14ac:dyDescent="0.3">
      <c r="A110" s="6"/>
      <c r="B110" s="6"/>
      <c r="C110" s="6"/>
      <c r="D110" s="7"/>
      <c r="E110" s="8"/>
      <c r="F110" s="8"/>
      <c r="G110" s="8"/>
    </row>
    <row r="111" spans="1:7" x14ac:dyDescent="0.3">
      <c r="A111" s="6"/>
      <c r="B111" s="6"/>
      <c r="C111" s="6"/>
      <c r="D111" s="7"/>
      <c r="E111" s="8"/>
      <c r="F111" s="8"/>
      <c r="G111" s="8"/>
    </row>
    <row r="112" spans="1:7" x14ac:dyDescent="0.3">
      <c r="A112" s="6"/>
      <c r="B112" s="6"/>
      <c r="C112" s="6"/>
      <c r="D112" s="7"/>
      <c r="E112" s="8"/>
      <c r="F112" s="8"/>
      <c r="G112" s="8"/>
    </row>
    <row r="113" spans="1:7" x14ac:dyDescent="0.3">
      <c r="A113" s="6"/>
      <c r="B113" s="6"/>
      <c r="C113" s="6"/>
      <c r="D113" s="7"/>
      <c r="E113" s="8"/>
      <c r="F113" s="8"/>
      <c r="G113" s="8"/>
    </row>
    <row r="114" spans="1:7" x14ac:dyDescent="0.3">
      <c r="A114" s="6"/>
      <c r="B114" s="6"/>
      <c r="C114" s="6"/>
      <c r="D114" s="7"/>
      <c r="E114" s="8"/>
      <c r="F114" s="8"/>
      <c r="G114" s="8"/>
    </row>
    <row r="115" spans="1:7" x14ac:dyDescent="0.3">
      <c r="A115" s="6"/>
      <c r="B115" s="6"/>
      <c r="C115" s="6"/>
      <c r="D115" s="7"/>
      <c r="E115" s="8"/>
      <c r="F115" s="8"/>
      <c r="G115" s="8"/>
    </row>
    <row r="116" spans="1:7" x14ac:dyDescent="0.3">
      <c r="A116" s="6"/>
      <c r="B116" s="6"/>
      <c r="C116" s="6"/>
      <c r="D116" s="7"/>
      <c r="E116" s="8"/>
      <c r="F116" s="8"/>
      <c r="G116" s="8"/>
    </row>
    <row r="117" spans="1:7" x14ac:dyDescent="0.3">
      <c r="A117" s="6"/>
      <c r="B117" s="6"/>
      <c r="C117" s="6"/>
      <c r="D117" s="7"/>
      <c r="E117" s="8"/>
      <c r="F117" s="8"/>
      <c r="G117" s="8"/>
    </row>
    <row r="118" spans="1:7" x14ac:dyDescent="0.3">
      <c r="A118" s="6"/>
      <c r="B118" s="6"/>
      <c r="C118" s="6"/>
      <c r="D118" s="7"/>
      <c r="E118" s="8"/>
      <c r="F118" s="8"/>
      <c r="G118" s="8"/>
    </row>
    <row r="119" spans="1:7" x14ac:dyDescent="0.3">
      <c r="A119" s="6"/>
      <c r="B119" s="6"/>
      <c r="C119" s="6"/>
      <c r="D119" s="7"/>
      <c r="E119" s="8"/>
      <c r="F119" s="8"/>
      <c r="G119" s="8"/>
    </row>
    <row r="120" spans="1:7" x14ac:dyDescent="0.3">
      <c r="A120" s="6"/>
      <c r="B120" s="6"/>
      <c r="C120" s="6"/>
      <c r="D120" s="7"/>
      <c r="E120" s="8"/>
      <c r="F120" s="8"/>
      <c r="G120" s="8"/>
    </row>
    <row r="121" spans="1:7" x14ac:dyDescent="0.3">
      <c r="A121" s="6"/>
      <c r="B121" s="6"/>
      <c r="C121" s="6"/>
      <c r="D121" s="7"/>
      <c r="E121" s="8"/>
      <c r="F121" s="8"/>
      <c r="G121" s="8"/>
    </row>
    <row r="122" spans="1:7" x14ac:dyDescent="0.3">
      <c r="A122" s="6"/>
      <c r="B122" s="6"/>
      <c r="C122" s="6"/>
      <c r="D122" s="7"/>
      <c r="E122" s="8"/>
      <c r="F122" s="8"/>
      <c r="G122" s="8"/>
    </row>
    <row r="123" spans="1:7" x14ac:dyDescent="0.3">
      <c r="A123" s="6"/>
      <c r="B123" s="6"/>
      <c r="C123" s="6"/>
      <c r="D123" s="7"/>
      <c r="E123" s="8"/>
      <c r="F123" s="8"/>
      <c r="G123" s="8"/>
    </row>
    <row r="124" spans="1:7" x14ac:dyDescent="0.3">
      <c r="A124" s="6"/>
      <c r="B124" s="6"/>
      <c r="C124" s="6"/>
      <c r="D124" s="7"/>
      <c r="E124" s="8"/>
      <c r="F124" s="8"/>
      <c r="G124" s="8"/>
    </row>
    <row r="125" spans="1:7" x14ac:dyDescent="0.3">
      <c r="A125" s="6"/>
      <c r="B125" s="6"/>
      <c r="C125" s="6"/>
      <c r="D125" s="7"/>
      <c r="E125" s="8"/>
      <c r="F125" s="8"/>
      <c r="G125" s="8"/>
    </row>
    <row r="126" spans="1:7" x14ac:dyDescent="0.3">
      <c r="A126" s="6"/>
      <c r="B126" s="6"/>
      <c r="C126" s="6"/>
      <c r="D126" s="7"/>
      <c r="E126" s="8"/>
      <c r="F126" s="8"/>
      <c r="G126" s="8"/>
    </row>
    <row r="127" spans="1:7" x14ac:dyDescent="0.3">
      <c r="A127" s="6"/>
      <c r="B127" s="6"/>
      <c r="C127" s="6"/>
      <c r="D127" s="7"/>
      <c r="E127" s="8"/>
      <c r="F127" s="8"/>
      <c r="G127" s="8"/>
    </row>
    <row r="128" spans="1:7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75" workbookViewId="0">
      <selection activeCell="A75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2.41</v>
      </c>
      <c r="B1">
        <f>A1-2.41</f>
        <v>0</v>
      </c>
      <c r="C1" s="5">
        <v>4.04</v>
      </c>
      <c r="D1" s="2">
        <v>295849.10200000001</v>
      </c>
      <c r="E1" s="2">
        <v>2779611.227</v>
      </c>
    </row>
    <row r="2" spans="1:10" x14ac:dyDescent="0.3">
      <c r="A2">
        <v>2.65</v>
      </c>
      <c r="B2">
        <f t="shared" ref="B2:B65" si="0">A2-2.41</f>
        <v>0.23999999999999977</v>
      </c>
      <c r="C2">
        <v>4.6100000000000003</v>
      </c>
      <c r="D2" s="2">
        <f>(((B2*($D$99-$D$1))+$B$99*$D$1)/$B$99)</f>
        <v>295849.30475995009</v>
      </c>
      <c r="E2" s="1">
        <f>(((B2*($E$99-$E$1))+$B$99*$E$1)/$B$99)</f>
        <v>2779611.3554067048</v>
      </c>
      <c r="F2" s="1">
        <f>SQRT(((D2-$D$1)^2)+((E2-$E$1)^2))</f>
        <v>0.23999974835143092</v>
      </c>
      <c r="G2" s="1">
        <f t="shared" ref="G2:G65" si="1">B2-F2</f>
        <v>2.5164856884418718E-7</v>
      </c>
    </row>
    <row r="3" spans="1:10" x14ac:dyDescent="0.3">
      <c r="A3">
        <v>2.79</v>
      </c>
      <c r="B3">
        <f t="shared" si="0"/>
        <v>0.37999999999999989</v>
      </c>
      <c r="C3">
        <v>4.43</v>
      </c>
      <c r="D3" s="2">
        <f t="shared" ref="D3:D66" si="2">(((B3*($D$99-$D$1))+$B$99*$D$1)/$B$99)</f>
        <v>295849.42303658754</v>
      </c>
      <c r="E3" s="1">
        <f t="shared" ref="E3:E66" si="3">(((B3*($E$99-$E$1))+$B$99*$E$1)/$B$99)</f>
        <v>2779611.4303106163</v>
      </c>
      <c r="F3" s="1">
        <f t="shared" ref="F3:F66" si="4">SQRT(((D3-$D$1)^2)+((E3-$E$1)^2))</f>
        <v>0.37999960162800145</v>
      </c>
      <c r="G3" s="1">
        <f t="shared" si="1"/>
        <v>3.9837199844461324E-7</v>
      </c>
    </row>
    <row r="4" spans="1:10" x14ac:dyDescent="0.3">
      <c r="A4">
        <v>7.36</v>
      </c>
      <c r="B4">
        <f t="shared" si="0"/>
        <v>4.95</v>
      </c>
      <c r="C4">
        <v>4.1900000000000004</v>
      </c>
      <c r="D4" s="2">
        <f t="shared" si="2"/>
        <v>295853.28392396931</v>
      </c>
      <c r="E4" s="1">
        <f t="shared" si="3"/>
        <v>2779613.8753882945</v>
      </c>
      <c r="F4" s="1">
        <f t="shared" si="4"/>
        <v>4.9499948124682875</v>
      </c>
      <c r="G4" s="1">
        <f t="shared" si="1"/>
        <v>5.1875317126359732E-6</v>
      </c>
    </row>
    <row r="5" spans="1:10" x14ac:dyDescent="0.3">
      <c r="A5">
        <v>9.9</v>
      </c>
      <c r="B5">
        <f t="shared" si="0"/>
        <v>7.49</v>
      </c>
      <c r="C5">
        <v>3.65</v>
      </c>
      <c r="D5" s="2">
        <f t="shared" si="2"/>
        <v>295855.42980010709</v>
      </c>
      <c r="E5" s="1">
        <f t="shared" si="3"/>
        <v>2779615.2343592579</v>
      </c>
      <c r="F5" s="1">
        <f t="shared" si="4"/>
        <v>7.4899921506589315</v>
      </c>
      <c r="G5" s="1">
        <f t="shared" si="1"/>
        <v>7.8493410686775178E-6</v>
      </c>
    </row>
    <row r="6" spans="1:10" x14ac:dyDescent="0.3">
      <c r="A6">
        <v>12.94</v>
      </c>
      <c r="B6">
        <f t="shared" si="0"/>
        <v>10.53</v>
      </c>
      <c r="C6">
        <v>3.68</v>
      </c>
      <c r="D6" s="2">
        <f t="shared" si="2"/>
        <v>295857.99809280748</v>
      </c>
      <c r="E6" s="1">
        <f t="shared" si="3"/>
        <v>2779616.8608441907</v>
      </c>
      <c r="F6" s="1">
        <f t="shared" si="4"/>
        <v>10.52998896507618</v>
      </c>
      <c r="G6" s="1">
        <f t="shared" si="1"/>
        <v>1.1034923819153164E-5</v>
      </c>
    </row>
    <row r="7" spans="1:10" x14ac:dyDescent="0.3">
      <c r="A7">
        <v>14.93</v>
      </c>
      <c r="B7">
        <f t="shared" si="0"/>
        <v>12.52</v>
      </c>
      <c r="C7">
        <v>1.85</v>
      </c>
      <c r="D7" s="2">
        <f t="shared" si="2"/>
        <v>295859.67931072641</v>
      </c>
      <c r="E7" s="1">
        <f t="shared" si="3"/>
        <v>2779617.9255497879</v>
      </c>
      <c r="F7" s="1">
        <f t="shared" si="4"/>
        <v>12.519986879576551</v>
      </c>
      <c r="G7" s="1">
        <f t="shared" si="1"/>
        <v>1.3120423448143015E-5</v>
      </c>
      <c r="I7" s="5">
        <v>2.41</v>
      </c>
      <c r="J7" s="5">
        <v>4.04</v>
      </c>
    </row>
    <row r="8" spans="1:10" x14ac:dyDescent="0.3">
      <c r="A8">
        <v>22.71</v>
      </c>
      <c r="B8">
        <f t="shared" si="0"/>
        <v>20.3</v>
      </c>
      <c r="C8">
        <v>1.33</v>
      </c>
      <c r="D8" s="2">
        <f t="shared" si="2"/>
        <v>295866.25211243978</v>
      </c>
      <c r="E8" s="1">
        <f t="shared" si="3"/>
        <v>2779622.0880671479</v>
      </c>
      <c r="F8" s="1">
        <f t="shared" si="4"/>
        <v>20.299978726299724</v>
      </c>
      <c r="G8" s="1">
        <f t="shared" si="1"/>
        <v>2.127370027693587E-5</v>
      </c>
      <c r="I8">
        <v>2.65</v>
      </c>
      <c r="J8">
        <v>4.6100000000000003</v>
      </c>
    </row>
    <row r="9" spans="1:10" x14ac:dyDescent="0.3">
      <c r="A9">
        <v>38.57</v>
      </c>
      <c r="B9">
        <f t="shared" si="0"/>
        <v>36.159999999999997</v>
      </c>
      <c r="C9">
        <v>0.88</v>
      </c>
      <c r="D9" s="2">
        <f t="shared" si="2"/>
        <v>295879.65116580407</v>
      </c>
      <c r="E9" s="1">
        <f t="shared" si="3"/>
        <v>2779630.5736102499</v>
      </c>
      <c r="F9" s="1">
        <f t="shared" si="4"/>
        <v>36.159962105721334</v>
      </c>
      <c r="G9" s="1">
        <f t="shared" si="1"/>
        <v>3.7894278662520264E-5</v>
      </c>
      <c r="I9">
        <v>2.79</v>
      </c>
      <c r="J9">
        <v>4.43</v>
      </c>
    </row>
    <row r="10" spans="1:10" x14ac:dyDescent="0.3">
      <c r="A10">
        <v>51.41</v>
      </c>
      <c r="B10">
        <f t="shared" si="0"/>
        <v>49</v>
      </c>
      <c r="C10">
        <v>0.46</v>
      </c>
      <c r="D10" s="2">
        <f t="shared" si="2"/>
        <v>295890.4988231305</v>
      </c>
      <c r="E10" s="1">
        <f t="shared" si="3"/>
        <v>2779637.4433689779</v>
      </c>
      <c r="F10" s="1">
        <f t="shared" si="4"/>
        <v>48.999948649800331</v>
      </c>
      <c r="G10" s="1">
        <f t="shared" si="1"/>
        <v>5.1350199669286667E-5</v>
      </c>
      <c r="I10">
        <v>7.36</v>
      </c>
      <c r="J10">
        <v>4.1900000000000004</v>
      </c>
    </row>
    <row r="11" spans="1:10" x14ac:dyDescent="0.3">
      <c r="A11">
        <v>61.59</v>
      </c>
      <c r="B11">
        <f t="shared" si="0"/>
        <v>59.180000000000007</v>
      </c>
      <c r="C11">
        <v>-0.28999999999999998</v>
      </c>
      <c r="D11" s="2">
        <f t="shared" si="2"/>
        <v>295899.09922434413</v>
      </c>
      <c r="E11" s="1">
        <f t="shared" si="3"/>
        <v>2779642.8899533902</v>
      </c>
      <c r="F11" s="1">
        <f t="shared" si="4"/>
        <v>59.179937981637543</v>
      </c>
      <c r="G11" s="1">
        <f t="shared" si="1"/>
        <v>6.2018362463334142E-5</v>
      </c>
      <c r="I11">
        <v>9.9</v>
      </c>
      <c r="J11">
        <v>3.65</v>
      </c>
    </row>
    <row r="12" spans="1:10" x14ac:dyDescent="0.3">
      <c r="A12">
        <v>69.489999999999995</v>
      </c>
      <c r="B12">
        <f t="shared" si="0"/>
        <v>67.08</v>
      </c>
      <c r="C12">
        <v>-1.03</v>
      </c>
      <c r="D12" s="2">
        <f t="shared" si="2"/>
        <v>295905.77340603247</v>
      </c>
      <c r="E12" s="1">
        <f t="shared" si="3"/>
        <v>2779647.1166741028</v>
      </c>
      <c r="F12" s="1">
        <f t="shared" si="4"/>
        <v>67.079929702611821</v>
      </c>
      <c r="G12" s="1">
        <f t="shared" si="1"/>
        <v>7.0297388177209541E-5</v>
      </c>
      <c r="I12">
        <v>12.94</v>
      </c>
      <c r="J12">
        <v>3.68</v>
      </c>
    </row>
    <row r="13" spans="1:10" x14ac:dyDescent="0.3">
      <c r="A13">
        <v>73.09</v>
      </c>
      <c r="B13">
        <f t="shared" si="0"/>
        <v>70.680000000000007</v>
      </c>
      <c r="C13">
        <v>-0.73</v>
      </c>
      <c r="D13" s="2">
        <f t="shared" si="2"/>
        <v>295908.81480528292</v>
      </c>
      <c r="E13" s="1">
        <f t="shared" si="3"/>
        <v>2779649.042774681</v>
      </c>
      <c r="F13" s="1">
        <f t="shared" si="4"/>
        <v>70.679925930082916</v>
      </c>
      <c r="G13" s="1">
        <f t="shared" si="1"/>
        <v>7.4069917090469062E-5</v>
      </c>
      <c r="I13">
        <v>14.93</v>
      </c>
      <c r="J13">
        <v>1.85</v>
      </c>
    </row>
    <row r="14" spans="1:10" x14ac:dyDescent="0.3">
      <c r="A14">
        <v>81.36</v>
      </c>
      <c r="B14">
        <f t="shared" si="0"/>
        <v>78.95</v>
      </c>
      <c r="C14">
        <v>-1.93</v>
      </c>
      <c r="D14" s="2">
        <f t="shared" si="2"/>
        <v>295915.80157522758</v>
      </c>
      <c r="E14" s="1">
        <f t="shared" si="3"/>
        <v>2779653.4674557312</v>
      </c>
      <c r="F14" s="1">
        <f t="shared" si="4"/>
        <v>78.949917263570768</v>
      </c>
      <c r="G14" s="1">
        <f t="shared" si="1"/>
        <v>8.2736429234842035E-5</v>
      </c>
      <c r="I14">
        <v>22.71</v>
      </c>
      <c r="J14">
        <v>1.33</v>
      </c>
    </row>
    <row r="15" spans="1:10" x14ac:dyDescent="0.3">
      <c r="A15">
        <v>101.62</v>
      </c>
      <c r="B15">
        <f t="shared" si="0"/>
        <v>99.210000000000008</v>
      </c>
      <c r="C15">
        <v>-4.21</v>
      </c>
      <c r="D15" s="2">
        <f t="shared" si="2"/>
        <v>295932.91789434233</v>
      </c>
      <c r="E15" s="1">
        <f t="shared" si="3"/>
        <v>2779664.3071217616</v>
      </c>
      <c r="F15" s="1">
        <f t="shared" si="4"/>
        <v>99.209896031770398</v>
      </c>
      <c r="G15" s="1">
        <f t="shared" si="1"/>
        <v>1.0396822960956342E-4</v>
      </c>
      <c r="I15">
        <v>38.57</v>
      </c>
      <c r="J15">
        <v>0.88</v>
      </c>
    </row>
    <row r="16" spans="1:10" x14ac:dyDescent="0.3">
      <c r="A16">
        <v>107.45</v>
      </c>
      <c r="B16">
        <f t="shared" si="0"/>
        <v>105.04</v>
      </c>
      <c r="C16">
        <v>-5.48</v>
      </c>
      <c r="D16" s="2">
        <f t="shared" si="2"/>
        <v>295937.84327146172</v>
      </c>
      <c r="E16" s="1">
        <f t="shared" si="3"/>
        <v>2779667.4263346419</v>
      </c>
      <c r="F16" s="1">
        <f t="shared" si="4"/>
        <v>105.03988992204411</v>
      </c>
      <c r="G16" s="1">
        <f t="shared" si="1"/>
        <v>1.1007795589534908E-4</v>
      </c>
      <c r="I16">
        <v>51.41</v>
      </c>
      <c r="J16">
        <v>0.46</v>
      </c>
    </row>
    <row r="17" spans="1:10" x14ac:dyDescent="0.3">
      <c r="A17">
        <v>117.23</v>
      </c>
      <c r="B17">
        <f t="shared" si="0"/>
        <v>114.82000000000001</v>
      </c>
      <c r="C17">
        <v>-5.66</v>
      </c>
      <c r="D17" s="2">
        <f t="shared" si="2"/>
        <v>295946.10573942534</v>
      </c>
      <c r="E17" s="1">
        <f t="shared" si="3"/>
        <v>2779672.6589078791</v>
      </c>
      <c r="F17" s="1">
        <f t="shared" si="4"/>
        <v>114.81987967322786</v>
      </c>
      <c r="G17" s="1">
        <f t="shared" si="1"/>
        <v>1.203267721479051E-4</v>
      </c>
      <c r="I17">
        <v>61.59</v>
      </c>
      <c r="J17">
        <v>-0.28999999999999998</v>
      </c>
    </row>
    <row r="18" spans="1:10" x14ac:dyDescent="0.3">
      <c r="A18">
        <v>128.55000000000001</v>
      </c>
      <c r="B18">
        <f t="shared" si="0"/>
        <v>126.14000000000001</v>
      </c>
      <c r="C18">
        <v>-5.52</v>
      </c>
      <c r="D18" s="2">
        <f t="shared" si="2"/>
        <v>295955.66925040155</v>
      </c>
      <c r="E18" s="1">
        <f t="shared" si="3"/>
        <v>2779678.7154241409</v>
      </c>
      <c r="F18" s="1">
        <f t="shared" si="4"/>
        <v>126.13986781019823</v>
      </c>
      <c r="G18" s="1">
        <f t="shared" si="1"/>
        <v>1.3218980178919537E-4</v>
      </c>
      <c r="I18">
        <v>69.489999999999995</v>
      </c>
      <c r="J18">
        <v>-1.03</v>
      </c>
    </row>
    <row r="19" spans="1:10" x14ac:dyDescent="0.3">
      <c r="A19">
        <v>142.58000000000001</v>
      </c>
      <c r="B19">
        <f t="shared" si="0"/>
        <v>140.17000000000002</v>
      </c>
      <c r="C19">
        <v>-5.7</v>
      </c>
      <c r="D19" s="2">
        <f t="shared" si="2"/>
        <v>295967.52225914691</v>
      </c>
      <c r="E19" s="1">
        <f t="shared" si="3"/>
        <v>2779686.2218661155</v>
      </c>
      <c r="F19" s="1">
        <f t="shared" si="4"/>
        <v>140.16985310722151</v>
      </c>
      <c r="G19" s="1">
        <f t="shared" si="1"/>
        <v>1.468927785026608E-4</v>
      </c>
      <c r="I19">
        <v>73.09</v>
      </c>
      <c r="J19">
        <v>-0.73</v>
      </c>
    </row>
    <row r="20" spans="1:10" x14ac:dyDescent="0.3">
      <c r="A20">
        <v>153.02000000000001</v>
      </c>
      <c r="B20">
        <f t="shared" si="0"/>
        <v>150.61000000000001</v>
      </c>
      <c r="C20">
        <v>-5.97</v>
      </c>
      <c r="D20" s="2">
        <f t="shared" si="2"/>
        <v>295976.34231697308</v>
      </c>
      <c r="E20" s="1">
        <f t="shared" si="3"/>
        <v>2779691.8075577915</v>
      </c>
      <c r="F20" s="1">
        <f t="shared" si="4"/>
        <v>150.60984216643561</v>
      </c>
      <c r="G20" s="1">
        <f t="shared" si="1"/>
        <v>1.5783356440124408E-4</v>
      </c>
      <c r="I20">
        <v>81.36</v>
      </c>
      <c r="J20">
        <v>-1.93</v>
      </c>
    </row>
    <row r="21" spans="1:10" x14ac:dyDescent="0.3">
      <c r="A21">
        <v>162.79</v>
      </c>
      <c r="B21">
        <f t="shared" si="0"/>
        <v>160.38</v>
      </c>
      <c r="C21">
        <v>-6.22</v>
      </c>
      <c r="D21" s="2">
        <f t="shared" si="2"/>
        <v>295984.59633660543</v>
      </c>
      <c r="E21" s="1">
        <f t="shared" si="3"/>
        <v>2779697.0347807491</v>
      </c>
      <c r="F21" s="1">
        <f t="shared" si="4"/>
        <v>160.37983192795747</v>
      </c>
      <c r="G21" s="1">
        <f t="shared" si="1"/>
        <v>1.6807204252700103E-4</v>
      </c>
      <c r="I21">
        <v>101.62</v>
      </c>
      <c r="J21">
        <v>-4.21</v>
      </c>
    </row>
    <row r="22" spans="1:10" x14ac:dyDescent="0.3">
      <c r="A22">
        <v>171.71</v>
      </c>
      <c r="B22">
        <f t="shared" si="0"/>
        <v>169.3</v>
      </c>
      <c r="C22">
        <v>-6.01</v>
      </c>
      <c r="D22" s="2">
        <f t="shared" si="2"/>
        <v>295992.13224808138</v>
      </c>
      <c r="E22" s="1">
        <f t="shared" si="3"/>
        <v>2779701.8072299589</v>
      </c>
      <c r="F22" s="1">
        <f t="shared" si="4"/>
        <v>169.29982258006294</v>
      </c>
      <c r="G22" s="1">
        <f t="shared" si="1"/>
        <v>1.7741993707431902E-4</v>
      </c>
      <c r="I22">
        <v>107.45</v>
      </c>
      <c r="J22">
        <v>-5.48</v>
      </c>
    </row>
    <row r="23" spans="1:10" x14ac:dyDescent="0.3">
      <c r="A23">
        <v>180.81</v>
      </c>
      <c r="B23">
        <f t="shared" si="0"/>
        <v>178.4</v>
      </c>
      <c r="C23">
        <v>-5.71</v>
      </c>
      <c r="D23" s="2">
        <f t="shared" si="2"/>
        <v>295999.82022951992</v>
      </c>
      <c r="E23" s="1">
        <f t="shared" si="3"/>
        <v>2779706.6759841982</v>
      </c>
      <c r="F23" s="1">
        <f t="shared" si="4"/>
        <v>178.39981304389255</v>
      </c>
      <c r="G23" s="1">
        <f t="shared" si="1"/>
        <v>1.8695610745567137E-4</v>
      </c>
      <c r="I23">
        <v>117.23</v>
      </c>
      <c r="J23">
        <v>-5.66</v>
      </c>
    </row>
    <row r="24" spans="1:10" x14ac:dyDescent="0.3">
      <c r="A24">
        <v>195.87</v>
      </c>
      <c r="B24">
        <f t="shared" si="0"/>
        <v>193.46</v>
      </c>
      <c r="C24">
        <v>-6.58</v>
      </c>
      <c r="D24" s="2">
        <f t="shared" si="2"/>
        <v>296012.54341638408</v>
      </c>
      <c r="E24" s="1">
        <f t="shared" si="3"/>
        <v>2779714.7335049491</v>
      </c>
      <c r="F24" s="1">
        <f t="shared" si="4"/>
        <v>193.45979726141061</v>
      </c>
      <c r="G24" s="1">
        <f t="shared" si="1"/>
        <v>2.0273858939390266E-4</v>
      </c>
      <c r="I24">
        <v>128.55000000000001</v>
      </c>
      <c r="J24">
        <v>-5.52</v>
      </c>
    </row>
    <row r="25" spans="1:10" x14ac:dyDescent="0.3">
      <c r="A25">
        <v>206.5</v>
      </c>
      <c r="B25">
        <f t="shared" si="0"/>
        <v>204.09</v>
      </c>
      <c r="C25">
        <v>-6.79</v>
      </c>
      <c r="D25" s="2">
        <f t="shared" si="2"/>
        <v>296021.52399250405</v>
      </c>
      <c r="E25" s="1">
        <f t="shared" si="3"/>
        <v>2779720.4208519338</v>
      </c>
      <c r="F25" s="1">
        <f t="shared" si="4"/>
        <v>204.08978612171245</v>
      </c>
      <c r="G25" s="1">
        <f t="shared" si="1"/>
        <v>2.1387828755337068E-4</v>
      </c>
      <c r="I25">
        <v>142.58000000000001</v>
      </c>
      <c r="J25">
        <v>-5.7</v>
      </c>
    </row>
    <row r="26" spans="1:10" x14ac:dyDescent="0.3">
      <c r="A26">
        <v>215.89</v>
      </c>
      <c r="B26">
        <f t="shared" si="0"/>
        <v>213.48</v>
      </c>
      <c r="C26">
        <v>-6.83</v>
      </c>
      <c r="D26" s="2">
        <f t="shared" si="2"/>
        <v>296029.45697554882</v>
      </c>
      <c r="E26" s="1">
        <f t="shared" si="3"/>
        <v>2779725.4447642746</v>
      </c>
      <c r="F26" s="1">
        <f t="shared" si="4"/>
        <v>213.47977628130801</v>
      </c>
      <c r="G26" s="1">
        <f t="shared" si="1"/>
        <v>2.2371869198423155E-4</v>
      </c>
      <c r="I26">
        <v>153.02000000000001</v>
      </c>
      <c r="J26">
        <v>-5.97</v>
      </c>
    </row>
    <row r="27" spans="1:10" x14ac:dyDescent="0.3">
      <c r="A27">
        <v>223.74</v>
      </c>
      <c r="B27">
        <f t="shared" si="0"/>
        <v>221.33</v>
      </c>
      <c r="C27">
        <v>-5.22</v>
      </c>
      <c r="D27" s="2">
        <f t="shared" si="2"/>
        <v>296036.08891558094</v>
      </c>
      <c r="E27" s="1">
        <f t="shared" si="3"/>
        <v>2779729.6447335901</v>
      </c>
      <c r="F27" s="1">
        <f t="shared" si="4"/>
        <v>221.32976805456946</v>
      </c>
      <c r="G27" s="1">
        <f t="shared" si="1"/>
        <v>2.3194543055637951E-4</v>
      </c>
      <c r="I27">
        <v>162.79</v>
      </c>
      <c r="J27">
        <v>-6.22</v>
      </c>
    </row>
    <row r="28" spans="1:10" x14ac:dyDescent="0.3">
      <c r="A28">
        <v>231.1</v>
      </c>
      <c r="B28">
        <f t="shared" si="0"/>
        <v>228.69</v>
      </c>
      <c r="C28">
        <v>-4.7300000000000004</v>
      </c>
      <c r="D28" s="2">
        <f t="shared" si="2"/>
        <v>296042.30688738177</v>
      </c>
      <c r="E28" s="1">
        <f t="shared" si="3"/>
        <v>2779733.5825392166</v>
      </c>
      <c r="F28" s="1">
        <f t="shared" si="4"/>
        <v>228.6897603418137</v>
      </c>
      <c r="G28" s="1">
        <f t="shared" si="1"/>
        <v>2.3965818630244939E-4</v>
      </c>
      <c r="I28">
        <v>171.71</v>
      </c>
      <c r="J28">
        <v>-6.01</v>
      </c>
    </row>
    <row r="29" spans="1:10" x14ac:dyDescent="0.3">
      <c r="A29">
        <v>245.84</v>
      </c>
      <c r="B29">
        <f t="shared" si="0"/>
        <v>243.43</v>
      </c>
      <c r="C29">
        <v>-9.16</v>
      </c>
      <c r="D29" s="2">
        <f t="shared" si="2"/>
        <v>296054.75972764596</v>
      </c>
      <c r="E29" s="1">
        <f t="shared" si="3"/>
        <v>2779741.4688510275</v>
      </c>
      <c r="F29" s="1">
        <f t="shared" si="4"/>
        <v>243.42974489487847</v>
      </c>
      <c r="G29" s="1">
        <f t="shared" si="1"/>
        <v>2.5510512153914533E-4</v>
      </c>
      <c r="I29">
        <v>180.81</v>
      </c>
      <c r="J29">
        <v>-5.71</v>
      </c>
    </row>
    <row r="30" spans="1:10" x14ac:dyDescent="0.3">
      <c r="A30">
        <v>254.31</v>
      </c>
      <c r="B30">
        <f t="shared" si="0"/>
        <v>251.9</v>
      </c>
      <c r="C30">
        <v>-8.1199999999999992</v>
      </c>
      <c r="D30" s="2">
        <f t="shared" si="2"/>
        <v>296061.91546421562</v>
      </c>
      <c r="E30" s="1">
        <f t="shared" si="3"/>
        <v>2779746.0005376651</v>
      </c>
      <c r="F30" s="1">
        <f t="shared" si="4"/>
        <v>251.89973601856849</v>
      </c>
      <c r="G30" s="1">
        <f t="shared" si="1"/>
        <v>2.6398143151595832E-4</v>
      </c>
      <c r="I30">
        <v>195.87</v>
      </c>
      <c r="J30">
        <v>-6.58</v>
      </c>
    </row>
    <row r="31" spans="1:10" x14ac:dyDescent="0.3">
      <c r="A31">
        <v>265.83999999999997</v>
      </c>
      <c r="B31">
        <f t="shared" si="0"/>
        <v>263.42999999999995</v>
      </c>
      <c r="C31">
        <v>-7.19</v>
      </c>
      <c r="D31" s="2">
        <f t="shared" si="2"/>
        <v>296071.65639014816</v>
      </c>
      <c r="E31" s="1">
        <f t="shared" si="3"/>
        <v>2779752.1694097943</v>
      </c>
      <c r="F31" s="1">
        <f t="shared" si="4"/>
        <v>263.42972393570119</v>
      </c>
      <c r="G31" s="1">
        <f t="shared" si="1"/>
        <v>2.7606429875959293E-4</v>
      </c>
      <c r="I31">
        <v>206.5</v>
      </c>
      <c r="J31">
        <v>-6.79</v>
      </c>
    </row>
    <row r="32" spans="1:10" x14ac:dyDescent="0.3">
      <c r="A32">
        <v>278.79000000000002</v>
      </c>
      <c r="B32">
        <f t="shared" si="0"/>
        <v>276.38</v>
      </c>
      <c r="C32">
        <v>-6.51</v>
      </c>
      <c r="D32" s="2">
        <f t="shared" si="2"/>
        <v>296082.59697911836</v>
      </c>
      <c r="E32" s="1">
        <f t="shared" si="3"/>
        <v>2779759.0980215957</v>
      </c>
      <c r="F32" s="1">
        <f t="shared" si="4"/>
        <v>276.37971036466774</v>
      </c>
      <c r="G32" s="1">
        <f t="shared" si="1"/>
        <v>2.8963533225123683E-4</v>
      </c>
      <c r="I32">
        <v>215.89</v>
      </c>
      <c r="J32">
        <v>-6.83</v>
      </c>
    </row>
    <row r="33" spans="1:10" x14ac:dyDescent="0.3">
      <c r="A33">
        <v>285.62</v>
      </c>
      <c r="B33">
        <f t="shared" si="0"/>
        <v>283.20999999999998</v>
      </c>
      <c r="C33">
        <v>-6.25</v>
      </c>
      <c r="D33" s="2">
        <f t="shared" si="2"/>
        <v>296088.36718936288</v>
      </c>
      <c r="E33" s="1">
        <f t="shared" si="3"/>
        <v>2779762.7522624144</v>
      </c>
      <c r="F33" s="1">
        <f t="shared" si="4"/>
        <v>283.20970320704714</v>
      </c>
      <c r="G33" s="1">
        <f t="shared" si="1"/>
        <v>2.967929528381319E-4</v>
      </c>
      <c r="I33">
        <v>223.74</v>
      </c>
      <c r="J33">
        <v>-5.22</v>
      </c>
    </row>
    <row r="34" spans="1:10" x14ac:dyDescent="0.3">
      <c r="A34">
        <v>295.08</v>
      </c>
      <c r="B34">
        <f t="shared" si="0"/>
        <v>292.66999999999996</v>
      </c>
      <c r="C34">
        <v>-5.22</v>
      </c>
      <c r="D34" s="2">
        <f t="shared" si="2"/>
        <v>296096.3593107264</v>
      </c>
      <c r="E34" s="1">
        <f t="shared" si="3"/>
        <v>2779767.8136267113</v>
      </c>
      <c r="F34" s="1">
        <f t="shared" si="4"/>
        <v>292.66969329343016</v>
      </c>
      <c r="G34" s="1">
        <f t="shared" si="1"/>
        <v>3.0670656980191779E-4</v>
      </c>
      <c r="I34">
        <v>231.1</v>
      </c>
      <c r="J34">
        <v>-4.7300000000000004</v>
      </c>
    </row>
    <row r="35" spans="1:10" x14ac:dyDescent="0.3">
      <c r="A35">
        <v>304.19</v>
      </c>
      <c r="B35">
        <f t="shared" si="0"/>
        <v>301.77999999999997</v>
      </c>
      <c r="C35">
        <v>-6.12</v>
      </c>
      <c r="D35" s="2">
        <f t="shared" si="2"/>
        <v>296104.0557404962</v>
      </c>
      <c r="E35" s="1">
        <f t="shared" si="3"/>
        <v>2779772.6877312288</v>
      </c>
      <c r="F35" s="1">
        <f t="shared" si="4"/>
        <v>301.77968374617421</v>
      </c>
      <c r="G35" s="1">
        <f t="shared" si="1"/>
        <v>3.1625382575839467E-4</v>
      </c>
      <c r="I35">
        <v>245.84</v>
      </c>
      <c r="J35">
        <v>-9.16</v>
      </c>
    </row>
    <row r="36" spans="1:10" x14ac:dyDescent="0.3">
      <c r="A36">
        <v>314.61</v>
      </c>
      <c r="B36">
        <f t="shared" si="0"/>
        <v>312.2</v>
      </c>
      <c r="C36">
        <v>-6.09</v>
      </c>
      <c r="D36" s="2">
        <f t="shared" si="2"/>
        <v>296112.85890165984</v>
      </c>
      <c r="E36" s="1">
        <f t="shared" si="3"/>
        <v>2779778.2627223465</v>
      </c>
      <c r="F36" s="1">
        <f t="shared" si="4"/>
        <v>312.19967282656285</v>
      </c>
      <c r="G36" s="1">
        <f t="shared" si="1"/>
        <v>3.2717343714239178E-4</v>
      </c>
      <c r="I36">
        <v>254.31</v>
      </c>
      <c r="J36">
        <v>-8.1199999999999992</v>
      </c>
    </row>
    <row r="37" spans="1:10" x14ac:dyDescent="0.3">
      <c r="A37">
        <v>322.88</v>
      </c>
      <c r="B37">
        <f t="shared" si="0"/>
        <v>320.46999999999997</v>
      </c>
      <c r="C37">
        <v>-5.59</v>
      </c>
      <c r="D37" s="2">
        <f t="shared" si="2"/>
        <v>296119.8456716045</v>
      </c>
      <c r="E37" s="1">
        <f t="shared" si="3"/>
        <v>2779782.6874033962</v>
      </c>
      <c r="F37" s="1">
        <f t="shared" si="4"/>
        <v>320.46966415980154</v>
      </c>
      <c r="G37" s="1">
        <f t="shared" si="1"/>
        <v>3.3584019843146962E-4</v>
      </c>
      <c r="I37">
        <v>265.83999999999997</v>
      </c>
      <c r="J37">
        <v>-7.19</v>
      </c>
    </row>
    <row r="38" spans="1:10" x14ac:dyDescent="0.3">
      <c r="A38">
        <v>332.94</v>
      </c>
      <c r="B38">
        <f t="shared" si="0"/>
        <v>330.53</v>
      </c>
      <c r="C38">
        <v>-6.02</v>
      </c>
      <c r="D38" s="2">
        <f t="shared" si="2"/>
        <v>296128.34469284309</v>
      </c>
      <c r="E38" s="1">
        <f t="shared" si="3"/>
        <v>2779788.0697844564</v>
      </c>
      <c r="F38" s="1">
        <f t="shared" si="4"/>
        <v>330.5296536175876</v>
      </c>
      <c r="G38" s="1">
        <f t="shared" si="1"/>
        <v>3.4638241237416878E-4</v>
      </c>
      <c r="I38">
        <v>278.79000000000002</v>
      </c>
      <c r="J38">
        <v>-6.51</v>
      </c>
    </row>
    <row r="39" spans="1:10" x14ac:dyDescent="0.3">
      <c r="A39">
        <v>340.72</v>
      </c>
      <c r="B39">
        <f t="shared" si="0"/>
        <v>338.31</v>
      </c>
      <c r="C39">
        <v>-5.42</v>
      </c>
      <c r="D39" s="2">
        <f t="shared" si="2"/>
        <v>296134.91749455652</v>
      </c>
      <c r="E39" s="1">
        <f t="shared" si="3"/>
        <v>2779792.2323018163</v>
      </c>
      <c r="F39" s="1">
        <f t="shared" si="4"/>
        <v>338.30964546435996</v>
      </c>
      <c r="G39" s="1">
        <f t="shared" si="1"/>
        <v>3.545356400422861E-4</v>
      </c>
      <c r="I39">
        <v>285.62</v>
      </c>
      <c r="J39">
        <v>-6.25</v>
      </c>
    </row>
    <row r="40" spans="1:10" x14ac:dyDescent="0.3">
      <c r="A40">
        <v>348.3</v>
      </c>
      <c r="B40">
        <f t="shared" si="0"/>
        <v>345.89</v>
      </c>
      <c r="C40">
        <v>-5.16</v>
      </c>
      <c r="D40" s="2">
        <f t="shared" si="2"/>
        <v>296141.32132964482</v>
      </c>
      <c r="E40" s="1">
        <f t="shared" si="3"/>
        <v>2779796.287813589</v>
      </c>
      <c r="F40" s="1">
        <f t="shared" si="4"/>
        <v>345.8896375208318</v>
      </c>
      <c r="G40" s="1">
        <f t="shared" si="1"/>
        <v>3.6247916818865633E-4</v>
      </c>
      <c r="I40">
        <v>295.08</v>
      </c>
      <c r="J40">
        <v>-5.22</v>
      </c>
    </row>
    <row r="41" spans="1:10" x14ac:dyDescent="0.3">
      <c r="A41">
        <v>360.62</v>
      </c>
      <c r="B41">
        <f t="shared" si="0"/>
        <v>358.21</v>
      </c>
      <c r="C41">
        <v>-6.38</v>
      </c>
      <c r="D41" s="2">
        <f t="shared" si="2"/>
        <v>296151.72967374622</v>
      </c>
      <c r="E41" s="1">
        <f t="shared" si="3"/>
        <v>2779802.8793577892</v>
      </c>
      <c r="F41" s="1">
        <f t="shared" si="4"/>
        <v>358.20962460995707</v>
      </c>
      <c r="G41" s="1">
        <f t="shared" si="1"/>
        <v>3.7539004290465527E-4</v>
      </c>
      <c r="I41">
        <v>304.19</v>
      </c>
      <c r="J41">
        <v>-6.12</v>
      </c>
    </row>
    <row r="42" spans="1:10" x14ac:dyDescent="0.3">
      <c r="A42">
        <v>367.54</v>
      </c>
      <c r="B42">
        <f t="shared" si="0"/>
        <v>365.13</v>
      </c>
      <c r="C42">
        <v>-7.02</v>
      </c>
      <c r="D42" s="2">
        <f t="shared" si="2"/>
        <v>296157.57591897197</v>
      </c>
      <c r="E42" s="1">
        <f t="shared" si="3"/>
        <v>2779806.5817511221</v>
      </c>
      <c r="F42" s="1">
        <f t="shared" si="4"/>
        <v>365.12961735790026</v>
      </c>
      <c r="G42" s="1">
        <f t="shared" si="1"/>
        <v>3.8264209973704055E-4</v>
      </c>
      <c r="I42">
        <v>314.61</v>
      </c>
      <c r="J42">
        <v>-6.09</v>
      </c>
    </row>
    <row r="43" spans="1:10" x14ac:dyDescent="0.3">
      <c r="A43">
        <v>376.78</v>
      </c>
      <c r="B43">
        <f t="shared" si="0"/>
        <v>374.36999999999995</v>
      </c>
      <c r="C43">
        <v>-7.64</v>
      </c>
      <c r="D43" s="2">
        <f t="shared" si="2"/>
        <v>296165.38217704801</v>
      </c>
      <c r="E43" s="1">
        <f t="shared" si="3"/>
        <v>2779811.5254092724</v>
      </c>
      <c r="F43" s="1">
        <f t="shared" si="4"/>
        <v>374.3696076748065</v>
      </c>
      <c r="G43" s="1">
        <f t="shared" si="1"/>
        <v>3.9232519344523098E-4</v>
      </c>
      <c r="I43">
        <v>322.88</v>
      </c>
      <c r="J43">
        <v>-5.59</v>
      </c>
    </row>
    <row r="44" spans="1:10" x14ac:dyDescent="0.3">
      <c r="A44">
        <v>385.82</v>
      </c>
      <c r="B44">
        <f t="shared" si="0"/>
        <v>383.40999999999997</v>
      </c>
      <c r="C44">
        <v>-7.31</v>
      </c>
      <c r="D44" s="2">
        <f t="shared" si="2"/>
        <v>296173.01946849906</v>
      </c>
      <c r="E44" s="1">
        <f t="shared" si="3"/>
        <v>2779816.3620618349</v>
      </c>
      <c r="F44" s="1">
        <f t="shared" si="4"/>
        <v>383.40959820126136</v>
      </c>
      <c r="G44" s="1">
        <f t="shared" si="1"/>
        <v>4.017987386077948E-4</v>
      </c>
      <c r="I44">
        <v>332.94</v>
      </c>
      <c r="J44">
        <v>-6.02</v>
      </c>
    </row>
    <row r="45" spans="1:10" x14ac:dyDescent="0.3">
      <c r="A45">
        <v>396.1</v>
      </c>
      <c r="B45">
        <f t="shared" si="0"/>
        <v>393.69</v>
      </c>
      <c r="C45">
        <v>-6.49</v>
      </c>
      <c r="D45" s="2">
        <f t="shared" si="2"/>
        <v>296181.70435302518</v>
      </c>
      <c r="E45" s="1">
        <f t="shared" si="3"/>
        <v>2779821.8621490411</v>
      </c>
      <c r="F45" s="1">
        <f t="shared" si="4"/>
        <v>393.68958742832427</v>
      </c>
      <c r="G45" s="1">
        <f t="shared" si="1"/>
        <v>4.1257167572439357E-4</v>
      </c>
      <c r="I45">
        <v>340.72</v>
      </c>
      <c r="J45">
        <v>-5.42</v>
      </c>
    </row>
    <row r="46" spans="1:10" x14ac:dyDescent="0.3">
      <c r="A46">
        <v>415.85</v>
      </c>
      <c r="B46">
        <f t="shared" si="0"/>
        <v>413.44</v>
      </c>
      <c r="C46">
        <v>-6.24</v>
      </c>
      <c r="D46" s="2">
        <f t="shared" si="2"/>
        <v>296198.3898072461</v>
      </c>
      <c r="E46" s="1">
        <f t="shared" si="3"/>
        <v>2779832.4289508234</v>
      </c>
      <c r="F46" s="1">
        <f t="shared" si="4"/>
        <v>413.43956673118288</v>
      </c>
      <c r="G46" s="1">
        <f t="shared" si="1"/>
        <v>4.3326881711891474E-4</v>
      </c>
      <c r="I46">
        <v>348.3</v>
      </c>
      <c r="J46">
        <v>-5.16</v>
      </c>
    </row>
    <row r="47" spans="1:10" x14ac:dyDescent="0.3">
      <c r="A47">
        <v>421.88</v>
      </c>
      <c r="B47">
        <f t="shared" si="0"/>
        <v>419.46999999999997</v>
      </c>
      <c r="C47">
        <v>-5.95</v>
      </c>
      <c r="D47" s="2">
        <f t="shared" si="2"/>
        <v>296203.48415099055</v>
      </c>
      <c r="E47" s="1">
        <f t="shared" si="3"/>
        <v>2779835.655169291</v>
      </c>
      <c r="F47" s="1">
        <f t="shared" si="4"/>
        <v>419.4695604117079</v>
      </c>
      <c r="G47" s="1">
        <f t="shared" si="1"/>
        <v>4.395882920675831E-4</v>
      </c>
      <c r="I47">
        <v>360.62</v>
      </c>
      <c r="J47">
        <v>-6.38</v>
      </c>
    </row>
    <row r="48" spans="1:10" x14ac:dyDescent="0.3">
      <c r="A48">
        <v>430.04</v>
      </c>
      <c r="B48">
        <f t="shared" si="0"/>
        <v>427.63</v>
      </c>
      <c r="C48">
        <v>-5.67</v>
      </c>
      <c r="D48" s="2">
        <f t="shared" si="2"/>
        <v>296210.37798929145</v>
      </c>
      <c r="E48" s="1">
        <f t="shared" si="3"/>
        <v>2779840.0209972677</v>
      </c>
      <c r="F48" s="1">
        <f t="shared" si="4"/>
        <v>427.6295518603082</v>
      </c>
      <c r="G48" s="1">
        <f t="shared" si="1"/>
        <v>4.4813969179813284E-4</v>
      </c>
      <c r="I48">
        <v>367.54</v>
      </c>
      <c r="J48">
        <v>-7.02</v>
      </c>
    </row>
    <row r="49" spans="1:10" x14ac:dyDescent="0.3">
      <c r="A49">
        <v>438.63</v>
      </c>
      <c r="B49">
        <f t="shared" si="0"/>
        <v>436.21999999999997</v>
      </c>
      <c r="C49">
        <v>-5.38</v>
      </c>
      <c r="D49" s="2">
        <f t="shared" si="2"/>
        <v>296217.63510583615</v>
      </c>
      <c r="E49" s="1">
        <f t="shared" si="3"/>
        <v>2779844.6168872584</v>
      </c>
      <c r="F49" s="1">
        <f t="shared" si="4"/>
        <v>436.21954285854764</v>
      </c>
      <c r="G49" s="1">
        <f t="shared" si="1"/>
        <v>4.5714145232977899E-4</v>
      </c>
      <c r="I49">
        <v>376.78</v>
      </c>
      <c r="J49">
        <v>-7.64</v>
      </c>
    </row>
    <row r="50" spans="1:10" x14ac:dyDescent="0.3">
      <c r="A50">
        <v>448.89</v>
      </c>
      <c r="B50">
        <f t="shared" si="0"/>
        <v>446.47999999999996</v>
      </c>
      <c r="C50">
        <v>-4.87</v>
      </c>
      <c r="D50" s="2">
        <f t="shared" si="2"/>
        <v>296226.3030936998</v>
      </c>
      <c r="E50" s="1">
        <f t="shared" si="3"/>
        <v>2779850.1062739054</v>
      </c>
      <c r="F50" s="1">
        <f t="shared" si="4"/>
        <v>446.47953210633591</v>
      </c>
      <c r="G50" s="1">
        <f t="shared" si="1"/>
        <v>4.6789366405164401E-4</v>
      </c>
      <c r="I50">
        <v>385.82</v>
      </c>
      <c r="J50">
        <v>-7.31</v>
      </c>
    </row>
    <row r="51" spans="1:10" x14ac:dyDescent="0.3">
      <c r="A51">
        <v>460.26</v>
      </c>
      <c r="B51">
        <f t="shared" si="0"/>
        <v>457.84999999999997</v>
      </c>
      <c r="C51">
        <v>-4.97</v>
      </c>
      <c r="D51" s="2">
        <f t="shared" si="2"/>
        <v>296235.90884633234</v>
      </c>
      <c r="E51" s="1">
        <f t="shared" si="3"/>
        <v>2779856.1895415643</v>
      </c>
      <c r="F51" s="1">
        <f t="shared" si="4"/>
        <v>457.84952019111745</v>
      </c>
      <c r="G51" s="1">
        <f t="shared" si="1"/>
        <v>4.7980888251686338E-4</v>
      </c>
      <c r="I51">
        <v>396.1</v>
      </c>
      <c r="J51">
        <v>-6.49</v>
      </c>
    </row>
    <row r="52" spans="1:10" x14ac:dyDescent="0.3">
      <c r="A52">
        <v>480.97</v>
      </c>
      <c r="B52">
        <f t="shared" si="0"/>
        <v>478.56</v>
      </c>
      <c r="C52">
        <v>-4.92</v>
      </c>
      <c r="D52" s="2">
        <f t="shared" si="2"/>
        <v>296253.40534035338</v>
      </c>
      <c r="E52" s="1">
        <f t="shared" si="3"/>
        <v>2779867.2699701674</v>
      </c>
      <c r="F52" s="1">
        <f t="shared" si="4"/>
        <v>478.55949848798167</v>
      </c>
      <c r="G52" s="1">
        <f t="shared" si="1"/>
        <v>5.0151201833159575E-4</v>
      </c>
      <c r="I52">
        <v>415.85</v>
      </c>
      <c r="J52">
        <v>-6.24</v>
      </c>
    </row>
    <row r="53" spans="1:10" x14ac:dyDescent="0.3">
      <c r="A53">
        <v>488.92</v>
      </c>
      <c r="B53">
        <f t="shared" si="0"/>
        <v>486.51</v>
      </c>
      <c r="C53">
        <v>-4.82</v>
      </c>
      <c r="D53" s="2">
        <f t="shared" si="2"/>
        <v>296260.121763698</v>
      </c>
      <c r="E53" s="1">
        <f t="shared" si="3"/>
        <v>2779871.5234422768</v>
      </c>
      <c r="F53" s="1">
        <f t="shared" si="4"/>
        <v>486.50949015646876</v>
      </c>
      <c r="G53" s="1">
        <f t="shared" si="1"/>
        <v>5.0984353123340043E-4</v>
      </c>
      <c r="I53">
        <v>421.88</v>
      </c>
      <c r="J53">
        <v>-5.95</v>
      </c>
    </row>
    <row r="54" spans="1:10" x14ac:dyDescent="0.3">
      <c r="A54">
        <v>500.78</v>
      </c>
      <c r="B54">
        <f t="shared" si="0"/>
        <v>498.36999999999995</v>
      </c>
      <c r="C54">
        <v>-4.8600000000000003</v>
      </c>
      <c r="D54" s="2">
        <f t="shared" si="2"/>
        <v>296270.14148456184</v>
      </c>
      <c r="E54" s="1">
        <f t="shared" si="3"/>
        <v>2779877.8688736255</v>
      </c>
      <c r="F54" s="1">
        <f t="shared" si="4"/>
        <v>498.3694777277658</v>
      </c>
      <c r="G54" s="1">
        <f t="shared" si="1"/>
        <v>5.22272234150023E-4</v>
      </c>
      <c r="I54">
        <v>430.04</v>
      </c>
      <c r="J54">
        <v>-5.67</v>
      </c>
    </row>
    <row r="55" spans="1:10" x14ac:dyDescent="0.3">
      <c r="A55">
        <v>510.32</v>
      </c>
      <c r="B55">
        <f t="shared" si="0"/>
        <v>507.90999999999997</v>
      </c>
      <c r="C55">
        <v>-4.82</v>
      </c>
      <c r="D55" s="2">
        <f t="shared" si="2"/>
        <v>296278.20119257539</v>
      </c>
      <c r="E55" s="1">
        <f t="shared" si="3"/>
        <v>2779882.973040157</v>
      </c>
      <c r="F55" s="1">
        <f t="shared" si="4"/>
        <v>507.90946773009983</v>
      </c>
      <c r="G55" s="1">
        <f t="shared" si="1"/>
        <v>5.32269900133997E-4</v>
      </c>
      <c r="I55">
        <v>438.63</v>
      </c>
      <c r="J55">
        <v>-5.38</v>
      </c>
    </row>
    <row r="56" spans="1:10" x14ac:dyDescent="0.3">
      <c r="A56">
        <v>519.67999999999995</v>
      </c>
      <c r="B56">
        <f t="shared" si="0"/>
        <v>517.27</v>
      </c>
      <c r="C56">
        <v>-4.7</v>
      </c>
      <c r="D56" s="2">
        <f t="shared" si="2"/>
        <v>296286.10883062647</v>
      </c>
      <c r="E56" s="1">
        <f t="shared" si="3"/>
        <v>2779887.9809016595</v>
      </c>
      <c r="F56" s="1">
        <f t="shared" si="4"/>
        <v>517.26945792105721</v>
      </c>
      <c r="G56" s="1">
        <f t="shared" si="1"/>
        <v>5.4207894277169544E-4</v>
      </c>
      <c r="I56">
        <v>448.89</v>
      </c>
      <c r="J56">
        <v>-4.87</v>
      </c>
    </row>
    <row r="57" spans="1:10" x14ac:dyDescent="0.3">
      <c r="A57">
        <v>528.37</v>
      </c>
      <c r="B57">
        <f t="shared" si="0"/>
        <v>525.96</v>
      </c>
      <c r="C57">
        <v>-4.53</v>
      </c>
      <c r="D57" s="2">
        <f t="shared" si="2"/>
        <v>296293.45043048367</v>
      </c>
      <c r="E57" s="1">
        <f t="shared" si="3"/>
        <v>2779892.630294444</v>
      </c>
      <c r="F57" s="1">
        <f t="shared" si="4"/>
        <v>525.95944881452237</v>
      </c>
      <c r="G57" s="1">
        <f t="shared" si="1"/>
        <v>5.5118547766142001E-4</v>
      </c>
      <c r="I57">
        <v>460.26</v>
      </c>
      <c r="J57">
        <v>-4.97</v>
      </c>
    </row>
    <row r="58" spans="1:10" x14ac:dyDescent="0.3">
      <c r="A58">
        <v>540.91</v>
      </c>
      <c r="B58">
        <f t="shared" si="0"/>
        <v>538.5</v>
      </c>
      <c r="C58">
        <v>-3.82</v>
      </c>
      <c r="D58" s="2">
        <f t="shared" si="2"/>
        <v>296304.04463787255</v>
      </c>
      <c r="E58" s="1">
        <f t="shared" si="3"/>
        <v>2779899.3395447908</v>
      </c>
      <c r="F58" s="1">
        <f t="shared" si="4"/>
        <v>538.49943567312437</v>
      </c>
      <c r="G58" s="1">
        <f t="shared" si="1"/>
        <v>5.6432687563301442E-4</v>
      </c>
      <c r="I58">
        <v>480.97</v>
      </c>
      <c r="J58">
        <v>-4.92</v>
      </c>
    </row>
    <row r="59" spans="1:10" x14ac:dyDescent="0.3">
      <c r="A59">
        <v>547.38</v>
      </c>
      <c r="B59">
        <f t="shared" si="0"/>
        <v>544.97</v>
      </c>
      <c r="C59">
        <v>-3.13</v>
      </c>
      <c r="D59" s="2">
        <f t="shared" si="2"/>
        <v>296309.51070819207</v>
      </c>
      <c r="E59" s="1">
        <f t="shared" si="3"/>
        <v>2779902.8011755515</v>
      </c>
      <c r="F59" s="1">
        <f t="shared" si="4"/>
        <v>544.96942889270122</v>
      </c>
      <c r="G59" s="1">
        <f t="shared" si="1"/>
        <v>5.7110729881060252E-4</v>
      </c>
      <c r="I59">
        <v>488.92</v>
      </c>
      <c r="J59">
        <v>-4.82</v>
      </c>
    </row>
    <row r="60" spans="1:10" x14ac:dyDescent="0.3">
      <c r="A60">
        <v>553.98</v>
      </c>
      <c r="B60">
        <f t="shared" si="0"/>
        <v>551.57000000000005</v>
      </c>
      <c r="C60">
        <v>-2.02</v>
      </c>
      <c r="D60" s="2">
        <f t="shared" si="2"/>
        <v>296315.08660681779</v>
      </c>
      <c r="E60" s="1">
        <f t="shared" si="3"/>
        <v>2779906.3323599445</v>
      </c>
      <c r="F60" s="1">
        <f t="shared" si="4"/>
        <v>551.56942197614194</v>
      </c>
      <c r="G60" s="1">
        <f t="shared" si="1"/>
        <v>5.7802385811100976E-4</v>
      </c>
      <c r="I60">
        <v>500.78</v>
      </c>
      <c r="J60">
        <v>-4.8600000000000003</v>
      </c>
    </row>
    <row r="61" spans="1:10" x14ac:dyDescent="0.3">
      <c r="A61">
        <v>558.12</v>
      </c>
      <c r="B61">
        <f t="shared" si="0"/>
        <v>555.71</v>
      </c>
      <c r="C61">
        <v>1.78</v>
      </c>
      <c r="D61" s="2">
        <f t="shared" si="2"/>
        <v>296318.58421595575</v>
      </c>
      <c r="E61" s="1">
        <f t="shared" si="3"/>
        <v>2779908.5473756092</v>
      </c>
      <c r="F61" s="1">
        <f t="shared" si="4"/>
        <v>555.70941763759231</v>
      </c>
      <c r="G61" s="1">
        <f t="shared" si="1"/>
        <v>5.8236240772657766E-4</v>
      </c>
      <c r="I61">
        <v>510.32</v>
      </c>
      <c r="J61">
        <v>-4.82</v>
      </c>
    </row>
    <row r="62" spans="1:10" x14ac:dyDescent="0.3">
      <c r="A62">
        <v>564.66999999999996</v>
      </c>
      <c r="B62">
        <f t="shared" si="0"/>
        <v>562.26</v>
      </c>
      <c r="C62">
        <v>0.1</v>
      </c>
      <c r="D62" s="2">
        <f t="shared" si="2"/>
        <v>296324.11787292524</v>
      </c>
      <c r="E62" s="1">
        <f t="shared" si="3"/>
        <v>2779912.051808605</v>
      </c>
      <c r="F62" s="1">
        <f t="shared" si="4"/>
        <v>562.25941077332027</v>
      </c>
      <c r="G62" s="1">
        <f t="shared" si="1"/>
        <v>5.8922667972183262E-4</v>
      </c>
      <c r="I62">
        <v>519.67999999999995</v>
      </c>
      <c r="J62">
        <v>-4.7</v>
      </c>
    </row>
    <row r="63" spans="1:10" x14ac:dyDescent="0.3">
      <c r="A63">
        <v>569.59</v>
      </c>
      <c r="B63">
        <f t="shared" si="0"/>
        <v>567.18000000000006</v>
      </c>
      <c r="C63">
        <v>0.47</v>
      </c>
      <c r="D63" s="2">
        <f t="shared" si="2"/>
        <v>296328.2744519008</v>
      </c>
      <c r="E63" s="1">
        <f t="shared" si="3"/>
        <v>2779914.684146062</v>
      </c>
      <c r="F63" s="1">
        <f t="shared" si="4"/>
        <v>567.17940561759951</v>
      </c>
      <c r="G63" s="1">
        <f t="shared" si="1"/>
        <v>5.9438240054987546E-4</v>
      </c>
      <c r="I63">
        <v>528.37</v>
      </c>
      <c r="J63">
        <v>-4.53</v>
      </c>
    </row>
    <row r="64" spans="1:10" x14ac:dyDescent="0.3">
      <c r="A64">
        <v>581.16999999999996</v>
      </c>
      <c r="B64">
        <f t="shared" si="0"/>
        <v>578.76</v>
      </c>
      <c r="C64">
        <v>0.7</v>
      </c>
      <c r="D64" s="2">
        <f t="shared" si="2"/>
        <v>296338.05761948955</v>
      </c>
      <c r="E64" s="1">
        <f t="shared" si="3"/>
        <v>2779920.8797695879</v>
      </c>
      <c r="F64" s="1">
        <f t="shared" si="4"/>
        <v>578.75939348219583</v>
      </c>
      <c r="G64" s="1">
        <f t="shared" si="1"/>
        <v>6.0651780415810208E-4</v>
      </c>
      <c r="I64">
        <v>540.91</v>
      </c>
      <c r="J64">
        <v>-3.82</v>
      </c>
    </row>
    <row r="65" spans="1:10" x14ac:dyDescent="0.3">
      <c r="A65">
        <v>590.35</v>
      </c>
      <c r="B65">
        <f t="shared" si="0"/>
        <v>587.94000000000005</v>
      </c>
      <c r="C65">
        <v>1.01</v>
      </c>
      <c r="D65" s="2">
        <f t="shared" si="2"/>
        <v>296345.81318757805</v>
      </c>
      <c r="E65" s="1">
        <f t="shared" si="3"/>
        <v>2779925.7913260618</v>
      </c>
      <c r="F65" s="1">
        <f t="shared" si="4"/>
        <v>587.93938386192735</v>
      </c>
      <c r="G65" s="1">
        <f t="shared" si="1"/>
        <v>6.1613807270077814E-4</v>
      </c>
      <c r="I65">
        <v>547.38</v>
      </c>
      <c r="J65">
        <v>-3.13</v>
      </c>
    </row>
    <row r="66" spans="1:10" x14ac:dyDescent="0.3">
      <c r="A66">
        <v>603.41</v>
      </c>
      <c r="B66">
        <f t="shared" ref="B66:B99" si="5">A66-2.41</f>
        <v>601</v>
      </c>
      <c r="C66">
        <v>1.1299999999999999</v>
      </c>
      <c r="D66" s="2">
        <f t="shared" si="2"/>
        <v>296356.84670819202</v>
      </c>
      <c r="E66" s="1">
        <f t="shared" si="3"/>
        <v>2779932.7787909363</v>
      </c>
      <c r="F66" s="1">
        <f t="shared" si="4"/>
        <v>600.99937017553225</v>
      </c>
      <c r="G66" s="1">
        <f t="shared" ref="G66:G99" si="6">B66-F66</f>
        <v>6.2982446775095013E-4</v>
      </c>
      <c r="I66">
        <v>553.98</v>
      </c>
      <c r="J66">
        <v>-2.02</v>
      </c>
    </row>
    <row r="67" spans="1:10" x14ac:dyDescent="0.3">
      <c r="A67">
        <v>612.58000000000004</v>
      </c>
      <c r="B67">
        <f t="shared" si="5"/>
        <v>610.17000000000007</v>
      </c>
      <c r="C67">
        <v>1.49</v>
      </c>
      <c r="D67" s="2">
        <f t="shared" ref="D67:D98" si="7">(((B67*($D$99-$D$1))+$B$99*$D$1)/$B$99)</f>
        <v>296364.59382794931</v>
      </c>
      <c r="E67" s="1">
        <f t="shared" ref="E67:E98" si="8">(((B67*($E$99-$E$1))+$B$99*$E$1)/$B$99)</f>
        <v>2779937.6849971307</v>
      </c>
      <c r="F67" s="1">
        <f t="shared" ref="F67:F81" si="9">SQRT(((D67-$D$1)^2)+((E67-$E$1)^2))</f>
        <v>610.16936056565112</v>
      </c>
      <c r="G67" s="1">
        <f t="shared" si="6"/>
        <v>6.3943434895463724E-4</v>
      </c>
      <c r="I67">
        <v>558.12</v>
      </c>
      <c r="J67">
        <v>1.78</v>
      </c>
    </row>
    <row r="68" spans="1:10" x14ac:dyDescent="0.3">
      <c r="A68">
        <v>616.15</v>
      </c>
      <c r="B68">
        <f t="shared" si="5"/>
        <v>613.74</v>
      </c>
      <c r="C68">
        <v>1.66</v>
      </c>
      <c r="D68" s="2">
        <f t="shared" si="7"/>
        <v>296367.60988220596</v>
      </c>
      <c r="E68" s="1">
        <f t="shared" si="8"/>
        <v>2779939.5950468704</v>
      </c>
      <c r="F68" s="1">
        <f t="shared" si="9"/>
        <v>613.7393568243856</v>
      </c>
      <c r="G68" s="1">
        <f t="shared" si="6"/>
        <v>6.4317561441384896E-4</v>
      </c>
      <c r="I68">
        <v>564.66999999999996</v>
      </c>
      <c r="J68">
        <v>0.1</v>
      </c>
    </row>
    <row r="69" spans="1:10" x14ac:dyDescent="0.3">
      <c r="A69">
        <v>622.91999999999996</v>
      </c>
      <c r="B69">
        <f t="shared" si="5"/>
        <v>620.51</v>
      </c>
      <c r="C69">
        <v>2.21</v>
      </c>
      <c r="D69" s="2">
        <f t="shared" si="7"/>
        <v>296373.32940246299</v>
      </c>
      <c r="E69" s="1">
        <f t="shared" si="8"/>
        <v>2779943.2171860132</v>
      </c>
      <c r="F69" s="1">
        <f t="shared" si="9"/>
        <v>620.50934972988875</v>
      </c>
      <c r="G69" s="1">
        <f t="shared" si="6"/>
        <v>6.5027011123675038E-4</v>
      </c>
      <c r="I69">
        <v>569.59</v>
      </c>
      <c r="J69">
        <v>0.47</v>
      </c>
    </row>
    <row r="70" spans="1:10" x14ac:dyDescent="0.3">
      <c r="A70">
        <v>641.87</v>
      </c>
      <c r="B70">
        <f t="shared" si="5"/>
        <v>639.46</v>
      </c>
      <c r="C70">
        <v>2.25</v>
      </c>
      <c r="D70" s="2">
        <f t="shared" si="7"/>
        <v>296389.33899018384</v>
      </c>
      <c r="E70" s="1">
        <f t="shared" si="8"/>
        <v>2779953.3559654444</v>
      </c>
      <c r="F70" s="1">
        <f t="shared" si="9"/>
        <v>639.45932987089282</v>
      </c>
      <c r="G70" s="1">
        <f t="shared" si="6"/>
        <v>6.7012910722041852E-4</v>
      </c>
      <c r="I70">
        <v>581.16999999999996</v>
      </c>
      <c r="J70">
        <v>0.7</v>
      </c>
    </row>
    <row r="71" spans="1:10" x14ac:dyDescent="0.3">
      <c r="A71">
        <v>650.17999999999995</v>
      </c>
      <c r="B71">
        <f t="shared" si="5"/>
        <v>647.77</v>
      </c>
      <c r="C71">
        <v>2.37</v>
      </c>
      <c r="D71" s="2">
        <f t="shared" si="7"/>
        <v>296396.35955345351</v>
      </c>
      <c r="E71" s="1">
        <f t="shared" si="8"/>
        <v>2779957.8020476117</v>
      </c>
      <c r="F71" s="1">
        <f t="shared" si="9"/>
        <v>647.76932116223168</v>
      </c>
      <c r="G71" s="1">
        <f t="shared" si="6"/>
        <v>6.7883776830512943E-4</v>
      </c>
      <c r="I71">
        <v>590.35</v>
      </c>
      <c r="J71">
        <v>1.01</v>
      </c>
    </row>
    <row r="72" spans="1:10" x14ac:dyDescent="0.3">
      <c r="A72">
        <v>653.35</v>
      </c>
      <c r="B72">
        <f t="shared" si="5"/>
        <v>650.94000000000005</v>
      </c>
      <c r="C72">
        <v>2.38</v>
      </c>
      <c r="D72" s="2">
        <f t="shared" si="7"/>
        <v>296399.03767446009</v>
      </c>
      <c r="E72" s="1">
        <f t="shared" si="8"/>
        <v>2779959.4980861763</v>
      </c>
      <c r="F72" s="1">
        <f t="shared" si="9"/>
        <v>650.93931784026358</v>
      </c>
      <c r="G72" s="1">
        <f t="shared" si="6"/>
        <v>6.8215973647056671E-4</v>
      </c>
      <c r="I72">
        <v>603.41</v>
      </c>
      <c r="J72">
        <v>1.1299999999999999</v>
      </c>
    </row>
    <row r="73" spans="1:10" x14ac:dyDescent="0.3">
      <c r="A73">
        <v>653.42999999999995</v>
      </c>
      <c r="B73">
        <f t="shared" si="5"/>
        <v>651.02</v>
      </c>
      <c r="C73">
        <v>5.68</v>
      </c>
      <c r="D73" s="2">
        <f t="shared" si="7"/>
        <v>296399.10526111012</v>
      </c>
      <c r="E73" s="1">
        <f t="shared" si="8"/>
        <v>2779959.5408884115</v>
      </c>
      <c r="F73" s="1">
        <f t="shared" si="9"/>
        <v>651.01931775646381</v>
      </c>
      <c r="G73" s="1">
        <f t="shared" si="6"/>
        <v>6.8224353617551969E-4</v>
      </c>
      <c r="I73">
        <v>612.58000000000004</v>
      </c>
      <c r="J73">
        <v>1.49</v>
      </c>
    </row>
    <row r="74" spans="1:10" x14ac:dyDescent="0.3">
      <c r="A74">
        <v>656.66</v>
      </c>
      <c r="B74">
        <f t="shared" si="5"/>
        <v>654.25</v>
      </c>
      <c r="C74">
        <v>5.68</v>
      </c>
      <c r="D74" s="2">
        <f t="shared" si="7"/>
        <v>296401.83407210419</v>
      </c>
      <c r="E74" s="1">
        <f t="shared" si="8"/>
        <v>2779961.2690286525</v>
      </c>
      <c r="F74" s="1">
        <f t="shared" si="9"/>
        <v>654.24931437162127</v>
      </c>
      <c r="G74" s="1">
        <f t="shared" si="6"/>
        <v>6.8562837873287208E-4</v>
      </c>
      <c r="I74">
        <v>616.15</v>
      </c>
      <c r="J74">
        <v>1.66</v>
      </c>
    </row>
    <row r="75" spans="1:10" x14ac:dyDescent="0.3">
      <c r="A75">
        <v>656.72</v>
      </c>
      <c r="B75">
        <f t="shared" si="5"/>
        <v>654.31000000000006</v>
      </c>
      <c r="C75">
        <v>7.46</v>
      </c>
      <c r="D75" s="2">
        <f t="shared" si="7"/>
        <v>296401.88476209174</v>
      </c>
      <c r="E75" s="1">
        <f t="shared" si="8"/>
        <v>2779961.3011303288</v>
      </c>
      <c r="F75" s="1">
        <f t="shared" si="9"/>
        <v>654.30931430879605</v>
      </c>
      <c r="G75" s="1">
        <f t="shared" si="6"/>
        <v>6.8569120401207329E-4</v>
      </c>
      <c r="I75">
        <v>622.91999999999996</v>
      </c>
      <c r="J75">
        <v>2.21</v>
      </c>
    </row>
    <row r="76" spans="1:10" x14ac:dyDescent="0.3">
      <c r="A76">
        <v>656.98</v>
      </c>
      <c r="B76">
        <f t="shared" si="5"/>
        <v>654.57000000000005</v>
      </c>
      <c r="C76">
        <v>7.46</v>
      </c>
      <c r="D76" s="2">
        <f t="shared" si="7"/>
        <v>296402.10441870429</v>
      </c>
      <c r="E76" s="1">
        <f t="shared" si="8"/>
        <v>2779961.4402375924</v>
      </c>
      <c r="F76" s="1">
        <f t="shared" si="9"/>
        <v>654.56931403617295</v>
      </c>
      <c r="G76" s="1">
        <f t="shared" si="6"/>
        <v>6.859638270952928E-4</v>
      </c>
      <c r="I76">
        <v>641.87</v>
      </c>
      <c r="J76">
        <v>2.25</v>
      </c>
    </row>
    <row r="77" spans="1:10" x14ac:dyDescent="0.3">
      <c r="A77">
        <v>657.01</v>
      </c>
      <c r="B77">
        <f t="shared" si="5"/>
        <v>654.6</v>
      </c>
      <c r="C77">
        <v>6.23</v>
      </c>
      <c r="D77" s="2">
        <f t="shared" si="7"/>
        <v>296402.12976369803</v>
      </c>
      <c r="E77" s="1">
        <f t="shared" si="8"/>
        <v>2779961.4562884308</v>
      </c>
      <c r="F77" s="1">
        <f t="shared" si="9"/>
        <v>654.59931400486028</v>
      </c>
      <c r="G77" s="1">
        <f t="shared" si="6"/>
        <v>6.8599513974731963E-4</v>
      </c>
      <c r="I77">
        <v>650.17999999999995</v>
      </c>
      <c r="J77">
        <v>2.37</v>
      </c>
    </row>
    <row r="78" spans="1:10" x14ac:dyDescent="0.3">
      <c r="A78">
        <v>669.52</v>
      </c>
      <c r="B78">
        <f t="shared" si="5"/>
        <v>667.11</v>
      </c>
      <c r="C78">
        <v>5.51</v>
      </c>
      <c r="D78" s="2">
        <f t="shared" si="7"/>
        <v>296412.69862609316</v>
      </c>
      <c r="E78" s="1">
        <f t="shared" si="8"/>
        <v>2779968.1494879392</v>
      </c>
      <c r="F78" s="1">
        <f t="shared" si="9"/>
        <v>667.10930089477495</v>
      </c>
      <c r="G78" s="1">
        <f t="shared" si="6"/>
        <v>6.9910522506688721E-4</v>
      </c>
      <c r="I78">
        <v>653.35</v>
      </c>
      <c r="J78">
        <v>2.38</v>
      </c>
    </row>
    <row r="79" spans="1:10" x14ac:dyDescent="0.3">
      <c r="A79">
        <v>670.29</v>
      </c>
      <c r="B79">
        <f t="shared" si="5"/>
        <v>667.88</v>
      </c>
      <c r="C79">
        <v>5.37</v>
      </c>
      <c r="D79" s="2">
        <f t="shared" si="7"/>
        <v>296413.34914759948</v>
      </c>
      <c r="E79" s="1">
        <f t="shared" si="8"/>
        <v>2779968.5614594519</v>
      </c>
      <c r="F79" s="1">
        <f t="shared" si="9"/>
        <v>667.87930008794194</v>
      </c>
      <c r="G79" s="1">
        <f t="shared" si="6"/>
        <v>6.9991205805308709E-4</v>
      </c>
      <c r="I79">
        <v>653.42999999999995</v>
      </c>
      <c r="J79">
        <v>5.68</v>
      </c>
    </row>
    <row r="80" spans="1:10" x14ac:dyDescent="0.3">
      <c r="A80">
        <v>672.63</v>
      </c>
      <c r="B80">
        <f t="shared" si="5"/>
        <v>670.22</v>
      </c>
      <c r="C80">
        <v>4.04</v>
      </c>
      <c r="D80" s="2">
        <f t="shared" si="7"/>
        <v>296415.32605711225</v>
      </c>
      <c r="E80" s="1">
        <f t="shared" si="8"/>
        <v>2779969.8134248275</v>
      </c>
      <c r="F80" s="1">
        <f t="shared" si="9"/>
        <v>670.2192976356813</v>
      </c>
      <c r="G80" s="1">
        <f t="shared" si="6"/>
        <v>7.0236431872672256E-4</v>
      </c>
      <c r="I80">
        <v>656.66</v>
      </c>
      <c r="J80">
        <v>5.68</v>
      </c>
    </row>
    <row r="81" spans="1:10" x14ac:dyDescent="0.3">
      <c r="A81">
        <v>674.21</v>
      </c>
      <c r="B81">
        <f t="shared" si="5"/>
        <v>671.80000000000007</v>
      </c>
      <c r="C81">
        <v>3.96</v>
      </c>
      <c r="D81" s="2">
        <f t="shared" si="7"/>
        <v>296416.66089344997</v>
      </c>
      <c r="E81" s="1">
        <f t="shared" si="8"/>
        <v>2779970.6587689701</v>
      </c>
      <c r="F81" s="1">
        <f t="shared" si="9"/>
        <v>671.79929597991554</v>
      </c>
      <c r="G81" s="1">
        <f t="shared" si="6"/>
        <v>7.0402008452674636E-4</v>
      </c>
      <c r="I81">
        <v>656.72</v>
      </c>
      <c r="J81">
        <v>7.46</v>
      </c>
    </row>
    <row r="82" spans="1:10" x14ac:dyDescent="0.3">
      <c r="A82">
        <v>674.34</v>
      </c>
      <c r="B82">
        <f t="shared" si="5"/>
        <v>671.93000000000006</v>
      </c>
      <c r="C82">
        <v>3.15</v>
      </c>
      <c r="D82" s="2">
        <f t="shared" si="7"/>
        <v>296416.77072175621</v>
      </c>
      <c r="E82" s="1">
        <f t="shared" si="8"/>
        <v>2779970.7283226019</v>
      </c>
      <c r="F82" s="1">
        <f>SQRT(((D82-$D$1)^2)+((E82-$E$1)^2))</f>
        <v>671.92929584357933</v>
      </c>
      <c r="G82" s="1">
        <f t="shared" si="6"/>
        <v>7.041564207383999E-4</v>
      </c>
      <c r="I82">
        <v>656.98</v>
      </c>
      <c r="J82">
        <v>7.46</v>
      </c>
    </row>
    <row r="83" spans="1:10" x14ac:dyDescent="0.3">
      <c r="A83">
        <v>675.1</v>
      </c>
      <c r="B83">
        <f t="shared" si="5"/>
        <v>672.69</v>
      </c>
      <c r="C83">
        <v>3.15</v>
      </c>
      <c r="D83" s="2">
        <f t="shared" si="7"/>
        <v>296417.41279493133</v>
      </c>
      <c r="E83" s="1">
        <f t="shared" si="8"/>
        <v>2779971.134943835</v>
      </c>
      <c r="F83" s="1">
        <f t="shared" ref="F83:F99" si="10">SQRT(((D83-$D$1)^2)+((E83-$E$1)^2))</f>
        <v>672.68929504713367</v>
      </c>
      <c r="G83" s="1">
        <f t="shared" si="6"/>
        <v>7.0495286638561083E-4</v>
      </c>
      <c r="I83">
        <v>657.01</v>
      </c>
      <c r="J83">
        <v>6.23</v>
      </c>
    </row>
    <row r="84" spans="1:10" x14ac:dyDescent="0.3">
      <c r="A84">
        <v>675.35</v>
      </c>
      <c r="B84">
        <f t="shared" si="5"/>
        <v>672.94</v>
      </c>
      <c r="C84">
        <v>3.52</v>
      </c>
      <c r="D84" s="2">
        <f t="shared" si="7"/>
        <v>296417.62400321255</v>
      </c>
      <c r="E84" s="1">
        <f t="shared" si="8"/>
        <v>2779971.2687008195</v>
      </c>
      <c r="F84" s="1">
        <f t="shared" si="10"/>
        <v>672.93929478504867</v>
      </c>
      <c r="G84" s="1">
        <f t="shared" si="6"/>
        <v>7.0521495138109458E-4</v>
      </c>
      <c r="I84">
        <v>669.52</v>
      </c>
      <c r="J84">
        <v>5.51</v>
      </c>
    </row>
    <row r="85" spans="1:10" x14ac:dyDescent="0.3">
      <c r="A85">
        <v>676.14</v>
      </c>
      <c r="B85">
        <f t="shared" si="5"/>
        <v>673.73</v>
      </c>
      <c r="C85">
        <v>3.52</v>
      </c>
      <c r="D85" s="2">
        <f t="shared" si="7"/>
        <v>296418.29142138141</v>
      </c>
      <c r="E85" s="1">
        <f t="shared" si="8"/>
        <v>2779971.691372891</v>
      </c>
      <c r="F85" s="1">
        <f t="shared" si="10"/>
        <v>673.72929395729034</v>
      </c>
      <c r="G85" s="1">
        <f t="shared" si="6"/>
        <v>7.0604270968033234E-4</v>
      </c>
      <c r="I85">
        <v>670.29</v>
      </c>
      <c r="J85">
        <v>5.37</v>
      </c>
    </row>
    <row r="86" spans="1:10" x14ac:dyDescent="0.3">
      <c r="A86">
        <v>676.17</v>
      </c>
      <c r="B86">
        <f t="shared" si="5"/>
        <v>673.76</v>
      </c>
      <c r="C86">
        <v>4.1500000000000004</v>
      </c>
      <c r="D86" s="2">
        <f t="shared" si="7"/>
        <v>296418.31676637515</v>
      </c>
      <c r="E86" s="1">
        <f t="shared" si="8"/>
        <v>2779971.7074237294</v>
      </c>
      <c r="F86" s="1">
        <f t="shared" si="10"/>
        <v>673.75929392597766</v>
      </c>
      <c r="G86" s="1">
        <f t="shared" si="6"/>
        <v>7.0607402233235916E-4</v>
      </c>
      <c r="I86">
        <v>672.63</v>
      </c>
      <c r="J86">
        <v>4.04</v>
      </c>
    </row>
    <row r="87" spans="1:10" x14ac:dyDescent="0.3">
      <c r="A87">
        <v>680.81</v>
      </c>
      <c r="B87">
        <f t="shared" si="5"/>
        <v>678.4</v>
      </c>
      <c r="C87">
        <v>5.13</v>
      </c>
      <c r="D87" s="2">
        <f t="shared" si="7"/>
        <v>296422.23679207568</v>
      </c>
      <c r="E87" s="1">
        <f t="shared" si="8"/>
        <v>2779974.189953363</v>
      </c>
      <c r="F87" s="1">
        <f t="shared" si="10"/>
        <v>678.39928906335626</v>
      </c>
      <c r="G87" s="1">
        <f t="shared" si="6"/>
        <v>7.1093664371346676E-4</v>
      </c>
      <c r="I87">
        <v>674.21</v>
      </c>
      <c r="J87">
        <v>3.96</v>
      </c>
    </row>
    <row r="88" spans="1:10" x14ac:dyDescent="0.3">
      <c r="A88">
        <v>682.17</v>
      </c>
      <c r="B88">
        <f t="shared" si="5"/>
        <v>679.76</v>
      </c>
      <c r="C88">
        <v>5.22</v>
      </c>
      <c r="D88" s="2">
        <f t="shared" si="7"/>
        <v>296423.3857651258</v>
      </c>
      <c r="E88" s="1">
        <f t="shared" si="8"/>
        <v>2779974.917591359</v>
      </c>
      <c r="F88" s="1">
        <f t="shared" si="10"/>
        <v>679.75928763801539</v>
      </c>
      <c r="G88" s="1">
        <f t="shared" si="6"/>
        <v>7.1236198459700972E-4</v>
      </c>
      <c r="I88">
        <v>674.34</v>
      </c>
      <c r="J88">
        <v>3.15</v>
      </c>
    </row>
    <row r="89" spans="1:10" x14ac:dyDescent="0.3">
      <c r="A89">
        <v>693.03</v>
      </c>
      <c r="B89">
        <f t="shared" si="5"/>
        <v>690.62</v>
      </c>
      <c r="C89">
        <v>5.05</v>
      </c>
      <c r="D89" s="2">
        <f t="shared" si="7"/>
        <v>296432.56065286451</v>
      </c>
      <c r="E89" s="1">
        <f t="shared" si="8"/>
        <v>2779980.7279947693</v>
      </c>
      <c r="F89" s="1">
        <f t="shared" si="10"/>
        <v>690.61927625720659</v>
      </c>
      <c r="G89" s="1">
        <f t="shared" si="6"/>
        <v>7.2374279341147485E-4</v>
      </c>
      <c r="I89">
        <v>675.1</v>
      </c>
      <c r="J89">
        <v>3.15</v>
      </c>
    </row>
    <row r="90" spans="1:10" x14ac:dyDescent="0.3">
      <c r="A90">
        <v>693.08</v>
      </c>
      <c r="B90">
        <f t="shared" si="5"/>
        <v>690.67000000000007</v>
      </c>
      <c r="C90">
        <v>5.43</v>
      </c>
      <c r="D90" s="2">
        <f t="shared" si="7"/>
        <v>296432.60289452079</v>
      </c>
      <c r="E90" s="1">
        <f t="shared" si="8"/>
        <v>2779980.7547461661</v>
      </c>
      <c r="F90" s="1">
        <f t="shared" si="10"/>
        <v>690.66927620471949</v>
      </c>
      <c r="G90" s="1">
        <f t="shared" si="6"/>
        <v>7.2379528057808784E-4</v>
      </c>
      <c r="I90">
        <v>675.35</v>
      </c>
      <c r="J90">
        <v>3.52</v>
      </c>
    </row>
    <row r="91" spans="1:10" x14ac:dyDescent="0.3">
      <c r="A91">
        <v>693.95</v>
      </c>
      <c r="B91">
        <f t="shared" si="5"/>
        <v>691.54000000000008</v>
      </c>
      <c r="C91">
        <v>5.43</v>
      </c>
      <c r="D91" s="2">
        <f t="shared" si="7"/>
        <v>296433.33789933962</v>
      </c>
      <c r="E91" s="1">
        <f t="shared" si="8"/>
        <v>2779981.2202204727</v>
      </c>
      <c r="F91" s="1">
        <f t="shared" si="10"/>
        <v>691.53927529311215</v>
      </c>
      <c r="G91" s="1">
        <f t="shared" si="6"/>
        <v>7.2470688792236615E-4</v>
      </c>
      <c r="I91">
        <v>676.14</v>
      </c>
      <c r="J91">
        <v>3.52</v>
      </c>
    </row>
    <row r="92" spans="1:10" x14ac:dyDescent="0.3">
      <c r="A92">
        <v>694.01</v>
      </c>
      <c r="B92">
        <f t="shared" si="5"/>
        <v>691.6</v>
      </c>
      <c r="C92">
        <v>5.05</v>
      </c>
      <c r="D92" s="2">
        <f t="shared" si="7"/>
        <v>296433.38858932711</v>
      </c>
      <c r="E92" s="1">
        <f t="shared" si="8"/>
        <v>2779981.252322149</v>
      </c>
      <c r="F92" s="1">
        <f t="shared" si="10"/>
        <v>691.59927523023771</v>
      </c>
      <c r="G92" s="1">
        <f t="shared" si="6"/>
        <v>7.2476976231428125E-4</v>
      </c>
      <c r="I92">
        <v>676.17</v>
      </c>
      <c r="J92">
        <v>4.1500000000000004</v>
      </c>
    </row>
    <row r="93" spans="1:10" x14ac:dyDescent="0.3">
      <c r="A93">
        <v>711.65</v>
      </c>
      <c r="B93">
        <f t="shared" si="5"/>
        <v>709.24</v>
      </c>
      <c r="C93">
        <v>4.8600000000000003</v>
      </c>
      <c r="D93" s="2">
        <f t="shared" si="7"/>
        <v>296448.29144565412</v>
      </c>
      <c r="E93" s="1">
        <f t="shared" si="8"/>
        <v>2779990.6902149809</v>
      </c>
      <c r="F93" s="1">
        <f t="shared" si="10"/>
        <v>709.23925674409577</v>
      </c>
      <c r="G93" s="1">
        <f t="shared" si="6"/>
        <v>7.4325590423995891E-4</v>
      </c>
      <c r="I93">
        <v>680.81</v>
      </c>
      <c r="J93">
        <v>5.13</v>
      </c>
    </row>
    <row r="94" spans="1:10" x14ac:dyDescent="0.3">
      <c r="A94">
        <v>713.33</v>
      </c>
      <c r="B94">
        <f t="shared" si="5"/>
        <v>710.92000000000007</v>
      </c>
      <c r="C94">
        <v>4.9400000000000004</v>
      </c>
      <c r="D94" s="2">
        <f t="shared" si="7"/>
        <v>296449.71076530428</v>
      </c>
      <c r="E94" s="1">
        <f t="shared" si="8"/>
        <v>2779991.5890619173</v>
      </c>
      <c r="F94" s="1">
        <f t="shared" si="10"/>
        <v>710.91925498350633</v>
      </c>
      <c r="G94" s="1">
        <f t="shared" si="6"/>
        <v>7.4501649373814871E-4</v>
      </c>
      <c r="I94">
        <v>682.17</v>
      </c>
      <c r="J94">
        <v>5.22</v>
      </c>
    </row>
    <row r="95" spans="1:10" x14ac:dyDescent="0.3">
      <c r="A95">
        <v>719.5</v>
      </c>
      <c r="B95">
        <f t="shared" si="5"/>
        <v>717.09</v>
      </c>
      <c r="C95">
        <v>7.75</v>
      </c>
      <c r="D95" s="2">
        <f t="shared" si="7"/>
        <v>296454.92338568624</v>
      </c>
      <c r="E95" s="1">
        <f t="shared" si="8"/>
        <v>2779994.8901842972</v>
      </c>
      <c r="F95" s="1">
        <f t="shared" si="10"/>
        <v>717.08924851785548</v>
      </c>
      <c r="G95" s="1">
        <f t="shared" si="6"/>
        <v>7.5148214455111884E-4</v>
      </c>
      <c r="I95">
        <v>693.03</v>
      </c>
      <c r="J95">
        <v>5.05</v>
      </c>
    </row>
    <row r="96" spans="1:10" x14ac:dyDescent="0.3">
      <c r="A96">
        <v>724.05</v>
      </c>
      <c r="B96">
        <f t="shared" si="5"/>
        <v>721.64</v>
      </c>
      <c r="C96">
        <v>10.96</v>
      </c>
      <c r="D96" s="2">
        <f t="shared" si="7"/>
        <v>296458.76737640548</v>
      </c>
      <c r="E96" s="1">
        <f t="shared" si="8"/>
        <v>2779997.3245614162</v>
      </c>
      <c r="F96" s="1">
        <f t="shared" si="10"/>
        <v>721.63924374937199</v>
      </c>
      <c r="G96" s="1">
        <f t="shared" si="6"/>
        <v>7.562506280009984E-4</v>
      </c>
      <c r="I96">
        <v>693.08</v>
      </c>
      <c r="J96">
        <v>5.43</v>
      </c>
    </row>
    <row r="97" spans="1:10" x14ac:dyDescent="0.3">
      <c r="A97">
        <v>727.57</v>
      </c>
      <c r="B97">
        <f t="shared" si="5"/>
        <v>725.16000000000008</v>
      </c>
      <c r="C97">
        <v>12.16</v>
      </c>
      <c r="D97" s="2">
        <f t="shared" si="7"/>
        <v>296461.74118900584</v>
      </c>
      <c r="E97" s="1">
        <f t="shared" si="8"/>
        <v>2779999.2078597592</v>
      </c>
      <c r="F97" s="1">
        <f t="shared" si="10"/>
        <v>725.15924006059379</v>
      </c>
      <c r="G97" s="1">
        <f t="shared" si="6"/>
        <v>7.5993940629359713E-4</v>
      </c>
      <c r="I97">
        <v>693.95</v>
      </c>
      <c r="J97">
        <v>5.43</v>
      </c>
    </row>
    <row r="98" spans="1:10" x14ac:dyDescent="0.3">
      <c r="A98">
        <v>729.2</v>
      </c>
      <c r="B98">
        <f t="shared" si="5"/>
        <v>726.79000000000008</v>
      </c>
      <c r="C98">
        <v>12.33</v>
      </c>
      <c r="D98" s="2">
        <f t="shared" si="7"/>
        <v>296463.11826699978</v>
      </c>
      <c r="E98" s="1">
        <f t="shared" si="8"/>
        <v>2780000.0799552989</v>
      </c>
      <c r="F98" s="1">
        <f t="shared" si="10"/>
        <v>726.78923835254079</v>
      </c>
      <c r="G98" s="1">
        <f t="shared" si="6"/>
        <v>7.6164745928508637E-4</v>
      </c>
      <c r="I98">
        <v>694.01</v>
      </c>
      <c r="J98">
        <v>5.05</v>
      </c>
    </row>
    <row r="99" spans="1:10" x14ac:dyDescent="0.3">
      <c r="A99" s="5">
        <v>730.8</v>
      </c>
      <c r="B99">
        <f t="shared" si="5"/>
        <v>728.39</v>
      </c>
      <c r="C99" s="5">
        <v>11.93</v>
      </c>
      <c r="D99" s="2">
        <v>296464.46999999997</v>
      </c>
      <c r="E99" s="2">
        <v>2780000.9360000002</v>
      </c>
      <c r="F99" s="1">
        <f t="shared" si="10"/>
        <v>728.38923667580036</v>
      </c>
      <c r="G99" s="1">
        <f t="shared" si="6"/>
        <v>7.6332419962454878E-4</v>
      </c>
      <c r="I99">
        <v>711.65</v>
      </c>
      <c r="J99">
        <v>4.8600000000000003</v>
      </c>
    </row>
    <row r="100" spans="1:10" x14ac:dyDescent="0.3">
      <c r="D100" s="2"/>
      <c r="E100" s="1"/>
      <c r="F100" s="1"/>
      <c r="I100">
        <v>713.33</v>
      </c>
      <c r="J100">
        <v>4.9400000000000004</v>
      </c>
    </row>
    <row r="101" spans="1:10" x14ac:dyDescent="0.3">
      <c r="D101" s="2"/>
      <c r="E101" s="1"/>
      <c r="F101" s="1"/>
      <c r="I101">
        <v>719.5</v>
      </c>
      <c r="J101">
        <v>7.75</v>
      </c>
    </row>
    <row r="102" spans="1:10" x14ac:dyDescent="0.3">
      <c r="A102" s="5"/>
      <c r="C102" s="5"/>
      <c r="D102" s="2"/>
      <c r="E102" s="2"/>
      <c r="F102" s="1"/>
      <c r="I102">
        <v>724.05</v>
      </c>
      <c r="J102">
        <v>10.96</v>
      </c>
    </row>
    <row r="103" spans="1:10" x14ac:dyDescent="0.3">
      <c r="A103" s="6"/>
      <c r="B103" s="6"/>
      <c r="C103" s="6"/>
      <c r="D103" s="7"/>
      <c r="E103" s="8"/>
      <c r="F103" s="8"/>
      <c r="G103" s="8"/>
      <c r="I103">
        <v>727.57</v>
      </c>
      <c r="J103">
        <v>12.16</v>
      </c>
    </row>
    <row r="104" spans="1:10" x14ac:dyDescent="0.3">
      <c r="A104" s="6"/>
      <c r="B104" s="6"/>
      <c r="C104" s="6"/>
      <c r="D104" s="7"/>
      <c r="E104" s="8"/>
      <c r="F104" s="8"/>
      <c r="G104" s="8"/>
      <c r="I104">
        <v>729.2</v>
      </c>
      <c r="J104">
        <v>12.33</v>
      </c>
    </row>
    <row r="105" spans="1:10" x14ac:dyDescent="0.3">
      <c r="A105" s="6"/>
      <c r="B105" s="6"/>
      <c r="C105" s="6"/>
      <c r="D105" s="7"/>
      <c r="E105" s="8"/>
      <c r="F105" s="8"/>
      <c r="G105" s="8"/>
      <c r="I105" s="5">
        <v>730.8</v>
      </c>
      <c r="J105" s="5">
        <v>11.93</v>
      </c>
    </row>
    <row r="106" spans="1:10" x14ac:dyDescent="0.3">
      <c r="A106" s="6"/>
      <c r="B106" s="6"/>
      <c r="C106" s="6"/>
      <c r="D106" s="7"/>
      <c r="E106" s="8"/>
      <c r="F106" s="8"/>
      <c r="G106" s="8"/>
    </row>
    <row r="107" spans="1:10" x14ac:dyDescent="0.3">
      <c r="A107" s="6"/>
      <c r="B107" s="6"/>
      <c r="C107" s="6"/>
      <c r="D107" s="7"/>
      <c r="E107" s="8"/>
      <c r="F107" s="8"/>
      <c r="G107" s="8"/>
    </row>
    <row r="108" spans="1:10" x14ac:dyDescent="0.3">
      <c r="A108" s="6"/>
      <c r="B108" s="6"/>
      <c r="C108" s="6"/>
      <c r="D108" s="7"/>
      <c r="E108" s="8"/>
      <c r="F108" s="8"/>
      <c r="G108" s="8"/>
    </row>
    <row r="109" spans="1:10" x14ac:dyDescent="0.3">
      <c r="A109" s="6"/>
      <c r="B109" s="6"/>
      <c r="C109" s="6"/>
      <c r="D109" s="7"/>
      <c r="E109" s="8"/>
      <c r="F109" s="8"/>
      <c r="G109" s="8"/>
    </row>
    <row r="110" spans="1:10" x14ac:dyDescent="0.3">
      <c r="A110" s="6"/>
      <c r="B110" s="6"/>
      <c r="C110" s="6"/>
      <c r="D110" s="7"/>
      <c r="E110" s="8"/>
      <c r="F110" s="8"/>
      <c r="G110" s="8"/>
    </row>
    <row r="111" spans="1:10" x14ac:dyDescent="0.3">
      <c r="A111" s="6"/>
      <c r="B111" s="6"/>
      <c r="C111" s="6"/>
      <c r="D111" s="7"/>
      <c r="E111" s="8"/>
      <c r="F111" s="8"/>
      <c r="G111" s="8"/>
    </row>
    <row r="112" spans="1:10" x14ac:dyDescent="0.3">
      <c r="A112" s="6"/>
      <c r="B112" s="6"/>
      <c r="C112" s="6"/>
      <c r="D112" s="7"/>
      <c r="E112" s="8"/>
      <c r="F112" s="8"/>
      <c r="G112" s="8"/>
    </row>
    <row r="113" spans="1:7" x14ac:dyDescent="0.3">
      <c r="A113" s="6"/>
      <c r="B113" s="6"/>
      <c r="C113" s="6"/>
      <c r="D113" s="7"/>
      <c r="E113" s="8"/>
      <c r="F113" s="8"/>
      <c r="G113" s="8"/>
    </row>
    <row r="114" spans="1:7" x14ac:dyDescent="0.3">
      <c r="A114" s="6"/>
      <c r="B114" s="6"/>
      <c r="C114" s="6"/>
      <c r="D114" s="7"/>
      <c r="E114" s="8"/>
      <c r="F114" s="8"/>
      <c r="G114" s="8"/>
    </row>
    <row r="115" spans="1:7" x14ac:dyDescent="0.3">
      <c r="A115" s="6"/>
      <c r="B115" s="6"/>
      <c r="C115" s="6"/>
      <c r="D115" s="7"/>
      <c r="E115" s="8"/>
      <c r="F115" s="8"/>
      <c r="G115" s="8"/>
    </row>
    <row r="116" spans="1:7" x14ac:dyDescent="0.3">
      <c r="A116" s="6"/>
      <c r="B116" s="6"/>
      <c r="C116" s="6"/>
      <c r="D116" s="7"/>
      <c r="E116" s="8"/>
      <c r="F116" s="8"/>
      <c r="G116" s="8"/>
    </row>
    <row r="117" spans="1:7" x14ac:dyDescent="0.3">
      <c r="A117" s="6"/>
      <c r="B117" s="6"/>
      <c r="C117" s="6"/>
      <c r="D117" s="7"/>
      <c r="E117" s="8"/>
      <c r="F117" s="8"/>
      <c r="G117" s="8"/>
    </row>
    <row r="118" spans="1:7" x14ac:dyDescent="0.3">
      <c r="A118" s="6"/>
      <c r="B118" s="6"/>
      <c r="C118" s="6"/>
      <c r="D118" s="7"/>
      <c r="E118" s="8"/>
      <c r="F118" s="8"/>
      <c r="G118" s="8"/>
    </row>
    <row r="119" spans="1:7" x14ac:dyDescent="0.3">
      <c r="A119" s="6"/>
      <c r="B119" s="6"/>
      <c r="C119" s="6"/>
      <c r="D119" s="7"/>
      <c r="E119" s="8"/>
      <c r="F119" s="8"/>
      <c r="G119" s="8"/>
    </row>
    <row r="120" spans="1:7" x14ac:dyDescent="0.3">
      <c r="A120" s="6"/>
      <c r="B120" s="6"/>
      <c r="C120" s="6"/>
      <c r="D120" s="7"/>
      <c r="E120" s="8"/>
      <c r="F120" s="8"/>
      <c r="G120" s="8"/>
    </row>
    <row r="121" spans="1:7" x14ac:dyDescent="0.3">
      <c r="A121" s="6"/>
      <c r="B121" s="6"/>
      <c r="C121" s="6"/>
      <c r="D121" s="7"/>
      <c r="E121" s="8"/>
      <c r="F121" s="8"/>
      <c r="G121" s="8"/>
    </row>
    <row r="122" spans="1:7" x14ac:dyDescent="0.3">
      <c r="A122" s="6"/>
      <c r="B122" s="6"/>
      <c r="C122" s="6"/>
      <c r="D122" s="7"/>
      <c r="E122" s="8"/>
      <c r="F122" s="8"/>
      <c r="G122" s="8"/>
    </row>
    <row r="123" spans="1:7" x14ac:dyDescent="0.3">
      <c r="A123" s="6"/>
      <c r="B123" s="6"/>
      <c r="C123" s="6"/>
      <c r="D123" s="7"/>
      <c r="E123" s="8"/>
      <c r="F123" s="8"/>
      <c r="G123" s="8"/>
    </row>
    <row r="124" spans="1:7" x14ac:dyDescent="0.3">
      <c r="A124" s="6"/>
      <c r="B124" s="6"/>
      <c r="C124" s="6"/>
      <c r="D124" s="7"/>
      <c r="E124" s="8"/>
      <c r="F124" s="8"/>
      <c r="G124" s="8"/>
    </row>
    <row r="125" spans="1:7" x14ac:dyDescent="0.3">
      <c r="A125" s="6"/>
      <c r="B125" s="6"/>
      <c r="C125" s="6"/>
      <c r="D125" s="7"/>
      <c r="E125" s="8"/>
      <c r="F125" s="8"/>
      <c r="G125" s="8"/>
    </row>
    <row r="126" spans="1:7" x14ac:dyDescent="0.3">
      <c r="A126" s="6"/>
      <c r="B126" s="6"/>
      <c r="C126" s="6"/>
      <c r="D126" s="7"/>
      <c r="E126" s="8"/>
      <c r="F126" s="8"/>
      <c r="G126" s="8"/>
    </row>
    <row r="127" spans="1:7" x14ac:dyDescent="0.3">
      <c r="A127" s="6"/>
      <c r="B127" s="6"/>
      <c r="C127" s="6"/>
      <c r="D127" s="7"/>
      <c r="E127" s="8"/>
      <c r="F127" s="8"/>
      <c r="G127" s="8"/>
    </row>
    <row r="128" spans="1:7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94" workbookViewId="0">
      <selection activeCell="A94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-35.200000000000003</v>
      </c>
      <c r="B1">
        <f>A1+35.2</f>
        <v>0</v>
      </c>
      <c r="C1" s="5">
        <v>4.59</v>
      </c>
      <c r="D1" s="2">
        <v>295581.217</v>
      </c>
      <c r="E1" s="2">
        <v>2779981.1970000002</v>
      </c>
    </row>
    <row r="2" spans="1:10" x14ac:dyDescent="0.3">
      <c r="A2">
        <v>-34.479999999999997</v>
      </c>
      <c r="B2">
        <f t="shared" ref="B2:B65" si="0">A2+35.2</f>
        <v>0.72000000000000597</v>
      </c>
      <c r="C2">
        <v>4.4000000000000004</v>
      </c>
      <c r="D2" s="2">
        <f>(((B2*($D$111-$D$1))+$B$111*$D$1)/$B$111)</f>
        <v>295581.91575067339</v>
      </c>
      <c r="E2" s="1">
        <f>(((B2*($E$111-$E$1))+$B$111*$E$1)/$B$111)</f>
        <v>2779981.3706193934</v>
      </c>
      <c r="F2" s="1">
        <f>SQRT(((D2-$D$1)^2)+((E2-$E$1)^2))</f>
        <v>0.71999735921240404</v>
      </c>
      <c r="G2" s="1">
        <f t="shared" ref="G2:G65" si="1">B2-F2</f>
        <v>2.6407876019263199E-6</v>
      </c>
    </row>
    <row r="3" spans="1:10" x14ac:dyDescent="0.3">
      <c r="A3">
        <v>-34.26</v>
      </c>
      <c r="B3">
        <f t="shared" si="0"/>
        <v>0.94000000000000483</v>
      </c>
      <c r="C3">
        <v>4.08</v>
      </c>
      <c r="D3" s="2">
        <f t="shared" ref="D3:D66" si="2">(((B3*($D$111-$D$1))+$B$111*$D$1)/$B$111)</f>
        <v>295582.12925782357</v>
      </c>
      <c r="E3" s="1">
        <f t="shared" ref="E3:E66" si="3">(((B3*($E$111-$E$1))+$B$111*$E$1)/$B$111)</f>
        <v>2779981.4236697634</v>
      </c>
      <c r="F3" s="1">
        <f t="shared" ref="F3:F66" si="4">SQRT(((D3-$D$1)^2)+((E3-$E$1)^2))</f>
        <v>0.93999655223791601</v>
      </c>
      <c r="G3" s="1">
        <f t="shared" si="1"/>
        <v>3.447762088826245E-6</v>
      </c>
    </row>
    <row r="4" spans="1:10" x14ac:dyDescent="0.3">
      <c r="A4">
        <v>-25.7</v>
      </c>
      <c r="B4">
        <f t="shared" si="0"/>
        <v>9.5000000000000036</v>
      </c>
      <c r="C4">
        <v>4.21</v>
      </c>
      <c r="D4" s="2">
        <f t="shared" si="2"/>
        <v>295590.43662694044</v>
      </c>
      <c r="E4" s="1">
        <f t="shared" si="3"/>
        <v>2779983.4878114401</v>
      </c>
      <c r="F4" s="1">
        <f t="shared" si="4"/>
        <v>9.4999651564817853</v>
      </c>
      <c r="G4" s="1">
        <f t="shared" si="1"/>
        <v>3.4843518218252711E-5</v>
      </c>
    </row>
    <row r="5" spans="1:10" x14ac:dyDescent="0.3">
      <c r="A5">
        <v>-24.82</v>
      </c>
      <c r="B5">
        <f t="shared" si="0"/>
        <v>10.380000000000003</v>
      </c>
      <c r="C5">
        <v>4.2</v>
      </c>
      <c r="D5" s="2">
        <f t="shared" si="2"/>
        <v>295591.29065554123</v>
      </c>
      <c r="E5" s="1">
        <f t="shared" si="3"/>
        <v>2779983.7000129214</v>
      </c>
      <c r="F5" s="1">
        <f t="shared" si="4"/>
        <v>10.379961928977192</v>
      </c>
      <c r="G5" s="1">
        <f t="shared" si="1"/>
        <v>3.8071022810726163E-5</v>
      </c>
    </row>
    <row r="6" spans="1:10" x14ac:dyDescent="0.3">
      <c r="A6">
        <v>-24.62</v>
      </c>
      <c r="B6">
        <f t="shared" si="0"/>
        <v>10.580000000000002</v>
      </c>
      <c r="C6">
        <v>4.2699999999999996</v>
      </c>
      <c r="D6" s="2">
        <f t="shared" si="2"/>
        <v>295591.48475295049</v>
      </c>
      <c r="E6" s="1">
        <f t="shared" si="3"/>
        <v>2779983.7482405305</v>
      </c>
      <c r="F6" s="1">
        <f t="shared" si="4"/>
        <v>10.579961195384437</v>
      </c>
      <c r="G6" s="1">
        <f t="shared" si="1"/>
        <v>3.8804615565268819E-5</v>
      </c>
    </row>
    <row r="7" spans="1:10" x14ac:dyDescent="0.3">
      <c r="A7">
        <v>-5.19</v>
      </c>
      <c r="B7">
        <f t="shared" si="0"/>
        <v>30.01</v>
      </c>
      <c r="C7">
        <v>4.2300000000000004</v>
      </c>
      <c r="D7" s="2">
        <f t="shared" si="2"/>
        <v>295610.34131626133</v>
      </c>
      <c r="E7" s="1">
        <f t="shared" si="3"/>
        <v>2779988.4335527709</v>
      </c>
      <c r="F7" s="1">
        <f t="shared" si="4"/>
        <v>30.009889931370967</v>
      </c>
      <c r="G7" s="1">
        <f t="shared" si="1"/>
        <v>1.1006862903428782E-4</v>
      </c>
    </row>
    <row r="8" spans="1:10" x14ac:dyDescent="0.3">
      <c r="A8">
        <v>26.97</v>
      </c>
      <c r="B8">
        <f t="shared" si="0"/>
        <v>62.17</v>
      </c>
      <c r="C8">
        <v>4.7300000000000004</v>
      </c>
      <c r="D8" s="2">
        <f t="shared" si="2"/>
        <v>295641.55217967235</v>
      </c>
      <c r="E8" s="1">
        <f t="shared" si="3"/>
        <v>2779996.1885523419</v>
      </c>
      <c r="F8" s="1">
        <f t="shared" si="4"/>
        <v>62.169771977294587</v>
      </c>
      <c r="G8" s="1">
        <f t="shared" si="1"/>
        <v>2.2802270541433245E-4</v>
      </c>
    </row>
    <row r="9" spans="1:10" x14ac:dyDescent="0.3">
      <c r="A9">
        <v>30.24</v>
      </c>
      <c r="B9">
        <f t="shared" si="0"/>
        <v>65.44</v>
      </c>
      <c r="C9">
        <v>4.76</v>
      </c>
      <c r="D9" s="2">
        <f t="shared" si="2"/>
        <v>295644.72567231394</v>
      </c>
      <c r="E9" s="1">
        <f t="shared" si="3"/>
        <v>2779996.9770737533</v>
      </c>
      <c r="F9" s="1">
        <f t="shared" si="4"/>
        <v>65.439759983761846</v>
      </c>
      <c r="G9" s="1">
        <f t="shared" si="1"/>
        <v>2.4001623815195217E-4</v>
      </c>
    </row>
    <row r="10" spans="1:10" x14ac:dyDescent="0.3">
      <c r="A10">
        <v>32.619999999999997</v>
      </c>
      <c r="B10">
        <f t="shared" si="0"/>
        <v>67.819999999999993</v>
      </c>
      <c r="C10">
        <v>4.53</v>
      </c>
      <c r="D10" s="2">
        <f t="shared" si="2"/>
        <v>295647.03543148428</v>
      </c>
      <c r="E10" s="1">
        <f t="shared" si="3"/>
        <v>2779997.5509823035</v>
      </c>
      <c r="F10" s="1">
        <f t="shared" si="4"/>
        <v>67.819751254536868</v>
      </c>
      <c r="G10" s="1">
        <f t="shared" si="1"/>
        <v>2.4874546312503298E-4</v>
      </c>
    </row>
    <row r="11" spans="1:10" x14ac:dyDescent="0.3">
      <c r="A11">
        <v>47.21</v>
      </c>
      <c r="B11">
        <f t="shared" si="0"/>
        <v>82.41</v>
      </c>
      <c r="C11">
        <v>4.26</v>
      </c>
      <c r="D11" s="2">
        <f t="shared" si="2"/>
        <v>295661.19483749074</v>
      </c>
      <c r="E11" s="1">
        <f t="shared" si="3"/>
        <v>2780001.0691863997</v>
      </c>
      <c r="F11" s="1">
        <f t="shared" si="4"/>
        <v>82.409697742388019</v>
      </c>
      <c r="G11" s="1">
        <f t="shared" si="1"/>
        <v>3.0225761197755219E-4</v>
      </c>
      <c r="I11" s="5">
        <v>-35.200000000000003</v>
      </c>
      <c r="J11" s="5">
        <v>4.59</v>
      </c>
    </row>
    <row r="12" spans="1:10" x14ac:dyDescent="0.3">
      <c r="A12">
        <v>51.82</v>
      </c>
      <c r="B12">
        <f t="shared" si="0"/>
        <v>87.02000000000001</v>
      </c>
      <c r="C12">
        <v>4.24</v>
      </c>
      <c r="D12" s="2">
        <f t="shared" si="2"/>
        <v>295665.66878277442</v>
      </c>
      <c r="E12" s="1">
        <f t="shared" si="3"/>
        <v>2780002.1808327935</v>
      </c>
      <c r="F12" s="1">
        <f t="shared" si="4"/>
        <v>87.019680834132259</v>
      </c>
      <c r="G12" s="1">
        <f t="shared" si="1"/>
        <v>3.1916586775082578E-4</v>
      </c>
      <c r="I12">
        <v>-34.479999999999997</v>
      </c>
      <c r="J12">
        <v>4.4000000000000004</v>
      </c>
    </row>
    <row r="13" spans="1:10" x14ac:dyDescent="0.3">
      <c r="A13">
        <v>62.87</v>
      </c>
      <c r="B13">
        <f t="shared" si="0"/>
        <v>98.07</v>
      </c>
      <c r="C13">
        <v>3.88</v>
      </c>
      <c r="D13" s="2">
        <f t="shared" si="2"/>
        <v>295676.39266463678</v>
      </c>
      <c r="E13" s="1">
        <f t="shared" si="3"/>
        <v>2780004.8454082054</v>
      </c>
      <c r="F13" s="1">
        <f t="shared" si="4"/>
        <v>98.069640305720384</v>
      </c>
      <c r="G13" s="1">
        <f t="shared" si="1"/>
        <v>3.5969427960935718E-4</v>
      </c>
      <c r="I13">
        <v>-34.26</v>
      </c>
      <c r="J13">
        <v>4.08</v>
      </c>
    </row>
    <row r="14" spans="1:10" x14ac:dyDescent="0.3">
      <c r="A14">
        <v>64.25</v>
      </c>
      <c r="B14">
        <f t="shared" si="0"/>
        <v>99.45</v>
      </c>
      <c r="C14">
        <v>2.9</v>
      </c>
      <c r="D14" s="2">
        <f t="shared" si="2"/>
        <v>295677.73193676071</v>
      </c>
      <c r="E14" s="1">
        <f t="shared" si="3"/>
        <v>2780005.1781787095</v>
      </c>
      <c r="F14" s="1">
        <f t="shared" si="4"/>
        <v>99.449635244233903</v>
      </c>
      <c r="G14" s="1">
        <f t="shared" si="1"/>
        <v>3.6475576609973359E-4</v>
      </c>
      <c r="I14">
        <v>-25.7</v>
      </c>
      <c r="J14">
        <v>4.21</v>
      </c>
    </row>
    <row r="15" spans="1:10" x14ac:dyDescent="0.3">
      <c r="A15">
        <v>65.52</v>
      </c>
      <c r="B15">
        <f t="shared" si="0"/>
        <v>100.72</v>
      </c>
      <c r="C15">
        <v>2.63</v>
      </c>
      <c r="D15" s="2">
        <f t="shared" si="2"/>
        <v>295678.96445530962</v>
      </c>
      <c r="E15" s="1">
        <f t="shared" si="3"/>
        <v>2780005.4844240281</v>
      </c>
      <c r="F15" s="1">
        <f t="shared" si="4"/>
        <v>100.71963058617887</v>
      </c>
      <c r="G15" s="1">
        <f t="shared" si="1"/>
        <v>3.6941382113298005E-4</v>
      </c>
      <c r="I15">
        <v>-24.82</v>
      </c>
      <c r="J15">
        <v>4.2</v>
      </c>
    </row>
    <row r="16" spans="1:10" x14ac:dyDescent="0.3">
      <c r="A16">
        <v>65.760000000000005</v>
      </c>
      <c r="B16">
        <f t="shared" si="0"/>
        <v>100.96000000000001</v>
      </c>
      <c r="C16">
        <v>1.77</v>
      </c>
      <c r="D16" s="2">
        <f t="shared" si="2"/>
        <v>295679.19737220072</v>
      </c>
      <c r="E16" s="1">
        <f t="shared" si="3"/>
        <v>2780005.5422971593</v>
      </c>
      <c r="F16" s="1">
        <f t="shared" si="4"/>
        <v>100.95962970593493</v>
      </c>
      <c r="G16" s="1">
        <f t="shared" si="1"/>
        <v>3.7029406507826934E-4</v>
      </c>
      <c r="I16">
        <v>-24.62</v>
      </c>
      <c r="J16">
        <v>4.2699999999999996</v>
      </c>
    </row>
    <row r="17" spans="1:10" x14ac:dyDescent="0.3">
      <c r="A17">
        <v>70.59</v>
      </c>
      <c r="B17">
        <f t="shared" si="0"/>
        <v>105.79</v>
      </c>
      <c r="C17">
        <v>0.52</v>
      </c>
      <c r="D17" s="2">
        <f t="shared" si="2"/>
        <v>295683.88482463465</v>
      </c>
      <c r="E17" s="1">
        <f t="shared" si="3"/>
        <v>2780006.7069939235</v>
      </c>
      <c r="F17" s="1">
        <f t="shared" si="4"/>
        <v>105.78961199087347</v>
      </c>
      <c r="G17" s="1">
        <f t="shared" si="1"/>
        <v>3.8800912653869091E-4</v>
      </c>
      <c r="I17">
        <v>-5.19</v>
      </c>
      <c r="J17">
        <v>4.2300000000000004</v>
      </c>
    </row>
    <row r="18" spans="1:10" x14ac:dyDescent="0.3">
      <c r="A18">
        <v>86.11</v>
      </c>
      <c r="B18">
        <f t="shared" si="0"/>
        <v>121.31</v>
      </c>
      <c r="C18">
        <v>0.89</v>
      </c>
      <c r="D18" s="2">
        <f t="shared" si="2"/>
        <v>295698.94678359421</v>
      </c>
      <c r="E18" s="1">
        <f t="shared" si="3"/>
        <v>2780010.4494564026</v>
      </c>
      <c r="F18" s="1">
        <f t="shared" si="4"/>
        <v>121.30955506765341</v>
      </c>
      <c r="G18" s="1">
        <f t="shared" si="1"/>
        <v>4.4493234659626069E-4</v>
      </c>
      <c r="I18">
        <v>26.97</v>
      </c>
      <c r="J18">
        <v>4.7300000000000004</v>
      </c>
    </row>
    <row r="19" spans="1:10" x14ac:dyDescent="0.3">
      <c r="A19">
        <v>98.02</v>
      </c>
      <c r="B19">
        <f t="shared" si="0"/>
        <v>133.22</v>
      </c>
      <c r="C19">
        <v>3.89</v>
      </c>
      <c r="D19" s="2">
        <f t="shared" si="2"/>
        <v>295710.50528431637</v>
      </c>
      <c r="E19" s="1">
        <f t="shared" si="3"/>
        <v>2780013.3214105344</v>
      </c>
      <c r="F19" s="1">
        <f t="shared" si="4"/>
        <v>133.2195113849499</v>
      </c>
      <c r="G19" s="1">
        <f t="shared" si="1"/>
        <v>4.8861505010222572E-4</v>
      </c>
      <c r="I19">
        <v>30.24</v>
      </c>
      <c r="J19">
        <v>4.76</v>
      </c>
    </row>
    <row r="20" spans="1:10" x14ac:dyDescent="0.3">
      <c r="A20">
        <v>106.47</v>
      </c>
      <c r="B20">
        <f t="shared" si="0"/>
        <v>141.67000000000002</v>
      </c>
      <c r="C20">
        <v>2.5299999999999998</v>
      </c>
      <c r="D20" s="2">
        <f t="shared" si="2"/>
        <v>295718.70589985815</v>
      </c>
      <c r="E20" s="1">
        <f t="shared" si="3"/>
        <v>2780015.3590270262</v>
      </c>
      <c r="F20" s="1">
        <f t="shared" si="4"/>
        <v>141.66948039268101</v>
      </c>
      <c r="G20" s="1">
        <f t="shared" si="1"/>
        <v>5.1960731900635437E-4</v>
      </c>
      <c r="I20">
        <v>32.619999999999997</v>
      </c>
      <c r="J20">
        <v>4.53</v>
      </c>
    </row>
    <row r="21" spans="1:10" x14ac:dyDescent="0.3">
      <c r="A21">
        <v>109.84</v>
      </c>
      <c r="B21">
        <f t="shared" si="0"/>
        <v>145.04000000000002</v>
      </c>
      <c r="C21">
        <v>1.78</v>
      </c>
      <c r="D21" s="2">
        <f t="shared" si="2"/>
        <v>295721.97644120437</v>
      </c>
      <c r="E21" s="1">
        <f t="shared" si="3"/>
        <v>2780016.1716622426</v>
      </c>
      <c r="F21" s="1">
        <f t="shared" si="4"/>
        <v>145.03946803246419</v>
      </c>
      <c r="G21" s="1">
        <f t="shared" si="1"/>
        <v>5.3196753583506506E-4</v>
      </c>
      <c r="I21">
        <v>47.21</v>
      </c>
      <c r="J21">
        <v>4.26</v>
      </c>
    </row>
    <row r="22" spans="1:10" x14ac:dyDescent="0.3">
      <c r="A22">
        <v>123.31</v>
      </c>
      <c r="B22">
        <f t="shared" si="0"/>
        <v>158.51</v>
      </c>
      <c r="C22">
        <v>0.76</v>
      </c>
      <c r="D22" s="2">
        <f t="shared" si="2"/>
        <v>295735.04890171892</v>
      </c>
      <c r="E22" s="1">
        <f t="shared" si="3"/>
        <v>2780019.4197917269</v>
      </c>
      <c r="F22" s="1">
        <f t="shared" si="4"/>
        <v>158.50941862817615</v>
      </c>
      <c r="G22" s="1">
        <f t="shared" si="1"/>
        <v>5.8137182384143671E-4</v>
      </c>
      <c r="I22">
        <v>51.82</v>
      </c>
      <c r="J22">
        <v>4.24</v>
      </c>
    </row>
    <row r="23" spans="1:10" x14ac:dyDescent="0.3">
      <c r="A23">
        <v>134.56</v>
      </c>
      <c r="B23">
        <f t="shared" si="0"/>
        <v>169.76</v>
      </c>
      <c r="C23">
        <v>0.39</v>
      </c>
      <c r="D23" s="2">
        <f t="shared" si="2"/>
        <v>295745.96688099048</v>
      </c>
      <c r="E23" s="1">
        <f t="shared" si="3"/>
        <v>2780022.1325947484</v>
      </c>
      <c r="F23" s="1">
        <f t="shared" si="4"/>
        <v>169.75937736622731</v>
      </c>
      <c r="G23" s="1">
        <f t="shared" si="1"/>
        <v>6.2263377267868236E-4</v>
      </c>
      <c r="I23">
        <v>62.87</v>
      </c>
      <c r="J23">
        <v>3.88</v>
      </c>
    </row>
    <row r="24" spans="1:10" x14ac:dyDescent="0.3">
      <c r="A24">
        <v>142.02000000000001</v>
      </c>
      <c r="B24">
        <f t="shared" si="0"/>
        <v>177.22000000000003</v>
      </c>
      <c r="C24">
        <v>-0.36</v>
      </c>
      <c r="D24" s="2">
        <f t="shared" si="2"/>
        <v>295753.20671435638</v>
      </c>
      <c r="E24" s="1">
        <f t="shared" si="3"/>
        <v>2780023.931484574</v>
      </c>
      <c r="F24" s="1">
        <f t="shared" si="4"/>
        <v>177.21935000495026</v>
      </c>
      <c r="G24" s="1">
        <f t="shared" si="1"/>
        <v>6.499950497698137E-4</v>
      </c>
      <c r="I24">
        <v>64.25</v>
      </c>
      <c r="J24">
        <v>2.9</v>
      </c>
    </row>
    <row r="25" spans="1:10" x14ac:dyDescent="0.3">
      <c r="A25">
        <v>149.35</v>
      </c>
      <c r="B25">
        <f t="shared" si="0"/>
        <v>184.55</v>
      </c>
      <c r="C25">
        <v>-0.61</v>
      </c>
      <c r="D25" s="2">
        <f t="shared" si="2"/>
        <v>295760.32038440619</v>
      </c>
      <c r="E25" s="1">
        <f t="shared" si="3"/>
        <v>2780025.6990264538</v>
      </c>
      <c r="F25" s="1">
        <f t="shared" si="4"/>
        <v>184.54932312048572</v>
      </c>
      <c r="G25" s="1">
        <f t="shared" si="1"/>
        <v>6.7687951428752058E-4</v>
      </c>
      <c r="I25">
        <v>65.52</v>
      </c>
      <c r="J25">
        <v>2.63</v>
      </c>
    </row>
    <row r="26" spans="1:10" x14ac:dyDescent="0.3">
      <c r="A26">
        <v>157.06</v>
      </c>
      <c r="B26">
        <f t="shared" si="0"/>
        <v>192.26</v>
      </c>
      <c r="C26">
        <v>-1.06</v>
      </c>
      <c r="D26" s="2">
        <f t="shared" si="2"/>
        <v>295767.8028395336</v>
      </c>
      <c r="E26" s="1">
        <f t="shared" si="3"/>
        <v>2780027.558200791</v>
      </c>
      <c r="F26" s="1">
        <f t="shared" si="4"/>
        <v>192.25929484221737</v>
      </c>
      <c r="G26" s="1">
        <f t="shared" si="1"/>
        <v>7.0515778261892592E-4</v>
      </c>
      <c r="I26">
        <v>65.760000000000005</v>
      </c>
      <c r="J26">
        <v>1.77</v>
      </c>
    </row>
    <row r="27" spans="1:10" x14ac:dyDescent="0.3">
      <c r="A27">
        <v>163.31</v>
      </c>
      <c r="B27">
        <f t="shared" si="0"/>
        <v>198.51</v>
      </c>
      <c r="C27">
        <v>-1.7</v>
      </c>
      <c r="D27" s="2">
        <f t="shared" si="2"/>
        <v>295773.86838357343</v>
      </c>
      <c r="E27" s="1">
        <f t="shared" si="3"/>
        <v>2780029.0653135809</v>
      </c>
      <c r="F27" s="1">
        <f t="shared" si="4"/>
        <v>198.50927191901894</v>
      </c>
      <c r="G27" s="1">
        <f t="shared" si="1"/>
        <v>7.2808098104815144E-4</v>
      </c>
      <c r="I27">
        <v>70.59</v>
      </c>
      <c r="J27">
        <v>0.52</v>
      </c>
    </row>
    <row r="28" spans="1:10" x14ac:dyDescent="0.3">
      <c r="A28">
        <v>174.21</v>
      </c>
      <c r="B28">
        <f t="shared" si="0"/>
        <v>209.41000000000003</v>
      </c>
      <c r="C28">
        <v>-3.68</v>
      </c>
      <c r="D28" s="2">
        <f t="shared" si="2"/>
        <v>295784.44669237873</v>
      </c>
      <c r="E28" s="1">
        <f t="shared" si="3"/>
        <v>2780031.6937182862</v>
      </c>
      <c r="F28" s="1">
        <f t="shared" si="4"/>
        <v>209.4092319407448</v>
      </c>
      <c r="G28" s="1">
        <f t="shared" si="1"/>
        <v>7.6805925522194229E-4</v>
      </c>
      <c r="I28">
        <v>86.11</v>
      </c>
      <c r="J28">
        <v>0.89</v>
      </c>
    </row>
    <row r="29" spans="1:10" x14ac:dyDescent="0.3">
      <c r="A29">
        <v>180.62</v>
      </c>
      <c r="B29">
        <f t="shared" si="0"/>
        <v>215.82</v>
      </c>
      <c r="C29">
        <v>-4.29</v>
      </c>
      <c r="D29" s="2">
        <f t="shared" si="2"/>
        <v>295790.66751434596</v>
      </c>
      <c r="E29" s="1">
        <f t="shared" si="3"/>
        <v>2780033.2394131632</v>
      </c>
      <c r="F29" s="1">
        <f t="shared" si="4"/>
        <v>215.81920843060479</v>
      </c>
      <c r="G29" s="1">
        <f t="shared" si="1"/>
        <v>7.9156939520430569E-4</v>
      </c>
      <c r="I29">
        <v>98.02</v>
      </c>
      <c r="J29">
        <v>3.89</v>
      </c>
    </row>
    <row r="30" spans="1:10" x14ac:dyDescent="0.3">
      <c r="A30">
        <v>186.05</v>
      </c>
      <c r="B30">
        <f t="shared" si="0"/>
        <v>221.25</v>
      </c>
      <c r="C30">
        <v>-5.08</v>
      </c>
      <c r="D30" s="2">
        <f t="shared" si="2"/>
        <v>295795.93725900765</v>
      </c>
      <c r="E30" s="1">
        <f t="shared" si="3"/>
        <v>2780034.5487927548</v>
      </c>
      <c r="F30" s="1">
        <f t="shared" si="4"/>
        <v>221.24918851476508</v>
      </c>
      <c r="G30" s="1">
        <f t="shared" si="1"/>
        <v>8.1148523491947344E-4</v>
      </c>
      <c r="I30">
        <v>106.47</v>
      </c>
      <c r="J30">
        <v>2.5299999999999998</v>
      </c>
    </row>
    <row r="31" spans="1:10" x14ac:dyDescent="0.3">
      <c r="A31">
        <v>193.75</v>
      </c>
      <c r="B31">
        <f t="shared" si="0"/>
        <v>228.95</v>
      </c>
      <c r="C31">
        <v>-5.74</v>
      </c>
      <c r="D31" s="2">
        <f t="shared" si="2"/>
        <v>295803.41000926465</v>
      </c>
      <c r="E31" s="1">
        <f t="shared" si="3"/>
        <v>2780036.4055557116</v>
      </c>
      <c r="F31" s="1">
        <f t="shared" si="4"/>
        <v>228.9491602732441</v>
      </c>
      <c r="G31" s="1">
        <f t="shared" si="1"/>
        <v>8.397267558848398E-4</v>
      </c>
      <c r="I31">
        <v>109.84</v>
      </c>
      <c r="J31">
        <v>1.78</v>
      </c>
    </row>
    <row r="32" spans="1:10" x14ac:dyDescent="0.3">
      <c r="A32">
        <v>200.54</v>
      </c>
      <c r="B32">
        <f t="shared" si="0"/>
        <v>235.74</v>
      </c>
      <c r="C32">
        <v>-5.93</v>
      </c>
      <c r="D32" s="2">
        <f t="shared" si="2"/>
        <v>295809.99961630948</v>
      </c>
      <c r="E32" s="1">
        <f t="shared" si="3"/>
        <v>2780038.0428830464</v>
      </c>
      <c r="F32" s="1">
        <f t="shared" si="4"/>
        <v>235.73913536941259</v>
      </c>
      <c r="G32" s="1">
        <f t="shared" si="1"/>
        <v>8.6463058741514942E-4</v>
      </c>
      <c r="I32">
        <v>123.31</v>
      </c>
      <c r="J32">
        <v>0.76</v>
      </c>
    </row>
    <row r="33" spans="1:10" x14ac:dyDescent="0.3">
      <c r="A33">
        <v>210.71</v>
      </c>
      <c r="B33">
        <f t="shared" si="0"/>
        <v>245.91000000000003</v>
      </c>
      <c r="C33">
        <v>-5.87</v>
      </c>
      <c r="D33" s="2">
        <f t="shared" si="2"/>
        <v>295819.86946957093</v>
      </c>
      <c r="E33" s="1">
        <f t="shared" si="3"/>
        <v>2780040.4952569776</v>
      </c>
      <c r="F33" s="1">
        <f t="shared" si="4"/>
        <v>245.90909806850462</v>
      </c>
      <c r="G33" s="1">
        <f t="shared" si="1"/>
        <v>9.0193149540596096E-4</v>
      </c>
      <c r="I33">
        <v>134.56</v>
      </c>
      <c r="J33">
        <v>0.39</v>
      </c>
    </row>
    <row r="34" spans="1:10" x14ac:dyDescent="0.3">
      <c r="A34">
        <v>223.88</v>
      </c>
      <c r="B34">
        <f t="shared" si="0"/>
        <v>259.08</v>
      </c>
      <c r="C34">
        <v>-6.02</v>
      </c>
      <c r="D34" s="2">
        <f t="shared" si="2"/>
        <v>295832.65078397153</v>
      </c>
      <c r="E34" s="1">
        <f t="shared" si="3"/>
        <v>2780043.6710450482</v>
      </c>
      <c r="F34" s="1">
        <f t="shared" si="4"/>
        <v>259.07904976454921</v>
      </c>
      <c r="G34" s="1">
        <f t="shared" si="1"/>
        <v>9.50235450773107E-4</v>
      </c>
      <c r="I34">
        <v>142.02000000000001</v>
      </c>
      <c r="J34">
        <v>-0.36</v>
      </c>
    </row>
    <row r="35" spans="1:10" x14ac:dyDescent="0.3">
      <c r="A35">
        <v>236.61</v>
      </c>
      <c r="B35">
        <f t="shared" si="0"/>
        <v>271.81</v>
      </c>
      <c r="C35">
        <v>-6.13</v>
      </c>
      <c r="D35" s="2">
        <f t="shared" si="2"/>
        <v>295845.00508407172</v>
      </c>
      <c r="E35" s="1">
        <f t="shared" si="3"/>
        <v>2780046.7407323783</v>
      </c>
      <c r="F35" s="1">
        <f t="shared" si="4"/>
        <v>271.80900307437406</v>
      </c>
      <c r="G35" s="1">
        <f t="shared" si="1"/>
        <v>9.9692562594100309E-4</v>
      </c>
      <c r="I35">
        <v>149.35</v>
      </c>
      <c r="J35">
        <v>-0.61</v>
      </c>
    </row>
    <row r="36" spans="1:10" x14ac:dyDescent="0.3">
      <c r="A36">
        <v>245.42</v>
      </c>
      <c r="B36">
        <f t="shared" si="0"/>
        <v>280.62</v>
      </c>
      <c r="C36">
        <v>-6.02</v>
      </c>
      <c r="D36" s="2">
        <f t="shared" si="2"/>
        <v>295853.55507495021</v>
      </c>
      <c r="E36" s="1">
        <f t="shared" si="3"/>
        <v>2780048.8651585667</v>
      </c>
      <c r="F36" s="1">
        <f t="shared" si="4"/>
        <v>280.6189707617396</v>
      </c>
      <c r="G36" s="1">
        <f t="shared" si="1"/>
        <v>1.0292382604006889E-3</v>
      </c>
      <c r="I36">
        <v>157.06</v>
      </c>
      <c r="J36">
        <v>-1.06</v>
      </c>
    </row>
    <row r="37" spans="1:10" x14ac:dyDescent="0.3">
      <c r="A37">
        <v>254.07</v>
      </c>
      <c r="B37">
        <f t="shared" si="0"/>
        <v>289.27</v>
      </c>
      <c r="C37">
        <v>-6.02</v>
      </c>
      <c r="D37" s="2">
        <f t="shared" si="2"/>
        <v>295861.94978790125</v>
      </c>
      <c r="E37" s="1">
        <f t="shared" si="3"/>
        <v>2780050.9510026672</v>
      </c>
      <c r="F37" s="1">
        <f t="shared" si="4"/>
        <v>289.26893903576564</v>
      </c>
      <c r="G37" s="1">
        <f t="shared" si="1"/>
        <v>1.0609642343410997E-3</v>
      </c>
      <c r="I37">
        <v>163.31</v>
      </c>
      <c r="J37">
        <v>-1.7</v>
      </c>
    </row>
    <row r="38" spans="1:10" x14ac:dyDescent="0.3">
      <c r="A38">
        <v>267.02</v>
      </c>
      <c r="B38">
        <f t="shared" si="0"/>
        <v>302.21999999999997</v>
      </c>
      <c r="C38">
        <v>-5.96</v>
      </c>
      <c r="D38" s="2">
        <f t="shared" si="2"/>
        <v>295874.51759515161</v>
      </c>
      <c r="E38" s="1">
        <f t="shared" si="3"/>
        <v>2780054.0737403678</v>
      </c>
      <c r="F38" s="1">
        <f t="shared" si="4"/>
        <v>302.21889153872826</v>
      </c>
      <c r="G38" s="1">
        <f t="shared" si="1"/>
        <v>1.1084612717127129E-3</v>
      </c>
      <c r="I38">
        <v>174.21</v>
      </c>
      <c r="J38">
        <v>-3.68</v>
      </c>
    </row>
    <row r="39" spans="1:10" x14ac:dyDescent="0.3">
      <c r="A39">
        <v>276.41000000000003</v>
      </c>
      <c r="B39">
        <f t="shared" si="0"/>
        <v>311.61</v>
      </c>
      <c r="C39">
        <v>-5.92</v>
      </c>
      <c r="D39" s="2">
        <f t="shared" si="2"/>
        <v>295883.63046851702</v>
      </c>
      <c r="E39" s="1">
        <f t="shared" si="3"/>
        <v>2780056.3380266228</v>
      </c>
      <c r="F39" s="1">
        <f t="shared" si="4"/>
        <v>311.60885709875379</v>
      </c>
      <c r="G39" s="1">
        <f t="shared" si="1"/>
        <v>1.142901246225847E-3</v>
      </c>
      <c r="I39">
        <v>180.62</v>
      </c>
      <c r="J39">
        <v>-4.29</v>
      </c>
    </row>
    <row r="40" spans="1:10" x14ac:dyDescent="0.3">
      <c r="A40">
        <v>282.98</v>
      </c>
      <c r="B40">
        <f t="shared" si="0"/>
        <v>318.18</v>
      </c>
      <c r="C40">
        <v>-5.98</v>
      </c>
      <c r="D40" s="2">
        <f t="shared" si="2"/>
        <v>295890.0065684116</v>
      </c>
      <c r="E40" s="1">
        <f t="shared" si="3"/>
        <v>2780057.9223035877</v>
      </c>
      <c r="F40" s="1">
        <f t="shared" si="4"/>
        <v>318.1788330018403</v>
      </c>
      <c r="G40" s="1">
        <f t="shared" si="1"/>
        <v>1.1669981597037804E-3</v>
      </c>
      <c r="I40">
        <v>186.05</v>
      </c>
      <c r="J40">
        <v>-5.08</v>
      </c>
    </row>
    <row r="41" spans="1:10" x14ac:dyDescent="0.3">
      <c r="A41">
        <v>288.70999999999998</v>
      </c>
      <c r="B41">
        <f t="shared" si="0"/>
        <v>323.90999999999997</v>
      </c>
      <c r="C41">
        <v>-5.83</v>
      </c>
      <c r="D41" s="2">
        <f t="shared" si="2"/>
        <v>295895.56745918724</v>
      </c>
      <c r="E41" s="1">
        <f t="shared" si="3"/>
        <v>2780059.304024593</v>
      </c>
      <c r="F41" s="1">
        <f t="shared" si="4"/>
        <v>323.90881198566791</v>
      </c>
      <c r="G41" s="1">
        <f t="shared" si="1"/>
        <v>1.1880143320581737E-3</v>
      </c>
      <c r="I41">
        <v>193.75</v>
      </c>
      <c r="J41">
        <v>-5.74</v>
      </c>
    </row>
    <row r="42" spans="1:10" x14ac:dyDescent="0.3">
      <c r="A42">
        <v>291.04000000000002</v>
      </c>
      <c r="B42">
        <f t="shared" si="0"/>
        <v>326.24</v>
      </c>
      <c r="C42">
        <v>-5.77</v>
      </c>
      <c r="D42" s="2">
        <f t="shared" si="2"/>
        <v>295897.82869400526</v>
      </c>
      <c r="E42" s="1">
        <f t="shared" si="3"/>
        <v>2780059.8658762411</v>
      </c>
      <c r="F42" s="1">
        <f t="shared" si="4"/>
        <v>326.23880343989731</v>
      </c>
      <c r="G42" s="1">
        <f t="shared" si="1"/>
        <v>1.1965601026986405E-3</v>
      </c>
      <c r="I42">
        <v>200.54</v>
      </c>
      <c r="J42">
        <v>-5.93</v>
      </c>
    </row>
    <row r="43" spans="1:10" x14ac:dyDescent="0.3">
      <c r="A43">
        <v>296.83999999999997</v>
      </c>
      <c r="B43">
        <f t="shared" si="0"/>
        <v>332.03999999999996</v>
      </c>
      <c r="C43">
        <v>-5.89</v>
      </c>
      <c r="D43" s="2">
        <f t="shared" si="2"/>
        <v>295903.4575188742</v>
      </c>
      <c r="E43" s="1">
        <f t="shared" si="3"/>
        <v>2780061.2644769098</v>
      </c>
      <c r="F43" s="1">
        <f t="shared" si="4"/>
        <v>332.0387821670576</v>
      </c>
      <c r="G43" s="1">
        <f t="shared" si="1"/>
        <v>1.2178329423591094E-3</v>
      </c>
      <c r="I43">
        <v>210.71</v>
      </c>
      <c r="J43">
        <v>-5.87</v>
      </c>
    </row>
    <row r="44" spans="1:10" x14ac:dyDescent="0.3">
      <c r="A44">
        <v>303.89999999999998</v>
      </c>
      <c r="B44">
        <f t="shared" si="0"/>
        <v>339.09999999999997</v>
      </c>
      <c r="C44">
        <v>-5.62</v>
      </c>
      <c r="D44" s="2">
        <f t="shared" si="2"/>
        <v>295910.30915742146</v>
      </c>
      <c r="E44" s="1">
        <f t="shared" si="3"/>
        <v>2780062.9669115171</v>
      </c>
      <c r="F44" s="1">
        <f t="shared" si="4"/>
        <v>339.09875627285311</v>
      </c>
      <c r="G44" s="1">
        <f t="shared" si="1"/>
        <v>1.2437271468570543E-3</v>
      </c>
      <c r="I44">
        <v>223.88</v>
      </c>
      <c r="J44">
        <v>-6.02</v>
      </c>
    </row>
    <row r="45" spans="1:10" x14ac:dyDescent="0.3">
      <c r="A45">
        <v>312.10000000000002</v>
      </c>
      <c r="B45">
        <f t="shared" si="0"/>
        <v>347.3</v>
      </c>
      <c r="C45">
        <v>-5.73</v>
      </c>
      <c r="D45" s="2">
        <f t="shared" si="2"/>
        <v>295918.26715120167</v>
      </c>
      <c r="E45" s="1">
        <f t="shared" si="3"/>
        <v>2780064.9442434972</v>
      </c>
      <c r="F45" s="1">
        <f t="shared" si="4"/>
        <v>347.29872619751904</v>
      </c>
      <c r="G45" s="1">
        <f t="shared" si="1"/>
        <v>1.2738024809664239E-3</v>
      </c>
      <c r="I45">
        <v>236.61</v>
      </c>
      <c r="J45">
        <v>-6.13</v>
      </c>
    </row>
    <row r="46" spans="1:10" x14ac:dyDescent="0.3">
      <c r="A46">
        <v>318.83</v>
      </c>
      <c r="B46">
        <f t="shared" si="0"/>
        <v>354.03</v>
      </c>
      <c r="C46">
        <v>-5.71</v>
      </c>
      <c r="D46" s="2">
        <f t="shared" si="2"/>
        <v>295924.79852902365</v>
      </c>
      <c r="E46" s="1">
        <f t="shared" si="3"/>
        <v>2780066.5671025491</v>
      </c>
      <c r="F46" s="1">
        <f t="shared" si="4"/>
        <v>354.02870151366392</v>
      </c>
      <c r="G46" s="1">
        <f t="shared" si="1"/>
        <v>1.2984863360543386E-3</v>
      </c>
      <c r="I46">
        <v>245.42</v>
      </c>
      <c r="J46">
        <v>-6.02</v>
      </c>
    </row>
    <row r="47" spans="1:10" x14ac:dyDescent="0.3">
      <c r="A47">
        <v>327.58</v>
      </c>
      <c r="B47">
        <f t="shared" si="0"/>
        <v>362.78</v>
      </c>
      <c r="C47">
        <v>-5.91</v>
      </c>
      <c r="D47" s="2">
        <f t="shared" si="2"/>
        <v>295933.29029067932</v>
      </c>
      <c r="E47" s="1">
        <f t="shared" si="3"/>
        <v>2780068.6770604546</v>
      </c>
      <c r="F47" s="1">
        <f t="shared" si="4"/>
        <v>362.77866942100593</v>
      </c>
      <c r="G47" s="1">
        <f t="shared" si="1"/>
        <v>1.3305789940432078E-3</v>
      </c>
      <c r="I47">
        <v>254.07</v>
      </c>
      <c r="J47">
        <v>-6.02</v>
      </c>
    </row>
    <row r="48" spans="1:10" x14ac:dyDescent="0.3">
      <c r="A48">
        <v>335.55</v>
      </c>
      <c r="B48">
        <f t="shared" si="0"/>
        <v>370.75</v>
      </c>
      <c r="C48">
        <v>-5.95</v>
      </c>
      <c r="D48" s="2">
        <f t="shared" si="2"/>
        <v>295941.02507243888</v>
      </c>
      <c r="E48" s="1">
        <f t="shared" si="3"/>
        <v>2780070.5989306839</v>
      </c>
      <c r="F48" s="1">
        <f t="shared" si="4"/>
        <v>370.74864018922489</v>
      </c>
      <c r="G48" s="1">
        <f t="shared" si="1"/>
        <v>1.3598107751136013E-3</v>
      </c>
      <c r="I48">
        <v>267.02</v>
      </c>
      <c r="J48">
        <v>-5.96</v>
      </c>
    </row>
    <row r="49" spans="1:10" x14ac:dyDescent="0.3">
      <c r="A49">
        <v>344.9</v>
      </c>
      <c r="B49">
        <f t="shared" si="0"/>
        <v>380.09999999999997</v>
      </c>
      <c r="C49">
        <v>-6.02</v>
      </c>
      <c r="D49" s="2">
        <f t="shared" si="2"/>
        <v>295950.09912632237</v>
      </c>
      <c r="E49" s="1">
        <f t="shared" si="3"/>
        <v>2780072.8535714173</v>
      </c>
      <c r="F49" s="1">
        <f t="shared" si="4"/>
        <v>380.09860589595741</v>
      </c>
      <c r="G49" s="1">
        <f t="shared" si="1"/>
        <v>1.3941040425606843E-3</v>
      </c>
      <c r="I49">
        <v>276.41000000000003</v>
      </c>
      <c r="J49">
        <v>-5.92</v>
      </c>
    </row>
    <row r="50" spans="1:10" x14ac:dyDescent="0.3">
      <c r="A50">
        <v>354.62</v>
      </c>
      <c r="B50">
        <f t="shared" si="0"/>
        <v>389.82</v>
      </c>
      <c r="C50">
        <v>-5.99</v>
      </c>
      <c r="D50" s="2">
        <f t="shared" si="2"/>
        <v>295959.53226041299</v>
      </c>
      <c r="E50" s="1">
        <f t="shared" si="3"/>
        <v>2780075.1974332277</v>
      </c>
      <c r="F50" s="1">
        <f t="shared" si="4"/>
        <v>389.81857024557701</v>
      </c>
      <c r="G50" s="1">
        <f t="shared" si="1"/>
        <v>1.4297544229862069E-3</v>
      </c>
      <c r="I50">
        <v>282.98</v>
      </c>
      <c r="J50">
        <v>-5.98</v>
      </c>
    </row>
    <row r="51" spans="1:10" x14ac:dyDescent="0.3">
      <c r="A51">
        <v>366.88</v>
      </c>
      <c r="B51">
        <f t="shared" si="0"/>
        <v>402.08</v>
      </c>
      <c r="C51">
        <v>-6.09</v>
      </c>
      <c r="D51" s="2">
        <f t="shared" si="2"/>
        <v>295971.43043160136</v>
      </c>
      <c r="E51" s="1">
        <f t="shared" si="3"/>
        <v>2780078.1537856762</v>
      </c>
      <c r="F51" s="1">
        <f t="shared" si="4"/>
        <v>402.07852527925456</v>
      </c>
      <c r="G51" s="1">
        <f t="shared" si="1"/>
        <v>1.4747207454206546E-3</v>
      </c>
      <c r="I51">
        <v>288.70999999999998</v>
      </c>
      <c r="J51">
        <v>-5.83</v>
      </c>
    </row>
    <row r="52" spans="1:10" x14ac:dyDescent="0.3">
      <c r="A52">
        <v>375.46</v>
      </c>
      <c r="B52">
        <f t="shared" si="0"/>
        <v>410.65999999999997</v>
      </c>
      <c r="C52">
        <v>-6.09</v>
      </c>
      <c r="D52" s="2">
        <f t="shared" si="2"/>
        <v>295979.75721045915</v>
      </c>
      <c r="E52" s="1">
        <f t="shared" si="3"/>
        <v>2780080.2227501138</v>
      </c>
      <c r="F52" s="1">
        <f t="shared" si="4"/>
        <v>410.65849381011674</v>
      </c>
      <c r="G52" s="1">
        <f t="shared" si="1"/>
        <v>1.5061898832300358E-3</v>
      </c>
      <c r="I52">
        <v>291.04000000000002</v>
      </c>
      <c r="J52">
        <v>-5.77</v>
      </c>
    </row>
    <row r="53" spans="1:10" x14ac:dyDescent="0.3">
      <c r="A53">
        <v>384.41</v>
      </c>
      <c r="B53">
        <f t="shared" si="0"/>
        <v>419.61</v>
      </c>
      <c r="C53">
        <v>-6.06</v>
      </c>
      <c r="D53" s="2">
        <f t="shared" si="2"/>
        <v>295988.44306952413</v>
      </c>
      <c r="E53" s="1">
        <f t="shared" si="3"/>
        <v>2780082.3809356289</v>
      </c>
      <c r="F53" s="1">
        <f t="shared" si="4"/>
        <v>419.60846098403476</v>
      </c>
      <c r="G53" s="1">
        <f t="shared" si="1"/>
        <v>1.5390159652497459E-3</v>
      </c>
      <c r="I53">
        <v>296.83999999999997</v>
      </c>
      <c r="J53">
        <v>-5.89</v>
      </c>
    </row>
    <row r="54" spans="1:10" x14ac:dyDescent="0.3">
      <c r="A54">
        <v>392.83</v>
      </c>
      <c r="B54">
        <f t="shared" si="0"/>
        <v>428.03</v>
      </c>
      <c r="C54">
        <v>-6.01</v>
      </c>
      <c r="D54" s="2">
        <f t="shared" si="2"/>
        <v>295996.61457045446</v>
      </c>
      <c r="E54" s="1">
        <f t="shared" si="3"/>
        <v>2780084.411317979</v>
      </c>
      <c r="F54" s="1">
        <f t="shared" si="4"/>
        <v>428.02843010166964</v>
      </c>
      <c r="G54" s="1">
        <f t="shared" si="1"/>
        <v>1.5698983303309433E-3</v>
      </c>
      <c r="I54">
        <v>303.89999999999998</v>
      </c>
      <c r="J54">
        <v>-5.62</v>
      </c>
    </row>
    <row r="55" spans="1:10" x14ac:dyDescent="0.3">
      <c r="A55">
        <v>400.02</v>
      </c>
      <c r="B55">
        <f t="shared" si="0"/>
        <v>435.21999999999997</v>
      </c>
      <c r="C55">
        <v>-6.11</v>
      </c>
      <c r="D55" s="2">
        <f t="shared" si="2"/>
        <v>296003.5923723178</v>
      </c>
      <c r="E55" s="1">
        <f t="shared" si="3"/>
        <v>2780086.1451005321</v>
      </c>
      <c r="F55" s="1">
        <f t="shared" si="4"/>
        <v>435.21840373065265</v>
      </c>
      <c r="G55" s="1">
        <f t="shared" si="1"/>
        <v>1.5962693473170475E-3</v>
      </c>
      <c r="I55">
        <v>312.10000000000002</v>
      </c>
      <c r="J55">
        <v>-5.73</v>
      </c>
    </row>
    <row r="56" spans="1:10" x14ac:dyDescent="0.3">
      <c r="A56">
        <v>407.1</v>
      </c>
      <c r="B56">
        <f t="shared" si="0"/>
        <v>442.3</v>
      </c>
      <c r="C56">
        <v>-6.1</v>
      </c>
      <c r="D56" s="2">
        <f t="shared" si="2"/>
        <v>296010.46342060604</v>
      </c>
      <c r="E56" s="1">
        <f t="shared" si="3"/>
        <v>2780087.8523579002</v>
      </c>
      <c r="F56" s="1">
        <f t="shared" si="4"/>
        <v>442.29837776312291</v>
      </c>
      <c r="G56" s="1">
        <f t="shared" si="1"/>
        <v>1.6222368770968387E-3</v>
      </c>
      <c r="I56">
        <v>318.83</v>
      </c>
      <c r="J56">
        <v>-5.71</v>
      </c>
    </row>
    <row r="57" spans="1:10" x14ac:dyDescent="0.3">
      <c r="A57">
        <v>414.69</v>
      </c>
      <c r="B57">
        <f t="shared" si="0"/>
        <v>449.89</v>
      </c>
      <c r="C57">
        <v>-6.15</v>
      </c>
      <c r="D57" s="2">
        <f t="shared" si="2"/>
        <v>296017.82941728795</v>
      </c>
      <c r="E57" s="1">
        <f t="shared" si="3"/>
        <v>2780089.6825956721</v>
      </c>
      <c r="F57" s="1">
        <f t="shared" si="4"/>
        <v>449.88834992508919</v>
      </c>
      <c r="G57" s="1">
        <f t="shared" si="1"/>
        <v>1.6500749107990487E-3</v>
      </c>
      <c r="I57">
        <v>327.58</v>
      </c>
      <c r="J57">
        <v>-5.91</v>
      </c>
    </row>
    <row r="58" spans="1:10" x14ac:dyDescent="0.3">
      <c r="A58">
        <v>420.44</v>
      </c>
      <c r="B58">
        <f t="shared" si="0"/>
        <v>455.64</v>
      </c>
      <c r="C58">
        <v>-6.15</v>
      </c>
      <c r="D58" s="2">
        <f t="shared" si="2"/>
        <v>296023.40971780458</v>
      </c>
      <c r="E58" s="1">
        <f t="shared" si="3"/>
        <v>2780091.0691394387</v>
      </c>
      <c r="F58" s="1">
        <f t="shared" si="4"/>
        <v>455.63832883570382</v>
      </c>
      <c r="G58" s="1">
        <f t="shared" si="1"/>
        <v>1.6711642961695361E-3</v>
      </c>
      <c r="I58">
        <v>335.55</v>
      </c>
      <c r="J58">
        <v>-5.95</v>
      </c>
    </row>
    <row r="59" spans="1:10" x14ac:dyDescent="0.3">
      <c r="A59">
        <v>427.29</v>
      </c>
      <c r="B59">
        <f t="shared" si="0"/>
        <v>462.49</v>
      </c>
      <c r="C59">
        <v>-6.07</v>
      </c>
      <c r="D59" s="2">
        <f t="shared" si="2"/>
        <v>296030.05755407212</v>
      </c>
      <c r="E59" s="1">
        <f t="shared" si="3"/>
        <v>2780092.720935056</v>
      </c>
      <c r="F59" s="1">
        <f t="shared" si="4"/>
        <v>462.48830371167065</v>
      </c>
      <c r="G59" s="1">
        <f t="shared" si="1"/>
        <v>1.6962883293558662E-3</v>
      </c>
      <c r="I59">
        <v>344.9</v>
      </c>
      <c r="J59">
        <v>-6.02</v>
      </c>
    </row>
    <row r="60" spans="1:10" x14ac:dyDescent="0.3">
      <c r="A60">
        <v>435.37</v>
      </c>
      <c r="B60">
        <f t="shared" si="0"/>
        <v>470.57</v>
      </c>
      <c r="C60">
        <v>-6.03</v>
      </c>
      <c r="D60" s="2">
        <f t="shared" si="2"/>
        <v>296037.89908940671</v>
      </c>
      <c r="E60" s="1">
        <f t="shared" si="3"/>
        <v>2780094.6693304707</v>
      </c>
      <c r="F60" s="1">
        <f t="shared" si="4"/>
        <v>470.56827407645818</v>
      </c>
      <c r="G60" s="1">
        <f t="shared" si="1"/>
        <v>1.7259235418123353E-3</v>
      </c>
      <c r="I60">
        <v>354.62</v>
      </c>
      <c r="J60">
        <v>-5.99</v>
      </c>
    </row>
    <row r="61" spans="1:10" x14ac:dyDescent="0.3">
      <c r="A61">
        <v>443.46</v>
      </c>
      <c r="B61">
        <f t="shared" si="0"/>
        <v>478.65999999999997</v>
      </c>
      <c r="C61">
        <v>-5.93</v>
      </c>
      <c r="D61" s="2">
        <f t="shared" si="2"/>
        <v>296045.75032961182</v>
      </c>
      <c r="E61" s="1">
        <f t="shared" si="3"/>
        <v>2780096.6201372654</v>
      </c>
      <c r="F61" s="1">
        <f t="shared" si="4"/>
        <v>478.65824440449904</v>
      </c>
      <c r="G61" s="1">
        <f t="shared" si="1"/>
        <v>1.7555955009243007E-3</v>
      </c>
      <c r="I61">
        <v>366.88</v>
      </c>
      <c r="J61">
        <v>-6.09</v>
      </c>
    </row>
    <row r="62" spans="1:10" x14ac:dyDescent="0.3">
      <c r="A62">
        <v>462.36</v>
      </c>
      <c r="B62">
        <f t="shared" si="0"/>
        <v>497.56</v>
      </c>
      <c r="C62">
        <v>-5.83</v>
      </c>
      <c r="D62" s="2">
        <f t="shared" si="2"/>
        <v>296064.09253478807</v>
      </c>
      <c r="E62" s="1">
        <f t="shared" si="3"/>
        <v>2780101.1776463417</v>
      </c>
      <c r="F62" s="1">
        <f t="shared" si="4"/>
        <v>497.55817508448354</v>
      </c>
      <c r="G62" s="1">
        <f t="shared" si="1"/>
        <v>1.824915516465353E-3</v>
      </c>
      <c r="I62">
        <v>375.46</v>
      </c>
      <c r="J62">
        <v>-6.09</v>
      </c>
    </row>
    <row r="63" spans="1:10" x14ac:dyDescent="0.3">
      <c r="A63">
        <v>473.43</v>
      </c>
      <c r="B63">
        <f t="shared" si="0"/>
        <v>508.63</v>
      </c>
      <c r="C63">
        <v>-5.71</v>
      </c>
      <c r="D63" s="2">
        <f t="shared" si="2"/>
        <v>296074.8358263913</v>
      </c>
      <c r="E63" s="1">
        <f t="shared" si="3"/>
        <v>2780103.8470445145</v>
      </c>
      <c r="F63" s="1">
        <f t="shared" si="4"/>
        <v>508.62813448263347</v>
      </c>
      <c r="G63" s="1">
        <f t="shared" si="1"/>
        <v>1.8655173665251823E-3</v>
      </c>
      <c r="I63">
        <v>384.41</v>
      </c>
      <c r="J63">
        <v>-6.06</v>
      </c>
    </row>
    <row r="64" spans="1:10" x14ac:dyDescent="0.3">
      <c r="A64">
        <v>484.44</v>
      </c>
      <c r="B64">
        <f t="shared" si="0"/>
        <v>519.64</v>
      </c>
      <c r="C64">
        <v>-5.74</v>
      </c>
      <c r="D64" s="2">
        <f t="shared" si="2"/>
        <v>296085.52088877175</v>
      </c>
      <c r="E64" s="1">
        <f t="shared" si="3"/>
        <v>2780106.5019744053</v>
      </c>
      <c r="F64" s="1">
        <f t="shared" si="4"/>
        <v>519.63809410104091</v>
      </c>
      <c r="G64" s="1">
        <f t="shared" si="1"/>
        <v>1.9058989590803321E-3</v>
      </c>
      <c r="I64">
        <v>392.83</v>
      </c>
      <c r="J64">
        <v>-6.01</v>
      </c>
    </row>
    <row r="65" spans="1:10" x14ac:dyDescent="0.3">
      <c r="A65">
        <v>493.82</v>
      </c>
      <c r="B65">
        <f t="shared" si="0"/>
        <v>529.02</v>
      </c>
      <c r="C65">
        <v>-5.75</v>
      </c>
      <c r="D65" s="2">
        <f t="shared" si="2"/>
        <v>296094.62405726663</v>
      </c>
      <c r="E65" s="1">
        <f t="shared" si="3"/>
        <v>2780108.7638492798</v>
      </c>
      <c r="F65" s="1">
        <f t="shared" si="4"/>
        <v>529.01805969770078</v>
      </c>
      <c r="G65" s="1">
        <f t="shared" si="1"/>
        <v>1.9403022992037222E-3</v>
      </c>
      <c r="I65">
        <v>400.02</v>
      </c>
      <c r="J65">
        <v>-6.11</v>
      </c>
    </row>
    <row r="66" spans="1:10" x14ac:dyDescent="0.3">
      <c r="A66">
        <v>503.84</v>
      </c>
      <c r="B66">
        <f t="shared" ref="B66:B110" si="5">A66+35.2</f>
        <v>539.04</v>
      </c>
      <c r="C66">
        <v>-5.5</v>
      </c>
      <c r="D66" s="2">
        <f t="shared" si="2"/>
        <v>296104.34833747119</v>
      </c>
      <c r="E66" s="1">
        <f t="shared" si="3"/>
        <v>2780111.1800525039</v>
      </c>
      <c r="F66" s="1">
        <f t="shared" si="4"/>
        <v>539.03802294698767</v>
      </c>
      <c r="G66" s="1">
        <f t="shared" ref="G66:G99" si="6">B66-F66</f>
        <v>1.9770530122968921E-3</v>
      </c>
      <c r="I66">
        <v>407.1</v>
      </c>
      <c r="J66">
        <v>-6.1</v>
      </c>
    </row>
    <row r="67" spans="1:10" x14ac:dyDescent="0.3">
      <c r="A67">
        <v>511.35</v>
      </c>
      <c r="B67">
        <f t="shared" si="5"/>
        <v>546.55000000000007</v>
      </c>
      <c r="C67">
        <v>-5.44</v>
      </c>
      <c r="D67" s="2">
        <f t="shared" ref="D67:D110" si="7">(((B67*($D$111-$D$1))+$B$111*$D$1)/$B$111)</f>
        <v>296111.6366951894</v>
      </c>
      <c r="E67" s="1">
        <f t="shared" ref="E67:E110" si="8">(((B67*($E$111-$E$1))+$B$111*$E$1)/$B$111)</f>
        <v>2780112.990999232</v>
      </c>
      <c r="F67" s="1">
        <f t="shared" ref="F67:F81" si="9">SQRT(((D67-$D$1)^2)+((E67-$E$1)^2))</f>
        <v>546.54799540236866</v>
      </c>
      <c r="G67" s="1">
        <f t="shared" si="6"/>
        <v>2.0045976314122527E-3</v>
      </c>
      <c r="I67">
        <v>414.69</v>
      </c>
      <c r="J67">
        <v>-6.15</v>
      </c>
    </row>
    <row r="68" spans="1:10" x14ac:dyDescent="0.3">
      <c r="A68">
        <v>521.11</v>
      </c>
      <c r="B68">
        <f t="shared" si="5"/>
        <v>556.31000000000006</v>
      </c>
      <c r="C68">
        <v>-5.27</v>
      </c>
      <c r="D68" s="2">
        <f t="shared" si="7"/>
        <v>296121.10864876182</v>
      </c>
      <c r="E68" s="1">
        <f t="shared" si="8"/>
        <v>2780115.3445065646</v>
      </c>
      <c r="F68" s="1">
        <f t="shared" si="9"/>
        <v>556.30795960528053</v>
      </c>
      <c r="G68" s="1">
        <f t="shared" si="6"/>
        <v>2.0403947195291039E-3</v>
      </c>
      <c r="I68">
        <v>420.44</v>
      </c>
      <c r="J68">
        <v>-6.15</v>
      </c>
    </row>
    <row r="69" spans="1:10" x14ac:dyDescent="0.3">
      <c r="A69">
        <v>526.6</v>
      </c>
      <c r="B69">
        <f t="shared" si="5"/>
        <v>561.80000000000007</v>
      </c>
      <c r="C69">
        <v>-5.16</v>
      </c>
      <c r="D69" s="2">
        <f t="shared" si="7"/>
        <v>296126.4366226464</v>
      </c>
      <c r="E69" s="1">
        <f t="shared" si="8"/>
        <v>2780116.6683544391</v>
      </c>
      <c r="F69" s="1">
        <f t="shared" si="9"/>
        <v>561.79793946952088</v>
      </c>
      <c r="G69" s="1">
        <f t="shared" si="6"/>
        <v>2.0605304791843082E-3</v>
      </c>
      <c r="I69">
        <v>427.29</v>
      </c>
      <c r="J69">
        <v>-6.07</v>
      </c>
    </row>
    <row r="70" spans="1:10" x14ac:dyDescent="0.3">
      <c r="A70">
        <v>536.55999999999995</v>
      </c>
      <c r="B70">
        <f t="shared" si="5"/>
        <v>571.76</v>
      </c>
      <c r="C70">
        <v>-4.3</v>
      </c>
      <c r="D70" s="2">
        <f t="shared" si="7"/>
        <v>296136.10267362813</v>
      </c>
      <c r="E70" s="1">
        <f t="shared" si="8"/>
        <v>2780119.0700893807</v>
      </c>
      <c r="F70" s="1">
        <f t="shared" si="9"/>
        <v>571.75790293889656</v>
      </c>
      <c r="G70" s="1">
        <f t="shared" si="6"/>
        <v>2.0970611034272224E-3</v>
      </c>
      <c r="I70">
        <v>435.37</v>
      </c>
      <c r="J70">
        <v>-6.03</v>
      </c>
    </row>
    <row r="71" spans="1:10" x14ac:dyDescent="0.3">
      <c r="A71">
        <v>549.16999999999996</v>
      </c>
      <c r="B71">
        <f t="shared" si="5"/>
        <v>584.37</v>
      </c>
      <c r="C71">
        <v>-4.6900000000000004</v>
      </c>
      <c r="D71" s="2">
        <f t="shared" si="7"/>
        <v>296148.34051528282</v>
      </c>
      <c r="E71" s="1">
        <f t="shared" si="8"/>
        <v>2780122.110840145</v>
      </c>
      <c r="F71" s="1">
        <f t="shared" si="9"/>
        <v>584.36785668884363</v>
      </c>
      <c r="G71" s="1">
        <f t="shared" si="6"/>
        <v>2.1433111563737839E-3</v>
      </c>
      <c r="I71">
        <v>443.46</v>
      </c>
      <c r="J71">
        <v>-5.93</v>
      </c>
    </row>
    <row r="72" spans="1:10" x14ac:dyDescent="0.3">
      <c r="A72">
        <v>556.97</v>
      </c>
      <c r="B72">
        <f t="shared" si="5"/>
        <v>592.17000000000007</v>
      </c>
      <c r="C72">
        <v>-4.47</v>
      </c>
      <c r="D72" s="2">
        <f t="shared" si="7"/>
        <v>296155.91031424439</v>
      </c>
      <c r="E72" s="1">
        <f t="shared" si="8"/>
        <v>2780123.9917169064</v>
      </c>
      <c r="F72" s="1">
        <f t="shared" si="9"/>
        <v>592.1678280804698</v>
      </c>
      <c r="G72" s="1">
        <f t="shared" si="6"/>
        <v>2.1719195302694061E-3</v>
      </c>
      <c r="I72">
        <v>462.36</v>
      </c>
      <c r="J72">
        <v>-5.83</v>
      </c>
    </row>
    <row r="73" spans="1:10" x14ac:dyDescent="0.3">
      <c r="A73">
        <v>565.5</v>
      </c>
      <c r="B73">
        <f t="shared" si="5"/>
        <v>600.70000000000005</v>
      </c>
      <c r="C73">
        <v>-4.54</v>
      </c>
      <c r="D73" s="2">
        <f t="shared" si="7"/>
        <v>296164.18856874987</v>
      </c>
      <c r="E73" s="1">
        <f t="shared" si="8"/>
        <v>2780126.048624442</v>
      </c>
      <c r="F73" s="1">
        <f t="shared" si="9"/>
        <v>600.69779679478631</v>
      </c>
      <c r="G73" s="1">
        <f t="shared" si="6"/>
        <v>2.2032052137319624E-3</v>
      </c>
      <c r="I73">
        <v>473.43</v>
      </c>
      <c r="J73">
        <v>-5.71</v>
      </c>
    </row>
    <row r="74" spans="1:10" x14ac:dyDescent="0.3">
      <c r="A74">
        <v>575.35</v>
      </c>
      <c r="B74">
        <f t="shared" si="5"/>
        <v>610.55000000000007</v>
      </c>
      <c r="C74">
        <v>-4.13</v>
      </c>
      <c r="D74" s="2">
        <f t="shared" si="7"/>
        <v>296173.74786615657</v>
      </c>
      <c r="E74" s="1">
        <f t="shared" si="8"/>
        <v>2780128.4238341986</v>
      </c>
      <c r="F74" s="1">
        <f t="shared" si="9"/>
        <v>610.54776066770569</v>
      </c>
      <c r="G74" s="1">
        <f t="shared" si="6"/>
        <v>2.2393322943798921E-3</v>
      </c>
      <c r="I74">
        <v>484.44</v>
      </c>
      <c r="J74">
        <v>-5.74</v>
      </c>
    </row>
    <row r="75" spans="1:10" x14ac:dyDescent="0.3">
      <c r="A75">
        <v>582.35</v>
      </c>
      <c r="B75">
        <f t="shared" si="5"/>
        <v>617.55000000000007</v>
      </c>
      <c r="C75">
        <v>-4.5999999999999996</v>
      </c>
      <c r="D75" s="2">
        <f t="shared" si="7"/>
        <v>296180.54127548111</v>
      </c>
      <c r="E75" s="1">
        <f t="shared" si="8"/>
        <v>2780130.111800523</v>
      </c>
      <c r="F75" s="1">
        <f t="shared" si="9"/>
        <v>617.54773499359055</v>
      </c>
      <c r="G75" s="1">
        <f t="shared" si="6"/>
        <v>2.2650064095159905E-3</v>
      </c>
      <c r="I75">
        <v>493.82</v>
      </c>
      <c r="J75">
        <v>-5.75</v>
      </c>
    </row>
    <row r="76" spans="1:10" x14ac:dyDescent="0.3">
      <c r="A76">
        <v>587.83000000000004</v>
      </c>
      <c r="B76">
        <f t="shared" si="5"/>
        <v>623.03000000000009</v>
      </c>
      <c r="C76">
        <v>-4.43</v>
      </c>
      <c r="D76" s="2">
        <f t="shared" si="7"/>
        <v>296185.85954449518</v>
      </c>
      <c r="E76" s="1">
        <f t="shared" si="8"/>
        <v>2780131.4332370171</v>
      </c>
      <c r="F76" s="1">
        <f t="shared" si="9"/>
        <v>623.02771489446525</v>
      </c>
      <c r="G76" s="1">
        <f t="shared" si="6"/>
        <v>2.2851055348382943E-3</v>
      </c>
      <c r="I76">
        <v>503.84</v>
      </c>
      <c r="J76">
        <v>-5.5</v>
      </c>
    </row>
    <row r="77" spans="1:10" x14ac:dyDescent="0.3">
      <c r="A77">
        <v>594.29999999999995</v>
      </c>
      <c r="B77">
        <f t="shared" si="5"/>
        <v>629.5</v>
      </c>
      <c r="C77">
        <v>-4.01</v>
      </c>
      <c r="D77" s="2">
        <f t="shared" si="7"/>
        <v>296192.13859568513</v>
      </c>
      <c r="E77" s="1">
        <f t="shared" si="8"/>
        <v>2780132.993400177</v>
      </c>
      <c r="F77" s="1">
        <f t="shared" si="9"/>
        <v>629.49769116423579</v>
      </c>
      <c r="G77" s="1">
        <f t="shared" si="6"/>
        <v>2.3088357642109258E-3</v>
      </c>
      <c r="I77">
        <v>511.35</v>
      </c>
      <c r="J77">
        <v>-5.44</v>
      </c>
    </row>
    <row r="78" spans="1:10" x14ac:dyDescent="0.3">
      <c r="A78">
        <v>600.73</v>
      </c>
      <c r="B78">
        <f t="shared" si="5"/>
        <v>635.93000000000006</v>
      </c>
      <c r="C78">
        <v>-3.49</v>
      </c>
      <c r="D78" s="2">
        <f t="shared" si="7"/>
        <v>296198.37882739323</v>
      </c>
      <c r="E78" s="1">
        <f t="shared" si="8"/>
        <v>2780134.5439178147</v>
      </c>
      <c r="F78" s="1">
        <f t="shared" si="9"/>
        <v>635.92766758065761</v>
      </c>
      <c r="G78" s="1">
        <f t="shared" si="6"/>
        <v>2.3324193424514306E-3</v>
      </c>
      <c r="I78">
        <v>521.11</v>
      </c>
      <c r="J78">
        <v>-5.27</v>
      </c>
    </row>
    <row r="79" spans="1:10" x14ac:dyDescent="0.3">
      <c r="A79">
        <v>614.02</v>
      </c>
      <c r="B79">
        <f t="shared" si="5"/>
        <v>649.22</v>
      </c>
      <c r="C79">
        <v>-2.87</v>
      </c>
      <c r="D79" s="2">
        <f t="shared" si="7"/>
        <v>296211.27660023939</v>
      </c>
      <c r="E79" s="1">
        <f t="shared" si="8"/>
        <v>2780137.7486424511</v>
      </c>
      <c r="F79" s="1">
        <f t="shared" si="9"/>
        <v>649.21761883663635</v>
      </c>
      <c r="G79" s="1">
        <f t="shared" si="6"/>
        <v>2.3811633636796614E-3</v>
      </c>
      <c r="I79">
        <v>526.6</v>
      </c>
      <c r="J79">
        <v>-5.16</v>
      </c>
    </row>
    <row r="80" spans="1:10" x14ac:dyDescent="0.3">
      <c r="A80">
        <v>627.17999999999995</v>
      </c>
      <c r="B80">
        <f t="shared" si="5"/>
        <v>662.38</v>
      </c>
      <c r="C80">
        <v>-2.5</v>
      </c>
      <c r="D80" s="2">
        <f t="shared" si="7"/>
        <v>296224.04820976948</v>
      </c>
      <c r="E80" s="1">
        <f t="shared" si="8"/>
        <v>2780140.9220191408</v>
      </c>
      <c r="F80" s="1">
        <f t="shared" si="9"/>
        <v>662.37757056920316</v>
      </c>
      <c r="G80" s="1">
        <f t="shared" si="6"/>
        <v>2.4294307968375506E-3</v>
      </c>
      <c r="I80">
        <v>536.55999999999995</v>
      </c>
      <c r="J80">
        <v>-4.3</v>
      </c>
    </row>
    <row r="81" spans="1:10" x14ac:dyDescent="0.3">
      <c r="A81">
        <v>635.49</v>
      </c>
      <c r="B81">
        <f t="shared" si="5"/>
        <v>670.69</v>
      </c>
      <c r="C81">
        <v>-1.25</v>
      </c>
      <c r="D81" s="2">
        <f t="shared" si="7"/>
        <v>296232.11295712477</v>
      </c>
      <c r="E81" s="1">
        <f t="shared" si="8"/>
        <v>2780142.9258763059</v>
      </c>
      <c r="F81" s="1">
        <f t="shared" si="9"/>
        <v>670.68754009038173</v>
      </c>
      <c r="G81" s="1">
        <f t="shared" si="6"/>
        <v>2.4599096183237634E-3</v>
      </c>
      <c r="I81">
        <v>549.16999999999996</v>
      </c>
      <c r="J81">
        <v>-4.6900000000000004</v>
      </c>
    </row>
    <row r="82" spans="1:10" x14ac:dyDescent="0.3">
      <c r="A82">
        <v>640.71</v>
      </c>
      <c r="B82">
        <f t="shared" si="5"/>
        <v>675.91000000000008</v>
      </c>
      <c r="C82">
        <v>-1.1100000000000001</v>
      </c>
      <c r="D82" s="2">
        <f t="shared" si="7"/>
        <v>296237.17889950681</v>
      </c>
      <c r="E82" s="1">
        <f t="shared" si="8"/>
        <v>2780144.184616908</v>
      </c>
      <c r="F82" s="1">
        <f>SQRT(((D82-$D$1)^2)+((E82-$E$1)^2))</f>
        <v>675.90752094488221</v>
      </c>
      <c r="G82" s="1">
        <f t="shared" si="6"/>
        <v>2.4790551178739406E-3</v>
      </c>
      <c r="I82">
        <v>556.97</v>
      </c>
      <c r="J82">
        <v>-4.47</v>
      </c>
    </row>
    <row r="83" spans="1:10" x14ac:dyDescent="0.3">
      <c r="A83">
        <v>644.66</v>
      </c>
      <c r="B83">
        <f t="shared" si="5"/>
        <v>679.86</v>
      </c>
      <c r="C83">
        <v>-0.56999999999999995</v>
      </c>
      <c r="D83" s="2">
        <f t="shared" si="7"/>
        <v>296241.01232333994</v>
      </c>
      <c r="E83" s="1">
        <f t="shared" si="8"/>
        <v>2780145.1371121909</v>
      </c>
      <c r="F83" s="1">
        <f t="shared" ref="F83:F99" si="10">SQRT(((D83-$D$1)^2)+((E83-$E$1)^2))</f>
        <v>679.85750645732526</v>
      </c>
      <c r="G83" s="1">
        <f t="shared" si="6"/>
        <v>2.4935426747560996E-3</v>
      </c>
      <c r="I83">
        <v>565.5</v>
      </c>
      <c r="J83">
        <v>-4.54</v>
      </c>
    </row>
    <row r="84" spans="1:10" x14ac:dyDescent="0.3">
      <c r="A84">
        <v>648.13</v>
      </c>
      <c r="B84">
        <f t="shared" si="5"/>
        <v>683.33</v>
      </c>
      <c r="C84">
        <v>-0.26</v>
      </c>
      <c r="D84" s="2">
        <f t="shared" si="7"/>
        <v>296244.37991339079</v>
      </c>
      <c r="E84" s="1">
        <f t="shared" si="8"/>
        <v>2780145.9738612119</v>
      </c>
      <c r="F84" s="1">
        <f t="shared" si="10"/>
        <v>683.32749373031209</v>
      </c>
      <c r="G84" s="1">
        <f t="shared" si="6"/>
        <v>2.5062696879558644E-3</v>
      </c>
      <c r="I84">
        <v>575.35</v>
      </c>
      <c r="J84">
        <v>-4.13</v>
      </c>
    </row>
    <row r="85" spans="1:10" x14ac:dyDescent="0.3">
      <c r="A85">
        <v>649.09</v>
      </c>
      <c r="B85">
        <f t="shared" si="5"/>
        <v>684.29000000000008</v>
      </c>
      <c r="C85">
        <v>-0.18</v>
      </c>
      <c r="D85" s="2">
        <f t="shared" si="7"/>
        <v>296245.31158095528</v>
      </c>
      <c r="E85" s="1">
        <f t="shared" si="8"/>
        <v>2780146.2053537364</v>
      </c>
      <c r="F85" s="1">
        <f t="shared" si="10"/>
        <v>684.28749020928058</v>
      </c>
      <c r="G85" s="1">
        <f t="shared" si="6"/>
        <v>2.5097907195004154E-3</v>
      </c>
      <c r="I85">
        <v>582.35</v>
      </c>
      <c r="J85">
        <v>-4.5999999999999996</v>
      </c>
    </row>
    <row r="86" spans="1:10" x14ac:dyDescent="0.3">
      <c r="A86">
        <v>650.12</v>
      </c>
      <c r="B86">
        <f t="shared" si="5"/>
        <v>685.32</v>
      </c>
      <c r="C86">
        <v>-0.08</v>
      </c>
      <c r="D86" s="2">
        <f t="shared" si="7"/>
        <v>296246.31118261308</v>
      </c>
      <c r="E86" s="1">
        <f t="shared" si="8"/>
        <v>2780146.4537259242</v>
      </c>
      <c r="F86" s="1">
        <f t="shared" si="10"/>
        <v>685.31748643158176</v>
      </c>
      <c r="G86" s="1">
        <f t="shared" si="6"/>
        <v>2.5135684182941986E-3</v>
      </c>
      <c r="I86">
        <v>587.83000000000004</v>
      </c>
      <c r="J86">
        <v>-4.43</v>
      </c>
    </row>
    <row r="87" spans="1:10" x14ac:dyDescent="0.3">
      <c r="A87">
        <v>652.13</v>
      </c>
      <c r="B87">
        <f t="shared" si="5"/>
        <v>687.33</v>
      </c>
      <c r="C87">
        <v>-0.15</v>
      </c>
      <c r="D87" s="2">
        <f t="shared" si="7"/>
        <v>296248.26186157623</v>
      </c>
      <c r="E87" s="1">
        <f t="shared" si="8"/>
        <v>2780146.9384133974</v>
      </c>
      <c r="F87" s="1">
        <f t="shared" si="10"/>
        <v>687.32747905941312</v>
      </c>
      <c r="G87" s="1">
        <f t="shared" si="6"/>
        <v>2.5209405869190959E-3</v>
      </c>
      <c r="I87">
        <v>594.29999999999995</v>
      </c>
      <c r="J87">
        <v>-4.01</v>
      </c>
    </row>
    <row r="88" spans="1:10" x14ac:dyDescent="0.3">
      <c r="A88">
        <v>658.56</v>
      </c>
      <c r="B88">
        <f t="shared" si="5"/>
        <v>693.76</v>
      </c>
      <c r="C88">
        <v>0.34</v>
      </c>
      <c r="D88" s="2">
        <f t="shared" si="7"/>
        <v>296254.50209328439</v>
      </c>
      <c r="E88" s="1">
        <f t="shared" si="8"/>
        <v>2780148.4889310352</v>
      </c>
      <c r="F88" s="1">
        <f t="shared" si="10"/>
        <v>693.75745547589145</v>
      </c>
      <c r="G88" s="1">
        <f t="shared" si="6"/>
        <v>2.5445241085435555E-3</v>
      </c>
      <c r="I88">
        <v>600.73</v>
      </c>
      <c r="J88">
        <v>-3.49</v>
      </c>
    </row>
    <row r="89" spans="1:10" x14ac:dyDescent="0.3">
      <c r="A89">
        <v>663.56</v>
      </c>
      <c r="B89">
        <f t="shared" si="5"/>
        <v>698.76</v>
      </c>
      <c r="C89">
        <v>0.59</v>
      </c>
      <c r="D89" s="2">
        <f t="shared" si="7"/>
        <v>296259.35452851618</v>
      </c>
      <c r="E89" s="1">
        <f t="shared" si="8"/>
        <v>2780149.6946212668</v>
      </c>
      <c r="F89" s="1">
        <f t="shared" si="10"/>
        <v>698.75743713719748</v>
      </c>
      <c r="G89" s="1">
        <f t="shared" si="6"/>
        <v>2.5628628025060607E-3</v>
      </c>
      <c r="I89">
        <v>614.02</v>
      </c>
      <c r="J89">
        <v>-2.87</v>
      </c>
    </row>
    <row r="90" spans="1:10" x14ac:dyDescent="0.3">
      <c r="A90">
        <v>670.41</v>
      </c>
      <c r="B90">
        <f t="shared" si="5"/>
        <v>705.61</v>
      </c>
      <c r="C90">
        <v>0.72</v>
      </c>
      <c r="D90" s="2">
        <f t="shared" si="7"/>
        <v>296266.00236478378</v>
      </c>
      <c r="E90" s="1">
        <f t="shared" si="8"/>
        <v>2780151.3464168846</v>
      </c>
      <c r="F90" s="1">
        <f t="shared" si="10"/>
        <v>705.60741201333315</v>
      </c>
      <c r="G90" s="1">
        <f t="shared" si="6"/>
        <v>2.5879866668674367E-3</v>
      </c>
      <c r="I90">
        <v>627.17999999999995</v>
      </c>
      <c r="J90">
        <v>-2.5</v>
      </c>
    </row>
    <row r="91" spans="1:10" x14ac:dyDescent="0.3">
      <c r="A91">
        <v>681.42</v>
      </c>
      <c r="B91">
        <f t="shared" si="5"/>
        <v>716.62</v>
      </c>
      <c r="C91">
        <v>1.05</v>
      </c>
      <c r="D91" s="2">
        <f t="shared" si="7"/>
        <v>296276.68742716423</v>
      </c>
      <c r="E91" s="1">
        <f t="shared" si="8"/>
        <v>2780154.0013467749</v>
      </c>
      <c r="F91" s="1">
        <f t="shared" si="10"/>
        <v>716.6173716316282</v>
      </c>
      <c r="G91" s="1">
        <f t="shared" si="6"/>
        <v>2.6283683718020256E-3</v>
      </c>
      <c r="I91">
        <v>635.49</v>
      </c>
      <c r="J91">
        <v>-1.25</v>
      </c>
    </row>
    <row r="92" spans="1:10" x14ac:dyDescent="0.3">
      <c r="A92">
        <v>690.86</v>
      </c>
      <c r="B92">
        <f t="shared" si="5"/>
        <v>726.06000000000006</v>
      </c>
      <c r="C92">
        <v>1.41</v>
      </c>
      <c r="D92" s="2">
        <f t="shared" si="7"/>
        <v>296285.84882488189</v>
      </c>
      <c r="E92" s="1">
        <f t="shared" si="8"/>
        <v>2780156.2776899324</v>
      </c>
      <c r="F92" s="1">
        <f t="shared" si="10"/>
        <v>726.05733700825522</v>
      </c>
      <c r="G92" s="1">
        <f t="shared" si="6"/>
        <v>2.6629917448417473E-3</v>
      </c>
      <c r="I92">
        <v>640.71</v>
      </c>
      <c r="J92">
        <v>-1.1100000000000001</v>
      </c>
    </row>
    <row r="93" spans="1:10" x14ac:dyDescent="0.3">
      <c r="A93">
        <v>695.36</v>
      </c>
      <c r="B93">
        <f t="shared" si="5"/>
        <v>730.56000000000006</v>
      </c>
      <c r="C93">
        <v>1.78</v>
      </c>
      <c r="D93" s="2">
        <f t="shared" si="7"/>
        <v>296290.21601659054</v>
      </c>
      <c r="E93" s="1">
        <f t="shared" si="8"/>
        <v>2780157.3628111407</v>
      </c>
      <c r="F93" s="1">
        <f t="shared" si="10"/>
        <v>730.5573205034309</v>
      </c>
      <c r="G93" s="1">
        <f t="shared" si="6"/>
        <v>2.6794965691578909E-3</v>
      </c>
      <c r="I93">
        <v>644.66</v>
      </c>
      <c r="J93">
        <v>-0.56999999999999995</v>
      </c>
    </row>
    <row r="94" spans="1:10" x14ac:dyDescent="0.3">
      <c r="A94">
        <v>698.27</v>
      </c>
      <c r="B94">
        <f t="shared" si="5"/>
        <v>733.47</v>
      </c>
      <c r="C94">
        <v>2.08</v>
      </c>
      <c r="D94" s="2">
        <f t="shared" si="7"/>
        <v>296293.04013389541</v>
      </c>
      <c r="E94" s="1">
        <f t="shared" si="8"/>
        <v>2780158.0645228559</v>
      </c>
      <c r="F94" s="1">
        <f t="shared" si="10"/>
        <v>733.46730983037605</v>
      </c>
      <c r="G94" s="1">
        <f t="shared" si="6"/>
        <v>2.6901696239747253E-3</v>
      </c>
      <c r="I94">
        <v>648.13</v>
      </c>
      <c r="J94">
        <v>-0.26</v>
      </c>
    </row>
    <row r="95" spans="1:10" x14ac:dyDescent="0.3">
      <c r="A95">
        <v>702.87</v>
      </c>
      <c r="B95">
        <f t="shared" si="5"/>
        <v>738.07</v>
      </c>
      <c r="C95">
        <v>2.12</v>
      </c>
      <c r="D95" s="2">
        <f t="shared" si="7"/>
        <v>296297.50437430869</v>
      </c>
      <c r="E95" s="1">
        <f t="shared" si="8"/>
        <v>2780159.1737578688</v>
      </c>
      <c r="F95" s="1">
        <f t="shared" si="10"/>
        <v>738.06729295875539</v>
      </c>
      <c r="G95" s="1">
        <f t="shared" si="6"/>
        <v>2.707041244661923E-3</v>
      </c>
      <c r="I95">
        <v>649.09</v>
      </c>
      <c r="J95">
        <v>-0.18</v>
      </c>
    </row>
    <row r="96" spans="1:10" x14ac:dyDescent="0.3">
      <c r="A96">
        <v>703</v>
      </c>
      <c r="B96">
        <f t="shared" si="5"/>
        <v>738.2</v>
      </c>
      <c r="C96">
        <v>6.03</v>
      </c>
      <c r="D96" s="2">
        <f t="shared" si="7"/>
        <v>296297.63053762476</v>
      </c>
      <c r="E96" s="1">
        <f t="shared" si="8"/>
        <v>2780159.2051058151</v>
      </c>
      <c r="F96" s="1">
        <f t="shared" si="10"/>
        <v>738.1972924820551</v>
      </c>
      <c r="G96" s="1">
        <f t="shared" si="6"/>
        <v>2.7075179449411735E-3</v>
      </c>
      <c r="I96">
        <v>650.12</v>
      </c>
      <c r="J96">
        <v>-0.08</v>
      </c>
    </row>
    <row r="97" spans="1:10" x14ac:dyDescent="0.3">
      <c r="A97">
        <v>706.13</v>
      </c>
      <c r="B97">
        <f t="shared" si="5"/>
        <v>741.33</v>
      </c>
      <c r="C97">
        <v>6.03</v>
      </c>
      <c r="D97" s="2">
        <f t="shared" si="7"/>
        <v>296300.66816207982</v>
      </c>
      <c r="E97" s="1">
        <f t="shared" si="8"/>
        <v>2780159.9598678998</v>
      </c>
      <c r="F97" s="1">
        <f t="shared" si="10"/>
        <v>741.32728100191343</v>
      </c>
      <c r="G97" s="1">
        <f t="shared" si="6"/>
        <v>2.7189980866069163E-3</v>
      </c>
      <c r="I97">
        <v>652.13</v>
      </c>
      <c r="J97">
        <v>-0.15</v>
      </c>
    </row>
    <row r="98" spans="1:10" x14ac:dyDescent="0.3">
      <c r="A98">
        <v>706.2</v>
      </c>
      <c r="B98">
        <f t="shared" si="5"/>
        <v>741.40000000000009</v>
      </c>
      <c r="C98">
        <v>7.19</v>
      </c>
      <c r="D98" s="2">
        <f t="shared" si="7"/>
        <v>296300.73609617306</v>
      </c>
      <c r="E98" s="1">
        <f t="shared" si="8"/>
        <v>2780159.9767475636</v>
      </c>
      <c r="F98" s="1">
        <f t="shared" si="10"/>
        <v>741.39728074530206</v>
      </c>
      <c r="G98" s="1">
        <f t="shared" si="6"/>
        <v>2.7192546980359111E-3</v>
      </c>
      <c r="I98">
        <v>658.56</v>
      </c>
      <c r="J98">
        <v>0.34</v>
      </c>
    </row>
    <row r="99" spans="1:10" x14ac:dyDescent="0.3">
      <c r="A99">
        <v>706.55</v>
      </c>
      <c r="B99">
        <f t="shared" si="5"/>
        <v>741.75</v>
      </c>
      <c r="C99">
        <v>7.19</v>
      </c>
      <c r="D99" s="2">
        <f t="shared" si="7"/>
        <v>296301.07576663932</v>
      </c>
      <c r="E99" s="1">
        <f t="shared" si="8"/>
        <v>2780160.0611458798</v>
      </c>
      <c r="F99" s="1">
        <f t="shared" si="10"/>
        <v>741.74727946162727</v>
      </c>
      <c r="G99" s="1">
        <f t="shared" si="6"/>
        <v>2.7205383727277876E-3</v>
      </c>
      <c r="I99">
        <v>663.56</v>
      </c>
      <c r="J99">
        <v>0.59</v>
      </c>
    </row>
    <row r="100" spans="1:10" x14ac:dyDescent="0.3">
      <c r="A100">
        <v>706.58</v>
      </c>
      <c r="B100">
        <f t="shared" si="5"/>
        <v>741.78000000000009</v>
      </c>
      <c r="C100">
        <v>6.55</v>
      </c>
      <c r="D100" s="2">
        <f t="shared" si="7"/>
        <v>296301.10488125071</v>
      </c>
      <c r="E100" s="1">
        <f t="shared" si="8"/>
        <v>2780160.068380021</v>
      </c>
      <c r="F100" s="1">
        <f t="shared" ref="F100:F111" si="11">SQRT(((D100-$D$1)^2)+((E100-$E$1)^2))</f>
        <v>741.77727935155463</v>
      </c>
      <c r="G100" s="1">
        <f t="shared" ref="G100:G111" si="12">B100-F100</f>
        <v>2.7206484454609381E-3</v>
      </c>
      <c r="I100">
        <v>670.41</v>
      </c>
      <c r="J100">
        <v>0.72</v>
      </c>
    </row>
    <row r="101" spans="1:10" x14ac:dyDescent="0.3">
      <c r="A101">
        <v>719.84</v>
      </c>
      <c r="B101">
        <f t="shared" si="5"/>
        <v>755.04000000000008</v>
      </c>
      <c r="C101">
        <v>6.25</v>
      </c>
      <c r="D101" s="2">
        <f t="shared" si="7"/>
        <v>296313.97353948542</v>
      </c>
      <c r="E101" s="1">
        <f t="shared" si="8"/>
        <v>2780163.2658705157</v>
      </c>
      <c r="F101" s="1">
        <f t="shared" si="11"/>
        <v>755.03723071743718</v>
      </c>
      <c r="G101" s="1">
        <f t="shared" si="12"/>
        <v>2.7692825628946593E-3</v>
      </c>
      <c r="I101">
        <v>681.42</v>
      </c>
      <c r="J101">
        <v>1.05</v>
      </c>
    </row>
    <row r="102" spans="1:10" x14ac:dyDescent="0.3">
      <c r="A102">
        <v>719.9</v>
      </c>
      <c r="B102">
        <f t="shared" si="5"/>
        <v>755.1</v>
      </c>
      <c r="C102">
        <v>6.04</v>
      </c>
      <c r="D102" s="2">
        <f t="shared" si="7"/>
        <v>296314.03176870826</v>
      </c>
      <c r="E102" s="1">
        <f t="shared" si="8"/>
        <v>2780163.2803387986</v>
      </c>
      <c r="F102" s="1">
        <f t="shared" si="11"/>
        <v>755.09723049746083</v>
      </c>
      <c r="G102" s="1">
        <f t="shared" si="12"/>
        <v>2.7695025391949457E-3</v>
      </c>
      <c r="I102">
        <v>690.86</v>
      </c>
      <c r="J102">
        <v>1.41</v>
      </c>
    </row>
    <row r="103" spans="1:10" x14ac:dyDescent="0.3">
      <c r="A103">
        <v>723.61</v>
      </c>
      <c r="B103">
        <f t="shared" si="5"/>
        <v>758.81000000000006</v>
      </c>
      <c r="C103">
        <v>4.75</v>
      </c>
      <c r="D103" s="2">
        <f t="shared" si="7"/>
        <v>296317.63227565022</v>
      </c>
      <c r="E103" s="1">
        <f t="shared" si="8"/>
        <v>2780164.1749609504</v>
      </c>
      <c r="F103" s="1">
        <f t="shared" si="11"/>
        <v>758.80721689009147</v>
      </c>
      <c r="G103" s="1">
        <f t="shared" si="12"/>
        <v>2.7831099085915412E-3</v>
      </c>
      <c r="I103">
        <v>695.36</v>
      </c>
      <c r="J103">
        <v>1.78</v>
      </c>
    </row>
    <row r="104" spans="1:10" x14ac:dyDescent="0.3">
      <c r="A104">
        <v>723.93</v>
      </c>
      <c r="B104">
        <f t="shared" si="5"/>
        <v>759.13</v>
      </c>
      <c r="C104">
        <v>4.45</v>
      </c>
      <c r="D104" s="2">
        <f t="shared" si="7"/>
        <v>296317.94283150509</v>
      </c>
      <c r="E104" s="1">
        <f t="shared" si="8"/>
        <v>2780164.2521251249</v>
      </c>
      <c r="F104" s="1">
        <f t="shared" si="11"/>
        <v>759.12721571637712</v>
      </c>
      <c r="G104" s="1">
        <f t="shared" si="12"/>
        <v>2.7842836228728629E-3</v>
      </c>
      <c r="I104">
        <v>698.27</v>
      </c>
      <c r="J104">
        <v>2.08</v>
      </c>
    </row>
    <row r="105" spans="1:10" x14ac:dyDescent="0.3">
      <c r="A105">
        <v>724.92</v>
      </c>
      <c r="B105">
        <f t="shared" si="5"/>
        <v>760.12</v>
      </c>
      <c r="C105">
        <v>4.45</v>
      </c>
      <c r="D105" s="2">
        <f t="shared" si="7"/>
        <v>296318.90361368097</v>
      </c>
      <c r="E105" s="1">
        <f t="shared" si="8"/>
        <v>2780164.4908517911</v>
      </c>
      <c r="F105" s="1">
        <f t="shared" si="11"/>
        <v>760.11721208538529</v>
      </c>
      <c r="G105" s="1">
        <f t="shared" si="12"/>
        <v>2.7879146147142819E-3</v>
      </c>
      <c r="I105">
        <v>702.87</v>
      </c>
      <c r="J105">
        <v>2.12</v>
      </c>
    </row>
    <row r="106" spans="1:10" x14ac:dyDescent="0.3">
      <c r="A106">
        <v>725.19</v>
      </c>
      <c r="B106">
        <f t="shared" si="5"/>
        <v>760.3900000000001</v>
      </c>
      <c r="C106">
        <v>4.79</v>
      </c>
      <c r="D106" s="2">
        <f t="shared" si="7"/>
        <v>296319.16564518347</v>
      </c>
      <c r="E106" s="1">
        <f t="shared" si="8"/>
        <v>2780164.5559590636</v>
      </c>
      <c r="F106" s="1">
        <f t="shared" si="11"/>
        <v>760.38721109506866</v>
      </c>
      <c r="G106" s="1">
        <f t="shared" si="12"/>
        <v>2.7889049314353542E-3</v>
      </c>
      <c r="I106">
        <v>703</v>
      </c>
      <c r="J106">
        <v>6.03</v>
      </c>
    </row>
    <row r="107" spans="1:10" x14ac:dyDescent="0.3">
      <c r="A107">
        <v>726.06</v>
      </c>
      <c r="B107">
        <f t="shared" si="5"/>
        <v>761.26</v>
      </c>
      <c r="C107">
        <v>4.83</v>
      </c>
      <c r="D107" s="2">
        <f t="shared" si="7"/>
        <v>296320.0099689138</v>
      </c>
      <c r="E107" s="1">
        <f t="shared" si="8"/>
        <v>2780164.7657491639</v>
      </c>
      <c r="F107" s="1">
        <f t="shared" si="11"/>
        <v>761.25720790414266</v>
      </c>
      <c r="G107" s="1">
        <f t="shared" si="12"/>
        <v>2.7920958573304233E-3</v>
      </c>
      <c r="I107">
        <v>706.13</v>
      </c>
      <c r="J107">
        <v>6.03</v>
      </c>
    </row>
    <row r="108" spans="1:10" x14ac:dyDescent="0.3">
      <c r="A108">
        <v>726.14</v>
      </c>
      <c r="B108">
        <f t="shared" si="5"/>
        <v>761.34</v>
      </c>
      <c r="C108">
        <v>5.26</v>
      </c>
      <c r="D108" s="2">
        <f t="shared" si="7"/>
        <v>296320.0876078775</v>
      </c>
      <c r="E108" s="1">
        <f t="shared" si="8"/>
        <v>2780164.7850402077</v>
      </c>
      <c r="F108" s="1">
        <f t="shared" si="11"/>
        <v>761.337207610728</v>
      </c>
      <c r="G108" s="1">
        <f t="shared" si="12"/>
        <v>2.7923892720309595E-3</v>
      </c>
      <c r="I108">
        <v>706.2</v>
      </c>
      <c r="J108">
        <v>7.19</v>
      </c>
    </row>
    <row r="109" spans="1:10" x14ac:dyDescent="0.3">
      <c r="A109">
        <v>728.02</v>
      </c>
      <c r="B109">
        <f t="shared" si="5"/>
        <v>763.22</v>
      </c>
      <c r="C109">
        <v>5.77</v>
      </c>
      <c r="D109" s="2">
        <f t="shared" si="7"/>
        <v>296321.9121235247</v>
      </c>
      <c r="E109" s="1">
        <f t="shared" si="8"/>
        <v>2780165.2383797346</v>
      </c>
      <c r="F109" s="1">
        <f t="shared" si="11"/>
        <v>763.21720071537266</v>
      </c>
      <c r="G109" s="1">
        <f t="shared" si="12"/>
        <v>2.7992846273718897E-3</v>
      </c>
      <c r="I109">
        <v>706.55</v>
      </c>
      <c r="J109">
        <v>7.19</v>
      </c>
    </row>
    <row r="110" spans="1:10" x14ac:dyDescent="0.3">
      <c r="A110">
        <v>730.67</v>
      </c>
      <c r="B110">
        <f t="shared" si="5"/>
        <v>765.87</v>
      </c>
      <c r="C110">
        <v>6.45</v>
      </c>
      <c r="D110" s="2">
        <f t="shared" si="7"/>
        <v>296324.48391419754</v>
      </c>
      <c r="E110" s="1">
        <f t="shared" si="8"/>
        <v>2780165.8773955577</v>
      </c>
      <c r="F110" s="1">
        <f t="shared" si="11"/>
        <v>765.86719099594347</v>
      </c>
      <c r="G110" s="1">
        <f t="shared" si="12"/>
        <v>2.8090040565302843E-3</v>
      </c>
      <c r="I110">
        <v>706.58</v>
      </c>
      <c r="J110">
        <v>6.55</v>
      </c>
    </row>
    <row r="111" spans="1:10" x14ac:dyDescent="0.3">
      <c r="A111" s="5">
        <v>733.31</v>
      </c>
      <c r="B111">
        <f>A111+35.2</f>
        <v>768.51</v>
      </c>
      <c r="C111" s="5">
        <v>6.58</v>
      </c>
      <c r="D111" s="2">
        <v>296327.04599999997</v>
      </c>
      <c r="E111" s="2">
        <v>2780166.514</v>
      </c>
      <c r="F111" s="1">
        <f t="shared" si="11"/>
        <v>768.5071813131492</v>
      </c>
      <c r="G111" s="1">
        <f t="shared" si="12"/>
        <v>2.8186868507873442E-3</v>
      </c>
      <c r="I111">
        <v>719.84</v>
      </c>
      <c r="J111">
        <v>6.25</v>
      </c>
    </row>
    <row r="112" spans="1:10" x14ac:dyDescent="0.3">
      <c r="A112" s="6"/>
      <c r="B112" s="6"/>
      <c r="C112" s="6"/>
      <c r="D112" s="7"/>
      <c r="E112" s="8"/>
      <c r="F112" s="8"/>
      <c r="G112" s="8"/>
      <c r="I112">
        <v>719.9</v>
      </c>
      <c r="J112">
        <v>6.04</v>
      </c>
    </row>
    <row r="113" spans="1:10" x14ac:dyDescent="0.3">
      <c r="A113" s="6"/>
      <c r="B113" s="6"/>
      <c r="C113" s="6"/>
      <c r="D113" s="7"/>
      <c r="E113" s="8"/>
      <c r="F113" s="8"/>
      <c r="G113" s="8"/>
      <c r="I113">
        <v>723.61</v>
      </c>
      <c r="J113">
        <v>4.75</v>
      </c>
    </row>
    <row r="114" spans="1:10" x14ac:dyDescent="0.3">
      <c r="A114" s="6"/>
      <c r="B114" s="6"/>
      <c r="C114" s="6"/>
      <c r="D114" s="7"/>
      <c r="E114" s="8"/>
      <c r="F114" s="8"/>
      <c r="G114" s="8"/>
      <c r="I114">
        <v>723.93</v>
      </c>
      <c r="J114">
        <v>4.45</v>
      </c>
    </row>
    <row r="115" spans="1:10" x14ac:dyDescent="0.3">
      <c r="A115" s="6"/>
      <c r="B115" s="6"/>
      <c r="C115" s="6"/>
      <c r="D115" s="7"/>
      <c r="E115" s="8"/>
      <c r="F115" s="8"/>
      <c r="G115" s="8"/>
      <c r="I115">
        <v>724.92</v>
      </c>
      <c r="J115">
        <v>4.45</v>
      </c>
    </row>
    <row r="116" spans="1:10" x14ac:dyDescent="0.3">
      <c r="A116" s="6"/>
      <c r="B116" s="6"/>
      <c r="C116" s="6"/>
      <c r="D116" s="7"/>
      <c r="E116" s="8"/>
      <c r="F116" s="8"/>
      <c r="G116" s="8"/>
      <c r="I116">
        <v>725.19</v>
      </c>
      <c r="J116">
        <v>4.79</v>
      </c>
    </row>
    <row r="117" spans="1:10" x14ac:dyDescent="0.3">
      <c r="A117" s="6"/>
      <c r="B117" s="6"/>
      <c r="C117" s="6"/>
      <c r="D117" s="7"/>
      <c r="E117" s="8"/>
      <c r="F117" s="8"/>
      <c r="G117" s="8"/>
      <c r="I117">
        <v>726.06</v>
      </c>
      <c r="J117">
        <v>4.83</v>
      </c>
    </row>
    <row r="118" spans="1:10" x14ac:dyDescent="0.3">
      <c r="A118" s="6"/>
      <c r="B118" s="6"/>
      <c r="C118" s="6"/>
      <c r="D118" s="7"/>
      <c r="E118" s="8"/>
      <c r="F118" s="8"/>
      <c r="G118" s="8"/>
      <c r="I118">
        <v>726.14</v>
      </c>
      <c r="J118">
        <v>5.26</v>
      </c>
    </row>
    <row r="119" spans="1:10" x14ac:dyDescent="0.3">
      <c r="A119" s="6"/>
      <c r="B119" s="6"/>
      <c r="C119" s="6"/>
      <c r="D119" s="7"/>
      <c r="E119" s="8"/>
      <c r="F119" s="8"/>
      <c r="G119" s="8"/>
      <c r="I119">
        <v>728.02</v>
      </c>
      <c r="J119">
        <v>5.77</v>
      </c>
    </row>
    <row r="120" spans="1:10" x14ac:dyDescent="0.3">
      <c r="A120" s="6"/>
      <c r="B120" s="6"/>
      <c r="C120" s="6"/>
      <c r="D120" s="7"/>
      <c r="E120" s="8"/>
      <c r="F120" s="8"/>
      <c r="G120" s="8"/>
      <c r="I120">
        <v>730.67</v>
      </c>
      <c r="J120">
        <v>6.45</v>
      </c>
    </row>
    <row r="121" spans="1:10" x14ac:dyDescent="0.3">
      <c r="A121" s="6"/>
      <c r="B121" s="6"/>
      <c r="C121" s="6"/>
      <c r="D121" s="7"/>
      <c r="E121" s="8"/>
      <c r="F121" s="8"/>
      <c r="G121" s="8"/>
      <c r="I121" s="5">
        <v>733.31</v>
      </c>
      <c r="J121" s="5">
        <v>6.58</v>
      </c>
    </row>
    <row r="122" spans="1:10" x14ac:dyDescent="0.3">
      <c r="A122" s="6"/>
      <c r="B122" s="6"/>
      <c r="C122" s="6"/>
      <c r="D122" s="7"/>
      <c r="E122" s="8"/>
      <c r="F122" s="8"/>
      <c r="G122" s="8"/>
    </row>
    <row r="123" spans="1:10" x14ac:dyDescent="0.3">
      <c r="A123" s="6"/>
      <c r="B123" s="6"/>
      <c r="C123" s="6"/>
      <c r="D123" s="7"/>
      <c r="E123" s="8"/>
      <c r="F123" s="8"/>
      <c r="G123" s="8"/>
    </row>
    <row r="124" spans="1:10" x14ac:dyDescent="0.3">
      <c r="A124" s="6"/>
      <c r="B124" s="6"/>
      <c r="C124" s="6"/>
      <c r="D124" s="7"/>
      <c r="E124" s="8"/>
      <c r="F124" s="8"/>
      <c r="G124" s="8"/>
    </row>
    <row r="125" spans="1:10" x14ac:dyDescent="0.3">
      <c r="A125" s="6"/>
      <c r="B125" s="6"/>
      <c r="C125" s="6"/>
      <c r="D125" s="7"/>
      <c r="E125" s="8"/>
      <c r="F125" s="8"/>
      <c r="G125" s="8"/>
    </row>
    <row r="126" spans="1:10" x14ac:dyDescent="0.3">
      <c r="A126" s="6"/>
      <c r="B126" s="6"/>
      <c r="C126" s="6"/>
      <c r="D126" s="7"/>
      <c r="E126" s="8"/>
      <c r="F126" s="8"/>
      <c r="G126" s="8"/>
    </row>
    <row r="127" spans="1:10" x14ac:dyDescent="0.3">
      <c r="A127" s="6"/>
      <c r="B127" s="6"/>
      <c r="C127" s="6"/>
      <c r="D127" s="7"/>
      <c r="E127" s="8"/>
      <c r="F127" s="8"/>
      <c r="G127" s="8"/>
    </row>
    <row r="128" spans="1:10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workbookViewId="0">
      <selection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-0.03</v>
      </c>
      <c r="B1">
        <f>A1+0.03</f>
        <v>0</v>
      </c>
      <c r="C1" s="5">
        <v>3.5</v>
      </c>
      <c r="D1" s="2">
        <v>295570.46399999998</v>
      </c>
      <c r="E1" s="2">
        <v>2780653.878</v>
      </c>
    </row>
    <row r="2" spans="1:10" x14ac:dyDescent="0.3">
      <c r="A2">
        <v>2.29</v>
      </c>
      <c r="B2">
        <f t="shared" ref="B2:B65" si="0">A2+0.03</f>
        <v>2.3199999999999998</v>
      </c>
      <c r="C2">
        <v>3.39</v>
      </c>
      <c r="D2" s="2">
        <f>(((B2*($D$110-$D$1))+$B$110*$D$1)/$B$110)</f>
        <v>295572.77776759746</v>
      </c>
      <c r="E2" s="1">
        <f>(((B2*($E$110-$E$1))+$B$110*$E$1)/$B$110)</f>
        <v>2780654.040812443</v>
      </c>
      <c r="F2" s="1">
        <f>SQRT(((D2-$D$1)^2)+((E2-$E$1)^2))</f>
        <v>2.3194888201433685</v>
      </c>
      <c r="G2" s="1">
        <f t="shared" ref="G2" si="1">B2-F2</f>
        <v>5.1117985663129417E-4</v>
      </c>
    </row>
    <row r="3" spans="1:10" x14ac:dyDescent="0.3">
      <c r="A3">
        <v>11.03</v>
      </c>
      <c r="B3">
        <f t="shared" si="0"/>
        <v>11.059999999999999</v>
      </c>
      <c r="C3">
        <v>2.78</v>
      </c>
      <c r="D3" s="2">
        <f t="shared" ref="D3:D66" si="2">(((B3*($D$110-$D$1))+$B$110*$D$1)/$B$110)</f>
        <v>295581.49428863282</v>
      </c>
      <c r="E3" s="1">
        <f t="shared" ref="E3:E66" si="3">(((B3*($E$110-$E$1))+$B$110*$E$1)/$B$110)</f>
        <v>2780654.6541662156</v>
      </c>
      <c r="F3" s="1">
        <f t="shared" ref="F3:F66" si="4">SQRT(((D3-$D$1)^2)+((E3-$E$1)^2))</f>
        <v>11.057563082251136</v>
      </c>
      <c r="G3" s="1">
        <f t="shared" ref="G3:G66" si="5">B3-F3</f>
        <v>2.43691774886301E-3</v>
      </c>
    </row>
    <row r="4" spans="1:10" x14ac:dyDescent="0.3">
      <c r="A4">
        <v>15.49</v>
      </c>
      <c r="B4">
        <f t="shared" si="0"/>
        <v>15.52</v>
      </c>
      <c r="C4">
        <v>2.76</v>
      </c>
      <c r="D4" s="2">
        <f t="shared" si="2"/>
        <v>295585.9423073763</v>
      </c>
      <c r="E4" s="1">
        <f t="shared" si="3"/>
        <v>2780654.9671591017</v>
      </c>
      <c r="F4" s="1">
        <f t="shared" si="4"/>
        <v>15.516580383088014</v>
      </c>
      <c r="G4" s="1">
        <f t="shared" si="5"/>
        <v>3.4196169119855568E-3</v>
      </c>
    </row>
    <row r="5" spans="1:10" x14ac:dyDescent="0.3">
      <c r="A5">
        <v>17.39</v>
      </c>
      <c r="B5">
        <f t="shared" si="0"/>
        <v>17.420000000000002</v>
      </c>
      <c r="C5">
        <v>3.06</v>
      </c>
      <c r="D5" s="2">
        <f t="shared" si="2"/>
        <v>295587.83720325353</v>
      </c>
      <c r="E5" s="1">
        <f t="shared" si="3"/>
        <v>2780655.1004968784</v>
      </c>
      <c r="F5" s="1">
        <f t="shared" si="4"/>
        <v>17.41616174438802</v>
      </c>
      <c r="G5" s="1">
        <f t="shared" si="5"/>
        <v>3.8382556119813671E-3</v>
      </c>
    </row>
    <row r="6" spans="1:10" x14ac:dyDescent="0.3">
      <c r="A6">
        <v>18.98</v>
      </c>
      <c r="B6">
        <f t="shared" si="0"/>
        <v>19.010000000000002</v>
      </c>
      <c r="C6">
        <v>3.01</v>
      </c>
      <c r="D6" s="2">
        <f t="shared" si="2"/>
        <v>295589.42293190869</v>
      </c>
      <c r="E6" s="1">
        <f t="shared" si="3"/>
        <v>2780655.2120795441</v>
      </c>
      <c r="F6" s="1">
        <f t="shared" si="4"/>
        <v>19.005811409907725</v>
      </c>
      <c r="G6" s="1">
        <f t="shared" si="5"/>
        <v>4.1885900922764563E-3</v>
      </c>
    </row>
    <row r="7" spans="1:10" x14ac:dyDescent="0.3">
      <c r="A7">
        <v>20.57</v>
      </c>
      <c r="B7">
        <f t="shared" si="0"/>
        <v>20.6</v>
      </c>
      <c r="C7">
        <v>2.67</v>
      </c>
      <c r="D7" s="2">
        <f t="shared" si="2"/>
        <v>295591.00866056391</v>
      </c>
      <c r="E7" s="1">
        <f t="shared" si="3"/>
        <v>2780655.3236622098</v>
      </c>
      <c r="F7" s="1">
        <f t="shared" si="4"/>
        <v>20.595461075485495</v>
      </c>
      <c r="G7" s="1">
        <f t="shared" si="5"/>
        <v>4.5389245145059931E-3</v>
      </c>
      <c r="I7" s="5">
        <v>-0.03</v>
      </c>
      <c r="J7" s="5">
        <v>3.5</v>
      </c>
    </row>
    <row r="8" spans="1:10" x14ac:dyDescent="0.3">
      <c r="A8">
        <v>21.64</v>
      </c>
      <c r="B8">
        <f t="shared" si="0"/>
        <v>21.67</v>
      </c>
      <c r="C8">
        <v>2.66</v>
      </c>
      <c r="D8" s="2">
        <f t="shared" si="2"/>
        <v>295592.07578613691</v>
      </c>
      <c r="E8" s="1">
        <f t="shared" si="3"/>
        <v>2780655.3987524314</v>
      </c>
      <c r="F8" s="1">
        <f t="shared" si="4"/>
        <v>21.665225315832249</v>
      </c>
      <c r="G8" s="1">
        <f t="shared" si="5"/>
        <v>4.7746841677529517E-3</v>
      </c>
      <c r="I8">
        <v>2.29</v>
      </c>
      <c r="J8">
        <v>3.39</v>
      </c>
    </row>
    <row r="9" spans="1:10" x14ac:dyDescent="0.3">
      <c r="A9">
        <v>21.67</v>
      </c>
      <c r="B9">
        <f t="shared" si="0"/>
        <v>21.700000000000003</v>
      </c>
      <c r="C9">
        <v>2.1</v>
      </c>
      <c r="D9" s="2">
        <f t="shared" si="2"/>
        <v>295592.10570554546</v>
      </c>
      <c r="E9" s="1">
        <f t="shared" si="3"/>
        <v>2780655.4008577648</v>
      </c>
      <c r="F9" s="1">
        <f t="shared" si="4"/>
        <v>21.695218705716975</v>
      </c>
      <c r="G9" s="1">
        <f t="shared" si="5"/>
        <v>4.7812942830276484E-3</v>
      </c>
      <c r="I9">
        <v>11.03</v>
      </c>
      <c r="J9">
        <v>2.78</v>
      </c>
    </row>
    <row r="10" spans="1:10" x14ac:dyDescent="0.3">
      <c r="A10">
        <v>22.11</v>
      </c>
      <c r="B10">
        <f t="shared" si="0"/>
        <v>22.14</v>
      </c>
      <c r="C10">
        <v>2.08</v>
      </c>
      <c r="D10" s="2">
        <f t="shared" si="2"/>
        <v>295592.54452353809</v>
      </c>
      <c r="E10" s="1">
        <f t="shared" si="3"/>
        <v>2780655.4317359868</v>
      </c>
      <c r="F10" s="1">
        <f t="shared" si="4"/>
        <v>22.135121757827715</v>
      </c>
      <c r="G10" s="1">
        <f t="shared" si="5"/>
        <v>4.8782421722854963E-3</v>
      </c>
      <c r="I10">
        <v>15.49</v>
      </c>
      <c r="J10">
        <v>2.76</v>
      </c>
    </row>
    <row r="11" spans="1:10" x14ac:dyDescent="0.3">
      <c r="A11">
        <v>22.22</v>
      </c>
      <c r="B11">
        <f t="shared" si="0"/>
        <v>22.25</v>
      </c>
      <c r="C11">
        <v>1.55</v>
      </c>
      <c r="D11" s="2">
        <f t="shared" si="2"/>
        <v>295592.65422803623</v>
      </c>
      <c r="E11" s="1">
        <f t="shared" si="3"/>
        <v>2780655.4394555422</v>
      </c>
      <c r="F11" s="1">
        <f t="shared" si="4"/>
        <v>22.245097520832715</v>
      </c>
      <c r="G11" s="1">
        <f t="shared" si="5"/>
        <v>4.9024791672849233E-3</v>
      </c>
      <c r="I11">
        <v>17.39</v>
      </c>
      <c r="J11">
        <v>3.06</v>
      </c>
    </row>
    <row r="12" spans="1:10" x14ac:dyDescent="0.3">
      <c r="A12">
        <v>22.53</v>
      </c>
      <c r="B12">
        <f t="shared" si="0"/>
        <v>22.560000000000002</v>
      </c>
      <c r="C12">
        <v>1.57</v>
      </c>
      <c r="D12" s="2">
        <f t="shared" si="2"/>
        <v>295592.9633952583</v>
      </c>
      <c r="E12" s="1">
        <f t="shared" si="3"/>
        <v>2780655.4612106532</v>
      </c>
      <c r="F12" s="1">
        <f t="shared" si="4"/>
        <v>22.555029216613015</v>
      </c>
      <c r="G12" s="1">
        <f t="shared" si="5"/>
        <v>4.9707833869874207E-3</v>
      </c>
      <c r="I12">
        <v>18.98</v>
      </c>
      <c r="J12">
        <v>3.01</v>
      </c>
    </row>
    <row r="13" spans="1:10" x14ac:dyDescent="0.3">
      <c r="A13">
        <v>22.69</v>
      </c>
      <c r="B13">
        <f t="shared" si="0"/>
        <v>22.720000000000002</v>
      </c>
      <c r="C13">
        <v>0.82</v>
      </c>
      <c r="D13" s="2">
        <f t="shared" si="2"/>
        <v>295593.12296543748</v>
      </c>
      <c r="E13" s="1">
        <f t="shared" si="3"/>
        <v>2780655.4724390972</v>
      </c>
      <c r="F13" s="1">
        <f t="shared" si="4"/>
        <v>22.714993962853558</v>
      </c>
      <c r="G13" s="1">
        <f t="shared" si="5"/>
        <v>5.0060371464439868E-3</v>
      </c>
      <c r="I13">
        <v>20.57</v>
      </c>
      <c r="J13">
        <v>2.67</v>
      </c>
    </row>
    <row r="14" spans="1:10" x14ac:dyDescent="0.3">
      <c r="A14">
        <v>36.590000000000003</v>
      </c>
      <c r="B14">
        <f t="shared" si="0"/>
        <v>36.620000000000005</v>
      </c>
      <c r="C14">
        <v>0.22</v>
      </c>
      <c r="D14" s="2">
        <f t="shared" si="2"/>
        <v>295606.98562475003</v>
      </c>
      <c r="E14" s="1">
        <f t="shared" si="3"/>
        <v>2780656.4479101999</v>
      </c>
      <c r="F14" s="1">
        <f t="shared" si="4"/>
        <v>36.611931290479077</v>
      </c>
      <c r="G14" s="1">
        <f t="shared" si="5"/>
        <v>8.0687095209270865E-3</v>
      </c>
      <c r="I14">
        <v>21.64</v>
      </c>
      <c r="J14">
        <v>2.66</v>
      </c>
    </row>
    <row r="15" spans="1:10" x14ac:dyDescent="0.3">
      <c r="A15">
        <v>46.21</v>
      </c>
      <c r="B15">
        <f t="shared" si="0"/>
        <v>46.24</v>
      </c>
      <c r="C15">
        <v>0.28999999999999998</v>
      </c>
      <c r="D15" s="2">
        <f t="shared" si="2"/>
        <v>295616.57978177065</v>
      </c>
      <c r="E15" s="1">
        <f t="shared" si="3"/>
        <v>2780657.1230204166</v>
      </c>
      <c r="F15" s="1">
        <f t="shared" si="4"/>
        <v>46.22981165680833</v>
      </c>
      <c r="G15" s="1">
        <f t="shared" si="5"/>
        <v>1.0188343191671834E-2</v>
      </c>
      <c r="I15">
        <v>21.67</v>
      </c>
      <c r="J15">
        <v>2.1</v>
      </c>
    </row>
    <row r="16" spans="1:10" x14ac:dyDescent="0.3">
      <c r="A16">
        <v>48.94</v>
      </c>
      <c r="B16">
        <f t="shared" si="0"/>
        <v>48.97</v>
      </c>
      <c r="C16">
        <v>-0.64</v>
      </c>
      <c r="D16" s="2">
        <f t="shared" si="2"/>
        <v>295619.30244795216</v>
      </c>
      <c r="E16" s="1">
        <f t="shared" si="3"/>
        <v>2780657.3146057483</v>
      </c>
      <c r="F16" s="1">
        <f t="shared" si="4"/>
        <v>48.959210139119648</v>
      </c>
      <c r="G16" s="1">
        <f t="shared" si="5"/>
        <v>1.0789860880350943E-2</v>
      </c>
      <c r="I16">
        <v>22.11</v>
      </c>
      <c r="J16">
        <v>2.08</v>
      </c>
    </row>
    <row r="17" spans="1:10" x14ac:dyDescent="0.3">
      <c r="A17">
        <v>61.42</v>
      </c>
      <c r="B17">
        <f t="shared" si="0"/>
        <v>61.45</v>
      </c>
      <c r="C17">
        <v>-1.73</v>
      </c>
      <c r="D17" s="2">
        <f t="shared" si="2"/>
        <v>295631.74892192491</v>
      </c>
      <c r="E17" s="1">
        <f t="shared" si="3"/>
        <v>2780658.1904244074</v>
      </c>
      <c r="F17" s="1">
        <f t="shared" si="4"/>
        <v>61.436460344116043</v>
      </c>
      <c r="G17" s="1">
        <f t="shared" si="5"/>
        <v>1.3539655883960222E-2</v>
      </c>
      <c r="I17">
        <v>22.22</v>
      </c>
      <c r="J17">
        <v>1.55</v>
      </c>
    </row>
    <row r="18" spans="1:10" x14ac:dyDescent="0.3">
      <c r="A18">
        <v>71.959999999999994</v>
      </c>
      <c r="B18">
        <f t="shared" si="0"/>
        <v>71.989999999999995</v>
      </c>
      <c r="C18">
        <v>-3.21</v>
      </c>
      <c r="D18" s="2">
        <f t="shared" si="2"/>
        <v>295642.26060747559</v>
      </c>
      <c r="E18" s="1">
        <f t="shared" si="3"/>
        <v>2780658.9300981788</v>
      </c>
      <c r="F18" s="1">
        <f t="shared" si="4"/>
        <v>71.974138001194234</v>
      </c>
      <c r="G18" s="1">
        <f t="shared" si="5"/>
        <v>1.5861998805760891E-2</v>
      </c>
      <c r="I18">
        <v>22.53</v>
      </c>
      <c r="J18">
        <v>1.57</v>
      </c>
    </row>
    <row r="19" spans="1:10" x14ac:dyDescent="0.3">
      <c r="A19">
        <v>79.28</v>
      </c>
      <c r="B19">
        <f t="shared" si="0"/>
        <v>79.31</v>
      </c>
      <c r="C19">
        <v>-4.34</v>
      </c>
      <c r="D19" s="2">
        <f t="shared" si="2"/>
        <v>295649.56094317115</v>
      </c>
      <c r="E19" s="1">
        <f t="shared" si="3"/>
        <v>2780659.4437995078</v>
      </c>
      <c r="F19" s="1">
        <f t="shared" si="4"/>
        <v>79.292525140672865</v>
      </c>
      <c r="G19" s="1">
        <f t="shared" si="5"/>
        <v>1.7474859327137438E-2</v>
      </c>
      <c r="I19">
        <v>22.69</v>
      </c>
      <c r="J19">
        <v>0.82</v>
      </c>
    </row>
    <row r="20" spans="1:10" x14ac:dyDescent="0.3">
      <c r="A20">
        <v>84.71</v>
      </c>
      <c r="B20">
        <f t="shared" si="0"/>
        <v>84.74</v>
      </c>
      <c r="C20">
        <v>-5.48</v>
      </c>
      <c r="D20" s="2">
        <f t="shared" si="2"/>
        <v>295654.97635612561</v>
      </c>
      <c r="E20" s="1">
        <f t="shared" si="3"/>
        <v>2780659.8248648378</v>
      </c>
      <c r="F20" s="1">
        <f t="shared" si="4"/>
        <v>84.721328715410792</v>
      </c>
      <c r="G20" s="1">
        <f t="shared" si="5"/>
        <v>1.8671284589203196E-2</v>
      </c>
      <c r="I20">
        <v>36.590000000000003</v>
      </c>
      <c r="J20">
        <v>0.22</v>
      </c>
    </row>
    <row r="21" spans="1:10" x14ac:dyDescent="0.3">
      <c r="A21">
        <v>91.09</v>
      </c>
      <c r="B21">
        <f t="shared" si="0"/>
        <v>91.12</v>
      </c>
      <c r="C21">
        <v>-6.29</v>
      </c>
      <c r="D21" s="2">
        <f t="shared" si="2"/>
        <v>295661.33921701869</v>
      </c>
      <c r="E21" s="1">
        <f t="shared" si="3"/>
        <v>2780660.2725990564</v>
      </c>
      <c r="F21" s="1">
        <f t="shared" si="4"/>
        <v>91.099922970815058</v>
      </c>
      <c r="G21" s="1">
        <f t="shared" si="5"/>
        <v>2.0077029184946582E-2</v>
      </c>
      <c r="I21">
        <v>46.21</v>
      </c>
      <c r="J21">
        <v>0.28999999999999998</v>
      </c>
    </row>
    <row r="22" spans="1:10" x14ac:dyDescent="0.3">
      <c r="A22">
        <v>98.39</v>
      </c>
      <c r="B22">
        <f t="shared" si="0"/>
        <v>98.42</v>
      </c>
      <c r="C22">
        <v>-6.74</v>
      </c>
      <c r="D22" s="2">
        <f t="shared" si="2"/>
        <v>295668.61960644182</v>
      </c>
      <c r="E22" s="1">
        <f t="shared" si="3"/>
        <v>2780660.7848968296</v>
      </c>
      <c r="F22" s="1">
        <f t="shared" si="4"/>
        <v>98.398314516968256</v>
      </c>
      <c r="G22" s="1">
        <f t="shared" si="5"/>
        <v>2.1685483031745889E-2</v>
      </c>
      <c r="I22">
        <v>48.94</v>
      </c>
      <c r="J22">
        <v>-0.64</v>
      </c>
    </row>
    <row r="23" spans="1:10" x14ac:dyDescent="0.3">
      <c r="A23">
        <v>112.86</v>
      </c>
      <c r="B23">
        <f t="shared" si="0"/>
        <v>112.89</v>
      </c>
      <c r="C23">
        <v>-7.03</v>
      </c>
      <c r="D23" s="2">
        <f t="shared" si="2"/>
        <v>295683.05073451757</v>
      </c>
      <c r="E23" s="1">
        <f t="shared" si="3"/>
        <v>2780661.800369265</v>
      </c>
      <c r="F23" s="1">
        <f t="shared" si="4"/>
        <v>112.86512625300226</v>
      </c>
      <c r="G23" s="1">
        <f t="shared" si="5"/>
        <v>2.4873746997741364E-2</v>
      </c>
      <c r="I23">
        <v>61.42</v>
      </c>
      <c r="J23">
        <v>-1.73</v>
      </c>
    </row>
    <row r="24" spans="1:10" x14ac:dyDescent="0.3">
      <c r="A24">
        <v>118.86</v>
      </c>
      <c r="B24">
        <f t="shared" si="0"/>
        <v>118.89</v>
      </c>
      <c r="C24">
        <v>-7.18</v>
      </c>
      <c r="D24" s="2">
        <f t="shared" si="2"/>
        <v>295689.03461623524</v>
      </c>
      <c r="E24" s="1">
        <f t="shared" si="3"/>
        <v>2780662.2214359283</v>
      </c>
      <c r="F24" s="1">
        <f t="shared" si="4"/>
        <v>118.86380423618137</v>
      </c>
      <c r="G24" s="1">
        <f t="shared" si="5"/>
        <v>2.6195763818634532E-2</v>
      </c>
      <c r="I24">
        <v>71.959999999999994</v>
      </c>
      <c r="J24">
        <v>-3.21</v>
      </c>
    </row>
    <row r="25" spans="1:10" x14ac:dyDescent="0.3">
      <c r="A25">
        <v>132.97</v>
      </c>
      <c r="B25">
        <f t="shared" si="0"/>
        <v>133</v>
      </c>
      <c r="C25">
        <v>-7.24</v>
      </c>
      <c r="D25" s="2">
        <f t="shared" si="2"/>
        <v>295703.10671140789</v>
      </c>
      <c r="E25" s="1">
        <f t="shared" si="3"/>
        <v>2780663.2116443641</v>
      </c>
      <c r="F25" s="1">
        <f t="shared" si="4"/>
        <v>132.97069529319953</v>
      </c>
      <c r="G25" s="1">
        <f t="shared" si="5"/>
        <v>2.9304706800473923E-2</v>
      </c>
      <c r="I25">
        <v>79.28</v>
      </c>
      <c r="J25">
        <v>-4.34</v>
      </c>
    </row>
    <row r="26" spans="1:10" x14ac:dyDescent="0.3">
      <c r="A26">
        <v>147.66</v>
      </c>
      <c r="B26">
        <f t="shared" si="0"/>
        <v>147.69</v>
      </c>
      <c r="C26">
        <v>-7.25</v>
      </c>
      <c r="D26" s="2">
        <f t="shared" si="2"/>
        <v>295717.75724847993</v>
      </c>
      <c r="E26" s="1">
        <f t="shared" si="3"/>
        <v>2780664.2425559107</v>
      </c>
      <c r="F26" s="1">
        <f t="shared" si="4"/>
        <v>147.65745855527624</v>
      </c>
      <c r="G26" s="1">
        <f t="shared" si="5"/>
        <v>3.254144472376197E-2</v>
      </c>
      <c r="I26">
        <v>84.71</v>
      </c>
      <c r="J26">
        <v>-5.48</v>
      </c>
    </row>
    <row r="27" spans="1:10" x14ac:dyDescent="0.3">
      <c r="A27">
        <v>156.41</v>
      </c>
      <c r="B27">
        <f t="shared" si="0"/>
        <v>156.44</v>
      </c>
      <c r="C27">
        <v>-7.16</v>
      </c>
      <c r="D27" s="2">
        <f t="shared" si="2"/>
        <v>295726.48374265153</v>
      </c>
      <c r="E27" s="1">
        <f t="shared" si="3"/>
        <v>2780664.8566114609</v>
      </c>
      <c r="F27" s="1">
        <f t="shared" si="4"/>
        <v>156.40553061405942</v>
      </c>
      <c r="G27" s="1">
        <f t="shared" si="5"/>
        <v>3.4469385940582242E-2</v>
      </c>
      <c r="I27">
        <v>91.09</v>
      </c>
      <c r="J27">
        <v>-6.29</v>
      </c>
    </row>
    <row r="28" spans="1:10" x14ac:dyDescent="0.3">
      <c r="A28">
        <v>172.74</v>
      </c>
      <c r="B28">
        <f t="shared" si="0"/>
        <v>172.77</v>
      </c>
      <c r="C28">
        <v>-6.9</v>
      </c>
      <c r="D28" s="2">
        <f t="shared" si="2"/>
        <v>295742.76987405971</v>
      </c>
      <c r="E28" s="1">
        <f t="shared" si="3"/>
        <v>2780666.0026145624</v>
      </c>
      <c r="F28" s="1">
        <f t="shared" si="4"/>
        <v>172.73193252486598</v>
      </c>
      <c r="G28" s="1">
        <f t="shared" si="5"/>
        <v>3.8067475134027973E-2</v>
      </c>
      <c r="I28">
        <v>98.39</v>
      </c>
      <c r="J28">
        <v>-6.74</v>
      </c>
    </row>
    <row r="29" spans="1:10" x14ac:dyDescent="0.3">
      <c r="A29">
        <v>191.4</v>
      </c>
      <c r="B29">
        <f t="shared" si="0"/>
        <v>191.43</v>
      </c>
      <c r="C29">
        <v>-6.53</v>
      </c>
      <c r="D29" s="2">
        <f t="shared" si="2"/>
        <v>295761.37974620162</v>
      </c>
      <c r="E29" s="1">
        <f t="shared" si="3"/>
        <v>2780667.3121318845</v>
      </c>
      <c r="F29" s="1">
        <f t="shared" si="4"/>
        <v>191.38782105249132</v>
      </c>
      <c r="G29" s="1">
        <f t="shared" si="5"/>
        <v>4.2178947508688225E-2</v>
      </c>
      <c r="I29">
        <v>112.86</v>
      </c>
      <c r="J29">
        <v>-7.03</v>
      </c>
    </row>
    <row r="30" spans="1:10" x14ac:dyDescent="0.3">
      <c r="A30">
        <v>197.67</v>
      </c>
      <c r="B30">
        <f t="shared" si="0"/>
        <v>197.7</v>
      </c>
      <c r="C30">
        <v>-6.27</v>
      </c>
      <c r="D30" s="2">
        <f t="shared" si="2"/>
        <v>295767.63290259661</v>
      </c>
      <c r="E30" s="1">
        <f t="shared" si="3"/>
        <v>2780667.7521465472</v>
      </c>
      <c r="F30" s="1">
        <f t="shared" si="4"/>
        <v>197.65643954491597</v>
      </c>
      <c r="G30" s="1">
        <f t="shared" si="5"/>
        <v>4.3560455084019623E-2</v>
      </c>
      <c r="I30">
        <v>118.86</v>
      </c>
      <c r="J30">
        <v>-7.18</v>
      </c>
    </row>
    <row r="31" spans="1:10" x14ac:dyDescent="0.3">
      <c r="A31">
        <v>206.78</v>
      </c>
      <c r="B31">
        <f t="shared" si="0"/>
        <v>206.81</v>
      </c>
      <c r="C31">
        <v>-6.39</v>
      </c>
      <c r="D31" s="2">
        <f t="shared" si="2"/>
        <v>295776.71842967119</v>
      </c>
      <c r="E31" s="1">
        <f t="shared" si="3"/>
        <v>2780668.391466097</v>
      </c>
      <c r="F31" s="1">
        <f t="shared" si="4"/>
        <v>206.76443228259888</v>
      </c>
      <c r="G31" s="1">
        <f t="shared" si="5"/>
        <v>4.5567717401127084E-2</v>
      </c>
      <c r="I31">
        <v>132.97</v>
      </c>
      <c r="J31">
        <v>-7.24</v>
      </c>
    </row>
    <row r="32" spans="1:10" x14ac:dyDescent="0.3">
      <c r="A32">
        <v>214.11</v>
      </c>
      <c r="B32">
        <f t="shared" si="0"/>
        <v>214.14000000000001</v>
      </c>
      <c r="C32">
        <v>-6.49</v>
      </c>
      <c r="D32" s="2">
        <f t="shared" si="2"/>
        <v>295784.02873850294</v>
      </c>
      <c r="E32" s="1">
        <f t="shared" si="3"/>
        <v>2780668.9058692041</v>
      </c>
      <c r="F32" s="1">
        <f t="shared" si="4"/>
        <v>214.09281721872753</v>
      </c>
      <c r="G32" s="1">
        <f t="shared" si="5"/>
        <v>4.7182781272482543E-2</v>
      </c>
      <c r="I32">
        <v>147.66</v>
      </c>
      <c r="J32">
        <v>-7.25</v>
      </c>
    </row>
    <row r="33" spans="1:10" x14ac:dyDescent="0.3">
      <c r="A33">
        <v>223.31</v>
      </c>
      <c r="B33">
        <f t="shared" si="0"/>
        <v>223.34</v>
      </c>
      <c r="C33">
        <v>-6.39</v>
      </c>
      <c r="D33" s="2">
        <f t="shared" si="2"/>
        <v>295793.20402380329</v>
      </c>
      <c r="E33" s="1">
        <f t="shared" si="3"/>
        <v>2780669.551504754</v>
      </c>
      <c r="F33" s="1">
        <f t="shared" si="4"/>
        <v>223.29079012618072</v>
      </c>
      <c r="G33" s="1">
        <f t="shared" si="5"/>
        <v>4.9209873819279437E-2</v>
      </c>
      <c r="I33">
        <v>156.41</v>
      </c>
      <c r="J33">
        <v>-7.16</v>
      </c>
    </row>
    <row r="34" spans="1:10" x14ac:dyDescent="0.3">
      <c r="A34">
        <v>228.95</v>
      </c>
      <c r="B34">
        <f t="shared" si="0"/>
        <v>228.98</v>
      </c>
      <c r="C34">
        <v>-6.64</v>
      </c>
      <c r="D34" s="2">
        <f t="shared" si="2"/>
        <v>295798.82887261797</v>
      </c>
      <c r="E34" s="1">
        <f t="shared" si="3"/>
        <v>2780669.9473074172</v>
      </c>
      <c r="F34" s="1">
        <f t="shared" si="4"/>
        <v>228.92954743042745</v>
      </c>
      <c r="G34" s="1">
        <f t="shared" si="5"/>
        <v>5.0452569572541961E-2</v>
      </c>
      <c r="I34">
        <v>172.74</v>
      </c>
      <c r="J34">
        <v>-6.9</v>
      </c>
    </row>
    <row r="35" spans="1:10" x14ac:dyDescent="0.3">
      <c r="A35">
        <v>237.32</v>
      </c>
      <c r="B35">
        <f t="shared" si="0"/>
        <v>237.35</v>
      </c>
      <c r="C35">
        <v>-6.51</v>
      </c>
      <c r="D35" s="2">
        <f t="shared" si="2"/>
        <v>295807.17638761405</v>
      </c>
      <c r="E35" s="1">
        <f t="shared" si="3"/>
        <v>2780670.534695412</v>
      </c>
      <c r="F35" s="1">
        <f t="shared" si="4"/>
        <v>237.29770321686934</v>
      </c>
      <c r="G35" s="1">
        <f t="shared" si="5"/>
        <v>5.2296783130657332E-2</v>
      </c>
      <c r="I35">
        <v>191.4</v>
      </c>
      <c r="J35">
        <v>-6.53</v>
      </c>
    </row>
    <row r="36" spans="1:10" x14ac:dyDescent="0.3">
      <c r="A36">
        <v>246.29</v>
      </c>
      <c r="B36">
        <f t="shared" si="0"/>
        <v>246.32</v>
      </c>
      <c r="C36">
        <v>-6.58</v>
      </c>
      <c r="D36" s="2">
        <f t="shared" si="2"/>
        <v>295816.12229078193</v>
      </c>
      <c r="E36" s="1">
        <f t="shared" si="3"/>
        <v>2780671.1641900735</v>
      </c>
      <c r="F36" s="1">
        <f t="shared" si="4"/>
        <v>246.26572680169519</v>
      </c>
      <c r="G36" s="1">
        <f t="shared" si="5"/>
        <v>5.4273198304798598E-2</v>
      </c>
      <c r="I36">
        <v>197.67</v>
      </c>
      <c r="J36">
        <v>-6.27</v>
      </c>
    </row>
    <row r="37" spans="1:10" x14ac:dyDescent="0.3">
      <c r="A37">
        <v>257.54000000000002</v>
      </c>
      <c r="B37">
        <f t="shared" si="0"/>
        <v>257.57</v>
      </c>
      <c r="C37">
        <v>-6.58</v>
      </c>
      <c r="D37" s="2">
        <f t="shared" si="2"/>
        <v>295827.34206900257</v>
      </c>
      <c r="E37" s="1">
        <f t="shared" si="3"/>
        <v>2780671.9536900665</v>
      </c>
      <c r="F37" s="1">
        <f t="shared" si="4"/>
        <v>257.51324802012965</v>
      </c>
      <c r="G37" s="1">
        <f t="shared" si="5"/>
        <v>5.6751979870341529E-2</v>
      </c>
      <c r="I37">
        <v>206.78</v>
      </c>
      <c r="J37">
        <v>-6.39</v>
      </c>
    </row>
    <row r="38" spans="1:10" x14ac:dyDescent="0.3">
      <c r="A38">
        <v>265.93</v>
      </c>
      <c r="B38">
        <f t="shared" si="0"/>
        <v>265.95999999999998</v>
      </c>
      <c r="C38">
        <v>-6.45</v>
      </c>
      <c r="D38" s="2">
        <f t="shared" si="2"/>
        <v>295835.70953027107</v>
      </c>
      <c r="E38" s="1">
        <f t="shared" si="3"/>
        <v>2780672.5424816171</v>
      </c>
      <c r="F38" s="1">
        <f t="shared" si="4"/>
        <v>265.901399399897</v>
      </c>
      <c r="G38" s="1">
        <f t="shared" si="5"/>
        <v>5.8600600102977296E-2</v>
      </c>
      <c r="I38">
        <v>214.11</v>
      </c>
      <c r="J38">
        <v>-6.49</v>
      </c>
    </row>
    <row r="39" spans="1:10" x14ac:dyDescent="0.3">
      <c r="A39">
        <v>272.72000000000003</v>
      </c>
      <c r="B39">
        <f t="shared" si="0"/>
        <v>272.75</v>
      </c>
      <c r="C39">
        <v>-6.31</v>
      </c>
      <c r="D39" s="2">
        <f t="shared" si="2"/>
        <v>295842.48128974822</v>
      </c>
      <c r="E39" s="1">
        <f t="shared" si="3"/>
        <v>2780673.0189887239</v>
      </c>
      <c r="F39" s="1">
        <f t="shared" si="4"/>
        <v>272.68990331749455</v>
      </c>
      <c r="G39" s="1">
        <f t="shared" si="5"/>
        <v>6.0096682505445642E-2</v>
      </c>
      <c r="I39">
        <v>223.31</v>
      </c>
      <c r="J39">
        <v>-6.39</v>
      </c>
    </row>
    <row r="40" spans="1:10" x14ac:dyDescent="0.3">
      <c r="A40">
        <v>279.45999999999998</v>
      </c>
      <c r="B40">
        <f t="shared" si="0"/>
        <v>279.48999999999995</v>
      </c>
      <c r="C40">
        <v>-6.29</v>
      </c>
      <c r="D40" s="2">
        <f t="shared" si="2"/>
        <v>295849.20318354439</v>
      </c>
      <c r="E40" s="1">
        <f t="shared" si="3"/>
        <v>2780673.4919869425</v>
      </c>
      <c r="F40" s="1">
        <f t="shared" si="4"/>
        <v>279.42841825194739</v>
      </c>
      <c r="G40" s="1">
        <f t="shared" si="5"/>
        <v>6.158174805256067E-2</v>
      </c>
      <c r="I40">
        <v>228.95</v>
      </c>
      <c r="J40">
        <v>-6.64</v>
      </c>
    </row>
    <row r="41" spans="1:10" x14ac:dyDescent="0.3">
      <c r="A41">
        <v>292.5</v>
      </c>
      <c r="B41">
        <f t="shared" si="0"/>
        <v>292.52999999999997</v>
      </c>
      <c r="C41">
        <v>-6.15</v>
      </c>
      <c r="D41" s="2">
        <f t="shared" si="2"/>
        <v>295862.20815314405</v>
      </c>
      <c r="E41" s="1">
        <f t="shared" si="3"/>
        <v>2780674.4071051567</v>
      </c>
      <c r="F41" s="1">
        <f t="shared" si="4"/>
        <v>292.46554506861878</v>
      </c>
      <c r="G41" s="1">
        <f t="shared" si="5"/>
        <v>6.4454931381192182E-2</v>
      </c>
      <c r="I41">
        <v>237.32</v>
      </c>
      <c r="J41">
        <v>-6.51</v>
      </c>
    </row>
    <row r="42" spans="1:10" x14ac:dyDescent="0.3">
      <c r="A42">
        <v>301.89</v>
      </c>
      <c r="B42">
        <f t="shared" si="0"/>
        <v>301.91999999999996</v>
      </c>
      <c r="C42">
        <v>-5.99</v>
      </c>
      <c r="D42" s="2">
        <f t="shared" si="2"/>
        <v>295871.57292803214</v>
      </c>
      <c r="E42" s="1">
        <f t="shared" si="3"/>
        <v>2780675.066074484</v>
      </c>
      <c r="F42" s="1">
        <f t="shared" si="4"/>
        <v>301.85347611219726</v>
      </c>
      <c r="G42" s="1">
        <f t="shared" si="5"/>
        <v>6.6523887802702575E-2</v>
      </c>
      <c r="I42">
        <v>246.29</v>
      </c>
      <c r="J42">
        <v>-6.58</v>
      </c>
    </row>
    <row r="43" spans="1:10" x14ac:dyDescent="0.3">
      <c r="A43">
        <v>310.64</v>
      </c>
      <c r="B43">
        <f t="shared" si="0"/>
        <v>310.66999999999996</v>
      </c>
      <c r="C43">
        <v>-5.79</v>
      </c>
      <c r="D43" s="2">
        <f t="shared" si="2"/>
        <v>295880.2994222038</v>
      </c>
      <c r="E43" s="1">
        <f t="shared" si="3"/>
        <v>2780675.6801300342</v>
      </c>
      <c r="F43" s="1">
        <f t="shared" si="4"/>
        <v>310.60154817103853</v>
      </c>
      <c r="G43" s="1">
        <f t="shared" si="5"/>
        <v>6.8451828961428873E-2</v>
      </c>
      <c r="I43">
        <v>257.54000000000002</v>
      </c>
      <c r="J43">
        <v>-6.58</v>
      </c>
    </row>
    <row r="44" spans="1:10" x14ac:dyDescent="0.3">
      <c r="A44">
        <v>321.7</v>
      </c>
      <c r="B44">
        <f t="shared" si="0"/>
        <v>321.72999999999996</v>
      </c>
      <c r="C44">
        <v>-5.6</v>
      </c>
      <c r="D44" s="2">
        <f t="shared" si="2"/>
        <v>295891.32971083664</v>
      </c>
      <c r="E44" s="1">
        <f t="shared" si="3"/>
        <v>2780676.4562962502</v>
      </c>
      <c r="F44" s="1">
        <f t="shared" si="4"/>
        <v>321.65911125332229</v>
      </c>
      <c r="G44" s="1">
        <f t="shared" si="5"/>
        <v>7.0888746677667314E-2</v>
      </c>
      <c r="I44">
        <v>265.93</v>
      </c>
      <c r="J44">
        <v>-6.45</v>
      </c>
    </row>
    <row r="45" spans="1:10" x14ac:dyDescent="0.3">
      <c r="A45">
        <v>329.11</v>
      </c>
      <c r="B45">
        <f t="shared" si="0"/>
        <v>329.14</v>
      </c>
      <c r="C45">
        <v>-5.55</v>
      </c>
      <c r="D45" s="2">
        <f t="shared" si="2"/>
        <v>295898.71980475791</v>
      </c>
      <c r="E45" s="1">
        <f t="shared" si="3"/>
        <v>2780676.9763135789</v>
      </c>
      <c r="F45" s="1">
        <f t="shared" si="4"/>
        <v>329.06747856248052</v>
      </c>
      <c r="G45" s="1">
        <f t="shared" si="5"/>
        <v>7.25214375194696E-2</v>
      </c>
      <c r="I45">
        <v>272.72000000000003</v>
      </c>
      <c r="J45">
        <v>-6.31</v>
      </c>
    </row>
    <row r="46" spans="1:10" x14ac:dyDescent="0.3">
      <c r="A46">
        <v>336.16</v>
      </c>
      <c r="B46">
        <f t="shared" si="0"/>
        <v>336.19</v>
      </c>
      <c r="C46">
        <v>-5.49</v>
      </c>
      <c r="D46" s="2">
        <f t="shared" si="2"/>
        <v>295905.75086577615</v>
      </c>
      <c r="E46" s="1">
        <f t="shared" si="3"/>
        <v>2780677.471066908</v>
      </c>
      <c r="F46" s="1">
        <f t="shared" si="4"/>
        <v>336.11592519268095</v>
      </c>
      <c r="G46" s="1">
        <f t="shared" si="5"/>
        <v>7.4074807319050251E-2</v>
      </c>
      <c r="I46">
        <v>279.45999999999998</v>
      </c>
      <c r="J46">
        <v>-6.29</v>
      </c>
    </row>
    <row r="47" spans="1:10" x14ac:dyDescent="0.3">
      <c r="A47">
        <v>343.8</v>
      </c>
      <c r="B47">
        <f t="shared" si="0"/>
        <v>343.83</v>
      </c>
      <c r="C47">
        <v>-5.43</v>
      </c>
      <c r="D47" s="2">
        <f t="shared" si="2"/>
        <v>295913.37034182996</v>
      </c>
      <c r="E47" s="1">
        <f t="shared" si="3"/>
        <v>2780678.0072251256</v>
      </c>
      <c r="F47" s="1">
        <f t="shared" si="4"/>
        <v>343.75424182455725</v>
      </c>
      <c r="G47" s="1">
        <f t="shared" si="5"/>
        <v>7.5758175442729225E-2</v>
      </c>
      <c r="I47">
        <v>292.5</v>
      </c>
      <c r="J47">
        <v>-6.15</v>
      </c>
    </row>
    <row r="48" spans="1:10" x14ac:dyDescent="0.3">
      <c r="A48">
        <v>357.52</v>
      </c>
      <c r="B48">
        <f t="shared" si="0"/>
        <v>357.54999999999995</v>
      </c>
      <c r="C48">
        <v>-5.25</v>
      </c>
      <c r="D48" s="2">
        <f t="shared" si="2"/>
        <v>295927.05348469102</v>
      </c>
      <c r="E48" s="1">
        <f t="shared" si="3"/>
        <v>2780678.9700642284</v>
      </c>
      <c r="F48" s="1">
        <f t="shared" si="4"/>
        <v>357.4712188127329</v>
      </c>
      <c r="G48" s="1">
        <f t="shared" si="5"/>
        <v>7.878118726705452E-2</v>
      </c>
      <c r="I48">
        <v>301.89</v>
      </c>
      <c r="J48">
        <v>-5.99</v>
      </c>
    </row>
    <row r="49" spans="1:10" x14ac:dyDescent="0.3">
      <c r="A49">
        <v>365.71</v>
      </c>
      <c r="B49">
        <f t="shared" si="0"/>
        <v>365.73999999999995</v>
      </c>
      <c r="C49">
        <v>-5.15</v>
      </c>
      <c r="D49" s="2">
        <f t="shared" si="2"/>
        <v>295935.2214832356</v>
      </c>
      <c r="E49" s="1">
        <f t="shared" si="3"/>
        <v>2780679.5448202235</v>
      </c>
      <c r="F49" s="1">
        <f t="shared" si="4"/>
        <v>365.65941425972494</v>
      </c>
      <c r="G49" s="1">
        <f t="shared" si="5"/>
        <v>8.0585740275012085E-2</v>
      </c>
      <c r="I49">
        <v>310.64</v>
      </c>
      <c r="J49">
        <v>-5.79</v>
      </c>
    </row>
    <row r="50" spans="1:10" x14ac:dyDescent="0.3">
      <c r="A50">
        <v>374.91</v>
      </c>
      <c r="B50">
        <f t="shared" si="0"/>
        <v>374.94</v>
      </c>
      <c r="C50">
        <v>-5.1100000000000003</v>
      </c>
      <c r="D50" s="2">
        <f t="shared" si="2"/>
        <v>295944.39676853601</v>
      </c>
      <c r="E50" s="1">
        <f t="shared" si="3"/>
        <v>2780680.1904557734</v>
      </c>
      <c r="F50" s="1">
        <f t="shared" si="4"/>
        <v>374.8573871672362</v>
      </c>
      <c r="G50" s="1">
        <f t="shared" si="5"/>
        <v>8.261283276380027E-2</v>
      </c>
      <c r="I50">
        <v>321.7</v>
      </c>
      <c r="J50">
        <v>-5.6</v>
      </c>
    </row>
    <row r="51" spans="1:10" x14ac:dyDescent="0.3">
      <c r="A51">
        <v>384.14</v>
      </c>
      <c r="B51">
        <f t="shared" si="0"/>
        <v>384.16999999999996</v>
      </c>
      <c r="C51">
        <v>-5.0599999999999996</v>
      </c>
      <c r="D51" s="2">
        <f t="shared" si="2"/>
        <v>295953.60197324498</v>
      </c>
      <c r="E51" s="1">
        <f t="shared" si="3"/>
        <v>2780680.8381966567</v>
      </c>
      <c r="F51" s="1">
        <f t="shared" si="4"/>
        <v>384.08535346463219</v>
      </c>
      <c r="G51" s="1">
        <f t="shared" si="5"/>
        <v>8.4646535367767228E-2</v>
      </c>
      <c r="I51">
        <v>329.11</v>
      </c>
      <c r="J51">
        <v>-5.55</v>
      </c>
    </row>
    <row r="52" spans="1:10" x14ac:dyDescent="0.3">
      <c r="A52">
        <v>390.65</v>
      </c>
      <c r="B52">
        <f t="shared" si="0"/>
        <v>390.67999999999995</v>
      </c>
      <c r="C52">
        <v>-5.0599999999999996</v>
      </c>
      <c r="D52" s="2">
        <f t="shared" si="2"/>
        <v>295960.09448490868</v>
      </c>
      <c r="E52" s="1">
        <f t="shared" si="3"/>
        <v>2780681.2950539864</v>
      </c>
      <c r="F52" s="1">
        <f t="shared" si="4"/>
        <v>390.59391907642492</v>
      </c>
      <c r="G52" s="1">
        <f t="shared" si="5"/>
        <v>8.6080923575025281E-2</v>
      </c>
      <c r="I52">
        <v>336.16</v>
      </c>
      <c r="J52">
        <v>-5.49</v>
      </c>
    </row>
    <row r="53" spans="1:10" x14ac:dyDescent="0.3">
      <c r="A53">
        <v>401.64</v>
      </c>
      <c r="B53">
        <f t="shared" si="0"/>
        <v>401.66999999999996</v>
      </c>
      <c r="C53">
        <v>-4.99</v>
      </c>
      <c r="D53" s="2">
        <f t="shared" si="2"/>
        <v>295971.05496158818</v>
      </c>
      <c r="E53" s="1">
        <f t="shared" si="3"/>
        <v>2780682.0663077575</v>
      </c>
      <c r="F53" s="1">
        <f t="shared" si="4"/>
        <v>401.58149758223124</v>
      </c>
      <c r="G53" s="1">
        <f t="shared" si="5"/>
        <v>8.8502417768722808E-2</v>
      </c>
      <c r="I53">
        <v>343.8</v>
      </c>
      <c r="J53">
        <v>-5.43</v>
      </c>
    </row>
    <row r="54" spans="1:10" x14ac:dyDescent="0.3">
      <c r="A54">
        <v>412.84</v>
      </c>
      <c r="B54">
        <f t="shared" si="0"/>
        <v>412.86999999999995</v>
      </c>
      <c r="C54">
        <v>-4.9000000000000004</v>
      </c>
      <c r="D54" s="2">
        <f t="shared" si="2"/>
        <v>295982.22487412777</v>
      </c>
      <c r="E54" s="1">
        <f t="shared" si="3"/>
        <v>2780682.8522988614</v>
      </c>
      <c r="F54" s="1">
        <f t="shared" si="4"/>
        <v>412.77902981739743</v>
      </c>
      <c r="G54" s="1">
        <f t="shared" si="5"/>
        <v>9.0970182602518435E-2</v>
      </c>
      <c r="I54">
        <v>357.52</v>
      </c>
      <c r="J54">
        <v>-5.25</v>
      </c>
    </row>
    <row r="55" spans="1:10" x14ac:dyDescent="0.3">
      <c r="A55">
        <v>420.26</v>
      </c>
      <c r="B55">
        <f t="shared" si="0"/>
        <v>420.28999999999996</v>
      </c>
      <c r="C55">
        <v>-4.9000000000000004</v>
      </c>
      <c r="D55" s="2">
        <f t="shared" si="2"/>
        <v>295989.62494118523</v>
      </c>
      <c r="E55" s="1">
        <f t="shared" si="3"/>
        <v>2780683.3730179681</v>
      </c>
      <c r="F55" s="1">
        <f t="shared" si="4"/>
        <v>420.19739492320565</v>
      </c>
      <c r="G55" s="1">
        <f t="shared" si="5"/>
        <v>9.2605076794313845E-2</v>
      </c>
      <c r="I55">
        <v>365.71</v>
      </c>
      <c r="J55">
        <v>-5.15</v>
      </c>
    </row>
    <row r="56" spans="1:10" x14ac:dyDescent="0.3">
      <c r="A56">
        <v>424.93</v>
      </c>
      <c r="B56">
        <f t="shared" si="0"/>
        <v>424.96</v>
      </c>
      <c r="C56">
        <v>-4.8600000000000003</v>
      </c>
      <c r="D56" s="2">
        <f t="shared" si="2"/>
        <v>295994.28239578882</v>
      </c>
      <c r="E56" s="1">
        <f t="shared" si="3"/>
        <v>2780683.7007481875</v>
      </c>
      <c r="F56" s="1">
        <f t="shared" si="4"/>
        <v>424.86636595343521</v>
      </c>
      <c r="G56" s="1">
        <f t="shared" si="5"/>
        <v>9.3634046564773143E-2</v>
      </c>
      <c r="I56">
        <v>374.91</v>
      </c>
      <c r="J56">
        <v>-5.1100000000000003</v>
      </c>
    </row>
    <row r="57" spans="1:10" x14ac:dyDescent="0.3">
      <c r="A57">
        <v>429.84</v>
      </c>
      <c r="B57">
        <f t="shared" si="0"/>
        <v>429.86999999999995</v>
      </c>
      <c r="C57">
        <v>-4.8600000000000003</v>
      </c>
      <c r="D57" s="2">
        <f t="shared" si="2"/>
        <v>295999.17920566112</v>
      </c>
      <c r="E57" s="1">
        <f t="shared" si="3"/>
        <v>2780684.0453210734</v>
      </c>
      <c r="F57" s="1">
        <f t="shared" si="4"/>
        <v>429.77528410300016</v>
      </c>
      <c r="G57" s="1">
        <f t="shared" si="5"/>
        <v>9.4715896999787219E-2</v>
      </c>
      <c r="I57">
        <v>384.14</v>
      </c>
      <c r="J57">
        <v>-5.0599999999999996</v>
      </c>
    </row>
    <row r="58" spans="1:10" x14ac:dyDescent="0.3">
      <c r="A58">
        <v>434.9</v>
      </c>
      <c r="B58">
        <f t="shared" si="0"/>
        <v>434.92999999999995</v>
      </c>
      <c r="C58">
        <v>-4.82</v>
      </c>
      <c r="D58" s="2">
        <f t="shared" si="2"/>
        <v>296004.22561257629</v>
      </c>
      <c r="E58" s="1">
        <f t="shared" si="3"/>
        <v>2780684.4004206262</v>
      </c>
      <c r="F58" s="1">
        <f t="shared" si="4"/>
        <v>434.83416920210487</v>
      </c>
      <c r="G58" s="1">
        <f t="shared" si="5"/>
        <v>9.5830797895075648E-2</v>
      </c>
      <c r="I58">
        <v>390.65</v>
      </c>
      <c r="J58">
        <v>-5.0599999999999996</v>
      </c>
    </row>
    <row r="59" spans="1:10" x14ac:dyDescent="0.3">
      <c r="A59">
        <v>447.01</v>
      </c>
      <c r="B59">
        <f t="shared" si="0"/>
        <v>447.03999999999996</v>
      </c>
      <c r="C59">
        <v>-4.66</v>
      </c>
      <c r="D59" s="2">
        <f t="shared" si="2"/>
        <v>296016.30308050977</v>
      </c>
      <c r="E59" s="1">
        <f t="shared" si="3"/>
        <v>2780685.2502735076</v>
      </c>
      <c r="F59" s="1">
        <f t="shared" si="4"/>
        <v>446.94150093143543</v>
      </c>
      <c r="G59" s="1">
        <f t="shared" si="5"/>
        <v>9.8499068564535719E-2</v>
      </c>
      <c r="I59">
        <v>401.64</v>
      </c>
      <c r="J59">
        <v>-4.99</v>
      </c>
    </row>
    <row r="60" spans="1:10" x14ac:dyDescent="0.3">
      <c r="A60">
        <v>457.82</v>
      </c>
      <c r="B60">
        <f t="shared" si="0"/>
        <v>457.84999999999997</v>
      </c>
      <c r="C60">
        <v>-4.5</v>
      </c>
      <c r="D60" s="2">
        <f t="shared" si="2"/>
        <v>296027.08404073777</v>
      </c>
      <c r="E60" s="1">
        <f t="shared" si="3"/>
        <v>2780686.0088952789</v>
      </c>
      <c r="F60" s="1">
        <f t="shared" si="4"/>
        <v>457.74911909779183</v>
      </c>
      <c r="G60" s="1">
        <f t="shared" si="5"/>
        <v>0.10088090220813228</v>
      </c>
      <c r="I60">
        <v>412.84</v>
      </c>
      <c r="J60">
        <v>-4.9000000000000004</v>
      </c>
    </row>
    <row r="61" spans="1:10" x14ac:dyDescent="0.3">
      <c r="A61">
        <v>469.05</v>
      </c>
      <c r="B61">
        <f t="shared" si="0"/>
        <v>469.08</v>
      </c>
      <c r="C61">
        <v>-4.18</v>
      </c>
      <c r="D61" s="2">
        <f t="shared" si="2"/>
        <v>296038.28387268598</v>
      </c>
      <c r="E61" s="1">
        <f t="shared" si="3"/>
        <v>2780686.7969917166</v>
      </c>
      <c r="F61" s="1">
        <f t="shared" si="4"/>
        <v>468.97664472293354</v>
      </c>
      <c r="G61" s="1">
        <f t="shared" si="5"/>
        <v>0.10335527706644143</v>
      </c>
      <c r="I61">
        <v>420.26</v>
      </c>
      <c r="J61">
        <v>-4.9000000000000004</v>
      </c>
    </row>
    <row r="62" spans="1:10" x14ac:dyDescent="0.3">
      <c r="A62">
        <v>476.17</v>
      </c>
      <c r="B62">
        <f t="shared" si="0"/>
        <v>476.2</v>
      </c>
      <c r="C62">
        <v>-3.92</v>
      </c>
      <c r="D62" s="2">
        <f t="shared" si="2"/>
        <v>296045.38474565756</v>
      </c>
      <c r="E62" s="1">
        <f t="shared" si="3"/>
        <v>2780687.2966574901</v>
      </c>
      <c r="F62" s="1">
        <f t="shared" si="4"/>
        <v>476.0950759295788</v>
      </c>
      <c r="G62" s="1">
        <f t="shared" si="5"/>
        <v>0.10492407042119112</v>
      </c>
      <c r="I62">
        <v>424.93</v>
      </c>
      <c r="J62">
        <v>-4.8600000000000003</v>
      </c>
    </row>
    <row r="63" spans="1:10" x14ac:dyDescent="0.3">
      <c r="A63">
        <v>485.3</v>
      </c>
      <c r="B63">
        <f t="shared" si="0"/>
        <v>485.33</v>
      </c>
      <c r="C63">
        <v>-3.78</v>
      </c>
      <c r="D63" s="2">
        <f t="shared" si="2"/>
        <v>296054.49021900463</v>
      </c>
      <c r="E63" s="1">
        <f t="shared" si="3"/>
        <v>2780687.9373805956</v>
      </c>
      <c r="F63" s="1">
        <f t="shared" si="4"/>
        <v>485.22306426064523</v>
      </c>
      <c r="G63" s="1">
        <f t="shared" si="5"/>
        <v>0.10693573935475342</v>
      </c>
      <c r="I63">
        <v>429.84</v>
      </c>
      <c r="J63">
        <v>-4.8600000000000003</v>
      </c>
    </row>
    <row r="64" spans="1:10" x14ac:dyDescent="0.3">
      <c r="A64">
        <v>496.45</v>
      </c>
      <c r="B64">
        <f t="shared" si="0"/>
        <v>496.47999999999996</v>
      </c>
      <c r="C64">
        <v>-3.36</v>
      </c>
      <c r="D64" s="2">
        <f t="shared" si="2"/>
        <v>296065.61026586324</v>
      </c>
      <c r="E64" s="1">
        <f t="shared" si="3"/>
        <v>2780688.7198628113</v>
      </c>
      <c r="F64" s="1">
        <f t="shared" si="4"/>
        <v>496.37060751266665</v>
      </c>
      <c r="G64" s="1">
        <f t="shared" si="5"/>
        <v>0.10939248733330942</v>
      </c>
      <c r="I64">
        <v>434.9</v>
      </c>
      <c r="J64">
        <v>-4.82</v>
      </c>
    </row>
    <row r="65" spans="1:10" x14ac:dyDescent="0.3">
      <c r="A65">
        <v>505.51</v>
      </c>
      <c r="B65">
        <f t="shared" si="0"/>
        <v>505.53999999999996</v>
      </c>
      <c r="C65">
        <v>-3.19</v>
      </c>
      <c r="D65" s="2">
        <f t="shared" si="2"/>
        <v>296074.6459272569</v>
      </c>
      <c r="E65" s="1">
        <f t="shared" si="3"/>
        <v>2780689.3556734724</v>
      </c>
      <c r="F65" s="1">
        <f t="shared" si="4"/>
        <v>505.42861126723017</v>
      </c>
      <c r="G65" s="1">
        <f t="shared" si="5"/>
        <v>0.11138873276979666</v>
      </c>
      <c r="I65">
        <v>447.01</v>
      </c>
      <c r="J65">
        <v>-4.66</v>
      </c>
    </row>
    <row r="66" spans="1:10" x14ac:dyDescent="0.3">
      <c r="A66">
        <v>520.09</v>
      </c>
      <c r="B66">
        <f t="shared" ref="B66:B110" si="6">A66+0.03</f>
        <v>520.12</v>
      </c>
      <c r="C66">
        <v>-2.59</v>
      </c>
      <c r="D66" s="2">
        <f t="shared" si="2"/>
        <v>296089.18675983074</v>
      </c>
      <c r="E66" s="1">
        <f t="shared" si="3"/>
        <v>2780690.3788654637</v>
      </c>
      <c r="F66" s="1">
        <f t="shared" si="4"/>
        <v>520.00539876624373</v>
      </c>
      <c r="G66" s="1">
        <f t="shared" si="5"/>
        <v>0.11460123375627518</v>
      </c>
      <c r="I66">
        <v>457.82</v>
      </c>
      <c r="J66">
        <v>-4.5</v>
      </c>
    </row>
    <row r="67" spans="1:10" x14ac:dyDescent="0.3">
      <c r="A67">
        <v>531.79</v>
      </c>
      <c r="B67">
        <f t="shared" si="6"/>
        <v>531.81999999999994</v>
      </c>
      <c r="C67">
        <v>-1.4</v>
      </c>
      <c r="D67" s="2">
        <f t="shared" ref="D67:D109" si="7">(((B67*($D$110-$D$1))+$B$110*$D$1)/$B$110)</f>
        <v>296100.85532918019</v>
      </c>
      <c r="E67" s="1">
        <f t="shared" ref="E67:E109" si="8">(((B67*($E$110-$E$1))+$B$110*$E$1)/$B$110)</f>
        <v>2780691.1999454563</v>
      </c>
      <c r="F67" s="1">
        <f t="shared" ref="F67:F110" si="9">SQRT(((D67-$D$1)^2)+((E67-$E$1)^2))</f>
        <v>531.70282083340635</v>
      </c>
      <c r="G67" s="1">
        <f t="shared" ref="G67:G110" si="10">B67-F67</f>
        <v>0.11717916659358707</v>
      </c>
      <c r="I67">
        <v>469.05</v>
      </c>
      <c r="J67">
        <v>-4.18</v>
      </c>
    </row>
    <row r="68" spans="1:10" x14ac:dyDescent="0.3">
      <c r="A68">
        <v>546.79999999999995</v>
      </c>
      <c r="B68">
        <f t="shared" si="6"/>
        <v>546.82999999999993</v>
      </c>
      <c r="C68">
        <v>-0.56000000000000005</v>
      </c>
      <c r="D68" s="2">
        <f t="shared" si="7"/>
        <v>296115.82500661054</v>
      </c>
      <c r="E68" s="1">
        <f t="shared" si="8"/>
        <v>2780692.2533138921</v>
      </c>
      <c r="F68" s="1">
        <f t="shared" si="9"/>
        <v>546.7095135879714</v>
      </c>
      <c r="G68" s="1">
        <f t="shared" si="10"/>
        <v>0.1204864120285265</v>
      </c>
      <c r="I68">
        <v>476.17</v>
      </c>
      <c r="J68">
        <v>-3.92</v>
      </c>
    </row>
    <row r="69" spans="1:10" x14ac:dyDescent="0.3">
      <c r="A69">
        <v>559.34</v>
      </c>
      <c r="B69">
        <f t="shared" si="6"/>
        <v>559.37</v>
      </c>
      <c r="C69">
        <v>0.25</v>
      </c>
      <c r="D69" s="2">
        <f t="shared" si="7"/>
        <v>296128.3313194004</v>
      </c>
      <c r="E69" s="1">
        <f t="shared" si="8"/>
        <v>2780693.1333432174</v>
      </c>
      <c r="F69" s="1">
        <f t="shared" si="9"/>
        <v>559.24675057270463</v>
      </c>
      <c r="G69" s="1">
        <f t="shared" si="10"/>
        <v>0.12324942729537725</v>
      </c>
      <c r="I69">
        <v>485.3</v>
      </c>
      <c r="J69">
        <v>-3.78</v>
      </c>
    </row>
    <row r="70" spans="1:10" x14ac:dyDescent="0.3">
      <c r="A70">
        <v>583.35</v>
      </c>
      <c r="B70">
        <f t="shared" si="6"/>
        <v>583.38</v>
      </c>
      <c r="C70">
        <v>0.71</v>
      </c>
      <c r="D70" s="2">
        <f t="shared" si="7"/>
        <v>296152.27681940718</v>
      </c>
      <c r="E70" s="1">
        <f t="shared" si="8"/>
        <v>2780694.8183116475</v>
      </c>
      <c r="F70" s="1">
        <f t="shared" si="9"/>
        <v>583.25146030194753</v>
      </c>
      <c r="G70" s="1">
        <f t="shared" si="10"/>
        <v>0.12853969805246379</v>
      </c>
      <c r="I70">
        <v>496.45</v>
      </c>
      <c r="J70">
        <v>-3.36</v>
      </c>
    </row>
    <row r="71" spans="1:10" x14ac:dyDescent="0.3">
      <c r="A71">
        <v>601.29</v>
      </c>
      <c r="B71">
        <f t="shared" si="6"/>
        <v>601.31999999999994</v>
      </c>
      <c r="C71">
        <v>1.03</v>
      </c>
      <c r="D71" s="2">
        <f t="shared" si="7"/>
        <v>296170.16862574295</v>
      </c>
      <c r="E71" s="1">
        <f t="shared" si="8"/>
        <v>2780696.07730097</v>
      </c>
      <c r="F71" s="1">
        <f t="shared" si="9"/>
        <v>601.18750747156662</v>
      </c>
      <c r="G71" s="1">
        <f t="shared" si="10"/>
        <v>0.1324925284333176</v>
      </c>
      <c r="I71">
        <v>505.51</v>
      </c>
      <c r="J71">
        <v>-3.19</v>
      </c>
    </row>
    <row r="72" spans="1:10" x14ac:dyDescent="0.3">
      <c r="A72">
        <v>615.87</v>
      </c>
      <c r="B72">
        <f t="shared" si="6"/>
        <v>615.9</v>
      </c>
      <c r="C72">
        <v>1.05</v>
      </c>
      <c r="D72" s="2">
        <f t="shared" si="7"/>
        <v>296184.70945831691</v>
      </c>
      <c r="E72" s="1">
        <f t="shared" si="8"/>
        <v>2780697.1004929612</v>
      </c>
      <c r="F72" s="1">
        <f t="shared" si="9"/>
        <v>615.76429497069637</v>
      </c>
      <c r="G72" s="1">
        <f t="shared" si="10"/>
        <v>0.13570502930360817</v>
      </c>
      <c r="I72">
        <v>520.09</v>
      </c>
      <c r="J72">
        <v>-2.59</v>
      </c>
    </row>
    <row r="73" spans="1:10" x14ac:dyDescent="0.3">
      <c r="A73">
        <v>625.54</v>
      </c>
      <c r="B73">
        <f t="shared" si="6"/>
        <v>625.56999999999994</v>
      </c>
      <c r="C73">
        <v>1.05</v>
      </c>
      <c r="D73" s="2">
        <f t="shared" si="7"/>
        <v>296194.35348101851</v>
      </c>
      <c r="E73" s="1">
        <f t="shared" si="8"/>
        <v>2780697.7791120666</v>
      </c>
      <c r="F73" s="1">
        <f t="shared" si="9"/>
        <v>625.43216432020313</v>
      </c>
      <c r="G73" s="1">
        <f t="shared" si="10"/>
        <v>0.13783567979680811</v>
      </c>
      <c r="I73">
        <v>531.79</v>
      </c>
      <c r="J73">
        <v>-1.4</v>
      </c>
    </row>
    <row r="74" spans="1:10" x14ac:dyDescent="0.3">
      <c r="A74">
        <v>631.63</v>
      </c>
      <c r="B74">
        <f t="shared" si="6"/>
        <v>631.66</v>
      </c>
      <c r="C74">
        <v>1.21</v>
      </c>
      <c r="D74" s="2">
        <f t="shared" si="7"/>
        <v>296200.42712096195</v>
      </c>
      <c r="E74" s="1">
        <f t="shared" si="8"/>
        <v>2780698.2064947295</v>
      </c>
      <c r="F74" s="1">
        <f t="shared" si="9"/>
        <v>631.52082247311978</v>
      </c>
      <c r="G74" s="1">
        <f t="shared" si="10"/>
        <v>0.13917752688018936</v>
      </c>
      <c r="I74">
        <v>546.79999999999995</v>
      </c>
      <c r="J74">
        <v>-0.56000000000000005</v>
      </c>
    </row>
    <row r="75" spans="1:10" x14ac:dyDescent="0.3">
      <c r="A75">
        <v>638.5</v>
      </c>
      <c r="B75">
        <f t="shared" si="6"/>
        <v>638.53</v>
      </c>
      <c r="C75">
        <v>1.34</v>
      </c>
      <c r="D75" s="2">
        <f t="shared" si="7"/>
        <v>296207.27866552863</v>
      </c>
      <c r="E75" s="1">
        <f t="shared" si="8"/>
        <v>2780698.6886160588</v>
      </c>
      <c r="F75" s="1">
        <f t="shared" si="9"/>
        <v>638.38930876381232</v>
      </c>
      <c r="G75" s="1">
        <f t="shared" si="10"/>
        <v>0.14069123618764934</v>
      </c>
      <c r="I75">
        <v>559.34</v>
      </c>
      <c r="J75">
        <v>0.25</v>
      </c>
    </row>
    <row r="76" spans="1:10" x14ac:dyDescent="0.3">
      <c r="A76">
        <v>638.75</v>
      </c>
      <c r="B76">
        <f t="shared" si="6"/>
        <v>638.78</v>
      </c>
      <c r="C76">
        <v>2.0299999999999998</v>
      </c>
      <c r="D76" s="2">
        <f t="shared" si="7"/>
        <v>296207.52799393353</v>
      </c>
      <c r="E76" s="1">
        <f t="shared" si="8"/>
        <v>2780698.706160503</v>
      </c>
      <c r="F76" s="1">
        <f t="shared" si="9"/>
        <v>638.63925367976515</v>
      </c>
      <c r="G76" s="1">
        <f t="shared" si="10"/>
        <v>0.14074632023482536</v>
      </c>
      <c r="I76">
        <v>583.35</v>
      </c>
      <c r="J76">
        <v>0.71</v>
      </c>
    </row>
    <row r="77" spans="1:10" x14ac:dyDescent="0.3">
      <c r="A77">
        <v>638.86</v>
      </c>
      <c r="B77">
        <f t="shared" si="6"/>
        <v>638.89</v>
      </c>
      <c r="C77">
        <v>2.0299999999999998</v>
      </c>
      <c r="D77" s="2">
        <f t="shared" si="7"/>
        <v>296207.63769843167</v>
      </c>
      <c r="E77" s="1">
        <f t="shared" si="8"/>
        <v>2780698.7138800584</v>
      </c>
      <c r="F77" s="1">
        <f t="shared" si="9"/>
        <v>638.74922944277012</v>
      </c>
      <c r="G77" s="1">
        <f t="shared" si="10"/>
        <v>0.14077055722987097</v>
      </c>
      <c r="I77">
        <v>601.29</v>
      </c>
      <c r="J77">
        <v>1.03</v>
      </c>
    </row>
    <row r="78" spans="1:10" x14ac:dyDescent="0.3">
      <c r="A78">
        <v>639.38</v>
      </c>
      <c r="B78">
        <f t="shared" si="6"/>
        <v>639.41</v>
      </c>
      <c r="C78">
        <v>2.74</v>
      </c>
      <c r="D78" s="2">
        <f t="shared" si="7"/>
        <v>296208.1563015139</v>
      </c>
      <c r="E78" s="1">
        <f t="shared" si="8"/>
        <v>2780698.7503725025</v>
      </c>
      <c r="F78" s="1">
        <f t="shared" si="9"/>
        <v>639.26911486800111</v>
      </c>
      <c r="G78" s="1">
        <f t="shared" si="10"/>
        <v>0.1408851319988571</v>
      </c>
      <c r="I78">
        <v>615.87</v>
      </c>
      <c r="J78">
        <v>1.05</v>
      </c>
    </row>
    <row r="79" spans="1:10" x14ac:dyDescent="0.3">
      <c r="A79">
        <v>640.95000000000005</v>
      </c>
      <c r="B79">
        <f t="shared" si="6"/>
        <v>640.98</v>
      </c>
      <c r="C79">
        <v>2.74</v>
      </c>
      <c r="D79" s="2">
        <f t="shared" si="7"/>
        <v>296209.72208389663</v>
      </c>
      <c r="E79" s="1">
        <f t="shared" si="8"/>
        <v>2780698.8605516125</v>
      </c>
      <c r="F79" s="1">
        <f t="shared" si="9"/>
        <v>640.83876894019534</v>
      </c>
      <c r="G79" s="1">
        <f t="shared" si="10"/>
        <v>0.14123105980468154</v>
      </c>
      <c r="I79">
        <v>625.54</v>
      </c>
      <c r="J79">
        <v>1.05</v>
      </c>
    </row>
    <row r="80" spans="1:10" x14ac:dyDescent="0.3">
      <c r="A80">
        <v>643.79</v>
      </c>
      <c r="B80">
        <f t="shared" si="6"/>
        <v>643.81999999999994</v>
      </c>
      <c r="C80">
        <v>2.93</v>
      </c>
      <c r="D80" s="2">
        <f t="shared" si="7"/>
        <v>296212.55445457634</v>
      </c>
      <c r="E80" s="1">
        <f t="shared" si="8"/>
        <v>2780699.0598564995</v>
      </c>
      <c r="F80" s="1">
        <f t="shared" si="9"/>
        <v>643.67814318556975</v>
      </c>
      <c r="G80" s="1">
        <f t="shared" si="10"/>
        <v>0.14185681443018439</v>
      </c>
      <c r="I80">
        <v>631.63</v>
      </c>
      <c r="J80">
        <v>1.21</v>
      </c>
    </row>
    <row r="81" spans="1:10" x14ac:dyDescent="0.3">
      <c r="A81">
        <v>647.66</v>
      </c>
      <c r="B81">
        <f t="shared" si="6"/>
        <v>647.68999999999994</v>
      </c>
      <c r="C81">
        <v>3.06</v>
      </c>
      <c r="D81" s="2">
        <f t="shared" si="7"/>
        <v>296216.41405828425</v>
      </c>
      <c r="E81" s="1">
        <f t="shared" si="8"/>
        <v>2780699.3314444977</v>
      </c>
      <c r="F81" s="1">
        <f t="shared" si="9"/>
        <v>647.54729048476349</v>
      </c>
      <c r="G81" s="1">
        <f t="shared" si="10"/>
        <v>0.14270951523644726</v>
      </c>
      <c r="I81">
        <v>638.5</v>
      </c>
      <c r="J81">
        <v>1.34</v>
      </c>
    </row>
    <row r="82" spans="1:10" x14ac:dyDescent="0.3">
      <c r="A82">
        <v>648.38</v>
      </c>
      <c r="B82">
        <f t="shared" si="6"/>
        <v>648.41</v>
      </c>
      <c r="C82">
        <v>3.06</v>
      </c>
      <c r="D82" s="2">
        <f t="shared" si="7"/>
        <v>296217.13212409033</v>
      </c>
      <c r="E82" s="1">
        <f t="shared" si="8"/>
        <v>2780699.3819724973</v>
      </c>
      <c r="F82" s="1">
        <f t="shared" si="9"/>
        <v>648.26713184271171</v>
      </c>
      <c r="G82" s="1">
        <f t="shared" si="10"/>
        <v>0.14286815728826241</v>
      </c>
      <c r="I82">
        <v>638.75</v>
      </c>
      <c r="J82">
        <v>2.0299999999999998</v>
      </c>
    </row>
    <row r="83" spans="1:10" x14ac:dyDescent="0.3">
      <c r="A83">
        <v>648.95000000000005</v>
      </c>
      <c r="B83">
        <f t="shared" si="6"/>
        <v>648.98</v>
      </c>
      <c r="C83">
        <v>3.46</v>
      </c>
      <c r="D83" s="2">
        <f t="shared" si="7"/>
        <v>296217.70059285354</v>
      </c>
      <c r="E83" s="1">
        <f t="shared" si="8"/>
        <v>2780699.4219738301</v>
      </c>
      <c r="F83" s="1">
        <f t="shared" si="9"/>
        <v>648.83700625112021</v>
      </c>
      <c r="G83" s="1">
        <f t="shared" si="10"/>
        <v>0.14299374887980321</v>
      </c>
      <c r="I83">
        <v>638.86</v>
      </c>
      <c r="J83">
        <v>2.0299999999999998</v>
      </c>
    </row>
    <row r="84" spans="1:10" x14ac:dyDescent="0.3">
      <c r="A84">
        <v>651.02</v>
      </c>
      <c r="B84">
        <f t="shared" si="6"/>
        <v>651.04999999999995</v>
      </c>
      <c r="C84">
        <v>3.65</v>
      </c>
      <c r="D84" s="2">
        <f t="shared" si="7"/>
        <v>296219.76503204613</v>
      </c>
      <c r="E84" s="1">
        <f t="shared" si="8"/>
        <v>2780699.5672418289</v>
      </c>
      <c r="F84" s="1">
        <f t="shared" si="9"/>
        <v>650.90655015531081</v>
      </c>
      <c r="G84" s="1">
        <f t="shared" si="10"/>
        <v>0.1434498446891439</v>
      </c>
      <c r="I84">
        <v>639.38</v>
      </c>
      <c r="J84">
        <v>2.74</v>
      </c>
    </row>
    <row r="85" spans="1:10" x14ac:dyDescent="0.3">
      <c r="A85">
        <v>653.84</v>
      </c>
      <c r="B85">
        <f t="shared" si="6"/>
        <v>653.87</v>
      </c>
      <c r="C85">
        <v>3.84</v>
      </c>
      <c r="D85" s="2">
        <f t="shared" si="7"/>
        <v>296222.57745645341</v>
      </c>
      <c r="E85" s="1">
        <f t="shared" si="8"/>
        <v>2780699.7651431602</v>
      </c>
      <c r="F85" s="1">
        <f t="shared" si="9"/>
        <v>653.72592880735976</v>
      </c>
      <c r="G85" s="1">
        <f t="shared" si="10"/>
        <v>0.14407119264024004</v>
      </c>
      <c r="I85">
        <v>640.95000000000005</v>
      </c>
      <c r="J85">
        <v>2.74</v>
      </c>
    </row>
    <row r="86" spans="1:10" x14ac:dyDescent="0.3">
      <c r="A86">
        <v>656.68</v>
      </c>
      <c r="B86">
        <f t="shared" si="6"/>
        <v>656.70999999999992</v>
      </c>
      <c r="C86">
        <v>4.93</v>
      </c>
      <c r="D86" s="2">
        <f t="shared" si="7"/>
        <v>296225.40982713312</v>
      </c>
      <c r="E86" s="1">
        <f t="shared" si="8"/>
        <v>2780699.9644480478</v>
      </c>
      <c r="F86" s="1">
        <f t="shared" si="9"/>
        <v>656.56530305276681</v>
      </c>
      <c r="G86" s="1">
        <f t="shared" si="10"/>
        <v>0.14469694723311477</v>
      </c>
      <c r="I86">
        <v>643.79</v>
      </c>
      <c r="J86">
        <v>2.93</v>
      </c>
    </row>
    <row r="87" spans="1:10" x14ac:dyDescent="0.3">
      <c r="A87">
        <v>661.16</v>
      </c>
      <c r="B87">
        <f t="shared" si="6"/>
        <v>661.18999999999994</v>
      </c>
      <c r="C87">
        <v>5.15</v>
      </c>
      <c r="D87" s="2">
        <f t="shared" si="7"/>
        <v>296229.87779214891</v>
      </c>
      <c r="E87" s="1">
        <f t="shared" si="8"/>
        <v>2780700.2788444893</v>
      </c>
      <c r="F87" s="1">
        <f t="shared" si="9"/>
        <v>661.04431594678033</v>
      </c>
      <c r="G87" s="1">
        <f t="shared" si="10"/>
        <v>0.14568405321961109</v>
      </c>
      <c r="I87">
        <v>647.66</v>
      </c>
      <c r="J87">
        <v>3.06</v>
      </c>
    </row>
    <row r="88" spans="1:10" x14ac:dyDescent="0.3">
      <c r="A88">
        <v>664.67</v>
      </c>
      <c r="B88">
        <f t="shared" si="6"/>
        <v>664.69999999999993</v>
      </c>
      <c r="C88">
        <v>5.14</v>
      </c>
      <c r="D88" s="2">
        <f t="shared" si="7"/>
        <v>296233.37836295378</v>
      </c>
      <c r="E88" s="1">
        <f t="shared" si="8"/>
        <v>2780700.5251684873</v>
      </c>
      <c r="F88" s="1">
        <f t="shared" si="9"/>
        <v>664.55354256698354</v>
      </c>
      <c r="G88" s="1">
        <f t="shared" si="10"/>
        <v>0.14645743301639413</v>
      </c>
      <c r="I88">
        <v>648.38</v>
      </c>
      <c r="J88">
        <v>3.06</v>
      </c>
    </row>
    <row r="89" spans="1:10" x14ac:dyDescent="0.3">
      <c r="A89">
        <v>669.58</v>
      </c>
      <c r="B89">
        <f t="shared" si="6"/>
        <v>669.61</v>
      </c>
      <c r="C89">
        <v>5.14</v>
      </c>
      <c r="D89" s="2">
        <f t="shared" si="7"/>
        <v>296238.27517282602</v>
      </c>
      <c r="E89" s="1">
        <f t="shared" si="8"/>
        <v>2780700.8697413732</v>
      </c>
      <c r="F89" s="1">
        <f t="shared" si="9"/>
        <v>669.46246071649045</v>
      </c>
      <c r="G89" s="1">
        <f t="shared" si="10"/>
        <v>0.14753928350955903</v>
      </c>
      <c r="I89">
        <v>648.95000000000005</v>
      </c>
      <c r="J89">
        <v>3.46</v>
      </c>
    </row>
    <row r="90" spans="1:10" x14ac:dyDescent="0.3">
      <c r="A90">
        <v>672.29</v>
      </c>
      <c r="B90">
        <f t="shared" si="6"/>
        <v>672.31999999999994</v>
      </c>
      <c r="C90">
        <v>4.26</v>
      </c>
      <c r="D90" s="2">
        <f t="shared" si="7"/>
        <v>296240.97789273522</v>
      </c>
      <c r="E90" s="1">
        <f t="shared" si="8"/>
        <v>2780701.0599231492</v>
      </c>
      <c r="F90" s="1">
        <f t="shared" si="9"/>
        <v>672.17186360559242</v>
      </c>
      <c r="G90" s="1">
        <f t="shared" si="10"/>
        <v>0.14813639440751558</v>
      </c>
      <c r="I90">
        <v>651.02</v>
      </c>
      <c r="J90">
        <v>3.65</v>
      </c>
    </row>
    <row r="91" spans="1:10" x14ac:dyDescent="0.3">
      <c r="A91">
        <v>684.01</v>
      </c>
      <c r="B91">
        <f t="shared" si="6"/>
        <v>684.04</v>
      </c>
      <c r="C91">
        <v>4.09</v>
      </c>
      <c r="D91" s="2">
        <f t="shared" si="7"/>
        <v>296252.66640835704</v>
      </c>
      <c r="E91" s="1">
        <f t="shared" si="8"/>
        <v>2780701.8824066976</v>
      </c>
      <c r="F91" s="1">
        <f t="shared" si="9"/>
        <v>683.88928126602241</v>
      </c>
      <c r="G91" s="1">
        <f t="shared" si="10"/>
        <v>0.15071873397755553</v>
      </c>
      <c r="I91">
        <v>653.84</v>
      </c>
      <c r="J91">
        <v>3.84</v>
      </c>
    </row>
    <row r="92" spans="1:10" x14ac:dyDescent="0.3">
      <c r="A92">
        <v>685.07</v>
      </c>
      <c r="B92">
        <f t="shared" si="6"/>
        <v>685.1</v>
      </c>
      <c r="C92">
        <v>4.0999999999999996</v>
      </c>
      <c r="D92" s="2">
        <f t="shared" si="7"/>
        <v>296253.72356079379</v>
      </c>
      <c r="E92" s="1">
        <f t="shared" si="8"/>
        <v>2780701.9567951416</v>
      </c>
      <c r="F92" s="1">
        <f t="shared" si="9"/>
        <v>684.94904770969367</v>
      </c>
      <c r="G92" s="1">
        <f t="shared" si="10"/>
        <v>0.15095229030634982</v>
      </c>
      <c r="I92">
        <v>656.68</v>
      </c>
      <c r="J92">
        <v>4.93</v>
      </c>
    </row>
    <row r="93" spans="1:10" x14ac:dyDescent="0.3">
      <c r="A93">
        <v>687.46</v>
      </c>
      <c r="B93">
        <f t="shared" si="6"/>
        <v>687.49</v>
      </c>
      <c r="C93">
        <v>3.62</v>
      </c>
      <c r="D93" s="2">
        <f t="shared" si="7"/>
        <v>296256.10714034468</v>
      </c>
      <c r="E93" s="1">
        <f t="shared" si="8"/>
        <v>2780702.1245200289</v>
      </c>
      <c r="F93" s="1">
        <f t="shared" si="9"/>
        <v>687.33852110634007</v>
      </c>
      <c r="G93" s="1">
        <f t="shared" si="10"/>
        <v>0.1514788936599416</v>
      </c>
      <c r="I93">
        <v>661.16</v>
      </c>
      <c r="J93">
        <v>5.15</v>
      </c>
    </row>
    <row r="94" spans="1:10" x14ac:dyDescent="0.3">
      <c r="A94">
        <v>687.79</v>
      </c>
      <c r="B94">
        <f t="shared" si="6"/>
        <v>687.81999999999994</v>
      </c>
      <c r="C94">
        <v>3.59</v>
      </c>
      <c r="D94" s="2">
        <f t="shared" si="7"/>
        <v>296256.43625383911</v>
      </c>
      <c r="E94" s="1">
        <f t="shared" si="8"/>
        <v>2780702.1476786956</v>
      </c>
      <c r="F94" s="1">
        <f t="shared" si="9"/>
        <v>687.66844839538771</v>
      </c>
      <c r="G94" s="1">
        <f t="shared" si="10"/>
        <v>0.15155160461222295</v>
      </c>
      <c r="I94">
        <v>664.67</v>
      </c>
      <c r="J94">
        <v>5.14</v>
      </c>
    </row>
    <row r="95" spans="1:10" x14ac:dyDescent="0.3">
      <c r="A95">
        <v>687.89</v>
      </c>
      <c r="B95">
        <f t="shared" si="6"/>
        <v>687.92</v>
      </c>
      <c r="C95">
        <v>3.74</v>
      </c>
      <c r="D95" s="2">
        <f t="shared" si="7"/>
        <v>296256.53598520107</v>
      </c>
      <c r="E95" s="1">
        <f t="shared" si="8"/>
        <v>2780702.1546964734</v>
      </c>
      <c r="F95" s="1">
        <f t="shared" si="9"/>
        <v>687.76842636177537</v>
      </c>
      <c r="G95" s="1">
        <f t="shared" si="10"/>
        <v>0.15157363822459047</v>
      </c>
      <c r="I95">
        <v>669.58</v>
      </c>
      <c r="J95">
        <v>5.14</v>
      </c>
    </row>
    <row r="96" spans="1:10" x14ac:dyDescent="0.3">
      <c r="A96">
        <v>690.77</v>
      </c>
      <c r="B96">
        <f t="shared" si="6"/>
        <v>690.8</v>
      </c>
      <c r="C96">
        <v>3.76</v>
      </c>
      <c r="D96" s="2">
        <f t="shared" si="7"/>
        <v>296259.40824842558</v>
      </c>
      <c r="E96" s="1">
        <f t="shared" si="8"/>
        <v>2780702.3568084715</v>
      </c>
      <c r="F96" s="1">
        <f t="shared" si="9"/>
        <v>690.64779179370987</v>
      </c>
      <c r="G96" s="1">
        <f t="shared" si="10"/>
        <v>0.15220820629008358</v>
      </c>
      <c r="I96">
        <v>672.29</v>
      </c>
      <c r="J96">
        <v>4.26</v>
      </c>
    </row>
    <row r="97" spans="1:10" x14ac:dyDescent="0.3">
      <c r="A97">
        <v>690.77</v>
      </c>
      <c r="B97">
        <f t="shared" si="6"/>
        <v>690.8</v>
      </c>
      <c r="C97">
        <v>4.09</v>
      </c>
      <c r="D97" s="2">
        <f t="shared" si="7"/>
        <v>296259.40824842558</v>
      </c>
      <c r="E97" s="1">
        <f t="shared" si="8"/>
        <v>2780702.3568084715</v>
      </c>
      <c r="F97" s="1">
        <f t="shared" si="9"/>
        <v>690.64779179370987</v>
      </c>
      <c r="G97" s="1">
        <f t="shared" si="10"/>
        <v>0.15220820629008358</v>
      </c>
      <c r="I97">
        <v>684.01</v>
      </c>
      <c r="J97">
        <v>4.09</v>
      </c>
    </row>
    <row r="98" spans="1:10" x14ac:dyDescent="0.3">
      <c r="A98">
        <v>693.81</v>
      </c>
      <c r="B98">
        <f t="shared" si="6"/>
        <v>693.83999999999992</v>
      </c>
      <c r="C98">
        <v>4.21</v>
      </c>
      <c r="D98" s="2">
        <f t="shared" si="7"/>
        <v>296262.44008182915</v>
      </c>
      <c r="E98" s="1">
        <f t="shared" si="8"/>
        <v>2780702.5701489141</v>
      </c>
      <c r="F98" s="1">
        <f t="shared" si="9"/>
        <v>693.6871219718015</v>
      </c>
      <c r="G98" s="1">
        <f t="shared" si="10"/>
        <v>0.15287802819841545</v>
      </c>
      <c r="I98">
        <v>685.07</v>
      </c>
      <c r="J98">
        <v>4.0999999999999996</v>
      </c>
    </row>
    <row r="99" spans="1:10" x14ac:dyDescent="0.3">
      <c r="A99">
        <v>693.89</v>
      </c>
      <c r="B99">
        <f t="shared" si="6"/>
        <v>693.92</v>
      </c>
      <c r="C99">
        <v>6.88</v>
      </c>
      <c r="D99" s="2">
        <f t="shared" si="7"/>
        <v>296262.51986691874</v>
      </c>
      <c r="E99" s="1">
        <f t="shared" si="8"/>
        <v>2780702.5757631361</v>
      </c>
      <c r="F99" s="1">
        <f t="shared" si="9"/>
        <v>693.76710434492168</v>
      </c>
      <c r="G99" s="1">
        <f t="shared" si="10"/>
        <v>0.15289565507828229</v>
      </c>
      <c r="I99">
        <v>687.46</v>
      </c>
      <c r="J99">
        <v>3.62</v>
      </c>
    </row>
    <row r="100" spans="1:10" x14ac:dyDescent="0.3">
      <c r="A100">
        <v>694.14</v>
      </c>
      <c r="B100">
        <f t="shared" si="6"/>
        <v>694.17</v>
      </c>
      <c r="C100">
        <v>6.89</v>
      </c>
      <c r="D100" s="2">
        <f t="shared" si="7"/>
        <v>296262.76919532364</v>
      </c>
      <c r="E100" s="1">
        <f t="shared" si="8"/>
        <v>2780702.5933075803</v>
      </c>
      <c r="F100" s="1">
        <f t="shared" si="9"/>
        <v>694.0170492608745</v>
      </c>
      <c r="G100" s="1">
        <f t="shared" si="10"/>
        <v>0.15295073912545831</v>
      </c>
      <c r="I100">
        <v>687.79</v>
      </c>
      <c r="J100">
        <v>3.59</v>
      </c>
    </row>
    <row r="101" spans="1:10" x14ac:dyDescent="0.3">
      <c r="A101">
        <v>694.35</v>
      </c>
      <c r="B101">
        <f t="shared" si="6"/>
        <v>694.38</v>
      </c>
      <c r="C101">
        <v>5.7</v>
      </c>
      <c r="D101" s="2">
        <f t="shared" si="7"/>
        <v>296262.9786311838</v>
      </c>
      <c r="E101" s="1">
        <f t="shared" si="8"/>
        <v>2780702.608044914</v>
      </c>
      <c r="F101" s="1">
        <f t="shared" si="9"/>
        <v>694.22700299035796</v>
      </c>
      <c r="G101" s="1">
        <f t="shared" si="10"/>
        <v>0.15299700964203566</v>
      </c>
      <c r="I101">
        <v>687.89</v>
      </c>
      <c r="J101">
        <v>3.74</v>
      </c>
    </row>
    <row r="102" spans="1:10" x14ac:dyDescent="0.3">
      <c r="A102">
        <v>704.83</v>
      </c>
      <c r="B102">
        <f t="shared" si="6"/>
        <v>704.86</v>
      </c>
      <c r="C102">
        <v>5.73</v>
      </c>
      <c r="D102" s="2">
        <f t="shared" si="7"/>
        <v>296273.43047791725</v>
      </c>
      <c r="E102" s="1">
        <f t="shared" si="8"/>
        <v>2780703.3435080182</v>
      </c>
      <c r="F102" s="1">
        <f t="shared" si="9"/>
        <v>704.7046938675179</v>
      </c>
      <c r="G102" s="1">
        <f t="shared" si="10"/>
        <v>0.15530613248211012</v>
      </c>
      <c r="I102">
        <v>690.77</v>
      </c>
      <c r="J102">
        <v>3.76</v>
      </c>
    </row>
    <row r="103" spans="1:10" x14ac:dyDescent="0.3">
      <c r="A103">
        <v>713.81</v>
      </c>
      <c r="B103">
        <f t="shared" si="6"/>
        <v>713.83999999999992</v>
      </c>
      <c r="C103">
        <v>4.63</v>
      </c>
      <c r="D103" s="2">
        <f t="shared" si="7"/>
        <v>296282.38635422138</v>
      </c>
      <c r="E103" s="1">
        <f t="shared" si="8"/>
        <v>2780703.9737044573</v>
      </c>
      <c r="F103" s="1">
        <f t="shared" si="9"/>
        <v>713.68271524901911</v>
      </c>
      <c r="G103" s="1">
        <f t="shared" si="10"/>
        <v>0.15728475098080708</v>
      </c>
      <c r="I103">
        <v>690.77</v>
      </c>
      <c r="J103">
        <v>4.09</v>
      </c>
    </row>
    <row r="104" spans="1:10" x14ac:dyDescent="0.3">
      <c r="A104">
        <v>714.77</v>
      </c>
      <c r="B104">
        <f t="shared" si="6"/>
        <v>714.8</v>
      </c>
      <c r="C104">
        <v>4.63</v>
      </c>
      <c r="D104" s="2">
        <f t="shared" si="7"/>
        <v>296283.34377529618</v>
      </c>
      <c r="E104" s="1">
        <f t="shared" si="8"/>
        <v>2780704.0410751235</v>
      </c>
      <c r="F104" s="1">
        <f t="shared" si="9"/>
        <v>714.64250372630272</v>
      </c>
      <c r="G104" s="1">
        <f t="shared" si="10"/>
        <v>0.15749627369723385</v>
      </c>
      <c r="I104">
        <v>693.81</v>
      </c>
      <c r="J104">
        <v>4.21</v>
      </c>
    </row>
    <row r="105" spans="1:10" x14ac:dyDescent="0.3">
      <c r="A105">
        <v>714.91</v>
      </c>
      <c r="B105">
        <f t="shared" si="6"/>
        <v>714.93999999999994</v>
      </c>
      <c r="C105">
        <v>2.74</v>
      </c>
      <c r="D105" s="2">
        <f t="shared" si="7"/>
        <v>296283.48339920287</v>
      </c>
      <c r="E105" s="1">
        <f t="shared" si="8"/>
        <v>2780704.0509000123</v>
      </c>
      <c r="F105" s="1">
        <f t="shared" si="9"/>
        <v>714.78247287919248</v>
      </c>
      <c r="G105" s="1">
        <f t="shared" si="10"/>
        <v>0.15752712080745823</v>
      </c>
      <c r="I105">
        <v>693.89</v>
      </c>
      <c r="J105">
        <v>6.88</v>
      </c>
    </row>
    <row r="106" spans="1:10" x14ac:dyDescent="0.3">
      <c r="A106">
        <v>715.56</v>
      </c>
      <c r="B106">
        <f t="shared" si="6"/>
        <v>715.58999999999992</v>
      </c>
      <c r="C106">
        <v>2.74</v>
      </c>
      <c r="D106" s="2">
        <f t="shared" si="7"/>
        <v>296284.13165305567</v>
      </c>
      <c r="E106" s="1">
        <f t="shared" si="8"/>
        <v>2780704.0965155675</v>
      </c>
      <c r="F106" s="1">
        <f t="shared" si="9"/>
        <v>715.43232966075402</v>
      </c>
      <c r="G106" s="1">
        <f t="shared" si="10"/>
        <v>0.15767033924589668</v>
      </c>
      <c r="I106">
        <v>694.14</v>
      </c>
      <c r="J106">
        <v>6.89</v>
      </c>
    </row>
    <row r="107" spans="1:10" x14ac:dyDescent="0.3">
      <c r="A107">
        <v>717.36</v>
      </c>
      <c r="B107">
        <f t="shared" si="6"/>
        <v>717.39</v>
      </c>
      <c r="C107">
        <v>4.5999999999999996</v>
      </c>
      <c r="D107" s="2">
        <f t="shared" si="7"/>
        <v>296285.92681757099</v>
      </c>
      <c r="E107" s="1">
        <f t="shared" si="8"/>
        <v>2780704.2228355664</v>
      </c>
      <c r="F107" s="1">
        <f t="shared" si="9"/>
        <v>717.23193305572443</v>
      </c>
      <c r="G107" s="1">
        <f t="shared" si="10"/>
        <v>0.15806694427556067</v>
      </c>
      <c r="I107">
        <v>694.35</v>
      </c>
      <c r="J107">
        <v>5.7</v>
      </c>
    </row>
    <row r="108" spans="1:10" x14ac:dyDescent="0.3">
      <c r="A108">
        <v>721.2</v>
      </c>
      <c r="B108">
        <f t="shared" si="6"/>
        <v>721.23</v>
      </c>
      <c r="C108">
        <v>4.5999999999999996</v>
      </c>
      <c r="D108" s="2">
        <f t="shared" si="7"/>
        <v>296289.75650187029</v>
      </c>
      <c r="E108" s="1">
        <f t="shared" si="8"/>
        <v>2780704.4923182307</v>
      </c>
      <c r="F108" s="1">
        <f t="shared" si="9"/>
        <v>721.07108696494265</v>
      </c>
      <c r="G108" s="1">
        <f t="shared" si="10"/>
        <v>0.15891303505736687</v>
      </c>
      <c r="I108">
        <v>704.83</v>
      </c>
      <c r="J108">
        <v>5.73</v>
      </c>
    </row>
    <row r="109" spans="1:10" x14ac:dyDescent="0.3">
      <c r="A109">
        <v>725.62</v>
      </c>
      <c r="B109">
        <f t="shared" si="6"/>
        <v>725.65</v>
      </c>
      <c r="C109">
        <v>4.54</v>
      </c>
      <c r="D109" s="2">
        <f t="shared" si="7"/>
        <v>296294.16462806892</v>
      </c>
      <c r="E109" s="1">
        <f t="shared" si="8"/>
        <v>2780704.8025040058</v>
      </c>
      <c r="F109" s="1">
        <f t="shared" si="9"/>
        <v>725.49011307916135</v>
      </c>
      <c r="G109" s="1">
        <f t="shared" si="10"/>
        <v>0.15988692083863043</v>
      </c>
      <c r="I109">
        <v>713.81</v>
      </c>
      <c r="J109">
        <v>4.63</v>
      </c>
    </row>
    <row r="110" spans="1:10" x14ac:dyDescent="0.3">
      <c r="A110" s="5">
        <v>735.16</v>
      </c>
      <c r="B110">
        <f t="shared" si="6"/>
        <v>735.18999999999994</v>
      </c>
      <c r="C110" s="5">
        <v>4.47</v>
      </c>
      <c r="D110" s="2">
        <v>296303.679</v>
      </c>
      <c r="E110" s="2">
        <v>2780705.4720000001</v>
      </c>
      <c r="F110" s="1">
        <f t="shared" si="9"/>
        <v>735.02801107239566</v>
      </c>
      <c r="G110" s="1">
        <f t="shared" si="10"/>
        <v>0.16198892760428407</v>
      </c>
      <c r="I110">
        <v>714.77</v>
      </c>
      <c r="J110">
        <v>4.63</v>
      </c>
    </row>
    <row r="111" spans="1:10" x14ac:dyDescent="0.3">
      <c r="A111" s="5"/>
      <c r="C111" s="5"/>
      <c r="D111" s="2"/>
      <c r="E111" s="2"/>
      <c r="F111" s="1"/>
      <c r="I111">
        <v>714.91</v>
      </c>
      <c r="J111">
        <v>2.74</v>
      </c>
    </row>
    <row r="112" spans="1:10" x14ac:dyDescent="0.3">
      <c r="A112" s="6"/>
      <c r="B112" s="6"/>
      <c r="C112" s="6"/>
      <c r="D112" s="7"/>
      <c r="E112" s="8"/>
      <c r="F112" s="8"/>
      <c r="G112" s="8"/>
      <c r="I112">
        <v>715.56</v>
      </c>
      <c r="J112">
        <v>2.74</v>
      </c>
    </row>
    <row r="113" spans="1:10" x14ac:dyDescent="0.3">
      <c r="A113" s="6"/>
      <c r="B113" s="6"/>
      <c r="C113" s="6"/>
      <c r="D113" s="7"/>
      <c r="E113" s="8"/>
      <c r="F113" s="8"/>
      <c r="G113" s="8"/>
      <c r="I113">
        <v>717.36</v>
      </c>
      <c r="J113">
        <v>4.5999999999999996</v>
      </c>
    </row>
    <row r="114" spans="1:10" x14ac:dyDescent="0.3">
      <c r="A114" s="6"/>
      <c r="B114" s="6"/>
      <c r="C114" s="6"/>
      <c r="D114" s="7"/>
      <c r="E114" s="8"/>
      <c r="F114" s="8"/>
      <c r="G114" s="8"/>
      <c r="I114">
        <v>721.2</v>
      </c>
      <c r="J114">
        <v>4.5999999999999996</v>
      </c>
    </row>
    <row r="115" spans="1:10" x14ac:dyDescent="0.3">
      <c r="A115" s="6"/>
      <c r="B115" s="6"/>
      <c r="C115" s="6"/>
      <c r="D115" s="7"/>
      <c r="E115" s="8"/>
      <c r="F115" s="8"/>
      <c r="G115" s="8"/>
      <c r="I115">
        <v>725.62</v>
      </c>
      <c r="J115">
        <v>4.54</v>
      </c>
    </row>
    <row r="116" spans="1:10" x14ac:dyDescent="0.3">
      <c r="A116" s="6"/>
      <c r="B116" s="6"/>
      <c r="C116" s="6"/>
      <c r="D116" s="7"/>
      <c r="E116" s="8"/>
      <c r="F116" s="8"/>
      <c r="G116" s="8"/>
      <c r="I116" s="5">
        <v>735.16</v>
      </c>
      <c r="J116" s="5">
        <v>4.47</v>
      </c>
    </row>
    <row r="117" spans="1:10" x14ac:dyDescent="0.3">
      <c r="A117" s="6"/>
      <c r="B117" s="6"/>
      <c r="C117" s="6"/>
      <c r="D117" s="7"/>
      <c r="E117" s="8"/>
      <c r="F117" s="8"/>
      <c r="G117" s="8"/>
    </row>
    <row r="118" spans="1:10" x14ac:dyDescent="0.3">
      <c r="A118" s="6"/>
      <c r="B118" s="6"/>
      <c r="C118" s="6"/>
      <c r="D118" s="7"/>
      <c r="E118" s="8"/>
      <c r="F118" s="8"/>
      <c r="G118" s="8"/>
    </row>
    <row r="119" spans="1:10" x14ac:dyDescent="0.3">
      <c r="A119" s="6"/>
      <c r="B119" s="6"/>
      <c r="C119" s="6"/>
      <c r="D119" s="7"/>
      <c r="E119" s="8"/>
      <c r="F119" s="8"/>
      <c r="G119" s="8"/>
    </row>
    <row r="120" spans="1:10" x14ac:dyDescent="0.3">
      <c r="A120" s="6"/>
      <c r="B120" s="6"/>
      <c r="C120" s="6"/>
      <c r="D120" s="7"/>
      <c r="E120" s="8"/>
      <c r="F120" s="8"/>
      <c r="G120" s="8"/>
    </row>
    <row r="121" spans="1:10" x14ac:dyDescent="0.3">
      <c r="A121" s="6"/>
      <c r="B121" s="6"/>
      <c r="C121" s="6"/>
      <c r="D121" s="7"/>
      <c r="E121" s="8"/>
      <c r="F121" s="8"/>
      <c r="G121" s="8"/>
    </row>
    <row r="122" spans="1:10" x14ac:dyDescent="0.3">
      <c r="A122" s="6"/>
      <c r="B122" s="6"/>
      <c r="C122" s="6"/>
      <c r="D122" s="7"/>
      <c r="E122" s="8"/>
      <c r="F122" s="8"/>
      <c r="G122" s="8"/>
    </row>
    <row r="123" spans="1:10" x14ac:dyDescent="0.3">
      <c r="A123" s="6"/>
      <c r="B123" s="6"/>
      <c r="C123" s="6"/>
      <c r="D123" s="7"/>
      <c r="E123" s="8"/>
      <c r="F123" s="8"/>
      <c r="G123" s="8"/>
    </row>
    <row r="124" spans="1:10" x14ac:dyDescent="0.3">
      <c r="A124" s="6"/>
      <c r="B124" s="6"/>
      <c r="C124" s="6"/>
      <c r="D124" s="7"/>
      <c r="E124" s="8"/>
      <c r="F124" s="8"/>
      <c r="G124" s="8"/>
    </row>
    <row r="125" spans="1:10" x14ac:dyDescent="0.3">
      <c r="A125" s="6"/>
      <c r="B125" s="6"/>
      <c r="C125" s="6"/>
      <c r="D125" s="7"/>
      <c r="E125" s="8"/>
      <c r="F125" s="8"/>
      <c r="G125" s="8"/>
    </row>
    <row r="126" spans="1:10" x14ac:dyDescent="0.3">
      <c r="A126" s="6"/>
      <c r="B126" s="6"/>
      <c r="C126" s="6"/>
      <c r="D126" s="7"/>
      <c r="E126" s="8"/>
      <c r="F126" s="8"/>
      <c r="G126" s="8"/>
    </row>
    <row r="127" spans="1:10" x14ac:dyDescent="0.3">
      <c r="A127" s="6"/>
      <c r="B127" s="6"/>
      <c r="C127" s="6"/>
      <c r="D127" s="7"/>
      <c r="E127" s="8"/>
      <c r="F127" s="8"/>
      <c r="G127" s="8"/>
    </row>
    <row r="128" spans="1:10" x14ac:dyDescent="0.3">
      <c r="A128" s="6"/>
      <c r="B128" s="6"/>
      <c r="C128" s="6"/>
      <c r="D128" s="7"/>
      <c r="E128" s="8"/>
      <c r="F128" s="8"/>
      <c r="G128" s="8"/>
    </row>
    <row r="129" spans="1:7" x14ac:dyDescent="0.3">
      <c r="A129" s="6"/>
      <c r="B129" s="6"/>
      <c r="C129" s="6"/>
      <c r="D129" s="7"/>
      <c r="E129" s="8"/>
      <c r="F129" s="8"/>
      <c r="G129" s="8"/>
    </row>
    <row r="130" spans="1:7" x14ac:dyDescent="0.3">
      <c r="A130" s="6"/>
      <c r="B130" s="6"/>
      <c r="C130" s="6"/>
      <c r="D130" s="7"/>
      <c r="E130" s="8"/>
      <c r="F130" s="8"/>
      <c r="G130" s="8"/>
    </row>
    <row r="131" spans="1:7" x14ac:dyDescent="0.3">
      <c r="A131" s="6"/>
      <c r="B131" s="6"/>
      <c r="C131" s="6"/>
      <c r="D131" s="7"/>
      <c r="E131" s="8"/>
      <c r="F131" s="8"/>
      <c r="G131" s="8"/>
    </row>
    <row r="132" spans="1:7" x14ac:dyDescent="0.3">
      <c r="A132" s="6"/>
      <c r="B132" s="6"/>
      <c r="C132" s="6"/>
      <c r="D132" s="7"/>
      <c r="E132" s="8"/>
      <c r="F132" s="8"/>
      <c r="G132" s="8"/>
    </row>
    <row r="133" spans="1:7" x14ac:dyDescent="0.3">
      <c r="A133" s="6"/>
      <c r="B133" s="6"/>
      <c r="C133" s="6"/>
      <c r="D133" s="7"/>
      <c r="E133" s="8"/>
      <c r="F133" s="8"/>
      <c r="G133" s="8"/>
    </row>
    <row r="134" spans="1:7" x14ac:dyDescent="0.3">
      <c r="A134" s="6"/>
      <c r="B134" s="6"/>
      <c r="C134" s="6"/>
      <c r="D134" s="7"/>
      <c r="E134" s="8"/>
      <c r="F134" s="8"/>
      <c r="G134" s="8"/>
    </row>
    <row r="135" spans="1:7" x14ac:dyDescent="0.3">
      <c r="A135" s="6"/>
      <c r="B135" s="6"/>
      <c r="C135" s="6"/>
      <c r="D135" s="7"/>
      <c r="E135" s="8"/>
      <c r="F135" s="8"/>
      <c r="G135" s="8"/>
    </row>
    <row r="136" spans="1:7" x14ac:dyDescent="0.3">
      <c r="A136" s="6"/>
      <c r="B136" s="6"/>
      <c r="C136" s="6"/>
      <c r="D136" s="7"/>
      <c r="E136" s="8"/>
      <c r="F136" s="8"/>
      <c r="G136" s="8"/>
    </row>
    <row r="137" spans="1:7" x14ac:dyDescent="0.3">
      <c r="A137" s="6"/>
      <c r="B137" s="6"/>
      <c r="C137" s="6"/>
      <c r="D137" s="7"/>
      <c r="E137" s="8"/>
      <c r="F137" s="8"/>
      <c r="G137" s="8"/>
    </row>
    <row r="138" spans="1:7" x14ac:dyDescent="0.3">
      <c r="A138" s="6"/>
      <c r="B138" s="6"/>
      <c r="C138" s="6"/>
      <c r="D138" s="7"/>
      <c r="E138" s="8"/>
      <c r="F138" s="8"/>
      <c r="G138" s="8"/>
    </row>
    <row r="139" spans="1:7" x14ac:dyDescent="0.3">
      <c r="A139" s="6"/>
      <c r="B139" s="6"/>
      <c r="C139" s="6"/>
      <c r="D139" s="7"/>
      <c r="E139" s="8"/>
      <c r="F139" s="8"/>
      <c r="G139" s="8"/>
    </row>
    <row r="140" spans="1:7" x14ac:dyDescent="0.3">
      <c r="A140" s="6"/>
      <c r="B140" s="6"/>
      <c r="C140" s="6"/>
      <c r="D140" s="7"/>
      <c r="E140" s="8"/>
      <c r="F140" s="8"/>
      <c r="G140" s="8"/>
    </row>
    <row r="141" spans="1:7" x14ac:dyDescent="0.3">
      <c r="A141" s="6"/>
      <c r="B141" s="6"/>
      <c r="C141" s="6"/>
      <c r="D141" s="7"/>
      <c r="E141" s="8"/>
      <c r="F141" s="8"/>
      <c r="G141" s="8"/>
    </row>
    <row r="142" spans="1:7" x14ac:dyDescent="0.3">
      <c r="A142" s="6"/>
      <c r="B142" s="6"/>
      <c r="C142" s="6"/>
      <c r="D142" s="7"/>
      <c r="E142" s="8"/>
      <c r="F142" s="8"/>
      <c r="G142" s="8"/>
    </row>
    <row r="143" spans="1:7" x14ac:dyDescent="0.3">
      <c r="A143" s="6"/>
      <c r="B143" s="6"/>
      <c r="C143" s="6"/>
      <c r="D143" s="7"/>
      <c r="E143" s="8"/>
      <c r="F143" s="8"/>
      <c r="G143" s="8"/>
    </row>
    <row r="144" spans="1:7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"/>
  <sheetViews>
    <sheetView topLeftCell="A113" workbookViewId="0">
      <selection activeCell="A113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38.43</v>
      </c>
      <c r="B1">
        <f>A1-38.43</f>
        <v>0</v>
      </c>
      <c r="C1" s="5">
        <v>2.6</v>
      </c>
      <c r="D1" s="2">
        <v>295286.74699999997</v>
      </c>
      <c r="E1" s="2">
        <v>2781397.0669999998</v>
      </c>
    </row>
    <row r="2" spans="1:10" x14ac:dyDescent="0.3">
      <c r="A2">
        <v>39.47</v>
      </c>
      <c r="B2">
        <f t="shared" ref="B2:B65" si="0">A2-38.43</f>
        <v>1.0399999999999991</v>
      </c>
      <c r="C2">
        <v>2.5</v>
      </c>
      <c r="D2" s="2">
        <f>(((B2*($D$137-$D$1))+$B$137*$D$1)/$B$137)</f>
        <v>295287.78448192793</v>
      </c>
      <c r="E2" s="1">
        <f>(((B2*($E$137-$E$1))+$B$137*$E$1)/$B$137)</f>
        <v>2781397.1392650441</v>
      </c>
      <c r="F2" s="1">
        <f>SQRT(((D2-$D$1)^2)+((E2-$E$1)^2))</f>
        <v>1.0399956670391006</v>
      </c>
      <c r="G2" s="1">
        <f t="shared" ref="G2:G65" si="1">B2-F2</f>
        <v>4.3329608985231971E-6</v>
      </c>
    </row>
    <row r="3" spans="1:10" x14ac:dyDescent="0.3">
      <c r="A3">
        <v>39.479999999999997</v>
      </c>
      <c r="B3">
        <f t="shared" si="0"/>
        <v>1.0499999999999972</v>
      </c>
      <c r="C3">
        <v>2.68</v>
      </c>
      <c r="D3" s="2">
        <f t="shared" ref="D3:D66" si="2">(((B3*($D$137-$D$1))+$B$137*$D$1)/$B$137)</f>
        <v>295287.79445771564</v>
      </c>
      <c r="E3" s="1">
        <f t="shared" ref="E3:E66" si="3">(((B3*($E$137-$E$1))+$B$137*$E$1)/$B$137)</f>
        <v>2781397.1399599002</v>
      </c>
      <c r="F3" s="1">
        <f t="shared" ref="F3:F66" si="4">SQRT(((D3-$D$1)^2)+((E3-$E$1)^2))</f>
        <v>1.0499956253149394</v>
      </c>
      <c r="G3" s="1">
        <f t="shared" si="1"/>
        <v>4.3746850577619512E-6</v>
      </c>
    </row>
    <row r="4" spans="1:10" x14ac:dyDescent="0.3">
      <c r="A4">
        <v>39.520000000000003</v>
      </c>
      <c r="B4">
        <f t="shared" si="0"/>
        <v>1.0900000000000034</v>
      </c>
      <c r="C4">
        <v>2.68</v>
      </c>
      <c r="D4" s="2">
        <f t="shared" si="2"/>
        <v>295287.83436086675</v>
      </c>
      <c r="E4" s="1">
        <f t="shared" si="3"/>
        <v>2781397.1427393253</v>
      </c>
      <c r="F4" s="1">
        <f t="shared" si="4"/>
        <v>1.089995458715276</v>
      </c>
      <c r="G4" s="1">
        <f t="shared" si="1"/>
        <v>4.5412847273773593E-6</v>
      </c>
    </row>
    <row r="5" spans="1:10" x14ac:dyDescent="0.3">
      <c r="A5">
        <v>39.590000000000003</v>
      </c>
      <c r="B5">
        <f t="shared" si="0"/>
        <v>1.1600000000000037</v>
      </c>
      <c r="C5">
        <v>2.82</v>
      </c>
      <c r="D5" s="2">
        <f t="shared" si="2"/>
        <v>295287.90419138112</v>
      </c>
      <c r="E5" s="1">
        <f t="shared" si="3"/>
        <v>2781397.1476033186</v>
      </c>
      <c r="F5" s="1">
        <f t="shared" si="4"/>
        <v>1.1599951670592628</v>
      </c>
      <c r="G5" s="1">
        <f t="shared" si="1"/>
        <v>4.8329407409397618E-6</v>
      </c>
    </row>
    <row r="6" spans="1:10" x14ac:dyDescent="0.3">
      <c r="A6">
        <v>40.619999999999997</v>
      </c>
      <c r="B6">
        <f t="shared" si="0"/>
        <v>2.1899999999999977</v>
      </c>
      <c r="C6">
        <v>2.87</v>
      </c>
      <c r="D6" s="2">
        <f t="shared" si="2"/>
        <v>295288.9316975213</v>
      </c>
      <c r="E6" s="1">
        <f t="shared" si="3"/>
        <v>2781397.2191735064</v>
      </c>
      <c r="F6" s="1">
        <f t="shared" si="4"/>
        <v>2.1899908757321009</v>
      </c>
      <c r="G6" s="1">
        <f t="shared" si="1"/>
        <v>9.1242678967873303E-6</v>
      </c>
      <c r="I6" s="5">
        <v>38.43</v>
      </c>
      <c r="J6" s="5">
        <v>2.6</v>
      </c>
    </row>
    <row r="7" spans="1:10" x14ac:dyDescent="0.3">
      <c r="A7">
        <v>45.03</v>
      </c>
      <c r="B7">
        <f t="shared" si="0"/>
        <v>6.6000000000000014</v>
      </c>
      <c r="C7">
        <v>2.91</v>
      </c>
      <c r="D7" s="2">
        <f t="shared" si="2"/>
        <v>295293.33101992728</v>
      </c>
      <c r="E7" s="1">
        <f t="shared" si="3"/>
        <v>2781397.525605089</v>
      </c>
      <c r="F7" s="1">
        <f t="shared" si="4"/>
        <v>6.5999725022950901</v>
      </c>
      <c r="G7" s="1">
        <f t="shared" si="1"/>
        <v>2.7497704911283449E-5</v>
      </c>
      <c r="I7">
        <v>39.47</v>
      </c>
      <c r="J7">
        <v>2.5</v>
      </c>
    </row>
    <row r="8" spans="1:10" x14ac:dyDescent="0.3">
      <c r="A8">
        <v>47.73</v>
      </c>
      <c r="B8">
        <f t="shared" si="0"/>
        <v>9.2999999999999972</v>
      </c>
      <c r="C8">
        <v>2.84</v>
      </c>
      <c r="D8" s="2">
        <f t="shared" si="2"/>
        <v>295296.02448262484</v>
      </c>
      <c r="E8" s="1">
        <f t="shared" si="3"/>
        <v>2781397.7132162615</v>
      </c>
      <c r="F8" s="1">
        <f t="shared" si="4"/>
        <v>9.2999612532256908</v>
      </c>
      <c r="G8" s="1">
        <f t="shared" si="1"/>
        <v>3.8746774306375187E-5</v>
      </c>
      <c r="I8">
        <v>39.479999999999997</v>
      </c>
      <c r="J8">
        <v>2.68</v>
      </c>
    </row>
    <row r="9" spans="1:10" x14ac:dyDescent="0.3">
      <c r="A9">
        <v>47.82</v>
      </c>
      <c r="B9">
        <f t="shared" si="0"/>
        <v>9.39</v>
      </c>
      <c r="C9">
        <v>1.39</v>
      </c>
      <c r="D9" s="2">
        <f t="shared" si="2"/>
        <v>295296.11426471471</v>
      </c>
      <c r="E9" s="1">
        <f t="shared" si="3"/>
        <v>2781397.7194699678</v>
      </c>
      <c r="F9" s="1">
        <f t="shared" si="4"/>
        <v>9.3899608782441373</v>
      </c>
      <c r="G9" s="1">
        <f t="shared" si="1"/>
        <v>3.9121755863291696E-5</v>
      </c>
      <c r="I9">
        <v>39.520000000000003</v>
      </c>
      <c r="J9">
        <v>2.68</v>
      </c>
    </row>
    <row r="10" spans="1:10" x14ac:dyDescent="0.3">
      <c r="A10">
        <v>61.37</v>
      </c>
      <c r="B10">
        <f t="shared" si="0"/>
        <v>22.939999999999998</v>
      </c>
      <c r="C10">
        <v>1.1299999999999999</v>
      </c>
      <c r="D10" s="2">
        <f t="shared" si="2"/>
        <v>295309.63145714119</v>
      </c>
      <c r="E10" s="1">
        <f t="shared" si="3"/>
        <v>2781398.661000113</v>
      </c>
      <c r="F10" s="1">
        <f t="shared" si="4"/>
        <v>22.939904424586608</v>
      </c>
      <c r="G10" s="1">
        <f t="shared" si="1"/>
        <v>9.5575413389781261E-5</v>
      </c>
      <c r="I10">
        <v>39.590000000000003</v>
      </c>
      <c r="J10">
        <v>2.82</v>
      </c>
    </row>
    <row r="11" spans="1:10" x14ac:dyDescent="0.3">
      <c r="A11">
        <v>84.88</v>
      </c>
      <c r="B11">
        <f t="shared" si="0"/>
        <v>46.449999999999996</v>
      </c>
      <c r="C11">
        <v>0.82</v>
      </c>
      <c r="D11" s="2">
        <f t="shared" si="2"/>
        <v>295333.08453418524</v>
      </c>
      <c r="E11" s="1">
        <f t="shared" si="3"/>
        <v>2781400.2946070288</v>
      </c>
      <c r="F11" s="1">
        <f t="shared" si="4"/>
        <v>46.449806474349437</v>
      </c>
      <c r="G11" s="1">
        <f t="shared" si="1"/>
        <v>1.9352565055896775E-4</v>
      </c>
      <c r="I11">
        <v>40.619999999999997</v>
      </c>
      <c r="J11">
        <v>2.87</v>
      </c>
    </row>
    <row r="12" spans="1:10" x14ac:dyDescent="0.3">
      <c r="A12">
        <v>99.91</v>
      </c>
      <c r="B12">
        <f t="shared" si="0"/>
        <v>61.48</v>
      </c>
      <c r="C12">
        <v>0.59</v>
      </c>
      <c r="D12" s="2">
        <f t="shared" si="2"/>
        <v>295348.07814320148</v>
      </c>
      <c r="E12" s="1">
        <f t="shared" si="3"/>
        <v>2781401.3389758915</v>
      </c>
      <c r="F12" s="1">
        <f t="shared" si="4"/>
        <v>61.479743854559814</v>
      </c>
      <c r="G12" s="1">
        <f t="shared" si="1"/>
        <v>2.5614544018282004E-4</v>
      </c>
      <c r="I12">
        <v>45.03</v>
      </c>
      <c r="J12">
        <v>2.91</v>
      </c>
    </row>
    <row r="13" spans="1:10" x14ac:dyDescent="0.3">
      <c r="A13">
        <v>110.09</v>
      </c>
      <c r="B13">
        <f t="shared" si="0"/>
        <v>71.66</v>
      </c>
      <c r="C13">
        <v>0.27</v>
      </c>
      <c r="D13" s="2">
        <f t="shared" si="2"/>
        <v>295358.23349514999</v>
      </c>
      <c r="E13" s="1">
        <f t="shared" si="3"/>
        <v>2781402.0463394988</v>
      </c>
      <c r="F13" s="1">
        <f t="shared" si="4"/>
        <v>71.659701441468812</v>
      </c>
      <c r="G13" s="1">
        <f t="shared" si="1"/>
        <v>2.9855853118476716E-4</v>
      </c>
      <c r="I13">
        <v>47.73</v>
      </c>
      <c r="J13">
        <v>2.84</v>
      </c>
    </row>
    <row r="14" spans="1:10" x14ac:dyDescent="0.3">
      <c r="A14">
        <v>116.17</v>
      </c>
      <c r="B14">
        <f t="shared" si="0"/>
        <v>77.740000000000009</v>
      </c>
      <c r="C14">
        <v>0.06</v>
      </c>
      <c r="D14" s="2">
        <f t="shared" si="2"/>
        <v>295364.29877411335</v>
      </c>
      <c r="E14" s="1">
        <f t="shared" si="3"/>
        <v>2781402.4688120657</v>
      </c>
      <c r="F14" s="1">
        <f t="shared" si="4"/>
        <v>77.739676110257221</v>
      </c>
      <c r="G14" s="1">
        <f t="shared" si="1"/>
        <v>3.2388974278774185E-4</v>
      </c>
      <c r="I14">
        <v>47.82</v>
      </c>
      <c r="J14">
        <v>1.39</v>
      </c>
    </row>
    <row r="15" spans="1:10" x14ac:dyDescent="0.3">
      <c r="A15">
        <v>119.87</v>
      </c>
      <c r="B15">
        <f t="shared" si="0"/>
        <v>81.44</v>
      </c>
      <c r="C15">
        <v>0.04</v>
      </c>
      <c r="D15" s="2">
        <f t="shared" si="2"/>
        <v>295367.98981558776</v>
      </c>
      <c r="E15" s="1">
        <f t="shared" si="3"/>
        <v>2781402.7259088578</v>
      </c>
      <c r="F15" s="1">
        <f t="shared" si="4"/>
        <v>81.439660694858944</v>
      </c>
      <c r="G15" s="1">
        <f t="shared" si="1"/>
        <v>3.3930514105406928E-4</v>
      </c>
      <c r="I15">
        <v>61.37</v>
      </c>
      <c r="J15">
        <v>1.1299999999999999</v>
      </c>
    </row>
    <row r="16" spans="1:10" x14ac:dyDescent="0.3">
      <c r="A16">
        <v>128.18</v>
      </c>
      <c r="B16">
        <f t="shared" si="0"/>
        <v>89.75</v>
      </c>
      <c r="C16">
        <v>-0.27</v>
      </c>
      <c r="D16" s="2">
        <f t="shared" si="2"/>
        <v>295376.27969522343</v>
      </c>
      <c r="E16" s="1">
        <f t="shared" si="3"/>
        <v>2781403.3033343563</v>
      </c>
      <c r="F16" s="1">
        <f t="shared" si="4"/>
        <v>89.749626072663631</v>
      </c>
      <c r="G16" s="1">
        <f t="shared" si="1"/>
        <v>3.7392733636920639E-4</v>
      </c>
      <c r="I16">
        <v>84.88</v>
      </c>
      <c r="J16">
        <v>0.82</v>
      </c>
    </row>
    <row r="17" spans="1:10" x14ac:dyDescent="0.3">
      <c r="A17">
        <v>134.26</v>
      </c>
      <c r="B17">
        <f t="shared" si="0"/>
        <v>95.829999999999984</v>
      </c>
      <c r="C17">
        <v>-0.56999999999999995</v>
      </c>
      <c r="D17" s="2">
        <f t="shared" si="2"/>
        <v>295382.3449741868</v>
      </c>
      <c r="E17" s="1">
        <f t="shared" si="3"/>
        <v>2781403.7258069236</v>
      </c>
      <c r="F17" s="1">
        <f t="shared" si="4"/>
        <v>95.829600741484384</v>
      </c>
      <c r="G17" s="1">
        <f t="shared" si="1"/>
        <v>3.9925851559985404E-4</v>
      </c>
      <c r="I17">
        <v>99.91</v>
      </c>
      <c r="J17">
        <v>0.59</v>
      </c>
    </row>
    <row r="18" spans="1:10" x14ac:dyDescent="0.3">
      <c r="A18">
        <v>143.06</v>
      </c>
      <c r="B18">
        <f t="shared" si="0"/>
        <v>104.63</v>
      </c>
      <c r="C18">
        <v>-1.06</v>
      </c>
      <c r="D18" s="2">
        <f t="shared" si="2"/>
        <v>295391.12366742321</v>
      </c>
      <c r="E18" s="1">
        <f t="shared" si="3"/>
        <v>2781404.3372803759</v>
      </c>
      <c r="F18" s="1">
        <f t="shared" si="4"/>
        <v>104.62956407787783</v>
      </c>
      <c r="G18" s="1">
        <f t="shared" si="1"/>
        <v>4.359221221648113E-4</v>
      </c>
      <c r="I18">
        <v>110.09</v>
      </c>
      <c r="J18">
        <v>0.27</v>
      </c>
    </row>
    <row r="19" spans="1:10" x14ac:dyDescent="0.3">
      <c r="A19">
        <v>149.41999999999999</v>
      </c>
      <c r="B19">
        <f t="shared" si="0"/>
        <v>110.98999999999998</v>
      </c>
      <c r="C19">
        <v>-1.37</v>
      </c>
      <c r="D19" s="2">
        <f t="shared" si="2"/>
        <v>295397.46826844406</v>
      </c>
      <c r="E19" s="1">
        <f t="shared" si="3"/>
        <v>2781404.7792089162</v>
      </c>
      <c r="F19" s="1">
        <f t="shared" si="4"/>
        <v>110.98953758007454</v>
      </c>
      <c r="G19" s="1">
        <f t="shared" si="1"/>
        <v>4.6241992544082677E-4</v>
      </c>
      <c r="I19">
        <v>116.17</v>
      </c>
      <c r="J19">
        <v>0.06</v>
      </c>
    </row>
    <row r="20" spans="1:10" x14ac:dyDescent="0.3">
      <c r="A20">
        <v>153.56</v>
      </c>
      <c r="B20">
        <f t="shared" si="0"/>
        <v>115.13</v>
      </c>
      <c r="C20">
        <v>-1.89</v>
      </c>
      <c r="D20" s="2">
        <f t="shared" si="2"/>
        <v>295401.59824458027</v>
      </c>
      <c r="E20" s="1">
        <f t="shared" si="3"/>
        <v>2781405.0668793814</v>
      </c>
      <c r="F20" s="1">
        <f t="shared" si="4"/>
        <v>115.12952033150506</v>
      </c>
      <c r="G20" s="1">
        <f t="shared" si="1"/>
        <v>4.7966849493263908E-4</v>
      </c>
      <c r="I20">
        <v>119.87</v>
      </c>
      <c r="J20">
        <v>0.04</v>
      </c>
    </row>
    <row r="21" spans="1:10" x14ac:dyDescent="0.3">
      <c r="A21">
        <v>157.02000000000001</v>
      </c>
      <c r="B21">
        <f t="shared" si="0"/>
        <v>118.59</v>
      </c>
      <c r="C21">
        <v>-1.93</v>
      </c>
      <c r="D21" s="2">
        <f t="shared" si="2"/>
        <v>295405.04986714816</v>
      </c>
      <c r="E21" s="1">
        <f t="shared" si="3"/>
        <v>2781405.3072996251</v>
      </c>
      <c r="F21" s="1">
        <f t="shared" si="4"/>
        <v>118.58950591598268</v>
      </c>
      <c r="G21" s="1">
        <f t="shared" si="1"/>
        <v>4.9408401731909635E-4</v>
      </c>
      <c r="I21">
        <v>128.18</v>
      </c>
      <c r="J21">
        <v>-0.27</v>
      </c>
    </row>
    <row r="22" spans="1:10" x14ac:dyDescent="0.3">
      <c r="A22">
        <v>162.19</v>
      </c>
      <c r="B22">
        <f t="shared" si="0"/>
        <v>123.75999999999999</v>
      </c>
      <c r="C22">
        <v>-2.06</v>
      </c>
      <c r="D22" s="2">
        <f t="shared" si="2"/>
        <v>295410.20734942454</v>
      </c>
      <c r="E22" s="1">
        <f t="shared" si="3"/>
        <v>2781405.6665402786</v>
      </c>
      <c r="F22" s="1">
        <f t="shared" si="4"/>
        <v>123.75948437611841</v>
      </c>
      <c r="G22" s="1">
        <f t="shared" si="1"/>
        <v>5.1562388158288286E-4</v>
      </c>
      <c r="I22">
        <v>134.26</v>
      </c>
      <c r="J22">
        <v>-0.56999999999999995</v>
      </c>
    </row>
    <row r="23" spans="1:10" x14ac:dyDescent="0.3">
      <c r="A23">
        <v>172.57</v>
      </c>
      <c r="B23">
        <f t="shared" si="0"/>
        <v>134.13999999999999</v>
      </c>
      <c r="C23">
        <v>-3.03</v>
      </c>
      <c r="D23" s="2">
        <f t="shared" si="2"/>
        <v>295420.5622171284</v>
      </c>
      <c r="E23" s="1">
        <f t="shared" si="3"/>
        <v>2781406.3878010092</v>
      </c>
      <c r="F23" s="1">
        <f t="shared" si="4"/>
        <v>134.1394411296931</v>
      </c>
      <c r="G23" s="1">
        <f t="shared" si="1"/>
        <v>5.588703068895029E-4</v>
      </c>
      <c r="I23">
        <v>143.06</v>
      </c>
      <c r="J23">
        <v>-1.06</v>
      </c>
    </row>
    <row r="24" spans="1:10" x14ac:dyDescent="0.3">
      <c r="A24">
        <v>180.23</v>
      </c>
      <c r="B24">
        <f t="shared" si="0"/>
        <v>141.79999999999998</v>
      </c>
      <c r="C24">
        <v>-3.46</v>
      </c>
      <c r="D24" s="2">
        <f t="shared" si="2"/>
        <v>295428.20367055916</v>
      </c>
      <c r="E24" s="1">
        <f t="shared" si="3"/>
        <v>2781406.9200608553</v>
      </c>
      <c r="F24" s="1">
        <f t="shared" si="4"/>
        <v>141.79940921566939</v>
      </c>
      <c r="G24" s="1">
        <f t="shared" si="1"/>
        <v>5.9078433059767121E-4</v>
      </c>
      <c r="I24">
        <v>149.41999999999999</v>
      </c>
      <c r="J24">
        <v>-1.37</v>
      </c>
    </row>
    <row r="25" spans="1:10" x14ac:dyDescent="0.3">
      <c r="A25">
        <v>188.11</v>
      </c>
      <c r="B25">
        <f t="shared" si="0"/>
        <v>149.68</v>
      </c>
      <c r="C25">
        <v>-3.71</v>
      </c>
      <c r="D25" s="2">
        <f t="shared" si="2"/>
        <v>295436.06459132087</v>
      </c>
      <c r="E25" s="1">
        <f t="shared" si="3"/>
        <v>2781407.4676075378</v>
      </c>
      <c r="F25" s="1">
        <f t="shared" si="4"/>
        <v>149.67937638510199</v>
      </c>
      <c r="G25" s="1">
        <f t="shared" si="1"/>
        <v>6.2361489801787684E-4</v>
      </c>
      <c r="I25">
        <v>153.56</v>
      </c>
      <c r="J25">
        <v>-1.89</v>
      </c>
    </row>
    <row r="26" spans="1:10" x14ac:dyDescent="0.3">
      <c r="A26">
        <v>198.42</v>
      </c>
      <c r="B26">
        <f t="shared" si="0"/>
        <v>159.98999999999998</v>
      </c>
      <c r="C26">
        <v>-4.03</v>
      </c>
      <c r="D26" s="2">
        <f t="shared" si="2"/>
        <v>295446.3496285103</v>
      </c>
      <c r="E26" s="1">
        <f t="shared" si="3"/>
        <v>2781408.1840042751</v>
      </c>
      <c r="F26" s="1">
        <f t="shared" si="4"/>
        <v>159.98933343027463</v>
      </c>
      <c r="G26" s="1">
        <f t="shared" si="1"/>
        <v>6.6656972535383829E-4</v>
      </c>
      <c r="I26">
        <v>157.02000000000001</v>
      </c>
      <c r="J26">
        <v>-1.93</v>
      </c>
    </row>
    <row r="27" spans="1:10" x14ac:dyDescent="0.3">
      <c r="A27">
        <v>207.28</v>
      </c>
      <c r="B27">
        <f t="shared" si="0"/>
        <v>168.85</v>
      </c>
      <c r="C27">
        <v>-4.3</v>
      </c>
      <c r="D27" s="2">
        <f t="shared" si="2"/>
        <v>295455.18817647337</v>
      </c>
      <c r="E27" s="1">
        <f t="shared" si="3"/>
        <v>2781408.7996468646</v>
      </c>
      <c r="F27" s="1">
        <f t="shared" si="4"/>
        <v>168.84929651673622</v>
      </c>
      <c r="G27" s="1">
        <f t="shared" si="1"/>
        <v>7.0348326377711601E-4</v>
      </c>
      <c r="I27">
        <v>162.19</v>
      </c>
      <c r="J27">
        <v>-2.06</v>
      </c>
    </row>
    <row r="28" spans="1:10" x14ac:dyDescent="0.3">
      <c r="A28">
        <v>217.82</v>
      </c>
      <c r="B28">
        <f t="shared" si="0"/>
        <v>179.39</v>
      </c>
      <c r="C28">
        <v>-4.42</v>
      </c>
      <c r="D28" s="2">
        <f t="shared" si="2"/>
        <v>295465.70265678148</v>
      </c>
      <c r="E28" s="1">
        <f t="shared" si="3"/>
        <v>2781409.5320252953</v>
      </c>
      <c r="F28" s="1">
        <f t="shared" si="4"/>
        <v>179.38925260370573</v>
      </c>
      <c r="G28" s="1">
        <f t="shared" si="1"/>
        <v>7.4739629425835119E-4</v>
      </c>
      <c r="I28">
        <v>172.57</v>
      </c>
      <c r="J28">
        <v>-3.03</v>
      </c>
    </row>
    <row r="29" spans="1:10" x14ac:dyDescent="0.3">
      <c r="A29">
        <v>225.33</v>
      </c>
      <c r="B29">
        <f t="shared" si="0"/>
        <v>186.9</v>
      </c>
      <c r="C29">
        <v>-4.6100000000000003</v>
      </c>
      <c r="D29" s="2">
        <f t="shared" si="2"/>
        <v>295473.19447339571</v>
      </c>
      <c r="E29" s="1">
        <f t="shared" si="3"/>
        <v>2781410.0538622979</v>
      </c>
      <c r="F29" s="1">
        <f t="shared" si="4"/>
        <v>186.89922131459542</v>
      </c>
      <c r="G29" s="1">
        <f t="shared" si="1"/>
        <v>7.7868540458325697E-4</v>
      </c>
      <c r="I29">
        <v>180.23</v>
      </c>
      <c r="J29">
        <v>-3.46</v>
      </c>
    </row>
    <row r="30" spans="1:10" x14ac:dyDescent="0.3">
      <c r="A30">
        <v>230.87</v>
      </c>
      <c r="B30">
        <f t="shared" si="0"/>
        <v>192.44</v>
      </c>
      <c r="C30">
        <v>-4.9800000000000004</v>
      </c>
      <c r="D30" s="2">
        <f t="shared" si="2"/>
        <v>295478.72105981957</v>
      </c>
      <c r="E30" s="1">
        <f t="shared" si="3"/>
        <v>2781410.4388126303</v>
      </c>
      <c r="F30" s="1">
        <f t="shared" si="4"/>
        <v>192.43919823320931</v>
      </c>
      <c r="G30" s="1">
        <f t="shared" si="1"/>
        <v>8.0176679068699741E-4</v>
      </c>
      <c r="I30">
        <v>188.11</v>
      </c>
      <c r="J30">
        <v>-3.71</v>
      </c>
    </row>
    <row r="31" spans="1:10" x14ac:dyDescent="0.3">
      <c r="A31">
        <v>242.84</v>
      </c>
      <c r="B31">
        <f t="shared" si="0"/>
        <v>204.41</v>
      </c>
      <c r="C31">
        <v>-5.07</v>
      </c>
      <c r="D31" s="2">
        <f t="shared" si="2"/>
        <v>295490.6620777786</v>
      </c>
      <c r="E31" s="1">
        <f t="shared" si="3"/>
        <v>2781411.2705554967</v>
      </c>
      <c r="F31" s="1">
        <f t="shared" si="4"/>
        <v>204.40914836233816</v>
      </c>
      <c r="G31" s="1">
        <f t="shared" si="1"/>
        <v>8.5163766183882217E-4</v>
      </c>
      <c r="I31">
        <v>198.42</v>
      </c>
      <c r="J31">
        <v>-4.03</v>
      </c>
    </row>
    <row r="32" spans="1:10" x14ac:dyDescent="0.3">
      <c r="A32">
        <v>252.31</v>
      </c>
      <c r="B32">
        <f t="shared" si="0"/>
        <v>213.88</v>
      </c>
      <c r="C32">
        <v>-5.09</v>
      </c>
      <c r="D32" s="2">
        <f t="shared" si="2"/>
        <v>295500.10914879548</v>
      </c>
      <c r="E32" s="1">
        <f t="shared" si="3"/>
        <v>2781411.928584314</v>
      </c>
      <c r="F32" s="1">
        <f t="shared" si="4"/>
        <v>213.87910890726019</v>
      </c>
      <c r="G32" s="1">
        <f t="shared" si="1"/>
        <v>8.9109273980625403E-4</v>
      </c>
      <c r="I32">
        <v>207.28</v>
      </c>
      <c r="J32">
        <v>-4.3</v>
      </c>
    </row>
    <row r="33" spans="1:10" x14ac:dyDescent="0.3">
      <c r="A33">
        <v>261</v>
      </c>
      <c r="B33">
        <f t="shared" si="0"/>
        <v>222.57</v>
      </c>
      <c r="C33">
        <v>-5.07</v>
      </c>
      <c r="D33" s="2">
        <f t="shared" si="2"/>
        <v>295508.77810836642</v>
      </c>
      <c r="E33" s="1">
        <f t="shared" si="3"/>
        <v>2781412.5324143483</v>
      </c>
      <c r="F33" s="1">
        <f t="shared" si="4"/>
        <v>222.56907270194168</v>
      </c>
      <c r="G33" s="1">
        <f t="shared" si="1"/>
        <v>9.2729805831481826E-4</v>
      </c>
      <c r="I33">
        <v>217.82</v>
      </c>
      <c r="J33">
        <v>-4.42</v>
      </c>
    </row>
    <row r="34" spans="1:10" x14ac:dyDescent="0.3">
      <c r="A34">
        <v>267.70999999999998</v>
      </c>
      <c r="B34">
        <f t="shared" si="0"/>
        <v>229.27999999999997</v>
      </c>
      <c r="C34">
        <v>-5.2</v>
      </c>
      <c r="D34" s="2">
        <f t="shared" si="2"/>
        <v>295515.4718619592</v>
      </c>
      <c r="E34" s="1">
        <f t="shared" si="3"/>
        <v>2781412.9986628555</v>
      </c>
      <c r="F34" s="1">
        <f t="shared" si="4"/>
        <v>229.27904474594874</v>
      </c>
      <c r="G34" s="1">
        <f t="shared" si="1"/>
        <v>9.5525405123453311E-4</v>
      </c>
      <c r="I34">
        <v>225.33</v>
      </c>
      <c r="J34">
        <v>-4.6100000000000003</v>
      </c>
    </row>
    <row r="35" spans="1:10" x14ac:dyDescent="0.3">
      <c r="A35">
        <v>278.66000000000003</v>
      </c>
      <c r="B35">
        <f t="shared" si="0"/>
        <v>240.23000000000002</v>
      </c>
      <c r="C35">
        <v>-5.08</v>
      </c>
      <c r="D35" s="2">
        <f t="shared" si="2"/>
        <v>295526.39534956584</v>
      </c>
      <c r="E35" s="1">
        <f t="shared" si="3"/>
        <v>2781413.7595303901</v>
      </c>
      <c r="F35" s="1">
        <f t="shared" si="4"/>
        <v>240.22899912473866</v>
      </c>
      <c r="G35" s="1">
        <f t="shared" si="1"/>
        <v>1.0008752613543948E-3</v>
      </c>
      <c r="I35">
        <v>230.87</v>
      </c>
      <c r="J35">
        <v>-4.9800000000000004</v>
      </c>
    </row>
    <row r="36" spans="1:10" x14ac:dyDescent="0.3">
      <c r="A36">
        <v>289.85000000000002</v>
      </c>
      <c r="B36">
        <f t="shared" si="0"/>
        <v>251.42000000000002</v>
      </c>
      <c r="C36">
        <v>-5.17</v>
      </c>
      <c r="D36" s="2">
        <f t="shared" si="2"/>
        <v>295537.55825607898</v>
      </c>
      <c r="E36" s="1">
        <f t="shared" si="3"/>
        <v>2781414.5370744732</v>
      </c>
      <c r="F36" s="1">
        <f t="shared" si="4"/>
        <v>251.41895250365272</v>
      </c>
      <c r="G36" s="1">
        <f t="shared" si="1"/>
        <v>1.0474963472972831E-3</v>
      </c>
      <c r="I36">
        <v>242.84</v>
      </c>
      <c r="J36">
        <v>-5.07</v>
      </c>
    </row>
    <row r="37" spans="1:10" x14ac:dyDescent="0.3">
      <c r="A37">
        <v>299.92</v>
      </c>
      <c r="B37">
        <f t="shared" si="0"/>
        <v>261.49</v>
      </c>
      <c r="C37">
        <v>-5.19</v>
      </c>
      <c r="D37" s="2">
        <f t="shared" si="2"/>
        <v>295547.60387436196</v>
      </c>
      <c r="E37" s="1">
        <f t="shared" si="3"/>
        <v>2781415.2367946622</v>
      </c>
      <c r="F37" s="1">
        <f t="shared" si="4"/>
        <v>261.48891054875929</v>
      </c>
      <c r="G37" s="1">
        <f t="shared" si="1"/>
        <v>1.0894512407162438E-3</v>
      </c>
      <c r="I37">
        <v>252.31</v>
      </c>
      <c r="J37">
        <v>-5.09</v>
      </c>
    </row>
    <row r="38" spans="1:10" x14ac:dyDescent="0.3">
      <c r="A38">
        <v>314.68</v>
      </c>
      <c r="B38">
        <f t="shared" si="0"/>
        <v>276.25</v>
      </c>
      <c r="C38">
        <v>-5.23</v>
      </c>
      <c r="D38" s="2">
        <f t="shared" si="2"/>
        <v>295562.32813710847</v>
      </c>
      <c r="E38" s="1">
        <f t="shared" si="3"/>
        <v>2781416.2624024069</v>
      </c>
      <c r="F38" s="1">
        <f t="shared" si="4"/>
        <v>276.24884905386295</v>
      </c>
      <c r="G38" s="1">
        <f t="shared" si="1"/>
        <v>1.150946137045139E-3</v>
      </c>
      <c r="I38">
        <v>261</v>
      </c>
      <c r="J38">
        <v>-5.07</v>
      </c>
    </row>
    <row r="39" spans="1:10" x14ac:dyDescent="0.3">
      <c r="A39">
        <v>324.01</v>
      </c>
      <c r="B39">
        <f t="shared" si="0"/>
        <v>285.58</v>
      </c>
      <c r="C39">
        <v>-5.15</v>
      </c>
      <c r="D39" s="2">
        <f t="shared" si="2"/>
        <v>295571.63554709661</v>
      </c>
      <c r="E39" s="1">
        <f t="shared" si="3"/>
        <v>2781416.9107032376</v>
      </c>
      <c r="F39" s="1">
        <f t="shared" si="4"/>
        <v>285.57881018209696</v>
      </c>
      <c r="G39" s="1">
        <f t="shared" si="1"/>
        <v>1.1898179030254141E-3</v>
      </c>
      <c r="I39">
        <v>267.70999999999998</v>
      </c>
      <c r="J39">
        <v>-5.2</v>
      </c>
    </row>
    <row r="40" spans="1:10" x14ac:dyDescent="0.3">
      <c r="A40">
        <v>334.48</v>
      </c>
      <c r="B40">
        <f t="shared" si="0"/>
        <v>296.05</v>
      </c>
      <c r="C40">
        <v>-5.25</v>
      </c>
      <c r="D40" s="2">
        <f t="shared" si="2"/>
        <v>295582.08019689034</v>
      </c>
      <c r="E40" s="1">
        <f t="shared" si="3"/>
        <v>2781417.6382176746</v>
      </c>
      <c r="F40" s="1">
        <f t="shared" si="4"/>
        <v>296.04876656069018</v>
      </c>
      <c r="G40" s="1">
        <f t="shared" si="1"/>
        <v>1.2334393098285545E-3</v>
      </c>
      <c r="I40">
        <v>278.66000000000003</v>
      </c>
      <c r="J40">
        <v>-5.08</v>
      </c>
    </row>
    <row r="41" spans="1:10" x14ac:dyDescent="0.3">
      <c r="A41">
        <v>339.22</v>
      </c>
      <c r="B41">
        <f t="shared" si="0"/>
        <v>300.79000000000002</v>
      </c>
      <c r="C41">
        <v>-5.22</v>
      </c>
      <c r="D41" s="2">
        <f t="shared" si="2"/>
        <v>295586.80872029264</v>
      </c>
      <c r="E41" s="1">
        <f t="shared" si="3"/>
        <v>2781417.967579511</v>
      </c>
      <c r="F41" s="1">
        <f t="shared" si="4"/>
        <v>300.7887468122729</v>
      </c>
      <c r="G41" s="1">
        <f t="shared" si="1"/>
        <v>1.253187727115801E-3</v>
      </c>
      <c r="I41">
        <v>289.85000000000002</v>
      </c>
      <c r="J41">
        <v>-5.17</v>
      </c>
    </row>
    <row r="42" spans="1:10" x14ac:dyDescent="0.3">
      <c r="A42">
        <v>350.65</v>
      </c>
      <c r="B42">
        <f t="shared" si="0"/>
        <v>312.21999999999997</v>
      </c>
      <c r="C42">
        <v>-5.1100000000000003</v>
      </c>
      <c r="D42" s="2">
        <f t="shared" si="2"/>
        <v>295598.21104571223</v>
      </c>
      <c r="E42" s="1">
        <f t="shared" si="3"/>
        <v>2781418.7618001429</v>
      </c>
      <c r="F42" s="1">
        <f t="shared" si="4"/>
        <v>312.21869919128534</v>
      </c>
      <c r="G42" s="1">
        <f t="shared" si="1"/>
        <v>1.3008087146317848E-3</v>
      </c>
      <c r="I42">
        <v>299.92</v>
      </c>
      <c r="J42">
        <v>-5.19</v>
      </c>
    </row>
    <row r="43" spans="1:10" x14ac:dyDescent="0.3">
      <c r="A43">
        <v>362.09</v>
      </c>
      <c r="B43">
        <f t="shared" si="0"/>
        <v>323.65999999999997</v>
      </c>
      <c r="C43">
        <v>-5.17</v>
      </c>
      <c r="D43" s="2">
        <f t="shared" si="2"/>
        <v>295609.62334691954</v>
      </c>
      <c r="E43" s="1">
        <f t="shared" si="3"/>
        <v>2781419.5567156309</v>
      </c>
      <c r="F43" s="1">
        <f t="shared" si="4"/>
        <v>323.65865152857356</v>
      </c>
      <c r="G43" s="1">
        <f t="shared" si="1"/>
        <v>1.3484714264109243E-3</v>
      </c>
      <c r="I43">
        <v>314.68</v>
      </c>
      <c r="J43">
        <v>-5.23</v>
      </c>
    </row>
    <row r="44" spans="1:10" x14ac:dyDescent="0.3">
      <c r="A44">
        <v>372.37</v>
      </c>
      <c r="B44">
        <f t="shared" si="0"/>
        <v>333.94</v>
      </c>
      <c r="C44">
        <v>-5.36</v>
      </c>
      <c r="D44" s="2">
        <f t="shared" si="2"/>
        <v>295619.8784567457</v>
      </c>
      <c r="E44" s="1">
        <f t="shared" si="3"/>
        <v>2781420.2710278002</v>
      </c>
      <c r="F44" s="1">
        <f t="shared" si="4"/>
        <v>333.93860869880262</v>
      </c>
      <c r="G44" s="1">
        <f t="shared" si="1"/>
        <v>1.3913011973727407E-3</v>
      </c>
      <c r="I44">
        <v>324.01</v>
      </c>
      <c r="J44">
        <v>-5.15</v>
      </c>
    </row>
    <row r="45" spans="1:10" x14ac:dyDescent="0.3">
      <c r="A45">
        <v>386.99</v>
      </c>
      <c r="B45">
        <f t="shared" si="0"/>
        <v>348.56</v>
      </c>
      <c r="C45">
        <v>-5.43</v>
      </c>
      <c r="D45" s="2">
        <f t="shared" si="2"/>
        <v>295634.46305846341</v>
      </c>
      <c r="E45" s="1">
        <f t="shared" si="3"/>
        <v>2781421.2869075583</v>
      </c>
      <c r="F45" s="1">
        <f t="shared" si="4"/>
        <v>348.55854778716019</v>
      </c>
      <c r="G45" s="1">
        <f t="shared" si="1"/>
        <v>1.4522128398084533E-3</v>
      </c>
      <c r="I45">
        <v>334.48</v>
      </c>
      <c r="J45">
        <v>-5.25</v>
      </c>
    </row>
    <row r="46" spans="1:10" x14ac:dyDescent="0.3">
      <c r="A46">
        <v>400.39</v>
      </c>
      <c r="B46">
        <f t="shared" si="0"/>
        <v>361.96</v>
      </c>
      <c r="C46">
        <v>-5.4</v>
      </c>
      <c r="D46" s="2">
        <f t="shared" si="2"/>
        <v>295647.83061407338</v>
      </c>
      <c r="E46" s="1">
        <f t="shared" si="3"/>
        <v>2781422.2180148605</v>
      </c>
      <c r="F46" s="1">
        <f t="shared" si="4"/>
        <v>361.95849195844841</v>
      </c>
      <c r="G46" s="1">
        <f t="shared" si="1"/>
        <v>1.5080415515740242E-3</v>
      </c>
      <c r="I46">
        <v>339.22</v>
      </c>
      <c r="J46">
        <v>-5.22</v>
      </c>
    </row>
    <row r="47" spans="1:10" x14ac:dyDescent="0.3">
      <c r="A47">
        <v>410.03</v>
      </c>
      <c r="B47">
        <f t="shared" si="0"/>
        <v>371.59999999999997</v>
      </c>
      <c r="C47">
        <v>-5.52</v>
      </c>
      <c r="D47" s="2">
        <f t="shared" si="2"/>
        <v>295657.44727348234</v>
      </c>
      <c r="E47" s="1">
        <f t="shared" si="3"/>
        <v>2781422.8878562329</v>
      </c>
      <c r="F47" s="1">
        <f t="shared" si="4"/>
        <v>371.5984517950925</v>
      </c>
      <c r="G47" s="1">
        <f t="shared" si="1"/>
        <v>1.5482049074648785E-3</v>
      </c>
      <c r="I47">
        <v>350.65</v>
      </c>
      <c r="J47">
        <v>-5.1100000000000003</v>
      </c>
    </row>
    <row r="48" spans="1:10" x14ac:dyDescent="0.3">
      <c r="A48">
        <v>428.74</v>
      </c>
      <c r="B48">
        <f t="shared" si="0"/>
        <v>390.31</v>
      </c>
      <c r="C48">
        <v>-5.59</v>
      </c>
      <c r="D48" s="2">
        <f t="shared" si="2"/>
        <v>295676.11197239748</v>
      </c>
      <c r="E48" s="1">
        <f t="shared" si="3"/>
        <v>2781424.1879321756</v>
      </c>
      <c r="F48" s="1">
        <f t="shared" si="4"/>
        <v>390.30837384329482</v>
      </c>
      <c r="G48" s="1">
        <f t="shared" si="1"/>
        <v>1.6261567051856218E-3</v>
      </c>
      <c r="I48">
        <v>362.09</v>
      </c>
      <c r="J48">
        <v>-5.17</v>
      </c>
    </row>
    <row r="49" spans="1:10" x14ac:dyDescent="0.3">
      <c r="A49">
        <v>440.61</v>
      </c>
      <c r="B49">
        <f t="shared" si="0"/>
        <v>402.18</v>
      </c>
      <c r="C49">
        <v>-5.42</v>
      </c>
      <c r="D49" s="2">
        <f t="shared" si="2"/>
        <v>295687.95323247882</v>
      </c>
      <c r="E49" s="1">
        <f t="shared" si="3"/>
        <v>2781425.0127264797</v>
      </c>
      <c r="F49" s="1">
        <f t="shared" si="4"/>
        <v>402.17832438901326</v>
      </c>
      <c r="G49" s="1">
        <f t="shared" si="1"/>
        <v>1.6756109867515079E-3</v>
      </c>
      <c r="I49">
        <v>372.37</v>
      </c>
      <c r="J49">
        <v>-5.36</v>
      </c>
    </row>
    <row r="50" spans="1:10" x14ac:dyDescent="0.3">
      <c r="A50">
        <v>459.7</v>
      </c>
      <c r="B50">
        <f t="shared" si="0"/>
        <v>421.27</v>
      </c>
      <c r="C50">
        <v>-5.44</v>
      </c>
      <c r="D50" s="2">
        <f t="shared" si="2"/>
        <v>295706.99701132916</v>
      </c>
      <c r="E50" s="1">
        <f t="shared" si="3"/>
        <v>2781426.3392069577</v>
      </c>
      <c r="F50" s="1">
        <f t="shared" si="4"/>
        <v>421.26824485400198</v>
      </c>
      <c r="G50" s="1">
        <f t="shared" si="1"/>
        <v>1.7551459980040818E-3</v>
      </c>
      <c r="I50">
        <v>386.99</v>
      </c>
      <c r="J50">
        <v>-5.43</v>
      </c>
    </row>
    <row r="51" spans="1:10" x14ac:dyDescent="0.3">
      <c r="A51">
        <v>467.19</v>
      </c>
      <c r="B51">
        <f t="shared" si="0"/>
        <v>428.76</v>
      </c>
      <c r="C51">
        <v>-5.35</v>
      </c>
      <c r="D51" s="2">
        <f t="shared" si="2"/>
        <v>295714.4688763679</v>
      </c>
      <c r="E51" s="1">
        <f t="shared" si="3"/>
        <v>2781426.8596542482</v>
      </c>
      <c r="F51" s="1">
        <f t="shared" si="4"/>
        <v>428.75821364828192</v>
      </c>
      <c r="G51" s="1">
        <f t="shared" si="1"/>
        <v>1.7863517180671806E-3</v>
      </c>
      <c r="I51">
        <v>400.39</v>
      </c>
      <c r="J51">
        <v>-5.4</v>
      </c>
    </row>
    <row r="52" spans="1:10" x14ac:dyDescent="0.3">
      <c r="A52">
        <v>476.99</v>
      </c>
      <c r="B52">
        <f t="shared" si="0"/>
        <v>438.56</v>
      </c>
      <c r="C52">
        <v>-5.24</v>
      </c>
      <c r="D52" s="2">
        <f t="shared" si="2"/>
        <v>295724.2451483811</v>
      </c>
      <c r="E52" s="1">
        <f t="shared" si="3"/>
        <v>2781427.5406133197</v>
      </c>
      <c r="F52" s="1">
        <f t="shared" si="4"/>
        <v>438.55817281825608</v>
      </c>
      <c r="G52" s="1">
        <f t="shared" si="1"/>
        <v>1.8271817439199367E-3</v>
      </c>
      <c r="I52">
        <v>410.03</v>
      </c>
      <c r="J52">
        <v>-5.52</v>
      </c>
    </row>
    <row r="53" spans="1:10" x14ac:dyDescent="0.3">
      <c r="A53">
        <v>487.34</v>
      </c>
      <c r="B53">
        <f t="shared" si="0"/>
        <v>448.90999999999997</v>
      </c>
      <c r="C53">
        <v>-5.09</v>
      </c>
      <c r="D53" s="2">
        <f t="shared" si="2"/>
        <v>295734.57008872164</v>
      </c>
      <c r="E53" s="1">
        <f t="shared" si="3"/>
        <v>2781428.2597894827</v>
      </c>
      <c r="F53" s="1">
        <f t="shared" si="4"/>
        <v>448.90812969686141</v>
      </c>
      <c r="G53" s="1">
        <f t="shared" si="1"/>
        <v>1.8703031385598479E-3</v>
      </c>
      <c r="I53">
        <v>428.74</v>
      </c>
      <c r="J53">
        <v>-5.59</v>
      </c>
    </row>
    <row r="54" spans="1:10" x14ac:dyDescent="0.3">
      <c r="A54">
        <v>495.33</v>
      </c>
      <c r="B54">
        <f t="shared" si="0"/>
        <v>456.9</v>
      </c>
      <c r="C54">
        <v>-5.5</v>
      </c>
      <c r="D54" s="2">
        <f t="shared" si="2"/>
        <v>295742.54074314883</v>
      </c>
      <c r="E54" s="1">
        <f t="shared" si="3"/>
        <v>2781428.8149795826</v>
      </c>
      <c r="F54" s="1">
        <f t="shared" si="4"/>
        <v>456.89809640797364</v>
      </c>
      <c r="G54" s="1">
        <f t="shared" si="1"/>
        <v>1.9035920263377193E-3</v>
      </c>
      <c r="I54">
        <v>440.61</v>
      </c>
      <c r="J54">
        <v>-5.42</v>
      </c>
    </row>
    <row r="55" spans="1:10" x14ac:dyDescent="0.3">
      <c r="A55">
        <v>508.83</v>
      </c>
      <c r="B55">
        <f t="shared" si="0"/>
        <v>470.4</v>
      </c>
      <c r="C55">
        <v>-4.9000000000000004</v>
      </c>
      <c r="D55" s="2">
        <f t="shared" si="2"/>
        <v>295756.00805663643</v>
      </c>
      <c r="E55" s="1">
        <f t="shared" si="3"/>
        <v>2781429.7530354471</v>
      </c>
      <c r="F55" s="1">
        <f t="shared" si="4"/>
        <v>470.39804016261422</v>
      </c>
      <c r="G55" s="1">
        <f t="shared" si="1"/>
        <v>1.9598373857547813E-3</v>
      </c>
      <c r="I55">
        <v>459.7</v>
      </c>
      <c r="J55">
        <v>-5.44</v>
      </c>
    </row>
    <row r="56" spans="1:10" x14ac:dyDescent="0.3">
      <c r="A56">
        <v>515.92999999999995</v>
      </c>
      <c r="B56">
        <f t="shared" si="0"/>
        <v>477.49999999999994</v>
      </c>
      <c r="C56">
        <v>-4.88</v>
      </c>
      <c r="D56" s="2">
        <f t="shared" si="2"/>
        <v>295763.0908659522</v>
      </c>
      <c r="E56" s="1">
        <f t="shared" si="3"/>
        <v>2781430.2463833462</v>
      </c>
      <c r="F56" s="1">
        <f t="shared" si="4"/>
        <v>477.49801058177388</v>
      </c>
      <c r="G56" s="1">
        <f t="shared" si="1"/>
        <v>1.9894182260600246E-3</v>
      </c>
      <c r="I56">
        <v>467.19</v>
      </c>
      <c r="J56">
        <v>-5.35</v>
      </c>
    </row>
    <row r="57" spans="1:10" x14ac:dyDescent="0.3">
      <c r="A57">
        <v>525.64</v>
      </c>
      <c r="B57">
        <f t="shared" si="0"/>
        <v>487.21</v>
      </c>
      <c r="C57">
        <v>-4.66</v>
      </c>
      <c r="D57" s="2">
        <f t="shared" si="2"/>
        <v>295772.77735587553</v>
      </c>
      <c r="E57" s="1">
        <f t="shared" si="3"/>
        <v>2781430.9210887118</v>
      </c>
      <c r="F57" s="1">
        <f t="shared" si="4"/>
        <v>487.20797012676201</v>
      </c>
      <c r="G57" s="1">
        <f t="shared" si="1"/>
        <v>2.029873237972879E-3</v>
      </c>
      <c r="I57">
        <v>476.99</v>
      </c>
      <c r="J57">
        <v>-5.24</v>
      </c>
    </row>
    <row r="58" spans="1:10" x14ac:dyDescent="0.3">
      <c r="A58">
        <v>532.76</v>
      </c>
      <c r="B58">
        <f t="shared" si="0"/>
        <v>494.33</v>
      </c>
      <c r="C58">
        <v>-4.41</v>
      </c>
      <c r="D58" s="2">
        <f t="shared" si="2"/>
        <v>295779.88011676678</v>
      </c>
      <c r="E58" s="1">
        <f t="shared" si="3"/>
        <v>2781431.4158263234</v>
      </c>
      <c r="F58" s="1">
        <f t="shared" si="4"/>
        <v>494.32794046256373</v>
      </c>
      <c r="G58" s="1">
        <f t="shared" si="1"/>
        <v>2.0595374362528673E-3</v>
      </c>
      <c r="I58">
        <v>487.34</v>
      </c>
      <c r="J58">
        <v>-5.09</v>
      </c>
    </row>
    <row r="59" spans="1:10" x14ac:dyDescent="0.3">
      <c r="A59">
        <v>546.49</v>
      </c>
      <c r="B59">
        <f t="shared" si="0"/>
        <v>508.06</v>
      </c>
      <c r="C59">
        <v>-4.3600000000000003</v>
      </c>
      <c r="D59" s="2">
        <f t="shared" si="2"/>
        <v>295793.57687337312</v>
      </c>
      <c r="E59" s="1">
        <f t="shared" si="3"/>
        <v>2781432.3698638803</v>
      </c>
      <c r="F59" s="1">
        <f t="shared" si="4"/>
        <v>508.05788325899454</v>
      </c>
      <c r="G59" s="1">
        <f t="shared" si="1"/>
        <v>2.1167410054658831E-3</v>
      </c>
      <c r="I59">
        <v>495.33</v>
      </c>
      <c r="J59">
        <v>-5.5</v>
      </c>
    </row>
    <row r="60" spans="1:10" x14ac:dyDescent="0.3">
      <c r="A60">
        <v>553.5</v>
      </c>
      <c r="B60">
        <f t="shared" si="0"/>
        <v>515.07000000000005</v>
      </c>
      <c r="C60">
        <v>-4.2699999999999996</v>
      </c>
      <c r="D60" s="2">
        <f t="shared" si="2"/>
        <v>295800.56990059896</v>
      </c>
      <c r="E60" s="1">
        <f t="shared" si="3"/>
        <v>2781432.8569580736</v>
      </c>
      <c r="F60" s="1">
        <f t="shared" si="4"/>
        <v>515.06785405311007</v>
      </c>
      <c r="G60" s="1">
        <f t="shared" si="1"/>
        <v>2.1459468899820422E-3</v>
      </c>
      <c r="I60">
        <v>508.83</v>
      </c>
      <c r="J60">
        <v>-4.9000000000000004</v>
      </c>
    </row>
    <row r="61" spans="1:10" x14ac:dyDescent="0.3">
      <c r="A61">
        <v>566.63</v>
      </c>
      <c r="B61">
        <f t="shared" si="0"/>
        <v>528.20000000000005</v>
      </c>
      <c r="C61">
        <v>-4.2</v>
      </c>
      <c r="D61" s="2">
        <f t="shared" si="2"/>
        <v>295813.66810993914</v>
      </c>
      <c r="E61" s="1">
        <f t="shared" si="3"/>
        <v>2781433.7693042583</v>
      </c>
      <c r="F61" s="1">
        <f t="shared" si="4"/>
        <v>528.19779934926578</v>
      </c>
      <c r="G61" s="1">
        <f t="shared" si="1"/>
        <v>2.2006507342666737E-3</v>
      </c>
      <c r="I61">
        <v>515.92999999999995</v>
      </c>
      <c r="J61">
        <v>-4.88</v>
      </c>
    </row>
    <row r="62" spans="1:10" x14ac:dyDescent="0.3">
      <c r="A62">
        <v>575.76</v>
      </c>
      <c r="B62">
        <f t="shared" si="0"/>
        <v>537.33000000000004</v>
      </c>
      <c r="C62">
        <v>-4.18</v>
      </c>
      <c r="D62" s="2">
        <f t="shared" si="2"/>
        <v>295822.77600417193</v>
      </c>
      <c r="E62" s="1">
        <f t="shared" si="3"/>
        <v>2781434.4037079653</v>
      </c>
      <c r="F62" s="1">
        <f t="shared" si="4"/>
        <v>537.32776131080186</v>
      </c>
      <c r="G62" s="1">
        <f t="shared" si="1"/>
        <v>2.2386891981795998E-3</v>
      </c>
      <c r="I62">
        <v>525.64</v>
      </c>
      <c r="J62">
        <v>-4.66</v>
      </c>
    </row>
    <row r="63" spans="1:10" x14ac:dyDescent="0.3">
      <c r="A63">
        <v>583.34</v>
      </c>
      <c r="B63">
        <f t="shared" si="0"/>
        <v>544.91000000000008</v>
      </c>
      <c r="C63">
        <v>-4.0999999999999996</v>
      </c>
      <c r="D63" s="2">
        <f t="shared" si="2"/>
        <v>295830.33765130054</v>
      </c>
      <c r="E63" s="1">
        <f t="shared" si="3"/>
        <v>2781434.9304089616</v>
      </c>
      <c r="F63" s="1">
        <f t="shared" si="4"/>
        <v>544.9077297300679</v>
      </c>
      <c r="G63" s="1">
        <f t="shared" si="1"/>
        <v>2.2702699321826003E-3</v>
      </c>
      <c r="I63">
        <v>532.76</v>
      </c>
      <c r="J63">
        <v>-4.41</v>
      </c>
    </row>
    <row r="64" spans="1:10" x14ac:dyDescent="0.3">
      <c r="A64">
        <v>593.01</v>
      </c>
      <c r="B64">
        <f t="shared" si="0"/>
        <v>554.58000000000004</v>
      </c>
      <c r="C64">
        <v>-4.03</v>
      </c>
      <c r="D64" s="2">
        <f t="shared" si="2"/>
        <v>295839.98423807282</v>
      </c>
      <c r="E64" s="1">
        <f t="shared" si="3"/>
        <v>2781435.6023349031</v>
      </c>
      <c r="F64" s="1">
        <f t="shared" si="4"/>
        <v>554.57768944177838</v>
      </c>
      <c r="G64" s="1">
        <f t="shared" si="1"/>
        <v>2.3105582216658149E-3</v>
      </c>
      <c r="I64">
        <v>546.49</v>
      </c>
      <c r="J64">
        <v>-4.3600000000000003</v>
      </c>
    </row>
    <row r="65" spans="1:10" x14ac:dyDescent="0.3">
      <c r="A65">
        <v>602.41999999999996</v>
      </c>
      <c r="B65">
        <f t="shared" si="0"/>
        <v>563.99</v>
      </c>
      <c r="C65">
        <v>-4.13</v>
      </c>
      <c r="D65" s="2">
        <f t="shared" si="2"/>
        <v>295849.37145436311</v>
      </c>
      <c r="E65" s="1">
        <f t="shared" si="3"/>
        <v>2781436.2561945827</v>
      </c>
      <c r="F65" s="1">
        <f t="shared" si="4"/>
        <v>563.98765023665794</v>
      </c>
      <c r="G65" s="1">
        <f t="shared" si="1"/>
        <v>2.3497633420674902E-3</v>
      </c>
      <c r="I65">
        <v>553.5</v>
      </c>
      <c r="J65">
        <v>-4.2699999999999996</v>
      </c>
    </row>
    <row r="66" spans="1:10" x14ac:dyDescent="0.3">
      <c r="A66">
        <v>612.42999999999995</v>
      </c>
      <c r="B66">
        <f t="shared" ref="B66:B129" si="5">A66-38.43</f>
        <v>574</v>
      </c>
      <c r="C66">
        <v>-4.13</v>
      </c>
      <c r="D66" s="2">
        <f t="shared" si="2"/>
        <v>295859.35721791949</v>
      </c>
      <c r="E66" s="1">
        <f t="shared" si="3"/>
        <v>2781436.9517456344</v>
      </c>
      <c r="F66" s="1">
        <f t="shared" si="4"/>
        <v>573.99760853175451</v>
      </c>
      <c r="G66" s="1">
        <f t="shared" ref="G66:G110" si="6">B66-F66</f>
        <v>2.3914682454915237E-3</v>
      </c>
      <c r="I66">
        <v>566.63</v>
      </c>
      <c r="J66">
        <v>-4.2</v>
      </c>
    </row>
    <row r="67" spans="1:10" x14ac:dyDescent="0.3">
      <c r="A67">
        <v>624.15</v>
      </c>
      <c r="B67">
        <f t="shared" si="5"/>
        <v>585.72</v>
      </c>
      <c r="C67">
        <v>-4.24</v>
      </c>
      <c r="D67" s="2">
        <f t="shared" ref="D67:D130" si="7">(((B67*($D$137-$D$1))+$B$137*$D$1)/$B$137)</f>
        <v>295871.0488411843</v>
      </c>
      <c r="E67" s="1">
        <f t="shared" ref="E67:E130" si="8">(((B67*($E$137-$E$1))+$B$137*$E$1)/$B$137)</f>
        <v>2781437.7661170964</v>
      </c>
      <c r="F67" s="1">
        <f t="shared" ref="F67:F110" si="9">SQRT(((D67-$D$1)^2)+((E67-$E$1)^2))</f>
        <v>585.71755970248341</v>
      </c>
      <c r="G67" s="1">
        <f t="shared" si="6"/>
        <v>2.4402975166140095E-3</v>
      </c>
      <c r="I67">
        <v>575.76</v>
      </c>
      <c r="J67">
        <v>-4.18</v>
      </c>
    </row>
    <row r="68" spans="1:10" x14ac:dyDescent="0.3">
      <c r="A68">
        <v>640.19000000000005</v>
      </c>
      <c r="B68">
        <f t="shared" si="5"/>
        <v>601.7600000000001</v>
      </c>
      <c r="C68">
        <v>-3.88</v>
      </c>
      <c r="D68" s="2">
        <f t="shared" si="7"/>
        <v>295887.05000476522</v>
      </c>
      <c r="E68" s="1">
        <f t="shared" si="8"/>
        <v>2781438.8806664343</v>
      </c>
      <c r="F68" s="1">
        <f t="shared" si="9"/>
        <v>601.75749287472456</v>
      </c>
      <c r="G68" s="1">
        <f t="shared" si="6"/>
        <v>2.5071252755424212E-3</v>
      </c>
      <c r="I68">
        <v>583.34</v>
      </c>
      <c r="J68">
        <v>-4.0999999999999996</v>
      </c>
    </row>
    <row r="69" spans="1:10" x14ac:dyDescent="0.3">
      <c r="A69">
        <v>646.36</v>
      </c>
      <c r="B69">
        <f t="shared" si="5"/>
        <v>607.93000000000006</v>
      </c>
      <c r="C69">
        <v>-3.93</v>
      </c>
      <c r="D69" s="2">
        <f t="shared" si="7"/>
        <v>295893.20506581845</v>
      </c>
      <c r="E69" s="1">
        <f t="shared" si="8"/>
        <v>2781439.309392707</v>
      </c>
      <c r="F69" s="1">
        <f t="shared" si="9"/>
        <v>607.92746716849899</v>
      </c>
      <c r="G69" s="1">
        <f t="shared" si="6"/>
        <v>2.5328315010710867E-3</v>
      </c>
      <c r="I69">
        <v>593.01</v>
      </c>
      <c r="J69">
        <v>-4.03</v>
      </c>
    </row>
    <row r="70" spans="1:10" x14ac:dyDescent="0.3">
      <c r="A70">
        <v>653.59</v>
      </c>
      <c r="B70">
        <f t="shared" si="5"/>
        <v>615.16000000000008</v>
      </c>
      <c r="C70">
        <v>-3.95</v>
      </c>
      <c r="D70" s="2">
        <f t="shared" si="7"/>
        <v>295900.41756037518</v>
      </c>
      <c r="E70" s="1">
        <f t="shared" si="8"/>
        <v>2781439.8117737365</v>
      </c>
      <c r="F70" s="1">
        <f t="shared" si="9"/>
        <v>615.15743704601277</v>
      </c>
      <c r="G70" s="1">
        <f t="shared" si="6"/>
        <v>2.5629539873079921E-3</v>
      </c>
      <c r="I70">
        <v>602.41999999999996</v>
      </c>
      <c r="J70">
        <v>-4.13</v>
      </c>
    </row>
    <row r="71" spans="1:10" x14ac:dyDescent="0.3">
      <c r="A71">
        <v>661.63</v>
      </c>
      <c r="B71">
        <f t="shared" si="5"/>
        <v>623.20000000000005</v>
      </c>
      <c r="C71">
        <v>-3.82</v>
      </c>
      <c r="D71" s="2">
        <f t="shared" si="7"/>
        <v>295908.43809374119</v>
      </c>
      <c r="E71" s="1">
        <f t="shared" si="8"/>
        <v>2781440.3704381175</v>
      </c>
      <c r="F71" s="1">
        <f t="shared" si="9"/>
        <v>623.19740354880116</v>
      </c>
      <c r="G71" s="1">
        <f t="shared" si="6"/>
        <v>2.5964511988831873E-3</v>
      </c>
      <c r="I71">
        <v>612.42999999999995</v>
      </c>
      <c r="J71">
        <v>-4.13</v>
      </c>
    </row>
    <row r="72" spans="1:10" x14ac:dyDescent="0.3">
      <c r="A72">
        <v>669.96</v>
      </c>
      <c r="B72">
        <f t="shared" si="5"/>
        <v>631.53000000000009</v>
      </c>
      <c r="C72">
        <v>-3.8</v>
      </c>
      <c r="D72" s="2">
        <f t="shared" si="7"/>
        <v>295916.74792495248</v>
      </c>
      <c r="E72" s="1">
        <f t="shared" si="8"/>
        <v>2781440.9492533286</v>
      </c>
      <c r="F72" s="1">
        <f t="shared" si="9"/>
        <v>631.52736884336412</v>
      </c>
      <c r="G72" s="1">
        <f t="shared" si="6"/>
        <v>2.6311566359709104E-3</v>
      </c>
      <c r="I72">
        <v>624.15</v>
      </c>
      <c r="J72">
        <v>-4.24</v>
      </c>
    </row>
    <row r="73" spans="1:10" x14ac:dyDescent="0.3">
      <c r="A73">
        <v>676.13</v>
      </c>
      <c r="B73">
        <f t="shared" si="5"/>
        <v>637.70000000000005</v>
      </c>
      <c r="C73">
        <v>-3.92</v>
      </c>
      <c r="D73" s="2">
        <f t="shared" si="7"/>
        <v>295922.90298600571</v>
      </c>
      <c r="E73" s="1">
        <f t="shared" si="8"/>
        <v>2781441.3779796017</v>
      </c>
      <c r="F73" s="1">
        <f t="shared" si="9"/>
        <v>637.69734313717095</v>
      </c>
      <c r="G73" s="1">
        <f t="shared" si="6"/>
        <v>2.6568628290988272E-3</v>
      </c>
      <c r="I73">
        <v>640.19000000000005</v>
      </c>
      <c r="J73">
        <v>-3.88</v>
      </c>
    </row>
    <row r="74" spans="1:10" x14ac:dyDescent="0.3">
      <c r="A74">
        <v>682.43</v>
      </c>
      <c r="B74">
        <f t="shared" si="5"/>
        <v>644</v>
      </c>
      <c r="C74">
        <v>-3.91</v>
      </c>
      <c r="D74" s="2">
        <f t="shared" si="7"/>
        <v>295929.18773229996</v>
      </c>
      <c r="E74" s="1">
        <f t="shared" si="8"/>
        <v>2781441.8157390049</v>
      </c>
      <c r="F74" s="1">
        <f t="shared" si="9"/>
        <v>643.99731688935753</v>
      </c>
      <c r="G74" s="1">
        <f t="shared" si="6"/>
        <v>2.6831106424651807E-3</v>
      </c>
      <c r="I74">
        <v>646.36</v>
      </c>
      <c r="J74">
        <v>-3.93</v>
      </c>
    </row>
    <row r="75" spans="1:10" x14ac:dyDescent="0.3">
      <c r="A75">
        <v>692.3</v>
      </c>
      <c r="B75">
        <f t="shared" si="5"/>
        <v>653.87</v>
      </c>
      <c r="C75">
        <v>-3.96</v>
      </c>
      <c r="D75" s="2">
        <f t="shared" si="7"/>
        <v>295939.03383482754</v>
      </c>
      <c r="E75" s="1">
        <f t="shared" si="8"/>
        <v>2781442.5015620701</v>
      </c>
      <c r="F75" s="1">
        <f t="shared" si="9"/>
        <v>653.86727576770807</v>
      </c>
      <c r="G75" s="1">
        <f t="shared" si="6"/>
        <v>2.7242322919391881E-3</v>
      </c>
      <c r="I75">
        <v>653.59</v>
      </c>
      <c r="J75">
        <v>-3.95</v>
      </c>
    </row>
    <row r="76" spans="1:10" x14ac:dyDescent="0.3">
      <c r="A76">
        <v>696.88</v>
      </c>
      <c r="B76">
        <f t="shared" si="5"/>
        <v>658.45</v>
      </c>
      <c r="C76">
        <v>-4.03</v>
      </c>
      <c r="D76" s="2">
        <f t="shared" si="7"/>
        <v>295943.6027456256</v>
      </c>
      <c r="E76" s="1">
        <f t="shared" si="8"/>
        <v>2781442.8198062079</v>
      </c>
      <c r="F76" s="1">
        <f t="shared" si="9"/>
        <v>658.44725668599301</v>
      </c>
      <c r="G76" s="1">
        <f t="shared" si="6"/>
        <v>2.7433140070343143E-3</v>
      </c>
      <c r="I76">
        <v>661.63</v>
      </c>
      <c r="J76">
        <v>-3.82</v>
      </c>
    </row>
    <row r="77" spans="1:10" x14ac:dyDescent="0.3">
      <c r="A77">
        <v>705.32</v>
      </c>
      <c r="B77">
        <f t="shared" si="5"/>
        <v>666.8900000000001</v>
      </c>
      <c r="C77">
        <v>-4.0599999999999996</v>
      </c>
      <c r="D77" s="2">
        <f t="shared" si="7"/>
        <v>295952.02231050236</v>
      </c>
      <c r="E77" s="1">
        <f t="shared" si="8"/>
        <v>2781443.4062648369</v>
      </c>
      <c r="F77" s="1">
        <f t="shared" si="9"/>
        <v>666.88722152226796</v>
      </c>
      <c r="G77" s="1">
        <f t="shared" si="6"/>
        <v>2.7784777321357979E-3</v>
      </c>
      <c r="I77">
        <v>669.96</v>
      </c>
      <c r="J77">
        <v>-3.8</v>
      </c>
    </row>
    <row r="78" spans="1:10" x14ac:dyDescent="0.3">
      <c r="A78">
        <v>713.31</v>
      </c>
      <c r="B78">
        <f t="shared" si="5"/>
        <v>674.88</v>
      </c>
      <c r="C78">
        <v>-3.96</v>
      </c>
      <c r="D78" s="2">
        <f t="shared" si="7"/>
        <v>295959.99296492949</v>
      </c>
      <c r="E78" s="1">
        <f t="shared" si="8"/>
        <v>2781443.9614549377</v>
      </c>
      <c r="F78" s="1">
        <f t="shared" si="9"/>
        <v>674.87718823338685</v>
      </c>
      <c r="G78" s="1">
        <f t="shared" si="6"/>
        <v>2.8117666131493024E-3</v>
      </c>
      <c r="I78">
        <v>676.13</v>
      </c>
      <c r="J78">
        <v>-3.92</v>
      </c>
    </row>
    <row r="79" spans="1:10" x14ac:dyDescent="0.3">
      <c r="A79">
        <v>721.55</v>
      </c>
      <c r="B79">
        <f t="shared" si="5"/>
        <v>683.12</v>
      </c>
      <c r="C79">
        <v>-3.78</v>
      </c>
      <c r="D79" s="2">
        <f t="shared" si="7"/>
        <v>295968.21301405079</v>
      </c>
      <c r="E79" s="1">
        <f t="shared" si="8"/>
        <v>2781444.5340164425</v>
      </c>
      <c r="F79" s="1">
        <f t="shared" si="9"/>
        <v>683.11715390281518</v>
      </c>
      <c r="G79" s="1">
        <f t="shared" si="6"/>
        <v>2.8460971848289773E-3</v>
      </c>
      <c r="I79">
        <v>682.43</v>
      </c>
      <c r="J79">
        <v>-3.91</v>
      </c>
    </row>
    <row r="80" spans="1:10" x14ac:dyDescent="0.3">
      <c r="A80">
        <v>730.57</v>
      </c>
      <c r="B80">
        <f t="shared" si="5"/>
        <v>692.1400000000001</v>
      </c>
      <c r="C80">
        <v>-3.36</v>
      </c>
      <c r="D80" s="2">
        <f t="shared" si="7"/>
        <v>295977.2111746181</v>
      </c>
      <c r="E80" s="1">
        <f t="shared" si="8"/>
        <v>2781445.1607767311</v>
      </c>
      <c r="F80" s="1">
        <f t="shared" si="9"/>
        <v>692.13711632260686</v>
      </c>
      <c r="G80" s="1">
        <f t="shared" si="6"/>
        <v>2.8836773932425785E-3</v>
      </c>
      <c r="I80">
        <v>692.3</v>
      </c>
      <c r="J80">
        <v>-3.96</v>
      </c>
    </row>
    <row r="81" spans="1:10" x14ac:dyDescent="0.3">
      <c r="A81">
        <v>744.48</v>
      </c>
      <c r="B81">
        <f t="shared" si="5"/>
        <v>706.05000000000007</v>
      </c>
      <c r="C81">
        <v>-3.55</v>
      </c>
      <c r="D81" s="2">
        <f t="shared" si="7"/>
        <v>295991.0874954043</v>
      </c>
      <c r="E81" s="1">
        <f t="shared" si="8"/>
        <v>2781446.1273216996</v>
      </c>
      <c r="F81" s="1">
        <f t="shared" si="9"/>
        <v>706.04705836912592</v>
      </c>
      <c r="G81" s="1">
        <f t="shared" si="6"/>
        <v>2.9416308741474495E-3</v>
      </c>
      <c r="I81">
        <v>696.88</v>
      </c>
      <c r="J81">
        <v>-4.03</v>
      </c>
    </row>
    <row r="82" spans="1:10" x14ac:dyDescent="0.3">
      <c r="A82">
        <v>752.92</v>
      </c>
      <c r="B82">
        <f t="shared" si="5"/>
        <v>714.49</v>
      </c>
      <c r="C82">
        <v>-3.22</v>
      </c>
      <c r="D82" s="2">
        <f t="shared" si="7"/>
        <v>295999.507060281</v>
      </c>
      <c r="E82" s="1">
        <f t="shared" si="8"/>
        <v>2781446.7137803286</v>
      </c>
      <c r="F82" s="1">
        <f t="shared" si="9"/>
        <v>714.48702320534278</v>
      </c>
      <c r="G82" s="1">
        <f t="shared" si="6"/>
        <v>2.9767946572292203E-3</v>
      </c>
      <c r="I82">
        <v>705.32</v>
      </c>
      <c r="J82">
        <v>-4.0599999999999996</v>
      </c>
    </row>
    <row r="83" spans="1:10" x14ac:dyDescent="0.3">
      <c r="A83">
        <v>754.75</v>
      </c>
      <c r="B83">
        <f t="shared" si="5"/>
        <v>716.32</v>
      </c>
      <c r="C83">
        <v>-3.12</v>
      </c>
      <c r="D83" s="2">
        <f t="shared" si="7"/>
        <v>296001.33262944268</v>
      </c>
      <c r="E83" s="1">
        <f t="shared" si="8"/>
        <v>2781446.8409390124</v>
      </c>
      <c r="F83" s="1">
        <f t="shared" si="9"/>
        <v>716.31701558098871</v>
      </c>
      <c r="G83" s="1">
        <f t="shared" si="6"/>
        <v>2.9844190113408331E-3</v>
      </c>
      <c r="I83">
        <v>713.31</v>
      </c>
      <c r="J83">
        <v>-3.96</v>
      </c>
    </row>
    <row r="84" spans="1:10" x14ac:dyDescent="0.3">
      <c r="A84">
        <v>765.94</v>
      </c>
      <c r="B84">
        <f t="shared" si="5"/>
        <v>727.5100000000001</v>
      </c>
      <c r="C84">
        <v>-2.83</v>
      </c>
      <c r="D84" s="2">
        <f t="shared" si="7"/>
        <v>296012.49553595576</v>
      </c>
      <c r="E84" s="1">
        <f t="shared" si="8"/>
        <v>2781447.6184830954</v>
      </c>
      <c r="F84" s="1">
        <f t="shared" si="9"/>
        <v>727.50696895984458</v>
      </c>
      <c r="G84" s="1">
        <f t="shared" si="6"/>
        <v>3.0310401555198041E-3</v>
      </c>
      <c r="I84">
        <v>721.55</v>
      </c>
      <c r="J84">
        <v>-3.78</v>
      </c>
    </row>
    <row r="85" spans="1:10" x14ac:dyDescent="0.3">
      <c r="A85">
        <v>770.59</v>
      </c>
      <c r="B85">
        <f t="shared" si="5"/>
        <v>732.16000000000008</v>
      </c>
      <c r="C85">
        <v>-2.66</v>
      </c>
      <c r="D85" s="2">
        <f t="shared" si="7"/>
        <v>296017.1342772682</v>
      </c>
      <c r="E85" s="1">
        <f t="shared" si="8"/>
        <v>2781447.9415912265</v>
      </c>
      <c r="F85" s="1">
        <f t="shared" si="9"/>
        <v>732.15694958647362</v>
      </c>
      <c r="G85" s="1">
        <f t="shared" si="6"/>
        <v>3.0504135264664001E-3</v>
      </c>
      <c r="I85">
        <v>730.57</v>
      </c>
      <c r="J85">
        <v>-3.36</v>
      </c>
    </row>
    <row r="86" spans="1:10" x14ac:dyDescent="0.3">
      <c r="A86">
        <v>780.01</v>
      </c>
      <c r="B86">
        <f t="shared" si="5"/>
        <v>741.58</v>
      </c>
      <c r="C86">
        <v>-2.3199999999999998</v>
      </c>
      <c r="D86" s="2">
        <f t="shared" si="7"/>
        <v>296026.53146934626</v>
      </c>
      <c r="E86" s="1">
        <f t="shared" si="8"/>
        <v>2781448.5961457631</v>
      </c>
      <c r="F86" s="1">
        <f t="shared" si="9"/>
        <v>741.57691033975186</v>
      </c>
      <c r="G86" s="1">
        <f t="shared" si="6"/>
        <v>3.0896602481789159E-3</v>
      </c>
      <c r="I86">
        <v>744.48</v>
      </c>
      <c r="J86">
        <v>-3.55</v>
      </c>
    </row>
    <row r="87" spans="1:10" x14ac:dyDescent="0.3">
      <c r="A87">
        <v>786.77</v>
      </c>
      <c r="B87">
        <f t="shared" si="5"/>
        <v>748.34</v>
      </c>
      <c r="C87">
        <v>-2.27</v>
      </c>
      <c r="D87" s="2">
        <f t="shared" si="7"/>
        <v>296033.27510187787</v>
      </c>
      <c r="E87" s="1">
        <f t="shared" si="8"/>
        <v>2781449.0658685514</v>
      </c>
      <c r="F87" s="1">
        <f t="shared" si="9"/>
        <v>748.33688217543511</v>
      </c>
      <c r="G87" s="1">
        <f t="shared" si="6"/>
        <v>3.1178245649243763E-3</v>
      </c>
      <c r="I87">
        <v>752.92</v>
      </c>
      <c r="J87">
        <v>-3.22</v>
      </c>
    </row>
    <row r="88" spans="1:10" x14ac:dyDescent="0.3">
      <c r="A88">
        <v>790.43</v>
      </c>
      <c r="B88">
        <f t="shared" si="5"/>
        <v>752</v>
      </c>
      <c r="C88">
        <v>-1.56</v>
      </c>
      <c r="D88" s="2">
        <f t="shared" si="7"/>
        <v>296036.92624020117</v>
      </c>
      <c r="E88" s="1">
        <f t="shared" si="8"/>
        <v>2781449.3201859188</v>
      </c>
      <c r="F88" s="1">
        <f t="shared" si="9"/>
        <v>751.99686692666887</v>
      </c>
      <c r="G88" s="1">
        <f t="shared" si="6"/>
        <v>3.1330733311278891E-3</v>
      </c>
      <c r="I88">
        <v>754.75</v>
      </c>
      <c r="J88">
        <v>-3.12</v>
      </c>
    </row>
    <row r="89" spans="1:10" x14ac:dyDescent="0.3">
      <c r="A89">
        <v>798.76</v>
      </c>
      <c r="B89">
        <f t="shared" si="5"/>
        <v>760.33</v>
      </c>
      <c r="C89">
        <v>-1.38</v>
      </c>
      <c r="D89" s="2">
        <f t="shared" si="7"/>
        <v>296045.23607141239</v>
      </c>
      <c r="E89" s="1">
        <f t="shared" si="8"/>
        <v>2781449.8990011299</v>
      </c>
      <c r="F89" s="1">
        <f t="shared" si="9"/>
        <v>760.32683222117373</v>
      </c>
      <c r="G89" s="1">
        <f t="shared" si="6"/>
        <v>3.1677788263095863E-3</v>
      </c>
      <c r="I89">
        <v>765.94</v>
      </c>
      <c r="J89">
        <v>-2.83</v>
      </c>
    </row>
    <row r="90" spans="1:10" x14ac:dyDescent="0.3">
      <c r="A90">
        <v>807.12</v>
      </c>
      <c r="B90">
        <f t="shared" si="5"/>
        <v>768.69</v>
      </c>
      <c r="C90">
        <v>-0.3</v>
      </c>
      <c r="D90" s="2">
        <f t="shared" si="7"/>
        <v>296053.57582998701</v>
      </c>
      <c r="E90" s="1">
        <f t="shared" si="8"/>
        <v>2781450.4799009096</v>
      </c>
      <c r="F90" s="1">
        <f t="shared" si="9"/>
        <v>768.68679739077072</v>
      </c>
      <c r="G90" s="1">
        <f t="shared" si="6"/>
        <v>3.2026092293335751E-3</v>
      </c>
      <c r="I90">
        <v>770.59</v>
      </c>
      <c r="J90">
        <v>-2.66</v>
      </c>
    </row>
    <row r="91" spans="1:10" x14ac:dyDescent="0.3">
      <c r="A91">
        <v>813.29</v>
      </c>
      <c r="B91">
        <f t="shared" si="5"/>
        <v>774.86</v>
      </c>
      <c r="C91">
        <v>-0.19</v>
      </c>
      <c r="D91" s="2">
        <f t="shared" si="7"/>
        <v>296059.73089104029</v>
      </c>
      <c r="E91" s="1">
        <f t="shared" si="8"/>
        <v>2781450.9086271822</v>
      </c>
      <c r="F91" s="1">
        <f t="shared" si="9"/>
        <v>774.85677168460325</v>
      </c>
      <c r="G91" s="1">
        <f t="shared" si="6"/>
        <v>3.2283153967682665E-3</v>
      </c>
      <c r="I91">
        <v>780.01</v>
      </c>
      <c r="J91">
        <v>-2.3199999999999998</v>
      </c>
    </row>
    <row r="92" spans="1:10" x14ac:dyDescent="0.3">
      <c r="A92">
        <v>819.92</v>
      </c>
      <c r="B92">
        <f t="shared" si="5"/>
        <v>781.49</v>
      </c>
      <c r="C92">
        <v>-0.13</v>
      </c>
      <c r="D92" s="2">
        <f t="shared" si="7"/>
        <v>296066.34483833087</v>
      </c>
      <c r="E92" s="1">
        <f t="shared" si="8"/>
        <v>2781451.3693168401</v>
      </c>
      <c r="F92" s="1">
        <f t="shared" si="9"/>
        <v>781.48674406187445</v>
      </c>
      <c r="G92" s="1">
        <f t="shared" si="6"/>
        <v>3.2559381255623521E-3</v>
      </c>
      <c r="I92">
        <v>786.77</v>
      </c>
      <c r="J92">
        <v>-2.27</v>
      </c>
    </row>
    <row r="93" spans="1:10" x14ac:dyDescent="0.3">
      <c r="A93">
        <v>833.99</v>
      </c>
      <c r="B93">
        <f t="shared" si="5"/>
        <v>795.56000000000006</v>
      </c>
      <c r="C93">
        <v>-0.28999999999999998</v>
      </c>
      <c r="D93" s="2">
        <f t="shared" si="7"/>
        <v>296080.38077172131</v>
      </c>
      <c r="E93" s="1">
        <f t="shared" si="8"/>
        <v>2781452.3469795077</v>
      </c>
      <c r="F93" s="1">
        <f t="shared" si="9"/>
        <v>795.55668544172352</v>
      </c>
      <c r="G93" s="1">
        <f t="shared" si="6"/>
        <v>3.3145582765428117E-3</v>
      </c>
      <c r="I93">
        <v>790.43</v>
      </c>
      <c r="J93">
        <v>-1.56</v>
      </c>
    </row>
    <row r="94" spans="1:10" x14ac:dyDescent="0.3">
      <c r="A94">
        <v>848.27</v>
      </c>
      <c r="B94">
        <f t="shared" si="5"/>
        <v>809.84</v>
      </c>
      <c r="C94">
        <v>-7.0000000000000007E-2</v>
      </c>
      <c r="D94" s="2">
        <f t="shared" si="7"/>
        <v>296094.62619665498</v>
      </c>
      <c r="E94" s="1">
        <f t="shared" si="8"/>
        <v>2781453.3392341551</v>
      </c>
      <c r="F94" s="1">
        <f t="shared" si="9"/>
        <v>809.8366259467208</v>
      </c>
      <c r="G94" s="1">
        <f t="shared" si="6"/>
        <v>3.3740532792307931E-3</v>
      </c>
      <c r="I94">
        <v>798.76</v>
      </c>
      <c r="J94">
        <v>-1.38</v>
      </c>
    </row>
    <row r="95" spans="1:10" x14ac:dyDescent="0.3">
      <c r="A95">
        <v>863.17</v>
      </c>
      <c r="B95">
        <f t="shared" si="5"/>
        <v>824.74</v>
      </c>
      <c r="C95">
        <v>0.27</v>
      </c>
      <c r="D95" s="2">
        <f t="shared" si="7"/>
        <v>296109.49012043019</v>
      </c>
      <c r="E95" s="1">
        <f t="shared" si="8"/>
        <v>2781454.3745698864</v>
      </c>
      <c r="F95" s="1">
        <f t="shared" si="9"/>
        <v>824.73656386845437</v>
      </c>
      <c r="G95" s="1">
        <f t="shared" si="6"/>
        <v>3.4361315456408192E-3</v>
      </c>
      <c r="I95">
        <v>807.12</v>
      </c>
      <c r="J95">
        <v>-0.3</v>
      </c>
    </row>
    <row r="96" spans="1:10" x14ac:dyDescent="0.3">
      <c r="A96">
        <v>868.34</v>
      </c>
      <c r="B96">
        <f t="shared" si="5"/>
        <v>829.91000000000008</v>
      </c>
      <c r="C96">
        <v>1.1499999999999999</v>
      </c>
      <c r="D96" s="2">
        <f t="shared" si="7"/>
        <v>296114.64760270657</v>
      </c>
      <c r="E96" s="1">
        <f t="shared" si="8"/>
        <v>2781454.7338105398</v>
      </c>
      <c r="F96" s="1">
        <f t="shared" si="9"/>
        <v>829.90654232859004</v>
      </c>
      <c r="G96" s="1">
        <f t="shared" si="6"/>
        <v>3.4576714100467143E-3</v>
      </c>
      <c r="I96">
        <v>813.29</v>
      </c>
      <c r="J96">
        <v>-0.19</v>
      </c>
    </row>
    <row r="97" spans="1:10" x14ac:dyDescent="0.3">
      <c r="A97">
        <v>869.44</v>
      </c>
      <c r="B97">
        <f t="shared" si="5"/>
        <v>831.0100000000001</v>
      </c>
      <c r="C97">
        <v>1.77</v>
      </c>
      <c r="D97" s="2">
        <f t="shared" si="7"/>
        <v>296115.74493936118</v>
      </c>
      <c r="E97" s="1">
        <f t="shared" si="8"/>
        <v>2781454.8102447214</v>
      </c>
      <c r="F97" s="1">
        <f t="shared" si="9"/>
        <v>831.0065377456973</v>
      </c>
      <c r="G97" s="1">
        <f t="shared" si="6"/>
        <v>3.4622543028035579E-3</v>
      </c>
      <c r="I97">
        <v>819.92</v>
      </c>
      <c r="J97">
        <v>-0.13</v>
      </c>
    </row>
    <row r="98" spans="1:10" x14ac:dyDescent="0.3">
      <c r="A98">
        <v>871.67</v>
      </c>
      <c r="B98">
        <f t="shared" si="5"/>
        <v>833.24</v>
      </c>
      <c r="C98">
        <v>2.6</v>
      </c>
      <c r="D98" s="2">
        <f t="shared" si="7"/>
        <v>296117.96954003355</v>
      </c>
      <c r="E98" s="1">
        <f t="shared" si="8"/>
        <v>2781454.965197653</v>
      </c>
      <c r="F98" s="1">
        <f t="shared" si="9"/>
        <v>833.23652845477159</v>
      </c>
      <c r="G98" s="1">
        <f t="shared" si="6"/>
        <v>3.4715452284217463E-3</v>
      </c>
      <c r="I98">
        <v>833.99</v>
      </c>
      <c r="J98">
        <v>-0.28999999999999998</v>
      </c>
    </row>
    <row r="99" spans="1:10" x14ac:dyDescent="0.3">
      <c r="A99">
        <v>872.98</v>
      </c>
      <c r="B99">
        <f t="shared" si="5"/>
        <v>834.55000000000007</v>
      </c>
      <c r="C99">
        <v>2.6</v>
      </c>
      <c r="D99" s="2">
        <f t="shared" si="7"/>
        <v>296119.27636823122</v>
      </c>
      <c r="E99" s="1">
        <f t="shared" si="8"/>
        <v>2781455.0562238148</v>
      </c>
      <c r="F99" s="1">
        <f t="shared" si="9"/>
        <v>834.54652299688519</v>
      </c>
      <c r="G99" s="1">
        <f t="shared" si="6"/>
        <v>3.4770031148809721E-3</v>
      </c>
      <c r="I99">
        <v>848.27</v>
      </c>
      <c r="J99">
        <v>-7.0000000000000007E-2</v>
      </c>
    </row>
    <row r="100" spans="1:10" x14ac:dyDescent="0.3">
      <c r="A100">
        <v>876.22</v>
      </c>
      <c r="B100">
        <f t="shared" si="5"/>
        <v>837.79000000000008</v>
      </c>
      <c r="C100">
        <v>4.67</v>
      </c>
      <c r="D100" s="2">
        <f t="shared" si="7"/>
        <v>296122.50852346828</v>
      </c>
      <c r="E100" s="1">
        <f t="shared" si="8"/>
        <v>2781455.2813572218</v>
      </c>
      <c r="F100" s="1">
        <f t="shared" si="9"/>
        <v>837.78650949799021</v>
      </c>
      <c r="G100" s="1">
        <f t="shared" si="6"/>
        <v>3.4905020098676687E-3</v>
      </c>
      <c r="I100">
        <v>863.17</v>
      </c>
      <c r="J100">
        <v>0.27</v>
      </c>
    </row>
    <row r="101" spans="1:10" x14ac:dyDescent="0.3">
      <c r="A101">
        <v>884.6</v>
      </c>
      <c r="B101">
        <f t="shared" si="5"/>
        <v>846.17000000000007</v>
      </c>
      <c r="C101">
        <v>5.45</v>
      </c>
      <c r="D101" s="2">
        <f t="shared" si="7"/>
        <v>296130.86823361833</v>
      </c>
      <c r="E101" s="1">
        <f t="shared" si="8"/>
        <v>2781455.863646714</v>
      </c>
      <c r="F101" s="1">
        <f t="shared" si="9"/>
        <v>846.1664745841714</v>
      </c>
      <c r="G101" s="1">
        <f t="shared" si="6"/>
        <v>3.5254158286761594E-3</v>
      </c>
      <c r="I101">
        <v>868.34</v>
      </c>
      <c r="J101">
        <v>1.1499999999999999</v>
      </c>
    </row>
    <row r="102" spans="1:10" x14ac:dyDescent="0.3">
      <c r="A102">
        <v>898.41</v>
      </c>
      <c r="B102">
        <f t="shared" si="5"/>
        <v>859.98</v>
      </c>
      <c r="C102">
        <v>5.52</v>
      </c>
      <c r="D102" s="2">
        <f t="shared" si="7"/>
        <v>296144.64479652687</v>
      </c>
      <c r="E102" s="1">
        <f t="shared" si="8"/>
        <v>2781456.8232431202</v>
      </c>
      <c r="F102" s="1">
        <f t="shared" si="9"/>
        <v>859.97641704733803</v>
      </c>
      <c r="G102" s="1">
        <f t="shared" si="6"/>
        <v>3.5829526619863827E-3</v>
      </c>
      <c r="I102">
        <v>869.44</v>
      </c>
      <c r="J102">
        <v>1.77</v>
      </c>
    </row>
    <row r="103" spans="1:10" x14ac:dyDescent="0.3">
      <c r="A103">
        <v>912.81</v>
      </c>
      <c r="B103">
        <f t="shared" si="5"/>
        <v>874.38</v>
      </c>
      <c r="C103">
        <v>5.74</v>
      </c>
      <c r="D103" s="2">
        <f t="shared" si="7"/>
        <v>296159.00993091369</v>
      </c>
      <c r="E103" s="1">
        <f t="shared" si="8"/>
        <v>2781457.8238360425</v>
      </c>
      <c r="F103" s="1">
        <f t="shared" si="9"/>
        <v>874.37635705232969</v>
      </c>
      <c r="G103" s="1">
        <f t="shared" si="6"/>
        <v>3.6429476703006003E-3</v>
      </c>
      <c r="I103">
        <v>871.67</v>
      </c>
      <c r="J103">
        <v>2.6</v>
      </c>
    </row>
    <row r="104" spans="1:10" x14ac:dyDescent="0.3">
      <c r="A104">
        <v>915.22</v>
      </c>
      <c r="B104">
        <f t="shared" si="5"/>
        <v>876.79000000000008</v>
      </c>
      <c r="C104">
        <v>5.74</v>
      </c>
      <c r="D104" s="2">
        <f t="shared" si="7"/>
        <v>296161.41409576591</v>
      </c>
      <c r="E104" s="1">
        <f t="shared" si="8"/>
        <v>2781457.9912963854</v>
      </c>
      <c r="F104" s="1">
        <f t="shared" si="9"/>
        <v>876.78634701146007</v>
      </c>
      <c r="G104" s="1">
        <f t="shared" si="6"/>
        <v>3.6529885400113926E-3</v>
      </c>
      <c r="I104">
        <v>872.98</v>
      </c>
      <c r="J104">
        <v>2.6</v>
      </c>
    </row>
    <row r="105" spans="1:10" x14ac:dyDescent="0.3">
      <c r="A105">
        <v>929.03</v>
      </c>
      <c r="B105">
        <f t="shared" si="5"/>
        <v>890.6</v>
      </c>
      <c r="C105">
        <v>5.72</v>
      </c>
      <c r="D105" s="2">
        <f t="shared" si="7"/>
        <v>296175.19065867446</v>
      </c>
      <c r="E105" s="1">
        <f t="shared" si="8"/>
        <v>2781458.9508927916</v>
      </c>
      <c r="F105" s="1">
        <f t="shared" si="9"/>
        <v>890.59628947462681</v>
      </c>
      <c r="G105" s="1">
        <f t="shared" si="6"/>
        <v>3.7105253732079291E-3</v>
      </c>
      <c r="I105">
        <v>876.22</v>
      </c>
      <c r="J105">
        <v>4.67</v>
      </c>
    </row>
    <row r="106" spans="1:10" x14ac:dyDescent="0.3">
      <c r="A106">
        <v>939.3</v>
      </c>
      <c r="B106">
        <f t="shared" si="5"/>
        <v>900.87</v>
      </c>
      <c r="C106">
        <v>5.75</v>
      </c>
      <c r="D106" s="2">
        <f t="shared" si="7"/>
        <v>296185.43579271279</v>
      </c>
      <c r="E106" s="1">
        <f t="shared" si="8"/>
        <v>2781459.6645101048</v>
      </c>
      <c r="F106" s="1">
        <f t="shared" si="9"/>
        <v>900.86624668646391</v>
      </c>
      <c r="G106" s="1">
        <f t="shared" si="6"/>
        <v>3.753313536094538E-3</v>
      </c>
      <c r="I106">
        <v>884.6</v>
      </c>
      <c r="J106">
        <v>5.45</v>
      </c>
    </row>
    <row r="107" spans="1:10" x14ac:dyDescent="0.3">
      <c r="A107">
        <v>939.86</v>
      </c>
      <c r="B107">
        <f t="shared" si="5"/>
        <v>901.43000000000006</v>
      </c>
      <c r="C107">
        <v>5.45</v>
      </c>
      <c r="D107" s="2">
        <f t="shared" si="7"/>
        <v>296185.99443682784</v>
      </c>
      <c r="E107" s="1">
        <f t="shared" si="8"/>
        <v>2781459.7034220519</v>
      </c>
      <c r="F107" s="1">
        <f t="shared" si="9"/>
        <v>901.42624435333857</v>
      </c>
      <c r="G107" s="1">
        <f t="shared" si="6"/>
        <v>3.755646661488754E-3</v>
      </c>
      <c r="I107">
        <v>898.41</v>
      </c>
      <c r="J107">
        <v>5.52</v>
      </c>
    </row>
    <row r="108" spans="1:10" x14ac:dyDescent="0.3">
      <c r="A108">
        <v>949.41</v>
      </c>
      <c r="B108">
        <f t="shared" si="5"/>
        <v>910.98</v>
      </c>
      <c r="C108">
        <v>5.55</v>
      </c>
      <c r="D108" s="2">
        <f t="shared" si="7"/>
        <v>296195.52131414693</v>
      </c>
      <c r="E108" s="1">
        <f t="shared" si="8"/>
        <v>2781460.3670097189</v>
      </c>
      <c r="F108" s="1">
        <f t="shared" si="9"/>
        <v>910.97620456502887</v>
      </c>
      <c r="G108" s="1">
        <f t="shared" si="6"/>
        <v>3.7954349711526447E-3</v>
      </c>
      <c r="I108">
        <v>912.81</v>
      </c>
      <c r="J108">
        <v>5.74</v>
      </c>
    </row>
    <row r="109" spans="1:10" x14ac:dyDescent="0.3">
      <c r="A109">
        <v>968.05</v>
      </c>
      <c r="B109">
        <f t="shared" si="5"/>
        <v>929.62</v>
      </c>
      <c r="C109">
        <v>5.89</v>
      </c>
      <c r="D109" s="2">
        <f t="shared" si="7"/>
        <v>296214.11618254759</v>
      </c>
      <c r="E109" s="1">
        <f t="shared" si="8"/>
        <v>2781461.6622216674</v>
      </c>
      <c r="F109" s="1">
        <f t="shared" si="9"/>
        <v>929.61612690470633</v>
      </c>
      <c r="G109" s="1">
        <f t="shared" si="6"/>
        <v>3.8730952936703034E-3</v>
      </c>
      <c r="I109">
        <v>915.22</v>
      </c>
      <c r="J109">
        <v>5.74</v>
      </c>
    </row>
    <row r="110" spans="1:10" x14ac:dyDescent="0.3">
      <c r="A110">
        <v>993.21</v>
      </c>
      <c r="B110">
        <f t="shared" si="5"/>
        <v>954.78000000000009</v>
      </c>
      <c r="C110">
        <v>5.94</v>
      </c>
      <c r="D110" s="2">
        <f t="shared" si="7"/>
        <v>296239.21526457352</v>
      </c>
      <c r="E110" s="1">
        <f t="shared" si="8"/>
        <v>2781463.4104798562</v>
      </c>
      <c r="F110" s="1">
        <f t="shared" si="9"/>
        <v>954.77602208014957</v>
      </c>
      <c r="G110" s="1">
        <f t="shared" si="6"/>
        <v>3.9779198505129898E-3</v>
      </c>
      <c r="I110">
        <v>929.03</v>
      </c>
      <c r="J110">
        <v>5.72</v>
      </c>
    </row>
    <row r="111" spans="1:10" x14ac:dyDescent="0.3">
      <c r="A111">
        <v>1003.68</v>
      </c>
      <c r="B111">
        <f t="shared" si="5"/>
        <v>965.25</v>
      </c>
      <c r="C111">
        <v>6.01</v>
      </c>
      <c r="D111" s="2">
        <f t="shared" si="7"/>
        <v>296249.65991436725</v>
      </c>
      <c r="E111" s="1">
        <f t="shared" si="8"/>
        <v>2781464.1379942931</v>
      </c>
      <c r="F111" s="1">
        <f t="shared" ref="F111:F137" si="10">SQRT(((D111-$D$1)^2)+((E111-$E$1)^2))</f>
        <v>965.2459784587428</v>
      </c>
      <c r="G111" s="1">
        <f t="shared" ref="G111:G137" si="11">B111-F111</f>
        <v>4.0215412572024434E-3</v>
      </c>
      <c r="I111">
        <v>939.3</v>
      </c>
      <c r="J111">
        <v>5.75</v>
      </c>
    </row>
    <row r="112" spans="1:10" x14ac:dyDescent="0.3">
      <c r="A112">
        <v>1008.43</v>
      </c>
      <c r="B112">
        <f t="shared" si="5"/>
        <v>970</v>
      </c>
      <c r="C112">
        <v>5.93</v>
      </c>
      <c r="D112" s="2">
        <f t="shared" si="7"/>
        <v>296254.39841355738</v>
      </c>
      <c r="E112" s="1">
        <f t="shared" si="8"/>
        <v>2781464.4680509861</v>
      </c>
      <c r="F112" s="1">
        <f t="shared" si="10"/>
        <v>969.99595866874972</v>
      </c>
      <c r="G112" s="1">
        <f t="shared" si="11"/>
        <v>4.0413312502778354E-3</v>
      </c>
      <c r="I112">
        <v>939.86</v>
      </c>
      <c r="J112">
        <v>5.45</v>
      </c>
    </row>
    <row r="113" spans="1:10" x14ac:dyDescent="0.3">
      <c r="A113">
        <v>1016.92</v>
      </c>
      <c r="B113">
        <f t="shared" si="5"/>
        <v>978.49</v>
      </c>
      <c r="C113">
        <v>5.72</v>
      </c>
      <c r="D113" s="2">
        <f t="shared" si="7"/>
        <v>296262.86785737297</v>
      </c>
      <c r="E113" s="1">
        <f t="shared" si="8"/>
        <v>2781465.0579838958</v>
      </c>
      <c r="F113" s="1">
        <f t="shared" si="10"/>
        <v>978.48592329666849</v>
      </c>
      <c r="G113" s="1">
        <f t="shared" si="11"/>
        <v>4.0767033315205481E-3</v>
      </c>
      <c r="I113">
        <v>949.41</v>
      </c>
      <c r="J113">
        <v>5.55</v>
      </c>
    </row>
    <row r="114" spans="1:10" x14ac:dyDescent="0.3">
      <c r="A114">
        <v>1017.88</v>
      </c>
      <c r="B114">
        <f t="shared" si="5"/>
        <v>979.45</v>
      </c>
      <c r="C114">
        <v>5.09</v>
      </c>
      <c r="D114" s="2">
        <f t="shared" si="7"/>
        <v>296263.82553299872</v>
      </c>
      <c r="E114" s="1">
        <f t="shared" si="8"/>
        <v>2781465.1246900908</v>
      </c>
      <c r="F114" s="1">
        <f t="shared" si="10"/>
        <v>979.44591929697174</v>
      </c>
      <c r="G114" s="1">
        <f t="shared" si="11"/>
        <v>4.0807030283076529E-3</v>
      </c>
      <c r="I114">
        <v>968.05</v>
      </c>
      <c r="J114">
        <v>5.89</v>
      </c>
    </row>
    <row r="115" spans="1:10" x14ac:dyDescent="0.3">
      <c r="A115">
        <v>1018.6</v>
      </c>
      <c r="B115">
        <f t="shared" si="5"/>
        <v>980.17000000000007</v>
      </c>
      <c r="C115">
        <v>4.95</v>
      </c>
      <c r="D115" s="2">
        <f t="shared" si="7"/>
        <v>296264.54378971807</v>
      </c>
      <c r="E115" s="1">
        <f t="shared" si="8"/>
        <v>2781465.1747197369</v>
      </c>
      <c r="F115" s="1">
        <f t="shared" si="10"/>
        <v>980.1659162972345</v>
      </c>
      <c r="G115" s="1">
        <f t="shared" si="11"/>
        <v>4.0837027655697966E-3</v>
      </c>
      <c r="I115">
        <v>993.21</v>
      </c>
      <c r="J115">
        <v>5.94</v>
      </c>
    </row>
    <row r="116" spans="1:10" x14ac:dyDescent="0.3">
      <c r="A116">
        <v>1019.28</v>
      </c>
      <c r="B116">
        <f t="shared" si="5"/>
        <v>980.85</v>
      </c>
      <c r="C116">
        <v>5.62</v>
      </c>
      <c r="D116" s="2">
        <f t="shared" si="7"/>
        <v>296265.22214328632</v>
      </c>
      <c r="E116" s="1">
        <f t="shared" si="8"/>
        <v>2781465.2219699579</v>
      </c>
      <c r="F116" s="1">
        <f t="shared" si="10"/>
        <v>980.84591346409695</v>
      </c>
      <c r="G116" s="1">
        <f t="shared" si="11"/>
        <v>4.0865359030703985E-3</v>
      </c>
      <c r="I116">
        <v>1003.68</v>
      </c>
      <c r="J116">
        <v>6.01</v>
      </c>
    </row>
    <row r="117" spans="1:10" x14ac:dyDescent="0.3">
      <c r="A117">
        <v>1020.04</v>
      </c>
      <c r="B117">
        <f t="shared" si="5"/>
        <v>981.61</v>
      </c>
      <c r="C117">
        <v>5.75</v>
      </c>
      <c r="D117" s="2">
        <f t="shared" si="7"/>
        <v>296265.98030315677</v>
      </c>
      <c r="E117" s="1">
        <f t="shared" si="8"/>
        <v>2781465.2747790287</v>
      </c>
      <c r="F117" s="1">
        <f t="shared" si="10"/>
        <v>981.60591029772786</v>
      </c>
      <c r="G117" s="1">
        <f t="shared" si="11"/>
        <v>4.0897022721537724E-3</v>
      </c>
      <c r="I117">
        <v>1008.43</v>
      </c>
      <c r="J117">
        <v>5.93</v>
      </c>
    </row>
    <row r="118" spans="1:10" x14ac:dyDescent="0.3">
      <c r="A118">
        <v>1020.91</v>
      </c>
      <c r="B118">
        <f t="shared" si="5"/>
        <v>982.48</v>
      </c>
      <c r="C118">
        <v>4.93</v>
      </c>
      <c r="D118" s="2">
        <f t="shared" si="7"/>
        <v>296266.84819669265</v>
      </c>
      <c r="E118" s="1">
        <f t="shared" si="8"/>
        <v>2781465.3352315179</v>
      </c>
      <c r="F118" s="1">
        <f t="shared" si="10"/>
        <v>982.47590667304485</v>
      </c>
      <c r="G118" s="1">
        <f t="shared" si="11"/>
        <v>4.0933269551715057E-3</v>
      </c>
      <c r="I118">
        <v>1016.92</v>
      </c>
      <c r="J118">
        <v>5.72</v>
      </c>
    </row>
    <row r="119" spans="1:10" x14ac:dyDescent="0.3">
      <c r="A119">
        <v>1030.72</v>
      </c>
      <c r="B119">
        <f t="shared" si="5"/>
        <v>992.29000000000008</v>
      </c>
      <c r="C119">
        <v>5.0599999999999996</v>
      </c>
      <c r="D119" s="2">
        <f t="shared" si="7"/>
        <v>296276.63444449368</v>
      </c>
      <c r="E119" s="1">
        <f t="shared" si="8"/>
        <v>2781466.0168854459</v>
      </c>
      <c r="F119" s="1">
        <f t="shared" si="10"/>
        <v>992.28586580144326</v>
      </c>
      <c r="G119" s="1">
        <f t="shared" si="11"/>
        <v>4.1341985568124073E-3</v>
      </c>
      <c r="I119">
        <v>1017.88</v>
      </c>
      <c r="J119">
        <v>5.09</v>
      </c>
    </row>
    <row r="120" spans="1:10" x14ac:dyDescent="0.3">
      <c r="A120">
        <v>1037.1199999999999</v>
      </c>
      <c r="B120">
        <f t="shared" si="5"/>
        <v>998.68999999999994</v>
      </c>
      <c r="C120">
        <v>5.75</v>
      </c>
      <c r="D120" s="2">
        <f t="shared" si="7"/>
        <v>296283.01894866559</v>
      </c>
      <c r="E120" s="1">
        <f t="shared" si="8"/>
        <v>2781466.4615934114</v>
      </c>
      <c r="F120" s="1">
        <f t="shared" si="10"/>
        <v>998.68583913698228</v>
      </c>
      <c r="G120" s="1">
        <f t="shared" si="11"/>
        <v>4.1608630176597217E-3</v>
      </c>
      <c r="I120">
        <v>1018.6</v>
      </c>
      <c r="J120">
        <v>4.95</v>
      </c>
    </row>
    <row r="121" spans="1:10" x14ac:dyDescent="0.3">
      <c r="A121">
        <v>1049.6199999999999</v>
      </c>
      <c r="B121">
        <f t="shared" si="5"/>
        <v>1011.1899999999999</v>
      </c>
      <c r="C121">
        <v>5.57</v>
      </c>
      <c r="D121" s="2">
        <f t="shared" si="7"/>
        <v>296295.48868337634</v>
      </c>
      <c r="E121" s="1">
        <f t="shared" si="8"/>
        <v>2781467.3301636563</v>
      </c>
      <c r="F121" s="1">
        <f t="shared" si="10"/>
        <v>1011.1857870579518</v>
      </c>
      <c r="G121" s="1">
        <f t="shared" si="11"/>
        <v>4.2129420481842317E-3</v>
      </c>
      <c r="I121">
        <v>1019.28</v>
      </c>
      <c r="J121">
        <v>5.62</v>
      </c>
    </row>
    <row r="122" spans="1:10" x14ac:dyDescent="0.3">
      <c r="A122">
        <v>1063.4100000000001</v>
      </c>
      <c r="B122">
        <f t="shared" si="5"/>
        <v>1024.98</v>
      </c>
      <c r="C122">
        <v>4.54</v>
      </c>
      <c r="D122" s="2">
        <f t="shared" si="7"/>
        <v>296309.24529470928</v>
      </c>
      <c r="E122" s="1">
        <f t="shared" si="8"/>
        <v>2781468.2883703499</v>
      </c>
      <c r="F122" s="1">
        <f t="shared" si="10"/>
        <v>1024.9757296043601</v>
      </c>
      <c r="G122" s="1">
        <f t="shared" si="11"/>
        <v>4.2703956398781884E-3</v>
      </c>
      <c r="I122">
        <v>1020.04</v>
      </c>
      <c r="J122">
        <v>5.75</v>
      </c>
    </row>
    <row r="123" spans="1:10" x14ac:dyDescent="0.3">
      <c r="A123">
        <v>1067.23</v>
      </c>
      <c r="B123">
        <f t="shared" si="5"/>
        <v>1028.8</v>
      </c>
      <c r="C123">
        <v>4.58</v>
      </c>
      <c r="D123" s="2">
        <f t="shared" si="7"/>
        <v>296313.05604563688</v>
      </c>
      <c r="E123" s="1">
        <f t="shared" si="8"/>
        <v>2781468.5538054164</v>
      </c>
      <c r="F123" s="1">
        <f t="shared" si="10"/>
        <v>1028.7957136889822</v>
      </c>
      <c r="G123" s="1">
        <f t="shared" si="11"/>
        <v>4.2863110177222552E-3</v>
      </c>
      <c r="I123">
        <v>1020.91</v>
      </c>
      <c r="J123">
        <v>4.93</v>
      </c>
    </row>
    <row r="124" spans="1:10" x14ac:dyDescent="0.3">
      <c r="A124">
        <v>1067.28</v>
      </c>
      <c r="B124">
        <f t="shared" si="5"/>
        <v>1028.8499999999999</v>
      </c>
      <c r="C124">
        <v>4.87</v>
      </c>
      <c r="D124" s="2">
        <f t="shared" si="7"/>
        <v>296313.10592457576</v>
      </c>
      <c r="E124" s="1">
        <f t="shared" si="8"/>
        <v>2781468.5572796976</v>
      </c>
      <c r="F124" s="1">
        <f t="shared" si="10"/>
        <v>1028.8457134807163</v>
      </c>
      <c r="G124" s="1">
        <f t="shared" si="11"/>
        <v>4.2865192835961352E-3</v>
      </c>
      <c r="I124">
        <v>1030.72</v>
      </c>
      <c r="J124">
        <v>5.0599999999999996</v>
      </c>
    </row>
    <row r="125" spans="1:10" x14ac:dyDescent="0.3">
      <c r="A125">
        <v>1067.55</v>
      </c>
      <c r="B125">
        <f t="shared" si="5"/>
        <v>1029.1199999999999</v>
      </c>
      <c r="C125">
        <v>4.87</v>
      </c>
      <c r="D125" s="2">
        <f t="shared" si="7"/>
        <v>296313.37527084548</v>
      </c>
      <c r="E125" s="1">
        <f t="shared" si="8"/>
        <v>2781468.5760408146</v>
      </c>
      <c r="F125" s="1">
        <f t="shared" si="10"/>
        <v>1029.1157123557584</v>
      </c>
      <c r="G125" s="1">
        <f t="shared" si="11"/>
        <v>4.2876442414581106E-3</v>
      </c>
      <c r="I125">
        <v>1037.1199999999999</v>
      </c>
      <c r="J125">
        <v>5.75</v>
      </c>
    </row>
    <row r="126" spans="1:10" x14ac:dyDescent="0.3">
      <c r="A126">
        <v>1070.2</v>
      </c>
      <c r="B126">
        <f t="shared" si="5"/>
        <v>1031.77</v>
      </c>
      <c r="C126">
        <v>5.46</v>
      </c>
      <c r="D126" s="2">
        <f t="shared" si="7"/>
        <v>296316.01885460422</v>
      </c>
      <c r="E126" s="1">
        <f t="shared" si="8"/>
        <v>2781468.7601777068</v>
      </c>
      <c r="F126" s="1">
        <f t="shared" si="10"/>
        <v>1031.7657013150776</v>
      </c>
      <c r="G126" s="1">
        <f t="shared" si="11"/>
        <v>4.2986849223325407E-3</v>
      </c>
      <c r="I126">
        <v>1049.6199999999999</v>
      </c>
      <c r="J126">
        <v>5.57</v>
      </c>
    </row>
    <row r="127" spans="1:10" x14ac:dyDescent="0.3">
      <c r="A127">
        <v>1070.6300000000001</v>
      </c>
      <c r="B127">
        <f t="shared" si="5"/>
        <v>1032.2</v>
      </c>
      <c r="C127">
        <v>5.48</v>
      </c>
      <c r="D127" s="2">
        <f t="shared" si="7"/>
        <v>296316.44781347824</v>
      </c>
      <c r="E127" s="1">
        <f t="shared" si="8"/>
        <v>2781468.7900565234</v>
      </c>
      <c r="F127" s="1">
        <f t="shared" si="10"/>
        <v>1032.19569952354</v>
      </c>
      <c r="G127" s="1">
        <f t="shared" si="11"/>
        <v>4.3004764600027556E-3</v>
      </c>
      <c r="I127">
        <v>1063.4100000000001</v>
      </c>
      <c r="J127">
        <v>4.54</v>
      </c>
    </row>
    <row r="128" spans="1:10" x14ac:dyDescent="0.3">
      <c r="A128">
        <v>1084.6500000000001</v>
      </c>
      <c r="B128">
        <f t="shared" si="5"/>
        <v>1046.22</v>
      </c>
      <c r="C128">
        <v>5.55</v>
      </c>
      <c r="D128" s="2">
        <f t="shared" si="7"/>
        <v>296330.43386792985</v>
      </c>
      <c r="E128" s="1">
        <f t="shared" si="8"/>
        <v>2781469.7642449099</v>
      </c>
      <c r="F128" s="1">
        <f t="shared" si="10"/>
        <v>1046.215641111713</v>
      </c>
      <c r="G128" s="1">
        <f t="shared" si="11"/>
        <v>4.3588882870153611E-3</v>
      </c>
      <c r="I128">
        <v>1067.23</v>
      </c>
      <c r="J128">
        <v>4.58</v>
      </c>
    </row>
    <row r="129" spans="1:10" x14ac:dyDescent="0.3">
      <c r="A129">
        <v>1084.69</v>
      </c>
      <c r="B129">
        <f t="shared" si="5"/>
        <v>1046.26</v>
      </c>
      <c r="C129">
        <v>7.78</v>
      </c>
      <c r="D129" s="2">
        <f t="shared" si="7"/>
        <v>296330.47377108096</v>
      </c>
      <c r="E129" s="1">
        <f t="shared" si="8"/>
        <v>2781469.7670243345</v>
      </c>
      <c r="F129" s="1">
        <f t="shared" si="10"/>
        <v>1046.255640945081</v>
      </c>
      <c r="G129" s="1">
        <f t="shared" si="11"/>
        <v>4.3590549189502781E-3</v>
      </c>
      <c r="I129">
        <v>1067.28</v>
      </c>
      <c r="J129">
        <v>4.87</v>
      </c>
    </row>
    <row r="130" spans="1:10" x14ac:dyDescent="0.3">
      <c r="A130">
        <v>1084.95</v>
      </c>
      <c r="B130">
        <f t="shared" ref="B130:B137" si="12">A130-38.43</f>
        <v>1046.52</v>
      </c>
      <c r="C130">
        <v>7.77</v>
      </c>
      <c r="D130" s="2">
        <f t="shared" si="7"/>
        <v>296330.7331415629</v>
      </c>
      <c r="E130" s="1">
        <f t="shared" si="8"/>
        <v>2781469.7850905959</v>
      </c>
      <c r="F130" s="1">
        <f t="shared" si="10"/>
        <v>1046.5156398618215</v>
      </c>
      <c r="G130" s="1">
        <f t="shared" si="11"/>
        <v>4.3601381785265403E-3</v>
      </c>
      <c r="I130">
        <v>1067.55</v>
      </c>
      <c r="J130">
        <v>4.87</v>
      </c>
    </row>
    <row r="131" spans="1:10" x14ac:dyDescent="0.3">
      <c r="A131">
        <v>1085.05</v>
      </c>
      <c r="B131">
        <f t="shared" si="12"/>
        <v>1046.6199999999999</v>
      </c>
      <c r="C131">
        <v>6.52</v>
      </c>
      <c r="D131" s="2">
        <f t="shared" ref="D131:D136" si="13">(((B131*($D$137-$D$1))+$B$137*$D$1)/$B$137)</f>
        <v>296330.8328994406</v>
      </c>
      <c r="E131" s="1">
        <f t="shared" ref="E131:E136" si="14">(((B131*($E$137-$E$1))+$B$137*$E$1)/$B$137)</f>
        <v>2781469.7920391574</v>
      </c>
      <c r="F131" s="1">
        <f t="shared" si="10"/>
        <v>1046.6156394451673</v>
      </c>
      <c r="G131" s="1">
        <f t="shared" si="11"/>
        <v>4.3605548326013377E-3</v>
      </c>
      <c r="I131">
        <v>1070.2</v>
      </c>
      <c r="J131">
        <v>5.46</v>
      </c>
    </row>
    <row r="132" spans="1:10" x14ac:dyDescent="0.3">
      <c r="A132">
        <v>1087.69</v>
      </c>
      <c r="B132">
        <f t="shared" si="12"/>
        <v>1049.26</v>
      </c>
      <c r="C132">
        <v>6.5</v>
      </c>
      <c r="D132" s="2">
        <f t="shared" si="13"/>
        <v>296333.46650741156</v>
      </c>
      <c r="E132" s="1">
        <f t="shared" si="14"/>
        <v>2781469.9754811935</v>
      </c>
      <c r="F132" s="1">
        <f t="shared" si="10"/>
        <v>1049.2556284461525</v>
      </c>
      <c r="G132" s="1">
        <f t="shared" si="11"/>
        <v>4.3715538474771165E-3</v>
      </c>
      <c r="I132">
        <v>1070.6300000000001</v>
      </c>
      <c r="J132">
        <v>5.48</v>
      </c>
    </row>
    <row r="133" spans="1:10" x14ac:dyDescent="0.3">
      <c r="A133">
        <v>1087.9000000000001</v>
      </c>
      <c r="B133">
        <f t="shared" si="12"/>
        <v>1049.47</v>
      </c>
      <c r="C133">
        <v>6.25</v>
      </c>
      <c r="D133" s="2">
        <f t="shared" si="13"/>
        <v>296333.67599895468</v>
      </c>
      <c r="E133" s="1">
        <f t="shared" si="14"/>
        <v>2781469.9900731733</v>
      </c>
      <c r="F133" s="1">
        <f t="shared" si="10"/>
        <v>1049.4656275711845</v>
      </c>
      <c r="G133" s="1">
        <f t="shared" si="11"/>
        <v>4.3724288154862734E-3</v>
      </c>
      <c r="I133">
        <v>1084.6500000000001</v>
      </c>
      <c r="J133">
        <v>5.55</v>
      </c>
    </row>
    <row r="134" spans="1:10" x14ac:dyDescent="0.3">
      <c r="A134">
        <v>1088.49</v>
      </c>
      <c r="B134">
        <f t="shared" si="12"/>
        <v>1050.06</v>
      </c>
      <c r="C134">
        <v>6.25</v>
      </c>
      <c r="D134" s="2">
        <f t="shared" si="13"/>
        <v>296334.26457043306</v>
      </c>
      <c r="E134" s="1">
        <f t="shared" si="14"/>
        <v>2781470.031069689</v>
      </c>
      <c r="F134" s="1">
        <f t="shared" si="10"/>
        <v>1050.0556251130931</v>
      </c>
      <c r="G134" s="1">
        <f t="shared" si="11"/>
        <v>4.3748869068167551E-3</v>
      </c>
      <c r="I134">
        <v>1084.69</v>
      </c>
      <c r="J134">
        <v>7.78</v>
      </c>
    </row>
    <row r="135" spans="1:10" x14ac:dyDescent="0.3">
      <c r="A135">
        <v>1099.6300000000001</v>
      </c>
      <c r="B135">
        <f t="shared" si="12"/>
        <v>1061.2</v>
      </c>
      <c r="C135">
        <v>6.6</v>
      </c>
      <c r="D135" s="2">
        <f t="shared" si="13"/>
        <v>296345.37759800733</v>
      </c>
      <c r="E135" s="1">
        <f t="shared" si="14"/>
        <v>2781470.8051394909</v>
      </c>
      <c r="F135" s="1">
        <f t="shared" si="10"/>
        <v>1061.195578700273</v>
      </c>
      <c r="G135" s="1">
        <f t="shared" si="11"/>
        <v>4.421299727027872E-3</v>
      </c>
      <c r="I135">
        <v>1084.95</v>
      </c>
      <c r="J135">
        <v>7.77</v>
      </c>
    </row>
    <row r="136" spans="1:10" x14ac:dyDescent="0.3">
      <c r="A136">
        <v>1099.69</v>
      </c>
      <c r="B136">
        <f t="shared" si="12"/>
        <v>1061.26</v>
      </c>
      <c r="C136">
        <v>6.92</v>
      </c>
      <c r="D136" s="2">
        <f t="shared" si="13"/>
        <v>296345.43745273392</v>
      </c>
      <c r="E136" s="1">
        <f t="shared" si="14"/>
        <v>2781470.8093086281</v>
      </c>
      <c r="F136" s="1">
        <f t="shared" si="10"/>
        <v>1061.2555784502831</v>
      </c>
      <c r="G136" s="1">
        <f t="shared" si="11"/>
        <v>4.4215497168806905E-3</v>
      </c>
      <c r="I136">
        <v>1085.05</v>
      </c>
      <c r="J136">
        <v>6.52</v>
      </c>
    </row>
    <row r="137" spans="1:10" x14ac:dyDescent="0.3">
      <c r="A137" s="5">
        <v>1100.29</v>
      </c>
      <c r="B137">
        <f t="shared" si="12"/>
        <v>1061.8599999999999</v>
      </c>
      <c r="C137" s="5">
        <v>7.1</v>
      </c>
      <c r="D137" s="2">
        <v>296346.03600000002</v>
      </c>
      <c r="E137" s="2">
        <v>2781470.8509999998</v>
      </c>
      <c r="F137" s="1">
        <f t="shared" si="10"/>
        <v>1061.8555759504677</v>
      </c>
      <c r="G137" s="1">
        <f t="shared" si="11"/>
        <v>4.4240495321901108E-3</v>
      </c>
      <c r="I137">
        <v>1087.69</v>
      </c>
      <c r="J137">
        <v>6.5</v>
      </c>
    </row>
    <row r="138" spans="1:10" x14ac:dyDescent="0.3">
      <c r="A138" s="6"/>
      <c r="B138" s="6"/>
      <c r="C138" s="6"/>
      <c r="D138" s="7"/>
      <c r="E138" s="8"/>
      <c r="F138" s="8"/>
      <c r="G138" s="8"/>
      <c r="I138">
        <v>1087.9000000000001</v>
      </c>
      <c r="J138">
        <v>6.25</v>
      </c>
    </row>
    <row r="139" spans="1:10" x14ac:dyDescent="0.3">
      <c r="A139" s="6"/>
      <c r="B139" s="6"/>
      <c r="C139" s="6"/>
      <c r="D139" s="7"/>
      <c r="E139" s="8"/>
      <c r="F139" s="8"/>
      <c r="G139" s="8"/>
      <c r="I139">
        <v>1088.49</v>
      </c>
      <c r="J139">
        <v>6.25</v>
      </c>
    </row>
    <row r="140" spans="1:10" x14ac:dyDescent="0.3">
      <c r="A140" s="6"/>
      <c r="B140" s="6"/>
      <c r="C140" s="6"/>
      <c r="D140" s="7"/>
      <c r="E140" s="8"/>
      <c r="F140" s="8"/>
      <c r="G140" s="8"/>
      <c r="I140">
        <v>1099.6300000000001</v>
      </c>
      <c r="J140">
        <v>6.6</v>
      </c>
    </row>
    <row r="141" spans="1:10" x14ac:dyDescent="0.3">
      <c r="A141" s="6"/>
      <c r="B141" s="6"/>
      <c r="C141" s="6"/>
      <c r="D141" s="7"/>
      <c r="E141" s="8"/>
      <c r="F141" s="8"/>
      <c r="G141" s="8"/>
      <c r="I141">
        <v>1099.69</v>
      </c>
      <c r="J141">
        <v>6.92</v>
      </c>
    </row>
    <row r="142" spans="1:10" x14ac:dyDescent="0.3">
      <c r="A142" s="6"/>
      <c r="B142" s="6"/>
      <c r="C142" s="6"/>
      <c r="D142" s="7"/>
      <c r="E142" s="8"/>
      <c r="F142" s="8"/>
      <c r="G142" s="8"/>
      <c r="I142" s="5">
        <v>1100.29</v>
      </c>
      <c r="J142" s="5">
        <v>7.1</v>
      </c>
    </row>
    <row r="143" spans="1:10" x14ac:dyDescent="0.3">
      <c r="A143" s="6"/>
      <c r="B143" s="6"/>
      <c r="C143" s="6"/>
      <c r="D143" s="7"/>
      <c r="E143" s="8"/>
      <c r="F143" s="8"/>
      <c r="G143" s="8"/>
    </row>
    <row r="144" spans="1:10" x14ac:dyDescent="0.3">
      <c r="A144" s="6"/>
      <c r="B144" s="6"/>
      <c r="C144" s="6"/>
      <c r="D144" s="7"/>
      <c r="E144" s="8"/>
      <c r="F144" s="8"/>
      <c r="G144" s="8"/>
    </row>
    <row r="145" spans="1:7" x14ac:dyDescent="0.3">
      <c r="A145" s="6"/>
      <c r="B145" s="6"/>
      <c r="C145" s="6"/>
      <c r="D145" s="7"/>
      <c r="E145" s="8"/>
      <c r="F145" s="8"/>
      <c r="G145" s="8"/>
    </row>
    <row r="146" spans="1:7" x14ac:dyDescent="0.3">
      <c r="A146" s="6"/>
      <c r="B146" s="6"/>
      <c r="C146" s="6"/>
      <c r="D146" s="7"/>
      <c r="E146" s="8"/>
      <c r="F146" s="8"/>
      <c r="G146" s="8"/>
    </row>
    <row r="147" spans="1:7" x14ac:dyDescent="0.3">
      <c r="A147" s="6"/>
      <c r="B147" s="6"/>
      <c r="C147" s="6"/>
      <c r="D147" s="7"/>
      <c r="E147" s="8"/>
      <c r="F147" s="8"/>
      <c r="G147" s="8"/>
    </row>
    <row r="148" spans="1:7" x14ac:dyDescent="0.3">
      <c r="A148" s="6"/>
      <c r="B148" s="6"/>
      <c r="C148" s="6"/>
      <c r="D148" s="7"/>
      <c r="E148" s="8"/>
      <c r="F148" s="8"/>
      <c r="G148" s="8"/>
    </row>
    <row r="149" spans="1:7" x14ac:dyDescent="0.3">
      <c r="A149" s="6"/>
      <c r="B149" s="6"/>
      <c r="C149" s="6"/>
      <c r="D149" s="7"/>
      <c r="E149" s="8"/>
      <c r="F149" s="8"/>
      <c r="G149" s="8"/>
    </row>
    <row r="150" spans="1:7" x14ac:dyDescent="0.3">
      <c r="A150" s="6"/>
      <c r="B150" s="6"/>
      <c r="C150" s="6"/>
      <c r="D150" s="7"/>
      <c r="E150" s="7"/>
      <c r="F150" s="8"/>
      <c r="G150" s="8"/>
    </row>
    <row r="151" spans="1:7" x14ac:dyDescent="0.3">
      <c r="A151" s="6"/>
      <c r="B151" s="6"/>
      <c r="C151" s="6"/>
      <c r="D151" s="7"/>
      <c r="E151" s="8"/>
      <c r="F151" s="1"/>
    </row>
    <row r="152" spans="1:7" x14ac:dyDescent="0.3">
      <c r="A152" s="6"/>
      <c r="B152" s="6"/>
      <c r="C152" s="6"/>
      <c r="D152" s="7"/>
      <c r="E152" s="8"/>
      <c r="F152" s="1"/>
    </row>
    <row r="153" spans="1:7" x14ac:dyDescent="0.3">
      <c r="A153" s="6"/>
      <c r="B153" s="6"/>
      <c r="C153" s="6"/>
      <c r="D153" s="7"/>
      <c r="E153" s="8"/>
      <c r="F153" s="1"/>
    </row>
    <row r="154" spans="1:7" x14ac:dyDescent="0.3">
      <c r="A154" s="6"/>
      <c r="B154" s="6"/>
      <c r="C154" s="6"/>
      <c r="D154" s="7"/>
      <c r="E154" s="7"/>
      <c r="F154" s="1"/>
    </row>
    <row r="155" spans="1:7" x14ac:dyDescent="0.3">
      <c r="A155" s="6"/>
      <c r="B155" s="6"/>
      <c r="C155" s="6"/>
      <c r="D155" s="7"/>
      <c r="E155" s="8"/>
      <c r="F155" s="8"/>
      <c r="G155" s="8"/>
    </row>
    <row r="156" spans="1:7" x14ac:dyDescent="0.3">
      <c r="A156" s="6"/>
      <c r="B156" s="6"/>
      <c r="C156" s="6"/>
      <c r="D156" s="7"/>
      <c r="E156" s="8"/>
      <c r="F156" s="8"/>
      <c r="G156" s="8"/>
    </row>
    <row r="157" spans="1:7" x14ac:dyDescent="0.3">
      <c r="A157" s="6"/>
      <c r="B157" s="6"/>
      <c r="C157" s="6"/>
      <c r="D157" s="7"/>
      <c r="E157" s="8"/>
      <c r="F157" s="8"/>
      <c r="G157" s="8"/>
    </row>
    <row r="158" spans="1:7" x14ac:dyDescent="0.3">
      <c r="A158" s="6"/>
      <c r="B158" s="6"/>
      <c r="C158" s="6"/>
      <c r="D158" s="7"/>
      <c r="E158" s="8"/>
      <c r="F158" s="8"/>
      <c r="G158" s="8"/>
    </row>
    <row r="159" spans="1:7" x14ac:dyDescent="0.3">
      <c r="A159" s="6"/>
      <c r="B159" s="6"/>
      <c r="C159" s="6"/>
      <c r="D159" s="7"/>
      <c r="E159" s="8"/>
      <c r="F159" s="8"/>
      <c r="G159" s="8"/>
    </row>
    <row r="160" spans="1:7" x14ac:dyDescent="0.3">
      <c r="A160" s="6"/>
      <c r="B160" s="6"/>
      <c r="C160" s="6"/>
      <c r="D160" s="7"/>
      <c r="E160" s="8"/>
      <c r="F160" s="8"/>
      <c r="G160" s="8"/>
    </row>
    <row r="161" spans="1:7" x14ac:dyDescent="0.3">
      <c r="A161" s="6"/>
      <c r="B161" s="6"/>
      <c r="C161" s="6"/>
      <c r="D161" s="7"/>
      <c r="E161" s="8"/>
      <c r="F161" s="8"/>
      <c r="G161" s="8"/>
    </row>
    <row r="162" spans="1:7" x14ac:dyDescent="0.3">
      <c r="A162" s="6"/>
      <c r="B162" s="6"/>
      <c r="C162" s="6"/>
      <c r="D162" s="7"/>
      <c r="E162" s="8"/>
      <c r="F162" s="8"/>
      <c r="G162" s="8"/>
    </row>
    <row r="163" spans="1:7" x14ac:dyDescent="0.3">
      <c r="A163" s="6"/>
      <c r="B163" s="6"/>
      <c r="C163" s="6"/>
      <c r="D163" s="7"/>
      <c r="E163" s="8"/>
      <c r="F163" s="8"/>
      <c r="G163" s="8"/>
    </row>
    <row r="164" spans="1:7" x14ac:dyDescent="0.3">
      <c r="A164" s="6"/>
      <c r="B164" s="6"/>
      <c r="C164" s="6"/>
      <c r="D164" s="7"/>
      <c r="E164" s="8"/>
      <c r="F164" s="8"/>
      <c r="G164" s="8"/>
    </row>
    <row r="165" spans="1:7" x14ac:dyDescent="0.3">
      <c r="A165" s="6"/>
      <c r="B165" s="6"/>
      <c r="C165" s="6"/>
      <c r="D165" s="7"/>
      <c r="E165" s="7"/>
      <c r="F165" s="8"/>
      <c r="G165" s="8"/>
    </row>
    <row r="166" spans="1:7" x14ac:dyDescent="0.3">
      <c r="A166" s="6"/>
      <c r="B166" s="6"/>
      <c r="C166" s="6"/>
      <c r="D166" s="7"/>
      <c r="E166" s="7"/>
      <c r="F166" s="8"/>
    </row>
    <row r="167" spans="1:7" x14ac:dyDescent="0.3">
      <c r="A167" s="6"/>
      <c r="B167" s="6"/>
      <c r="C167" s="6"/>
      <c r="D167" s="7"/>
      <c r="E167" s="8"/>
      <c r="F167" s="8"/>
    </row>
    <row r="168" spans="1:7" x14ac:dyDescent="0.3">
      <c r="A168" s="6"/>
      <c r="B168" s="6"/>
      <c r="C168" s="6"/>
      <c r="D168" s="7"/>
      <c r="E168" s="8"/>
      <c r="F168" s="8"/>
    </row>
    <row r="169" spans="1:7" x14ac:dyDescent="0.3">
      <c r="A169" s="6"/>
      <c r="B169" s="6"/>
      <c r="C169" s="6"/>
      <c r="D169" s="7"/>
      <c r="E169" s="8"/>
      <c r="F169" s="8"/>
    </row>
    <row r="170" spans="1:7" x14ac:dyDescent="0.3">
      <c r="A170" s="6"/>
      <c r="B170" s="6"/>
      <c r="C170" s="6"/>
      <c r="D170" s="7"/>
      <c r="E170" s="8"/>
      <c r="F170" s="8"/>
    </row>
    <row r="171" spans="1:7" x14ac:dyDescent="0.3">
      <c r="A171" s="6"/>
      <c r="B171" s="6"/>
      <c r="C171" s="6"/>
      <c r="D171" s="7"/>
      <c r="E171" s="8"/>
      <c r="F171" s="8"/>
    </row>
    <row r="172" spans="1:7" x14ac:dyDescent="0.3">
      <c r="A172" s="6"/>
      <c r="B172" s="6"/>
      <c r="C172" s="6"/>
      <c r="D172" s="7"/>
      <c r="E172" s="8"/>
      <c r="F172" s="8"/>
    </row>
    <row r="173" spans="1:7" x14ac:dyDescent="0.3">
      <c r="A173" s="6"/>
      <c r="B173" s="6"/>
      <c r="C173" s="6"/>
      <c r="D173" s="7"/>
      <c r="E173" s="8"/>
      <c r="F173" s="8"/>
    </row>
    <row r="174" spans="1:7" x14ac:dyDescent="0.3">
      <c r="A174" s="6"/>
      <c r="B174" s="6"/>
      <c r="C174" s="6"/>
      <c r="D174" s="7"/>
      <c r="E174" s="7"/>
      <c r="F174" s="8"/>
    </row>
    <row r="175" spans="1:7" x14ac:dyDescent="0.3">
      <c r="A175" s="6"/>
      <c r="B175" s="6"/>
      <c r="C175" s="6"/>
      <c r="D175" s="6"/>
      <c r="E175" s="6"/>
      <c r="F175" s="6"/>
    </row>
    <row r="176" spans="1:7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4"/>
  <sheetViews>
    <sheetView topLeftCell="A192" workbookViewId="0">
      <selection activeCell="A192" sqref="A1:G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26.82</v>
      </c>
      <c r="B1">
        <f>A1-26.82</f>
        <v>0</v>
      </c>
      <c r="C1" s="5">
        <v>4.3899999999999997</v>
      </c>
      <c r="D1" s="2">
        <v>295071.19500000001</v>
      </c>
      <c r="E1" s="2">
        <v>2781797.9550000001</v>
      </c>
    </row>
    <row r="2" spans="1:7" x14ac:dyDescent="0.3">
      <c r="A2">
        <v>28.63</v>
      </c>
      <c r="B2">
        <f t="shared" ref="B2:B65" si="0">A2-26.82</f>
        <v>1.8099999999999987</v>
      </c>
      <c r="C2">
        <v>4.3499999999999996</v>
      </c>
      <c r="D2" s="2">
        <f>(((B2*($D$216-$D$1))+$B$216*$D$1)/$B$216)</f>
        <v>295072.95517496823</v>
      </c>
      <c r="E2" s="1">
        <f>(((B2*($E$216-$E$1))+$B$216*$E$1)/$B$216)</f>
        <v>2781798.3765274584</v>
      </c>
      <c r="F2" s="1">
        <f>SQRT(((D2-$D$1)^2)+((E2-$E$1)^2))</f>
        <v>1.8099451143339438</v>
      </c>
      <c r="G2" s="1">
        <f t="shared" ref="G2:G65" si="1">B2-F2</f>
        <v>5.4885666054937943E-5</v>
      </c>
    </row>
    <row r="3" spans="1:7" x14ac:dyDescent="0.3">
      <c r="A3">
        <v>32.35</v>
      </c>
      <c r="B3">
        <f t="shared" si="0"/>
        <v>5.5300000000000011</v>
      </c>
      <c r="C3">
        <v>2.89</v>
      </c>
      <c r="D3" s="2">
        <f t="shared" ref="D3:D66" si="2">(((B3*($D$216-$D$1))+$B$216*$D$1)/$B$216)</f>
        <v>295076.57277214038</v>
      </c>
      <c r="E3" s="1">
        <f t="shared" ref="E3:E66" si="3">(((B3*($E$216-$E$1))+$B$216*$E$1)/$B$216)</f>
        <v>2781799.2428711834</v>
      </c>
      <c r="F3" s="1">
        <f t="shared" ref="F3:F66" si="4">SQRT(((D3-$D$1)^2)+((E3-$E$1)^2))</f>
        <v>5.5298323101813871</v>
      </c>
      <c r="G3" s="1">
        <f t="shared" si="1"/>
        <v>1.6768981861403631E-4</v>
      </c>
    </row>
    <row r="4" spans="1:7" x14ac:dyDescent="0.3">
      <c r="A4">
        <v>38.69</v>
      </c>
      <c r="B4">
        <f t="shared" si="0"/>
        <v>11.869999999999997</v>
      </c>
      <c r="C4">
        <v>2.48</v>
      </c>
      <c r="D4" s="2">
        <f t="shared" si="2"/>
        <v>295082.73824689077</v>
      </c>
      <c r="E4" s="1">
        <f t="shared" si="3"/>
        <v>2781800.7193817268</v>
      </c>
      <c r="F4" s="1">
        <f t="shared" si="4"/>
        <v>11.869640058246768</v>
      </c>
      <c r="G4" s="1">
        <f t="shared" si="1"/>
        <v>3.5994175322962008E-4</v>
      </c>
    </row>
    <row r="5" spans="1:7" x14ac:dyDescent="0.3">
      <c r="A5">
        <v>40.03</v>
      </c>
      <c r="B5">
        <f t="shared" si="0"/>
        <v>13.21</v>
      </c>
      <c r="C5">
        <v>2.69</v>
      </c>
      <c r="D5" s="2">
        <f t="shared" si="2"/>
        <v>295084.04135985067</v>
      </c>
      <c r="E5" s="1">
        <f t="shared" si="3"/>
        <v>2781801.0314517785</v>
      </c>
      <c r="F5" s="1">
        <f t="shared" si="4"/>
        <v>13.209599424571874</v>
      </c>
      <c r="G5" s="1">
        <f t="shared" si="1"/>
        <v>4.0057542812732549E-4</v>
      </c>
    </row>
    <row r="6" spans="1:7" x14ac:dyDescent="0.3">
      <c r="A6">
        <v>49.91</v>
      </c>
      <c r="B6">
        <f t="shared" si="0"/>
        <v>23.089999999999996</v>
      </c>
      <c r="C6">
        <v>2.17</v>
      </c>
      <c r="D6" s="2">
        <f t="shared" si="2"/>
        <v>295093.64938674879</v>
      </c>
      <c r="E6" s="1">
        <f t="shared" si="3"/>
        <v>2781803.3323861896</v>
      </c>
      <c r="F6" s="1">
        <f t="shared" si="4"/>
        <v>23.089299826872068</v>
      </c>
      <c r="G6" s="1">
        <f t="shared" si="1"/>
        <v>7.0017312792813868E-4</v>
      </c>
    </row>
    <row r="7" spans="1:7" x14ac:dyDescent="0.3">
      <c r="A7">
        <v>54.38</v>
      </c>
      <c r="B7">
        <f t="shared" si="0"/>
        <v>27.560000000000002</v>
      </c>
      <c r="C7">
        <v>2.08</v>
      </c>
      <c r="D7" s="2">
        <f t="shared" si="2"/>
        <v>295097.99633818958</v>
      </c>
      <c r="E7" s="1">
        <f t="shared" si="3"/>
        <v>2781804.3733959887</v>
      </c>
      <c r="F7" s="1">
        <f t="shared" si="4"/>
        <v>27.559164280124158</v>
      </c>
      <c r="G7" s="1">
        <f t="shared" si="1"/>
        <v>8.3571987584463159E-4</v>
      </c>
    </row>
    <row r="8" spans="1:7" x14ac:dyDescent="0.3">
      <c r="A8">
        <v>56.87</v>
      </c>
      <c r="B8">
        <f t="shared" si="0"/>
        <v>30.049999999999997</v>
      </c>
      <c r="C8">
        <v>2.0499999999999998</v>
      </c>
      <c r="D8" s="2">
        <f t="shared" si="2"/>
        <v>295100.41779436119</v>
      </c>
      <c r="E8" s="1">
        <f t="shared" si="3"/>
        <v>2781804.9532873533</v>
      </c>
      <c r="F8" s="1">
        <f t="shared" si="4"/>
        <v>30.049088774099964</v>
      </c>
      <c r="G8" s="1">
        <f t="shared" si="1"/>
        <v>9.1122590003323012E-4</v>
      </c>
    </row>
    <row r="9" spans="1:7" x14ac:dyDescent="0.3">
      <c r="A9">
        <v>56.88</v>
      </c>
      <c r="B9">
        <f t="shared" si="0"/>
        <v>30.060000000000002</v>
      </c>
      <c r="C9">
        <v>2.27</v>
      </c>
      <c r="D9" s="2">
        <f t="shared" si="2"/>
        <v>295100.42751908483</v>
      </c>
      <c r="E9" s="1">
        <f t="shared" si="3"/>
        <v>2781804.9556162343</v>
      </c>
      <c r="F9" s="1">
        <f t="shared" si="4"/>
        <v>30.059088470940072</v>
      </c>
      <c r="G9" s="1">
        <f t="shared" si="1"/>
        <v>9.11529059930416E-4</v>
      </c>
    </row>
    <row r="10" spans="1:7" x14ac:dyDescent="0.3">
      <c r="A10">
        <v>57.53</v>
      </c>
      <c r="B10">
        <f t="shared" si="0"/>
        <v>30.71</v>
      </c>
      <c r="C10">
        <v>2.1800000000000002</v>
      </c>
      <c r="D10" s="2">
        <f t="shared" si="2"/>
        <v>295101.05962611758</v>
      </c>
      <c r="E10" s="1">
        <f t="shared" si="3"/>
        <v>2781805.1069934978</v>
      </c>
      <c r="F10" s="1">
        <f t="shared" si="4"/>
        <v>30.709068760453093</v>
      </c>
      <c r="G10" s="1">
        <f t="shared" si="1"/>
        <v>9.3123954690810251E-4</v>
      </c>
    </row>
    <row r="11" spans="1:7" x14ac:dyDescent="0.3">
      <c r="A11">
        <v>57.54</v>
      </c>
      <c r="B11">
        <f t="shared" si="0"/>
        <v>30.72</v>
      </c>
      <c r="C11">
        <v>1.55</v>
      </c>
      <c r="D11" s="2">
        <f t="shared" si="2"/>
        <v>295101.06935084116</v>
      </c>
      <c r="E11" s="1">
        <f t="shared" si="3"/>
        <v>2781805.1093223789</v>
      </c>
      <c r="F11" s="1">
        <f t="shared" si="4"/>
        <v>30.719068457236595</v>
      </c>
      <c r="G11" s="1">
        <f t="shared" si="1"/>
        <v>9.3154276340357001E-4</v>
      </c>
    </row>
    <row r="12" spans="1:7" x14ac:dyDescent="0.3">
      <c r="A12">
        <v>60.2</v>
      </c>
      <c r="B12">
        <f t="shared" si="0"/>
        <v>33.380000000000003</v>
      </c>
      <c r="C12">
        <v>1.33</v>
      </c>
      <c r="D12" s="2">
        <f t="shared" si="2"/>
        <v>295103.65612731373</v>
      </c>
      <c r="E12" s="1">
        <f t="shared" si="3"/>
        <v>2781805.7288047206</v>
      </c>
      <c r="F12" s="1">
        <f t="shared" si="4"/>
        <v>33.378987796371639</v>
      </c>
      <c r="G12" s="1">
        <f t="shared" si="1"/>
        <v>1.0122036283632951E-3</v>
      </c>
    </row>
    <row r="13" spans="1:7" x14ac:dyDescent="0.3">
      <c r="A13">
        <v>64.39</v>
      </c>
      <c r="B13">
        <f t="shared" si="0"/>
        <v>37.57</v>
      </c>
      <c r="C13">
        <v>1.01</v>
      </c>
      <c r="D13" s="2">
        <f t="shared" si="2"/>
        <v>295107.73078649421</v>
      </c>
      <c r="E13" s="1">
        <f t="shared" si="3"/>
        <v>2781806.7046058523</v>
      </c>
      <c r="F13" s="1">
        <f t="shared" si="4"/>
        <v>37.568860740227926</v>
      </c>
      <c r="G13" s="1">
        <f t="shared" si="1"/>
        <v>1.139259772074297E-3</v>
      </c>
    </row>
    <row r="14" spans="1:7" x14ac:dyDescent="0.3">
      <c r="A14">
        <v>75.53</v>
      </c>
      <c r="B14">
        <f t="shared" si="0"/>
        <v>48.71</v>
      </c>
      <c r="C14">
        <v>0.93</v>
      </c>
      <c r="D14" s="2">
        <f t="shared" si="2"/>
        <v>295118.56412856356</v>
      </c>
      <c r="E14" s="1">
        <f t="shared" si="3"/>
        <v>2781809.298979267</v>
      </c>
      <c r="F14" s="1">
        <f t="shared" si="4"/>
        <v>48.708522934693654</v>
      </c>
      <c r="G14" s="1">
        <f t="shared" si="1"/>
        <v>1.4770653063465033E-3</v>
      </c>
    </row>
    <row r="15" spans="1:7" x14ac:dyDescent="0.3">
      <c r="A15">
        <v>85.14</v>
      </c>
      <c r="B15">
        <f t="shared" si="0"/>
        <v>58.32</v>
      </c>
      <c r="C15">
        <v>0.94</v>
      </c>
      <c r="D15" s="2">
        <f t="shared" si="2"/>
        <v>295127.90958792501</v>
      </c>
      <c r="E15" s="1">
        <f t="shared" si="3"/>
        <v>2781811.5370338913</v>
      </c>
      <c r="F15" s="1">
        <f t="shared" si="4"/>
        <v>58.318231524329704</v>
      </c>
      <c r="G15" s="1">
        <f t="shared" si="1"/>
        <v>1.7684756702962545E-3</v>
      </c>
    </row>
    <row r="16" spans="1:7" x14ac:dyDescent="0.3">
      <c r="A16">
        <v>96.36</v>
      </c>
      <c r="B16">
        <f t="shared" si="0"/>
        <v>69.539999999999992</v>
      </c>
      <c r="C16">
        <v>0.71</v>
      </c>
      <c r="D16" s="2">
        <f t="shared" si="2"/>
        <v>295138.82072778296</v>
      </c>
      <c r="E16" s="1">
        <f t="shared" si="3"/>
        <v>2781814.1500383541</v>
      </c>
      <c r="F16" s="1">
        <f t="shared" si="4"/>
        <v>69.537891292898394</v>
      </c>
      <c r="G16" s="1">
        <f t="shared" si="1"/>
        <v>2.1087071015983838E-3</v>
      </c>
    </row>
    <row r="17" spans="1:10" x14ac:dyDescent="0.3">
      <c r="A17">
        <v>117.3</v>
      </c>
      <c r="B17">
        <f t="shared" si="0"/>
        <v>90.47999999999999</v>
      </c>
      <c r="C17">
        <v>0.53</v>
      </c>
      <c r="D17" s="2">
        <f t="shared" si="2"/>
        <v>295159.18429896183</v>
      </c>
      <c r="E17" s="1">
        <f t="shared" si="3"/>
        <v>2781819.0267151315</v>
      </c>
      <c r="F17" s="1">
        <f t="shared" si="4"/>
        <v>90.477256315452905</v>
      </c>
      <c r="G17" s="1">
        <f t="shared" si="1"/>
        <v>2.7436845470845128E-3</v>
      </c>
    </row>
    <row r="18" spans="1:10" x14ac:dyDescent="0.3">
      <c r="A18">
        <v>139.72999999999999</v>
      </c>
      <c r="B18">
        <f t="shared" si="0"/>
        <v>112.91</v>
      </c>
      <c r="C18">
        <v>0.42</v>
      </c>
      <c r="D18" s="2">
        <f t="shared" si="2"/>
        <v>295180.99685395422</v>
      </c>
      <c r="E18" s="1">
        <f t="shared" si="3"/>
        <v>2781824.250395176</v>
      </c>
      <c r="F18" s="1">
        <f t="shared" si="4"/>
        <v>112.90657615586341</v>
      </c>
      <c r="G18" s="1">
        <f t="shared" si="1"/>
        <v>3.4238441365914696E-3</v>
      </c>
    </row>
    <row r="19" spans="1:10" x14ac:dyDescent="0.3">
      <c r="A19">
        <v>153.87</v>
      </c>
      <c r="B19">
        <f t="shared" si="0"/>
        <v>127.05000000000001</v>
      </c>
      <c r="C19">
        <v>0.27</v>
      </c>
      <c r="D19" s="2">
        <f t="shared" si="2"/>
        <v>295194.74761309789</v>
      </c>
      <c r="E19" s="1">
        <f t="shared" si="3"/>
        <v>2781827.5434328853</v>
      </c>
      <c r="F19" s="1">
        <f t="shared" si="4"/>
        <v>127.0461473792875</v>
      </c>
      <c r="G19" s="1">
        <f t="shared" si="1"/>
        <v>3.8526207125073597E-3</v>
      </c>
      <c r="I19" s="5">
        <v>26.82</v>
      </c>
      <c r="J19" s="5">
        <v>4.3899999999999997</v>
      </c>
    </row>
    <row r="20" spans="1:10" x14ac:dyDescent="0.3">
      <c r="A20">
        <v>168.81</v>
      </c>
      <c r="B20">
        <f t="shared" si="0"/>
        <v>141.99</v>
      </c>
      <c r="C20">
        <v>0.06</v>
      </c>
      <c r="D20" s="2">
        <f t="shared" si="2"/>
        <v>295209.27635012806</v>
      </c>
      <c r="E20" s="1">
        <f t="shared" si="3"/>
        <v>2781831.0227810731</v>
      </c>
      <c r="F20" s="1">
        <f t="shared" si="4"/>
        <v>141.98569434376023</v>
      </c>
      <c r="G20" s="1">
        <f t="shared" si="1"/>
        <v>4.3056562397794096E-3</v>
      </c>
      <c r="I20">
        <v>28.63</v>
      </c>
      <c r="J20">
        <v>4.3499999999999996</v>
      </c>
    </row>
    <row r="21" spans="1:10" x14ac:dyDescent="0.3">
      <c r="A21">
        <v>180.79</v>
      </c>
      <c r="B21">
        <f t="shared" si="0"/>
        <v>153.97</v>
      </c>
      <c r="C21">
        <v>-0.21</v>
      </c>
      <c r="D21" s="2">
        <f t="shared" si="2"/>
        <v>295220.92656897823</v>
      </c>
      <c r="E21" s="1">
        <f t="shared" si="3"/>
        <v>2781833.8127804906</v>
      </c>
      <c r="F21" s="1">
        <f t="shared" si="4"/>
        <v>153.96533106640862</v>
      </c>
      <c r="G21" s="1">
        <f t="shared" si="1"/>
        <v>4.6689335913754348E-3</v>
      </c>
      <c r="I21">
        <v>32.35</v>
      </c>
      <c r="J21">
        <v>2.89</v>
      </c>
    </row>
    <row r="22" spans="1:10" x14ac:dyDescent="0.3">
      <c r="A22">
        <v>187.2</v>
      </c>
      <c r="B22">
        <f t="shared" si="0"/>
        <v>160.38</v>
      </c>
      <c r="C22">
        <v>-0.23</v>
      </c>
      <c r="D22" s="2">
        <f t="shared" si="2"/>
        <v>295227.1601167937</v>
      </c>
      <c r="E22" s="1">
        <f t="shared" si="3"/>
        <v>2781835.3055932005</v>
      </c>
      <c r="F22" s="1">
        <f t="shared" si="4"/>
        <v>160.37513669174163</v>
      </c>
      <c r="G22" s="1">
        <f t="shared" si="1"/>
        <v>4.8633082583648957E-3</v>
      </c>
      <c r="I22">
        <v>38.69</v>
      </c>
      <c r="J22">
        <v>2.48</v>
      </c>
    </row>
    <row r="23" spans="1:10" x14ac:dyDescent="0.3">
      <c r="A23">
        <v>190.47</v>
      </c>
      <c r="B23">
        <f t="shared" si="0"/>
        <v>163.65</v>
      </c>
      <c r="C23">
        <v>-0.52</v>
      </c>
      <c r="D23" s="2">
        <f t="shared" si="2"/>
        <v>295230.3401014047</v>
      </c>
      <c r="E23" s="1">
        <f t="shared" si="3"/>
        <v>2781836.0671372819</v>
      </c>
      <c r="F23" s="1">
        <f t="shared" si="4"/>
        <v>163.64503753336413</v>
      </c>
      <c r="G23" s="1">
        <f t="shared" si="1"/>
        <v>4.9624666358738523E-3</v>
      </c>
      <c r="I23">
        <v>40.03</v>
      </c>
      <c r="J23">
        <v>2.69</v>
      </c>
    </row>
    <row r="24" spans="1:10" x14ac:dyDescent="0.3">
      <c r="A24">
        <v>195.96</v>
      </c>
      <c r="B24">
        <f t="shared" si="0"/>
        <v>169.14000000000001</v>
      </c>
      <c r="C24">
        <v>-0.73</v>
      </c>
      <c r="D24" s="2">
        <f t="shared" si="2"/>
        <v>295235.67897465074</v>
      </c>
      <c r="E24" s="1">
        <f t="shared" si="3"/>
        <v>2781837.3456929415</v>
      </c>
      <c r="F24" s="1">
        <f t="shared" si="4"/>
        <v>169.13487105651996</v>
      </c>
      <c r="G24" s="1">
        <f t="shared" si="1"/>
        <v>5.1289434800594336E-3</v>
      </c>
      <c r="I24">
        <v>49.91</v>
      </c>
      <c r="J24">
        <v>2.17</v>
      </c>
    </row>
    <row r="25" spans="1:10" x14ac:dyDescent="0.3">
      <c r="A25">
        <v>201.92</v>
      </c>
      <c r="B25">
        <f t="shared" si="0"/>
        <v>175.1</v>
      </c>
      <c r="C25">
        <v>-1.07</v>
      </c>
      <c r="D25" s="2">
        <f t="shared" si="2"/>
        <v>295241.47490990505</v>
      </c>
      <c r="E25" s="1">
        <f t="shared" si="3"/>
        <v>2781838.7337060072</v>
      </c>
      <c r="F25" s="1">
        <f t="shared" si="4"/>
        <v>175.09469032751957</v>
      </c>
      <c r="G25" s="1">
        <f t="shared" si="1"/>
        <v>5.309672480422023E-3</v>
      </c>
      <c r="I25">
        <v>54.38</v>
      </c>
      <c r="J25">
        <v>2.08</v>
      </c>
    </row>
    <row r="26" spans="1:10" x14ac:dyDescent="0.3">
      <c r="A26">
        <v>207.75</v>
      </c>
      <c r="B26">
        <f t="shared" si="0"/>
        <v>180.93</v>
      </c>
      <c r="C26">
        <v>-1.54</v>
      </c>
      <c r="D26" s="2">
        <f t="shared" si="2"/>
        <v>295247.14442375291</v>
      </c>
      <c r="E26" s="1">
        <f t="shared" si="3"/>
        <v>2781840.0914436202</v>
      </c>
      <c r="F26" s="1">
        <f t="shared" si="4"/>
        <v>180.92451354066378</v>
      </c>
      <c r="G26" s="1">
        <f t="shared" si="1"/>
        <v>5.48645933622538E-3</v>
      </c>
      <c r="I26">
        <v>56.87</v>
      </c>
      <c r="J26">
        <v>2.0499999999999998</v>
      </c>
    </row>
    <row r="27" spans="1:10" x14ac:dyDescent="0.3">
      <c r="A27">
        <v>213.87</v>
      </c>
      <c r="B27">
        <f t="shared" si="0"/>
        <v>187.05</v>
      </c>
      <c r="C27">
        <v>-1.99</v>
      </c>
      <c r="D27" s="2">
        <f t="shared" si="2"/>
        <v>295253.09595458454</v>
      </c>
      <c r="E27" s="1">
        <f t="shared" si="3"/>
        <v>2781841.5167187816</v>
      </c>
      <c r="F27" s="1">
        <f t="shared" si="4"/>
        <v>187.04432795987407</v>
      </c>
      <c r="G27" s="1">
        <f t="shared" si="1"/>
        <v>5.6720401259440223E-3</v>
      </c>
      <c r="I27">
        <v>56.88</v>
      </c>
      <c r="J27">
        <v>2.27</v>
      </c>
    </row>
    <row r="28" spans="1:10" x14ac:dyDescent="0.3">
      <c r="A28">
        <v>219.12</v>
      </c>
      <c r="B28">
        <f t="shared" si="0"/>
        <v>192.3</v>
      </c>
      <c r="C28">
        <v>-2.2999999999999998</v>
      </c>
      <c r="D28" s="2">
        <f t="shared" si="2"/>
        <v>295258.2014344646</v>
      </c>
      <c r="E28" s="1">
        <f t="shared" si="3"/>
        <v>2781842.7393812975</v>
      </c>
      <c r="F28" s="1">
        <f t="shared" si="4"/>
        <v>192.29416876065966</v>
      </c>
      <c r="G28" s="1">
        <f t="shared" si="1"/>
        <v>5.8312393403525675E-3</v>
      </c>
      <c r="I28">
        <v>57.53</v>
      </c>
      <c r="J28">
        <v>2.1800000000000002</v>
      </c>
    </row>
    <row r="29" spans="1:10" x14ac:dyDescent="0.3">
      <c r="A29">
        <v>224.96</v>
      </c>
      <c r="B29">
        <f t="shared" si="0"/>
        <v>198.14000000000001</v>
      </c>
      <c r="C29">
        <v>-2.5299999999999998</v>
      </c>
      <c r="D29" s="2">
        <f t="shared" si="2"/>
        <v>295263.88067303598</v>
      </c>
      <c r="E29" s="1">
        <f t="shared" si="3"/>
        <v>2781844.0994477915</v>
      </c>
      <c r="F29" s="1">
        <f t="shared" si="4"/>
        <v>198.13399167053072</v>
      </c>
      <c r="G29" s="1">
        <f t="shared" si="1"/>
        <v>6.0083294692958589E-3</v>
      </c>
      <c r="I29">
        <v>57.54</v>
      </c>
      <c r="J29">
        <v>1.55</v>
      </c>
    </row>
    <row r="30" spans="1:10" x14ac:dyDescent="0.3">
      <c r="A30">
        <v>230.87</v>
      </c>
      <c r="B30">
        <f t="shared" si="0"/>
        <v>204.05</v>
      </c>
      <c r="C30">
        <v>-2.9</v>
      </c>
      <c r="D30" s="2">
        <f t="shared" si="2"/>
        <v>295269.62798467238</v>
      </c>
      <c r="E30" s="1">
        <f t="shared" si="3"/>
        <v>2781845.4758164519</v>
      </c>
      <c r="F30" s="1">
        <f t="shared" si="4"/>
        <v>204.04381245761286</v>
      </c>
      <c r="G30" s="1">
        <f t="shared" si="1"/>
        <v>6.1875423871526891E-3</v>
      </c>
      <c r="I30">
        <v>60.2</v>
      </c>
      <c r="J30">
        <v>1.33</v>
      </c>
    </row>
    <row r="31" spans="1:10" x14ac:dyDescent="0.3">
      <c r="A31">
        <v>236.74</v>
      </c>
      <c r="B31">
        <f t="shared" si="0"/>
        <v>209.92000000000002</v>
      </c>
      <c r="C31">
        <v>-3.1</v>
      </c>
      <c r="D31" s="2">
        <f t="shared" si="2"/>
        <v>295275.3363974145</v>
      </c>
      <c r="E31" s="1">
        <f t="shared" si="3"/>
        <v>2781846.8428695886</v>
      </c>
      <c r="F31" s="1">
        <f t="shared" si="4"/>
        <v>209.913634457726</v>
      </c>
      <c r="G31" s="1">
        <f t="shared" si="1"/>
        <v>6.3655422740112044E-3</v>
      </c>
      <c r="I31">
        <v>64.39</v>
      </c>
      <c r="J31">
        <v>1.01</v>
      </c>
    </row>
    <row r="32" spans="1:10" x14ac:dyDescent="0.3">
      <c r="A32">
        <v>242.56</v>
      </c>
      <c r="B32">
        <f t="shared" si="0"/>
        <v>215.74</v>
      </c>
      <c r="C32">
        <v>-3.13</v>
      </c>
      <c r="D32" s="2">
        <f t="shared" si="2"/>
        <v>295280.99618653872</v>
      </c>
      <c r="E32" s="1">
        <f t="shared" si="3"/>
        <v>2781848.1982783205</v>
      </c>
      <c r="F32" s="1">
        <f t="shared" si="4"/>
        <v>215.73345797403007</v>
      </c>
      <c r="G32" s="1">
        <f t="shared" si="1"/>
        <v>6.5420259699351391E-3</v>
      </c>
      <c r="I32">
        <v>75.53</v>
      </c>
      <c r="J32">
        <v>0.93</v>
      </c>
    </row>
    <row r="33" spans="1:10" x14ac:dyDescent="0.3">
      <c r="A33">
        <v>248.42</v>
      </c>
      <c r="B33">
        <f t="shared" si="0"/>
        <v>221.6</v>
      </c>
      <c r="C33">
        <v>-3.31</v>
      </c>
      <c r="D33" s="2">
        <f t="shared" si="2"/>
        <v>295286.6948745572</v>
      </c>
      <c r="E33" s="1">
        <f t="shared" si="3"/>
        <v>2781849.5630025766</v>
      </c>
      <c r="F33" s="1">
        <f t="shared" si="4"/>
        <v>221.59328027741159</v>
      </c>
      <c r="G33" s="1">
        <f t="shared" si="1"/>
        <v>6.7197225884001455E-3</v>
      </c>
      <c r="I33">
        <v>85.14</v>
      </c>
      <c r="J33">
        <v>0.94</v>
      </c>
    </row>
    <row r="34" spans="1:10" x14ac:dyDescent="0.3">
      <c r="A34">
        <v>254.43</v>
      </c>
      <c r="B34">
        <f t="shared" si="0"/>
        <v>227.61</v>
      </c>
      <c r="C34">
        <v>-3.3</v>
      </c>
      <c r="D34" s="2">
        <f t="shared" si="2"/>
        <v>295292.53943342948</v>
      </c>
      <c r="E34" s="1">
        <f t="shared" si="3"/>
        <v>2781850.9626600472</v>
      </c>
      <c r="F34" s="1">
        <f t="shared" si="4"/>
        <v>227.60309803227685</v>
      </c>
      <c r="G34" s="1">
        <f t="shared" si="1"/>
        <v>6.9019677231665355E-3</v>
      </c>
      <c r="I34">
        <v>96.36</v>
      </c>
      <c r="J34">
        <v>0.71</v>
      </c>
    </row>
    <row r="35" spans="1:10" x14ac:dyDescent="0.3">
      <c r="A35">
        <v>260.44</v>
      </c>
      <c r="B35">
        <f t="shared" si="0"/>
        <v>233.62</v>
      </c>
      <c r="C35">
        <v>-3.38</v>
      </c>
      <c r="D35" s="2">
        <f t="shared" si="2"/>
        <v>295298.38399230171</v>
      </c>
      <c r="E35" s="1">
        <f t="shared" si="3"/>
        <v>2781852.3623175179</v>
      </c>
      <c r="F35" s="1">
        <f t="shared" si="4"/>
        <v>233.61291578708554</v>
      </c>
      <c r="G35" s="1">
        <f t="shared" si="1"/>
        <v>7.0842129144637056E-3</v>
      </c>
      <c r="I35">
        <v>117.3</v>
      </c>
      <c r="J35">
        <v>0.53</v>
      </c>
    </row>
    <row r="36" spans="1:10" x14ac:dyDescent="0.3">
      <c r="A36">
        <v>266.05</v>
      </c>
      <c r="B36">
        <f t="shared" si="0"/>
        <v>239.23000000000002</v>
      </c>
      <c r="C36">
        <v>-3.5</v>
      </c>
      <c r="D36" s="2">
        <f t="shared" si="2"/>
        <v>295303.83956223069</v>
      </c>
      <c r="E36" s="1">
        <f t="shared" si="3"/>
        <v>2781853.6688197493</v>
      </c>
      <c r="F36" s="1">
        <f t="shared" si="4"/>
        <v>239.22274567136986</v>
      </c>
      <c r="G36" s="1">
        <f t="shared" si="1"/>
        <v>7.2543286301538501E-3</v>
      </c>
      <c r="I36">
        <v>139.72999999999999</v>
      </c>
      <c r="J36">
        <v>0.42</v>
      </c>
    </row>
    <row r="37" spans="1:10" x14ac:dyDescent="0.3">
      <c r="A37">
        <v>272.18</v>
      </c>
      <c r="B37">
        <f t="shared" si="0"/>
        <v>245.36</v>
      </c>
      <c r="C37">
        <v>-3.57</v>
      </c>
      <c r="D37" s="2">
        <f t="shared" si="2"/>
        <v>295309.8008177859</v>
      </c>
      <c r="E37" s="1">
        <f t="shared" si="3"/>
        <v>2781855.0964237917</v>
      </c>
      <c r="F37" s="1">
        <f t="shared" si="4"/>
        <v>245.35255978736365</v>
      </c>
      <c r="G37" s="1">
        <f t="shared" si="1"/>
        <v>7.4402126363679599E-3</v>
      </c>
      <c r="I37">
        <v>153.87</v>
      </c>
      <c r="J37">
        <v>0.27</v>
      </c>
    </row>
    <row r="38" spans="1:10" x14ac:dyDescent="0.3">
      <c r="A38">
        <v>278.27999999999997</v>
      </c>
      <c r="B38">
        <f t="shared" si="0"/>
        <v>251.45999999999998</v>
      </c>
      <c r="C38">
        <v>-3.56</v>
      </c>
      <c r="D38" s="2">
        <f t="shared" si="2"/>
        <v>295315.73289917037</v>
      </c>
      <c r="E38" s="1">
        <f t="shared" si="3"/>
        <v>2781856.517041191</v>
      </c>
      <c r="F38" s="1">
        <f t="shared" si="4"/>
        <v>251.45237481300697</v>
      </c>
      <c r="G38" s="1">
        <f t="shared" si="1"/>
        <v>7.6251869930104021E-3</v>
      </c>
      <c r="I38">
        <v>168.81</v>
      </c>
      <c r="J38">
        <v>0.06</v>
      </c>
    </row>
    <row r="39" spans="1:10" x14ac:dyDescent="0.3">
      <c r="A39">
        <v>284.23</v>
      </c>
      <c r="B39">
        <f t="shared" si="0"/>
        <v>257.41000000000003</v>
      </c>
      <c r="C39">
        <v>-3.83</v>
      </c>
      <c r="D39" s="2">
        <f t="shared" si="2"/>
        <v>295321.51910970116</v>
      </c>
      <c r="E39" s="1">
        <f t="shared" si="3"/>
        <v>2781857.9027253757</v>
      </c>
      <c r="F39" s="1">
        <f t="shared" si="4"/>
        <v>257.40219438727968</v>
      </c>
      <c r="G39" s="1">
        <f t="shared" si="1"/>
        <v>7.805612720346744E-3</v>
      </c>
      <c r="I39">
        <v>180.79</v>
      </c>
      <c r="J39">
        <v>-0.21</v>
      </c>
    </row>
    <row r="40" spans="1:10" x14ac:dyDescent="0.3">
      <c r="A40">
        <v>290.26</v>
      </c>
      <c r="B40">
        <f t="shared" si="0"/>
        <v>263.44</v>
      </c>
      <c r="C40">
        <v>-4.1100000000000003</v>
      </c>
      <c r="D40" s="2">
        <f t="shared" si="2"/>
        <v>295327.38311802055</v>
      </c>
      <c r="E40" s="1">
        <f t="shared" si="3"/>
        <v>2781859.307040608</v>
      </c>
      <c r="F40" s="1">
        <f t="shared" si="4"/>
        <v>263.43201153554691</v>
      </c>
      <c r="G40" s="1">
        <f t="shared" si="1"/>
        <v>7.9884644530920923E-3</v>
      </c>
      <c r="I40">
        <v>187.2</v>
      </c>
      <c r="J40">
        <v>-0.23</v>
      </c>
    </row>
    <row r="41" spans="1:10" x14ac:dyDescent="0.3">
      <c r="A41">
        <v>296.14999999999998</v>
      </c>
      <c r="B41">
        <f t="shared" si="0"/>
        <v>269.33</v>
      </c>
      <c r="C41">
        <v>-4.1900000000000004</v>
      </c>
      <c r="D41" s="2">
        <f t="shared" si="2"/>
        <v>295333.11098020978</v>
      </c>
      <c r="E41" s="1">
        <f t="shared" si="3"/>
        <v>2781860.6787515068</v>
      </c>
      <c r="F41" s="1">
        <f t="shared" si="4"/>
        <v>269.32183292917045</v>
      </c>
      <c r="G41" s="1">
        <f t="shared" si="1"/>
        <v>8.1670708295291661E-3</v>
      </c>
      <c r="I41">
        <v>190.47</v>
      </c>
      <c r="J41">
        <v>-0.52</v>
      </c>
    </row>
    <row r="42" spans="1:10" x14ac:dyDescent="0.3">
      <c r="A42">
        <v>301.98</v>
      </c>
      <c r="B42">
        <f t="shared" si="0"/>
        <v>275.16000000000003</v>
      </c>
      <c r="C42">
        <v>-4.54</v>
      </c>
      <c r="D42" s="2">
        <f t="shared" si="2"/>
        <v>295338.78049405763</v>
      </c>
      <c r="E42" s="1">
        <f t="shared" si="3"/>
        <v>2781862.0364891198</v>
      </c>
      <c r="F42" s="1">
        <f t="shared" si="4"/>
        <v>275.15165614231466</v>
      </c>
      <c r="G42" s="1">
        <f t="shared" si="1"/>
        <v>8.3438576853609447E-3</v>
      </c>
      <c r="I42">
        <v>195.96</v>
      </c>
      <c r="J42">
        <v>-0.73</v>
      </c>
    </row>
    <row r="43" spans="1:10" x14ac:dyDescent="0.3">
      <c r="A43">
        <v>307.83999999999997</v>
      </c>
      <c r="B43">
        <f t="shared" si="0"/>
        <v>281.02</v>
      </c>
      <c r="C43">
        <v>-4.4000000000000004</v>
      </c>
      <c r="D43" s="2">
        <f t="shared" si="2"/>
        <v>295344.47918207612</v>
      </c>
      <c r="E43" s="1">
        <f t="shared" si="3"/>
        <v>2781863.4012133759</v>
      </c>
      <c r="F43" s="1">
        <f t="shared" si="4"/>
        <v>281.01147844569613</v>
      </c>
      <c r="G43" s="1">
        <f t="shared" si="1"/>
        <v>8.5215543038543728E-3</v>
      </c>
      <c r="I43">
        <v>201.92</v>
      </c>
      <c r="J43">
        <v>-1.07</v>
      </c>
    </row>
    <row r="44" spans="1:10" x14ac:dyDescent="0.3">
      <c r="A44">
        <v>313.75</v>
      </c>
      <c r="B44">
        <f t="shared" si="0"/>
        <v>286.93</v>
      </c>
      <c r="C44">
        <v>-4.53</v>
      </c>
      <c r="D44" s="2">
        <f t="shared" si="2"/>
        <v>295350.22649371251</v>
      </c>
      <c r="E44" s="1">
        <f t="shared" si="3"/>
        <v>2781864.7775820368</v>
      </c>
      <c r="F44" s="1">
        <f t="shared" si="4"/>
        <v>286.92129923288672</v>
      </c>
      <c r="G44" s="1">
        <f t="shared" si="1"/>
        <v>8.7007671132823816E-3</v>
      </c>
      <c r="I44">
        <v>207.75</v>
      </c>
      <c r="J44">
        <v>-1.54</v>
      </c>
    </row>
    <row r="45" spans="1:10" x14ac:dyDescent="0.3">
      <c r="A45">
        <v>319.66000000000003</v>
      </c>
      <c r="B45">
        <f t="shared" si="0"/>
        <v>292.84000000000003</v>
      </c>
      <c r="C45">
        <v>-4.57</v>
      </c>
      <c r="D45" s="2">
        <f t="shared" si="2"/>
        <v>295355.97380534897</v>
      </c>
      <c r="E45" s="1">
        <f t="shared" si="3"/>
        <v>2781866.1539506973</v>
      </c>
      <c r="F45" s="1">
        <f t="shared" si="4"/>
        <v>292.83112002002537</v>
      </c>
      <c r="G45" s="1">
        <f t="shared" si="1"/>
        <v>8.8799799746652752E-3</v>
      </c>
      <c r="I45">
        <v>213.87</v>
      </c>
      <c r="J45">
        <v>-1.99</v>
      </c>
    </row>
    <row r="46" spans="1:10" x14ac:dyDescent="0.3">
      <c r="A46">
        <v>325.55</v>
      </c>
      <c r="B46">
        <f t="shared" si="0"/>
        <v>298.73</v>
      </c>
      <c r="C46">
        <v>-4.71</v>
      </c>
      <c r="D46" s="2">
        <f t="shared" si="2"/>
        <v>295361.7016675382</v>
      </c>
      <c r="E46" s="1">
        <f t="shared" si="3"/>
        <v>2781867.5256615961</v>
      </c>
      <c r="F46" s="1">
        <f t="shared" si="4"/>
        <v>298.72094141364897</v>
      </c>
      <c r="G46" s="1">
        <f t="shared" si="1"/>
        <v>9.0585863510455056E-3</v>
      </c>
      <c r="I46">
        <v>219.12</v>
      </c>
      <c r="J46">
        <v>-2.2999999999999998</v>
      </c>
    </row>
    <row r="47" spans="1:10" x14ac:dyDescent="0.3">
      <c r="A47">
        <v>333.6</v>
      </c>
      <c r="B47">
        <f t="shared" si="0"/>
        <v>306.78000000000003</v>
      </c>
      <c r="C47">
        <v>-4.91</v>
      </c>
      <c r="D47" s="2">
        <f t="shared" si="2"/>
        <v>295369.53007002105</v>
      </c>
      <c r="E47" s="1">
        <f t="shared" si="3"/>
        <v>2781869.4004107872</v>
      </c>
      <c r="F47" s="1">
        <f t="shared" si="4"/>
        <v>306.77069730826986</v>
      </c>
      <c r="G47" s="1">
        <f t="shared" si="1"/>
        <v>9.3026917301699541E-3</v>
      </c>
      <c r="I47">
        <v>224.96</v>
      </c>
      <c r="J47">
        <v>-2.5299999999999998</v>
      </c>
    </row>
    <row r="48" spans="1:10" x14ac:dyDescent="0.3">
      <c r="A48">
        <v>339.49</v>
      </c>
      <c r="B48">
        <f t="shared" si="0"/>
        <v>312.67</v>
      </c>
      <c r="C48">
        <v>-4.84</v>
      </c>
      <c r="D48" s="2">
        <f t="shared" si="2"/>
        <v>295375.25793221028</v>
      </c>
      <c r="E48" s="1">
        <f t="shared" si="3"/>
        <v>2781870.772121686</v>
      </c>
      <c r="F48" s="1">
        <f t="shared" si="4"/>
        <v>312.66051870189341</v>
      </c>
      <c r="G48" s="1">
        <f t="shared" si="1"/>
        <v>9.4812981066070279E-3</v>
      </c>
      <c r="I48">
        <v>230.87</v>
      </c>
      <c r="J48">
        <v>-2.9</v>
      </c>
    </row>
    <row r="49" spans="1:10" x14ac:dyDescent="0.3">
      <c r="A49">
        <v>345.28</v>
      </c>
      <c r="B49">
        <f t="shared" si="0"/>
        <v>318.45999999999998</v>
      </c>
      <c r="C49">
        <v>-4.8600000000000003</v>
      </c>
      <c r="D49" s="2">
        <f t="shared" si="2"/>
        <v>295380.88854716375</v>
      </c>
      <c r="E49" s="1">
        <f t="shared" si="3"/>
        <v>2781872.1205437751</v>
      </c>
      <c r="F49" s="1">
        <f t="shared" si="4"/>
        <v>318.45034312795542</v>
      </c>
      <c r="G49" s="1">
        <f t="shared" si="1"/>
        <v>9.6568720445588951E-3</v>
      </c>
      <c r="I49">
        <v>236.74</v>
      </c>
      <c r="J49">
        <v>-3.1</v>
      </c>
    </row>
    <row r="50" spans="1:10" x14ac:dyDescent="0.3">
      <c r="A50">
        <v>351.11</v>
      </c>
      <c r="B50">
        <f t="shared" si="0"/>
        <v>324.29000000000002</v>
      </c>
      <c r="C50">
        <v>-4.8</v>
      </c>
      <c r="D50" s="2">
        <f t="shared" si="2"/>
        <v>295386.55806101148</v>
      </c>
      <c r="E50" s="1">
        <f t="shared" si="3"/>
        <v>2781873.4782813881</v>
      </c>
      <c r="F50" s="1">
        <f t="shared" si="4"/>
        <v>324.2801663409864</v>
      </c>
      <c r="G50" s="1">
        <f t="shared" si="1"/>
        <v>9.8336590136227642E-3</v>
      </c>
      <c r="I50">
        <v>242.56</v>
      </c>
      <c r="J50">
        <v>-3.13</v>
      </c>
    </row>
    <row r="51" spans="1:10" x14ac:dyDescent="0.3">
      <c r="A51">
        <v>356.55</v>
      </c>
      <c r="B51">
        <f t="shared" si="0"/>
        <v>329.73</v>
      </c>
      <c r="C51">
        <v>-4.53</v>
      </c>
      <c r="D51" s="2">
        <f t="shared" si="2"/>
        <v>295391.84831063967</v>
      </c>
      <c r="E51" s="1">
        <f t="shared" si="3"/>
        <v>2781874.7451926423</v>
      </c>
      <c r="F51" s="1">
        <f t="shared" si="4"/>
        <v>329.72000138028136</v>
      </c>
      <c r="G51" s="1">
        <f t="shared" si="1"/>
        <v>9.9986197186581194E-3</v>
      </c>
      <c r="I51">
        <v>248.42</v>
      </c>
      <c r="J51">
        <v>-3.31</v>
      </c>
    </row>
    <row r="52" spans="1:10" x14ac:dyDescent="0.3">
      <c r="A52">
        <v>362.35</v>
      </c>
      <c r="B52">
        <f t="shared" si="0"/>
        <v>335.53000000000003</v>
      </c>
      <c r="C52">
        <v>-4.57</v>
      </c>
      <c r="D52" s="2">
        <f t="shared" si="2"/>
        <v>295397.48865031672</v>
      </c>
      <c r="E52" s="1">
        <f t="shared" si="3"/>
        <v>2781876.0959436125</v>
      </c>
      <c r="F52" s="1">
        <f t="shared" si="4"/>
        <v>335.51982550312687</v>
      </c>
      <c r="G52" s="1">
        <f t="shared" si="1"/>
        <v>1.0174496873162298E-2</v>
      </c>
      <c r="I52">
        <v>254.43</v>
      </c>
      <c r="J52">
        <v>-3.3</v>
      </c>
    </row>
    <row r="53" spans="1:10" x14ac:dyDescent="0.3">
      <c r="A53">
        <v>368.23</v>
      </c>
      <c r="B53">
        <f t="shared" si="0"/>
        <v>341.41</v>
      </c>
      <c r="C53">
        <v>-4.62</v>
      </c>
      <c r="D53" s="2">
        <f t="shared" si="2"/>
        <v>295403.20678778237</v>
      </c>
      <c r="E53" s="1">
        <f t="shared" si="3"/>
        <v>2781877.4653256303</v>
      </c>
      <c r="F53" s="1">
        <f t="shared" si="4"/>
        <v>341.39964719996692</v>
      </c>
      <c r="G53" s="1">
        <f t="shared" si="1"/>
        <v>1.0352800033103904E-2</v>
      </c>
      <c r="I53">
        <v>260.44</v>
      </c>
      <c r="J53">
        <v>-3.38</v>
      </c>
    </row>
    <row r="54" spans="1:10" x14ac:dyDescent="0.3">
      <c r="A54">
        <v>374.13</v>
      </c>
      <c r="B54">
        <f t="shared" si="0"/>
        <v>347.31</v>
      </c>
      <c r="C54">
        <v>-4.63</v>
      </c>
      <c r="D54" s="2">
        <f t="shared" si="2"/>
        <v>295408.94437469525</v>
      </c>
      <c r="E54" s="1">
        <f t="shared" si="3"/>
        <v>2781878.8393654097</v>
      </c>
      <c r="F54" s="1">
        <f t="shared" si="4"/>
        <v>347.29946829032212</v>
      </c>
      <c r="G54" s="1">
        <f t="shared" si="1"/>
        <v>1.0531709677877643E-2</v>
      </c>
      <c r="I54">
        <v>266.05</v>
      </c>
      <c r="J54">
        <v>-3.5</v>
      </c>
    </row>
    <row r="55" spans="1:10" x14ac:dyDescent="0.3">
      <c r="A55">
        <v>380.02</v>
      </c>
      <c r="B55">
        <f t="shared" si="0"/>
        <v>353.2</v>
      </c>
      <c r="C55">
        <v>-4.68</v>
      </c>
      <c r="D55" s="2">
        <f t="shared" si="2"/>
        <v>295414.67223688448</v>
      </c>
      <c r="E55" s="1">
        <f t="shared" si="3"/>
        <v>2781880.2110763085</v>
      </c>
      <c r="F55" s="1">
        <f t="shared" si="4"/>
        <v>353.18928968394567</v>
      </c>
      <c r="G55" s="1">
        <f t="shared" si="1"/>
        <v>1.0710316054314717E-2</v>
      </c>
      <c r="I55">
        <v>272.18</v>
      </c>
      <c r="J55">
        <v>-3.57</v>
      </c>
    </row>
    <row r="56" spans="1:10" x14ac:dyDescent="0.3">
      <c r="A56">
        <v>384.58</v>
      </c>
      <c r="B56">
        <f t="shared" si="0"/>
        <v>357.76</v>
      </c>
      <c r="C56">
        <v>-4.6900000000000004</v>
      </c>
      <c r="D56" s="2">
        <f t="shared" si="2"/>
        <v>295419.10671083746</v>
      </c>
      <c r="E56" s="1">
        <f t="shared" si="3"/>
        <v>2781881.2730460367</v>
      </c>
      <c r="F56" s="1">
        <f t="shared" si="4"/>
        <v>357.74915140808423</v>
      </c>
      <c r="G56" s="1">
        <f t="shared" si="1"/>
        <v>1.0848591915760153E-2</v>
      </c>
      <c r="I56">
        <v>278.27999999999997</v>
      </c>
      <c r="J56">
        <v>-3.56</v>
      </c>
    </row>
    <row r="57" spans="1:10" x14ac:dyDescent="0.3">
      <c r="A57">
        <v>390.45</v>
      </c>
      <c r="B57">
        <f t="shared" si="0"/>
        <v>363.63</v>
      </c>
      <c r="C57">
        <v>-4.7</v>
      </c>
      <c r="D57" s="2">
        <f t="shared" si="2"/>
        <v>295424.81512357958</v>
      </c>
      <c r="E57" s="1">
        <f t="shared" si="3"/>
        <v>2781882.6400991734</v>
      </c>
      <c r="F57" s="1">
        <f t="shared" si="4"/>
        <v>363.61897340819735</v>
      </c>
      <c r="G57" s="1">
        <f t="shared" si="1"/>
        <v>1.102659180264709E-2</v>
      </c>
      <c r="I57">
        <v>284.23</v>
      </c>
      <c r="J57">
        <v>-3.83</v>
      </c>
    </row>
    <row r="58" spans="1:10" x14ac:dyDescent="0.3">
      <c r="A58">
        <v>396.41</v>
      </c>
      <c r="B58">
        <f t="shared" si="0"/>
        <v>369.59000000000003</v>
      </c>
      <c r="C58">
        <v>-4.67</v>
      </c>
      <c r="D58" s="2">
        <f t="shared" si="2"/>
        <v>295430.61105883395</v>
      </c>
      <c r="E58" s="1">
        <f t="shared" si="3"/>
        <v>2781884.0281122392</v>
      </c>
      <c r="F58" s="1">
        <f t="shared" si="4"/>
        <v>369.57879267925358</v>
      </c>
      <c r="G58" s="1">
        <f t="shared" si="1"/>
        <v>1.1207320746450478E-2</v>
      </c>
      <c r="I58">
        <v>290.26</v>
      </c>
      <c r="J58">
        <v>-4.1100000000000003</v>
      </c>
    </row>
    <row r="59" spans="1:10" x14ac:dyDescent="0.3">
      <c r="A59">
        <v>402.25</v>
      </c>
      <c r="B59">
        <f t="shared" si="0"/>
        <v>375.43</v>
      </c>
      <c r="C59">
        <v>-4.6100000000000003</v>
      </c>
      <c r="D59" s="2">
        <f t="shared" si="2"/>
        <v>295436.29029740527</v>
      </c>
      <c r="E59" s="1">
        <f t="shared" si="3"/>
        <v>2781885.3881787332</v>
      </c>
      <c r="F59" s="1">
        <f t="shared" si="4"/>
        <v>375.41861558906805</v>
      </c>
      <c r="G59" s="1">
        <f t="shared" si="1"/>
        <v>1.1384410931952971E-2</v>
      </c>
      <c r="I59">
        <v>296.14999999999998</v>
      </c>
      <c r="J59">
        <v>-4.1900000000000004</v>
      </c>
    </row>
    <row r="60" spans="1:10" x14ac:dyDescent="0.3">
      <c r="A60">
        <v>408.08</v>
      </c>
      <c r="B60">
        <f t="shared" si="0"/>
        <v>381.26</v>
      </c>
      <c r="C60">
        <v>-4.5</v>
      </c>
      <c r="D60" s="2">
        <f t="shared" si="2"/>
        <v>295441.95981125307</v>
      </c>
      <c r="E60" s="1">
        <f t="shared" si="3"/>
        <v>2781886.7459163466</v>
      </c>
      <c r="F60" s="1">
        <f t="shared" si="4"/>
        <v>381.2484388022641</v>
      </c>
      <c r="G60" s="1">
        <f t="shared" si="1"/>
        <v>1.1561197735886708E-2</v>
      </c>
      <c r="I60">
        <v>301.98</v>
      </c>
      <c r="J60">
        <v>-4.54</v>
      </c>
    </row>
    <row r="61" spans="1:10" x14ac:dyDescent="0.3">
      <c r="A61">
        <v>413.83</v>
      </c>
      <c r="B61">
        <f t="shared" si="0"/>
        <v>387.01</v>
      </c>
      <c r="C61">
        <v>-4.47</v>
      </c>
      <c r="D61" s="2">
        <f t="shared" si="2"/>
        <v>295447.5515273122</v>
      </c>
      <c r="E61" s="1">
        <f t="shared" si="3"/>
        <v>2781888.0850229114</v>
      </c>
      <c r="F61" s="1">
        <f t="shared" si="4"/>
        <v>386.99826444119213</v>
      </c>
      <c r="G61" s="1">
        <f t="shared" si="1"/>
        <v>1.1735558807856705E-2</v>
      </c>
      <c r="I61">
        <v>307.83999999999997</v>
      </c>
      <c r="J61">
        <v>-4.4000000000000004</v>
      </c>
    </row>
    <row r="62" spans="1:10" x14ac:dyDescent="0.3">
      <c r="A62">
        <v>419.63</v>
      </c>
      <c r="B62">
        <f t="shared" si="0"/>
        <v>392.81</v>
      </c>
      <c r="C62">
        <v>-4.45</v>
      </c>
      <c r="D62" s="2">
        <f t="shared" si="2"/>
        <v>295453.19186698925</v>
      </c>
      <c r="E62" s="1">
        <f t="shared" si="3"/>
        <v>2781889.4357738812</v>
      </c>
      <c r="F62" s="1">
        <f t="shared" si="4"/>
        <v>392.79808856392924</v>
      </c>
      <c r="G62" s="1">
        <f t="shared" si="1"/>
        <v>1.1911436070761283E-2</v>
      </c>
      <c r="I62">
        <v>313.75</v>
      </c>
      <c r="J62">
        <v>-4.53</v>
      </c>
    </row>
    <row r="63" spans="1:10" x14ac:dyDescent="0.3">
      <c r="A63">
        <v>425.42</v>
      </c>
      <c r="B63">
        <f t="shared" si="0"/>
        <v>398.6</v>
      </c>
      <c r="C63">
        <v>-4.42</v>
      </c>
      <c r="D63" s="2">
        <f t="shared" si="2"/>
        <v>295458.82248194271</v>
      </c>
      <c r="E63" s="1">
        <f t="shared" si="3"/>
        <v>2781890.7841959703</v>
      </c>
      <c r="F63" s="1">
        <f t="shared" si="4"/>
        <v>398.58791298999125</v>
      </c>
      <c r="G63" s="1">
        <f t="shared" si="1"/>
        <v>1.2087010008769994E-2</v>
      </c>
      <c r="I63">
        <v>319.66000000000003</v>
      </c>
      <c r="J63">
        <v>-4.57</v>
      </c>
    </row>
    <row r="64" spans="1:10" x14ac:dyDescent="0.3">
      <c r="A64">
        <v>431.14</v>
      </c>
      <c r="B64">
        <f t="shared" si="0"/>
        <v>404.32</v>
      </c>
      <c r="C64">
        <v>-4.3899999999999997</v>
      </c>
      <c r="D64" s="2">
        <f t="shared" si="2"/>
        <v>295464.3850238311</v>
      </c>
      <c r="E64" s="1">
        <f t="shared" si="3"/>
        <v>2781892.1163158924</v>
      </c>
      <c r="F64" s="1">
        <f t="shared" si="4"/>
        <v>404.30773953867725</v>
      </c>
      <c r="G64" s="1">
        <f t="shared" si="1"/>
        <v>1.2260461322739502E-2</v>
      </c>
      <c r="I64">
        <v>325.55</v>
      </c>
      <c r="J64">
        <v>-4.71</v>
      </c>
    </row>
    <row r="65" spans="1:10" x14ac:dyDescent="0.3">
      <c r="A65">
        <v>436.85</v>
      </c>
      <c r="B65">
        <f t="shared" si="0"/>
        <v>410.03000000000003</v>
      </c>
      <c r="C65">
        <v>-4.3899999999999997</v>
      </c>
      <c r="D65" s="2">
        <f t="shared" si="2"/>
        <v>295469.9378409959</v>
      </c>
      <c r="E65" s="1">
        <f t="shared" si="3"/>
        <v>2781893.4461069335</v>
      </c>
      <c r="F65" s="1">
        <f t="shared" si="4"/>
        <v>410.0175663905797</v>
      </c>
      <c r="G65" s="1">
        <f t="shared" si="1"/>
        <v>1.243360942032723E-2</v>
      </c>
      <c r="I65">
        <v>333.6</v>
      </c>
      <c r="J65">
        <v>-4.91</v>
      </c>
    </row>
    <row r="66" spans="1:10" x14ac:dyDescent="0.3">
      <c r="A66">
        <v>442.51</v>
      </c>
      <c r="B66">
        <f t="shared" ref="B66:B129" si="5">A66-26.82</f>
        <v>415.69</v>
      </c>
      <c r="C66">
        <v>-4.4000000000000004</v>
      </c>
      <c r="D66" s="2">
        <f t="shared" si="2"/>
        <v>295475.44203454279</v>
      </c>
      <c r="E66" s="1">
        <f t="shared" si="3"/>
        <v>2781894.7642535693</v>
      </c>
      <c r="F66" s="1">
        <f t="shared" si="4"/>
        <v>415.67739475856462</v>
      </c>
      <c r="G66" s="1">
        <f t="shared" ref="G66:G129" si="6">B66-F66</f>
        <v>1.2605241435380776E-2</v>
      </c>
      <c r="I66">
        <v>339.49</v>
      </c>
      <c r="J66">
        <v>-4.84</v>
      </c>
    </row>
    <row r="67" spans="1:10" x14ac:dyDescent="0.3">
      <c r="A67">
        <v>448.06</v>
      </c>
      <c r="B67">
        <f t="shared" si="5"/>
        <v>421.24</v>
      </c>
      <c r="C67">
        <v>-4.4400000000000004</v>
      </c>
      <c r="D67" s="2">
        <f t="shared" ref="D67:D130" si="7">(((B67*($D$216-$D$1))+$B$216*$D$1)/$B$216)</f>
        <v>295480.83925613033</v>
      </c>
      <c r="E67" s="1">
        <f t="shared" ref="E67:E130" si="8">(((B67*($E$216-$E$1))+$B$216*$E$1)/$B$216)</f>
        <v>2781896.0567825148</v>
      </c>
      <c r="F67" s="1">
        <f t="shared" ref="F67:F130" si="9">SQRT(((D67-$D$1)^2)+((E67-$E$1)^2))</f>
        <v>421.22722646231307</v>
      </c>
      <c r="G67" s="1">
        <f t="shared" si="6"/>
        <v>1.2773537686939562E-2</v>
      </c>
      <c r="I67">
        <v>345.28</v>
      </c>
      <c r="J67">
        <v>-4.8600000000000003</v>
      </c>
    </row>
    <row r="68" spans="1:10" x14ac:dyDescent="0.3">
      <c r="A68">
        <v>453.52</v>
      </c>
      <c r="B68">
        <f t="shared" si="5"/>
        <v>426.7</v>
      </c>
      <c r="C68">
        <v>-4.4400000000000004</v>
      </c>
      <c r="D68" s="2">
        <f t="shared" si="7"/>
        <v>295486.14895520557</v>
      </c>
      <c r="E68" s="1">
        <f t="shared" si="8"/>
        <v>2781897.3283515312</v>
      </c>
      <c r="F68" s="1">
        <f t="shared" si="9"/>
        <v>426.68706089506179</v>
      </c>
      <c r="G68" s="1">
        <f t="shared" si="6"/>
        <v>1.2939104938197943E-2</v>
      </c>
      <c r="I68">
        <v>351.11</v>
      </c>
      <c r="J68">
        <v>-4.8</v>
      </c>
    </row>
    <row r="69" spans="1:10" x14ac:dyDescent="0.3">
      <c r="A69">
        <v>458.91</v>
      </c>
      <c r="B69">
        <f t="shared" si="5"/>
        <v>432.09000000000003</v>
      </c>
      <c r="C69">
        <v>-4.45</v>
      </c>
      <c r="D69" s="2">
        <f t="shared" si="7"/>
        <v>295491.39058121579</v>
      </c>
      <c r="E69" s="1">
        <f t="shared" si="8"/>
        <v>2781898.5836183811</v>
      </c>
      <c r="F69" s="1">
        <f t="shared" si="9"/>
        <v>432.07689745059946</v>
      </c>
      <c r="G69" s="1">
        <f t="shared" si="6"/>
        <v>1.3102549400571206E-2</v>
      </c>
      <c r="I69">
        <v>356.55</v>
      </c>
      <c r="J69">
        <v>-4.53</v>
      </c>
    </row>
    <row r="70" spans="1:10" x14ac:dyDescent="0.3">
      <c r="A70">
        <v>464.13</v>
      </c>
      <c r="B70">
        <f t="shared" si="5"/>
        <v>437.31</v>
      </c>
      <c r="C70">
        <v>-4.4800000000000004</v>
      </c>
      <c r="D70" s="2">
        <f t="shared" si="7"/>
        <v>295496.46688692516</v>
      </c>
      <c r="E70" s="1">
        <f t="shared" si="8"/>
        <v>2781899.7992942538</v>
      </c>
      <c r="F70" s="1">
        <f t="shared" si="9"/>
        <v>437.29673916109118</v>
      </c>
      <c r="G70" s="1">
        <f t="shared" si="6"/>
        <v>1.326083890882046E-2</v>
      </c>
      <c r="I70">
        <v>362.35</v>
      </c>
      <c r="J70">
        <v>-4.57</v>
      </c>
    </row>
    <row r="71" spans="1:10" x14ac:dyDescent="0.3">
      <c r="A71">
        <v>469.21</v>
      </c>
      <c r="B71">
        <f t="shared" si="5"/>
        <v>442.39</v>
      </c>
      <c r="C71">
        <v>-4.51</v>
      </c>
      <c r="D71" s="2">
        <f t="shared" si="7"/>
        <v>295501.40704650432</v>
      </c>
      <c r="E71" s="1">
        <f t="shared" si="8"/>
        <v>2781900.9823657931</v>
      </c>
      <c r="F71" s="1">
        <f t="shared" si="9"/>
        <v>442.37658511688255</v>
      </c>
      <c r="G71" s="1">
        <f t="shared" si="6"/>
        <v>1.3414883117434329E-2</v>
      </c>
      <c r="I71">
        <v>368.23</v>
      </c>
      <c r="J71">
        <v>-4.62</v>
      </c>
    </row>
    <row r="72" spans="1:10" x14ac:dyDescent="0.3">
      <c r="A72">
        <v>475.84</v>
      </c>
      <c r="B72">
        <f t="shared" si="5"/>
        <v>449.02</v>
      </c>
      <c r="C72">
        <v>-4.4800000000000004</v>
      </c>
      <c r="D72" s="2">
        <f t="shared" si="7"/>
        <v>295507.85453823861</v>
      </c>
      <c r="E72" s="1">
        <f t="shared" si="8"/>
        <v>2781902.5264138849</v>
      </c>
      <c r="F72" s="1">
        <f t="shared" si="9"/>
        <v>449.00638407112723</v>
      </c>
      <c r="G72" s="1">
        <f t="shared" si="6"/>
        <v>1.3615928872752647E-2</v>
      </c>
      <c r="I72">
        <v>374.13</v>
      </c>
      <c r="J72">
        <v>-4.63</v>
      </c>
    </row>
    <row r="73" spans="1:10" x14ac:dyDescent="0.3">
      <c r="A73">
        <v>482.01</v>
      </c>
      <c r="B73">
        <f t="shared" si="5"/>
        <v>455.19</v>
      </c>
      <c r="C73">
        <v>-4.5</v>
      </c>
      <c r="D73" s="2">
        <f t="shared" si="7"/>
        <v>295513.85469268815</v>
      </c>
      <c r="E73" s="1">
        <f t="shared" si="8"/>
        <v>2781903.9633334512</v>
      </c>
      <c r="F73" s="1">
        <f t="shared" si="9"/>
        <v>455.17619697414659</v>
      </c>
      <c r="G73" s="1">
        <f t="shared" si="6"/>
        <v>1.380302585340587E-2</v>
      </c>
      <c r="I73">
        <v>380.02</v>
      </c>
      <c r="J73">
        <v>-4.68</v>
      </c>
    </row>
    <row r="74" spans="1:10" x14ac:dyDescent="0.3">
      <c r="A74">
        <v>487.38</v>
      </c>
      <c r="B74">
        <f t="shared" si="5"/>
        <v>460.56</v>
      </c>
      <c r="C74">
        <v>-4.49</v>
      </c>
      <c r="D74" s="2">
        <f t="shared" si="7"/>
        <v>295519.07686925121</v>
      </c>
      <c r="E74" s="1">
        <f t="shared" si="8"/>
        <v>2781905.2139425389</v>
      </c>
      <c r="F74" s="1">
        <f t="shared" si="9"/>
        <v>460.54603413611727</v>
      </c>
      <c r="G74" s="1">
        <f t="shared" si="6"/>
        <v>1.3965863882731355E-2</v>
      </c>
      <c r="I74">
        <v>384.58</v>
      </c>
      <c r="J74">
        <v>-4.6900000000000004</v>
      </c>
    </row>
    <row r="75" spans="1:10" x14ac:dyDescent="0.3">
      <c r="A75">
        <v>492.64</v>
      </c>
      <c r="B75">
        <f t="shared" si="5"/>
        <v>465.82</v>
      </c>
      <c r="C75">
        <v>-4.4400000000000004</v>
      </c>
      <c r="D75" s="2">
        <f t="shared" si="7"/>
        <v>295524.19207385485</v>
      </c>
      <c r="E75" s="1">
        <f t="shared" si="8"/>
        <v>2781906.4389339359</v>
      </c>
      <c r="F75" s="1">
        <f t="shared" si="9"/>
        <v>465.80587463368636</v>
      </c>
      <c r="G75" s="1">
        <f t="shared" si="6"/>
        <v>1.4125366313635368E-2</v>
      </c>
      <c r="I75">
        <v>390.45</v>
      </c>
      <c r="J75">
        <v>-4.7</v>
      </c>
    </row>
    <row r="76" spans="1:10" x14ac:dyDescent="0.3">
      <c r="A76">
        <v>498.62</v>
      </c>
      <c r="B76">
        <f t="shared" si="5"/>
        <v>471.8</v>
      </c>
      <c r="C76">
        <v>-4.57</v>
      </c>
      <c r="D76" s="2">
        <f t="shared" si="7"/>
        <v>295530.00745855633</v>
      </c>
      <c r="E76" s="1">
        <f t="shared" si="8"/>
        <v>2781907.8316047634</v>
      </c>
      <c r="F76" s="1">
        <f t="shared" si="9"/>
        <v>471.78569329814451</v>
      </c>
      <c r="G76" s="1">
        <f t="shared" si="6"/>
        <v>1.4306701855502979E-2</v>
      </c>
      <c r="I76">
        <v>396.41</v>
      </c>
      <c r="J76">
        <v>-4.67</v>
      </c>
    </row>
    <row r="77" spans="1:10" x14ac:dyDescent="0.3">
      <c r="A77">
        <v>503.73</v>
      </c>
      <c r="B77">
        <f t="shared" si="5"/>
        <v>476.91</v>
      </c>
      <c r="C77">
        <v>-4.59</v>
      </c>
      <c r="D77" s="2">
        <f t="shared" si="7"/>
        <v>295534.97679230629</v>
      </c>
      <c r="E77" s="1">
        <f t="shared" si="8"/>
        <v>2781909.0216629459</v>
      </c>
      <c r="F77" s="1">
        <f t="shared" si="9"/>
        <v>476.89553834434304</v>
      </c>
      <c r="G77" s="1">
        <f t="shared" si="6"/>
        <v>1.4461655656987205E-2</v>
      </c>
      <c r="I77">
        <v>402.25</v>
      </c>
      <c r="J77">
        <v>-4.6100000000000003</v>
      </c>
    </row>
    <row r="78" spans="1:10" x14ac:dyDescent="0.3">
      <c r="A78">
        <v>509.21</v>
      </c>
      <c r="B78">
        <f t="shared" si="5"/>
        <v>482.39</v>
      </c>
      <c r="C78">
        <v>-4.59</v>
      </c>
      <c r="D78" s="2">
        <f t="shared" si="7"/>
        <v>295540.30594082869</v>
      </c>
      <c r="E78" s="1">
        <f t="shared" si="8"/>
        <v>2781910.2978897244</v>
      </c>
      <c r="F78" s="1">
        <f t="shared" si="9"/>
        <v>482.37537217065875</v>
      </c>
      <c r="G78" s="1">
        <f t="shared" si="6"/>
        <v>1.462782934123652E-2</v>
      </c>
      <c r="I78">
        <v>408.08</v>
      </c>
      <c r="J78">
        <v>-4.5</v>
      </c>
    </row>
    <row r="79" spans="1:10" x14ac:dyDescent="0.3">
      <c r="A79">
        <v>514.84</v>
      </c>
      <c r="B79">
        <f t="shared" si="5"/>
        <v>488.02000000000004</v>
      </c>
      <c r="C79">
        <v>-4.79</v>
      </c>
      <c r="D79" s="2">
        <f t="shared" si="7"/>
        <v>295545.78096020489</v>
      </c>
      <c r="E79" s="1">
        <f t="shared" si="8"/>
        <v>2781911.6090497174</v>
      </c>
      <c r="F79" s="1">
        <f t="shared" si="9"/>
        <v>488.00520144845825</v>
      </c>
      <c r="G79" s="1">
        <f t="shared" si="6"/>
        <v>1.4798551541787219E-2</v>
      </c>
      <c r="I79">
        <v>413.83</v>
      </c>
      <c r="J79">
        <v>-4.47</v>
      </c>
    </row>
    <row r="80" spans="1:10" x14ac:dyDescent="0.3">
      <c r="A80">
        <v>520.65</v>
      </c>
      <c r="B80">
        <f t="shared" si="5"/>
        <v>493.83</v>
      </c>
      <c r="C80">
        <v>-4.78</v>
      </c>
      <c r="D80" s="2">
        <f t="shared" si="7"/>
        <v>295551.43102460552</v>
      </c>
      <c r="E80" s="1">
        <f t="shared" si="8"/>
        <v>2781912.9621295682</v>
      </c>
      <c r="F80" s="1">
        <f t="shared" si="9"/>
        <v>493.81502526797885</v>
      </c>
      <c r="G80" s="1">
        <f t="shared" si="6"/>
        <v>1.4974732021130421E-2</v>
      </c>
      <c r="I80">
        <v>419.63</v>
      </c>
      <c r="J80">
        <v>-4.45</v>
      </c>
    </row>
    <row r="81" spans="1:10" x14ac:dyDescent="0.3">
      <c r="A81">
        <v>525.23</v>
      </c>
      <c r="B81">
        <f t="shared" si="5"/>
        <v>498.41</v>
      </c>
      <c r="C81">
        <v>-4.82</v>
      </c>
      <c r="D81" s="2">
        <f t="shared" si="7"/>
        <v>295555.88494800567</v>
      </c>
      <c r="E81" s="1">
        <f t="shared" si="8"/>
        <v>2781914.0287570585</v>
      </c>
      <c r="F81" s="1">
        <f t="shared" si="9"/>
        <v>498.3948863856844</v>
      </c>
      <c r="G81" s="1">
        <f t="shared" si="6"/>
        <v>1.5113614315623636E-2</v>
      </c>
      <c r="I81">
        <v>425.42</v>
      </c>
      <c r="J81">
        <v>-4.42</v>
      </c>
    </row>
    <row r="82" spans="1:10" x14ac:dyDescent="0.3">
      <c r="A82">
        <v>531.66</v>
      </c>
      <c r="B82">
        <f t="shared" si="5"/>
        <v>504.84</v>
      </c>
      <c r="C82">
        <v>-4.9000000000000004</v>
      </c>
      <c r="D82" s="2">
        <f t="shared" si="7"/>
        <v>295562.1379452683</v>
      </c>
      <c r="E82" s="1">
        <f t="shared" si="8"/>
        <v>2781915.5262275301</v>
      </c>
      <c r="F82" s="1">
        <f t="shared" si="9"/>
        <v>504.82469140447597</v>
      </c>
      <c r="G82" s="1">
        <f t="shared" si="6"/>
        <v>1.5308595524004431E-2</v>
      </c>
      <c r="I82">
        <v>431.14</v>
      </c>
      <c r="J82">
        <v>-4.3899999999999997</v>
      </c>
    </row>
    <row r="83" spans="1:10" x14ac:dyDescent="0.3">
      <c r="A83">
        <v>564.72</v>
      </c>
      <c r="B83">
        <f t="shared" si="5"/>
        <v>537.9</v>
      </c>
      <c r="C83">
        <v>-4.9000000000000004</v>
      </c>
      <c r="D83" s="2">
        <f t="shared" si="7"/>
        <v>295594.28788142744</v>
      </c>
      <c r="E83" s="1">
        <f t="shared" si="8"/>
        <v>2781923.2255080589</v>
      </c>
      <c r="F83" s="1">
        <f t="shared" si="9"/>
        <v>537.88368890437448</v>
      </c>
      <c r="G83" s="1">
        <f t="shared" si="6"/>
        <v>1.6311095625496819E-2</v>
      </c>
      <c r="I83">
        <v>436.85</v>
      </c>
      <c r="J83">
        <v>-4.3899999999999997</v>
      </c>
    </row>
    <row r="84" spans="1:10" x14ac:dyDescent="0.3">
      <c r="A84">
        <v>570.37</v>
      </c>
      <c r="B84">
        <f t="shared" si="5"/>
        <v>543.54999999999995</v>
      </c>
      <c r="C84">
        <v>-4.83</v>
      </c>
      <c r="D84" s="2">
        <f t="shared" si="7"/>
        <v>295599.78235025075</v>
      </c>
      <c r="E84" s="1">
        <f t="shared" si="8"/>
        <v>2781924.5413258141</v>
      </c>
      <c r="F84" s="1">
        <f t="shared" si="9"/>
        <v>543.5335175756843</v>
      </c>
      <c r="G84" s="1">
        <f t="shared" si="6"/>
        <v>1.6482424315654498E-2</v>
      </c>
      <c r="I84">
        <v>442.51</v>
      </c>
      <c r="J84">
        <v>-4.4000000000000004</v>
      </c>
    </row>
    <row r="85" spans="1:10" x14ac:dyDescent="0.3">
      <c r="A85">
        <v>576.29</v>
      </c>
      <c r="B85">
        <f t="shared" si="5"/>
        <v>549.46999999999991</v>
      </c>
      <c r="C85">
        <v>-5.07</v>
      </c>
      <c r="D85" s="2">
        <f t="shared" si="7"/>
        <v>295605.53938661073</v>
      </c>
      <c r="E85" s="1">
        <f t="shared" si="8"/>
        <v>2781925.9200233561</v>
      </c>
      <c r="F85" s="1">
        <f t="shared" si="9"/>
        <v>549.45333805965834</v>
      </c>
      <c r="G85" s="1">
        <f t="shared" si="6"/>
        <v>1.6661940341577974E-2</v>
      </c>
      <c r="I85">
        <v>448.06</v>
      </c>
      <c r="J85">
        <v>-4.4400000000000004</v>
      </c>
    </row>
    <row r="86" spans="1:10" x14ac:dyDescent="0.3">
      <c r="A86">
        <v>582.07000000000005</v>
      </c>
      <c r="B86">
        <f t="shared" si="5"/>
        <v>555.25</v>
      </c>
      <c r="C86">
        <v>-5.0599999999999996</v>
      </c>
      <c r="D86" s="2">
        <f t="shared" si="7"/>
        <v>295611.16027684062</v>
      </c>
      <c r="E86" s="1">
        <f t="shared" si="8"/>
        <v>2781927.2661165642</v>
      </c>
      <c r="F86" s="1">
        <f t="shared" si="9"/>
        <v>555.23316278893685</v>
      </c>
      <c r="G86" s="1">
        <f t="shared" si="6"/>
        <v>1.6837211063148061E-2</v>
      </c>
      <c r="I86">
        <v>453.52</v>
      </c>
      <c r="J86">
        <v>-4.4400000000000004</v>
      </c>
    </row>
    <row r="87" spans="1:10" x14ac:dyDescent="0.3">
      <c r="A87">
        <v>587.74</v>
      </c>
      <c r="B87">
        <f t="shared" si="5"/>
        <v>560.91999999999996</v>
      </c>
      <c r="C87">
        <v>-5.01</v>
      </c>
      <c r="D87" s="2">
        <f t="shared" si="7"/>
        <v>295616.67419511109</v>
      </c>
      <c r="E87" s="1">
        <f t="shared" si="8"/>
        <v>2781928.5865920815</v>
      </c>
      <c r="F87" s="1">
        <f t="shared" si="9"/>
        <v>560.90299085381378</v>
      </c>
      <c r="G87" s="1">
        <f t="shared" si="6"/>
        <v>1.7009146186182988E-2</v>
      </c>
      <c r="I87">
        <v>458.91</v>
      </c>
      <c r="J87">
        <v>-4.45</v>
      </c>
    </row>
    <row r="88" spans="1:10" x14ac:dyDescent="0.3">
      <c r="A88">
        <v>593.51</v>
      </c>
      <c r="B88">
        <f t="shared" si="5"/>
        <v>566.68999999999994</v>
      </c>
      <c r="C88">
        <v>-4.95</v>
      </c>
      <c r="D88" s="2">
        <f t="shared" si="7"/>
        <v>295622.28536061745</v>
      </c>
      <c r="E88" s="1">
        <f t="shared" si="8"/>
        <v>2781929.930356408</v>
      </c>
      <c r="F88" s="1">
        <f t="shared" si="9"/>
        <v>566.6728158862569</v>
      </c>
      <c r="G88" s="1">
        <f t="shared" si="6"/>
        <v>1.7184113743041962E-2</v>
      </c>
      <c r="I88">
        <v>464.13</v>
      </c>
      <c r="J88">
        <v>-4.4800000000000004</v>
      </c>
    </row>
    <row r="89" spans="1:10" x14ac:dyDescent="0.3">
      <c r="A89">
        <v>599.42999999999995</v>
      </c>
      <c r="B89">
        <f t="shared" si="5"/>
        <v>572.6099999999999</v>
      </c>
      <c r="C89">
        <v>-4.88</v>
      </c>
      <c r="D89" s="2">
        <f t="shared" si="7"/>
        <v>295628.04239697743</v>
      </c>
      <c r="E89" s="1">
        <f t="shared" si="8"/>
        <v>2781931.30905395</v>
      </c>
      <c r="F89" s="1">
        <f t="shared" si="9"/>
        <v>572.59263637023105</v>
      </c>
      <c r="G89" s="1">
        <f t="shared" si="6"/>
        <v>1.7363629768851752E-2</v>
      </c>
      <c r="I89">
        <v>469.21</v>
      </c>
      <c r="J89">
        <v>-4.51</v>
      </c>
    </row>
    <row r="90" spans="1:10" x14ac:dyDescent="0.3">
      <c r="A90">
        <v>604.89</v>
      </c>
      <c r="B90">
        <f t="shared" si="5"/>
        <v>578.06999999999994</v>
      </c>
      <c r="C90">
        <v>-4.84</v>
      </c>
      <c r="D90" s="2">
        <f t="shared" si="7"/>
        <v>295633.35209605272</v>
      </c>
      <c r="E90" s="1">
        <f t="shared" si="8"/>
        <v>2781932.5806229664</v>
      </c>
      <c r="F90" s="1">
        <f t="shared" si="9"/>
        <v>578.05247080303627</v>
      </c>
      <c r="G90" s="1">
        <f t="shared" si="6"/>
        <v>1.7529196963664617E-2</v>
      </c>
      <c r="I90">
        <v>475.84</v>
      </c>
      <c r="J90">
        <v>-4.4800000000000004</v>
      </c>
    </row>
    <row r="91" spans="1:10" x14ac:dyDescent="0.3">
      <c r="A91">
        <v>610.71</v>
      </c>
      <c r="B91">
        <f t="shared" si="5"/>
        <v>583.89</v>
      </c>
      <c r="C91">
        <v>-4.6900000000000004</v>
      </c>
      <c r="D91" s="2">
        <f t="shared" si="7"/>
        <v>295639.01188517694</v>
      </c>
      <c r="E91" s="1">
        <f t="shared" si="8"/>
        <v>2781933.9360316982</v>
      </c>
      <c r="F91" s="1">
        <f t="shared" si="9"/>
        <v>583.87229431934043</v>
      </c>
      <c r="G91" s="1">
        <f t="shared" si="6"/>
        <v>1.770568065956013E-2</v>
      </c>
      <c r="I91">
        <v>482.01</v>
      </c>
      <c r="J91">
        <v>-4.5</v>
      </c>
    </row>
    <row r="92" spans="1:10" x14ac:dyDescent="0.3">
      <c r="A92">
        <v>616.36</v>
      </c>
      <c r="B92">
        <f t="shared" si="5"/>
        <v>589.54</v>
      </c>
      <c r="C92">
        <v>-4.67</v>
      </c>
      <c r="D92" s="2">
        <f t="shared" si="7"/>
        <v>295644.50635400024</v>
      </c>
      <c r="E92" s="1">
        <f t="shared" si="8"/>
        <v>2781935.2518494534</v>
      </c>
      <c r="F92" s="1">
        <f t="shared" si="9"/>
        <v>589.52212299065036</v>
      </c>
      <c r="G92" s="1">
        <f t="shared" si="6"/>
        <v>1.7877009349604123E-2</v>
      </c>
      <c r="I92">
        <v>487.38</v>
      </c>
      <c r="J92">
        <v>-4.49</v>
      </c>
    </row>
    <row r="93" spans="1:10" x14ac:dyDescent="0.3">
      <c r="A93">
        <v>622.08000000000004</v>
      </c>
      <c r="B93">
        <f t="shared" si="5"/>
        <v>595.26</v>
      </c>
      <c r="C93">
        <v>-4.59</v>
      </c>
      <c r="D93" s="2">
        <f t="shared" si="7"/>
        <v>295650.06889588863</v>
      </c>
      <c r="E93" s="1">
        <f t="shared" si="8"/>
        <v>2781936.5839693756</v>
      </c>
      <c r="F93" s="1">
        <f t="shared" si="9"/>
        <v>595.24194953933636</v>
      </c>
      <c r="G93" s="1">
        <f t="shared" si="6"/>
        <v>1.8050460663630474E-2</v>
      </c>
      <c r="I93">
        <v>492.64</v>
      </c>
      <c r="J93">
        <v>-4.4400000000000004</v>
      </c>
    </row>
    <row r="94" spans="1:10" x14ac:dyDescent="0.3">
      <c r="A94">
        <v>627.73</v>
      </c>
      <c r="B94">
        <f t="shared" si="5"/>
        <v>600.91</v>
      </c>
      <c r="C94">
        <v>-4.49</v>
      </c>
      <c r="D94" s="2">
        <f t="shared" si="7"/>
        <v>295655.56336471194</v>
      </c>
      <c r="E94" s="1">
        <f t="shared" si="8"/>
        <v>2781937.8997871308</v>
      </c>
      <c r="F94" s="1">
        <f t="shared" si="9"/>
        <v>600.89177821064618</v>
      </c>
      <c r="G94" s="1">
        <f t="shared" si="6"/>
        <v>1.8221789353788154E-2</v>
      </c>
      <c r="I94">
        <v>498.62</v>
      </c>
      <c r="J94">
        <v>-4.57</v>
      </c>
    </row>
    <row r="95" spans="1:10" x14ac:dyDescent="0.3">
      <c r="A95">
        <v>633.05999999999995</v>
      </c>
      <c r="B95">
        <f t="shared" si="5"/>
        <v>606.2399999999999</v>
      </c>
      <c r="C95">
        <v>-4.3899999999999997</v>
      </c>
      <c r="D95" s="2">
        <f t="shared" si="7"/>
        <v>295660.74664238066</v>
      </c>
      <c r="E95" s="1">
        <f t="shared" si="8"/>
        <v>2781939.1410806947</v>
      </c>
      <c r="F95" s="1">
        <f t="shared" si="9"/>
        <v>606.22161658559139</v>
      </c>
      <c r="G95" s="1">
        <f t="shared" si="6"/>
        <v>1.8383414408503995E-2</v>
      </c>
      <c r="I95">
        <v>503.73</v>
      </c>
      <c r="J95">
        <v>-4.59</v>
      </c>
    </row>
    <row r="96" spans="1:10" x14ac:dyDescent="0.3">
      <c r="A96">
        <v>638.83000000000004</v>
      </c>
      <c r="B96">
        <f t="shared" si="5"/>
        <v>612.01</v>
      </c>
      <c r="C96">
        <v>-4.32</v>
      </c>
      <c r="D96" s="2">
        <f t="shared" si="7"/>
        <v>295666.35780788696</v>
      </c>
      <c r="E96" s="1">
        <f t="shared" si="8"/>
        <v>2781940.4848450217</v>
      </c>
      <c r="F96" s="1">
        <f t="shared" si="9"/>
        <v>611.99144161808636</v>
      </c>
      <c r="G96" s="1">
        <f t="shared" si="6"/>
        <v>1.8558381913635458E-2</v>
      </c>
      <c r="I96">
        <v>509.21</v>
      </c>
      <c r="J96">
        <v>-4.59</v>
      </c>
    </row>
    <row r="97" spans="1:10" x14ac:dyDescent="0.3">
      <c r="A97">
        <v>644.61</v>
      </c>
      <c r="B97">
        <f t="shared" si="5"/>
        <v>617.79</v>
      </c>
      <c r="C97">
        <v>-4.2300000000000004</v>
      </c>
      <c r="D97" s="2">
        <f t="shared" si="7"/>
        <v>295671.97869811684</v>
      </c>
      <c r="E97" s="1">
        <f t="shared" si="8"/>
        <v>2781941.8309382298</v>
      </c>
      <c r="F97" s="1">
        <f t="shared" si="9"/>
        <v>617.77126634736499</v>
      </c>
      <c r="G97" s="1">
        <f t="shared" si="6"/>
        <v>1.8733652634978171E-2</v>
      </c>
      <c r="I97">
        <v>514.84</v>
      </c>
      <c r="J97">
        <v>-4.79</v>
      </c>
    </row>
    <row r="98" spans="1:10" x14ac:dyDescent="0.3">
      <c r="A98">
        <v>650.42999999999995</v>
      </c>
      <c r="B98">
        <f t="shared" si="5"/>
        <v>623.6099999999999</v>
      </c>
      <c r="C98">
        <v>-4.12</v>
      </c>
      <c r="D98" s="2">
        <f t="shared" si="7"/>
        <v>295677.638487241</v>
      </c>
      <c r="E98" s="1">
        <f t="shared" si="8"/>
        <v>2781943.1863469617</v>
      </c>
      <c r="F98" s="1">
        <f t="shared" si="9"/>
        <v>623.59108986361241</v>
      </c>
      <c r="G98" s="1">
        <f t="shared" si="6"/>
        <v>1.8910136387489729E-2</v>
      </c>
      <c r="I98">
        <v>520.65</v>
      </c>
      <c r="J98">
        <v>-4.78</v>
      </c>
    </row>
    <row r="99" spans="1:10" x14ac:dyDescent="0.3">
      <c r="A99">
        <v>656.25</v>
      </c>
      <c r="B99">
        <f t="shared" si="5"/>
        <v>629.42999999999995</v>
      </c>
      <c r="C99">
        <v>-4.05</v>
      </c>
      <c r="D99" s="2">
        <f t="shared" si="7"/>
        <v>295683.29827636521</v>
      </c>
      <c r="E99" s="1">
        <f t="shared" si="8"/>
        <v>2781944.5417556935</v>
      </c>
      <c r="F99" s="1">
        <f t="shared" si="9"/>
        <v>629.41091337991645</v>
      </c>
      <c r="G99" s="1">
        <f t="shared" si="6"/>
        <v>1.9086620083498929E-2</v>
      </c>
      <c r="I99">
        <v>525.23</v>
      </c>
      <c r="J99">
        <v>-4.82</v>
      </c>
    </row>
    <row r="100" spans="1:10" x14ac:dyDescent="0.3">
      <c r="A100">
        <v>661.94</v>
      </c>
      <c r="B100">
        <f t="shared" si="5"/>
        <v>635.12</v>
      </c>
      <c r="C100">
        <v>-4.03</v>
      </c>
      <c r="D100" s="2">
        <f t="shared" si="7"/>
        <v>295688.83164408285</v>
      </c>
      <c r="E100" s="1">
        <f t="shared" si="8"/>
        <v>2781945.8668889729</v>
      </c>
      <c r="F100" s="1">
        <f t="shared" si="9"/>
        <v>635.10074083836048</v>
      </c>
      <c r="G100" s="1">
        <f t="shared" si="6"/>
        <v>1.9259161639524791E-2</v>
      </c>
      <c r="I100">
        <v>531.66</v>
      </c>
      <c r="J100">
        <v>-4.9000000000000004</v>
      </c>
    </row>
    <row r="101" spans="1:10" x14ac:dyDescent="0.3">
      <c r="A101">
        <v>667.6</v>
      </c>
      <c r="B101">
        <f t="shared" si="5"/>
        <v>640.78</v>
      </c>
      <c r="C101">
        <v>-4</v>
      </c>
      <c r="D101" s="2">
        <f t="shared" si="7"/>
        <v>295694.3358376298</v>
      </c>
      <c r="E101" s="1">
        <f t="shared" si="8"/>
        <v>2781947.1850356087</v>
      </c>
      <c r="F101" s="1">
        <f t="shared" si="9"/>
        <v>640.7605692064019</v>
      </c>
      <c r="G101" s="1">
        <f t="shared" si="6"/>
        <v>1.9430793598075979E-2</v>
      </c>
      <c r="I101">
        <v>564.72</v>
      </c>
      <c r="J101">
        <v>-4.9000000000000004</v>
      </c>
    </row>
    <row r="102" spans="1:10" x14ac:dyDescent="0.3">
      <c r="A102">
        <v>673.64</v>
      </c>
      <c r="B102">
        <f t="shared" si="5"/>
        <v>646.81999999999994</v>
      </c>
      <c r="C102">
        <v>-3.99</v>
      </c>
      <c r="D102" s="2">
        <f t="shared" si="7"/>
        <v>295700.20957067277</v>
      </c>
      <c r="E102" s="1">
        <f t="shared" si="8"/>
        <v>2781948.5916797225</v>
      </c>
      <c r="F102" s="1">
        <f t="shared" si="9"/>
        <v>646.80038605156119</v>
      </c>
      <c r="G102" s="1">
        <f t="shared" si="6"/>
        <v>1.9613948438745865E-2</v>
      </c>
      <c r="I102">
        <v>570.37</v>
      </c>
      <c r="J102">
        <v>-4.83</v>
      </c>
    </row>
    <row r="103" spans="1:10" x14ac:dyDescent="0.3">
      <c r="A103">
        <v>679.08</v>
      </c>
      <c r="B103">
        <f t="shared" si="5"/>
        <v>652.26</v>
      </c>
      <c r="C103">
        <v>-3.96</v>
      </c>
      <c r="D103" s="2">
        <f t="shared" si="7"/>
        <v>295705.4998203009</v>
      </c>
      <c r="E103" s="1">
        <f t="shared" si="8"/>
        <v>2781949.8585909768</v>
      </c>
      <c r="F103" s="1">
        <f t="shared" si="9"/>
        <v>652.24022109079942</v>
      </c>
      <c r="G103" s="1">
        <f t="shared" si="6"/>
        <v>1.9778909200567796E-2</v>
      </c>
      <c r="I103">
        <v>576.29</v>
      </c>
      <c r="J103">
        <v>-5.07</v>
      </c>
    </row>
    <row r="104" spans="1:10" x14ac:dyDescent="0.3">
      <c r="A104">
        <v>684.45</v>
      </c>
      <c r="B104">
        <f t="shared" si="5"/>
        <v>657.63</v>
      </c>
      <c r="C104">
        <v>-3.88</v>
      </c>
      <c r="D104" s="2">
        <f t="shared" si="7"/>
        <v>295710.72199686395</v>
      </c>
      <c r="E104" s="1">
        <f t="shared" si="8"/>
        <v>2781951.1092000646</v>
      </c>
      <c r="F104" s="1">
        <f t="shared" si="9"/>
        <v>657.61005825277016</v>
      </c>
      <c r="G104" s="1">
        <f t="shared" si="6"/>
        <v>1.9941747229836437E-2</v>
      </c>
      <c r="I104">
        <v>582.07000000000005</v>
      </c>
      <c r="J104">
        <v>-5.0599999999999996</v>
      </c>
    </row>
    <row r="105" spans="1:10" x14ac:dyDescent="0.3">
      <c r="A105">
        <v>689.62</v>
      </c>
      <c r="B105">
        <f t="shared" si="5"/>
        <v>662.8</v>
      </c>
      <c r="C105">
        <v>-3.82</v>
      </c>
      <c r="D105" s="2">
        <f t="shared" si="7"/>
        <v>295715.74967895541</v>
      </c>
      <c r="E105" s="1">
        <f t="shared" si="8"/>
        <v>2781952.3132315329</v>
      </c>
      <c r="F105" s="1">
        <f t="shared" si="9"/>
        <v>662.77990147956132</v>
      </c>
      <c r="G105" s="1">
        <f t="shared" si="6"/>
        <v>2.0098520438637024E-2</v>
      </c>
      <c r="I105">
        <v>587.74</v>
      </c>
      <c r="J105">
        <v>-5.01</v>
      </c>
    </row>
    <row r="106" spans="1:10" x14ac:dyDescent="0.3">
      <c r="A106">
        <v>696.11</v>
      </c>
      <c r="B106">
        <f t="shared" si="5"/>
        <v>669.29</v>
      </c>
      <c r="C106">
        <v>-3.9</v>
      </c>
      <c r="D106" s="2">
        <f t="shared" si="7"/>
        <v>295722.06102455949</v>
      </c>
      <c r="E106" s="1">
        <f t="shared" si="8"/>
        <v>2781953.8246752904</v>
      </c>
      <c r="F106" s="1">
        <f t="shared" si="9"/>
        <v>669.26970467888873</v>
      </c>
      <c r="G106" s="1">
        <f t="shared" si="6"/>
        <v>2.0295321111234443E-2</v>
      </c>
      <c r="I106">
        <v>593.51</v>
      </c>
      <c r="J106">
        <v>-4.95</v>
      </c>
    </row>
    <row r="107" spans="1:10" x14ac:dyDescent="0.3">
      <c r="A107">
        <v>702.44</v>
      </c>
      <c r="B107">
        <f t="shared" si="5"/>
        <v>675.62</v>
      </c>
      <c r="C107">
        <v>-3.89</v>
      </c>
      <c r="D107" s="2">
        <f t="shared" si="7"/>
        <v>295728.2167745863</v>
      </c>
      <c r="E107" s="1">
        <f t="shared" si="8"/>
        <v>2781955.2988569527</v>
      </c>
      <c r="F107" s="1">
        <f t="shared" si="9"/>
        <v>675.59951273017066</v>
      </c>
      <c r="G107" s="1">
        <f t="shared" si="6"/>
        <v>2.0487269829345678E-2</v>
      </c>
      <c r="I107">
        <v>599.42999999999995</v>
      </c>
      <c r="J107">
        <v>-4.88</v>
      </c>
    </row>
    <row r="108" spans="1:10" x14ac:dyDescent="0.3">
      <c r="A108">
        <v>708.66</v>
      </c>
      <c r="B108">
        <f t="shared" si="5"/>
        <v>681.83999999999992</v>
      </c>
      <c r="C108">
        <v>-3.6</v>
      </c>
      <c r="D108" s="2">
        <f t="shared" si="7"/>
        <v>295734.26555265381</v>
      </c>
      <c r="E108" s="1">
        <f t="shared" si="8"/>
        <v>2781956.7474209238</v>
      </c>
      <c r="F108" s="1">
        <f t="shared" si="9"/>
        <v>681.81932411705566</v>
      </c>
      <c r="G108" s="1">
        <f t="shared" si="6"/>
        <v>2.0675882944260593E-2</v>
      </c>
      <c r="I108">
        <v>604.89</v>
      </c>
      <c r="J108">
        <v>-4.84</v>
      </c>
    </row>
    <row r="109" spans="1:10" x14ac:dyDescent="0.3">
      <c r="A109">
        <v>715.35</v>
      </c>
      <c r="B109">
        <f t="shared" si="5"/>
        <v>688.53</v>
      </c>
      <c r="C109">
        <v>-3.71</v>
      </c>
      <c r="D109" s="2">
        <f t="shared" si="7"/>
        <v>295740.77139272954</v>
      </c>
      <c r="E109" s="1">
        <f t="shared" si="8"/>
        <v>2781958.3054423011</v>
      </c>
      <c r="F109" s="1">
        <f t="shared" si="9"/>
        <v>688.50912125172783</v>
      </c>
      <c r="G109" s="1">
        <f t="shared" si="6"/>
        <v>2.0878748272139092E-2</v>
      </c>
      <c r="I109">
        <v>610.71</v>
      </c>
      <c r="J109">
        <v>-4.6900000000000004</v>
      </c>
    </row>
    <row r="110" spans="1:10" x14ac:dyDescent="0.3">
      <c r="A110">
        <v>721.37</v>
      </c>
      <c r="B110">
        <f t="shared" si="5"/>
        <v>694.55</v>
      </c>
      <c r="C110">
        <v>-3.73</v>
      </c>
      <c r="D110" s="2">
        <f t="shared" si="7"/>
        <v>295746.62567632535</v>
      </c>
      <c r="E110" s="1">
        <f t="shared" si="8"/>
        <v>2781959.7074286528</v>
      </c>
      <c r="F110" s="1">
        <f t="shared" si="9"/>
        <v>694.52893870332002</v>
      </c>
      <c r="G110" s="1">
        <f t="shared" si="6"/>
        <v>2.1061296679931729E-2</v>
      </c>
      <c r="I110">
        <v>616.36</v>
      </c>
      <c r="J110">
        <v>-4.67</v>
      </c>
    </row>
    <row r="111" spans="1:10" x14ac:dyDescent="0.3">
      <c r="A111">
        <v>727.19</v>
      </c>
      <c r="B111">
        <f t="shared" si="5"/>
        <v>700.37</v>
      </c>
      <c r="C111">
        <v>-3.71</v>
      </c>
      <c r="D111" s="2">
        <f t="shared" si="7"/>
        <v>295752.28546544956</v>
      </c>
      <c r="E111" s="1">
        <f t="shared" si="8"/>
        <v>2781961.0628373846</v>
      </c>
      <c r="F111" s="1">
        <f t="shared" si="9"/>
        <v>700.34876221962418</v>
      </c>
      <c r="G111" s="1">
        <f t="shared" si="6"/>
        <v>2.1237780375827242E-2</v>
      </c>
      <c r="I111">
        <v>622.08000000000004</v>
      </c>
      <c r="J111">
        <v>-4.59</v>
      </c>
    </row>
    <row r="112" spans="1:10" x14ac:dyDescent="0.3">
      <c r="A112">
        <v>732.76</v>
      </c>
      <c r="B112">
        <f t="shared" si="5"/>
        <v>705.93999999999994</v>
      </c>
      <c r="C112">
        <v>-3.64</v>
      </c>
      <c r="D112" s="2">
        <f t="shared" si="7"/>
        <v>295757.70213648421</v>
      </c>
      <c r="E112" s="1">
        <f t="shared" si="8"/>
        <v>2781962.3600240918</v>
      </c>
      <c r="F112" s="1">
        <f t="shared" si="9"/>
        <v>705.91859331677449</v>
      </c>
      <c r="G112" s="1">
        <f t="shared" si="6"/>
        <v>2.1406683225450251E-2</v>
      </c>
      <c r="I112">
        <v>627.73</v>
      </c>
      <c r="J112">
        <v>-4.49</v>
      </c>
    </row>
    <row r="113" spans="1:10" x14ac:dyDescent="0.3">
      <c r="A113">
        <v>738.61</v>
      </c>
      <c r="B113">
        <f t="shared" si="5"/>
        <v>711.79</v>
      </c>
      <c r="C113">
        <v>-3.6</v>
      </c>
      <c r="D113" s="2">
        <f t="shared" si="7"/>
        <v>295763.39109977917</v>
      </c>
      <c r="E113" s="1">
        <f t="shared" si="8"/>
        <v>2781963.7224194668</v>
      </c>
      <c r="F113" s="1">
        <f t="shared" si="9"/>
        <v>711.76841592342907</v>
      </c>
      <c r="G113" s="1">
        <f t="shared" si="6"/>
        <v>2.158407657088901E-2</v>
      </c>
      <c r="I113">
        <v>633.05999999999995</v>
      </c>
      <c r="J113">
        <v>-4.3899999999999997</v>
      </c>
    </row>
    <row r="114" spans="1:10" x14ac:dyDescent="0.3">
      <c r="A114">
        <v>743.94</v>
      </c>
      <c r="B114">
        <f t="shared" si="5"/>
        <v>717.12</v>
      </c>
      <c r="C114">
        <v>-3.46</v>
      </c>
      <c r="D114" s="2">
        <f t="shared" si="7"/>
        <v>295768.57437744789</v>
      </c>
      <c r="E114" s="1">
        <f t="shared" si="8"/>
        <v>2781964.9637130303</v>
      </c>
      <c r="F114" s="1">
        <f t="shared" si="9"/>
        <v>717.09825429826572</v>
      </c>
      <c r="G114" s="1">
        <f t="shared" si="6"/>
        <v>2.1745701734289469E-2</v>
      </c>
      <c r="I114">
        <v>638.83000000000004</v>
      </c>
      <c r="J114">
        <v>-4.32</v>
      </c>
    </row>
    <row r="115" spans="1:10" x14ac:dyDescent="0.3">
      <c r="A115">
        <v>748.99</v>
      </c>
      <c r="B115">
        <f t="shared" si="5"/>
        <v>722.17</v>
      </c>
      <c r="C115">
        <v>-3.45</v>
      </c>
      <c r="D115" s="2">
        <f t="shared" si="7"/>
        <v>295773.48536285636</v>
      </c>
      <c r="E115" s="1">
        <f t="shared" si="8"/>
        <v>2781966.1397979269</v>
      </c>
      <c r="F115" s="1">
        <f t="shared" si="9"/>
        <v>722.14810116387173</v>
      </c>
      <c r="G115" s="1">
        <f t="shared" si="6"/>
        <v>2.1898836128229959E-2</v>
      </c>
      <c r="I115">
        <v>644.61</v>
      </c>
      <c r="J115">
        <v>-4.2300000000000004</v>
      </c>
    </row>
    <row r="116" spans="1:10" x14ac:dyDescent="0.3">
      <c r="A116">
        <v>754.19</v>
      </c>
      <c r="B116">
        <f t="shared" si="5"/>
        <v>727.37</v>
      </c>
      <c r="C116">
        <v>-3.47</v>
      </c>
      <c r="D116" s="2">
        <f t="shared" si="7"/>
        <v>295778.54221911851</v>
      </c>
      <c r="E116" s="1">
        <f t="shared" si="8"/>
        <v>2781967.350816038</v>
      </c>
      <c r="F116" s="1">
        <f t="shared" si="9"/>
        <v>727.34794348084813</v>
      </c>
      <c r="G116" s="1">
        <f t="shared" si="6"/>
        <v>2.2056519151874454E-2</v>
      </c>
      <c r="I116">
        <v>650.42999999999995</v>
      </c>
      <c r="J116">
        <v>-4.12</v>
      </c>
    </row>
    <row r="117" spans="1:10" x14ac:dyDescent="0.3">
      <c r="A117">
        <v>758.6</v>
      </c>
      <c r="B117">
        <f t="shared" si="5"/>
        <v>731.78</v>
      </c>
      <c r="C117">
        <v>-3.3</v>
      </c>
      <c r="D117" s="2">
        <f t="shared" si="7"/>
        <v>295782.8308222178</v>
      </c>
      <c r="E117" s="1">
        <f t="shared" si="8"/>
        <v>2781968.3778525512</v>
      </c>
      <c r="F117" s="1">
        <f t="shared" si="9"/>
        <v>731.75780975350779</v>
      </c>
      <c r="G117" s="1">
        <f t="shared" si="6"/>
        <v>2.2190246492186816E-2</v>
      </c>
      <c r="I117">
        <v>656.25</v>
      </c>
      <c r="J117">
        <v>-4.05</v>
      </c>
    </row>
    <row r="118" spans="1:10" x14ac:dyDescent="0.3">
      <c r="A118">
        <v>763.12</v>
      </c>
      <c r="B118">
        <f t="shared" si="5"/>
        <v>736.3</v>
      </c>
      <c r="C118">
        <v>-3.16</v>
      </c>
      <c r="D118" s="2">
        <f t="shared" si="7"/>
        <v>295787.22639727645</v>
      </c>
      <c r="E118" s="1">
        <f t="shared" si="8"/>
        <v>2781969.4305067556</v>
      </c>
      <c r="F118" s="1">
        <f t="shared" si="9"/>
        <v>736.27767269062076</v>
      </c>
      <c r="G118" s="1">
        <f t="shared" si="6"/>
        <v>2.2327309379193139E-2</v>
      </c>
      <c r="I118">
        <v>661.94</v>
      </c>
      <c r="J118">
        <v>-4.03</v>
      </c>
    </row>
    <row r="119" spans="1:10" x14ac:dyDescent="0.3">
      <c r="A119">
        <v>768.08</v>
      </c>
      <c r="B119">
        <f t="shared" si="5"/>
        <v>741.26</v>
      </c>
      <c r="C119">
        <v>-3.06</v>
      </c>
      <c r="D119" s="2">
        <f t="shared" si="7"/>
        <v>295792.04986017273</v>
      </c>
      <c r="E119" s="1">
        <f t="shared" si="8"/>
        <v>2781970.5856317231</v>
      </c>
      <c r="F119" s="1">
        <f t="shared" si="9"/>
        <v>741.23752228534022</v>
      </c>
      <c r="G119" s="1">
        <f t="shared" si="6"/>
        <v>2.2477714659771664E-2</v>
      </c>
      <c r="I119">
        <v>667.6</v>
      </c>
      <c r="J119">
        <v>-4</v>
      </c>
    </row>
    <row r="120" spans="1:10" x14ac:dyDescent="0.3">
      <c r="A120">
        <v>773.26</v>
      </c>
      <c r="B120">
        <f t="shared" si="5"/>
        <v>746.43999999999994</v>
      </c>
      <c r="C120">
        <v>-3.09</v>
      </c>
      <c r="D120" s="2">
        <f t="shared" si="7"/>
        <v>295797.08726698766</v>
      </c>
      <c r="E120" s="1">
        <f t="shared" si="8"/>
        <v>2781971.791992072</v>
      </c>
      <c r="F120" s="1">
        <f t="shared" si="9"/>
        <v>746.41736520869313</v>
      </c>
      <c r="G120" s="1">
        <f t="shared" si="6"/>
        <v>2.2634791306813895E-2</v>
      </c>
      <c r="I120">
        <v>673.64</v>
      </c>
      <c r="J120">
        <v>-3.99</v>
      </c>
    </row>
    <row r="121" spans="1:10" x14ac:dyDescent="0.3">
      <c r="A121">
        <v>778.39</v>
      </c>
      <c r="B121">
        <f t="shared" si="5"/>
        <v>751.56999999999994</v>
      </c>
      <c r="C121">
        <v>-3.08</v>
      </c>
      <c r="D121" s="2">
        <f t="shared" si="7"/>
        <v>295802.07605018478</v>
      </c>
      <c r="E121" s="1">
        <f t="shared" si="8"/>
        <v>2781972.9867080161</v>
      </c>
      <c r="F121" s="1">
        <f t="shared" si="9"/>
        <v>751.54720964835019</v>
      </c>
      <c r="G121" s="1">
        <f t="shared" si="6"/>
        <v>2.2790351649746299E-2</v>
      </c>
      <c r="I121">
        <v>679.08</v>
      </c>
      <c r="J121">
        <v>-3.96</v>
      </c>
    </row>
    <row r="122" spans="1:10" x14ac:dyDescent="0.3">
      <c r="A122">
        <v>783.65</v>
      </c>
      <c r="B122">
        <f t="shared" si="5"/>
        <v>756.82999999999993</v>
      </c>
      <c r="C122">
        <v>-2.96</v>
      </c>
      <c r="D122" s="2">
        <f t="shared" si="7"/>
        <v>295807.19125478843</v>
      </c>
      <c r="E122" s="1">
        <f t="shared" si="8"/>
        <v>2781974.2116994131</v>
      </c>
      <c r="F122" s="1">
        <f t="shared" si="9"/>
        <v>756.80705014591933</v>
      </c>
      <c r="G122" s="1">
        <f t="shared" si="6"/>
        <v>2.2949854080593468E-2</v>
      </c>
      <c r="I122">
        <v>684.45</v>
      </c>
      <c r="J122">
        <v>-3.88</v>
      </c>
    </row>
    <row r="123" spans="1:10" x14ac:dyDescent="0.3">
      <c r="A123">
        <v>789.22</v>
      </c>
      <c r="B123">
        <f t="shared" si="5"/>
        <v>762.4</v>
      </c>
      <c r="C123">
        <v>-3</v>
      </c>
      <c r="D123" s="2">
        <f t="shared" si="7"/>
        <v>295812.60792582313</v>
      </c>
      <c r="E123" s="1">
        <f t="shared" si="8"/>
        <v>2781975.5088861203</v>
      </c>
      <c r="F123" s="1">
        <f t="shared" si="9"/>
        <v>762.37688124312626</v>
      </c>
      <c r="G123" s="1">
        <f t="shared" si="6"/>
        <v>2.3118756873714119E-2</v>
      </c>
      <c r="I123">
        <v>689.62</v>
      </c>
      <c r="J123">
        <v>-3.82</v>
      </c>
    </row>
    <row r="124" spans="1:10" x14ac:dyDescent="0.3">
      <c r="A124">
        <v>794.45</v>
      </c>
      <c r="B124">
        <f t="shared" si="5"/>
        <v>767.63</v>
      </c>
      <c r="C124">
        <v>-3.39</v>
      </c>
      <c r="D124" s="2">
        <f t="shared" si="7"/>
        <v>295817.69395625603</v>
      </c>
      <c r="E124" s="1">
        <f t="shared" si="8"/>
        <v>2781976.7268908741</v>
      </c>
      <c r="F124" s="1">
        <f t="shared" si="9"/>
        <v>767.60672265034475</v>
      </c>
      <c r="G124" s="1">
        <f t="shared" si="6"/>
        <v>2.3277349655245416E-2</v>
      </c>
      <c r="I124">
        <v>696.11</v>
      </c>
      <c r="J124">
        <v>-3.9</v>
      </c>
    </row>
    <row r="125" spans="1:10" x14ac:dyDescent="0.3">
      <c r="A125">
        <v>799.71</v>
      </c>
      <c r="B125">
        <f t="shared" si="5"/>
        <v>772.89</v>
      </c>
      <c r="C125">
        <v>-2.89</v>
      </c>
      <c r="D125" s="2">
        <f t="shared" si="7"/>
        <v>295822.80916085967</v>
      </c>
      <c r="E125" s="1">
        <f t="shared" si="8"/>
        <v>2781977.9518822711</v>
      </c>
      <c r="F125" s="1">
        <f t="shared" si="9"/>
        <v>772.86656314791389</v>
      </c>
      <c r="G125" s="1">
        <f t="shared" si="6"/>
        <v>2.3436852086092586E-2</v>
      </c>
      <c r="I125">
        <v>702.44</v>
      </c>
      <c r="J125">
        <v>-3.89</v>
      </c>
    </row>
    <row r="126" spans="1:10" x14ac:dyDescent="0.3">
      <c r="A126">
        <v>804.96</v>
      </c>
      <c r="B126">
        <f t="shared" si="5"/>
        <v>778.14</v>
      </c>
      <c r="C126">
        <v>-3.21</v>
      </c>
      <c r="D126" s="2">
        <f t="shared" si="7"/>
        <v>295827.91464073979</v>
      </c>
      <c r="E126" s="1">
        <f t="shared" si="8"/>
        <v>2781979.174544787</v>
      </c>
      <c r="F126" s="1">
        <f t="shared" si="9"/>
        <v>778.1164039487561</v>
      </c>
      <c r="G126" s="1">
        <f t="shared" si="6"/>
        <v>2.3596051243885086E-2</v>
      </c>
      <c r="I126">
        <v>708.66</v>
      </c>
      <c r="J126">
        <v>-3.6</v>
      </c>
    </row>
    <row r="127" spans="1:10" x14ac:dyDescent="0.3">
      <c r="A127">
        <v>810.17</v>
      </c>
      <c r="B127">
        <f t="shared" si="5"/>
        <v>783.34999999999991</v>
      </c>
      <c r="C127">
        <v>-3.03</v>
      </c>
      <c r="D127" s="2">
        <f t="shared" si="7"/>
        <v>295832.98122172552</v>
      </c>
      <c r="E127" s="1">
        <f t="shared" si="8"/>
        <v>2781980.3878917792</v>
      </c>
      <c r="F127" s="1">
        <f t="shared" si="9"/>
        <v>783.32624596251617</v>
      </c>
      <c r="G127" s="1">
        <f t="shared" si="6"/>
        <v>2.3754037483740831E-2</v>
      </c>
      <c r="I127">
        <v>715.35</v>
      </c>
      <c r="J127">
        <v>-3.71</v>
      </c>
    </row>
    <row r="128" spans="1:10" x14ac:dyDescent="0.3">
      <c r="A128">
        <v>815.44</v>
      </c>
      <c r="B128">
        <f t="shared" si="5"/>
        <v>788.62</v>
      </c>
      <c r="C128">
        <v>-2.96</v>
      </c>
      <c r="D128" s="2">
        <f t="shared" si="7"/>
        <v>295838.10615105275</v>
      </c>
      <c r="E128" s="1">
        <f t="shared" si="8"/>
        <v>2781981.6152120568</v>
      </c>
      <c r="F128" s="1">
        <f t="shared" si="9"/>
        <v>788.59608615676018</v>
      </c>
      <c r="G128" s="1">
        <f t="shared" si="6"/>
        <v>2.3913843239824928E-2</v>
      </c>
      <c r="I128">
        <v>721.37</v>
      </c>
      <c r="J128">
        <v>-3.73</v>
      </c>
    </row>
    <row r="129" spans="1:10" x14ac:dyDescent="0.3">
      <c r="A129">
        <v>820.66</v>
      </c>
      <c r="B129">
        <f t="shared" si="5"/>
        <v>793.83999999999992</v>
      </c>
      <c r="C129">
        <v>-3.11</v>
      </c>
      <c r="D129" s="2">
        <f t="shared" si="7"/>
        <v>295843.18245676212</v>
      </c>
      <c r="E129" s="1">
        <f t="shared" si="8"/>
        <v>2781982.83088793</v>
      </c>
      <c r="F129" s="1">
        <f t="shared" si="9"/>
        <v>793.8159278673603</v>
      </c>
      <c r="G129" s="1">
        <f t="shared" si="6"/>
        <v>2.4072132639616939E-2</v>
      </c>
      <c r="I129">
        <v>727.19</v>
      </c>
      <c r="J129">
        <v>-3.71</v>
      </c>
    </row>
    <row r="130" spans="1:10" x14ac:dyDescent="0.3">
      <c r="A130">
        <v>827.12</v>
      </c>
      <c r="B130">
        <f t="shared" ref="B130:B193" si="10">A130-26.82</f>
        <v>800.3</v>
      </c>
      <c r="C130">
        <v>-3.36</v>
      </c>
      <c r="D130" s="2">
        <f t="shared" si="7"/>
        <v>295849.46462819551</v>
      </c>
      <c r="E130" s="1">
        <f t="shared" si="8"/>
        <v>2781984.3353450447</v>
      </c>
      <c r="F130" s="1">
        <f t="shared" si="9"/>
        <v>800.27573197650236</v>
      </c>
      <c r="G130" s="1">
        <f t="shared" ref="G130:G137" si="11">B130-F130</f>
        <v>2.4268023497597824E-2</v>
      </c>
      <c r="I130">
        <v>732.76</v>
      </c>
      <c r="J130">
        <v>-3.64</v>
      </c>
    </row>
    <row r="131" spans="1:10" x14ac:dyDescent="0.3">
      <c r="A131">
        <v>833.15</v>
      </c>
      <c r="B131">
        <f t="shared" si="10"/>
        <v>806.32999999999993</v>
      </c>
      <c r="C131">
        <v>-2.95</v>
      </c>
      <c r="D131" s="2">
        <f t="shared" ref="D131:D194" si="12">(((B131*($D$216-$D$1))+$B$216*$D$1)/$B$216)</f>
        <v>295855.3286365149</v>
      </c>
      <c r="E131" s="1">
        <f t="shared" ref="E131:E194" si="13">(((B131*($E$216-$E$1))+$B$216*$E$1)/$B$216)</f>
        <v>2781985.739660277</v>
      </c>
      <c r="F131" s="1">
        <f t="shared" ref="F131:F137" si="14">SQRT(((D131-$D$1)^2)+((E131-$E$1)^2))</f>
        <v>806.30554912476953</v>
      </c>
      <c r="G131" s="1">
        <f t="shared" si="11"/>
        <v>2.4450875230400015E-2</v>
      </c>
      <c r="I131">
        <v>738.61</v>
      </c>
      <c r="J131">
        <v>-3.6</v>
      </c>
    </row>
    <row r="132" spans="1:10" x14ac:dyDescent="0.3">
      <c r="A132">
        <v>838.9</v>
      </c>
      <c r="B132">
        <f t="shared" si="10"/>
        <v>812.07999999999993</v>
      </c>
      <c r="C132">
        <v>-3.05</v>
      </c>
      <c r="D132" s="2">
        <f t="shared" si="12"/>
        <v>295860.92035257403</v>
      </c>
      <c r="E132" s="1">
        <f t="shared" si="13"/>
        <v>2781987.0787668419</v>
      </c>
      <c r="F132" s="1">
        <f t="shared" si="14"/>
        <v>812.05537476369773</v>
      </c>
      <c r="G132" s="1">
        <f t="shared" si="11"/>
        <v>2.4625236302199482E-2</v>
      </c>
      <c r="I132">
        <v>743.94</v>
      </c>
      <c r="J132">
        <v>-3.46</v>
      </c>
    </row>
    <row r="133" spans="1:10" x14ac:dyDescent="0.3">
      <c r="A133">
        <v>844.53</v>
      </c>
      <c r="B133">
        <f t="shared" si="10"/>
        <v>817.70999999999992</v>
      </c>
      <c r="C133">
        <v>-3.08</v>
      </c>
      <c r="D133" s="2">
        <f t="shared" si="12"/>
        <v>295866.39537195023</v>
      </c>
      <c r="E133" s="1">
        <f t="shared" si="13"/>
        <v>2781988.3899268354</v>
      </c>
      <c r="F133" s="1">
        <f t="shared" si="14"/>
        <v>817.68520404160563</v>
      </c>
      <c r="G133" s="1">
        <f t="shared" si="11"/>
        <v>2.4795958394292938E-2</v>
      </c>
      <c r="I133">
        <v>748.99</v>
      </c>
      <c r="J133">
        <v>-3.45</v>
      </c>
    </row>
    <row r="134" spans="1:10" x14ac:dyDescent="0.3">
      <c r="A134">
        <v>850.4</v>
      </c>
      <c r="B134">
        <f t="shared" si="10"/>
        <v>823.57999999999993</v>
      </c>
      <c r="C134">
        <v>-3.27</v>
      </c>
      <c r="D134" s="2">
        <f t="shared" si="12"/>
        <v>295872.1037846923</v>
      </c>
      <c r="E134" s="1">
        <f t="shared" si="13"/>
        <v>2781989.7569799726</v>
      </c>
      <c r="F134" s="1">
        <f t="shared" si="14"/>
        <v>823.55502604177059</v>
      </c>
      <c r="G134" s="1">
        <f t="shared" si="11"/>
        <v>2.4973958229338677E-2</v>
      </c>
      <c r="I134">
        <v>754.19</v>
      </c>
      <c r="J134">
        <v>-3.47</v>
      </c>
    </row>
    <row r="135" spans="1:10" x14ac:dyDescent="0.3">
      <c r="A135">
        <v>856.13</v>
      </c>
      <c r="B135">
        <f t="shared" si="10"/>
        <v>829.31</v>
      </c>
      <c r="C135">
        <v>-3.18</v>
      </c>
      <c r="D135" s="2">
        <f t="shared" si="12"/>
        <v>295877.67605130427</v>
      </c>
      <c r="E135" s="1">
        <f t="shared" si="13"/>
        <v>2781991.0914287758</v>
      </c>
      <c r="F135" s="1">
        <f t="shared" si="14"/>
        <v>829.28485228724003</v>
      </c>
      <c r="G135" s="1">
        <f t="shared" si="11"/>
        <v>2.514771275991734E-2</v>
      </c>
      <c r="I135">
        <v>758.6</v>
      </c>
      <c r="J135">
        <v>-3.3</v>
      </c>
    </row>
    <row r="136" spans="1:10" x14ac:dyDescent="0.3">
      <c r="A136">
        <v>861.81</v>
      </c>
      <c r="B136">
        <f t="shared" si="10"/>
        <v>834.9899999999999</v>
      </c>
      <c r="C136">
        <v>-3.23</v>
      </c>
      <c r="D136" s="2">
        <f t="shared" si="12"/>
        <v>295883.19969429832</v>
      </c>
      <c r="E136" s="1">
        <f t="shared" si="13"/>
        <v>2781992.4142331737</v>
      </c>
      <c r="F136" s="1">
        <f t="shared" si="14"/>
        <v>834.96468004879205</v>
      </c>
      <c r="G136" s="1">
        <f t="shared" si="11"/>
        <v>2.5319951207848135E-2</v>
      </c>
      <c r="I136">
        <v>763.12</v>
      </c>
      <c r="J136">
        <v>-3.16</v>
      </c>
    </row>
    <row r="137" spans="1:10" x14ac:dyDescent="0.3">
      <c r="A137">
        <v>867.87</v>
      </c>
      <c r="B137">
        <f t="shared" si="10"/>
        <v>841.05</v>
      </c>
      <c r="C137">
        <v>-3.28</v>
      </c>
      <c r="D137" s="2">
        <f t="shared" si="12"/>
        <v>295889.09287678846</v>
      </c>
      <c r="E137" s="1">
        <f t="shared" si="13"/>
        <v>2781993.8255350492</v>
      </c>
      <c r="F137" s="1">
        <f t="shared" si="14"/>
        <v>841.02449628740976</v>
      </c>
      <c r="G137" s="1">
        <f t="shared" si="11"/>
        <v>2.5503712590193572E-2</v>
      </c>
      <c r="I137">
        <v>768.08</v>
      </c>
      <c r="J137">
        <v>-3.06</v>
      </c>
    </row>
    <row r="138" spans="1:10" x14ac:dyDescent="0.3">
      <c r="A138">
        <v>873.5</v>
      </c>
      <c r="B138">
        <f t="shared" si="10"/>
        <v>846.68</v>
      </c>
      <c r="C138">
        <v>-3.39</v>
      </c>
      <c r="D138" s="2">
        <f t="shared" si="12"/>
        <v>295894.5678961646</v>
      </c>
      <c r="E138" s="1">
        <f t="shared" si="13"/>
        <v>2781995.1366950423</v>
      </c>
      <c r="F138" s="1">
        <f t="shared" ref="F138:F201" si="15">SQRT(((D138-$D$1)^2)+((E138-$E$1)^2))</f>
        <v>846.6543255651527</v>
      </c>
      <c r="G138" s="1">
        <f t="shared" ref="G138:G201" si="16">B138-F138</f>
        <v>2.567443484724663E-2</v>
      </c>
      <c r="I138">
        <v>773.26</v>
      </c>
      <c r="J138">
        <v>-3.09</v>
      </c>
    </row>
    <row r="139" spans="1:10" x14ac:dyDescent="0.3">
      <c r="A139">
        <v>879.2</v>
      </c>
      <c r="B139">
        <f t="shared" si="10"/>
        <v>852.38</v>
      </c>
      <c r="C139">
        <v>-3.35</v>
      </c>
      <c r="D139" s="2">
        <f t="shared" si="12"/>
        <v>295900.11098860588</v>
      </c>
      <c r="E139" s="1">
        <f t="shared" si="13"/>
        <v>2781996.4641572027</v>
      </c>
      <c r="F139" s="1">
        <f t="shared" si="15"/>
        <v>852.35415272043679</v>
      </c>
      <c r="G139" s="1">
        <f t="shared" si="16"/>
        <v>2.5847279563208758E-2</v>
      </c>
      <c r="I139">
        <v>778.39</v>
      </c>
      <c r="J139">
        <v>-3.08</v>
      </c>
    </row>
    <row r="140" spans="1:10" x14ac:dyDescent="0.3">
      <c r="A140">
        <v>884.81</v>
      </c>
      <c r="B140">
        <f t="shared" si="10"/>
        <v>857.9899999999999</v>
      </c>
      <c r="C140">
        <v>-3.44</v>
      </c>
      <c r="D140" s="2">
        <f t="shared" si="12"/>
        <v>295905.56655853486</v>
      </c>
      <c r="E140" s="1">
        <f t="shared" si="13"/>
        <v>2781997.7706594337</v>
      </c>
      <c r="F140" s="1">
        <f t="shared" si="15"/>
        <v>857.96398260461262</v>
      </c>
      <c r="G140" s="1">
        <f t="shared" si="16"/>
        <v>2.6017395387270881E-2</v>
      </c>
      <c r="I140">
        <v>783.65</v>
      </c>
      <c r="J140">
        <v>-2.96</v>
      </c>
    </row>
    <row r="141" spans="1:10" x14ac:dyDescent="0.3">
      <c r="A141">
        <v>890.5</v>
      </c>
      <c r="B141">
        <f t="shared" si="10"/>
        <v>863.68</v>
      </c>
      <c r="C141">
        <v>-3.48</v>
      </c>
      <c r="D141" s="2">
        <f t="shared" si="12"/>
        <v>295911.0999262525</v>
      </c>
      <c r="E141" s="1">
        <f t="shared" si="13"/>
        <v>2781999.0957927131</v>
      </c>
      <c r="F141" s="1">
        <f t="shared" si="15"/>
        <v>863.65381006305654</v>
      </c>
      <c r="G141" s="1">
        <f t="shared" si="16"/>
        <v>2.618993694341043E-2</v>
      </c>
      <c r="I141">
        <v>789.22</v>
      </c>
      <c r="J141">
        <v>-3</v>
      </c>
    </row>
    <row r="142" spans="1:10" x14ac:dyDescent="0.3">
      <c r="A142">
        <v>896.14</v>
      </c>
      <c r="B142">
        <f t="shared" si="10"/>
        <v>869.31999999999994</v>
      </c>
      <c r="C142">
        <v>-3.51</v>
      </c>
      <c r="D142" s="2">
        <f t="shared" si="12"/>
        <v>295916.58467035223</v>
      </c>
      <c r="E142" s="1">
        <f t="shared" si="13"/>
        <v>2782000.4092815872</v>
      </c>
      <c r="F142" s="1">
        <f t="shared" si="15"/>
        <v>869.29363903758292</v>
      </c>
      <c r="G142" s="1">
        <f t="shared" si="16"/>
        <v>2.6360962417015799E-2</v>
      </c>
      <c r="I142">
        <v>794.45</v>
      </c>
      <c r="J142">
        <v>-3.39</v>
      </c>
    </row>
    <row r="143" spans="1:10" x14ac:dyDescent="0.3">
      <c r="A143">
        <v>901.98</v>
      </c>
      <c r="B143">
        <f t="shared" si="10"/>
        <v>875.16</v>
      </c>
      <c r="C143">
        <v>-3.43</v>
      </c>
      <c r="D143" s="2">
        <f t="shared" si="12"/>
        <v>295922.26390892366</v>
      </c>
      <c r="E143" s="1">
        <f t="shared" si="13"/>
        <v>2782001.7693480807</v>
      </c>
      <c r="F143" s="1">
        <f t="shared" si="15"/>
        <v>875.13346194740222</v>
      </c>
      <c r="G143" s="1">
        <f t="shared" si="16"/>
        <v>2.6538052597743444E-2</v>
      </c>
      <c r="I143">
        <v>799.71</v>
      </c>
      <c r="J143">
        <v>-2.89</v>
      </c>
    </row>
    <row r="144" spans="1:10" x14ac:dyDescent="0.3">
      <c r="A144">
        <v>907.68</v>
      </c>
      <c r="B144">
        <f t="shared" si="10"/>
        <v>880.8599999999999</v>
      </c>
      <c r="C144">
        <v>-3.47</v>
      </c>
      <c r="D144" s="2">
        <f t="shared" si="12"/>
        <v>295927.80700136482</v>
      </c>
      <c r="E144" s="1">
        <f t="shared" si="13"/>
        <v>2782003.0968102412</v>
      </c>
      <c r="F144" s="1">
        <f t="shared" si="15"/>
        <v>880.83328910257296</v>
      </c>
      <c r="G144" s="1">
        <f t="shared" si="16"/>
        <v>2.6710897426937663E-2</v>
      </c>
      <c r="I144">
        <v>804.96</v>
      </c>
      <c r="J144">
        <v>-3.21</v>
      </c>
    </row>
    <row r="145" spans="1:10" x14ac:dyDescent="0.3">
      <c r="A145">
        <v>931.53</v>
      </c>
      <c r="B145">
        <f t="shared" si="10"/>
        <v>904.70999999999992</v>
      </c>
      <c r="C145">
        <v>-3.25</v>
      </c>
      <c r="D145" s="2">
        <f t="shared" si="12"/>
        <v>295951.00046710577</v>
      </c>
      <c r="E145" s="1">
        <f t="shared" si="13"/>
        <v>2782008.651191385</v>
      </c>
      <c r="F145" s="1">
        <f t="shared" si="15"/>
        <v>904.68256588335964</v>
      </c>
      <c r="G145" s="1">
        <f t="shared" si="16"/>
        <v>2.7434116640279171E-2</v>
      </c>
      <c r="I145">
        <v>810.17</v>
      </c>
      <c r="J145">
        <v>-3.03</v>
      </c>
    </row>
    <row r="146" spans="1:10" x14ac:dyDescent="0.3">
      <c r="A146">
        <v>937.23</v>
      </c>
      <c r="B146">
        <f t="shared" si="10"/>
        <v>910.41</v>
      </c>
      <c r="C146">
        <v>-3.16</v>
      </c>
      <c r="D146" s="2">
        <f t="shared" si="12"/>
        <v>295956.54355954699</v>
      </c>
      <c r="E146" s="1">
        <f t="shared" si="13"/>
        <v>2782009.978653545</v>
      </c>
      <c r="F146" s="1">
        <f t="shared" si="15"/>
        <v>910.38239303847865</v>
      </c>
      <c r="G146" s="1">
        <f t="shared" si="16"/>
        <v>2.7606961521314588E-2</v>
      </c>
      <c r="I146">
        <v>815.44</v>
      </c>
      <c r="J146">
        <v>-2.96</v>
      </c>
    </row>
    <row r="147" spans="1:10" x14ac:dyDescent="0.3">
      <c r="A147">
        <v>942.68</v>
      </c>
      <c r="B147">
        <f t="shared" si="10"/>
        <v>915.8599999999999</v>
      </c>
      <c r="C147">
        <v>-3.03</v>
      </c>
      <c r="D147" s="2">
        <f t="shared" si="12"/>
        <v>295961.8435338987</v>
      </c>
      <c r="E147" s="1">
        <f t="shared" si="13"/>
        <v>2782011.2478936808</v>
      </c>
      <c r="F147" s="1">
        <f t="shared" si="15"/>
        <v>915.8322277746089</v>
      </c>
      <c r="G147" s="1">
        <f t="shared" si="16"/>
        <v>2.7772225391004213E-2</v>
      </c>
      <c r="I147">
        <v>820.66</v>
      </c>
      <c r="J147">
        <v>-3.11</v>
      </c>
    </row>
    <row r="148" spans="1:10" x14ac:dyDescent="0.3">
      <c r="A148">
        <v>948.44</v>
      </c>
      <c r="B148">
        <f t="shared" si="10"/>
        <v>921.62</v>
      </c>
      <c r="C148">
        <v>-2.96</v>
      </c>
      <c r="D148" s="2">
        <f t="shared" si="12"/>
        <v>295967.44497468142</v>
      </c>
      <c r="E148" s="1">
        <f t="shared" si="13"/>
        <v>2782012.5893291268</v>
      </c>
      <c r="F148" s="1">
        <f t="shared" si="15"/>
        <v>921.59205311032042</v>
      </c>
      <c r="G148" s="1">
        <f t="shared" si="16"/>
        <v>2.7946889679583364E-2</v>
      </c>
      <c r="I148">
        <v>827.12</v>
      </c>
      <c r="J148">
        <v>-3.36</v>
      </c>
    </row>
    <row r="149" spans="1:10" x14ac:dyDescent="0.3">
      <c r="A149">
        <v>954.67</v>
      </c>
      <c r="B149">
        <f t="shared" si="10"/>
        <v>927.84999999999991</v>
      </c>
      <c r="C149">
        <v>-2.69</v>
      </c>
      <c r="D149" s="2">
        <f t="shared" si="12"/>
        <v>295973.50347747246</v>
      </c>
      <c r="E149" s="1">
        <f t="shared" si="13"/>
        <v>2782014.0402219789</v>
      </c>
      <c r="F149" s="1">
        <f t="shared" si="15"/>
        <v>927.82186419393236</v>
      </c>
      <c r="G149" s="1">
        <f t="shared" si="16"/>
        <v>2.8135806067552949E-2</v>
      </c>
      <c r="I149">
        <v>833.15</v>
      </c>
      <c r="J149">
        <v>-2.95</v>
      </c>
    </row>
    <row r="150" spans="1:10" x14ac:dyDescent="0.3">
      <c r="A150">
        <v>959.95</v>
      </c>
      <c r="B150">
        <f t="shared" si="10"/>
        <v>933.13</v>
      </c>
      <c r="C150">
        <v>-2.4300000000000002</v>
      </c>
      <c r="D150" s="2">
        <f t="shared" si="12"/>
        <v>295978.63813152327</v>
      </c>
      <c r="E150" s="1">
        <f t="shared" si="13"/>
        <v>2782015.2698711376</v>
      </c>
      <c r="F150" s="1">
        <f t="shared" si="15"/>
        <v>933.10170408496003</v>
      </c>
      <c r="G150" s="1">
        <f t="shared" si="16"/>
        <v>2.8295915039961983E-2</v>
      </c>
      <c r="I150">
        <v>838.9</v>
      </c>
      <c r="J150">
        <v>-3.05</v>
      </c>
    </row>
    <row r="151" spans="1:10" x14ac:dyDescent="0.3">
      <c r="A151">
        <v>965.85</v>
      </c>
      <c r="B151">
        <f t="shared" si="10"/>
        <v>939.03</v>
      </c>
      <c r="C151">
        <v>-2.06</v>
      </c>
      <c r="D151" s="2">
        <f t="shared" si="12"/>
        <v>295984.37571843615</v>
      </c>
      <c r="E151" s="1">
        <f t="shared" si="13"/>
        <v>2782016.6439109175</v>
      </c>
      <c r="F151" s="1">
        <f t="shared" si="15"/>
        <v>939.00152517542358</v>
      </c>
      <c r="G151" s="1">
        <f t="shared" si="16"/>
        <v>2.8474824576392166E-2</v>
      </c>
      <c r="I151">
        <v>844.53</v>
      </c>
      <c r="J151">
        <v>-3.08</v>
      </c>
    </row>
    <row r="152" spans="1:10" x14ac:dyDescent="0.3">
      <c r="A152">
        <v>971.52</v>
      </c>
      <c r="B152">
        <f t="shared" si="10"/>
        <v>944.69999999999993</v>
      </c>
      <c r="C152">
        <v>-1.73</v>
      </c>
      <c r="D152" s="2">
        <f t="shared" si="12"/>
        <v>295989.88963670662</v>
      </c>
      <c r="E152" s="1">
        <f t="shared" si="13"/>
        <v>2782017.9643864348</v>
      </c>
      <c r="F152" s="1">
        <f t="shared" si="15"/>
        <v>944.67135324030062</v>
      </c>
      <c r="G152" s="1">
        <f t="shared" si="16"/>
        <v>2.8646759699313407E-2</v>
      </c>
      <c r="I152">
        <v>850.4</v>
      </c>
      <c r="J152">
        <v>-3.27</v>
      </c>
    </row>
    <row r="153" spans="1:10" x14ac:dyDescent="0.3">
      <c r="A153">
        <v>977.01</v>
      </c>
      <c r="B153">
        <f t="shared" si="10"/>
        <v>950.18999999999994</v>
      </c>
      <c r="C153">
        <v>-1.49</v>
      </c>
      <c r="D153" s="2">
        <f t="shared" si="12"/>
        <v>295995.22850995261</v>
      </c>
      <c r="E153" s="1">
        <f t="shared" si="13"/>
        <v>2782019.2429420943</v>
      </c>
      <c r="F153" s="1">
        <f t="shared" si="15"/>
        <v>950.16118676339977</v>
      </c>
      <c r="G153" s="1">
        <f t="shared" si="16"/>
        <v>2.8813236600171876E-2</v>
      </c>
      <c r="I153">
        <v>856.13</v>
      </c>
      <c r="J153">
        <v>-3.18</v>
      </c>
    </row>
    <row r="154" spans="1:10" x14ac:dyDescent="0.3">
      <c r="A154">
        <v>980.81</v>
      </c>
      <c r="B154">
        <f t="shared" si="10"/>
        <v>953.9899999999999</v>
      </c>
      <c r="C154">
        <v>-1.42</v>
      </c>
      <c r="D154" s="2">
        <f t="shared" si="12"/>
        <v>295998.92390491342</v>
      </c>
      <c r="E154" s="1">
        <f t="shared" si="13"/>
        <v>2782020.1279168674</v>
      </c>
      <c r="F154" s="1">
        <f t="shared" si="15"/>
        <v>953.96107153340677</v>
      </c>
      <c r="G154" s="1">
        <f t="shared" si="16"/>
        <v>2.8928466593129087E-2</v>
      </c>
      <c r="I154">
        <v>861.81</v>
      </c>
      <c r="J154">
        <v>-3.23</v>
      </c>
    </row>
    <row r="155" spans="1:10" x14ac:dyDescent="0.3">
      <c r="A155">
        <v>987.42</v>
      </c>
      <c r="B155">
        <f t="shared" si="10"/>
        <v>960.59999999999991</v>
      </c>
      <c r="C155">
        <v>-1.1000000000000001</v>
      </c>
      <c r="D155" s="2">
        <f t="shared" si="12"/>
        <v>296005.35194720054</v>
      </c>
      <c r="E155" s="1">
        <f t="shared" si="13"/>
        <v>2782021.6673071971</v>
      </c>
      <c r="F155" s="1">
        <f t="shared" si="15"/>
        <v>960.57087109408451</v>
      </c>
      <c r="G155" s="1">
        <f t="shared" si="16"/>
        <v>2.9128905915399628E-2</v>
      </c>
      <c r="I155">
        <v>867.87</v>
      </c>
      <c r="J155">
        <v>-3.28</v>
      </c>
    </row>
    <row r="156" spans="1:10" x14ac:dyDescent="0.3">
      <c r="A156">
        <v>990.18</v>
      </c>
      <c r="B156">
        <f t="shared" si="10"/>
        <v>963.3599999999999</v>
      </c>
      <c r="C156">
        <v>-0.87</v>
      </c>
      <c r="D156" s="2">
        <f t="shared" si="12"/>
        <v>296008.03597090894</v>
      </c>
      <c r="E156" s="1">
        <f t="shared" si="13"/>
        <v>2782022.3100783485</v>
      </c>
      <c r="F156" s="1">
        <f t="shared" si="15"/>
        <v>963.33078740083761</v>
      </c>
      <c r="G156" s="1">
        <f t="shared" si="16"/>
        <v>2.9212599162292463E-2</v>
      </c>
      <c r="I156">
        <v>873.5</v>
      </c>
      <c r="J156">
        <v>-3.39</v>
      </c>
    </row>
    <row r="157" spans="1:10" x14ac:dyDescent="0.3">
      <c r="A157">
        <v>995.15</v>
      </c>
      <c r="B157">
        <f t="shared" si="10"/>
        <v>968.32999999999993</v>
      </c>
      <c r="C157">
        <v>-0.6</v>
      </c>
      <c r="D157" s="2">
        <f t="shared" si="12"/>
        <v>296012.86915852875</v>
      </c>
      <c r="E157" s="1">
        <f t="shared" si="13"/>
        <v>2782023.467532197</v>
      </c>
      <c r="F157" s="1">
        <f t="shared" si="15"/>
        <v>968.300636692284</v>
      </c>
      <c r="G157" s="1">
        <f t="shared" si="16"/>
        <v>2.9363307715925657E-2</v>
      </c>
      <c r="I157">
        <v>879.2</v>
      </c>
      <c r="J157">
        <v>-3.35</v>
      </c>
    </row>
    <row r="158" spans="1:10" x14ac:dyDescent="0.3">
      <c r="A158">
        <v>999.08</v>
      </c>
      <c r="B158">
        <f t="shared" si="10"/>
        <v>972.26</v>
      </c>
      <c r="C158">
        <v>-0.35</v>
      </c>
      <c r="D158" s="2">
        <f t="shared" si="12"/>
        <v>296016.69097489608</v>
      </c>
      <c r="E158" s="1">
        <f t="shared" si="13"/>
        <v>2782024.3827824229</v>
      </c>
      <c r="F158" s="1">
        <f t="shared" si="15"/>
        <v>972.23051752020308</v>
      </c>
      <c r="G158" s="1">
        <f t="shared" si="16"/>
        <v>2.9482479796911321E-2</v>
      </c>
      <c r="I158">
        <v>884.81</v>
      </c>
      <c r="J158">
        <v>-3.44</v>
      </c>
    </row>
    <row r="159" spans="1:10" x14ac:dyDescent="0.3">
      <c r="A159">
        <v>1021.03</v>
      </c>
      <c r="B159">
        <f t="shared" si="10"/>
        <v>994.20999999999992</v>
      </c>
      <c r="C159">
        <v>0.99</v>
      </c>
      <c r="D159" s="2">
        <f t="shared" si="12"/>
        <v>296038.03674315661</v>
      </c>
      <c r="E159" s="1">
        <f t="shared" si="13"/>
        <v>2782029.4946761802</v>
      </c>
      <c r="F159" s="1">
        <f t="shared" si="15"/>
        <v>994.17985191598621</v>
      </c>
      <c r="G159" s="1">
        <f t="shared" si="16"/>
        <v>3.014808401371738E-2</v>
      </c>
      <c r="I159">
        <v>890.5</v>
      </c>
      <c r="J159">
        <v>-3.48</v>
      </c>
    </row>
    <row r="160" spans="1:10" x14ac:dyDescent="0.3">
      <c r="A160">
        <v>1029.5899999999999</v>
      </c>
      <c r="B160">
        <f t="shared" si="10"/>
        <v>1002.7699999999999</v>
      </c>
      <c r="C160">
        <v>2.15</v>
      </c>
      <c r="D160" s="2">
        <f t="shared" si="12"/>
        <v>296046.36110654206</v>
      </c>
      <c r="E160" s="1">
        <f t="shared" si="13"/>
        <v>2782031.4881983013</v>
      </c>
      <c r="F160" s="1">
        <f t="shared" si="15"/>
        <v>1002.7395923454765</v>
      </c>
      <c r="G160" s="1">
        <f t="shared" si="16"/>
        <v>3.0407654523401106E-2</v>
      </c>
      <c r="I160">
        <v>896.14</v>
      </c>
      <c r="J160">
        <v>-3.51</v>
      </c>
    </row>
    <row r="161" spans="1:10" x14ac:dyDescent="0.3">
      <c r="A161">
        <v>1031.8499999999999</v>
      </c>
      <c r="B161">
        <f t="shared" si="10"/>
        <v>1005.0299999999999</v>
      </c>
      <c r="C161">
        <v>3.56</v>
      </c>
      <c r="D161" s="2">
        <f t="shared" si="12"/>
        <v>296048.55889407138</v>
      </c>
      <c r="E161" s="1">
        <f t="shared" si="13"/>
        <v>2782032.0145254033</v>
      </c>
      <c r="F161" s="1">
        <f t="shared" si="15"/>
        <v>1004.9995238139787</v>
      </c>
      <c r="G161" s="1">
        <f t="shared" si="16"/>
        <v>3.0476186021132889E-2</v>
      </c>
      <c r="I161">
        <v>901.98</v>
      </c>
      <c r="J161">
        <v>-3.43</v>
      </c>
    </row>
    <row r="162" spans="1:10" x14ac:dyDescent="0.3">
      <c r="A162">
        <v>1033.68</v>
      </c>
      <c r="B162">
        <f t="shared" si="10"/>
        <v>1006.86</v>
      </c>
      <c r="C162">
        <v>3.56</v>
      </c>
      <c r="D162" s="2">
        <f t="shared" si="12"/>
        <v>296050.33851848671</v>
      </c>
      <c r="E162" s="1">
        <f t="shared" si="13"/>
        <v>2782032.4407106228</v>
      </c>
      <c r="F162" s="1">
        <f t="shared" si="15"/>
        <v>1006.8294683216062</v>
      </c>
      <c r="G162" s="1">
        <f t="shared" si="16"/>
        <v>3.0531678393799666E-2</v>
      </c>
      <c r="I162">
        <v>907.68</v>
      </c>
      <c r="J162">
        <v>-3.47</v>
      </c>
    </row>
    <row r="163" spans="1:10" x14ac:dyDescent="0.3">
      <c r="A163">
        <v>1036.94</v>
      </c>
      <c r="B163">
        <f t="shared" si="10"/>
        <v>1010.12</v>
      </c>
      <c r="C163">
        <v>1.2</v>
      </c>
      <c r="D163" s="2">
        <f t="shared" si="12"/>
        <v>296053.50877837418</v>
      </c>
      <c r="E163" s="1">
        <f t="shared" si="13"/>
        <v>2782033.1999258236</v>
      </c>
      <c r="F163" s="1">
        <f t="shared" si="15"/>
        <v>1010.0893694666103</v>
      </c>
      <c r="G163" s="1">
        <f t="shared" si="16"/>
        <v>3.0630533389739867E-2</v>
      </c>
      <c r="I163">
        <v>931.53</v>
      </c>
      <c r="J163">
        <v>-3.25</v>
      </c>
    </row>
    <row r="164" spans="1:10" x14ac:dyDescent="0.3">
      <c r="A164">
        <v>1039.19</v>
      </c>
      <c r="B164">
        <f t="shared" si="10"/>
        <v>1012.37</v>
      </c>
      <c r="C164">
        <v>1.1399999999999999</v>
      </c>
      <c r="D164" s="2">
        <f t="shared" si="12"/>
        <v>296055.69684117986</v>
      </c>
      <c r="E164" s="1">
        <f t="shared" si="13"/>
        <v>2782033.7239240445</v>
      </c>
      <c r="F164" s="1">
        <f t="shared" si="15"/>
        <v>1012.3393012382725</v>
      </c>
      <c r="G164" s="1">
        <f t="shared" si="16"/>
        <v>3.0698761727535384E-2</v>
      </c>
      <c r="I164">
        <v>937.23</v>
      </c>
      <c r="J164">
        <v>-3.16</v>
      </c>
    </row>
    <row r="165" spans="1:10" x14ac:dyDescent="0.3">
      <c r="A165">
        <v>1041.9100000000001</v>
      </c>
      <c r="B165">
        <f t="shared" si="10"/>
        <v>1015.09</v>
      </c>
      <c r="C165">
        <v>2.65</v>
      </c>
      <c r="D165" s="2">
        <f t="shared" si="12"/>
        <v>296058.34196599392</v>
      </c>
      <c r="E165" s="1">
        <f t="shared" si="13"/>
        <v>2782034.3573796721</v>
      </c>
      <c r="F165" s="1">
        <f t="shared" si="15"/>
        <v>1015.059218758</v>
      </c>
      <c r="G165" s="1">
        <f t="shared" si="16"/>
        <v>3.0781241999989106E-2</v>
      </c>
      <c r="I165">
        <v>942.68</v>
      </c>
      <c r="J165">
        <v>-3.03</v>
      </c>
    </row>
    <row r="166" spans="1:10" x14ac:dyDescent="0.3">
      <c r="A166">
        <v>1047.27</v>
      </c>
      <c r="B166">
        <f t="shared" si="10"/>
        <v>1020.4499999999999</v>
      </c>
      <c r="C166">
        <v>1</v>
      </c>
      <c r="D166" s="2">
        <f t="shared" si="12"/>
        <v>296063.55441783345</v>
      </c>
      <c r="E166" s="1">
        <f t="shared" si="13"/>
        <v>2782035.6056598788</v>
      </c>
      <c r="F166" s="1">
        <f t="shared" si="15"/>
        <v>1020.4190562232438</v>
      </c>
      <c r="G166" s="1">
        <f t="shared" si="16"/>
        <v>3.0943776756089392E-2</v>
      </c>
      <c r="I166">
        <v>948.44</v>
      </c>
      <c r="J166">
        <v>-2.96</v>
      </c>
    </row>
    <row r="167" spans="1:10" x14ac:dyDescent="0.3">
      <c r="A167">
        <v>1052.3900000000001</v>
      </c>
      <c r="B167">
        <f t="shared" si="10"/>
        <v>1025.5700000000002</v>
      </c>
      <c r="C167">
        <v>0.55000000000000004</v>
      </c>
      <c r="D167" s="2">
        <f t="shared" si="12"/>
        <v>296068.53347630694</v>
      </c>
      <c r="E167" s="1">
        <f t="shared" si="13"/>
        <v>2782036.7980469419</v>
      </c>
      <c r="F167" s="1">
        <f t="shared" si="15"/>
        <v>1025.5389009660607</v>
      </c>
      <c r="G167" s="1">
        <f t="shared" si="16"/>
        <v>3.109903393942659E-2</v>
      </c>
      <c r="I167">
        <v>954.67</v>
      </c>
      <c r="J167">
        <v>-2.69</v>
      </c>
    </row>
    <row r="168" spans="1:10" x14ac:dyDescent="0.3">
      <c r="A168">
        <v>1071</v>
      </c>
      <c r="B168">
        <f t="shared" si="10"/>
        <v>1044.18</v>
      </c>
      <c r="C168">
        <v>0.53</v>
      </c>
      <c r="D168" s="2">
        <f t="shared" si="12"/>
        <v>296086.63118689141</v>
      </c>
      <c r="E168" s="1">
        <f t="shared" si="13"/>
        <v>2782041.1320944503</v>
      </c>
      <c r="F168" s="1">
        <f t="shared" si="15"/>
        <v>1044.1483366427371</v>
      </c>
      <c r="G168" s="1">
        <f t="shared" si="16"/>
        <v>3.166335726291436E-2</v>
      </c>
      <c r="I168">
        <v>959.95</v>
      </c>
      <c r="J168">
        <v>-2.4300000000000002</v>
      </c>
    </row>
    <row r="169" spans="1:10" x14ac:dyDescent="0.3">
      <c r="A169">
        <v>1089.6400000000001</v>
      </c>
      <c r="B169">
        <f t="shared" si="10"/>
        <v>1062.8200000000002</v>
      </c>
      <c r="C169">
        <v>0.55000000000000004</v>
      </c>
      <c r="D169" s="2">
        <f t="shared" si="12"/>
        <v>296104.75807164656</v>
      </c>
      <c r="E169" s="1">
        <f t="shared" si="13"/>
        <v>2782045.4731286024</v>
      </c>
      <c r="F169" s="1">
        <f t="shared" si="15"/>
        <v>1062.7877714098156</v>
      </c>
      <c r="G169" s="1">
        <f t="shared" si="16"/>
        <v>3.2228590184558925E-2</v>
      </c>
      <c r="I169">
        <v>965.85</v>
      </c>
      <c r="J169">
        <v>-2.06</v>
      </c>
    </row>
    <row r="170" spans="1:10" x14ac:dyDescent="0.3">
      <c r="A170">
        <v>1105.3</v>
      </c>
      <c r="B170">
        <f t="shared" si="10"/>
        <v>1078.48</v>
      </c>
      <c r="C170">
        <v>0.55000000000000004</v>
      </c>
      <c r="D170" s="2">
        <f t="shared" si="12"/>
        <v>296119.98698877456</v>
      </c>
      <c r="E170" s="1">
        <f t="shared" si="13"/>
        <v>2782049.1201562211</v>
      </c>
      <c r="F170" s="1">
        <f t="shared" si="15"/>
        <v>1078.4472965412858</v>
      </c>
      <c r="G170" s="1">
        <f t="shared" si="16"/>
        <v>3.2703458714195222E-2</v>
      </c>
      <c r="I170">
        <v>971.52</v>
      </c>
      <c r="J170">
        <v>-1.73</v>
      </c>
    </row>
    <row r="171" spans="1:10" x14ac:dyDescent="0.3">
      <c r="A171">
        <v>1119.1600000000001</v>
      </c>
      <c r="B171">
        <f t="shared" si="10"/>
        <v>1092.3400000000001</v>
      </c>
      <c r="C171">
        <v>0.65</v>
      </c>
      <c r="D171" s="2">
        <f t="shared" si="12"/>
        <v>296133.46545565798</v>
      </c>
      <c r="E171" s="1">
        <f t="shared" si="13"/>
        <v>2782052.347985263</v>
      </c>
      <c r="F171" s="1">
        <f t="shared" si="15"/>
        <v>1092.3068762553708</v>
      </c>
      <c r="G171" s="1">
        <f t="shared" si="16"/>
        <v>3.3123744629392604E-2</v>
      </c>
      <c r="I171">
        <v>977.01</v>
      </c>
      <c r="J171">
        <v>-1.49</v>
      </c>
    </row>
    <row r="172" spans="1:10" x14ac:dyDescent="0.3">
      <c r="A172">
        <v>1123.19</v>
      </c>
      <c r="B172">
        <f t="shared" si="10"/>
        <v>1096.3700000000001</v>
      </c>
      <c r="C172">
        <v>1.57</v>
      </c>
      <c r="D172" s="2">
        <f t="shared" si="12"/>
        <v>296137.38451926119</v>
      </c>
      <c r="E172" s="1">
        <f t="shared" si="13"/>
        <v>2782053.2865242991</v>
      </c>
      <c r="F172" s="1">
        <f t="shared" si="15"/>
        <v>1096.3367540510728</v>
      </c>
      <c r="G172" s="1">
        <f t="shared" si="16"/>
        <v>3.3245948927287827E-2</v>
      </c>
      <c r="I172">
        <v>980.81</v>
      </c>
      <c r="J172">
        <v>-1.42</v>
      </c>
    </row>
    <row r="173" spans="1:10" x14ac:dyDescent="0.3">
      <c r="A173">
        <v>1127.81</v>
      </c>
      <c r="B173">
        <f t="shared" si="10"/>
        <v>1100.99</v>
      </c>
      <c r="C173">
        <v>4.58</v>
      </c>
      <c r="D173" s="2">
        <f t="shared" si="12"/>
        <v>296141.87734155561</v>
      </c>
      <c r="E173" s="1">
        <f t="shared" si="13"/>
        <v>2782054.3624673132</v>
      </c>
      <c r="F173" s="1">
        <f t="shared" si="15"/>
        <v>1100.9566139557476</v>
      </c>
      <c r="G173" s="1">
        <f t="shared" si="16"/>
        <v>3.3386044252438296E-2</v>
      </c>
      <c r="I173">
        <v>987.42</v>
      </c>
      <c r="J173">
        <v>-1.1000000000000001</v>
      </c>
    </row>
    <row r="174" spans="1:10" x14ac:dyDescent="0.3">
      <c r="A174">
        <v>1128.54</v>
      </c>
      <c r="B174">
        <f t="shared" si="10"/>
        <v>1101.72</v>
      </c>
      <c r="C174">
        <v>4.58</v>
      </c>
      <c r="D174" s="2">
        <f t="shared" si="12"/>
        <v>296142.58724637702</v>
      </c>
      <c r="E174" s="1">
        <f t="shared" si="13"/>
        <v>2782054.5324756247</v>
      </c>
      <c r="F174" s="1">
        <f t="shared" si="15"/>
        <v>1101.6865918194201</v>
      </c>
      <c r="G174" s="1">
        <f t="shared" si="16"/>
        <v>3.3408180579954205E-2</v>
      </c>
      <c r="I174">
        <v>990.18</v>
      </c>
      <c r="J174">
        <v>-0.87</v>
      </c>
    </row>
    <row r="175" spans="1:10" x14ac:dyDescent="0.3">
      <c r="A175">
        <v>1131.67</v>
      </c>
      <c r="B175">
        <f t="shared" si="10"/>
        <v>1104.8500000000001</v>
      </c>
      <c r="C175">
        <v>4.68</v>
      </c>
      <c r="D175" s="2">
        <f t="shared" si="12"/>
        <v>296145.63108485792</v>
      </c>
      <c r="E175" s="1">
        <f t="shared" si="13"/>
        <v>2782055.2614153726</v>
      </c>
      <c r="F175" s="1">
        <f t="shared" si="15"/>
        <v>1104.8164969064555</v>
      </c>
      <c r="G175" s="1">
        <f t="shared" si="16"/>
        <v>3.3503093544595686E-2</v>
      </c>
      <c r="I175">
        <v>995.15</v>
      </c>
      <c r="J175">
        <v>-0.6</v>
      </c>
    </row>
    <row r="176" spans="1:10" x14ac:dyDescent="0.3">
      <c r="A176">
        <v>1132.29</v>
      </c>
      <c r="B176">
        <f t="shared" si="10"/>
        <v>1105.47</v>
      </c>
      <c r="C176">
        <v>4.68</v>
      </c>
      <c r="D176" s="2">
        <f t="shared" si="12"/>
        <v>296146.23401771992</v>
      </c>
      <c r="E176" s="1">
        <f t="shared" si="13"/>
        <v>2782055.4058059934</v>
      </c>
      <c r="F176" s="1">
        <f t="shared" si="15"/>
        <v>1105.4364781057263</v>
      </c>
      <c r="G176" s="1">
        <f t="shared" si="16"/>
        <v>3.3521894273690123E-2</v>
      </c>
      <c r="I176">
        <v>999.08</v>
      </c>
      <c r="J176">
        <v>-0.35</v>
      </c>
    </row>
    <row r="177" spans="1:10" x14ac:dyDescent="0.3">
      <c r="A177">
        <v>1132.68</v>
      </c>
      <c r="B177">
        <f t="shared" si="10"/>
        <v>1105.8600000000001</v>
      </c>
      <c r="C177">
        <v>4.54</v>
      </c>
      <c r="D177" s="2">
        <f t="shared" si="12"/>
        <v>296146.61328193959</v>
      </c>
      <c r="E177" s="1">
        <f t="shared" si="13"/>
        <v>2782055.4966323515</v>
      </c>
      <c r="F177" s="1">
        <f t="shared" si="15"/>
        <v>1105.8264662794672</v>
      </c>
      <c r="G177" s="1">
        <f t="shared" si="16"/>
        <v>3.3533720532886946E-2</v>
      </c>
      <c r="I177">
        <v>1021.03</v>
      </c>
      <c r="J177">
        <v>0.99</v>
      </c>
    </row>
    <row r="178" spans="1:10" x14ac:dyDescent="0.3">
      <c r="A178">
        <v>1133.25</v>
      </c>
      <c r="B178">
        <f t="shared" si="10"/>
        <v>1106.43</v>
      </c>
      <c r="C178">
        <v>4.54</v>
      </c>
      <c r="D178" s="2">
        <f t="shared" si="12"/>
        <v>296147.16759118374</v>
      </c>
      <c r="E178" s="1">
        <f t="shared" si="13"/>
        <v>2782055.6293785674</v>
      </c>
      <c r="F178" s="1">
        <f t="shared" si="15"/>
        <v>1106.3964489949858</v>
      </c>
      <c r="G178" s="1">
        <f t="shared" si="16"/>
        <v>3.3551005014260227E-2</v>
      </c>
      <c r="I178">
        <v>1029.5899999999999</v>
      </c>
      <c r="J178">
        <v>2.15</v>
      </c>
    </row>
    <row r="179" spans="1:10" x14ac:dyDescent="0.3">
      <c r="A179">
        <v>1134.73</v>
      </c>
      <c r="B179">
        <f t="shared" si="10"/>
        <v>1107.9100000000001</v>
      </c>
      <c r="C179">
        <v>5.15</v>
      </c>
      <c r="D179" s="2">
        <f t="shared" si="12"/>
        <v>296148.60685027373</v>
      </c>
      <c r="E179" s="1">
        <f t="shared" si="13"/>
        <v>2782055.9740529531</v>
      </c>
      <c r="F179" s="1">
        <f t="shared" si="15"/>
        <v>1107.8764041160064</v>
      </c>
      <c r="G179" s="1">
        <f t="shared" si="16"/>
        <v>3.359588399371205E-2</v>
      </c>
      <c r="I179">
        <v>1031.8499999999999</v>
      </c>
      <c r="J179">
        <v>3.56</v>
      </c>
    </row>
    <row r="180" spans="1:10" x14ac:dyDescent="0.3">
      <c r="A180">
        <v>1141.17</v>
      </c>
      <c r="B180">
        <f t="shared" si="10"/>
        <v>1114.3500000000001</v>
      </c>
      <c r="C180">
        <v>5.18</v>
      </c>
      <c r="D180" s="2">
        <f t="shared" si="12"/>
        <v>296154.86957226001</v>
      </c>
      <c r="E180" s="1">
        <f t="shared" si="13"/>
        <v>2782057.4738523061</v>
      </c>
      <c r="F180" s="1">
        <f t="shared" si="15"/>
        <v>1114.3162088317465</v>
      </c>
      <c r="G180" s="1">
        <f t="shared" si="16"/>
        <v>3.3791168253628712E-2</v>
      </c>
      <c r="I180">
        <v>1033.68</v>
      </c>
      <c r="J180">
        <v>3.56</v>
      </c>
    </row>
    <row r="181" spans="1:10" x14ac:dyDescent="0.3">
      <c r="A181">
        <v>1149.3800000000001</v>
      </c>
      <c r="B181">
        <f t="shared" si="10"/>
        <v>1122.5600000000002</v>
      </c>
      <c r="C181">
        <v>5.33</v>
      </c>
      <c r="D181" s="2">
        <f t="shared" si="12"/>
        <v>296162.85357032006</v>
      </c>
      <c r="E181" s="1">
        <f t="shared" si="13"/>
        <v>2782059.3858635928</v>
      </c>
      <c r="F181" s="1">
        <f t="shared" si="15"/>
        <v>1122.5259598744649</v>
      </c>
      <c r="G181" s="1">
        <f t="shared" si="16"/>
        <v>3.404012553528446E-2</v>
      </c>
      <c r="I181">
        <v>1036.94</v>
      </c>
      <c r="J181">
        <v>1.2</v>
      </c>
    </row>
    <row r="182" spans="1:10" x14ac:dyDescent="0.3">
      <c r="A182">
        <v>1160.94</v>
      </c>
      <c r="B182">
        <f t="shared" si="10"/>
        <v>1134.1200000000001</v>
      </c>
      <c r="C182">
        <v>5.61</v>
      </c>
      <c r="D182" s="2">
        <f t="shared" si="12"/>
        <v>296174.09535077983</v>
      </c>
      <c r="E182" s="1">
        <f t="shared" si="13"/>
        <v>2782062.0780500085</v>
      </c>
      <c r="F182" s="1">
        <f t="shared" si="15"/>
        <v>1134.0856093329135</v>
      </c>
      <c r="G182" s="1">
        <f t="shared" si="16"/>
        <v>3.4390667086654503E-2</v>
      </c>
      <c r="I182">
        <v>1039.19</v>
      </c>
      <c r="J182">
        <v>1.1399999999999999</v>
      </c>
    </row>
    <row r="183" spans="1:10" x14ac:dyDescent="0.3">
      <c r="A183">
        <v>1172.21</v>
      </c>
      <c r="B183">
        <f t="shared" si="10"/>
        <v>1145.3900000000001</v>
      </c>
      <c r="C183">
        <v>5.17</v>
      </c>
      <c r="D183" s="2">
        <f t="shared" si="12"/>
        <v>296185.05511425569</v>
      </c>
      <c r="E183" s="1">
        <f t="shared" si="13"/>
        <v>2782064.7026988766</v>
      </c>
      <c r="F183" s="1">
        <f t="shared" si="15"/>
        <v>1145.3552675853996</v>
      </c>
      <c r="G183" s="1">
        <f t="shared" si="16"/>
        <v>3.4732414600512129E-2</v>
      </c>
      <c r="I183">
        <v>1041.9100000000001</v>
      </c>
      <c r="J183">
        <v>2.65</v>
      </c>
    </row>
    <row r="184" spans="1:10" x14ac:dyDescent="0.3">
      <c r="A184">
        <v>1186.68</v>
      </c>
      <c r="B184">
        <f t="shared" si="10"/>
        <v>1159.8600000000001</v>
      </c>
      <c r="C184">
        <v>5.61</v>
      </c>
      <c r="D184" s="2">
        <f t="shared" si="12"/>
        <v>296199.12678927754</v>
      </c>
      <c r="E184" s="1">
        <f t="shared" si="13"/>
        <v>2782068.0725896582</v>
      </c>
      <c r="F184" s="1">
        <f t="shared" si="15"/>
        <v>1159.824828801972</v>
      </c>
      <c r="G184" s="1">
        <f t="shared" si="16"/>
        <v>3.5171198028137951E-2</v>
      </c>
      <c r="I184">
        <v>1047.27</v>
      </c>
      <c r="J184">
        <v>1</v>
      </c>
    </row>
    <row r="185" spans="1:10" x14ac:dyDescent="0.3">
      <c r="A185">
        <v>1196.73</v>
      </c>
      <c r="B185">
        <f t="shared" si="10"/>
        <v>1169.9100000000001</v>
      </c>
      <c r="C185">
        <v>4.3899999999999997</v>
      </c>
      <c r="D185" s="2">
        <f t="shared" si="12"/>
        <v>296208.90013647656</v>
      </c>
      <c r="E185" s="1">
        <f t="shared" si="13"/>
        <v>2782070.4131150455</v>
      </c>
      <c r="F185" s="1">
        <f t="shared" si="15"/>
        <v>1169.8745240491578</v>
      </c>
      <c r="G185" s="1">
        <f t="shared" si="16"/>
        <v>3.5475950842283055E-2</v>
      </c>
      <c r="I185">
        <v>1052.3900000000001</v>
      </c>
      <c r="J185">
        <v>0.55000000000000004</v>
      </c>
    </row>
    <row r="186" spans="1:10" x14ac:dyDescent="0.3">
      <c r="A186">
        <v>1208.51</v>
      </c>
      <c r="B186">
        <f t="shared" si="10"/>
        <v>1181.69</v>
      </c>
      <c r="C186">
        <v>2.72</v>
      </c>
      <c r="D186" s="2">
        <f t="shared" si="12"/>
        <v>296220.35586085508</v>
      </c>
      <c r="E186" s="1">
        <f t="shared" si="13"/>
        <v>2782073.1565368432</v>
      </c>
      <c r="F186" s="1">
        <f t="shared" si="15"/>
        <v>1181.6541668364616</v>
      </c>
      <c r="G186" s="1">
        <f t="shared" si="16"/>
        <v>3.583316353842747E-2</v>
      </c>
      <c r="I186">
        <v>1071</v>
      </c>
      <c r="J186">
        <v>0.53</v>
      </c>
    </row>
    <row r="187" spans="1:10" x14ac:dyDescent="0.3">
      <c r="A187">
        <v>1218.21</v>
      </c>
      <c r="B187">
        <f t="shared" si="10"/>
        <v>1191.3900000000001</v>
      </c>
      <c r="C187">
        <v>3.83</v>
      </c>
      <c r="D187" s="2">
        <f t="shared" si="12"/>
        <v>296229.78884272877</v>
      </c>
      <c r="E187" s="1">
        <f t="shared" si="13"/>
        <v>2782075.4155513966</v>
      </c>
      <c r="F187" s="1">
        <f t="shared" si="15"/>
        <v>1191.3538726970407</v>
      </c>
      <c r="G187" s="1">
        <f t="shared" si="16"/>
        <v>3.6127302959357621E-2</v>
      </c>
      <c r="I187">
        <v>1089.6400000000001</v>
      </c>
      <c r="J187">
        <v>0.55000000000000004</v>
      </c>
    </row>
    <row r="188" spans="1:10" x14ac:dyDescent="0.3">
      <c r="A188">
        <v>1233.3499999999999</v>
      </c>
      <c r="B188">
        <f t="shared" si="10"/>
        <v>1206.53</v>
      </c>
      <c r="C188">
        <v>2.99</v>
      </c>
      <c r="D188" s="2">
        <f t="shared" si="12"/>
        <v>296244.51207423059</v>
      </c>
      <c r="E188" s="1">
        <f t="shared" si="13"/>
        <v>2782078.9414772042</v>
      </c>
      <c r="F188" s="1">
        <f t="shared" si="15"/>
        <v>1206.4934135968581</v>
      </c>
      <c r="G188" s="1">
        <f t="shared" si="16"/>
        <v>3.6586403141882329E-2</v>
      </c>
      <c r="I188">
        <v>1105.3</v>
      </c>
      <c r="J188">
        <v>0.55000000000000004</v>
      </c>
    </row>
    <row r="189" spans="1:10" x14ac:dyDescent="0.3">
      <c r="A189">
        <v>1241.69</v>
      </c>
      <c r="B189">
        <f t="shared" si="10"/>
        <v>1214.8700000000001</v>
      </c>
      <c r="C189">
        <v>4.16</v>
      </c>
      <c r="D189" s="2">
        <f t="shared" si="12"/>
        <v>296252.62249369716</v>
      </c>
      <c r="E189" s="1">
        <f t="shared" si="13"/>
        <v>2782080.8837639443</v>
      </c>
      <c r="F189" s="1">
        <f t="shared" si="15"/>
        <v>1214.8331606975971</v>
      </c>
      <c r="G189" s="1">
        <f t="shared" si="16"/>
        <v>3.68393024029956E-2</v>
      </c>
      <c r="I189">
        <v>1119.1600000000001</v>
      </c>
      <c r="J189">
        <v>0.65</v>
      </c>
    </row>
    <row r="190" spans="1:10" x14ac:dyDescent="0.3">
      <c r="A190">
        <v>1248.8900000000001</v>
      </c>
      <c r="B190">
        <f t="shared" si="10"/>
        <v>1222.0700000000002</v>
      </c>
      <c r="C190">
        <v>4.76</v>
      </c>
      <c r="D190" s="2">
        <f t="shared" si="12"/>
        <v>296259.62429467554</v>
      </c>
      <c r="E190" s="1">
        <f t="shared" si="13"/>
        <v>2782082.5605582516</v>
      </c>
      <c r="F190" s="1">
        <f t="shared" si="15"/>
        <v>1222.0329423671951</v>
      </c>
      <c r="G190" s="1">
        <f t="shared" si="16"/>
        <v>3.7057632805044705E-2</v>
      </c>
      <c r="I190">
        <v>1123.19</v>
      </c>
      <c r="J190">
        <v>1.57</v>
      </c>
    </row>
    <row r="191" spans="1:10" x14ac:dyDescent="0.3">
      <c r="A191">
        <v>1265.6600000000001</v>
      </c>
      <c r="B191">
        <f t="shared" si="10"/>
        <v>1238.8400000000001</v>
      </c>
      <c r="C191">
        <v>4.67</v>
      </c>
      <c r="D191" s="2">
        <f t="shared" si="12"/>
        <v>296275.93265612109</v>
      </c>
      <c r="E191" s="1">
        <f t="shared" si="13"/>
        <v>2782086.4660916594</v>
      </c>
      <c r="F191" s="1">
        <f t="shared" si="15"/>
        <v>1238.8024338394605</v>
      </c>
      <c r="G191" s="1">
        <f t="shared" si="16"/>
        <v>3.7566160539654447E-2</v>
      </c>
      <c r="I191">
        <v>1127.81</v>
      </c>
      <c r="J191">
        <v>4.58</v>
      </c>
    </row>
    <row r="192" spans="1:10" x14ac:dyDescent="0.3">
      <c r="A192">
        <v>1274.42</v>
      </c>
      <c r="B192">
        <f t="shared" si="10"/>
        <v>1247.6000000000001</v>
      </c>
      <c r="C192">
        <v>4.33</v>
      </c>
      <c r="D192" s="2">
        <f t="shared" si="12"/>
        <v>296284.45151397813</v>
      </c>
      <c r="E192" s="1">
        <f t="shared" si="13"/>
        <v>2782088.5061914003</v>
      </c>
      <c r="F192" s="1">
        <f t="shared" si="15"/>
        <v>1247.5621682042388</v>
      </c>
      <c r="G192" s="1">
        <f t="shared" si="16"/>
        <v>3.7831795761348985E-2</v>
      </c>
      <c r="I192">
        <v>1128.54</v>
      </c>
      <c r="J192">
        <v>4.58</v>
      </c>
    </row>
    <row r="193" spans="1:10" x14ac:dyDescent="0.3">
      <c r="A193">
        <v>1280.93</v>
      </c>
      <c r="B193">
        <f t="shared" si="10"/>
        <v>1254.1100000000001</v>
      </c>
      <c r="C193">
        <v>6.27</v>
      </c>
      <c r="D193" s="2">
        <f t="shared" si="12"/>
        <v>296290.78230902943</v>
      </c>
      <c r="E193" s="1">
        <f t="shared" si="13"/>
        <v>2782090.0222929199</v>
      </c>
      <c r="F193" s="1">
        <f t="shared" si="15"/>
        <v>1254.07197079719</v>
      </c>
      <c r="G193" s="1">
        <f t="shared" si="16"/>
        <v>3.8029202810093921E-2</v>
      </c>
      <c r="I193">
        <v>1131.67</v>
      </c>
      <c r="J193">
        <v>4.68</v>
      </c>
    </row>
    <row r="194" spans="1:10" x14ac:dyDescent="0.3">
      <c r="A194">
        <v>1285.5</v>
      </c>
      <c r="B194">
        <f t="shared" ref="B194:B216" si="17">A194-26.82</f>
        <v>1258.68</v>
      </c>
      <c r="C194">
        <v>7.53</v>
      </c>
      <c r="D194" s="2">
        <f t="shared" si="12"/>
        <v>296295.22650770599</v>
      </c>
      <c r="E194" s="1">
        <f t="shared" si="13"/>
        <v>2782091.0865915292</v>
      </c>
      <c r="F194" s="1">
        <f t="shared" si="15"/>
        <v>1258.6418322181119</v>
      </c>
      <c r="G194" s="1">
        <f t="shared" si="16"/>
        <v>3.8167781888205354E-2</v>
      </c>
      <c r="I194">
        <v>1132.29</v>
      </c>
      <c r="J194">
        <v>4.68</v>
      </c>
    </row>
    <row r="195" spans="1:10" x14ac:dyDescent="0.3">
      <c r="A195">
        <v>1290.3399999999999</v>
      </c>
      <c r="B195">
        <f t="shared" si="17"/>
        <v>1263.52</v>
      </c>
      <c r="C195">
        <v>5.37</v>
      </c>
      <c r="D195" s="2">
        <f t="shared" ref="D195:D215" si="18">(((B195*($D$216-$D$1))+$B$216*$D$1)/$B$216)</f>
        <v>296299.93327391922</v>
      </c>
      <c r="E195" s="1">
        <f t="shared" ref="E195:E215" si="19">(((B195*($E$216-$E$1))+$B$216*$E$1)/$B$216)</f>
        <v>2782092.2137699248</v>
      </c>
      <c r="F195" s="1">
        <f t="shared" si="15"/>
        <v>1263.4816854515898</v>
      </c>
      <c r="G195" s="1">
        <f t="shared" si="16"/>
        <v>3.8314548410198768E-2</v>
      </c>
      <c r="I195">
        <v>1132.68</v>
      </c>
      <c r="J195">
        <v>4.54</v>
      </c>
    </row>
    <row r="196" spans="1:10" x14ac:dyDescent="0.3">
      <c r="A196">
        <v>1291.3</v>
      </c>
      <c r="B196">
        <f t="shared" si="17"/>
        <v>1264.48</v>
      </c>
      <c r="C196">
        <v>5.42</v>
      </c>
      <c r="D196" s="2">
        <f t="shared" si="18"/>
        <v>296300.86684738303</v>
      </c>
      <c r="E196" s="1">
        <f t="shared" si="19"/>
        <v>2782092.4373424989</v>
      </c>
      <c r="F196" s="1">
        <f t="shared" si="15"/>
        <v>1264.441656340849</v>
      </c>
      <c r="G196" s="1">
        <f t="shared" si="16"/>
        <v>3.8343659150996245E-2</v>
      </c>
      <c r="I196">
        <v>1133.25</v>
      </c>
      <c r="J196">
        <v>4.54</v>
      </c>
    </row>
    <row r="197" spans="1:10" x14ac:dyDescent="0.3">
      <c r="A197">
        <v>1291.3399999999999</v>
      </c>
      <c r="B197">
        <f t="shared" si="17"/>
        <v>1264.52</v>
      </c>
      <c r="C197">
        <v>5.7</v>
      </c>
      <c r="D197" s="2">
        <f t="shared" si="18"/>
        <v>296300.90574627736</v>
      </c>
      <c r="E197" s="1">
        <f t="shared" si="19"/>
        <v>2782092.4466580227</v>
      </c>
      <c r="F197" s="1">
        <f t="shared" si="15"/>
        <v>1264.4816551278745</v>
      </c>
      <c r="G197" s="1">
        <f t="shared" si="16"/>
        <v>3.8344872125435359E-2</v>
      </c>
      <c r="I197">
        <v>1134.73</v>
      </c>
      <c r="J197">
        <v>5.15</v>
      </c>
    </row>
    <row r="198" spans="1:10" x14ac:dyDescent="0.3">
      <c r="A198">
        <v>1291.44</v>
      </c>
      <c r="B198">
        <f t="shared" si="17"/>
        <v>1264.6200000000001</v>
      </c>
      <c r="C198">
        <v>5.71</v>
      </c>
      <c r="D198" s="2">
        <f t="shared" si="18"/>
        <v>296301.00299351319</v>
      </c>
      <c r="E198" s="1">
        <f t="shared" si="19"/>
        <v>2782092.4699468329</v>
      </c>
      <c r="F198" s="1">
        <f t="shared" si="15"/>
        <v>1264.5816520956012</v>
      </c>
      <c r="G198" s="1">
        <f t="shared" si="16"/>
        <v>3.8347904398960964E-2</v>
      </c>
      <c r="I198">
        <v>1141.17</v>
      </c>
      <c r="J198">
        <v>5.18</v>
      </c>
    </row>
    <row r="199" spans="1:10" x14ac:dyDescent="0.3">
      <c r="A199">
        <v>1291.49</v>
      </c>
      <c r="B199">
        <f t="shared" si="17"/>
        <v>1264.67</v>
      </c>
      <c r="C199">
        <v>5.61</v>
      </c>
      <c r="D199" s="2">
        <f t="shared" si="18"/>
        <v>296301.05161713104</v>
      </c>
      <c r="E199" s="1">
        <f t="shared" si="19"/>
        <v>2782092.4815912377</v>
      </c>
      <c r="F199" s="1">
        <f t="shared" si="15"/>
        <v>1264.6316505793536</v>
      </c>
      <c r="G199" s="1">
        <f t="shared" si="16"/>
        <v>3.8349420646454746E-2</v>
      </c>
      <c r="I199">
        <v>1149.3800000000001</v>
      </c>
      <c r="J199">
        <v>5.33</v>
      </c>
    </row>
    <row r="200" spans="1:10" x14ac:dyDescent="0.3">
      <c r="A200">
        <v>1294.3900000000001</v>
      </c>
      <c r="B200">
        <f t="shared" si="17"/>
        <v>1267.5700000000002</v>
      </c>
      <c r="C200">
        <v>5.6</v>
      </c>
      <c r="D200" s="2">
        <f t="shared" si="18"/>
        <v>296303.8717869696</v>
      </c>
      <c r="E200" s="1">
        <f t="shared" si="19"/>
        <v>2782093.156966723</v>
      </c>
      <c r="F200" s="1">
        <f t="shared" si="15"/>
        <v>1267.531562640859</v>
      </c>
      <c r="G200" s="1">
        <f t="shared" si="16"/>
        <v>3.8437359141198613E-2</v>
      </c>
      <c r="I200">
        <v>1160.94</v>
      </c>
      <c r="J200">
        <v>5.61</v>
      </c>
    </row>
    <row r="201" spans="1:10" x14ac:dyDescent="0.3">
      <c r="A201">
        <v>1294.44</v>
      </c>
      <c r="B201">
        <f t="shared" si="17"/>
        <v>1267.6200000000001</v>
      </c>
      <c r="C201">
        <v>5.97</v>
      </c>
      <c r="D201" s="2">
        <f t="shared" si="18"/>
        <v>296303.92041058745</v>
      </c>
      <c r="E201" s="1">
        <f t="shared" si="19"/>
        <v>2782093.1686111279</v>
      </c>
      <c r="F201" s="1">
        <f t="shared" si="15"/>
        <v>1267.5815611246114</v>
      </c>
      <c r="G201" s="1">
        <f t="shared" si="16"/>
        <v>3.8438875388692395E-2</v>
      </c>
      <c r="I201">
        <v>1172.21</v>
      </c>
      <c r="J201">
        <v>5.17</v>
      </c>
    </row>
    <row r="202" spans="1:10" x14ac:dyDescent="0.3">
      <c r="A202">
        <v>1294.55</v>
      </c>
      <c r="B202">
        <f t="shared" si="17"/>
        <v>1267.73</v>
      </c>
      <c r="C202">
        <v>5.99</v>
      </c>
      <c r="D202" s="2">
        <f t="shared" si="18"/>
        <v>296304.02738254692</v>
      </c>
      <c r="E202" s="1">
        <f t="shared" si="19"/>
        <v>2782093.1942288186</v>
      </c>
      <c r="F202" s="1">
        <f t="shared" ref="F202:F216" si="20">SQRT(((D202-$D$1)^2)+((E202-$E$1)^2))</f>
        <v>1267.6915577890695</v>
      </c>
      <c r="G202" s="1">
        <f t="shared" ref="G202:G216" si="21">B202-F202</f>
        <v>3.8442210930497822E-2</v>
      </c>
      <c r="I202">
        <v>1186.68</v>
      </c>
      <c r="J202">
        <v>5.61</v>
      </c>
    </row>
    <row r="203" spans="1:10" x14ac:dyDescent="0.3">
      <c r="A203">
        <v>1294.75</v>
      </c>
      <c r="B203">
        <f t="shared" si="17"/>
        <v>1267.93</v>
      </c>
      <c r="C203">
        <v>5.98</v>
      </c>
      <c r="D203" s="2">
        <f t="shared" si="18"/>
        <v>296304.22187701851</v>
      </c>
      <c r="E203" s="1">
        <f t="shared" si="19"/>
        <v>2782093.240806438</v>
      </c>
      <c r="F203" s="1">
        <f t="shared" si="20"/>
        <v>1267.8915517242492</v>
      </c>
      <c r="G203" s="1">
        <f t="shared" si="21"/>
        <v>3.844827575085219E-2</v>
      </c>
      <c r="I203">
        <v>1196.73</v>
      </c>
      <c r="J203">
        <v>4.3899999999999997</v>
      </c>
    </row>
    <row r="204" spans="1:10" x14ac:dyDescent="0.3">
      <c r="A204">
        <v>1297.56</v>
      </c>
      <c r="B204">
        <f t="shared" si="17"/>
        <v>1270.74</v>
      </c>
      <c r="C204">
        <v>6.87</v>
      </c>
      <c r="D204" s="2">
        <f t="shared" si="18"/>
        <v>296306.95452434482</v>
      </c>
      <c r="E204" s="1">
        <f t="shared" si="19"/>
        <v>2782093.8952219943</v>
      </c>
      <c r="F204" s="1">
        <f t="shared" si="20"/>
        <v>1270.7014665148115</v>
      </c>
      <c r="G204" s="1">
        <f t="shared" si="21"/>
        <v>3.8533485188509076E-2</v>
      </c>
      <c r="I204">
        <v>1208.51</v>
      </c>
      <c r="J204">
        <v>2.72</v>
      </c>
    </row>
    <row r="205" spans="1:10" x14ac:dyDescent="0.3">
      <c r="A205">
        <v>1297.98</v>
      </c>
      <c r="B205">
        <f t="shared" si="17"/>
        <v>1271.1600000000001</v>
      </c>
      <c r="C205">
        <v>6.92</v>
      </c>
      <c r="D205" s="2">
        <f t="shared" si="18"/>
        <v>296307.36296273518</v>
      </c>
      <c r="E205" s="1">
        <f t="shared" si="19"/>
        <v>2782093.9930349956</v>
      </c>
      <c r="F205" s="1">
        <f t="shared" si="20"/>
        <v>1271.1214537788462</v>
      </c>
      <c r="G205" s="1">
        <f t="shared" si="21"/>
        <v>3.854622115386519E-2</v>
      </c>
      <c r="I205">
        <v>1218.21</v>
      </c>
      <c r="J205">
        <v>3.83</v>
      </c>
    </row>
    <row r="206" spans="1:10" x14ac:dyDescent="0.3">
      <c r="A206">
        <v>1299.99</v>
      </c>
      <c r="B206">
        <f t="shared" si="17"/>
        <v>1273.17</v>
      </c>
      <c r="C206">
        <v>7.92</v>
      </c>
      <c r="D206" s="2">
        <f t="shared" si="18"/>
        <v>296309.31763217499</v>
      </c>
      <c r="E206" s="1">
        <f t="shared" si="19"/>
        <v>2782094.4611400729</v>
      </c>
      <c r="F206" s="1">
        <f t="shared" si="20"/>
        <v>1273.1313928282511</v>
      </c>
      <c r="G206" s="1">
        <f t="shared" si="21"/>
        <v>3.8607171748935798E-2</v>
      </c>
      <c r="I206">
        <v>1233.3499999999999</v>
      </c>
      <c r="J206">
        <v>2.99</v>
      </c>
    </row>
    <row r="207" spans="1:10" x14ac:dyDescent="0.3">
      <c r="A207">
        <v>1300.3900000000001</v>
      </c>
      <c r="B207">
        <f t="shared" si="17"/>
        <v>1273.5700000000002</v>
      </c>
      <c r="C207">
        <v>7.93</v>
      </c>
      <c r="D207" s="2">
        <f t="shared" si="18"/>
        <v>296309.70662111824</v>
      </c>
      <c r="E207" s="1">
        <f t="shared" si="19"/>
        <v>2782094.5542953126</v>
      </c>
      <c r="F207" s="1">
        <f t="shared" si="20"/>
        <v>1273.531380698884</v>
      </c>
      <c r="G207" s="1">
        <f t="shared" si="21"/>
        <v>3.8619301116114002E-2</v>
      </c>
      <c r="I207">
        <v>1241.69</v>
      </c>
      <c r="J207">
        <v>4.16</v>
      </c>
    </row>
    <row r="208" spans="1:10" x14ac:dyDescent="0.3">
      <c r="A208">
        <v>1314.78</v>
      </c>
      <c r="B208">
        <f t="shared" si="17"/>
        <v>1287.96</v>
      </c>
      <c r="C208">
        <v>7.89</v>
      </c>
      <c r="D208" s="2">
        <f t="shared" si="18"/>
        <v>296323.70049835142</v>
      </c>
      <c r="E208" s="1">
        <f t="shared" si="19"/>
        <v>2782097.9055550466</v>
      </c>
      <c r="F208" s="1">
        <f t="shared" si="20"/>
        <v>1287.9209443414054</v>
      </c>
      <c r="G208" s="1">
        <f t="shared" si="21"/>
        <v>3.9055658594634224E-2</v>
      </c>
      <c r="I208">
        <v>1248.8900000000001</v>
      </c>
      <c r="J208">
        <v>4.76</v>
      </c>
    </row>
    <row r="209" spans="1:10" x14ac:dyDescent="0.3">
      <c r="A209">
        <v>1314.93</v>
      </c>
      <c r="B209">
        <f t="shared" si="17"/>
        <v>1288.1100000000001</v>
      </c>
      <c r="C209">
        <v>9.6</v>
      </c>
      <c r="D209" s="2">
        <f t="shared" si="18"/>
        <v>296323.84636920516</v>
      </c>
      <c r="E209" s="1">
        <f t="shared" si="19"/>
        <v>2782097.9404882612</v>
      </c>
      <c r="F209" s="1">
        <f t="shared" si="20"/>
        <v>1288.0709397928324</v>
      </c>
      <c r="G209" s="1">
        <f t="shared" si="21"/>
        <v>3.9060207167722183E-2</v>
      </c>
      <c r="I209">
        <v>1265.6600000000001</v>
      </c>
      <c r="J209">
        <v>4.67</v>
      </c>
    </row>
    <row r="210" spans="1:10" x14ac:dyDescent="0.3">
      <c r="A210">
        <v>1315.17</v>
      </c>
      <c r="B210">
        <f t="shared" si="17"/>
        <v>1288.3500000000001</v>
      </c>
      <c r="C210">
        <v>9.6</v>
      </c>
      <c r="D210" s="2">
        <f t="shared" si="18"/>
        <v>296324.07976257114</v>
      </c>
      <c r="E210" s="1">
        <f t="shared" si="19"/>
        <v>2782097.9963814048</v>
      </c>
      <c r="F210" s="1">
        <f t="shared" si="20"/>
        <v>1288.3109325152027</v>
      </c>
      <c r="G210" s="1">
        <f t="shared" si="21"/>
        <v>3.9067484797442376E-2</v>
      </c>
      <c r="I210">
        <v>1274.42</v>
      </c>
      <c r="J210">
        <v>4.33</v>
      </c>
    </row>
    <row r="211" spans="1:10" x14ac:dyDescent="0.3">
      <c r="A211">
        <v>1315.37</v>
      </c>
      <c r="B211">
        <f t="shared" si="17"/>
        <v>1288.55</v>
      </c>
      <c r="C211">
        <v>8.27</v>
      </c>
      <c r="D211" s="2">
        <f t="shared" si="18"/>
        <v>296324.27425704274</v>
      </c>
      <c r="E211" s="1">
        <f t="shared" si="19"/>
        <v>2782098.0429590247</v>
      </c>
      <c r="F211" s="1">
        <f t="shared" si="20"/>
        <v>1288.5109264504908</v>
      </c>
      <c r="G211" s="1">
        <f t="shared" si="21"/>
        <v>3.9073549509112127E-2</v>
      </c>
      <c r="I211">
        <v>1280.93</v>
      </c>
      <c r="J211">
        <v>6.27</v>
      </c>
    </row>
    <row r="212" spans="1:10" x14ac:dyDescent="0.3">
      <c r="A212">
        <v>1317.86</v>
      </c>
      <c r="B212">
        <f t="shared" si="17"/>
        <v>1291.04</v>
      </c>
      <c r="C212">
        <v>8.27</v>
      </c>
      <c r="D212" s="2">
        <f t="shared" si="18"/>
        <v>296326.69571321446</v>
      </c>
      <c r="E212" s="1">
        <f t="shared" si="19"/>
        <v>2782098.6228503892</v>
      </c>
      <c r="F212" s="1">
        <f t="shared" si="20"/>
        <v>1291.0008509445797</v>
      </c>
      <c r="G212" s="1">
        <f t="shared" si="21"/>
        <v>3.9149055420239165E-2</v>
      </c>
      <c r="I212">
        <v>1285.5</v>
      </c>
      <c r="J212">
        <v>7.53</v>
      </c>
    </row>
    <row r="213" spans="1:10" x14ac:dyDescent="0.3">
      <c r="A213">
        <v>1318.06</v>
      </c>
      <c r="B213">
        <f t="shared" si="17"/>
        <v>1291.24</v>
      </c>
      <c r="C213">
        <v>8.27</v>
      </c>
      <c r="D213" s="2">
        <f t="shared" si="18"/>
        <v>296326.89020768605</v>
      </c>
      <c r="E213" s="1">
        <f t="shared" si="19"/>
        <v>2782098.6694280086</v>
      </c>
      <c r="F213" s="1">
        <f t="shared" si="20"/>
        <v>1291.2008448797594</v>
      </c>
      <c r="G213" s="1">
        <f t="shared" si="21"/>
        <v>3.9155120240593533E-2</v>
      </c>
      <c r="I213">
        <v>1290.3399999999999</v>
      </c>
      <c r="J213">
        <v>5.37</v>
      </c>
    </row>
    <row r="214" spans="1:10" x14ac:dyDescent="0.3">
      <c r="A214">
        <v>1318.56</v>
      </c>
      <c r="B214">
        <f t="shared" si="17"/>
        <v>1291.74</v>
      </c>
      <c r="C214">
        <v>8.27</v>
      </c>
      <c r="D214" s="2">
        <f t="shared" si="18"/>
        <v>296327.37644386513</v>
      </c>
      <c r="E214" s="1">
        <f t="shared" si="19"/>
        <v>2782098.7858720575</v>
      </c>
      <c r="F214" s="1">
        <f t="shared" si="20"/>
        <v>1291.700829717902</v>
      </c>
      <c r="G214" s="1">
        <f t="shared" si="21"/>
        <v>3.9170282097984455E-2</v>
      </c>
      <c r="I214">
        <v>1291.3</v>
      </c>
      <c r="J214">
        <v>5.42</v>
      </c>
    </row>
    <row r="215" spans="1:10" x14ac:dyDescent="0.3">
      <c r="A215">
        <v>1325.74</v>
      </c>
      <c r="B215">
        <f t="shared" si="17"/>
        <v>1298.92</v>
      </c>
      <c r="C215">
        <v>8.31</v>
      </c>
      <c r="D215" s="2">
        <f t="shared" si="18"/>
        <v>296334.35879539634</v>
      </c>
      <c r="E215" s="1">
        <f t="shared" si="19"/>
        <v>2782100.4580086037</v>
      </c>
      <c r="F215" s="1">
        <f t="shared" si="20"/>
        <v>1298.8806119941501</v>
      </c>
      <c r="G215" s="1">
        <f t="shared" si="21"/>
        <v>3.9388005850014451E-2</v>
      </c>
      <c r="I215">
        <v>1291.3399999999999</v>
      </c>
      <c r="J215">
        <v>5.7</v>
      </c>
    </row>
    <row r="216" spans="1:10" x14ac:dyDescent="0.3">
      <c r="A216" s="5">
        <v>1331</v>
      </c>
      <c r="B216">
        <f t="shared" si="17"/>
        <v>1304.18</v>
      </c>
      <c r="C216" s="5">
        <v>8.49</v>
      </c>
      <c r="D216" s="2">
        <v>296339.47399999999</v>
      </c>
      <c r="E216" s="2">
        <v>2782101.6830000002</v>
      </c>
      <c r="F216" s="1">
        <f t="shared" si="20"/>
        <v>1304.1404524916106</v>
      </c>
      <c r="G216" s="1">
        <f t="shared" si="21"/>
        <v>3.9547508389432551E-2</v>
      </c>
      <c r="I216">
        <v>1291.44</v>
      </c>
      <c r="J216">
        <v>5.71</v>
      </c>
    </row>
    <row r="217" spans="1:10" x14ac:dyDescent="0.3">
      <c r="I217">
        <v>1291.49</v>
      </c>
      <c r="J217">
        <v>5.61</v>
      </c>
    </row>
    <row r="218" spans="1:10" x14ac:dyDescent="0.3">
      <c r="I218">
        <v>1294.3900000000001</v>
      </c>
      <c r="J218">
        <v>5.6</v>
      </c>
    </row>
    <row r="219" spans="1:10" x14ac:dyDescent="0.3">
      <c r="I219">
        <v>1294.44</v>
      </c>
      <c r="J219">
        <v>5.97</v>
      </c>
    </row>
    <row r="220" spans="1:10" x14ac:dyDescent="0.3">
      <c r="I220">
        <v>1294.55</v>
      </c>
      <c r="J220">
        <v>5.99</v>
      </c>
    </row>
    <row r="221" spans="1:10" x14ac:dyDescent="0.3">
      <c r="I221">
        <v>1294.75</v>
      </c>
      <c r="J221">
        <v>5.98</v>
      </c>
    </row>
    <row r="222" spans="1:10" x14ac:dyDescent="0.3">
      <c r="I222">
        <v>1297.56</v>
      </c>
      <c r="J222">
        <v>6.87</v>
      </c>
    </row>
    <row r="223" spans="1:10" x14ac:dyDescent="0.3">
      <c r="I223">
        <v>1297.98</v>
      </c>
      <c r="J223">
        <v>6.92</v>
      </c>
    </row>
    <row r="224" spans="1:10" x14ac:dyDescent="0.3">
      <c r="I224">
        <v>1299.99</v>
      </c>
      <c r="J224">
        <v>7.92</v>
      </c>
    </row>
    <row r="225" spans="9:10" x14ac:dyDescent="0.3">
      <c r="I225">
        <v>1300.3900000000001</v>
      </c>
      <c r="J225">
        <v>7.93</v>
      </c>
    </row>
    <row r="226" spans="9:10" x14ac:dyDescent="0.3">
      <c r="I226">
        <v>1314.78</v>
      </c>
      <c r="J226">
        <v>7.89</v>
      </c>
    </row>
    <row r="227" spans="9:10" x14ac:dyDescent="0.3">
      <c r="I227">
        <v>1314.93</v>
      </c>
      <c r="J227">
        <v>9.6</v>
      </c>
    </row>
    <row r="228" spans="9:10" x14ac:dyDescent="0.3">
      <c r="I228">
        <v>1315.17</v>
      </c>
      <c r="J228">
        <v>9.6</v>
      </c>
    </row>
    <row r="229" spans="9:10" x14ac:dyDescent="0.3">
      <c r="I229">
        <v>1315.37</v>
      </c>
      <c r="J229">
        <v>8.27</v>
      </c>
    </row>
    <row r="230" spans="9:10" x14ac:dyDescent="0.3">
      <c r="I230">
        <v>1317.86</v>
      </c>
      <c r="J230">
        <v>8.27</v>
      </c>
    </row>
    <row r="231" spans="9:10" x14ac:dyDescent="0.3">
      <c r="I231">
        <v>1318.06</v>
      </c>
      <c r="J231">
        <v>8.27</v>
      </c>
    </row>
    <row r="232" spans="9:10" x14ac:dyDescent="0.3">
      <c r="I232">
        <v>1318.56</v>
      </c>
      <c r="J232">
        <v>8.27</v>
      </c>
    </row>
    <row r="233" spans="9:10" x14ac:dyDescent="0.3">
      <c r="I233">
        <v>1325.74</v>
      </c>
      <c r="J233">
        <v>8.31</v>
      </c>
    </row>
    <row r="234" spans="9:10" x14ac:dyDescent="0.3">
      <c r="I234" s="5">
        <v>1331</v>
      </c>
      <c r="J234" s="5">
        <v>8.49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"/>
  <sheetViews>
    <sheetView topLeftCell="A223" workbookViewId="0">
      <selection activeCell="B2" sqref="B2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17.07</v>
      </c>
      <c r="B1">
        <f>A1-17.07</f>
        <v>0</v>
      </c>
      <c r="C1" s="5">
        <v>8.24</v>
      </c>
      <c r="D1" s="2">
        <v>294925.39899999998</v>
      </c>
      <c r="E1" s="2">
        <v>2782172.2650000001</v>
      </c>
    </row>
    <row r="2" spans="1:10" x14ac:dyDescent="0.3">
      <c r="A2">
        <v>17.8</v>
      </c>
      <c r="B2">
        <f t="shared" ref="B2:B65" si="0">A2-17.07</f>
        <v>0.73000000000000043</v>
      </c>
      <c r="C2">
        <v>8.11</v>
      </c>
      <c r="D2" s="2">
        <f>(((B2*($D$233-$D$1))+$B$233*$D$1)/$B$233)</f>
        <v>294926.0659694901</v>
      </c>
      <c r="E2" s="1">
        <f>(((B2*($E$233-$E$1))+$B$233*$E$1)/$B$233)</f>
        <v>2782172.5554728466</v>
      </c>
      <c r="F2" s="1">
        <f>SQRT(((D2-$D$1)^2)+((E2-$E$1)^2))</f>
        <v>0.72747699296512935</v>
      </c>
      <c r="G2" s="1">
        <f t="shared" ref="G2:G65" si="1">B2-F2</f>
        <v>2.523007034871072E-3</v>
      </c>
    </row>
    <row r="3" spans="1:10" x14ac:dyDescent="0.3">
      <c r="A3">
        <v>17.899999999999999</v>
      </c>
      <c r="B3">
        <f t="shared" si="0"/>
        <v>0.82999999999999829</v>
      </c>
      <c r="C3">
        <v>7.87</v>
      </c>
      <c r="D3" s="2">
        <f t="shared" ref="D3:D66" si="2">(((B3*($D$233-$D$1))+$B$233*$D$1)/$B$233)</f>
        <v>294926.15733517369</v>
      </c>
      <c r="E3" s="1">
        <f t="shared" ref="E3:E66" si="3">(((B3*($E$233-$E$1))+$B$233*$E$1)/$B$233)</f>
        <v>2782172.5952636474</v>
      </c>
      <c r="F3" s="1">
        <f t="shared" ref="F3:F66" si="4">SQRT(((D3-$D$1)^2)+((E3-$E$1)^2))</f>
        <v>0.82713137552894256</v>
      </c>
      <c r="G3" s="1">
        <f t="shared" si="1"/>
        <v>2.8686244710557363E-3</v>
      </c>
    </row>
    <row r="4" spans="1:10" x14ac:dyDescent="0.3">
      <c r="A4">
        <v>27.41</v>
      </c>
      <c r="B4">
        <f t="shared" si="0"/>
        <v>10.34</v>
      </c>
      <c r="C4">
        <v>8.3699999999999992</v>
      </c>
      <c r="D4" s="2">
        <f t="shared" si="2"/>
        <v>294934.84621168196</v>
      </c>
      <c r="E4" s="1">
        <f t="shared" si="3"/>
        <v>2782176.3793688091</v>
      </c>
      <c r="F4" s="1">
        <f t="shared" si="4"/>
        <v>10.304263159488629</v>
      </c>
      <c r="G4" s="1">
        <f t="shared" si="1"/>
        <v>3.5736840511370715E-2</v>
      </c>
    </row>
    <row r="5" spans="1:10" x14ac:dyDescent="0.3">
      <c r="A5">
        <v>28.2</v>
      </c>
      <c r="B5">
        <f t="shared" si="0"/>
        <v>11.129999999999999</v>
      </c>
      <c r="C5">
        <v>8.3800000000000008</v>
      </c>
      <c r="D5" s="2">
        <f t="shared" si="2"/>
        <v>294935.56800058222</v>
      </c>
      <c r="E5" s="1">
        <f t="shared" si="3"/>
        <v>2782176.6937161358</v>
      </c>
      <c r="F5" s="1">
        <f t="shared" si="4"/>
        <v>11.091532781907</v>
      </c>
      <c r="G5" s="1">
        <f t="shared" si="1"/>
        <v>3.8467218092998579E-2</v>
      </c>
    </row>
    <row r="6" spans="1:10" x14ac:dyDescent="0.3">
      <c r="A6">
        <v>28.29</v>
      </c>
      <c r="B6">
        <f t="shared" si="0"/>
        <v>11.219999999999999</v>
      </c>
      <c r="C6">
        <v>8.4600000000000009</v>
      </c>
      <c r="D6" s="2">
        <f t="shared" si="2"/>
        <v>294935.65022969746</v>
      </c>
      <c r="E6" s="1">
        <f t="shared" si="3"/>
        <v>2782176.7295278567</v>
      </c>
      <c r="F6" s="1">
        <f t="shared" si="4"/>
        <v>11.181221726299478</v>
      </c>
      <c r="G6" s="1">
        <f t="shared" si="1"/>
        <v>3.8778273700520671E-2</v>
      </c>
    </row>
    <row r="7" spans="1:10" x14ac:dyDescent="0.3">
      <c r="A7">
        <v>30.17</v>
      </c>
      <c r="B7">
        <f t="shared" si="0"/>
        <v>13.100000000000001</v>
      </c>
      <c r="C7">
        <v>8.5</v>
      </c>
      <c r="D7" s="2">
        <f t="shared" si="2"/>
        <v>294937.36790454871</v>
      </c>
      <c r="E7" s="1">
        <f t="shared" si="3"/>
        <v>2782177.477594913</v>
      </c>
      <c r="F7" s="1">
        <f t="shared" si="4"/>
        <v>13.054724118960227</v>
      </c>
      <c r="G7" s="1">
        <f t="shared" si="1"/>
        <v>4.5275881039774646E-2</v>
      </c>
    </row>
    <row r="8" spans="1:10" x14ac:dyDescent="0.3">
      <c r="A8">
        <v>30.23</v>
      </c>
      <c r="B8">
        <f t="shared" si="0"/>
        <v>13.16</v>
      </c>
      <c r="C8">
        <v>8.67</v>
      </c>
      <c r="D8" s="2">
        <f t="shared" si="2"/>
        <v>294937.42272395885</v>
      </c>
      <c r="E8" s="1">
        <f t="shared" si="3"/>
        <v>2782177.5014693933</v>
      </c>
      <c r="F8" s="1">
        <f t="shared" si="4"/>
        <v>13.114516748413466</v>
      </c>
      <c r="G8" s="1">
        <f t="shared" si="1"/>
        <v>4.5483251586533768E-2</v>
      </c>
    </row>
    <row r="9" spans="1:10" x14ac:dyDescent="0.3">
      <c r="A9">
        <v>30.4</v>
      </c>
      <c r="B9">
        <f t="shared" si="0"/>
        <v>13.329999999999998</v>
      </c>
      <c r="C9">
        <v>8.67</v>
      </c>
      <c r="D9" s="2">
        <f t="shared" si="2"/>
        <v>294937.57804562093</v>
      </c>
      <c r="E9" s="1">
        <f t="shared" si="3"/>
        <v>2782177.5691137547</v>
      </c>
      <c r="F9" s="1">
        <f t="shared" si="4"/>
        <v>13.28392919878779</v>
      </c>
      <c r="G9" s="1">
        <f t="shared" si="1"/>
        <v>4.6070801212207968E-2</v>
      </c>
    </row>
    <row r="10" spans="1:10" x14ac:dyDescent="0.3">
      <c r="A10">
        <v>30.49</v>
      </c>
      <c r="B10">
        <f t="shared" si="0"/>
        <v>13.419999999999998</v>
      </c>
      <c r="C10">
        <v>2.88</v>
      </c>
      <c r="D10" s="2">
        <f t="shared" si="2"/>
        <v>294937.66027473612</v>
      </c>
      <c r="E10" s="1">
        <f t="shared" si="3"/>
        <v>2782177.6049254755</v>
      </c>
      <c r="F10" s="1">
        <f t="shared" si="4"/>
        <v>13.373618143126901</v>
      </c>
      <c r="G10" s="1">
        <f t="shared" si="1"/>
        <v>4.6381856873097149E-2</v>
      </c>
    </row>
    <row r="11" spans="1:10" x14ac:dyDescent="0.3">
      <c r="A11">
        <v>38.909999999999997</v>
      </c>
      <c r="B11">
        <f t="shared" si="0"/>
        <v>21.839999999999996</v>
      </c>
      <c r="C11">
        <v>1.29</v>
      </c>
      <c r="D11" s="2">
        <f t="shared" si="2"/>
        <v>294945.35326529341</v>
      </c>
      <c r="E11" s="1">
        <f t="shared" si="3"/>
        <v>2782180.9553109077</v>
      </c>
      <c r="F11" s="1">
        <f t="shared" si="4"/>
        <v>21.76451715684421</v>
      </c>
      <c r="G11" s="1">
        <f t="shared" si="1"/>
        <v>7.5482843155786128E-2</v>
      </c>
    </row>
    <row r="12" spans="1:10" x14ac:dyDescent="0.3">
      <c r="A12">
        <v>39.340000000000003</v>
      </c>
      <c r="B12">
        <f t="shared" si="0"/>
        <v>22.270000000000003</v>
      </c>
      <c r="C12">
        <v>3.04</v>
      </c>
      <c r="D12" s="2">
        <f t="shared" si="2"/>
        <v>294945.74613773281</v>
      </c>
      <c r="E12" s="1">
        <f t="shared" si="3"/>
        <v>2782181.1264113514</v>
      </c>
      <c r="F12" s="1">
        <f t="shared" si="4"/>
        <v>22.193031001985336</v>
      </c>
      <c r="G12" s="1">
        <f t="shared" si="1"/>
        <v>7.6968998014667278E-2</v>
      </c>
    </row>
    <row r="13" spans="1:10" x14ac:dyDescent="0.3">
      <c r="A13">
        <v>40.08</v>
      </c>
      <c r="B13">
        <f t="shared" si="0"/>
        <v>23.009999999999998</v>
      </c>
      <c r="C13">
        <v>3.04</v>
      </c>
      <c r="D13" s="2">
        <f t="shared" si="2"/>
        <v>294946.42224379122</v>
      </c>
      <c r="E13" s="1">
        <f t="shared" si="3"/>
        <v>2782181.4208632777</v>
      </c>
      <c r="F13" s="1">
        <f t="shared" si="4"/>
        <v>22.930473433068432</v>
      </c>
      <c r="G13" s="1">
        <f t="shared" si="1"/>
        <v>7.9526566931566123E-2</v>
      </c>
    </row>
    <row r="14" spans="1:10" x14ac:dyDescent="0.3">
      <c r="A14">
        <v>40.299999999999997</v>
      </c>
      <c r="B14">
        <f t="shared" si="0"/>
        <v>23.229999999999997</v>
      </c>
      <c r="C14">
        <v>2.5099999999999998</v>
      </c>
      <c r="D14" s="2">
        <f t="shared" si="2"/>
        <v>294946.62324829516</v>
      </c>
      <c r="E14" s="1">
        <f t="shared" si="3"/>
        <v>2782181.50840304</v>
      </c>
      <c r="F14" s="1">
        <f t="shared" si="4"/>
        <v>23.149713074963959</v>
      </c>
      <c r="G14" s="1">
        <f t="shared" si="1"/>
        <v>8.028692503603807E-2</v>
      </c>
      <c r="I14" s="5">
        <v>17.07</v>
      </c>
      <c r="J14" s="5">
        <v>8.24</v>
      </c>
    </row>
    <row r="15" spans="1:10" x14ac:dyDescent="0.3">
      <c r="A15">
        <v>42.66</v>
      </c>
      <c r="B15">
        <f t="shared" si="0"/>
        <v>25.589999999999996</v>
      </c>
      <c r="C15">
        <v>3.22</v>
      </c>
      <c r="D15" s="2">
        <f t="shared" si="2"/>
        <v>294948.7794784276</v>
      </c>
      <c r="E15" s="1">
        <f t="shared" si="3"/>
        <v>2782182.4474659404</v>
      </c>
      <c r="F15" s="1">
        <f t="shared" si="4"/>
        <v>25.501556504047738</v>
      </c>
      <c r="G15" s="1">
        <f t="shared" si="1"/>
        <v>8.8443495952258644E-2</v>
      </c>
      <c r="I15">
        <v>17.8</v>
      </c>
      <c r="J15">
        <v>8.11</v>
      </c>
    </row>
    <row r="16" spans="1:10" x14ac:dyDescent="0.3">
      <c r="A16">
        <v>43.18</v>
      </c>
      <c r="B16">
        <f t="shared" si="0"/>
        <v>26.11</v>
      </c>
      <c r="C16">
        <v>3.22</v>
      </c>
      <c r="D16" s="2">
        <f t="shared" si="2"/>
        <v>294949.2545799822</v>
      </c>
      <c r="E16" s="1">
        <f t="shared" si="3"/>
        <v>2782182.6543781045</v>
      </c>
      <c r="F16" s="1">
        <f t="shared" si="4"/>
        <v>26.019759293342041</v>
      </c>
      <c r="G16" s="1">
        <f t="shared" si="1"/>
        <v>9.0240706657958469E-2</v>
      </c>
      <c r="I16">
        <v>17.899999999999999</v>
      </c>
      <c r="J16">
        <v>7.87</v>
      </c>
    </row>
    <row r="17" spans="1:10" x14ac:dyDescent="0.3">
      <c r="A17">
        <v>43.23</v>
      </c>
      <c r="B17">
        <f t="shared" si="0"/>
        <v>26.159999999999997</v>
      </c>
      <c r="C17">
        <v>2.64</v>
      </c>
      <c r="D17" s="2">
        <f t="shared" si="2"/>
        <v>294949.30026282399</v>
      </c>
      <c r="E17" s="1">
        <f t="shared" si="3"/>
        <v>2782182.6742735049</v>
      </c>
      <c r="F17" s="1">
        <f t="shared" si="4"/>
        <v>26.069586484623947</v>
      </c>
      <c r="G17" s="1">
        <f t="shared" si="1"/>
        <v>9.0413515376049247E-2</v>
      </c>
      <c r="I17">
        <v>27.41</v>
      </c>
      <c r="J17">
        <v>8.3699999999999992</v>
      </c>
    </row>
    <row r="18" spans="1:10" x14ac:dyDescent="0.3">
      <c r="A18">
        <v>47.34</v>
      </c>
      <c r="B18">
        <f t="shared" si="0"/>
        <v>30.270000000000003</v>
      </c>
      <c r="C18">
        <v>3.29</v>
      </c>
      <c r="D18" s="2">
        <f t="shared" si="2"/>
        <v>294953.05539241905</v>
      </c>
      <c r="E18" s="1">
        <f t="shared" si="3"/>
        <v>2782184.3096754202</v>
      </c>
      <c r="F18" s="1">
        <f t="shared" si="4"/>
        <v>30.165381608918789</v>
      </c>
      <c r="G18" s="1">
        <f t="shared" si="1"/>
        <v>0.10461839108121396</v>
      </c>
      <c r="I18">
        <v>28.2</v>
      </c>
      <c r="J18">
        <v>8.3800000000000008</v>
      </c>
    </row>
    <row r="19" spans="1:10" x14ac:dyDescent="0.3">
      <c r="A19">
        <v>51.91</v>
      </c>
      <c r="B19">
        <f t="shared" si="0"/>
        <v>34.839999999999996</v>
      </c>
      <c r="C19">
        <v>2.25</v>
      </c>
      <c r="D19" s="2">
        <f t="shared" si="2"/>
        <v>294957.23080415855</v>
      </c>
      <c r="E19" s="1">
        <f t="shared" si="3"/>
        <v>2782186.1281150193</v>
      </c>
      <c r="F19" s="1">
        <f t="shared" si="4"/>
        <v>34.719586893054689</v>
      </c>
      <c r="G19" s="1">
        <f t="shared" si="1"/>
        <v>0.12041310694530694</v>
      </c>
      <c r="I19">
        <v>28.29</v>
      </c>
      <c r="J19">
        <v>8.4600000000000009</v>
      </c>
    </row>
    <row r="20" spans="1:10" x14ac:dyDescent="0.3">
      <c r="A20">
        <v>51.94</v>
      </c>
      <c r="B20">
        <f t="shared" si="0"/>
        <v>34.869999999999997</v>
      </c>
      <c r="C20">
        <v>2.46</v>
      </c>
      <c r="D20" s="2">
        <f t="shared" si="2"/>
        <v>294957.25821386359</v>
      </c>
      <c r="E20" s="1">
        <f t="shared" si="3"/>
        <v>2782186.1400522599</v>
      </c>
      <c r="F20" s="1">
        <f t="shared" si="4"/>
        <v>34.749483207940557</v>
      </c>
      <c r="G20" s="1">
        <f t="shared" si="1"/>
        <v>0.12051679205944055</v>
      </c>
      <c r="I20">
        <v>30.17</v>
      </c>
      <c r="J20">
        <v>8.5</v>
      </c>
    </row>
    <row r="21" spans="1:10" x14ac:dyDescent="0.3">
      <c r="A21">
        <v>52.26</v>
      </c>
      <c r="B21">
        <f t="shared" si="0"/>
        <v>35.19</v>
      </c>
      <c r="C21">
        <v>2.4500000000000002</v>
      </c>
      <c r="D21" s="2">
        <f t="shared" si="2"/>
        <v>294957.55058405106</v>
      </c>
      <c r="E21" s="1">
        <f t="shared" si="3"/>
        <v>2782186.2673828225</v>
      </c>
      <c r="F21" s="1">
        <f t="shared" si="4"/>
        <v>35.0683772321606</v>
      </c>
      <c r="G21" s="1">
        <f t="shared" si="1"/>
        <v>0.12162276783939774</v>
      </c>
      <c r="I21">
        <v>30.23</v>
      </c>
      <c r="J21">
        <v>8.67</v>
      </c>
    </row>
    <row r="22" spans="1:10" x14ac:dyDescent="0.3">
      <c r="A22">
        <v>52.81</v>
      </c>
      <c r="B22">
        <f t="shared" si="0"/>
        <v>35.74</v>
      </c>
      <c r="C22">
        <v>0.79</v>
      </c>
      <c r="D22" s="2">
        <f t="shared" si="2"/>
        <v>294958.05309531075</v>
      </c>
      <c r="E22" s="1">
        <f t="shared" si="3"/>
        <v>2782186.4862322272</v>
      </c>
      <c r="F22" s="1">
        <f t="shared" si="4"/>
        <v>35.616476336394143</v>
      </c>
      <c r="G22" s="1">
        <f t="shared" si="1"/>
        <v>0.12352366360585876</v>
      </c>
      <c r="I22">
        <v>30.4</v>
      </c>
      <c r="J22">
        <v>8.67</v>
      </c>
    </row>
    <row r="23" spans="1:10" x14ac:dyDescent="0.3">
      <c r="A23">
        <v>63.48</v>
      </c>
      <c r="B23">
        <f t="shared" si="0"/>
        <v>46.41</v>
      </c>
      <c r="C23">
        <v>0.75</v>
      </c>
      <c r="D23" s="2">
        <f t="shared" si="2"/>
        <v>294967.80181374849</v>
      </c>
      <c r="E23" s="1">
        <f t="shared" si="3"/>
        <v>2782190.731910679</v>
      </c>
      <c r="F23" s="1">
        <f t="shared" si="4"/>
        <v>46.249598958406715</v>
      </c>
      <c r="G23" s="1">
        <f t="shared" si="1"/>
        <v>0.16040104159328195</v>
      </c>
      <c r="I23">
        <v>30.49</v>
      </c>
      <c r="J23">
        <v>2.88</v>
      </c>
    </row>
    <row r="24" spans="1:10" x14ac:dyDescent="0.3">
      <c r="A24">
        <v>66.63</v>
      </c>
      <c r="B24">
        <f t="shared" si="0"/>
        <v>49.559999999999995</v>
      </c>
      <c r="C24">
        <v>0.47</v>
      </c>
      <c r="D24" s="2">
        <f t="shared" si="2"/>
        <v>294970.6798327812</v>
      </c>
      <c r="E24" s="1">
        <f t="shared" si="3"/>
        <v>2782191.9853209062</v>
      </c>
      <c r="F24" s="1">
        <f t="shared" si="4"/>
        <v>49.388712009908858</v>
      </c>
      <c r="G24" s="1">
        <f t="shared" si="1"/>
        <v>0.17128799009113749</v>
      </c>
      <c r="I24">
        <v>38.909999999999997</v>
      </c>
      <c r="J24">
        <v>1.29</v>
      </c>
    </row>
    <row r="25" spans="1:10" x14ac:dyDescent="0.3">
      <c r="A25">
        <v>76.53</v>
      </c>
      <c r="B25">
        <f t="shared" si="0"/>
        <v>59.46</v>
      </c>
      <c r="C25">
        <v>0.3</v>
      </c>
      <c r="D25" s="2">
        <f t="shared" si="2"/>
        <v>294979.72503545543</v>
      </c>
      <c r="E25" s="1">
        <f t="shared" si="3"/>
        <v>2782195.924610191</v>
      </c>
      <c r="F25" s="1">
        <f t="shared" si="4"/>
        <v>59.254495885899097</v>
      </c>
      <c r="G25" s="1">
        <f t="shared" si="1"/>
        <v>0.20550411410090419</v>
      </c>
      <c r="I25">
        <v>39.340000000000003</v>
      </c>
      <c r="J25">
        <v>3.04</v>
      </c>
    </row>
    <row r="26" spans="1:10" x14ac:dyDescent="0.3">
      <c r="A26">
        <v>95.77</v>
      </c>
      <c r="B26">
        <f t="shared" si="0"/>
        <v>78.699999999999989</v>
      </c>
      <c r="C26">
        <v>0.11</v>
      </c>
      <c r="D26" s="2">
        <f t="shared" si="2"/>
        <v>294997.30379297584</v>
      </c>
      <c r="E26" s="1">
        <f t="shared" si="3"/>
        <v>2782203.5803602766</v>
      </c>
      <c r="F26" s="1">
        <f t="shared" si="4"/>
        <v>78.427999095660638</v>
      </c>
      <c r="G26" s="1">
        <f t="shared" si="1"/>
        <v>0.27200090433935031</v>
      </c>
      <c r="I26">
        <v>40.08</v>
      </c>
      <c r="J26">
        <v>3.04</v>
      </c>
    </row>
    <row r="27" spans="1:10" x14ac:dyDescent="0.3">
      <c r="A27">
        <v>115.18</v>
      </c>
      <c r="B27">
        <f t="shared" si="0"/>
        <v>98.110000000000014</v>
      </c>
      <c r="C27">
        <v>-0.14000000000000001</v>
      </c>
      <c r="D27" s="2">
        <f t="shared" si="2"/>
        <v>295015.03787215828</v>
      </c>
      <c r="E27" s="1">
        <f t="shared" si="3"/>
        <v>2782211.3037547232</v>
      </c>
      <c r="F27" s="1">
        <f t="shared" si="4"/>
        <v>97.7709147555572</v>
      </c>
      <c r="G27" s="1">
        <f t="shared" si="1"/>
        <v>0.3390852444428134</v>
      </c>
      <c r="I27">
        <v>40.299999999999997</v>
      </c>
      <c r="J27">
        <v>2.5099999999999998</v>
      </c>
    </row>
    <row r="28" spans="1:10" x14ac:dyDescent="0.3">
      <c r="A28">
        <v>123.15</v>
      </c>
      <c r="B28">
        <f t="shared" si="0"/>
        <v>106.08000000000001</v>
      </c>
      <c r="C28">
        <v>-0.2</v>
      </c>
      <c r="D28" s="2">
        <f t="shared" si="2"/>
        <v>295022.31971713947</v>
      </c>
      <c r="E28" s="1">
        <f t="shared" si="3"/>
        <v>2782214.4750815518</v>
      </c>
      <c r="F28" s="1">
        <f t="shared" si="4"/>
        <v>105.71336904779071</v>
      </c>
      <c r="G28" s="1">
        <f t="shared" si="1"/>
        <v>0.36663095220930586</v>
      </c>
      <c r="I28">
        <v>42.66</v>
      </c>
      <c r="J28">
        <v>3.22</v>
      </c>
    </row>
    <row r="29" spans="1:10" x14ac:dyDescent="0.3">
      <c r="A29">
        <v>132.79</v>
      </c>
      <c r="B29">
        <f t="shared" si="0"/>
        <v>115.72</v>
      </c>
      <c r="C29">
        <v>-0.79</v>
      </c>
      <c r="D29" s="2">
        <f t="shared" si="2"/>
        <v>295031.12736903637</v>
      </c>
      <c r="E29" s="1">
        <f t="shared" si="3"/>
        <v>2782218.3109147544</v>
      </c>
      <c r="F29" s="1">
        <f t="shared" si="4"/>
        <v>115.32005152901415</v>
      </c>
      <c r="G29" s="1">
        <f t="shared" si="1"/>
        <v>0.39994847098584785</v>
      </c>
      <c r="I29">
        <v>43.18</v>
      </c>
      <c r="J29">
        <v>3.22</v>
      </c>
    </row>
    <row r="30" spans="1:10" x14ac:dyDescent="0.3">
      <c r="A30">
        <v>136.97</v>
      </c>
      <c r="B30">
        <f t="shared" si="0"/>
        <v>119.9</v>
      </c>
      <c r="C30">
        <v>-1.06</v>
      </c>
      <c r="D30" s="2">
        <f t="shared" si="2"/>
        <v>295034.94645460992</v>
      </c>
      <c r="E30" s="1">
        <f t="shared" si="3"/>
        <v>2782219.9741702308</v>
      </c>
      <c r="F30" s="1">
        <f t="shared" si="4"/>
        <v>119.48560472130544</v>
      </c>
      <c r="G30" s="1">
        <f t="shared" si="1"/>
        <v>0.41439527869457038</v>
      </c>
      <c r="I30">
        <v>43.23</v>
      </c>
      <c r="J30">
        <v>2.64</v>
      </c>
    </row>
    <row r="31" spans="1:10" x14ac:dyDescent="0.3">
      <c r="A31">
        <v>142.76</v>
      </c>
      <c r="B31">
        <f t="shared" si="0"/>
        <v>125.69</v>
      </c>
      <c r="C31">
        <v>-1.41</v>
      </c>
      <c r="D31" s="2">
        <f t="shared" si="2"/>
        <v>295040.23652768909</v>
      </c>
      <c r="E31" s="1">
        <f t="shared" si="3"/>
        <v>2782222.2780576004</v>
      </c>
      <c r="F31" s="1">
        <f t="shared" si="4"/>
        <v>125.25559347300083</v>
      </c>
      <c r="G31" s="1">
        <f t="shared" si="1"/>
        <v>0.43440652699916882</v>
      </c>
      <c r="I31">
        <v>47.34</v>
      </c>
      <c r="J31">
        <v>3.29</v>
      </c>
    </row>
    <row r="32" spans="1:10" x14ac:dyDescent="0.3">
      <c r="A32">
        <v>156.38999999999999</v>
      </c>
      <c r="B32">
        <f t="shared" si="0"/>
        <v>139.32</v>
      </c>
      <c r="C32">
        <v>-1.23</v>
      </c>
      <c r="D32" s="2">
        <f t="shared" si="2"/>
        <v>295052.68967036076</v>
      </c>
      <c r="E32" s="1">
        <f t="shared" si="3"/>
        <v>2782227.7015437572</v>
      </c>
      <c r="F32" s="1">
        <f t="shared" si="4"/>
        <v>138.83848581942669</v>
      </c>
      <c r="G32" s="1">
        <f t="shared" si="1"/>
        <v>0.4815141805732992</v>
      </c>
      <c r="I32">
        <v>51.91</v>
      </c>
      <c r="J32">
        <v>2.25</v>
      </c>
    </row>
    <row r="33" spans="1:10" x14ac:dyDescent="0.3">
      <c r="A33">
        <v>164.35</v>
      </c>
      <c r="B33">
        <f t="shared" si="0"/>
        <v>147.28</v>
      </c>
      <c r="C33">
        <v>-1.42</v>
      </c>
      <c r="D33" s="2">
        <f t="shared" si="2"/>
        <v>295059.96237877355</v>
      </c>
      <c r="E33" s="1">
        <f t="shared" si="3"/>
        <v>2782230.868891506</v>
      </c>
      <c r="F33" s="1">
        <f t="shared" si="4"/>
        <v>146.77097467343552</v>
      </c>
      <c r="G33" s="1">
        <f t="shared" si="1"/>
        <v>0.50902532656448329</v>
      </c>
      <c r="I33">
        <v>51.94</v>
      </c>
      <c r="J33">
        <v>2.46</v>
      </c>
    </row>
    <row r="34" spans="1:10" x14ac:dyDescent="0.3">
      <c r="A34">
        <v>169.7</v>
      </c>
      <c r="B34">
        <f t="shared" si="0"/>
        <v>152.63</v>
      </c>
      <c r="C34">
        <v>-1.64</v>
      </c>
      <c r="D34" s="2">
        <f t="shared" si="2"/>
        <v>295064.85044284503</v>
      </c>
      <c r="E34" s="1">
        <f t="shared" si="3"/>
        <v>2782232.997699352</v>
      </c>
      <c r="F34" s="1">
        <f t="shared" si="4"/>
        <v>152.1024841418718</v>
      </c>
      <c r="G34" s="1">
        <f t="shared" si="1"/>
        <v>0.52751585812819712</v>
      </c>
      <c r="I34">
        <v>52.26</v>
      </c>
      <c r="J34">
        <v>2.4500000000000002</v>
      </c>
    </row>
    <row r="35" spans="1:10" x14ac:dyDescent="0.3">
      <c r="A35">
        <v>178.34</v>
      </c>
      <c r="B35">
        <f t="shared" si="0"/>
        <v>161.27000000000001</v>
      </c>
      <c r="C35">
        <v>-1.97</v>
      </c>
      <c r="D35" s="2">
        <f t="shared" si="2"/>
        <v>295072.74443790613</v>
      </c>
      <c r="E35" s="1">
        <f t="shared" si="3"/>
        <v>2782236.4356245459</v>
      </c>
      <c r="F35" s="1">
        <f t="shared" si="4"/>
        <v>160.71262279719198</v>
      </c>
      <c r="G35" s="1">
        <f t="shared" si="1"/>
        <v>0.55737720280802705</v>
      </c>
      <c r="I35">
        <v>52.81</v>
      </c>
      <c r="J35">
        <v>0.79</v>
      </c>
    </row>
    <row r="36" spans="1:10" x14ac:dyDescent="0.3">
      <c r="A36">
        <v>186.86</v>
      </c>
      <c r="B36">
        <f t="shared" si="0"/>
        <v>169.79000000000002</v>
      </c>
      <c r="C36">
        <v>-2.09</v>
      </c>
      <c r="D36" s="2">
        <f t="shared" si="2"/>
        <v>295080.52879414696</v>
      </c>
      <c r="E36" s="1">
        <f t="shared" si="3"/>
        <v>2782239.8258007788</v>
      </c>
      <c r="F36" s="1">
        <f t="shared" si="4"/>
        <v>169.20317619341972</v>
      </c>
      <c r="G36" s="1">
        <f t="shared" si="1"/>
        <v>0.58682380658029842</v>
      </c>
      <c r="I36">
        <v>63.48</v>
      </c>
      <c r="J36">
        <v>0.75</v>
      </c>
    </row>
    <row r="37" spans="1:10" x14ac:dyDescent="0.3">
      <c r="A37">
        <v>199.37</v>
      </c>
      <c r="B37">
        <f t="shared" si="0"/>
        <v>182.3</v>
      </c>
      <c r="C37">
        <v>-2.2599999999999998</v>
      </c>
      <c r="D37" s="2">
        <f t="shared" si="2"/>
        <v>295091.95864116255</v>
      </c>
      <c r="E37" s="1">
        <f t="shared" si="3"/>
        <v>2782244.8036299669</v>
      </c>
      <c r="F37" s="1">
        <f t="shared" si="4"/>
        <v>181.66993945522179</v>
      </c>
      <c r="G37" s="1">
        <f t="shared" si="1"/>
        <v>0.63006054477821749</v>
      </c>
      <c r="I37">
        <v>66.63</v>
      </c>
      <c r="J37">
        <v>0.47</v>
      </c>
    </row>
    <row r="38" spans="1:10" x14ac:dyDescent="0.3">
      <c r="A38">
        <v>208.45</v>
      </c>
      <c r="B38">
        <f t="shared" si="0"/>
        <v>191.38</v>
      </c>
      <c r="C38">
        <v>-2.27</v>
      </c>
      <c r="D38" s="2">
        <f t="shared" si="2"/>
        <v>295100.25464523147</v>
      </c>
      <c r="E38" s="1">
        <f t="shared" si="3"/>
        <v>2782248.4166346844</v>
      </c>
      <c r="F38" s="1">
        <f t="shared" si="4"/>
        <v>190.71855739390779</v>
      </c>
      <c r="G38" s="1">
        <f t="shared" si="1"/>
        <v>0.66144260609220851</v>
      </c>
      <c r="I38">
        <v>76.53</v>
      </c>
      <c r="J38">
        <v>0.3</v>
      </c>
    </row>
    <row r="39" spans="1:10" x14ac:dyDescent="0.3">
      <c r="A39">
        <v>218.62</v>
      </c>
      <c r="B39">
        <f t="shared" si="0"/>
        <v>201.55</v>
      </c>
      <c r="C39">
        <v>-2.35</v>
      </c>
      <c r="D39" s="2">
        <f t="shared" si="2"/>
        <v>295109.54653525131</v>
      </c>
      <c r="E39" s="1">
        <f t="shared" si="3"/>
        <v>2782252.4633591319</v>
      </c>
      <c r="F39" s="1">
        <f t="shared" si="4"/>
        <v>200.85340810296873</v>
      </c>
      <c r="G39" s="1">
        <f t="shared" si="1"/>
        <v>0.69659189703128277</v>
      </c>
      <c r="I39">
        <v>95.77</v>
      </c>
      <c r="J39">
        <v>0.11</v>
      </c>
    </row>
    <row r="40" spans="1:10" x14ac:dyDescent="0.3">
      <c r="A40">
        <v>225.19</v>
      </c>
      <c r="B40">
        <f t="shared" si="0"/>
        <v>208.12</v>
      </c>
      <c r="C40">
        <v>-2.36</v>
      </c>
      <c r="D40" s="2">
        <f t="shared" si="2"/>
        <v>295115.5492606624</v>
      </c>
      <c r="E40" s="1">
        <f t="shared" si="3"/>
        <v>2782255.0776147484</v>
      </c>
      <c r="F40" s="1">
        <f t="shared" si="4"/>
        <v>207.40070103891117</v>
      </c>
      <c r="G40" s="1">
        <f t="shared" si="1"/>
        <v>0.71929896108883895</v>
      </c>
      <c r="I40">
        <v>115.18</v>
      </c>
      <c r="J40">
        <v>-0.14000000000000001</v>
      </c>
    </row>
    <row r="41" spans="1:10" x14ac:dyDescent="0.3">
      <c r="A41">
        <v>231.26</v>
      </c>
      <c r="B41">
        <f t="shared" si="0"/>
        <v>214.19</v>
      </c>
      <c r="C41">
        <v>-2.44</v>
      </c>
      <c r="D41" s="2">
        <f t="shared" si="2"/>
        <v>295121.09515765554</v>
      </c>
      <c r="E41" s="1">
        <f t="shared" si="3"/>
        <v>2782257.4929163605</v>
      </c>
      <c r="F41" s="1">
        <f t="shared" si="4"/>
        <v>213.4497220618486</v>
      </c>
      <c r="G41" s="1">
        <f t="shared" si="1"/>
        <v>0.74027793815139376</v>
      </c>
      <c r="I41">
        <v>123.15</v>
      </c>
      <c r="J41">
        <v>-0.2</v>
      </c>
    </row>
    <row r="42" spans="1:10" x14ac:dyDescent="0.3">
      <c r="A42">
        <v>237.28</v>
      </c>
      <c r="B42">
        <f t="shared" si="0"/>
        <v>220.21</v>
      </c>
      <c r="C42">
        <v>-2.5</v>
      </c>
      <c r="D42" s="2">
        <f t="shared" si="2"/>
        <v>295126.59537180694</v>
      </c>
      <c r="E42" s="1">
        <f t="shared" si="3"/>
        <v>2782259.8883225722</v>
      </c>
      <c r="F42" s="1">
        <f t="shared" si="4"/>
        <v>219.44891589355748</v>
      </c>
      <c r="G42" s="1">
        <f t="shared" si="1"/>
        <v>0.76108410644252444</v>
      </c>
      <c r="I42">
        <v>132.79</v>
      </c>
      <c r="J42">
        <v>-0.79</v>
      </c>
    </row>
    <row r="43" spans="1:10" x14ac:dyDescent="0.3">
      <c r="A43">
        <v>244.15</v>
      </c>
      <c r="B43">
        <f t="shared" si="0"/>
        <v>227.08</v>
      </c>
      <c r="C43">
        <v>-2.58</v>
      </c>
      <c r="D43" s="2">
        <f t="shared" si="2"/>
        <v>295132.8721942688</v>
      </c>
      <c r="E43" s="1">
        <f t="shared" si="3"/>
        <v>2782262.6219505914</v>
      </c>
      <c r="F43" s="1">
        <f t="shared" si="4"/>
        <v>226.29517197737729</v>
      </c>
      <c r="G43" s="1">
        <f t="shared" si="1"/>
        <v>0.78482802262271889</v>
      </c>
      <c r="I43">
        <v>136.97</v>
      </c>
      <c r="J43">
        <v>-1.06</v>
      </c>
    </row>
    <row r="44" spans="1:10" x14ac:dyDescent="0.3">
      <c r="A44">
        <v>250.01</v>
      </c>
      <c r="B44">
        <f t="shared" si="0"/>
        <v>232.94</v>
      </c>
      <c r="C44">
        <v>-2.62</v>
      </c>
      <c r="D44" s="2">
        <f t="shared" si="2"/>
        <v>295138.2262233264</v>
      </c>
      <c r="E44" s="1">
        <f t="shared" si="3"/>
        <v>2782264.9536915217</v>
      </c>
      <c r="F44" s="1">
        <f t="shared" si="4"/>
        <v>232.13491879682982</v>
      </c>
      <c r="G44" s="1">
        <f t="shared" si="1"/>
        <v>0.80508120317017529</v>
      </c>
      <c r="I44">
        <v>142.76</v>
      </c>
      <c r="J44">
        <v>-1.41</v>
      </c>
    </row>
    <row r="45" spans="1:10" x14ac:dyDescent="0.3">
      <c r="A45">
        <v>256.11</v>
      </c>
      <c r="B45">
        <f t="shared" si="0"/>
        <v>239.04000000000002</v>
      </c>
      <c r="C45">
        <v>-2.66</v>
      </c>
      <c r="D45" s="2">
        <f t="shared" si="2"/>
        <v>295143.7995300247</v>
      </c>
      <c r="E45" s="1">
        <f t="shared" si="3"/>
        <v>2782267.3809303744</v>
      </c>
      <c r="F45" s="1">
        <f t="shared" si="4"/>
        <v>238.21383613475987</v>
      </c>
      <c r="G45" s="1">
        <f t="shared" si="1"/>
        <v>0.82616386524014729</v>
      </c>
      <c r="I45">
        <v>156.38999999999999</v>
      </c>
      <c r="J45">
        <v>-1.23</v>
      </c>
    </row>
    <row r="46" spans="1:10" x14ac:dyDescent="0.3">
      <c r="A46">
        <v>262.26</v>
      </c>
      <c r="B46">
        <f t="shared" si="0"/>
        <v>245.19</v>
      </c>
      <c r="C46">
        <v>-2.7</v>
      </c>
      <c r="D46" s="2">
        <f t="shared" si="2"/>
        <v>295149.41851956473</v>
      </c>
      <c r="E46" s="1">
        <f t="shared" si="3"/>
        <v>2782269.828064627</v>
      </c>
      <c r="F46" s="1">
        <f t="shared" si="4"/>
        <v>244.34258066373252</v>
      </c>
      <c r="G46" s="1">
        <f t="shared" si="1"/>
        <v>0.84741933626747823</v>
      </c>
      <c r="I46">
        <v>164.35</v>
      </c>
      <c r="J46">
        <v>-1.42</v>
      </c>
    </row>
    <row r="47" spans="1:10" x14ac:dyDescent="0.3">
      <c r="A47">
        <v>268.33999999999997</v>
      </c>
      <c r="B47">
        <f t="shared" si="0"/>
        <v>251.26999999999998</v>
      </c>
      <c r="C47">
        <v>-2.8</v>
      </c>
      <c r="D47" s="2">
        <f t="shared" si="2"/>
        <v>295154.97355312627</v>
      </c>
      <c r="E47" s="1">
        <f t="shared" si="3"/>
        <v>2782272.2473453195</v>
      </c>
      <c r="F47" s="1">
        <f t="shared" si="4"/>
        <v>250.40156712508056</v>
      </c>
      <c r="G47" s="1">
        <f t="shared" si="1"/>
        <v>0.86843287491942078</v>
      </c>
      <c r="I47">
        <v>169.7</v>
      </c>
      <c r="J47">
        <v>-1.64</v>
      </c>
    </row>
    <row r="48" spans="1:10" x14ac:dyDescent="0.3">
      <c r="A48">
        <v>274.33999999999997</v>
      </c>
      <c r="B48">
        <f t="shared" si="0"/>
        <v>257.27</v>
      </c>
      <c r="C48">
        <v>-2.89</v>
      </c>
      <c r="D48" s="2">
        <f t="shared" si="2"/>
        <v>295160.45549414097</v>
      </c>
      <c r="E48" s="1">
        <f t="shared" si="3"/>
        <v>2782274.634793371</v>
      </c>
      <c r="F48" s="1">
        <f t="shared" si="4"/>
        <v>256.38083008026086</v>
      </c>
      <c r="G48" s="1">
        <f t="shared" si="1"/>
        <v>0.88916991973911763</v>
      </c>
      <c r="I48">
        <v>178.34</v>
      </c>
      <c r="J48">
        <v>-1.97</v>
      </c>
    </row>
    <row r="49" spans="1:10" x14ac:dyDescent="0.3">
      <c r="A49">
        <v>280.69</v>
      </c>
      <c r="B49">
        <f t="shared" si="0"/>
        <v>263.62</v>
      </c>
      <c r="C49">
        <v>-2.93</v>
      </c>
      <c r="D49" s="2">
        <f t="shared" si="2"/>
        <v>295166.25721504813</v>
      </c>
      <c r="E49" s="1">
        <f t="shared" si="3"/>
        <v>2782277.1615092256</v>
      </c>
      <c r="F49" s="1">
        <f t="shared" si="4"/>
        <v>262.70888337449372</v>
      </c>
      <c r="G49" s="1">
        <f t="shared" si="1"/>
        <v>0.91111662550628125</v>
      </c>
      <c r="I49">
        <v>186.86</v>
      </c>
      <c r="J49">
        <v>-2.09</v>
      </c>
    </row>
    <row r="50" spans="1:10" x14ac:dyDescent="0.3">
      <c r="A50">
        <v>287.02</v>
      </c>
      <c r="B50">
        <f t="shared" si="0"/>
        <v>269.95</v>
      </c>
      <c r="C50">
        <v>-3.06</v>
      </c>
      <c r="D50" s="2">
        <f t="shared" si="2"/>
        <v>295172.04066281865</v>
      </c>
      <c r="E50" s="1">
        <f t="shared" si="3"/>
        <v>2782279.68026692</v>
      </c>
      <c r="F50" s="1">
        <f t="shared" si="4"/>
        <v>269.01700579225127</v>
      </c>
      <c r="G50" s="1">
        <f t="shared" si="1"/>
        <v>0.93299420774872033</v>
      </c>
      <c r="I50">
        <v>199.37</v>
      </c>
      <c r="J50">
        <v>-2.2599999999999998</v>
      </c>
    </row>
    <row r="51" spans="1:10" x14ac:dyDescent="0.3">
      <c r="A51">
        <v>293.05</v>
      </c>
      <c r="B51">
        <f t="shared" si="0"/>
        <v>275.98</v>
      </c>
      <c r="C51">
        <v>-3.14</v>
      </c>
      <c r="D51" s="2">
        <f t="shared" si="2"/>
        <v>295177.55001353839</v>
      </c>
      <c r="E51" s="1">
        <f t="shared" si="3"/>
        <v>2782282.0796522116</v>
      </c>
      <c r="F51" s="1">
        <f t="shared" si="4"/>
        <v>275.02616506213155</v>
      </c>
      <c r="G51" s="1">
        <f t="shared" si="1"/>
        <v>0.95383493786846429</v>
      </c>
      <c r="I51">
        <v>208.45</v>
      </c>
      <c r="J51">
        <v>-2.27</v>
      </c>
    </row>
    <row r="52" spans="1:10" x14ac:dyDescent="0.3">
      <c r="A52">
        <v>299.16000000000003</v>
      </c>
      <c r="B52">
        <f t="shared" si="0"/>
        <v>282.09000000000003</v>
      </c>
      <c r="C52">
        <v>-3.32</v>
      </c>
      <c r="D52" s="2">
        <f t="shared" si="2"/>
        <v>295183.13245680497</v>
      </c>
      <c r="E52" s="1">
        <f t="shared" si="3"/>
        <v>2782284.5108701442</v>
      </c>
      <c r="F52" s="1">
        <f t="shared" si="4"/>
        <v>281.11504783817952</v>
      </c>
      <c r="G52" s="1">
        <f t="shared" si="1"/>
        <v>0.97495216182051081</v>
      </c>
      <c r="I52">
        <v>218.62</v>
      </c>
      <c r="J52">
        <v>-2.35</v>
      </c>
    </row>
    <row r="53" spans="1:10" x14ac:dyDescent="0.3">
      <c r="A53">
        <v>305.24</v>
      </c>
      <c r="B53">
        <f t="shared" si="0"/>
        <v>288.17</v>
      </c>
      <c r="C53">
        <v>-3.74</v>
      </c>
      <c r="D53" s="2">
        <f t="shared" si="2"/>
        <v>295188.68749036652</v>
      </c>
      <c r="E53" s="1">
        <f t="shared" si="3"/>
        <v>2782286.9301508362</v>
      </c>
      <c r="F53" s="1">
        <f t="shared" si="4"/>
        <v>287.17403429934166</v>
      </c>
      <c r="G53" s="1">
        <f t="shared" si="1"/>
        <v>0.99596570065835976</v>
      </c>
      <c r="I53">
        <v>225.19</v>
      </c>
      <c r="J53">
        <v>-2.36</v>
      </c>
    </row>
    <row r="54" spans="1:10" x14ac:dyDescent="0.3">
      <c r="A54">
        <v>311.39999999999998</v>
      </c>
      <c r="B54">
        <f t="shared" si="0"/>
        <v>294.33</v>
      </c>
      <c r="C54">
        <v>-4.03</v>
      </c>
      <c r="D54" s="2">
        <f t="shared" si="2"/>
        <v>295194.31561647495</v>
      </c>
      <c r="E54" s="1">
        <f t="shared" si="3"/>
        <v>2782289.3812641692</v>
      </c>
      <c r="F54" s="1">
        <f t="shared" si="4"/>
        <v>293.31274426672496</v>
      </c>
      <c r="G54" s="1">
        <f t="shared" si="1"/>
        <v>1.0172557332750216</v>
      </c>
      <c r="I54">
        <v>231.26</v>
      </c>
      <c r="J54">
        <v>-2.44</v>
      </c>
    </row>
    <row r="55" spans="1:10" x14ac:dyDescent="0.3">
      <c r="A55">
        <v>317.61</v>
      </c>
      <c r="B55">
        <f t="shared" si="0"/>
        <v>300.54000000000002</v>
      </c>
      <c r="C55">
        <v>-4.1900000000000004</v>
      </c>
      <c r="D55" s="2">
        <f t="shared" si="2"/>
        <v>295199.98942542513</v>
      </c>
      <c r="E55" s="1">
        <f t="shared" si="3"/>
        <v>2782291.8522729026</v>
      </c>
      <c r="F55" s="1">
        <f t="shared" si="4"/>
        <v>299.5012814253368</v>
      </c>
      <c r="G55" s="1">
        <f t="shared" si="1"/>
        <v>1.0387185746632213</v>
      </c>
      <c r="I55">
        <v>237.28</v>
      </c>
      <c r="J55">
        <v>-2.5</v>
      </c>
    </row>
    <row r="56" spans="1:10" x14ac:dyDescent="0.3">
      <c r="A56">
        <v>323.08999999999997</v>
      </c>
      <c r="B56">
        <f t="shared" si="0"/>
        <v>306.02</v>
      </c>
      <c r="C56">
        <v>-4.3600000000000003</v>
      </c>
      <c r="D56" s="2">
        <f t="shared" si="2"/>
        <v>295204.99626488518</v>
      </c>
      <c r="E56" s="1">
        <f t="shared" si="3"/>
        <v>2782294.03280879</v>
      </c>
      <c r="F56" s="1">
        <f t="shared" si="4"/>
        <v>304.96234159116938</v>
      </c>
      <c r="G56" s="1">
        <f t="shared" si="1"/>
        <v>1.0576584088306049</v>
      </c>
      <c r="I56">
        <v>244.15</v>
      </c>
      <c r="J56">
        <v>-2.58</v>
      </c>
    </row>
    <row r="57" spans="1:10" x14ac:dyDescent="0.3">
      <c r="A57">
        <v>329.25</v>
      </c>
      <c r="B57">
        <f t="shared" si="0"/>
        <v>312.18</v>
      </c>
      <c r="C57">
        <v>-4.68</v>
      </c>
      <c r="D57" s="2">
        <f t="shared" si="2"/>
        <v>295210.62439099356</v>
      </c>
      <c r="E57" s="1">
        <f t="shared" si="3"/>
        <v>2782296.4839221225</v>
      </c>
      <c r="F57" s="1">
        <f t="shared" si="4"/>
        <v>311.10105155831337</v>
      </c>
      <c r="G57" s="1">
        <f t="shared" si="1"/>
        <v>1.0789484416866344</v>
      </c>
      <c r="I57">
        <v>250.01</v>
      </c>
      <c r="J57">
        <v>-2.62</v>
      </c>
    </row>
    <row r="58" spans="1:10" x14ac:dyDescent="0.3">
      <c r="A58">
        <v>335.54</v>
      </c>
      <c r="B58">
        <f t="shared" si="0"/>
        <v>318.47000000000003</v>
      </c>
      <c r="C58">
        <v>-4.74</v>
      </c>
      <c r="D58" s="2">
        <f t="shared" si="2"/>
        <v>295216.37129249063</v>
      </c>
      <c r="E58" s="1">
        <f t="shared" si="3"/>
        <v>2782298.9867634969</v>
      </c>
      <c r="F58" s="1">
        <f t="shared" si="4"/>
        <v>317.36931222314632</v>
      </c>
      <c r="G58" s="1">
        <f t="shared" si="1"/>
        <v>1.1006877768537038</v>
      </c>
      <c r="I58">
        <v>256.11</v>
      </c>
      <c r="J58">
        <v>-2.66</v>
      </c>
    </row>
    <row r="59" spans="1:10" x14ac:dyDescent="0.3">
      <c r="A59">
        <v>341.79</v>
      </c>
      <c r="B59">
        <f t="shared" si="0"/>
        <v>324.72000000000003</v>
      </c>
      <c r="C59">
        <v>-4.9400000000000004</v>
      </c>
      <c r="D59" s="2">
        <f t="shared" si="2"/>
        <v>295222.08164771425</v>
      </c>
      <c r="E59" s="1">
        <f t="shared" si="3"/>
        <v>2782301.4736885503</v>
      </c>
      <c r="F59" s="1">
        <f t="shared" si="4"/>
        <v>323.59771113468281</v>
      </c>
      <c r="G59" s="1">
        <f t="shared" si="1"/>
        <v>1.1222888653172163</v>
      </c>
      <c r="I59">
        <v>262.26</v>
      </c>
      <c r="J59">
        <v>-2.7</v>
      </c>
    </row>
    <row r="60" spans="1:10" x14ac:dyDescent="0.3">
      <c r="A60">
        <v>348.08</v>
      </c>
      <c r="B60">
        <f t="shared" si="0"/>
        <v>331.01</v>
      </c>
      <c r="C60">
        <v>-4.68</v>
      </c>
      <c r="D60" s="2">
        <f t="shared" si="2"/>
        <v>295227.82854921126</v>
      </c>
      <c r="E60" s="1">
        <f t="shared" si="3"/>
        <v>2782303.9765299247</v>
      </c>
      <c r="F60" s="1">
        <f t="shared" si="4"/>
        <v>329.86597179946239</v>
      </c>
      <c r="G60" s="1">
        <f t="shared" si="1"/>
        <v>1.1440282005376048</v>
      </c>
      <c r="I60">
        <v>268.33999999999997</v>
      </c>
      <c r="J60">
        <v>-2.8</v>
      </c>
    </row>
    <row r="61" spans="1:10" x14ac:dyDescent="0.3">
      <c r="A61">
        <v>354.37</v>
      </c>
      <c r="B61">
        <f t="shared" si="0"/>
        <v>337.3</v>
      </c>
      <c r="C61">
        <v>-4.8099999999999996</v>
      </c>
      <c r="D61" s="2">
        <f t="shared" si="2"/>
        <v>295233.57545070833</v>
      </c>
      <c r="E61" s="1">
        <f t="shared" si="3"/>
        <v>2782306.4793712986</v>
      </c>
      <c r="F61" s="1">
        <f t="shared" si="4"/>
        <v>336.13423246410946</v>
      </c>
      <c r="G61" s="1">
        <f t="shared" si="1"/>
        <v>1.1657675358905522</v>
      </c>
      <c r="I61">
        <v>274.33999999999997</v>
      </c>
      <c r="J61">
        <v>-2.89</v>
      </c>
    </row>
    <row r="62" spans="1:10" x14ac:dyDescent="0.3">
      <c r="A62">
        <v>360.59</v>
      </c>
      <c r="B62">
        <f t="shared" si="0"/>
        <v>343.52</v>
      </c>
      <c r="C62">
        <v>-4.7</v>
      </c>
      <c r="D62" s="2">
        <f t="shared" si="2"/>
        <v>295239.25839622691</v>
      </c>
      <c r="E62" s="1">
        <f t="shared" si="3"/>
        <v>2782308.9543591118</v>
      </c>
      <c r="F62" s="1">
        <f t="shared" si="4"/>
        <v>342.33273506094594</v>
      </c>
      <c r="G62" s="1">
        <f t="shared" si="1"/>
        <v>1.187264939054046</v>
      </c>
      <c r="I62">
        <v>280.69</v>
      </c>
      <c r="J62">
        <v>-2.93</v>
      </c>
    </row>
    <row r="63" spans="1:10" x14ac:dyDescent="0.3">
      <c r="A63">
        <v>366.72</v>
      </c>
      <c r="B63">
        <f t="shared" si="0"/>
        <v>349.65000000000003</v>
      </c>
      <c r="C63">
        <v>-4.32</v>
      </c>
      <c r="D63" s="2">
        <f t="shared" si="2"/>
        <v>295244.85911263025</v>
      </c>
      <c r="E63" s="1">
        <f t="shared" si="3"/>
        <v>2782311.3935352047</v>
      </c>
      <c r="F63" s="1">
        <f t="shared" si="4"/>
        <v>348.44154871357591</v>
      </c>
      <c r="G63" s="1">
        <f t="shared" si="1"/>
        <v>1.2084512864241219</v>
      </c>
      <c r="I63">
        <v>287.02</v>
      </c>
      <c r="J63">
        <v>-3.06</v>
      </c>
    </row>
    <row r="64" spans="1:10" x14ac:dyDescent="0.3">
      <c r="A64">
        <v>373.8</v>
      </c>
      <c r="B64">
        <f t="shared" si="0"/>
        <v>356.73</v>
      </c>
      <c r="C64">
        <v>-4.6900000000000004</v>
      </c>
      <c r="D64" s="2">
        <f t="shared" si="2"/>
        <v>295251.32780302753</v>
      </c>
      <c r="E64" s="1">
        <f t="shared" si="3"/>
        <v>2782314.2107239054</v>
      </c>
      <c r="F64" s="1">
        <f t="shared" si="4"/>
        <v>355.49707900058792</v>
      </c>
      <c r="G64" s="1">
        <f t="shared" si="1"/>
        <v>1.2329209994121015</v>
      </c>
      <c r="I64">
        <v>293.05</v>
      </c>
      <c r="J64">
        <v>-3.14</v>
      </c>
    </row>
    <row r="65" spans="1:10" x14ac:dyDescent="0.3">
      <c r="A65">
        <v>380.01</v>
      </c>
      <c r="B65">
        <f t="shared" si="0"/>
        <v>362.94</v>
      </c>
      <c r="C65">
        <v>-5.01</v>
      </c>
      <c r="D65" s="2">
        <f t="shared" si="2"/>
        <v>295257.00161197776</v>
      </c>
      <c r="E65" s="1">
        <f t="shared" si="3"/>
        <v>2782316.6817326392</v>
      </c>
      <c r="F65" s="1">
        <f t="shared" si="4"/>
        <v>361.68561615943906</v>
      </c>
      <c r="G65" s="1">
        <f t="shared" si="1"/>
        <v>1.2543838405609335</v>
      </c>
      <c r="I65">
        <v>299.16000000000003</v>
      </c>
      <c r="J65">
        <v>-3.32</v>
      </c>
    </row>
    <row r="66" spans="1:10" x14ac:dyDescent="0.3">
      <c r="A66">
        <v>386.26</v>
      </c>
      <c r="B66">
        <f t="shared" ref="B66:B129" si="5">A66-17.07</f>
        <v>369.19</v>
      </c>
      <c r="C66">
        <v>-5.0199999999999996</v>
      </c>
      <c r="D66" s="2">
        <f t="shared" si="2"/>
        <v>295262.71196720132</v>
      </c>
      <c r="E66" s="1">
        <f t="shared" si="3"/>
        <v>2782319.1686576926</v>
      </c>
      <c r="F66" s="1">
        <f t="shared" si="4"/>
        <v>367.91401507092218</v>
      </c>
      <c r="G66" s="1">
        <f t="shared" ref="G66:G129" si="6">B66-F66</f>
        <v>1.275984929077822</v>
      </c>
      <c r="I66">
        <v>305.24</v>
      </c>
      <c r="J66">
        <v>-3.74</v>
      </c>
    </row>
    <row r="67" spans="1:10" x14ac:dyDescent="0.3">
      <c r="A67">
        <v>393.33</v>
      </c>
      <c r="B67">
        <f t="shared" si="5"/>
        <v>376.26</v>
      </c>
      <c r="C67">
        <v>-4.41</v>
      </c>
      <c r="D67" s="2">
        <f t="shared" ref="D67:D130" si="7">(((B67*($D$233-$D$1))+$B$233*$D$1)/$B$233)</f>
        <v>295269.17152103031</v>
      </c>
      <c r="E67" s="1">
        <f t="shared" ref="E67:E130" si="8">(((B67*($E$233-$E$1))+$B$233*$E$1)/$B$233)</f>
        <v>2782321.9818673134</v>
      </c>
      <c r="F67" s="1">
        <f t="shared" ref="F67:F130" si="9">SQRT(((D67-$D$1)^2)+((E67-$E$1)^2))</f>
        <v>374.95957991981624</v>
      </c>
      <c r="G67" s="1">
        <f t="shared" si="6"/>
        <v>1.3004200801837555</v>
      </c>
      <c r="I67">
        <v>311.39999999999998</v>
      </c>
      <c r="J67">
        <v>-4.03</v>
      </c>
    </row>
    <row r="68" spans="1:10" x14ac:dyDescent="0.3">
      <c r="A68">
        <v>399.29</v>
      </c>
      <c r="B68">
        <f t="shared" si="5"/>
        <v>382.22</v>
      </c>
      <c r="C68">
        <v>-4.45</v>
      </c>
      <c r="D68" s="2">
        <f t="shared" si="7"/>
        <v>295274.61691577156</v>
      </c>
      <c r="E68" s="1">
        <f t="shared" si="8"/>
        <v>2782324.3533990444</v>
      </c>
      <c r="F68" s="1">
        <f t="shared" si="9"/>
        <v>380.89898112188592</v>
      </c>
      <c r="G68" s="1">
        <f t="shared" si="6"/>
        <v>1.3210188781141028</v>
      </c>
      <c r="I68">
        <v>317.61</v>
      </c>
      <c r="J68">
        <v>-4.1900000000000004</v>
      </c>
    </row>
    <row r="69" spans="1:10" x14ac:dyDescent="0.3">
      <c r="A69">
        <v>405.25</v>
      </c>
      <c r="B69">
        <f t="shared" si="5"/>
        <v>388.18</v>
      </c>
      <c r="C69">
        <v>-4.62</v>
      </c>
      <c r="D69" s="2">
        <f t="shared" si="7"/>
        <v>295280.06231051282</v>
      </c>
      <c r="E69" s="1">
        <f t="shared" si="8"/>
        <v>2782326.7249307758</v>
      </c>
      <c r="F69" s="1">
        <f t="shared" si="9"/>
        <v>386.83838232414155</v>
      </c>
      <c r="G69" s="1">
        <f t="shared" si="6"/>
        <v>1.3416176758584584</v>
      </c>
      <c r="I69">
        <v>323.08999999999997</v>
      </c>
      <c r="J69">
        <v>-4.3600000000000003</v>
      </c>
    </row>
    <row r="70" spans="1:10" x14ac:dyDescent="0.3">
      <c r="A70">
        <v>411.22</v>
      </c>
      <c r="B70">
        <f t="shared" si="5"/>
        <v>394.15000000000003</v>
      </c>
      <c r="C70">
        <v>-4.51</v>
      </c>
      <c r="D70" s="2">
        <f t="shared" si="7"/>
        <v>295285.51684182242</v>
      </c>
      <c r="E70" s="1">
        <f t="shared" si="8"/>
        <v>2782329.1004415872</v>
      </c>
      <c r="F70" s="1">
        <f t="shared" si="9"/>
        <v>392.78774896456855</v>
      </c>
      <c r="G70" s="1">
        <f t="shared" si="6"/>
        <v>1.3622510354314841</v>
      </c>
      <c r="I70">
        <v>329.25</v>
      </c>
      <c r="J70">
        <v>-4.68</v>
      </c>
    </row>
    <row r="71" spans="1:10" x14ac:dyDescent="0.3">
      <c r="A71">
        <v>418.11</v>
      </c>
      <c r="B71">
        <f t="shared" si="5"/>
        <v>401.04</v>
      </c>
      <c r="C71">
        <v>-4.3899999999999997</v>
      </c>
      <c r="D71" s="2">
        <f t="shared" si="7"/>
        <v>295291.81193742092</v>
      </c>
      <c r="E71" s="1">
        <f t="shared" si="8"/>
        <v>2782331.8420277662</v>
      </c>
      <c r="F71" s="1">
        <f t="shared" si="9"/>
        <v>399.65393592467768</v>
      </c>
      <c r="G71" s="1">
        <f t="shared" si="6"/>
        <v>1.3860640753223379</v>
      </c>
      <c r="I71">
        <v>335.54</v>
      </c>
      <c r="J71">
        <v>-4.74</v>
      </c>
    </row>
    <row r="72" spans="1:10" x14ac:dyDescent="0.3">
      <c r="A72">
        <v>424.56</v>
      </c>
      <c r="B72">
        <f t="shared" si="5"/>
        <v>407.49</v>
      </c>
      <c r="C72">
        <v>-4.29</v>
      </c>
      <c r="D72" s="2">
        <f t="shared" si="7"/>
        <v>295297.70502401172</v>
      </c>
      <c r="E72" s="1">
        <f t="shared" si="8"/>
        <v>2782334.4085344216</v>
      </c>
      <c r="F72" s="1">
        <f t="shared" si="9"/>
        <v>406.08164360152767</v>
      </c>
      <c r="G72" s="1">
        <f t="shared" si="6"/>
        <v>1.4083563984723355</v>
      </c>
      <c r="I72">
        <v>341.79</v>
      </c>
      <c r="J72">
        <v>-4.9400000000000004</v>
      </c>
    </row>
    <row r="73" spans="1:10" x14ac:dyDescent="0.3">
      <c r="A73">
        <v>430.75</v>
      </c>
      <c r="B73">
        <f t="shared" si="5"/>
        <v>413.68</v>
      </c>
      <c r="C73">
        <v>-4.1399999999999997</v>
      </c>
      <c r="D73" s="2">
        <f t="shared" si="7"/>
        <v>295303.3605598252</v>
      </c>
      <c r="E73" s="1">
        <f t="shared" si="8"/>
        <v>2782336.8715849947</v>
      </c>
      <c r="F73" s="1">
        <f t="shared" si="9"/>
        <v>412.25024988361093</v>
      </c>
      <c r="G73" s="1">
        <f t="shared" si="6"/>
        <v>1.4297501163890729</v>
      </c>
      <c r="I73">
        <v>348.08</v>
      </c>
      <c r="J73">
        <v>-4.68</v>
      </c>
    </row>
    <row r="74" spans="1:10" x14ac:dyDescent="0.3">
      <c r="A74">
        <v>437.15</v>
      </c>
      <c r="B74">
        <f t="shared" si="5"/>
        <v>420.08</v>
      </c>
      <c r="C74">
        <v>-4.07</v>
      </c>
      <c r="D74" s="2">
        <f t="shared" si="7"/>
        <v>295309.20796357421</v>
      </c>
      <c r="E74" s="1">
        <f t="shared" si="8"/>
        <v>2782339.4181962498</v>
      </c>
      <c r="F74" s="1">
        <f t="shared" si="9"/>
        <v>418.62813036917902</v>
      </c>
      <c r="G74" s="1">
        <f t="shared" si="6"/>
        <v>1.4518696308209655</v>
      </c>
      <c r="I74">
        <v>354.37</v>
      </c>
      <c r="J74">
        <v>-4.8099999999999996</v>
      </c>
    </row>
    <row r="75" spans="1:10" x14ac:dyDescent="0.3">
      <c r="A75">
        <v>443.16</v>
      </c>
      <c r="B75">
        <f t="shared" si="5"/>
        <v>426.09000000000003</v>
      </c>
      <c r="C75">
        <v>-4.17</v>
      </c>
      <c r="D75" s="2">
        <f t="shared" si="7"/>
        <v>295314.6990411572</v>
      </c>
      <c r="E75" s="1">
        <f t="shared" si="8"/>
        <v>2782341.8096233816</v>
      </c>
      <c r="F75" s="1">
        <f t="shared" si="9"/>
        <v>424.61735876266323</v>
      </c>
      <c r="G75" s="1">
        <f t="shared" si="6"/>
        <v>1.4726412373368021</v>
      </c>
      <c r="I75">
        <v>360.59</v>
      </c>
      <c r="J75">
        <v>-4.7</v>
      </c>
    </row>
    <row r="76" spans="1:10" x14ac:dyDescent="0.3">
      <c r="A76">
        <v>449.49</v>
      </c>
      <c r="B76">
        <f t="shared" si="5"/>
        <v>432.42</v>
      </c>
      <c r="C76">
        <v>-4.25</v>
      </c>
      <c r="D76" s="2">
        <f t="shared" si="7"/>
        <v>295320.48248892766</v>
      </c>
      <c r="E76" s="1">
        <f t="shared" si="8"/>
        <v>2782344.328381076</v>
      </c>
      <c r="F76" s="1">
        <f t="shared" si="9"/>
        <v>430.92548118036746</v>
      </c>
      <c r="G76" s="1">
        <f t="shared" si="6"/>
        <v>1.4945188196325603</v>
      </c>
      <c r="I76">
        <v>366.72</v>
      </c>
      <c r="J76">
        <v>-4.32</v>
      </c>
    </row>
    <row r="77" spans="1:10" x14ac:dyDescent="0.3">
      <c r="A77">
        <v>455.61</v>
      </c>
      <c r="B77">
        <f t="shared" si="5"/>
        <v>438.54</v>
      </c>
      <c r="C77">
        <v>-4.07</v>
      </c>
      <c r="D77" s="2">
        <f t="shared" si="7"/>
        <v>295326.07406876265</v>
      </c>
      <c r="E77" s="1">
        <f t="shared" si="8"/>
        <v>2782346.7635780885</v>
      </c>
      <c r="F77" s="1">
        <f t="shared" si="9"/>
        <v>437.02432939464018</v>
      </c>
      <c r="G77" s="1">
        <f t="shared" si="6"/>
        <v>1.5156706053598441</v>
      </c>
      <c r="I77">
        <v>373.8</v>
      </c>
      <c r="J77">
        <v>-4.6900000000000004</v>
      </c>
    </row>
    <row r="78" spans="1:10" x14ac:dyDescent="0.3">
      <c r="A78">
        <v>461.83</v>
      </c>
      <c r="B78">
        <f t="shared" si="5"/>
        <v>444.76</v>
      </c>
      <c r="C78">
        <v>-3.97</v>
      </c>
      <c r="D78" s="2">
        <f t="shared" si="7"/>
        <v>295331.75701428117</v>
      </c>
      <c r="E78" s="1">
        <f t="shared" si="8"/>
        <v>2782349.2385659018</v>
      </c>
      <c r="F78" s="1">
        <f t="shared" si="9"/>
        <v>443.22283199142328</v>
      </c>
      <c r="G78" s="1">
        <f t="shared" si="6"/>
        <v>1.5371680085767139</v>
      </c>
      <c r="I78">
        <v>380.01</v>
      </c>
      <c r="J78">
        <v>-5.01</v>
      </c>
    </row>
    <row r="79" spans="1:10" x14ac:dyDescent="0.3">
      <c r="A79">
        <v>467.56</v>
      </c>
      <c r="B79">
        <f t="shared" si="5"/>
        <v>450.49</v>
      </c>
      <c r="C79">
        <v>-4.0999999999999996</v>
      </c>
      <c r="D79" s="2">
        <f t="shared" si="7"/>
        <v>295336.99226795026</v>
      </c>
      <c r="E79" s="1">
        <f t="shared" si="8"/>
        <v>2782351.5185787911</v>
      </c>
      <c r="F79" s="1">
        <f t="shared" si="9"/>
        <v>448.93302811371888</v>
      </c>
      <c r="G79" s="1">
        <f t="shared" si="6"/>
        <v>1.5569718862811328</v>
      </c>
      <c r="I79">
        <v>386.26</v>
      </c>
      <c r="J79">
        <v>-5.0199999999999996</v>
      </c>
    </row>
    <row r="80" spans="1:10" x14ac:dyDescent="0.3">
      <c r="A80">
        <v>473.82</v>
      </c>
      <c r="B80">
        <f t="shared" si="5"/>
        <v>456.75</v>
      </c>
      <c r="C80">
        <v>-4.0999999999999996</v>
      </c>
      <c r="D80" s="2">
        <f t="shared" si="7"/>
        <v>295342.71175974223</v>
      </c>
      <c r="E80" s="1">
        <f t="shared" si="8"/>
        <v>2782354.0094829248</v>
      </c>
      <c r="F80" s="1">
        <f t="shared" si="9"/>
        <v>455.17139246361256</v>
      </c>
      <c r="G80" s="1">
        <f t="shared" si="6"/>
        <v>1.5786075363874374</v>
      </c>
      <c r="I80">
        <v>393.33</v>
      </c>
      <c r="J80">
        <v>-4.41</v>
      </c>
    </row>
    <row r="81" spans="1:10" x14ac:dyDescent="0.3">
      <c r="A81">
        <v>479.74</v>
      </c>
      <c r="B81">
        <f t="shared" si="5"/>
        <v>462.67</v>
      </c>
      <c r="C81">
        <v>-4.05</v>
      </c>
      <c r="D81" s="2">
        <f t="shared" si="7"/>
        <v>295348.12060820998</v>
      </c>
      <c r="E81" s="1">
        <f t="shared" si="8"/>
        <v>2782356.3650983358</v>
      </c>
      <c r="F81" s="1">
        <f t="shared" si="9"/>
        <v>461.07093191270428</v>
      </c>
      <c r="G81" s="1">
        <f t="shared" si="6"/>
        <v>1.5990680872957341</v>
      </c>
      <c r="I81">
        <v>399.29</v>
      </c>
      <c r="J81">
        <v>-4.45</v>
      </c>
    </row>
    <row r="82" spans="1:10" x14ac:dyDescent="0.3">
      <c r="A82">
        <v>486.03</v>
      </c>
      <c r="B82">
        <f t="shared" si="5"/>
        <v>468.96</v>
      </c>
      <c r="C82">
        <v>-4.1100000000000003</v>
      </c>
      <c r="D82" s="2">
        <f t="shared" si="7"/>
        <v>295353.86750970705</v>
      </c>
      <c r="E82" s="1">
        <f t="shared" si="8"/>
        <v>2782358.8679397097</v>
      </c>
      <c r="F82" s="1">
        <f t="shared" si="9"/>
        <v>467.3391925773513</v>
      </c>
      <c r="G82" s="1">
        <f t="shared" si="6"/>
        <v>1.6208074226486815</v>
      </c>
      <c r="I82">
        <v>405.25</v>
      </c>
      <c r="J82">
        <v>-4.62</v>
      </c>
    </row>
    <row r="83" spans="1:10" x14ac:dyDescent="0.3">
      <c r="A83">
        <v>492.63</v>
      </c>
      <c r="B83">
        <f t="shared" si="5"/>
        <v>475.56</v>
      </c>
      <c r="C83">
        <v>-4.21</v>
      </c>
      <c r="D83" s="2">
        <f t="shared" si="7"/>
        <v>295359.89764482324</v>
      </c>
      <c r="E83" s="1">
        <f t="shared" si="8"/>
        <v>2782361.4941325663</v>
      </c>
      <c r="F83" s="1">
        <f t="shared" si="9"/>
        <v>473.91638182804701</v>
      </c>
      <c r="G83" s="1">
        <f t="shared" si="6"/>
        <v>1.6436181719529941</v>
      </c>
      <c r="I83">
        <v>411.22</v>
      </c>
      <c r="J83">
        <v>-4.51</v>
      </c>
    </row>
    <row r="84" spans="1:10" x14ac:dyDescent="0.3">
      <c r="A84">
        <v>499.08</v>
      </c>
      <c r="B84">
        <f t="shared" si="5"/>
        <v>482.01</v>
      </c>
      <c r="C84">
        <v>-4.1900000000000004</v>
      </c>
      <c r="D84" s="2">
        <f t="shared" si="7"/>
        <v>295365.79073141399</v>
      </c>
      <c r="E84" s="1">
        <f t="shared" si="8"/>
        <v>2782364.0606392222</v>
      </c>
      <c r="F84" s="1">
        <f t="shared" si="9"/>
        <v>480.34408950502961</v>
      </c>
      <c r="G84" s="1">
        <f t="shared" si="6"/>
        <v>1.665910494970376</v>
      </c>
      <c r="I84">
        <v>418.11</v>
      </c>
      <c r="J84">
        <v>-4.3899999999999997</v>
      </c>
    </row>
    <row r="85" spans="1:10" x14ac:dyDescent="0.3">
      <c r="A85">
        <v>505.64</v>
      </c>
      <c r="B85">
        <f t="shared" si="5"/>
        <v>488.57</v>
      </c>
      <c r="C85">
        <v>-3.93</v>
      </c>
      <c r="D85" s="2">
        <f t="shared" si="7"/>
        <v>295371.78432025667</v>
      </c>
      <c r="E85" s="1">
        <f t="shared" si="8"/>
        <v>2782366.6709157587</v>
      </c>
      <c r="F85" s="1">
        <f t="shared" si="9"/>
        <v>486.88141700274736</v>
      </c>
      <c r="G85" s="1">
        <f t="shared" si="6"/>
        <v>1.6885829972526381</v>
      </c>
      <c r="I85">
        <v>424.56</v>
      </c>
      <c r="J85">
        <v>-4.29</v>
      </c>
    </row>
    <row r="86" spans="1:10" x14ac:dyDescent="0.3">
      <c r="A86">
        <v>512.29</v>
      </c>
      <c r="B86">
        <f t="shared" si="5"/>
        <v>495.21999999999997</v>
      </c>
      <c r="C86">
        <v>-4.28</v>
      </c>
      <c r="D86" s="2">
        <f t="shared" si="7"/>
        <v>295377.86013821466</v>
      </c>
      <c r="E86" s="1">
        <f t="shared" si="8"/>
        <v>2782369.3170040152</v>
      </c>
      <c r="F86" s="1">
        <f t="shared" si="9"/>
        <v>493.50843344453909</v>
      </c>
      <c r="G86" s="1">
        <f t="shared" si="6"/>
        <v>1.7115665554608768</v>
      </c>
      <c r="I86">
        <v>430.75</v>
      </c>
      <c r="J86">
        <v>-4.1399999999999997</v>
      </c>
    </row>
    <row r="87" spans="1:10" x14ac:dyDescent="0.3">
      <c r="A87">
        <v>518.53</v>
      </c>
      <c r="B87">
        <f t="shared" si="5"/>
        <v>501.46</v>
      </c>
      <c r="C87">
        <v>-4.37</v>
      </c>
      <c r="D87" s="2">
        <f t="shared" si="7"/>
        <v>295383.56135686988</v>
      </c>
      <c r="E87" s="1">
        <f t="shared" si="8"/>
        <v>2782371.7999499892</v>
      </c>
      <c r="F87" s="1">
        <f t="shared" si="9"/>
        <v>499.72686691803676</v>
      </c>
      <c r="G87" s="1">
        <f t="shared" si="6"/>
        <v>1.7331330819632171</v>
      </c>
      <c r="I87">
        <v>437.15</v>
      </c>
      <c r="J87">
        <v>-4.07</v>
      </c>
    </row>
    <row r="88" spans="1:10" x14ac:dyDescent="0.3">
      <c r="A88">
        <v>537.38</v>
      </c>
      <c r="B88">
        <f t="shared" si="5"/>
        <v>520.30999999999995</v>
      </c>
      <c r="C88">
        <v>-4.6500000000000004</v>
      </c>
      <c r="D88" s="2">
        <f t="shared" si="7"/>
        <v>295400.78378822433</v>
      </c>
      <c r="E88" s="1">
        <f t="shared" si="8"/>
        <v>2782379.3005159511</v>
      </c>
      <c r="F88" s="1">
        <f t="shared" si="9"/>
        <v>518.51171803558179</v>
      </c>
      <c r="G88" s="1">
        <f t="shared" si="6"/>
        <v>1.7982819644181518</v>
      </c>
      <c r="I88">
        <v>443.16</v>
      </c>
      <c r="J88">
        <v>-4.17</v>
      </c>
    </row>
    <row r="89" spans="1:10" x14ac:dyDescent="0.3">
      <c r="A89">
        <v>543.71</v>
      </c>
      <c r="B89">
        <f t="shared" si="5"/>
        <v>526.64</v>
      </c>
      <c r="C89">
        <v>-4.6399999999999997</v>
      </c>
      <c r="D89" s="2">
        <f t="shared" si="7"/>
        <v>295406.56723599479</v>
      </c>
      <c r="E89" s="1">
        <f t="shared" si="8"/>
        <v>2782381.8192736455</v>
      </c>
      <c r="F89" s="1">
        <f t="shared" si="9"/>
        <v>524.81984045328602</v>
      </c>
      <c r="G89" s="1">
        <f t="shared" si="6"/>
        <v>1.8201595467139668</v>
      </c>
      <c r="I89">
        <v>449.49</v>
      </c>
      <c r="J89">
        <v>-4.25</v>
      </c>
    </row>
    <row r="90" spans="1:10" x14ac:dyDescent="0.3">
      <c r="A90">
        <v>550.04999999999995</v>
      </c>
      <c r="B90">
        <f t="shared" si="5"/>
        <v>532.9799999999999</v>
      </c>
      <c r="C90">
        <v>-4.63</v>
      </c>
      <c r="D90" s="2">
        <f t="shared" si="7"/>
        <v>295412.35982033366</v>
      </c>
      <c r="E90" s="1">
        <f t="shared" si="8"/>
        <v>2782384.3420104203</v>
      </c>
      <c r="F90" s="1">
        <f t="shared" si="9"/>
        <v>531.13792830940088</v>
      </c>
      <c r="G90" s="1">
        <f t="shared" si="6"/>
        <v>1.8420716905990275</v>
      </c>
      <c r="I90">
        <v>455.61</v>
      </c>
      <c r="J90">
        <v>-4.07</v>
      </c>
    </row>
    <row r="91" spans="1:10" x14ac:dyDescent="0.3">
      <c r="A91">
        <v>556.53</v>
      </c>
      <c r="B91">
        <f t="shared" si="5"/>
        <v>539.45999999999992</v>
      </c>
      <c r="C91">
        <v>-4.59</v>
      </c>
      <c r="D91" s="2">
        <f t="shared" si="7"/>
        <v>295418.28031662951</v>
      </c>
      <c r="E91" s="1">
        <f t="shared" si="8"/>
        <v>2782386.9204543158</v>
      </c>
      <c r="F91" s="1">
        <f t="shared" si="9"/>
        <v>537.59553230095082</v>
      </c>
      <c r="G91" s="1">
        <f t="shared" si="6"/>
        <v>1.8644676990491007</v>
      </c>
      <c r="I91">
        <v>461.83</v>
      </c>
      <c r="J91">
        <v>-3.97</v>
      </c>
    </row>
    <row r="92" spans="1:10" x14ac:dyDescent="0.3">
      <c r="A92">
        <v>562.78</v>
      </c>
      <c r="B92">
        <f t="shared" si="5"/>
        <v>545.70999999999992</v>
      </c>
      <c r="C92">
        <v>-4.72</v>
      </c>
      <c r="D92" s="2">
        <f t="shared" si="7"/>
        <v>295423.99067185313</v>
      </c>
      <c r="E92" s="1">
        <f t="shared" si="8"/>
        <v>2782389.4073793693</v>
      </c>
      <c r="F92" s="1">
        <f t="shared" si="9"/>
        <v>543.82393121248731</v>
      </c>
      <c r="G92" s="1">
        <f t="shared" si="6"/>
        <v>1.8860687875126132</v>
      </c>
      <c r="I92">
        <v>467.56</v>
      </c>
      <c r="J92">
        <v>-4.0999999999999996</v>
      </c>
    </row>
    <row r="93" spans="1:10" x14ac:dyDescent="0.3">
      <c r="A93">
        <v>569.28</v>
      </c>
      <c r="B93">
        <f t="shared" si="5"/>
        <v>552.20999999999992</v>
      </c>
      <c r="C93">
        <v>-4.6399999999999997</v>
      </c>
      <c r="D93" s="2">
        <f t="shared" si="7"/>
        <v>295429.92944128567</v>
      </c>
      <c r="E93" s="1">
        <f t="shared" si="8"/>
        <v>2782391.9937814251</v>
      </c>
      <c r="F93" s="1">
        <f t="shared" si="9"/>
        <v>550.30146608056589</v>
      </c>
      <c r="G93" s="1">
        <f t="shared" si="6"/>
        <v>1.9085339194340349</v>
      </c>
      <c r="I93">
        <v>473.82</v>
      </c>
      <c r="J93">
        <v>-4.0999999999999996</v>
      </c>
    </row>
    <row r="94" spans="1:10" x14ac:dyDescent="0.3">
      <c r="A94">
        <v>575.51</v>
      </c>
      <c r="B94">
        <f t="shared" si="5"/>
        <v>558.43999999999994</v>
      </c>
      <c r="C94">
        <v>-4.7</v>
      </c>
      <c r="D94" s="2">
        <f t="shared" si="7"/>
        <v>295435.6215233726</v>
      </c>
      <c r="E94" s="1">
        <f t="shared" si="8"/>
        <v>2782394.4727483187</v>
      </c>
      <c r="F94" s="1">
        <f t="shared" si="9"/>
        <v>556.50993411575962</v>
      </c>
      <c r="G94" s="1">
        <f t="shared" si="6"/>
        <v>1.9300658842403209</v>
      </c>
      <c r="I94">
        <v>479.74</v>
      </c>
      <c r="J94">
        <v>-4.05</v>
      </c>
    </row>
    <row r="95" spans="1:10" x14ac:dyDescent="0.3">
      <c r="A95">
        <v>581.89</v>
      </c>
      <c r="B95">
        <f t="shared" si="5"/>
        <v>564.81999999999994</v>
      </c>
      <c r="C95">
        <v>-4.71</v>
      </c>
      <c r="D95" s="2">
        <f t="shared" si="7"/>
        <v>295441.45065398485</v>
      </c>
      <c r="E95" s="1">
        <f t="shared" si="8"/>
        <v>2782397.0114014139</v>
      </c>
      <c r="F95" s="1">
        <f t="shared" si="9"/>
        <v>562.86788372493174</v>
      </c>
      <c r="G95" s="1">
        <f t="shared" si="6"/>
        <v>1.9521162750681924</v>
      </c>
      <c r="I95">
        <v>486.03</v>
      </c>
      <c r="J95">
        <v>-4.1100000000000003</v>
      </c>
    </row>
    <row r="96" spans="1:10" x14ac:dyDescent="0.3">
      <c r="A96">
        <v>587.9</v>
      </c>
      <c r="B96">
        <f t="shared" si="5"/>
        <v>570.82999999999993</v>
      </c>
      <c r="C96">
        <v>-4.79</v>
      </c>
      <c r="D96" s="2">
        <f t="shared" si="7"/>
        <v>295446.9417315679</v>
      </c>
      <c r="E96" s="1">
        <f t="shared" si="8"/>
        <v>2782399.4028285453</v>
      </c>
      <c r="F96" s="1">
        <f t="shared" si="9"/>
        <v>568.85711211828334</v>
      </c>
      <c r="G96" s="1">
        <f t="shared" si="6"/>
        <v>1.9728878817165878</v>
      </c>
      <c r="I96">
        <v>492.63</v>
      </c>
      <c r="J96">
        <v>-4.21</v>
      </c>
    </row>
    <row r="97" spans="1:10" x14ac:dyDescent="0.3">
      <c r="A97">
        <v>594.07000000000005</v>
      </c>
      <c r="B97">
        <f t="shared" si="5"/>
        <v>577</v>
      </c>
      <c r="C97">
        <v>-4.78</v>
      </c>
      <c r="D97" s="2">
        <f t="shared" si="7"/>
        <v>295452.57899424469</v>
      </c>
      <c r="E97" s="1">
        <f t="shared" si="8"/>
        <v>2782401.8579209582</v>
      </c>
      <c r="F97" s="1">
        <f t="shared" si="9"/>
        <v>575.00578752383797</v>
      </c>
      <c r="G97" s="1">
        <f t="shared" si="6"/>
        <v>1.9942124761620335</v>
      </c>
      <c r="I97">
        <v>499.08</v>
      </c>
      <c r="J97">
        <v>-4.1900000000000004</v>
      </c>
    </row>
    <row r="98" spans="1:10" x14ac:dyDescent="0.3">
      <c r="A98">
        <v>601.64</v>
      </c>
      <c r="B98">
        <f t="shared" si="5"/>
        <v>584.56999999999994</v>
      </c>
      <c r="C98">
        <v>-4.7699999999999996</v>
      </c>
      <c r="D98" s="2">
        <f t="shared" si="7"/>
        <v>295459.49537649151</v>
      </c>
      <c r="E98" s="1">
        <f t="shared" si="8"/>
        <v>2782404.8700845833</v>
      </c>
      <c r="F98" s="1">
        <f t="shared" si="9"/>
        <v>582.54962428563033</v>
      </c>
      <c r="G98" s="1">
        <f t="shared" si="6"/>
        <v>2.0203757143696066</v>
      </c>
      <c r="I98">
        <v>505.64</v>
      </c>
      <c r="J98">
        <v>-3.93</v>
      </c>
    </row>
    <row r="99" spans="1:10" x14ac:dyDescent="0.3">
      <c r="A99">
        <v>607.84</v>
      </c>
      <c r="B99">
        <f t="shared" si="5"/>
        <v>590.77</v>
      </c>
      <c r="C99">
        <v>-4.8099999999999996</v>
      </c>
      <c r="D99" s="2">
        <f t="shared" si="7"/>
        <v>295465.16004887334</v>
      </c>
      <c r="E99" s="1">
        <f t="shared" si="8"/>
        <v>2782407.3371142363</v>
      </c>
      <c r="F99" s="1">
        <f t="shared" si="9"/>
        <v>588.72819600588491</v>
      </c>
      <c r="G99" s="1">
        <f t="shared" si="6"/>
        <v>2.041803994115071</v>
      </c>
      <c r="I99">
        <v>512.29</v>
      </c>
      <c r="J99">
        <v>-4.28</v>
      </c>
    </row>
    <row r="100" spans="1:10" x14ac:dyDescent="0.3">
      <c r="A100">
        <v>614.05999999999995</v>
      </c>
      <c r="B100">
        <f t="shared" si="5"/>
        <v>596.9899999999999</v>
      </c>
      <c r="C100">
        <v>-4.8</v>
      </c>
      <c r="D100" s="2">
        <f t="shared" si="7"/>
        <v>295470.84299439192</v>
      </c>
      <c r="E100" s="1">
        <f t="shared" si="8"/>
        <v>2782409.8121020501</v>
      </c>
      <c r="F100" s="1">
        <f t="shared" si="9"/>
        <v>594.92669860290732</v>
      </c>
      <c r="G100" s="1">
        <f t="shared" si="6"/>
        <v>2.0633013970925731</v>
      </c>
      <c r="I100">
        <v>518.53</v>
      </c>
      <c r="J100">
        <v>-4.37</v>
      </c>
    </row>
    <row r="101" spans="1:10" x14ac:dyDescent="0.3">
      <c r="A101">
        <v>620.37</v>
      </c>
      <c r="B101">
        <f t="shared" si="5"/>
        <v>603.29999999999995</v>
      </c>
      <c r="C101">
        <v>-4.84</v>
      </c>
      <c r="D101" s="2">
        <f t="shared" si="7"/>
        <v>295476.60816902568</v>
      </c>
      <c r="E101" s="1">
        <f t="shared" si="8"/>
        <v>2782412.3229015842</v>
      </c>
      <c r="F101" s="1">
        <f t="shared" si="9"/>
        <v>601.21489014408291</v>
      </c>
      <c r="G101" s="1">
        <f t="shared" si="6"/>
        <v>2.0851098559170396</v>
      </c>
      <c r="I101">
        <v>537.38</v>
      </c>
      <c r="J101">
        <v>-4.6500000000000004</v>
      </c>
    </row>
    <row r="102" spans="1:10" x14ac:dyDescent="0.3">
      <c r="A102">
        <v>626.36</v>
      </c>
      <c r="B102">
        <f t="shared" si="5"/>
        <v>609.29</v>
      </c>
      <c r="C102">
        <v>-4.8600000000000003</v>
      </c>
      <c r="D102" s="2">
        <f t="shared" si="7"/>
        <v>295482.08097347198</v>
      </c>
      <c r="E102" s="1">
        <f t="shared" si="8"/>
        <v>2782414.7063705558</v>
      </c>
      <c r="F102" s="1">
        <f t="shared" si="9"/>
        <v>607.18418766103855</v>
      </c>
      <c r="G102" s="1">
        <f t="shared" si="6"/>
        <v>2.1058123389614138</v>
      </c>
      <c r="I102">
        <v>543.71</v>
      </c>
      <c r="J102">
        <v>-4.6399999999999997</v>
      </c>
    </row>
    <row r="103" spans="1:10" x14ac:dyDescent="0.3">
      <c r="A103">
        <v>632.46</v>
      </c>
      <c r="B103">
        <f t="shared" si="5"/>
        <v>615.39</v>
      </c>
      <c r="C103">
        <v>-4.8099999999999996</v>
      </c>
      <c r="D103" s="2">
        <f t="shared" si="7"/>
        <v>295487.65428017022</v>
      </c>
      <c r="E103" s="1">
        <f t="shared" si="8"/>
        <v>2782417.133609408</v>
      </c>
      <c r="F103" s="1">
        <f t="shared" si="9"/>
        <v>613.2631049987292</v>
      </c>
      <c r="G103" s="1">
        <f t="shared" si="6"/>
        <v>2.1268950012707819</v>
      </c>
      <c r="I103">
        <v>550.04999999999995</v>
      </c>
      <c r="J103">
        <v>-4.63</v>
      </c>
    </row>
    <row r="104" spans="1:10" x14ac:dyDescent="0.3">
      <c r="A104">
        <v>637.99</v>
      </c>
      <c r="B104">
        <f t="shared" si="5"/>
        <v>620.91999999999996</v>
      </c>
      <c r="C104">
        <v>-4.82</v>
      </c>
      <c r="D104" s="2">
        <f t="shared" si="7"/>
        <v>295492.70680247206</v>
      </c>
      <c r="E104" s="1">
        <f t="shared" si="8"/>
        <v>2782419.3340406958</v>
      </c>
      <c r="F104" s="1">
        <f t="shared" si="9"/>
        <v>618.7739923558438</v>
      </c>
      <c r="G104" s="1">
        <f t="shared" si="6"/>
        <v>2.1460076441561569</v>
      </c>
      <c r="I104">
        <v>556.53</v>
      </c>
      <c r="J104">
        <v>-4.59</v>
      </c>
    </row>
    <row r="105" spans="1:10" x14ac:dyDescent="0.3">
      <c r="A105">
        <v>643.76</v>
      </c>
      <c r="B105">
        <f t="shared" si="5"/>
        <v>626.68999999999994</v>
      </c>
      <c r="C105">
        <v>-4.76</v>
      </c>
      <c r="D105" s="2">
        <f t="shared" si="7"/>
        <v>295497.97860241454</v>
      </c>
      <c r="E105" s="1">
        <f t="shared" si="8"/>
        <v>2782421.6299699051</v>
      </c>
      <c r="F105" s="1">
        <f t="shared" si="9"/>
        <v>624.52405023101062</v>
      </c>
      <c r="G105" s="1">
        <f t="shared" si="6"/>
        <v>2.1659497689893215</v>
      </c>
      <c r="I105">
        <v>562.78</v>
      </c>
      <c r="J105">
        <v>-4.72</v>
      </c>
    </row>
    <row r="106" spans="1:10" x14ac:dyDescent="0.3">
      <c r="A106">
        <v>649.76</v>
      </c>
      <c r="B106">
        <f t="shared" si="5"/>
        <v>632.68999999999994</v>
      </c>
      <c r="C106">
        <v>-4.8</v>
      </c>
      <c r="D106" s="2">
        <f t="shared" si="7"/>
        <v>295503.46054342919</v>
      </c>
      <c r="E106" s="1">
        <f t="shared" si="8"/>
        <v>2782424.0174179566</v>
      </c>
      <c r="F106" s="1">
        <f t="shared" si="9"/>
        <v>630.50331318613746</v>
      </c>
      <c r="G106" s="1">
        <f t="shared" si="6"/>
        <v>2.1866868138624795</v>
      </c>
      <c r="I106">
        <v>569.28</v>
      </c>
      <c r="J106">
        <v>-4.6399999999999997</v>
      </c>
    </row>
    <row r="107" spans="1:10" x14ac:dyDescent="0.3">
      <c r="A107">
        <v>655.76</v>
      </c>
      <c r="B107">
        <f t="shared" si="5"/>
        <v>638.68999999999994</v>
      </c>
      <c r="C107">
        <v>-4.7699999999999996</v>
      </c>
      <c r="D107" s="2">
        <f t="shared" si="7"/>
        <v>295508.94248444389</v>
      </c>
      <c r="E107" s="1">
        <f t="shared" si="8"/>
        <v>2782426.4048660086</v>
      </c>
      <c r="F107" s="1">
        <f t="shared" si="9"/>
        <v>636.48257614150373</v>
      </c>
      <c r="G107" s="1">
        <f t="shared" si="6"/>
        <v>2.2074238584962131</v>
      </c>
      <c r="I107">
        <v>575.51</v>
      </c>
      <c r="J107">
        <v>-4.7</v>
      </c>
    </row>
    <row r="108" spans="1:10" x14ac:dyDescent="0.3">
      <c r="A108">
        <v>661.85</v>
      </c>
      <c r="B108">
        <f t="shared" si="5"/>
        <v>644.78</v>
      </c>
      <c r="C108">
        <v>-4.67</v>
      </c>
      <c r="D108" s="2">
        <f t="shared" si="7"/>
        <v>295514.50665457378</v>
      </c>
      <c r="E108" s="1">
        <f t="shared" si="8"/>
        <v>2782428.8281257804</v>
      </c>
      <c r="F108" s="1">
        <f t="shared" si="9"/>
        <v>642.55152804083718</v>
      </c>
      <c r="G108" s="1">
        <f t="shared" si="6"/>
        <v>2.2284719591627891</v>
      </c>
      <c r="I108">
        <v>581.89</v>
      </c>
      <c r="J108">
        <v>-4.71</v>
      </c>
    </row>
    <row r="109" spans="1:10" x14ac:dyDescent="0.3">
      <c r="A109">
        <v>667.19</v>
      </c>
      <c r="B109">
        <f t="shared" si="5"/>
        <v>650.12</v>
      </c>
      <c r="C109">
        <v>-4.58</v>
      </c>
      <c r="D109" s="2">
        <f t="shared" si="7"/>
        <v>295519.38558207685</v>
      </c>
      <c r="E109" s="1">
        <f t="shared" si="8"/>
        <v>2782430.9529545465</v>
      </c>
      <c r="F109" s="1">
        <f t="shared" si="9"/>
        <v>647.8730720710488</v>
      </c>
      <c r="G109" s="1">
        <f t="shared" si="6"/>
        <v>2.2469279289512087</v>
      </c>
      <c r="I109">
        <v>587.9</v>
      </c>
      <c r="J109">
        <v>-4.79</v>
      </c>
    </row>
    <row r="110" spans="1:10" x14ac:dyDescent="0.3">
      <c r="A110">
        <v>673.02</v>
      </c>
      <c r="B110">
        <f t="shared" si="5"/>
        <v>655.94999999999993</v>
      </c>
      <c r="C110">
        <v>-4.5599999999999996</v>
      </c>
      <c r="D110" s="2">
        <f t="shared" si="7"/>
        <v>295524.71220142947</v>
      </c>
      <c r="E110" s="1">
        <f t="shared" si="8"/>
        <v>2782433.2727582366</v>
      </c>
      <c r="F110" s="1">
        <f t="shared" si="9"/>
        <v>653.68292257585472</v>
      </c>
      <c r="G110" s="1">
        <f t="shared" si="6"/>
        <v>2.2670774241452136</v>
      </c>
      <c r="I110">
        <v>594.07000000000005</v>
      </c>
      <c r="J110">
        <v>-4.78</v>
      </c>
    </row>
    <row r="111" spans="1:10" x14ac:dyDescent="0.3">
      <c r="A111">
        <v>678.7</v>
      </c>
      <c r="B111">
        <f t="shared" si="5"/>
        <v>661.63</v>
      </c>
      <c r="C111">
        <v>-4.6500000000000004</v>
      </c>
      <c r="D111" s="2">
        <f t="shared" si="7"/>
        <v>295529.90177225671</v>
      </c>
      <c r="E111" s="1">
        <f t="shared" si="8"/>
        <v>2782435.5328757255</v>
      </c>
      <c r="F111" s="1">
        <f t="shared" si="9"/>
        <v>659.34329150681504</v>
      </c>
      <c r="G111" s="1">
        <f t="shared" si="6"/>
        <v>2.2867084931849604</v>
      </c>
      <c r="I111">
        <v>601.64</v>
      </c>
      <c r="J111">
        <v>-4.7699999999999996</v>
      </c>
    </row>
    <row r="112" spans="1:10" x14ac:dyDescent="0.3">
      <c r="A112">
        <v>684.32</v>
      </c>
      <c r="B112">
        <f t="shared" si="5"/>
        <v>667.25</v>
      </c>
      <c r="C112">
        <v>-4.63</v>
      </c>
      <c r="D112" s="2">
        <f t="shared" si="7"/>
        <v>295535.03652367374</v>
      </c>
      <c r="E112" s="1">
        <f t="shared" si="8"/>
        <v>2782437.7691187337</v>
      </c>
      <c r="F112" s="1">
        <f t="shared" si="9"/>
        <v>664.9438678080827</v>
      </c>
      <c r="G112" s="1">
        <f t="shared" si="6"/>
        <v>2.3061321919172997</v>
      </c>
      <c r="I112">
        <v>607.84</v>
      </c>
      <c r="J112">
        <v>-4.8099999999999996</v>
      </c>
    </row>
    <row r="113" spans="1:10" x14ac:dyDescent="0.3">
      <c r="A113">
        <v>688.92</v>
      </c>
      <c r="B113">
        <f t="shared" si="5"/>
        <v>671.84999999999991</v>
      </c>
      <c r="C113">
        <v>-4.51</v>
      </c>
      <c r="D113" s="2">
        <f t="shared" si="7"/>
        <v>295539.23934511835</v>
      </c>
      <c r="E113" s="1">
        <f t="shared" si="8"/>
        <v>2782439.5994955734</v>
      </c>
      <c r="F113" s="1">
        <f t="shared" si="9"/>
        <v>669.52796940715791</v>
      </c>
      <c r="G113" s="1">
        <f t="shared" si="6"/>
        <v>2.3220305928419975</v>
      </c>
      <c r="I113">
        <v>614.05999999999995</v>
      </c>
      <c r="J113">
        <v>-4.8</v>
      </c>
    </row>
    <row r="114" spans="1:10" x14ac:dyDescent="0.3">
      <c r="A114">
        <v>694.63</v>
      </c>
      <c r="B114">
        <f t="shared" si="5"/>
        <v>677.56</v>
      </c>
      <c r="C114">
        <v>-4.6399999999999997</v>
      </c>
      <c r="D114" s="2">
        <f t="shared" si="7"/>
        <v>295544.45632565068</v>
      </c>
      <c r="E114" s="1">
        <f t="shared" si="8"/>
        <v>2782441.8715503025</v>
      </c>
      <c r="F114" s="1">
        <f t="shared" si="9"/>
        <v>675.21823465287139</v>
      </c>
      <c r="G114" s="1">
        <f t="shared" si="6"/>
        <v>2.3417653471285576</v>
      </c>
      <c r="I114">
        <v>620.37</v>
      </c>
      <c r="J114">
        <v>-4.84</v>
      </c>
    </row>
    <row r="115" spans="1:10" x14ac:dyDescent="0.3">
      <c r="A115">
        <v>700.17</v>
      </c>
      <c r="B115">
        <f t="shared" si="5"/>
        <v>683.09999999999991</v>
      </c>
      <c r="C115">
        <v>-4.99</v>
      </c>
      <c r="D115" s="2">
        <f t="shared" si="7"/>
        <v>295549.51798452082</v>
      </c>
      <c r="E115" s="1">
        <f t="shared" si="8"/>
        <v>2782444.0759606701</v>
      </c>
      <c r="F115" s="1">
        <f t="shared" si="9"/>
        <v>680.73908744810387</v>
      </c>
      <c r="G115" s="1">
        <f t="shared" si="6"/>
        <v>2.3609125518960354</v>
      </c>
      <c r="I115">
        <v>626.36</v>
      </c>
      <c r="J115">
        <v>-4.8600000000000003</v>
      </c>
    </row>
    <row r="116" spans="1:10" x14ac:dyDescent="0.3">
      <c r="A116">
        <v>706.04</v>
      </c>
      <c r="B116">
        <f t="shared" si="5"/>
        <v>688.96999999999991</v>
      </c>
      <c r="C116">
        <v>-5.08</v>
      </c>
      <c r="D116" s="2">
        <f t="shared" si="7"/>
        <v>295554.88115014689</v>
      </c>
      <c r="E116" s="1">
        <f t="shared" si="8"/>
        <v>2782446.4116806807</v>
      </c>
      <c r="F116" s="1">
        <f t="shared" si="9"/>
        <v>686.5887997060205</v>
      </c>
      <c r="G116" s="1">
        <f t="shared" si="6"/>
        <v>2.3812002939794183</v>
      </c>
      <c r="I116">
        <v>632.46</v>
      </c>
      <c r="J116">
        <v>-4.8099999999999996</v>
      </c>
    </row>
    <row r="117" spans="1:10" x14ac:dyDescent="0.3">
      <c r="A117">
        <v>712.31</v>
      </c>
      <c r="B117">
        <f t="shared" si="5"/>
        <v>695.2399999999999</v>
      </c>
      <c r="C117">
        <v>-5.0999999999999996</v>
      </c>
      <c r="D117" s="2">
        <f t="shared" si="7"/>
        <v>295560.60977850726</v>
      </c>
      <c r="E117" s="1">
        <f t="shared" si="8"/>
        <v>2782448.9065638944</v>
      </c>
      <c r="F117" s="1">
        <f t="shared" si="9"/>
        <v>692.83712949413894</v>
      </c>
      <c r="G117" s="1">
        <f t="shared" si="6"/>
        <v>2.4028705058609603</v>
      </c>
      <c r="I117">
        <v>637.99</v>
      </c>
      <c r="J117">
        <v>-4.82</v>
      </c>
    </row>
    <row r="118" spans="1:10" x14ac:dyDescent="0.3">
      <c r="A118">
        <v>718.22</v>
      </c>
      <c r="B118">
        <f t="shared" si="5"/>
        <v>701.15</v>
      </c>
      <c r="C118">
        <v>-4.8899999999999997</v>
      </c>
      <c r="D118" s="2">
        <f t="shared" si="7"/>
        <v>295566.00949040666</v>
      </c>
      <c r="E118" s="1">
        <f t="shared" si="8"/>
        <v>2782451.258200225</v>
      </c>
      <c r="F118" s="1">
        <f t="shared" si="9"/>
        <v>698.7267035048734</v>
      </c>
      <c r="G118" s="1">
        <f t="shared" si="6"/>
        <v>2.4232964951265785</v>
      </c>
      <c r="I118">
        <v>643.76</v>
      </c>
      <c r="J118">
        <v>-4.76</v>
      </c>
    </row>
    <row r="119" spans="1:10" x14ac:dyDescent="0.3">
      <c r="A119">
        <v>724.19</v>
      </c>
      <c r="B119">
        <f t="shared" si="5"/>
        <v>707.12</v>
      </c>
      <c r="C119">
        <v>-4.28</v>
      </c>
      <c r="D119" s="2">
        <f t="shared" si="7"/>
        <v>295571.46402171627</v>
      </c>
      <c r="E119" s="1">
        <f t="shared" si="8"/>
        <v>2782453.6337110363</v>
      </c>
      <c r="F119" s="1">
        <f t="shared" si="9"/>
        <v>704.67607014530029</v>
      </c>
      <c r="G119" s="1">
        <f t="shared" si="6"/>
        <v>2.4439298546997179</v>
      </c>
      <c r="I119">
        <v>649.76</v>
      </c>
      <c r="J119">
        <v>-4.8</v>
      </c>
    </row>
    <row r="120" spans="1:10" x14ac:dyDescent="0.3">
      <c r="A120">
        <v>741.84</v>
      </c>
      <c r="B120">
        <f t="shared" si="5"/>
        <v>724.77</v>
      </c>
      <c r="C120">
        <v>-3.41</v>
      </c>
      <c r="D120" s="2">
        <f t="shared" si="7"/>
        <v>295587.59006486781</v>
      </c>
      <c r="E120" s="1">
        <f t="shared" si="8"/>
        <v>2782460.656787388</v>
      </c>
      <c r="F120" s="1">
        <f t="shared" si="9"/>
        <v>722.26506867186788</v>
      </c>
      <c r="G120" s="1">
        <f t="shared" si="6"/>
        <v>2.504931328132102</v>
      </c>
      <c r="I120">
        <v>655.76</v>
      </c>
      <c r="J120">
        <v>-4.7699999999999996</v>
      </c>
    </row>
    <row r="121" spans="1:10" x14ac:dyDescent="0.3">
      <c r="A121">
        <v>747.39</v>
      </c>
      <c r="B121">
        <f t="shared" si="5"/>
        <v>730.31999999999994</v>
      </c>
      <c r="C121">
        <v>-3.39</v>
      </c>
      <c r="D121" s="2">
        <f t="shared" si="7"/>
        <v>295592.66086030635</v>
      </c>
      <c r="E121" s="1">
        <f t="shared" si="8"/>
        <v>2782462.8651768356</v>
      </c>
      <c r="F121" s="1">
        <f t="shared" si="9"/>
        <v>727.79588690532501</v>
      </c>
      <c r="G121" s="1">
        <f t="shared" si="6"/>
        <v>2.5241130946749308</v>
      </c>
      <c r="I121">
        <v>661.85</v>
      </c>
      <c r="J121">
        <v>-4.67</v>
      </c>
    </row>
    <row r="122" spans="1:10" x14ac:dyDescent="0.3">
      <c r="A122">
        <v>752.89</v>
      </c>
      <c r="B122">
        <f t="shared" si="5"/>
        <v>735.81999999999994</v>
      </c>
      <c r="C122">
        <v>-3.22</v>
      </c>
      <c r="D122" s="2">
        <f t="shared" si="7"/>
        <v>295597.68597290316</v>
      </c>
      <c r="E122" s="1">
        <f t="shared" si="8"/>
        <v>2782465.0536708832</v>
      </c>
      <c r="F122" s="1">
        <f t="shared" si="9"/>
        <v>733.27687794773965</v>
      </c>
      <c r="G122" s="1">
        <f t="shared" si="6"/>
        <v>2.5431220522602871</v>
      </c>
      <c r="I122">
        <v>667.19</v>
      </c>
      <c r="J122">
        <v>-4.58</v>
      </c>
    </row>
    <row r="123" spans="1:10" x14ac:dyDescent="0.3">
      <c r="A123">
        <v>758.54</v>
      </c>
      <c r="B123">
        <f t="shared" si="5"/>
        <v>741.46999999999991</v>
      </c>
      <c r="C123">
        <v>-3.24</v>
      </c>
      <c r="D123" s="2">
        <f t="shared" si="7"/>
        <v>295602.84813402529</v>
      </c>
      <c r="E123" s="1">
        <f t="shared" si="8"/>
        <v>2782467.3018511315</v>
      </c>
      <c r="F123" s="1">
        <f t="shared" si="9"/>
        <v>738.90735056376059</v>
      </c>
      <c r="G123" s="1">
        <f t="shared" si="6"/>
        <v>2.562649436239326</v>
      </c>
      <c r="I123">
        <v>673.02</v>
      </c>
      <c r="J123">
        <v>-4.5599999999999996</v>
      </c>
    </row>
    <row r="124" spans="1:10" x14ac:dyDescent="0.3">
      <c r="A124">
        <v>764.22</v>
      </c>
      <c r="B124">
        <f t="shared" si="5"/>
        <v>747.15</v>
      </c>
      <c r="C124">
        <v>-3.16</v>
      </c>
      <c r="D124" s="2">
        <f t="shared" si="7"/>
        <v>295608.03770485253</v>
      </c>
      <c r="E124" s="1">
        <f t="shared" si="8"/>
        <v>2782469.5619686204</v>
      </c>
      <c r="F124" s="1">
        <f t="shared" si="9"/>
        <v>744.5677194947209</v>
      </c>
      <c r="G124" s="1">
        <f t="shared" si="6"/>
        <v>2.5822805052790727</v>
      </c>
      <c r="I124">
        <v>678.7</v>
      </c>
      <c r="J124">
        <v>-4.6500000000000004</v>
      </c>
    </row>
    <row r="125" spans="1:10" x14ac:dyDescent="0.3">
      <c r="A125">
        <v>769.9</v>
      </c>
      <c r="B125">
        <f t="shared" si="5"/>
        <v>752.82999999999993</v>
      </c>
      <c r="C125">
        <v>-3.09</v>
      </c>
      <c r="D125" s="2">
        <f t="shared" si="7"/>
        <v>295613.22727567976</v>
      </c>
      <c r="E125" s="1">
        <f t="shared" si="8"/>
        <v>2782471.8220861093</v>
      </c>
      <c r="F125" s="1">
        <f t="shared" si="9"/>
        <v>750.22808842568111</v>
      </c>
      <c r="G125" s="1">
        <f t="shared" si="6"/>
        <v>2.6019115743188195</v>
      </c>
      <c r="I125">
        <v>684.32</v>
      </c>
      <c r="J125">
        <v>-4.63</v>
      </c>
    </row>
    <row r="126" spans="1:10" x14ac:dyDescent="0.3">
      <c r="A126">
        <v>775.48</v>
      </c>
      <c r="B126">
        <f t="shared" si="5"/>
        <v>758.41</v>
      </c>
      <c r="C126">
        <v>-2.97</v>
      </c>
      <c r="D126" s="2">
        <f t="shared" si="7"/>
        <v>295618.32548082341</v>
      </c>
      <c r="E126" s="1">
        <f t="shared" si="8"/>
        <v>2782474.042412797</v>
      </c>
      <c r="F126" s="1">
        <f t="shared" si="9"/>
        <v>755.78880297389162</v>
      </c>
      <c r="G126" s="1">
        <f t="shared" si="6"/>
        <v>2.6211970261083479</v>
      </c>
      <c r="I126">
        <v>688.92</v>
      </c>
      <c r="J126">
        <v>-4.51</v>
      </c>
    </row>
    <row r="127" spans="1:10" x14ac:dyDescent="0.3">
      <c r="A127">
        <v>781.35</v>
      </c>
      <c r="B127">
        <f t="shared" si="5"/>
        <v>764.28</v>
      </c>
      <c r="C127">
        <v>-2.98</v>
      </c>
      <c r="D127" s="2">
        <f t="shared" si="7"/>
        <v>295623.68864644942</v>
      </c>
      <c r="E127" s="1">
        <f t="shared" si="8"/>
        <v>2782476.3781328076</v>
      </c>
      <c r="F127" s="1">
        <f t="shared" si="9"/>
        <v>761.63851523175481</v>
      </c>
      <c r="G127" s="1">
        <f t="shared" si="6"/>
        <v>2.6414847682451637</v>
      </c>
      <c r="I127">
        <v>694.63</v>
      </c>
      <c r="J127">
        <v>-4.6399999999999997</v>
      </c>
    </row>
    <row r="128" spans="1:10" x14ac:dyDescent="0.3">
      <c r="A128">
        <v>787.16</v>
      </c>
      <c r="B128">
        <f t="shared" si="5"/>
        <v>770.08999999999992</v>
      </c>
      <c r="C128">
        <v>-2.86</v>
      </c>
      <c r="D128" s="2">
        <f t="shared" si="7"/>
        <v>295628.99699266528</v>
      </c>
      <c r="E128" s="1">
        <f t="shared" si="8"/>
        <v>2782478.6899783374</v>
      </c>
      <c r="F128" s="1">
        <f t="shared" si="9"/>
        <v>767.42843485997878</v>
      </c>
      <c r="G128" s="1">
        <f t="shared" si="6"/>
        <v>2.6615651400211391</v>
      </c>
      <c r="I128">
        <v>700.17</v>
      </c>
      <c r="J128">
        <v>-4.99</v>
      </c>
    </row>
    <row r="129" spans="1:10" x14ac:dyDescent="0.3">
      <c r="A129">
        <v>792.77</v>
      </c>
      <c r="B129">
        <f t="shared" si="5"/>
        <v>775.69999999999993</v>
      </c>
      <c r="C129">
        <v>-2.77</v>
      </c>
      <c r="D129" s="2">
        <f t="shared" si="7"/>
        <v>295634.12260751403</v>
      </c>
      <c r="E129" s="1">
        <f t="shared" si="8"/>
        <v>2782480.9222422657</v>
      </c>
      <c r="F129" s="1">
        <f t="shared" si="9"/>
        <v>773.01904572312856</v>
      </c>
      <c r="G129" s="1">
        <f t="shared" si="6"/>
        <v>2.6809542768713754</v>
      </c>
      <c r="I129">
        <v>706.04</v>
      </c>
      <c r="J129">
        <v>-5.08</v>
      </c>
    </row>
    <row r="130" spans="1:10" x14ac:dyDescent="0.3">
      <c r="A130">
        <v>798.69</v>
      </c>
      <c r="B130">
        <f t="shared" ref="B130:B193" si="10">A130-17.07</f>
        <v>781.62</v>
      </c>
      <c r="C130">
        <v>-2.67</v>
      </c>
      <c r="D130" s="2">
        <f t="shared" si="7"/>
        <v>295639.53145598184</v>
      </c>
      <c r="E130" s="1">
        <f t="shared" si="8"/>
        <v>2782483.2778576766</v>
      </c>
      <c r="F130" s="1">
        <f t="shared" si="9"/>
        <v>778.91858517227365</v>
      </c>
      <c r="G130" s="1">
        <f t="shared" ref="G130:G193" si="11">B130-F130</f>
        <v>2.701414827726353</v>
      </c>
      <c r="I130">
        <v>712.31</v>
      </c>
      <c r="J130">
        <v>-5.0999999999999996</v>
      </c>
    </row>
    <row r="131" spans="1:10" x14ac:dyDescent="0.3">
      <c r="A131">
        <v>804.43</v>
      </c>
      <c r="B131">
        <f t="shared" si="10"/>
        <v>787.3599999999999</v>
      </c>
      <c r="C131">
        <v>-2.63</v>
      </c>
      <c r="D131" s="2">
        <f t="shared" ref="D131:D194" si="12">(((B131*($D$233-$D$1))+$B$233*$D$1)/$B$233)</f>
        <v>295644.77584621921</v>
      </c>
      <c r="E131" s="1">
        <f t="shared" ref="E131:E194" si="13">(((B131*($E$233-$E$1))+$B$233*$E$1)/$B$233)</f>
        <v>2782485.5618496458</v>
      </c>
      <c r="F131" s="1">
        <f t="shared" ref="F131:F194" si="14">SQRT(((D131-$D$1)^2)+((E131-$E$1)^2))</f>
        <v>784.63874673268708</v>
      </c>
      <c r="G131" s="1">
        <f t="shared" si="11"/>
        <v>2.721253267312818</v>
      </c>
      <c r="I131">
        <v>718.22</v>
      </c>
      <c r="J131">
        <v>-4.8899999999999997</v>
      </c>
    </row>
    <row r="132" spans="1:10" x14ac:dyDescent="0.3">
      <c r="A132">
        <v>810.13</v>
      </c>
      <c r="B132">
        <f t="shared" si="10"/>
        <v>793.06</v>
      </c>
      <c r="C132">
        <v>-2.4</v>
      </c>
      <c r="D132" s="2">
        <f t="shared" si="12"/>
        <v>295649.98369018314</v>
      </c>
      <c r="E132" s="1">
        <f t="shared" si="13"/>
        <v>2782487.829925295</v>
      </c>
      <c r="F132" s="1">
        <f t="shared" si="14"/>
        <v>790.31904654017603</v>
      </c>
      <c r="G132" s="1">
        <f t="shared" si="11"/>
        <v>2.7409534598239134</v>
      </c>
      <c r="I132">
        <v>724.19</v>
      </c>
      <c r="J132">
        <v>-4.28</v>
      </c>
    </row>
    <row r="133" spans="1:10" x14ac:dyDescent="0.3">
      <c r="A133">
        <v>815.98</v>
      </c>
      <c r="B133">
        <f t="shared" si="10"/>
        <v>798.91</v>
      </c>
      <c r="C133">
        <v>-2.33</v>
      </c>
      <c r="D133" s="2">
        <f t="shared" si="12"/>
        <v>295655.32858267246</v>
      </c>
      <c r="E133" s="1">
        <f t="shared" si="13"/>
        <v>2782490.1576871453</v>
      </c>
      <c r="F133" s="1">
        <f t="shared" si="14"/>
        <v>796.14882792151059</v>
      </c>
      <c r="G133" s="1">
        <f t="shared" si="11"/>
        <v>2.7611720784893805</v>
      </c>
      <c r="I133">
        <v>741.84</v>
      </c>
      <c r="J133">
        <v>-3.41</v>
      </c>
    </row>
    <row r="134" spans="1:10" x14ac:dyDescent="0.3">
      <c r="A134">
        <v>821.88</v>
      </c>
      <c r="B134">
        <f t="shared" si="10"/>
        <v>804.81</v>
      </c>
      <c r="C134">
        <v>-2.4500000000000002</v>
      </c>
      <c r="D134" s="2">
        <f t="shared" si="12"/>
        <v>295660.71915800357</v>
      </c>
      <c r="E134" s="1">
        <f t="shared" si="13"/>
        <v>2782492.505344396</v>
      </c>
      <c r="F134" s="1">
        <f t="shared" si="14"/>
        <v>802.02843649412705</v>
      </c>
      <c r="G134" s="1">
        <f t="shared" si="11"/>
        <v>2.7815635058728958</v>
      </c>
      <c r="I134">
        <v>747.39</v>
      </c>
      <c r="J134">
        <v>-3.39</v>
      </c>
    </row>
    <row r="135" spans="1:10" x14ac:dyDescent="0.3">
      <c r="A135">
        <v>827.46</v>
      </c>
      <c r="B135">
        <f t="shared" si="10"/>
        <v>810.39</v>
      </c>
      <c r="C135">
        <v>-2.16</v>
      </c>
      <c r="D135" s="2">
        <f t="shared" si="12"/>
        <v>295665.81736314722</v>
      </c>
      <c r="E135" s="1">
        <f t="shared" si="13"/>
        <v>2782494.7256710837</v>
      </c>
      <c r="F135" s="1">
        <f t="shared" si="14"/>
        <v>807.58915104233756</v>
      </c>
      <c r="G135" s="1">
        <f t="shared" si="11"/>
        <v>2.8008489576624243</v>
      </c>
      <c r="I135">
        <v>752.89</v>
      </c>
      <c r="J135">
        <v>-3.22</v>
      </c>
    </row>
    <row r="136" spans="1:10" x14ac:dyDescent="0.3">
      <c r="A136">
        <v>833.75</v>
      </c>
      <c r="B136">
        <f t="shared" si="10"/>
        <v>816.68</v>
      </c>
      <c r="C136">
        <v>-2.06</v>
      </c>
      <c r="D136" s="2">
        <f t="shared" si="12"/>
        <v>295671.56426464429</v>
      </c>
      <c r="E136" s="1">
        <f t="shared" si="13"/>
        <v>2782497.2285124576</v>
      </c>
      <c r="F136" s="1">
        <f t="shared" si="14"/>
        <v>813.85741170698452</v>
      </c>
      <c r="G136" s="1">
        <f t="shared" si="11"/>
        <v>2.8225882930154285</v>
      </c>
      <c r="I136">
        <v>758.54</v>
      </c>
      <c r="J136">
        <v>-3.24</v>
      </c>
    </row>
    <row r="137" spans="1:10" x14ac:dyDescent="0.3">
      <c r="A137">
        <v>839.84</v>
      </c>
      <c r="B137">
        <f t="shared" si="10"/>
        <v>822.77</v>
      </c>
      <c r="C137">
        <v>-2.39</v>
      </c>
      <c r="D137" s="2">
        <f t="shared" si="12"/>
        <v>295677.12843477417</v>
      </c>
      <c r="E137" s="1">
        <f t="shared" si="13"/>
        <v>2782499.6517722304</v>
      </c>
      <c r="F137" s="1">
        <f t="shared" si="14"/>
        <v>819.92636360668996</v>
      </c>
      <c r="G137" s="1">
        <f t="shared" si="11"/>
        <v>2.843636393310021</v>
      </c>
      <c r="I137">
        <v>764.22</v>
      </c>
      <c r="J137">
        <v>-3.16</v>
      </c>
    </row>
    <row r="138" spans="1:10" x14ac:dyDescent="0.3">
      <c r="A138">
        <v>845.15</v>
      </c>
      <c r="B138">
        <f t="shared" si="10"/>
        <v>828.07999999999993</v>
      </c>
      <c r="C138">
        <v>-2.33</v>
      </c>
      <c r="D138" s="2">
        <f t="shared" si="12"/>
        <v>295681.97995257215</v>
      </c>
      <c r="E138" s="1">
        <f t="shared" si="13"/>
        <v>2782501.7646637559</v>
      </c>
      <c r="F138" s="1">
        <f t="shared" si="14"/>
        <v>825.21801132196219</v>
      </c>
      <c r="G138" s="1">
        <f t="shared" si="11"/>
        <v>2.8619886780377328</v>
      </c>
      <c r="I138">
        <v>769.9</v>
      </c>
      <c r="J138">
        <v>-3.09</v>
      </c>
    </row>
    <row r="139" spans="1:10" x14ac:dyDescent="0.3">
      <c r="A139">
        <v>850.85</v>
      </c>
      <c r="B139">
        <f t="shared" si="10"/>
        <v>833.78</v>
      </c>
      <c r="C139">
        <v>-2.7</v>
      </c>
      <c r="D139" s="2">
        <f t="shared" si="12"/>
        <v>295687.18779653608</v>
      </c>
      <c r="E139" s="1">
        <f t="shared" si="13"/>
        <v>2782504.0327394046</v>
      </c>
      <c r="F139" s="1">
        <f t="shared" si="14"/>
        <v>830.89831112926515</v>
      </c>
      <c r="G139" s="1">
        <f t="shared" si="11"/>
        <v>2.8816888707348198</v>
      </c>
      <c r="I139">
        <v>775.48</v>
      </c>
      <c r="J139">
        <v>-2.97</v>
      </c>
    </row>
    <row r="140" spans="1:10" x14ac:dyDescent="0.3">
      <c r="A140">
        <v>856.2</v>
      </c>
      <c r="B140">
        <f t="shared" si="10"/>
        <v>839.13</v>
      </c>
      <c r="C140">
        <v>-2.34</v>
      </c>
      <c r="D140" s="2">
        <f t="shared" si="12"/>
        <v>295692.0758606075</v>
      </c>
      <c r="E140" s="1">
        <f t="shared" si="13"/>
        <v>2782506.1615472506</v>
      </c>
      <c r="F140" s="1">
        <f t="shared" si="14"/>
        <v>836.22982059764809</v>
      </c>
      <c r="G140" s="1">
        <f t="shared" si="11"/>
        <v>2.9001794023519096</v>
      </c>
      <c r="I140">
        <v>781.35</v>
      </c>
      <c r="J140">
        <v>-2.98</v>
      </c>
    </row>
    <row r="141" spans="1:10" x14ac:dyDescent="0.3">
      <c r="A141">
        <v>861.89</v>
      </c>
      <c r="B141">
        <f t="shared" si="10"/>
        <v>844.81999999999994</v>
      </c>
      <c r="C141">
        <v>-2.71</v>
      </c>
      <c r="D141" s="2">
        <f t="shared" si="12"/>
        <v>295697.27456800308</v>
      </c>
      <c r="E141" s="1">
        <f t="shared" si="13"/>
        <v>2782508.4256438194</v>
      </c>
      <c r="F141" s="1">
        <f t="shared" si="14"/>
        <v>841.90015496677972</v>
      </c>
      <c r="G141" s="1">
        <f t="shared" si="11"/>
        <v>2.9198450332202128</v>
      </c>
      <c r="I141">
        <v>787.16</v>
      </c>
      <c r="J141">
        <v>-2.86</v>
      </c>
    </row>
    <row r="142" spans="1:10" x14ac:dyDescent="0.3">
      <c r="A142">
        <v>867.56</v>
      </c>
      <c r="B142">
        <f t="shared" si="10"/>
        <v>850.4899999999999</v>
      </c>
      <c r="C142">
        <v>-2.89</v>
      </c>
      <c r="D142" s="2">
        <f t="shared" si="12"/>
        <v>295702.45500226197</v>
      </c>
      <c r="E142" s="1">
        <f t="shared" si="13"/>
        <v>2782510.6817822284</v>
      </c>
      <c r="F142" s="1">
        <f t="shared" si="14"/>
        <v>847.55055845956861</v>
      </c>
      <c r="G142" s="1">
        <f t="shared" si="11"/>
        <v>2.9394415404312895</v>
      </c>
      <c r="I142">
        <v>792.77</v>
      </c>
      <c r="J142">
        <v>-2.77</v>
      </c>
    </row>
    <row r="143" spans="1:10" x14ac:dyDescent="0.3">
      <c r="A143">
        <v>873.14</v>
      </c>
      <c r="B143">
        <f t="shared" si="10"/>
        <v>856.06999999999994</v>
      </c>
      <c r="C143">
        <v>-2.61</v>
      </c>
      <c r="D143" s="2">
        <f t="shared" si="12"/>
        <v>295707.55320740561</v>
      </c>
      <c r="E143" s="1">
        <f t="shared" si="13"/>
        <v>2782512.9021089161</v>
      </c>
      <c r="F143" s="1">
        <f t="shared" si="14"/>
        <v>853.111273007779</v>
      </c>
      <c r="G143" s="1">
        <f t="shared" si="11"/>
        <v>2.9587269922209316</v>
      </c>
      <c r="I143">
        <v>798.69</v>
      </c>
      <c r="J143">
        <v>-2.67</v>
      </c>
    </row>
    <row r="144" spans="1:10" x14ac:dyDescent="0.3">
      <c r="A144">
        <v>879.29</v>
      </c>
      <c r="B144">
        <f t="shared" si="10"/>
        <v>862.21999999999991</v>
      </c>
      <c r="C144">
        <v>-2.79</v>
      </c>
      <c r="D144" s="2">
        <f t="shared" si="12"/>
        <v>295713.17219694564</v>
      </c>
      <c r="E144" s="1">
        <f t="shared" si="13"/>
        <v>2782515.3492431692</v>
      </c>
      <c r="F144" s="1">
        <f t="shared" si="14"/>
        <v>859.24001753693767</v>
      </c>
      <c r="G144" s="1">
        <f t="shared" si="11"/>
        <v>2.9799824630622425</v>
      </c>
      <c r="I144">
        <v>804.43</v>
      </c>
      <c r="J144">
        <v>-2.63</v>
      </c>
    </row>
    <row r="145" spans="1:10" x14ac:dyDescent="0.3">
      <c r="A145">
        <v>886.02</v>
      </c>
      <c r="B145">
        <f t="shared" si="10"/>
        <v>868.94999999999993</v>
      </c>
      <c r="C145">
        <v>-2.98</v>
      </c>
      <c r="D145" s="2">
        <f t="shared" si="12"/>
        <v>295719.32110745047</v>
      </c>
      <c r="E145" s="1">
        <f t="shared" si="13"/>
        <v>2782518.0271640671</v>
      </c>
      <c r="F145" s="1">
        <f t="shared" si="14"/>
        <v>865.94675748508314</v>
      </c>
      <c r="G145" s="1">
        <f t="shared" si="11"/>
        <v>3.0032425149167921</v>
      </c>
      <c r="I145">
        <v>810.13</v>
      </c>
      <c r="J145">
        <v>-2.4</v>
      </c>
    </row>
    <row r="146" spans="1:10" x14ac:dyDescent="0.3">
      <c r="A146">
        <v>891.44</v>
      </c>
      <c r="B146">
        <f t="shared" si="10"/>
        <v>874.37</v>
      </c>
      <c r="C146">
        <v>-3.14</v>
      </c>
      <c r="D146" s="2">
        <f t="shared" si="12"/>
        <v>295724.27312750038</v>
      </c>
      <c r="E146" s="1">
        <f t="shared" si="13"/>
        <v>2782520.1838254738</v>
      </c>
      <c r="F146" s="1">
        <f t="shared" si="14"/>
        <v>871.34802502127661</v>
      </c>
      <c r="G146" s="1">
        <f t="shared" si="11"/>
        <v>3.0219749787233923</v>
      </c>
      <c r="I146">
        <v>815.98</v>
      </c>
      <c r="J146">
        <v>-2.33</v>
      </c>
    </row>
    <row r="147" spans="1:10" x14ac:dyDescent="0.3">
      <c r="A147">
        <v>896.54</v>
      </c>
      <c r="B147">
        <f t="shared" si="10"/>
        <v>879.46999999999991</v>
      </c>
      <c r="C147">
        <v>-3.15</v>
      </c>
      <c r="D147" s="2">
        <f t="shared" si="12"/>
        <v>295728.93277736288</v>
      </c>
      <c r="E147" s="1">
        <f t="shared" si="13"/>
        <v>2782522.2131563174</v>
      </c>
      <c r="F147" s="1">
        <f t="shared" si="14"/>
        <v>876.43039853311734</v>
      </c>
      <c r="G147" s="1">
        <f t="shared" si="11"/>
        <v>3.0396014668825728</v>
      </c>
      <c r="I147">
        <v>821.88</v>
      </c>
      <c r="J147">
        <v>-2.4500000000000002</v>
      </c>
    </row>
    <row r="148" spans="1:10" x14ac:dyDescent="0.3">
      <c r="A148">
        <v>902.23</v>
      </c>
      <c r="B148">
        <f t="shared" si="10"/>
        <v>885.16</v>
      </c>
      <c r="C148">
        <v>-3.23</v>
      </c>
      <c r="D148" s="2">
        <f t="shared" si="12"/>
        <v>295734.13148475846</v>
      </c>
      <c r="E148" s="1">
        <f t="shared" si="13"/>
        <v>2782524.4772528862</v>
      </c>
      <c r="F148" s="1">
        <f t="shared" si="14"/>
        <v>882.10073290224898</v>
      </c>
      <c r="G148" s="1">
        <f t="shared" si="11"/>
        <v>3.0592670977509897</v>
      </c>
      <c r="I148">
        <v>827.46</v>
      </c>
      <c r="J148">
        <v>-2.16</v>
      </c>
    </row>
    <row r="149" spans="1:10" x14ac:dyDescent="0.3">
      <c r="A149">
        <v>908.42</v>
      </c>
      <c r="B149">
        <f t="shared" si="10"/>
        <v>891.34999999999991</v>
      </c>
      <c r="C149">
        <v>-3.18</v>
      </c>
      <c r="D149" s="2">
        <f t="shared" si="12"/>
        <v>295739.78702057188</v>
      </c>
      <c r="E149" s="1">
        <f t="shared" si="13"/>
        <v>2782526.9403034593</v>
      </c>
      <c r="F149" s="1">
        <f t="shared" si="14"/>
        <v>888.26933918427881</v>
      </c>
      <c r="G149" s="1">
        <f t="shared" si="11"/>
        <v>3.0806608157211031</v>
      </c>
      <c r="I149">
        <v>833.75</v>
      </c>
      <c r="J149">
        <v>-2.06</v>
      </c>
    </row>
    <row r="150" spans="1:10" x14ac:dyDescent="0.3">
      <c r="A150">
        <v>913.92</v>
      </c>
      <c r="B150">
        <f t="shared" si="10"/>
        <v>896.84999999999991</v>
      </c>
      <c r="C150">
        <v>-3.26</v>
      </c>
      <c r="D150" s="2">
        <f t="shared" si="12"/>
        <v>295744.81213316869</v>
      </c>
      <c r="E150" s="1">
        <f t="shared" si="13"/>
        <v>2782529.1287975069</v>
      </c>
      <c r="F150" s="1">
        <f t="shared" si="14"/>
        <v>893.75033022669345</v>
      </c>
      <c r="G150" s="1">
        <f t="shared" si="11"/>
        <v>3.0996697733064593</v>
      </c>
      <c r="I150">
        <v>839.84</v>
      </c>
      <c r="J150">
        <v>-2.39</v>
      </c>
    </row>
    <row r="151" spans="1:10" x14ac:dyDescent="0.3">
      <c r="A151">
        <v>919.52</v>
      </c>
      <c r="B151">
        <f t="shared" si="10"/>
        <v>902.44999999999993</v>
      </c>
      <c r="C151">
        <v>-3.33</v>
      </c>
      <c r="D151" s="2">
        <f t="shared" si="12"/>
        <v>295749.92861144908</v>
      </c>
      <c r="E151" s="1">
        <f t="shared" si="13"/>
        <v>2782531.3570823548</v>
      </c>
      <c r="F151" s="1">
        <f t="shared" si="14"/>
        <v>899.3309756514858</v>
      </c>
      <c r="G151" s="1">
        <f t="shared" si="11"/>
        <v>3.1190243485141309</v>
      </c>
      <c r="I151">
        <v>845.15</v>
      </c>
      <c r="J151">
        <v>-2.33</v>
      </c>
    </row>
    <row r="152" spans="1:10" x14ac:dyDescent="0.3">
      <c r="A152">
        <v>925.11</v>
      </c>
      <c r="B152">
        <f t="shared" si="10"/>
        <v>908.04</v>
      </c>
      <c r="C152">
        <v>-3.43</v>
      </c>
      <c r="D152" s="2">
        <f t="shared" si="12"/>
        <v>295755.03595316107</v>
      </c>
      <c r="E152" s="1">
        <f t="shared" si="13"/>
        <v>2782533.5813881229</v>
      </c>
      <c r="F152" s="1">
        <f t="shared" si="14"/>
        <v>904.90165563805363</v>
      </c>
      <c r="G152" s="1">
        <f t="shared" si="11"/>
        <v>3.1383443619463378</v>
      </c>
      <c r="I152">
        <v>850.85</v>
      </c>
      <c r="J152">
        <v>-2.7</v>
      </c>
    </row>
    <row r="153" spans="1:10" x14ac:dyDescent="0.3">
      <c r="A153">
        <v>931.97</v>
      </c>
      <c r="B153">
        <f t="shared" si="10"/>
        <v>914.9</v>
      </c>
      <c r="C153">
        <v>-3.51</v>
      </c>
      <c r="D153" s="2">
        <f t="shared" si="12"/>
        <v>295761.30363905453</v>
      </c>
      <c r="E153" s="1">
        <f t="shared" si="13"/>
        <v>2782536.3110370617</v>
      </c>
      <c r="F153" s="1">
        <f t="shared" si="14"/>
        <v>911.73794628346275</v>
      </c>
      <c r="G153" s="1">
        <f t="shared" si="11"/>
        <v>3.1620537165372298</v>
      </c>
      <c r="I153">
        <v>856.2</v>
      </c>
      <c r="J153">
        <v>-2.34</v>
      </c>
    </row>
    <row r="154" spans="1:10" x14ac:dyDescent="0.3">
      <c r="A154">
        <v>938.05</v>
      </c>
      <c r="B154">
        <f t="shared" si="10"/>
        <v>920.9799999999999</v>
      </c>
      <c r="C154">
        <v>-3.56</v>
      </c>
      <c r="D154" s="2">
        <f t="shared" si="12"/>
        <v>295766.85867261607</v>
      </c>
      <c r="E154" s="1">
        <f t="shared" si="13"/>
        <v>2782538.7303177542</v>
      </c>
      <c r="F154" s="1">
        <f t="shared" si="14"/>
        <v>917.79693274481087</v>
      </c>
      <c r="G154" s="1">
        <f t="shared" si="11"/>
        <v>3.1830672551890302</v>
      </c>
      <c r="I154">
        <v>861.89</v>
      </c>
      <c r="J154">
        <v>-2.71</v>
      </c>
    </row>
    <row r="155" spans="1:10" x14ac:dyDescent="0.3">
      <c r="A155">
        <v>943.64</v>
      </c>
      <c r="B155">
        <f t="shared" si="10"/>
        <v>926.56999999999994</v>
      </c>
      <c r="C155">
        <v>-3.65</v>
      </c>
      <c r="D155" s="2">
        <f t="shared" si="12"/>
        <v>295771.96601432806</v>
      </c>
      <c r="E155" s="1">
        <f t="shared" si="13"/>
        <v>2782540.9546235222</v>
      </c>
      <c r="F155" s="1">
        <f t="shared" si="14"/>
        <v>923.3676127313787</v>
      </c>
      <c r="G155" s="1">
        <f t="shared" si="11"/>
        <v>3.2023872686212371</v>
      </c>
      <c r="I155">
        <v>867.56</v>
      </c>
      <c r="J155">
        <v>-2.89</v>
      </c>
    </row>
    <row r="156" spans="1:10" x14ac:dyDescent="0.3">
      <c r="A156">
        <v>949.9</v>
      </c>
      <c r="B156">
        <f t="shared" si="10"/>
        <v>932.82999999999993</v>
      </c>
      <c r="C156">
        <v>-3.72</v>
      </c>
      <c r="D156" s="2">
        <f t="shared" si="12"/>
        <v>295777.68550612003</v>
      </c>
      <c r="E156" s="1">
        <f t="shared" si="13"/>
        <v>2782543.445527656</v>
      </c>
      <c r="F156" s="1">
        <f t="shared" si="14"/>
        <v>929.60597708127239</v>
      </c>
      <c r="G156" s="1">
        <f t="shared" si="11"/>
        <v>3.2240229187275418</v>
      </c>
      <c r="I156">
        <v>873.14</v>
      </c>
      <c r="J156">
        <v>-2.61</v>
      </c>
    </row>
    <row r="157" spans="1:10" x14ac:dyDescent="0.3">
      <c r="A157">
        <v>954.95</v>
      </c>
      <c r="B157">
        <f t="shared" si="10"/>
        <v>937.88</v>
      </c>
      <c r="C157">
        <v>-3.79</v>
      </c>
      <c r="D157" s="2">
        <f t="shared" si="12"/>
        <v>295782.29947314074</v>
      </c>
      <c r="E157" s="1">
        <f t="shared" si="13"/>
        <v>2782545.4549630992</v>
      </c>
      <c r="F157" s="1">
        <f t="shared" si="14"/>
        <v>934.63852340183132</v>
      </c>
      <c r="G157" s="1">
        <f t="shared" si="11"/>
        <v>3.2414765981686742</v>
      </c>
      <c r="I157">
        <v>879.29</v>
      </c>
      <c r="J157">
        <v>-2.79</v>
      </c>
    </row>
    <row r="158" spans="1:10" x14ac:dyDescent="0.3">
      <c r="A158">
        <v>961.4</v>
      </c>
      <c r="B158">
        <f t="shared" si="10"/>
        <v>944.32999999999993</v>
      </c>
      <c r="C158">
        <v>-3.88</v>
      </c>
      <c r="D158" s="2">
        <f t="shared" si="12"/>
        <v>295788.19255973154</v>
      </c>
      <c r="E158" s="1">
        <f t="shared" si="13"/>
        <v>2782548.0214697546</v>
      </c>
      <c r="F158" s="1">
        <f t="shared" si="14"/>
        <v>941.06623107868131</v>
      </c>
      <c r="G158" s="1">
        <f t="shared" si="11"/>
        <v>3.263768921318615</v>
      </c>
      <c r="I158">
        <v>886.02</v>
      </c>
      <c r="J158">
        <v>-2.98</v>
      </c>
    </row>
    <row r="159" spans="1:10" x14ac:dyDescent="0.3">
      <c r="A159">
        <v>967.22</v>
      </c>
      <c r="B159">
        <f t="shared" si="10"/>
        <v>950.15</v>
      </c>
      <c r="C159">
        <v>-3.94</v>
      </c>
      <c r="D159" s="2">
        <f t="shared" si="12"/>
        <v>295793.51004251576</v>
      </c>
      <c r="E159" s="1">
        <f t="shared" si="13"/>
        <v>2782550.3372943643</v>
      </c>
      <c r="F159" s="1">
        <f t="shared" si="14"/>
        <v>946.86611614507672</v>
      </c>
      <c r="G159" s="1">
        <f t="shared" si="11"/>
        <v>3.2838838549232605</v>
      </c>
      <c r="I159">
        <v>891.44</v>
      </c>
      <c r="J159">
        <v>-3.14</v>
      </c>
    </row>
    <row r="160" spans="1:10" x14ac:dyDescent="0.3">
      <c r="A160">
        <v>973.01</v>
      </c>
      <c r="B160">
        <f t="shared" si="10"/>
        <v>955.93999999999994</v>
      </c>
      <c r="C160">
        <v>-3.94</v>
      </c>
      <c r="D160" s="2">
        <f t="shared" si="12"/>
        <v>295798.80011559487</v>
      </c>
      <c r="E160" s="1">
        <f t="shared" si="13"/>
        <v>2782552.6411817344</v>
      </c>
      <c r="F160" s="1">
        <f t="shared" si="14"/>
        <v>952.63610489690461</v>
      </c>
      <c r="G160" s="1">
        <f t="shared" si="11"/>
        <v>3.3038951030953285</v>
      </c>
      <c r="I160">
        <v>896.54</v>
      </c>
      <c r="J160">
        <v>-3.15</v>
      </c>
    </row>
    <row r="161" spans="1:10" x14ac:dyDescent="0.3">
      <c r="A161">
        <v>977.99</v>
      </c>
      <c r="B161">
        <f t="shared" si="10"/>
        <v>960.92</v>
      </c>
      <c r="C161">
        <v>-3.98</v>
      </c>
      <c r="D161" s="2">
        <f t="shared" si="12"/>
        <v>295803.35012663703</v>
      </c>
      <c r="E161" s="1">
        <f t="shared" si="13"/>
        <v>2782554.622763617</v>
      </c>
      <c r="F161" s="1">
        <f t="shared" si="14"/>
        <v>957.59889314959969</v>
      </c>
      <c r="G161" s="1">
        <f t="shared" si="11"/>
        <v>3.3211068504002696</v>
      </c>
      <c r="I161">
        <v>902.23</v>
      </c>
      <c r="J161">
        <v>-3.23</v>
      </c>
    </row>
    <row r="162" spans="1:10" x14ac:dyDescent="0.3">
      <c r="A162">
        <v>982.81</v>
      </c>
      <c r="B162">
        <f t="shared" si="10"/>
        <v>965.7399999999999</v>
      </c>
      <c r="C162">
        <v>-3.93</v>
      </c>
      <c r="D162" s="2">
        <f t="shared" si="12"/>
        <v>295807.75395258557</v>
      </c>
      <c r="E162" s="1">
        <f t="shared" si="13"/>
        <v>2782556.5406802185</v>
      </c>
      <c r="F162" s="1">
        <f t="shared" si="14"/>
        <v>962.40223439038448</v>
      </c>
      <c r="G162" s="1">
        <f t="shared" si="11"/>
        <v>3.3377656096154169</v>
      </c>
      <c r="I162">
        <v>908.42</v>
      </c>
      <c r="J162">
        <v>-3.18</v>
      </c>
    </row>
    <row r="163" spans="1:10" x14ac:dyDescent="0.3">
      <c r="A163">
        <v>988.62</v>
      </c>
      <c r="B163">
        <f t="shared" si="10"/>
        <v>971.55</v>
      </c>
      <c r="C163">
        <v>-3.97</v>
      </c>
      <c r="D163" s="2">
        <f t="shared" si="12"/>
        <v>295813.06229880138</v>
      </c>
      <c r="E163" s="1">
        <f t="shared" si="13"/>
        <v>2782558.8525257483</v>
      </c>
      <c r="F163" s="1">
        <f t="shared" si="14"/>
        <v>968.19215401855502</v>
      </c>
      <c r="G163" s="1">
        <f t="shared" si="11"/>
        <v>3.3578459814449388</v>
      </c>
      <c r="I163">
        <v>913.92</v>
      </c>
      <c r="J163">
        <v>-3.26</v>
      </c>
    </row>
    <row r="164" spans="1:10" x14ac:dyDescent="0.3">
      <c r="A164">
        <v>993.97</v>
      </c>
      <c r="B164">
        <f t="shared" si="10"/>
        <v>976.9</v>
      </c>
      <c r="C164">
        <v>-3.98</v>
      </c>
      <c r="D164" s="2">
        <f t="shared" si="12"/>
        <v>295817.95036287286</v>
      </c>
      <c r="E164" s="1">
        <f t="shared" si="13"/>
        <v>2782560.9813335943</v>
      </c>
      <c r="F164" s="1">
        <f t="shared" si="14"/>
        <v>973.52366348699138</v>
      </c>
      <c r="G164" s="1">
        <f t="shared" si="11"/>
        <v>3.3763365130085958</v>
      </c>
      <c r="I164">
        <v>919.52</v>
      </c>
      <c r="J164">
        <v>-3.33</v>
      </c>
    </row>
    <row r="165" spans="1:10" x14ac:dyDescent="0.3">
      <c r="A165">
        <v>999.85</v>
      </c>
      <c r="B165">
        <f t="shared" si="10"/>
        <v>982.78</v>
      </c>
      <c r="C165">
        <v>-3.91</v>
      </c>
      <c r="D165" s="2">
        <f t="shared" si="12"/>
        <v>295823.32266506721</v>
      </c>
      <c r="E165" s="1">
        <f t="shared" si="13"/>
        <v>2782563.3210326848</v>
      </c>
      <c r="F165" s="1">
        <f t="shared" si="14"/>
        <v>979.38334118302589</v>
      </c>
      <c r="G165" s="1">
        <f t="shared" si="11"/>
        <v>3.3966588169740817</v>
      </c>
      <c r="I165">
        <v>925.11</v>
      </c>
      <c r="J165">
        <v>-3.43</v>
      </c>
    </row>
    <row r="166" spans="1:10" x14ac:dyDescent="0.3">
      <c r="A166">
        <v>1005.61</v>
      </c>
      <c r="B166">
        <f t="shared" si="10"/>
        <v>988.54</v>
      </c>
      <c r="C166">
        <v>-3.77</v>
      </c>
      <c r="D166" s="2">
        <f t="shared" si="12"/>
        <v>295828.58532844129</v>
      </c>
      <c r="E166" s="1">
        <f t="shared" si="13"/>
        <v>2782565.6129828147</v>
      </c>
      <c r="F166" s="1">
        <f t="shared" si="14"/>
        <v>985.12343362015383</v>
      </c>
      <c r="G166" s="1">
        <f t="shared" si="11"/>
        <v>3.416566379846131</v>
      </c>
      <c r="I166">
        <v>931.97</v>
      </c>
      <c r="J166">
        <v>-3.51</v>
      </c>
    </row>
    <row r="167" spans="1:10" x14ac:dyDescent="0.3">
      <c r="A167">
        <v>1011.9</v>
      </c>
      <c r="B167">
        <f t="shared" si="10"/>
        <v>994.82999999999993</v>
      </c>
      <c r="C167">
        <v>-3.62</v>
      </c>
      <c r="D167" s="2">
        <f t="shared" si="12"/>
        <v>295834.33222993836</v>
      </c>
      <c r="E167" s="1">
        <f t="shared" si="13"/>
        <v>2782568.1158241886</v>
      </c>
      <c r="F167" s="1">
        <f t="shared" si="14"/>
        <v>991.39169428480091</v>
      </c>
      <c r="G167" s="1">
        <f t="shared" si="11"/>
        <v>3.4383057151990215</v>
      </c>
      <c r="I167">
        <v>938.05</v>
      </c>
      <c r="J167">
        <v>-3.56</v>
      </c>
    </row>
    <row r="168" spans="1:10" x14ac:dyDescent="0.3">
      <c r="A168">
        <v>1017.9</v>
      </c>
      <c r="B168">
        <f t="shared" si="10"/>
        <v>1000.8299999999999</v>
      </c>
      <c r="C168">
        <v>-3.44</v>
      </c>
      <c r="D168" s="2">
        <f t="shared" si="12"/>
        <v>295839.81417095306</v>
      </c>
      <c r="E168" s="1">
        <f t="shared" si="13"/>
        <v>2782570.5032722401</v>
      </c>
      <c r="F168" s="1">
        <f t="shared" si="14"/>
        <v>997.37095723998118</v>
      </c>
      <c r="G168" s="1">
        <f t="shared" si="11"/>
        <v>3.4590427600187468</v>
      </c>
      <c r="I168">
        <v>943.64</v>
      </c>
      <c r="J168">
        <v>-3.65</v>
      </c>
    </row>
    <row r="169" spans="1:10" x14ac:dyDescent="0.3">
      <c r="A169">
        <v>1024.1099999999999</v>
      </c>
      <c r="B169">
        <f t="shared" si="10"/>
        <v>1007.0399999999998</v>
      </c>
      <c r="C169">
        <v>-3.23</v>
      </c>
      <c r="D169" s="2">
        <f t="shared" si="12"/>
        <v>295845.48797990324</v>
      </c>
      <c r="E169" s="1">
        <f t="shared" si="13"/>
        <v>2782572.9742809734</v>
      </c>
      <c r="F169" s="1">
        <f t="shared" si="14"/>
        <v>1003.5594943985931</v>
      </c>
      <c r="G169" s="1">
        <f t="shared" si="11"/>
        <v>3.4805056014067759</v>
      </c>
      <c r="I169">
        <v>949.9</v>
      </c>
      <c r="J169">
        <v>-3.72</v>
      </c>
    </row>
    <row r="170" spans="1:10" x14ac:dyDescent="0.3">
      <c r="A170">
        <v>1030.08</v>
      </c>
      <c r="B170">
        <f t="shared" si="10"/>
        <v>1013.0099999999999</v>
      </c>
      <c r="C170">
        <v>-2.97</v>
      </c>
      <c r="D170" s="2">
        <f t="shared" si="12"/>
        <v>295850.94251121278</v>
      </c>
      <c r="E170" s="1">
        <f t="shared" si="13"/>
        <v>2782575.3497917848</v>
      </c>
      <c r="F170" s="1">
        <f t="shared" si="14"/>
        <v>1009.5088610389666</v>
      </c>
      <c r="G170" s="1">
        <f t="shared" si="11"/>
        <v>3.5011389610332344</v>
      </c>
      <c r="I170">
        <v>954.95</v>
      </c>
      <c r="J170">
        <v>-3.79</v>
      </c>
    </row>
    <row r="171" spans="1:10" x14ac:dyDescent="0.3">
      <c r="A171">
        <v>1042.18</v>
      </c>
      <c r="B171">
        <f t="shared" si="10"/>
        <v>1025.1100000000001</v>
      </c>
      <c r="C171">
        <v>-2.4900000000000002</v>
      </c>
      <c r="D171" s="2">
        <f t="shared" si="12"/>
        <v>295861.99775892578</v>
      </c>
      <c r="E171" s="1">
        <f t="shared" si="13"/>
        <v>2782580.164478689</v>
      </c>
      <c r="F171" s="1">
        <f t="shared" si="14"/>
        <v>1021.567041332077</v>
      </c>
      <c r="G171" s="1">
        <f t="shared" si="11"/>
        <v>3.5429586679231306</v>
      </c>
      <c r="I171">
        <v>961.4</v>
      </c>
      <c r="J171">
        <v>-3.88</v>
      </c>
    </row>
    <row r="172" spans="1:10" x14ac:dyDescent="0.3">
      <c r="A172">
        <v>1047.72</v>
      </c>
      <c r="B172">
        <f t="shared" si="10"/>
        <v>1030.6500000000001</v>
      </c>
      <c r="C172">
        <v>-2.2599999999999998</v>
      </c>
      <c r="D172" s="2">
        <f t="shared" si="12"/>
        <v>295867.05941779597</v>
      </c>
      <c r="E172" s="1">
        <f t="shared" si="13"/>
        <v>2782582.3688890566</v>
      </c>
      <c r="F172" s="1">
        <f t="shared" si="14"/>
        <v>1027.0878941273629</v>
      </c>
      <c r="G172" s="1">
        <f t="shared" si="11"/>
        <v>3.5621058726371757</v>
      </c>
      <c r="I172">
        <v>967.22</v>
      </c>
      <c r="J172">
        <v>-3.94</v>
      </c>
    </row>
    <row r="173" spans="1:10" x14ac:dyDescent="0.3">
      <c r="A173">
        <v>1053.3800000000001</v>
      </c>
      <c r="B173">
        <f t="shared" si="10"/>
        <v>1036.3100000000002</v>
      </c>
      <c r="C173">
        <v>-2.0099999999999998</v>
      </c>
      <c r="D173" s="2">
        <f t="shared" si="12"/>
        <v>295872.23071548651</v>
      </c>
      <c r="E173" s="1">
        <f t="shared" si="13"/>
        <v>2782584.6210483848</v>
      </c>
      <c r="F173" s="1">
        <f t="shared" si="14"/>
        <v>1032.7283321816085</v>
      </c>
      <c r="G173" s="1">
        <f t="shared" si="11"/>
        <v>3.5816678183916792</v>
      </c>
      <c r="I173">
        <v>973.01</v>
      </c>
      <c r="J173">
        <v>-3.94</v>
      </c>
    </row>
    <row r="174" spans="1:10" x14ac:dyDescent="0.3">
      <c r="A174">
        <v>1058.8699999999999</v>
      </c>
      <c r="B174">
        <f t="shared" si="10"/>
        <v>1041.8</v>
      </c>
      <c r="C174">
        <v>-1.55</v>
      </c>
      <c r="D174" s="2">
        <f t="shared" si="12"/>
        <v>295877.24669151491</v>
      </c>
      <c r="E174" s="1">
        <f t="shared" si="13"/>
        <v>2782586.8055633521</v>
      </c>
      <c r="F174" s="1">
        <f t="shared" si="14"/>
        <v>1038.1993577856126</v>
      </c>
      <c r="G174" s="1">
        <f t="shared" si="11"/>
        <v>3.6006422143873351</v>
      </c>
      <c r="I174">
        <v>977.99</v>
      </c>
      <c r="J174">
        <v>-3.98</v>
      </c>
    </row>
    <row r="175" spans="1:10" x14ac:dyDescent="0.3">
      <c r="A175">
        <v>1064.0999999999999</v>
      </c>
      <c r="B175">
        <f t="shared" si="10"/>
        <v>1047.03</v>
      </c>
      <c r="C175">
        <v>-1.34</v>
      </c>
      <c r="D175" s="2">
        <f t="shared" si="12"/>
        <v>295882.02511676605</v>
      </c>
      <c r="E175" s="1">
        <f t="shared" si="13"/>
        <v>2782588.886622237</v>
      </c>
      <c r="F175" s="1">
        <f t="shared" si="14"/>
        <v>1043.411281994903</v>
      </c>
      <c r="G175" s="1">
        <f t="shared" si="11"/>
        <v>3.6187180050969801</v>
      </c>
      <c r="I175">
        <v>982.81</v>
      </c>
      <c r="J175">
        <v>-3.93</v>
      </c>
    </row>
    <row r="176" spans="1:10" x14ac:dyDescent="0.3">
      <c r="A176">
        <v>1069.3499999999999</v>
      </c>
      <c r="B176">
        <f t="shared" si="10"/>
        <v>1052.28</v>
      </c>
      <c r="C176">
        <v>-1.06</v>
      </c>
      <c r="D176" s="2">
        <f t="shared" si="12"/>
        <v>295886.82181515387</v>
      </c>
      <c r="E176" s="1">
        <f t="shared" si="13"/>
        <v>2782590.9756392823</v>
      </c>
      <c r="F176" s="1">
        <f t="shared" si="14"/>
        <v>1048.6431370807222</v>
      </c>
      <c r="G176" s="1">
        <f t="shared" si="11"/>
        <v>3.6368629192777462</v>
      </c>
      <c r="I176">
        <v>988.62</v>
      </c>
      <c r="J176">
        <v>-3.97</v>
      </c>
    </row>
    <row r="177" spans="1:10" x14ac:dyDescent="0.3">
      <c r="A177">
        <v>1074.52</v>
      </c>
      <c r="B177">
        <f t="shared" si="10"/>
        <v>1057.45</v>
      </c>
      <c r="C177">
        <v>-0.81</v>
      </c>
      <c r="D177" s="2">
        <f t="shared" si="12"/>
        <v>295891.54542099487</v>
      </c>
      <c r="E177" s="1">
        <f t="shared" si="13"/>
        <v>2782593.0328236865</v>
      </c>
      <c r="F177" s="1">
        <f t="shared" si="14"/>
        <v>1053.7952686603735</v>
      </c>
      <c r="G177" s="1">
        <f t="shared" si="11"/>
        <v>3.6547313396265508</v>
      </c>
      <c r="I177">
        <v>993.97</v>
      </c>
      <c r="J177">
        <v>-3.98</v>
      </c>
    </row>
    <row r="178" spans="1:10" x14ac:dyDescent="0.3">
      <c r="A178">
        <v>1080.03</v>
      </c>
      <c r="B178">
        <f t="shared" si="10"/>
        <v>1062.96</v>
      </c>
      <c r="C178">
        <v>-0.57999999999999996</v>
      </c>
      <c r="D178" s="2">
        <f t="shared" si="12"/>
        <v>295896.57967016002</v>
      </c>
      <c r="E178" s="1">
        <f t="shared" si="13"/>
        <v>2782595.225296814</v>
      </c>
      <c r="F178" s="1">
        <f t="shared" si="14"/>
        <v>1059.2862251409595</v>
      </c>
      <c r="G178" s="1">
        <f t="shared" si="11"/>
        <v>3.6737748590405772</v>
      </c>
      <c r="I178">
        <v>999.85</v>
      </c>
      <c r="J178">
        <v>-3.91</v>
      </c>
    </row>
    <row r="179" spans="1:10" x14ac:dyDescent="0.3">
      <c r="A179">
        <v>1090.19</v>
      </c>
      <c r="B179">
        <f t="shared" si="10"/>
        <v>1073.1200000000001</v>
      </c>
      <c r="C179">
        <v>-0.38</v>
      </c>
      <c r="D179" s="2">
        <f t="shared" si="12"/>
        <v>295905.86242361151</v>
      </c>
      <c r="E179" s="1">
        <f t="shared" si="13"/>
        <v>2782599.2680421812</v>
      </c>
      <c r="F179" s="1">
        <f t="shared" si="14"/>
        <v>1069.4111104116632</v>
      </c>
      <c r="G179" s="1">
        <f t="shared" si="11"/>
        <v>3.7088895883368878</v>
      </c>
      <c r="I179">
        <v>1005.61</v>
      </c>
      <c r="J179">
        <v>-3.77</v>
      </c>
    </row>
    <row r="180" spans="1:10" x14ac:dyDescent="0.3">
      <c r="A180">
        <v>1097.43</v>
      </c>
      <c r="B180">
        <f t="shared" si="10"/>
        <v>1080.3600000000001</v>
      </c>
      <c r="C180">
        <v>-0.11</v>
      </c>
      <c r="D180" s="2">
        <f t="shared" si="12"/>
        <v>295912.47729910258</v>
      </c>
      <c r="E180" s="1">
        <f t="shared" si="13"/>
        <v>2782602.1488961633</v>
      </c>
      <c r="F180" s="1">
        <f t="shared" si="14"/>
        <v>1076.6260877109314</v>
      </c>
      <c r="G180" s="1">
        <f t="shared" si="11"/>
        <v>3.7339122890687122</v>
      </c>
      <c r="I180">
        <v>1011.9</v>
      </c>
      <c r="J180">
        <v>-3.62</v>
      </c>
    </row>
    <row r="181" spans="1:10" x14ac:dyDescent="0.3">
      <c r="A181">
        <v>1115.54</v>
      </c>
      <c r="B181">
        <f t="shared" si="10"/>
        <v>1098.47</v>
      </c>
      <c r="C181">
        <v>0.52</v>
      </c>
      <c r="D181" s="2">
        <f t="shared" si="12"/>
        <v>295929.02362439851</v>
      </c>
      <c r="E181" s="1">
        <f t="shared" si="13"/>
        <v>2782609.3550101994</v>
      </c>
      <c r="F181" s="1">
        <f t="shared" si="14"/>
        <v>1094.6734963974727</v>
      </c>
      <c r="G181" s="1">
        <f t="shared" si="11"/>
        <v>3.7965036025273093</v>
      </c>
      <c r="I181">
        <v>1017.9</v>
      </c>
      <c r="J181">
        <v>-3.44</v>
      </c>
    </row>
    <row r="182" spans="1:10" x14ac:dyDescent="0.3">
      <c r="A182">
        <v>1125.28</v>
      </c>
      <c r="B182">
        <f t="shared" si="10"/>
        <v>1108.21</v>
      </c>
      <c r="C182">
        <v>1.51</v>
      </c>
      <c r="D182" s="2">
        <f t="shared" si="12"/>
        <v>295937.92264197901</v>
      </c>
      <c r="E182" s="1">
        <f t="shared" si="13"/>
        <v>2782613.2306342027</v>
      </c>
      <c r="F182" s="1">
        <f t="shared" si="14"/>
        <v>1104.3798332612598</v>
      </c>
      <c r="G182" s="1">
        <f t="shared" si="11"/>
        <v>3.8301667387402176</v>
      </c>
      <c r="I182">
        <v>1024.1099999999999</v>
      </c>
      <c r="J182">
        <v>-3.23</v>
      </c>
    </row>
    <row r="183" spans="1:10" x14ac:dyDescent="0.3">
      <c r="A183">
        <v>1131.78</v>
      </c>
      <c r="B183">
        <f t="shared" si="10"/>
        <v>1114.71</v>
      </c>
      <c r="C183">
        <v>1.56</v>
      </c>
      <c r="D183" s="2">
        <f t="shared" si="12"/>
        <v>295943.86141141155</v>
      </c>
      <c r="E183" s="1">
        <f t="shared" si="13"/>
        <v>2782615.8170362585</v>
      </c>
      <c r="F183" s="1">
        <f t="shared" si="14"/>
        <v>1110.8573681293385</v>
      </c>
      <c r="G183" s="1">
        <f t="shared" si="11"/>
        <v>3.8526318706615257</v>
      </c>
      <c r="I183">
        <v>1030.08</v>
      </c>
      <c r="J183">
        <v>-2.97</v>
      </c>
    </row>
    <row r="184" spans="1:10" x14ac:dyDescent="0.3">
      <c r="A184">
        <v>1138.53</v>
      </c>
      <c r="B184">
        <f t="shared" si="10"/>
        <v>1121.46</v>
      </c>
      <c r="C184">
        <v>1.1299999999999999</v>
      </c>
      <c r="D184" s="2">
        <f t="shared" si="12"/>
        <v>295950.02859505307</v>
      </c>
      <c r="E184" s="1">
        <f t="shared" si="13"/>
        <v>2782618.5029153167</v>
      </c>
      <c r="F184" s="1">
        <f t="shared" si="14"/>
        <v>1117.5840389540126</v>
      </c>
      <c r="G184" s="1">
        <f t="shared" si="11"/>
        <v>3.8759610459874239</v>
      </c>
      <c r="I184">
        <v>1042.18</v>
      </c>
      <c r="J184">
        <v>-2.4900000000000002</v>
      </c>
    </row>
    <row r="185" spans="1:10" x14ac:dyDescent="0.3">
      <c r="A185">
        <v>1154.82</v>
      </c>
      <c r="B185">
        <f t="shared" si="10"/>
        <v>1137.75</v>
      </c>
      <c r="C185">
        <v>1.1499999999999999</v>
      </c>
      <c r="D185" s="2">
        <f t="shared" si="12"/>
        <v>295964.91206490796</v>
      </c>
      <c r="E185" s="1">
        <f t="shared" si="13"/>
        <v>2782624.9848367767</v>
      </c>
      <c r="F185" s="1">
        <f t="shared" si="14"/>
        <v>1133.8177378773994</v>
      </c>
      <c r="G185" s="1">
        <f t="shared" si="11"/>
        <v>3.9322621226006049</v>
      </c>
      <c r="I185">
        <v>1047.72</v>
      </c>
      <c r="J185">
        <v>-2.2599999999999998</v>
      </c>
    </row>
    <row r="186" spans="1:10" x14ac:dyDescent="0.3">
      <c r="A186">
        <v>1222.94</v>
      </c>
      <c r="B186">
        <f t="shared" si="10"/>
        <v>1205.8700000000001</v>
      </c>
      <c r="C186">
        <v>1.0900000000000001</v>
      </c>
      <c r="D186" s="2">
        <f t="shared" si="12"/>
        <v>296027.15036856121</v>
      </c>
      <c r="E186" s="1">
        <f t="shared" si="13"/>
        <v>2782652.0903303218</v>
      </c>
      <c r="F186" s="1">
        <f t="shared" si="14"/>
        <v>1201.7023032951474</v>
      </c>
      <c r="G186" s="1">
        <f t="shared" si="11"/>
        <v>4.1676967048526876</v>
      </c>
      <c r="I186">
        <v>1053.3800000000001</v>
      </c>
      <c r="J186">
        <v>-2.0099999999999998</v>
      </c>
    </row>
    <row r="187" spans="1:10" x14ac:dyDescent="0.3">
      <c r="A187">
        <v>1243.0899999999999</v>
      </c>
      <c r="B187">
        <f t="shared" si="10"/>
        <v>1226.02</v>
      </c>
      <c r="C187">
        <v>1.05</v>
      </c>
      <c r="D187" s="2">
        <f t="shared" si="12"/>
        <v>296045.56055380218</v>
      </c>
      <c r="E187" s="1">
        <f t="shared" si="13"/>
        <v>2782660.1081766952</v>
      </c>
      <c r="F187" s="1">
        <f t="shared" si="14"/>
        <v>1221.7826613864197</v>
      </c>
      <c r="G187" s="1">
        <f t="shared" si="11"/>
        <v>4.2373386135802775</v>
      </c>
      <c r="I187">
        <v>1058.8699999999999</v>
      </c>
      <c r="J187">
        <v>-1.55</v>
      </c>
    </row>
    <row r="188" spans="1:10" x14ac:dyDescent="0.3">
      <c r="A188">
        <v>1260.92</v>
      </c>
      <c r="B188">
        <f t="shared" si="10"/>
        <v>1243.8500000000001</v>
      </c>
      <c r="C188">
        <v>0.87</v>
      </c>
      <c r="D188" s="2">
        <f t="shared" si="12"/>
        <v>296061.85105518409</v>
      </c>
      <c r="E188" s="1">
        <f t="shared" si="13"/>
        <v>2782667.2028764882</v>
      </c>
      <c r="F188" s="1">
        <f t="shared" si="14"/>
        <v>1239.5510378014794</v>
      </c>
      <c r="G188" s="1">
        <f t="shared" si="11"/>
        <v>4.2989621985207123</v>
      </c>
      <c r="I188">
        <v>1064.0999999999999</v>
      </c>
      <c r="J188">
        <v>-1.34</v>
      </c>
    </row>
    <row r="189" spans="1:10" x14ac:dyDescent="0.3">
      <c r="A189">
        <v>1272.79</v>
      </c>
      <c r="B189">
        <f t="shared" si="10"/>
        <v>1255.72</v>
      </c>
      <c r="C189">
        <v>1.04</v>
      </c>
      <c r="D189" s="2">
        <f t="shared" si="12"/>
        <v>296072.69616182486</v>
      </c>
      <c r="E189" s="1">
        <f t="shared" si="13"/>
        <v>2782671.9260445503</v>
      </c>
      <c r="F189" s="1">
        <f t="shared" si="14"/>
        <v>1251.3800130145764</v>
      </c>
      <c r="G189" s="1">
        <f t="shared" si="11"/>
        <v>4.3399869854235931</v>
      </c>
      <c r="I189">
        <v>1069.3499999999999</v>
      </c>
      <c r="J189">
        <v>-1.06</v>
      </c>
    </row>
    <row r="190" spans="1:10" x14ac:dyDescent="0.3">
      <c r="A190">
        <v>1294.0999999999999</v>
      </c>
      <c r="B190">
        <f t="shared" si="10"/>
        <v>1277.03</v>
      </c>
      <c r="C190">
        <v>1.1499999999999999</v>
      </c>
      <c r="D190" s="2">
        <f t="shared" si="12"/>
        <v>296092.1661889953</v>
      </c>
      <c r="E190" s="1">
        <f t="shared" si="13"/>
        <v>2782680.4054642133</v>
      </c>
      <c r="F190" s="1">
        <f t="shared" si="14"/>
        <v>1272.6163619437157</v>
      </c>
      <c r="G190" s="1">
        <f t="shared" si="11"/>
        <v>4.4136380562842987</v>
      </c>
      <c r="I190">
        <v>1074.52</v>
      </c>
      <c r="J190">
        <v>-0.81</v>
      </c>
    </row>
    <row r="191" spans="1:10" x14ac:dyDescent="0.3">
      <c r="A191">
        <v>1312.77</v>
      </c>
      <c r="B191">
        <f t="shared" si="10"/>
        <v>1295.7</v>
      </c>
      <c r="C191">
        <v>1.1000000000000001</v>
      </c>
      <c r="D191" s="2">
        <f t="shared" si="12"/>
        <v>296109.22416211927</v>
      </c>
      <c r="E191" s="1">
        <f t="shared" si="13"/>
        <v>2782687.834406734</v>
      </c>
      <c r="F191" s="1">
        <f t="shared" si="14"/>
        <v>1291.2218351726615</v>
      </c>
      <c r="G191" s="1">
        <f t="shared" si="11"/>
        <v>4.4781648273385599</v>
      </c>
      <c r="I191">
        <v>1080.03</v>
      </c>
      <c r="J191">
        <v>-0.57999999999999996</v>
      </c>
    </row>
    <row r="192" spans="1:10" x14ac:dyDescent="0.3">
      <c r="A192">
        <v>1325.15</v>
      </c>
      <c r="B192">
        <f t="shared" si="10"/>
        <v>1308.0800000000002</v>
      </c>
      <c r="C192">
        <v>1.04</v>
      </c>
      <c r="D192" s="2">
        <f t="shared" si="12"/>
        <v>296120.53523374622</v>
      </c>
      <c r="E192" s="1">
        <f t="shared" si="13"/>
        <v>2782692.7605078802</v>
      </c>
      <c r="F192" s="1">
        <f t="shared" si="14"/>
        <v>1303.559047736828</v>
      </c>
      <c r="G192" s="1">
        <f t="shared" si="11"/>
        <v>4.5209522631721484</v>
      </c>
      <c r="I192">
        <v>1090.19</v>
      </c>
      <c r="J192">
        <v>-0.38</v>
      </c>
    </row>
    <row r="193" spans="1:10" x14ac:dyDescent="0.3">
      <c r="A193">
        <v>1335.43</v>
      </c>
      <c r="B193">
        <f t="shared" si="10"/>
        <v>1318.3600000000001</v>
      </c>
      <c r="C193">
        <v>0.95</v>
      </c>
      <c r="D193" s="2">
        <f t="shared" si="12"/>
        <v>296129.92762601806</v>
      </c>
      <c r="E193" s="1">
        <f t="shared" si="13"/>
        <v>2782696.8510022084</v>
      </c>
      <c r="F193" s="1">
        <f t="shared" si="14"/>
        <v>1313.8035182666777</v>
      </c>
      <c r="G193" s="1">
        <f t="shared" si="11"/>
        <v>4.556481733322471</v>
      </c>
      <c r="I193">
        <v>1097.43</v>
      </c>
      <c r="J193">
        <v>-0.11</v>
      </c>
    </row>
    <row r="194" spans="1:10" x14ac:dyDescent="0.3">
      <c r="A194">
        <v>1351.85</v>
      </c>
      <c r="B194">
        <f t="shared" ref="B194:B216" si="15">A194-17.07</f>
        <v>1334.78</v>
      </c>
      <c r="C194">
        <v>0.86</v>
      </c>
      <c r="D194" s="2">
        <f t="shared" si="12"/>
        <v>296144.92987126153</v>
      </c>
      <c r="E194" s="1">
        <f t="shared" si="13"/>
        <v>2782703.3846517098</v>
      </c>
      <c r="F194" s="1">
        <f t="shared" si="14"/>
        <v>1330.166767887461</v>
      </c>
      <c r="G194" s="1">
        <f t="shared" ref="G194:G216" si="16">B194-F194</f>
        <v>4.6132321125389808</v>
      </c>
      <c r="I194">
        <v>1115.54</v>
      </c>
      <c r="J194">
        <v>0.52</v>
      </c>
    </row>
    <row r="195" spans="1:10" x14ac:dyDescent="0.3">
      <c r="A195">
        <v>1364.13</v>
      </c>
      <c r="B195">
        <f t="shared" si="15"/>
        <v>1347.0600000000002</v>
      </c>
      <c r="C195">
        <v>0.92</v>
      </c>
      <c r="D195" s="2">
        <f t="shared" ref="D195:D232" si="17">(((B195*($D$233-$D$1))+$B$233*$D$1)/$B$233)</f>
        <v>296156.14957720495</v>
      </c>
      <c r="E195" s="1">
        <f t="shared" ref="E195:E232" si="18">(((B195*($E$233-$E$1))+$B$233*$E$1)/$B$233)</f>
        <v>2782708.2709620553</v>
      </c>
      <c r="F195" s="1">
        <f t="shared" ref="F195:F216" si="19">SQRT(((D195-$D$1)^2)+((E195-$E$1)^2))</f>
        <v>1342.4043260691169</v>
      </c>
      <c r="G195" s="1">
        <f t="shared" si="16"/>
        <v>4.6556739308832675</v>
      </c>
      <c r="I195">
        <v>1125.28</v>
      </c>
      <c r="J195">
        <v>1.51</v>
      </c>
    </row>
    <row r="196" spans="1:10" x14ac:dyDescent="0.3">
      <c r="A196">
        <v>1373.98</v>
      </c>
      <c r="B196">
        <f t="shared" si="15"/>
        <v>1356.91</v>
      </c>
      <c r="C196">
        <v>0.22</v>
      </c>
      <c r="D196" s="2">
        <f t="shared" si="17"/>
        <v>296165.14909703733</v>
      </c>
      <c r="E196" s="1">
        <f t="shared" si="18"/>
        <v>2782712.1903559398</v>
      </c>
      <c r="F196" s="1">
        <f t="shared" si="19"/>
        <v>1352.2202827537717</v>
      </c>
      <c r="G196" s="1">
        <f t="shared" si="16"/>
        <v>4.6897172462283834</v>
      </c>
      <c r="I196">
        <v>1131.78</v>
      </c>
      <c r="J196">
        <v>1.56</v>
      </c>
    </row>
    <row r="197" spans="1:10" x14ac:dyDescent="0.3">
      <c r="A197">
        <v>1375.99</v>
      </c>
      <c r="B197">
        <f t="shared" si="15"/>
        <v>1358.92</v>
      </c>
      <c r="C197">
        <v>0.22</v>
      </c>
      <c r="D197" s="2">
        <f t="shared" si="17"/>
        <v>296166.98554727726</v>
      </c>
      <c r="E197" s="1">
        <f t="shared" si="18"/>
        <v>2782712.990151037</v>
      </c>
      <c r="F197" s="1">
        <f t="shared" si="19"/>
        <v>1354.2233358437497</v>
      </c>
      <c r="G197" s="1">
        <f t="shared" si="16"/>
        <v>4.6966641562503355</v>
      </c>
      <c r="I197">
        <v>1138.53</v>
      </c>
      <c r="J197">
        <v>1.1299999999999999</v>
      </c>
    </row>
    <row r="198" spans="1:10" x14ac:dyDescent="0.3">
      <c r="A198">
        <v>1379.74</v>
      </c>
      <c r="B198">
        <f t="shared" si="15"/>
        <v>1362.67</v>
      </c>
      <c r="C198">
        <v>0.78</v>
      </c>
      <c r="D198" s="2">
        <f t="shared" si="17"/>
        <v>296170.4117604114</v>
      </c>
      <c r="E198" s="1">
        <f t="shared" si="18"/>
        <v>2782714.4823060692</v>
      </c>
      <c r="F198" s="1">
        <f t="shared" si="19"/>
        <v>1357.9603751907139</v>
      </c>
      <c r="G198" s="1">
        <f t="shared" si="16"/>
        <v>4.709624809286197</v>
      </c>
      <c r="I198">
        <v>1154.82</v>
      </c>
      <c r="J198">
        <v>1.1499999999999999</v>
      </c>
    </row>
    <row r="199" spans="1:10" x14ac:dyDescent="0.3">
      <c r="A199">
        <v>1387.59</v>
      </c>
      <c r="B199">
        <f t="shared" si="15"/>
        <v>1370.52</v>
      </c>
      <c r="C199">
        <v>0.93</v>
      </c>
      <c r="D199" s="2">
        <f t="shared" si="17"/>
        <v>296177.5839665723</v>
      </c>
      <c r="E199" s="1">
        <f t="shared" si="18"/>
        <v>2782717.6058839369</v>
      </c>
      <c r="F199" s="1">
        <f t="shared" si="19"/>
        <v>1365.783244223855</v>
      </c>
      <c r="G199" s="1">
        <f t="shared" si="16"/>
        <v>4.7367557761449461</v>
      </c>
      <c r="I199">
        <v>1222.94</v>
      </c>
      <c r="J199">
        <v>1.0900000000000001</v>
      </c>
    </row>
    <row r="200" spans="1:10" x14ac:dyDescent="0.3">
      <c r="A200">
        <v>1400.28</v>
      </c>
      <c r="B200">
        <f t="shared" si="15"/>
        <v>1383.21</v>
      </c>
      <c r="C200">
        <v>0.98</v>
      </c>
      <c r="D200" s="2">
        <f t="shared" si="17"/>
        <v>296189.17827181832</v>
      </c>
      <c r="E200" s="1">
        <f t="shared" si="18"/>
        <v>2782722.6553365658</v>
      </c>
      <c r="F200" s="1">
        <f t="shared" si="19"/>
        <v>1378.4293853740169</v>
      </c>
      <c r="G200" s="1">
        <f t="shared" si="16"/>
        <v>4.7806146259831621</v>
      </c>
      <c r="I200">
        <v>1243.0899999999999</v>
      </c>
      <c r="J200">
        <v>1.05</v>
      </c>
    </row>
    <row r="201" spans="1:10" x14ac:dyDescent="0.3">
      <c r="A201">
        <v>1410.36</v>
      </c>
      <c r="B201">
        <f t="shared" si="15"/>
        <v>1393.29</v>
      </c>
      <c r="C201">
        <v>0.98</v>
      </c>
      <c r="D201" s="2">
        <f t="shared" si="17"/>
        <v>296198.38793272298</v>
      </c>
      <c r="E201" s="1">
        <f t="shared" si="18"/>
        <v>2782726.6662492924</v>
      </c>
      <c r="F201" s="1">
        <f t="shared" si="19"/>
        <v>1388.4745471387387</v>
      </c>
      <c r="G201" s="1">
        <f t="shared" si="16"/>
        <v>4.8154528612612921</v>
      </c>
      <c r="I201">
        <v>1260.92</v>
      </c>
      <c r="J201">
        <v>0.87</v>
      </c>
    </row>
    <row r="202" spans="1:10" x14ac:dyDescent="0.3">
      <c r="A202">
        <v>1415.37</v>
      </c>
      <c r="B202">
        <f t="shared" si="15"/>
        <v>1398.3</v>
      </c>
      <c r="C202">
        <v>1.1000000000000001</v>
      </c>
      <c r="D202" s="2">
        <f t="shared" si="17"/>
        <v>296202.96535347024</v>
      </c>
      <c r="E202" s="1">
        <f t="shared" si="18"/>
        <v>2782728.6597684156</v>
      </c>
      <c r="F202" s="1">
        <f t="shared" si="19"/>
        <v>1393.4672317063728</v>
      </c>
      <c r="G202" s="1">
        <f t="shared" si="16"/>
        <v>4.8327682936271685</v>
      </c>
      <c r="I202">
        <v>1272.79</v>
      </c>
      <c r="J202">
        <v>1.04</v>
      </c>
    </row>
    <row r="203" spans="1:10" x14ac:dyDescent="0.3">
      <c r="A203">
        <v>1423.9</v>
      </c>
      <c r="B203">
        <f t="shared" si="15"/>
        <v>1406.8300000000002</v>
      </c>
      <c r="C203">
        <v>1.1299999999999999</v>
      </c>
      <c r="D203" s="2">
        <f t="shared" si="17"/>
        <v>296210.75884627947</v>
      </c>
      <c r="E203" s="1">
        <f t="shared" si="18"/>
        <v>2782732.0539237289</v>
      </c>
      <c r="F203" s="1">
        <f t="shared" si="19"/>
        <v>1401.9677505410114</v>
      </c>
      <c r="G203" s="1">
        <f t="shared" si="16"/>
        <v>4.8622494589887992</v>
      </c>
      <c r="I203">
        <v>1294.0999999999999</v>
      </c>
      <c r="J203">
        <v>1.1499999999999999</v>
      </c>
    </row>
    <row r="204" spans="1:10" x14ac:dyDescent="0.3">
      <c r="A204">
        <v>1424.14</v>
      </c>
      <c r="B204">
        <f t="shared" si="15"/>
        <v>1407.0700000000002</v>
      </c>
      <c r="C204">
        <v>1.1299999999999999</v>
      </c>
      <c r="D204" s="2">
        <f t="shared" si="17"/>
        <v>296210.97812392004</v>
      </c>
      <c r="E204" s="1">
        <f t="shared" si="18"/>
        <v>2782732.1494216509</v>
      </c>
      <c r="F204" s="1">
        <f t="shared" si="19"/>
        <v>1402.2069210591962</v>
      </c>
      <c r="G204" s="1">
        <f t="shared" si="16"/>
        <v>4.8630789408039163</v>
      </c>
      <c r="I204">
        <v>1312.77</v>
      </c>
      <c r="J204">
        <v>1.1000000000000001</v>
      </c>
    </row>
    <row r="205" spans="1:10" x14ac:dyDescent="0.3">
      <c r="A205">
        <v>1424.16</v>
      </c>
      <c r="B205">
        <f t="shared" si="15"/>
        <v>1407.0900000000001</v>
      </c>
      <c r="C205">
        <v>3.9</v>
      </c>
      <c r="D205" s="2">
        <f t="shared" si="17"/>
        <v>296210.99639705673</v>
      </c>
      <c r="E205" s="1">
        <f t="shared" si="18"/>
        <v>2782732.1573798107</v>
      </c>
      <c r="F205" s="1">
        <f t="shared" si="19"/>
        <v>1402.2268519355389</v>
      </c>
      <c r="G205" s="1">
        <f t="shared" si="16"/>
        <v>4.8631480644612566</v>
      </c>
      <c r="I205">
        <v>1325.15</v>
      </c>
      <c r="J205">
        <v>1.04</v>
      </c>
    </row>
    <row r="206" spans="1:10" x14ac:dyDescent="0.3">
      <c r="A206">
        <v>1424.39</v>
      </c>
      <c r="B206">
        <f t="shared" si="15"/>
        <v>1407.3200000000002</v>
      </c>
      <c r="C206">
        <v>3.9</v>
      </c>
      <c r="D206" s="2">
        <f t="shared" si="17"/>
        <v>296211.20653812896</v>
      </c>
      <c r="E206" s="1">
        <f t="shared" si="18"/>
        <v>2782732.2488986528</v>
      </c>
      <c r="F206" s="1">
        <f t="shared" si="19"/>
        <v>1402.4560570155522</v>
      </c>
      <c r="G206" s="1">
        <f t="shared" si="16"/>
        <v>4.8639429844479309</v>
      </c>
      <c r="I206">
        <v>1335.43</v>
      </c>
      <c r="J206">
        <v>0.95</v>
      </c>
    </row>
    <row r="207" spans="1:10" x14ac:dyDescent="0.3">
      <c r="A207">
        <v>1424.44</v>
      </c>
      <c r="B207">
        <f t="shared" si="15"/>
        <v>1407.3700000000001</v>
      </c>
      <c r="C207">
        <v>3.54</v>
      </c>
      <c r="D207" s="2">
        <f t="shared" si="17"/>
        <v>296211.25222097075</v>
      </c>
      <c r="E207" s="1">
        <f t="shared" si="18"/>
        <v>2782732.2687940532</v>
      </c>
      <c r="F207" s="1">
        <f t="shared" si="19"/>
        <v>1402.5058842068343</v>
      </c>
      <c r="G207" s="1">
        <f t="shared" si="16"/>
        <v>4.8641157931658654</v>
      </c>
      <c r="I207">
        <v>1351.85</v>
      </c>
      <c r="J207">
        <v>0.86</v>
      </c>
    </row>
    <row r="208" spans="1:10" x14ac:dyDescent="0.3">
      <c r="A208">
        <v>1427.84</v>
      </c>
      <c r="B208">
        <f t="shared" si="15"/>
        <v>1410.77</v>
      </c>
      <c r="C208">
        <v>3.56</v>
      </c>
      <c r="D208" s="2">
        <f t="shared" si="17"/>
        <v>296214.35865421244</v>
      </c>
      <c r="E208" s="1">
        <f t="shared" si="18"/>
        <v>2782733.6216812828</v>
      </c>
      <c r="F208" s="1">
        <f t="shared" si="19"/>
        <v>1405.8941332149318</v>
      </c>
      <c r="G208" s="1">
        <f t="shared" si="16"/>
        <v>4.8758667850681832</v>
      </c>
      <c r="I208">
        <v>1364.13</v>
      </c>
      <c r="J208">
        <v>0.92</v>
      </c>
    </row>
    <row r="209" spans="1:10" x14ac:dyDescent="0.3">
      <c r="A209">
        <v>1432.01</v>
      </c>
      <c r="B209">
        <f t="shared" si="15"/>
        <v>1414.94</v>
      </c>
      <c r="C209">
        <v>6.37</v>
      </c>
      <c r="D209" s="2">
        <f t="shared" si="17"/>
        <v>296218.16860321758</v>
      </c>
      <c r="E209" s="1">
        <f t="shared" si="18"/>
        <v>2782735.2809576788</v>
      </c>
      <c r="F209" s="1">
        <f t="shared" si="19"/>
        <v>1410.0497209688124</v>
      </c>
      <c r="G209" s="1">
        <f t="shared" si="16"/>
        <v>4.8902790311876743</v>
      </c>
      <c r="I209">
        <v>1373.98</v>
      </c>
      <c r="J209">
        <v>0.22</v>
      </c>
    </row>
    <row r="210" spans="1:10" x14ac:dyDescent="0.3">
      <c r="A210">
        <v>1434.58</v>
      </c>
      <c r="B210">
        <f t="shared" si="15"/>
        <v>1417.51</v>
      </c>
      <c r="C210">
        <v>7.16</v>
      </c>
      <c r="D210" s="2">
        <f t="shared" si="17"/>
        <v>296220.51670128555</v>
      </c>
      <c r="E210" s="1">
        <f t="shared" si="18"/>
        <v>2782736.3035812606</v>
      </c>
      <c r="F210" s="1">
        <f t="shared" si="19"/>
        <v>1412.6108386011952</v>
      </c>
      <c r="G210" s="1">
        <f t="shared" si="16"/>
        <v>4.8991613988048357</v>
      </c>
      <c r="I210">
        <v>1375.99</v>
      </c>
      <c r="J210">
        <v>0.22</v>
      </c>
    </row>
    <row r="211" spans="1:10" x14ac:dyDescent="0.3">
      <c r="A211">
        <v>1438.99</v>
      </c>
      <c r="B211">
        <f t="shared" si="15"/>
        <v>1421.92</v>
      </c>
      <c r="C211">
        <v>7.59</v>
      </c>
      <c r="D211" s="2">
        <f t="shared" si="17"/>
        <v>296224.54592793132</v>
      </c>
      <c r="E211" s="1">
        <f t="shared" si="18"/>
        <v>2782738.0583555782</v>
      </c>
      <c r="F211" s="1">
        <f t="shared" si="19"/>
        <v>1417.0055968731281</v>
      </c>
      <c r="G211" s="1">
        <f t="shared" si="16"/>
        <v>4.9144031268720028</v>
      </c>
      <c r="I211">
        <v>1379.74</v>
      </c>
      <c r="J211">
        <v>0.78</v>
      </c>
    </row>
    <row r="212" spans="1:10" x14ac:dyDescent="0.3">
      <c r="A212">
        <v>1445.48</v>
      </c>
      <c r="B212">
        <f t="shared" si="15"/>
        <v>1428.41</v>
      </c>
      <c r="C212">
        <v>7.87</v>
      </c>
      <c r="D212" s="2">
        <f t="shared" si="17"/>
        <v>296230.47556079557</v>
      </c>
      <c r="E212" s="1">
        <f t="shared" si="18"/>
        <v>2782740.6407785541</v>
      </c>
      <c r="F212" s="1">
        <f t="shared" si="19"/>
        <v>1423.4731663030886</v>
      </c>
      <c r="G212" s="1">
        <f t="shared" si="16"/>
        <v>4.9368336969114353</v>
      </c>
      <c r="I212">
        <v>1387.59</v>
      </c>
      <c r="J212">
        <v>0.93</v>
      </c>
    </row>
    <row r="213" spans="1:10" x14ac:dyDescent="0.3">
      <c r="A213">
        <v>1448.17</v>
      </c>
      <c r="B213">
        <f t="shared" si="15"/>
        <v>1431.1000000000001</v>
      </c>
      <c r="C213">
        <v>7.22</v>
      </c>
      <c r="D213" s="2">
        <f t="shared" si="17"/>
        <v>296232.93329768378</v>
      </c>
      <c r="E213" s="1">
        <f t="shared" si="18"/>
        <v>2782741.7111510974</v>
      </c>
      <c r="F213" s="1">
        <f t="shared" si="19"/>
        <v>1426.1538691946964</v>
      </c>
      <c r="G213" s="1">
        <f t="shared" si="16"/>
        <v>4.9461308053037101</v>
      </c>
      <c r="I213">
        <v>1400.28</v>
      </c>
      <c r="J213">
        <v>0.98</v>
      </c>
    </row>
    <row r="214" spans="1:10" x14ac:dyDescent="0.3">
      <c r="A214">
        <v>1460.84</v>
      </c>
      <c r="B214">
        <f t="shared" si="15"/>
        <v>1443.77</v>
      </c>
      <c r="C214">
        <v>7.18</v>
      </c>
      <c r="D214" s="2">
        <f t="shared" si="17"/>
        <v>296244.50932979316</v>
      </c>
      <c r="E214" s="1">
        <f t="shared" si="18"/>
        <v>2782746.7526455661</v>
      </c>
      <c r="F214" s="1">
        <f t="shared" si="19"/>
        <v>1438.7800794683831</v>
      </c>
      <c r="G214" s="1">
        <f t="shared" si="16"/>
        <v>4.9899205316169173</v>
      </c>
      <c r="I214">
        <v>1410.36</v>
      </c>
      <c r="J214">
        <v>0.98</v>
      </c>
    </row>
    <row r="215" spans="1:10" x14ac:dyDescent="0.3">
      <c r="A215">
        <v>1472.4</v>
      </c>
      <c r="B215">
        <f t="shared" si="15"/>
        <v>1455.3300000000002</v>
      </c>
      <c r="C215">
        <v>7.17</v>
      </c>
      <c r="D215" s="2">
        <f t="shared" si="17"/>
        <v>296255.07120281475</v>
      </c>
      <c r="E215" s="1">
        <f t="shared" si="18"/>
        <v>2782751.3524621455</v>
      </c>
      <c r="F215" s="1">
        <f t="shared" si="19"/>
        <v>1450.3001260953777</v>
      </c>
      <c r="G215" s="1">
        <f t="shared" si="16"/>
        <v>5.029873904622491</v>
      </c>
      <c r="I215">
        <v>1415.37</v>
      </c>
      <c r="J215">
        <v>1.1000000000000001</v>
      </c>
    </row>
    <row r="216" spans="1:10" x14ac:dyDescent="0.3">
      <c r="A216">
        <v>1473.38</v>
      </c>
      <c r="B216">
        <f t="shared" si="15"/>
        <v>1456.3100000000002</v>
      </c>
      <c r="C216">
        <v>7.18</v>
      </c>
      <c r="D216" s="2">
        <f t="shared" si="17"/>
        <v>296255.96658651379</v>
      </c>
      <c r="E216" s="1">
        <f t="shared" si="18"/>
        <v>2782751.7424119939</v>
      </c>
      <c r="F216" s="1">
        <f t="shared" si="19"/>
        <v>1451.2767390446991</v>
      </c>
      <c r="G216" s="1">
        <f t="shared" si="16"/>
        <v>5.0332609553011025</v>
      </c>
      <c r="I216">
        <v>1423.9</v>
      </c>
      <c r="J216">
        <v>1.1299999999999999</v>
      </c>
    </row>
    <row r="217" spans="1:10" x14ac:dyDescent="0.3">
      <c r="A217">
        <v>1476.56</v>
      </c>
      <c r="B217">
        <f>A217-17.07</f>
        <v>1459.49</v>
      </c>
      <c r="C217">
        <v>7.25</v>
      </c>
      <c r="D217" s="2">
        <f t="shared" si="17"/>
        <v>296258.8720152516</v>
      </c>
      <c r="E217" s="1">
        <f t="shared" si="18"/>
        <v>2782753.0077594612</v>
      </c>
      <c r="F217" s="1">
        <f t="shared" ref="F217:F233" si="20">SQRT(((D217-$D$1)^2)+((E217-$E$1)^2))</f>
        <v>1454.4457484109544</v>
      </c>
      <c r="G217" s="1">
        <f t="shared" ref="G217:G233" si="21">B217-F217</f>
        <v>5.0442515890456434</v>
      </c>
      <c r="I217">
        <v>1424.14</v>
      </c>
      <c r="J217">
        <v>1.1299999999999999</v>
      </c>
    </row>
    <row r="218" spans="1:10" x14ac:dyDescent="0.3">
      <c r="A218">
        <v>1476.57</v>
      </c>
      <c r="B218">
        <f t="shared" ref="B218:B233" si="22">A218-17.07</f>
        <v>1459.5</v>
      </c>
      <c r="C218">
        <v>7.65</v>
      </c>
      <c r="D218" s="2">
        <f t="shared" si="17"/>
        <v>296258.88115181995</v>
      </c>
      <c r="E218" s="1">
        <f t="shared" si="18"/>
        <v>2782753.0117385415</v>
      </c>
      <c r="F218" s="1">
        <f t="shared" si="20"/>
        <v>1454.4557138493117</v>
      </c>
      <c r="G218" s="1">
        <f t="shared" si="21"/>
        <v>5.0442861506883219</v>
      </c>
      <c r="I218">
        <v>1424.16</v>
      </c>
      <c r="J218">
        <v>3.9</v>
      </c>
    </row>
    <row r="219" spans="1:10" x14ac:dyDescent="0.3">
      <c r="A219">
        <v>1476.85</v>
      </c>
      <c r="B219">
        <f t="shared" si="22"/>
        <v>1459.78</v>
      </c>
      <c r="C219">
        <v>7.66</v>
      </c>
      <c r="D219" s="2">
        <f t="shared" si="17"/>
        <v>296259.13697573397</v>
      </c>
      <c r="E219" s="1">
        <f t="shared" si="18"/>
        <v>2782753.1231527841</v>
      </c>
      <c r="F219" s="1">
        <f t="shared" si="20"/>
        <v>1454.734746120607</v>
      </c>
      <c r="G219" s="1">
        <f t="shared" si="21"/>
        <v>5.0452538793929307</v>
      </c>
      <c r="I219">
        <v>1424.39</v>
      </c>
      <c r="J219">
        <v>3.9</v>
      </c>
    </row>
    <row r="220" spans="1:10" x14ac:dyDescent="0.3">
      <c r="A220">
        <v>1480.52</v>
      </c>
      <c r="B220">
        <f t="shared" si="22"/>
        <v>1463.45</v>
      </c>
      <c r="C220">
        <v>8.5</v>
      </c>
      <c r="D220" s="2">
        <f t="shared" si="17"/>
        <v>296262.49009632127</v>
      </c>
      <c r="E220" s="1">
        <f t="shared" si="18"/>
        <v>2782754.5834751753</v>
      </c>
      <c r="F220" s="1">
        <f t="shared" si="20"/>
        <v>1458.3920619614034</v>
      </c>
      <c r="G220" s="1">
        <f t="shared" si="21"/>
        <v>5.0579380385966033</v>
      </c>
      <c r="I220">
        <v>1424.44</v>
      </c>
      <c r="J220">
        <v>3.54</v>
      </c>
    </row>
    <row r="221" spans="1:10" x14ac:dyDescent="0.3">
      <c r="A221">
        <v>1480.93</v>
      </c>
      <c r="B221">
        <f t="shared" si="22"/>
        <v>1463.8600000000001</v>
      </c>
      <c r="C221">
        <v>8.5299999999999994</v>
      </c>
      <c r="D221" s="2">
        <f t="shared" si="17"/>
        <v>296262.86469562392</v>
      </c>
      <c r="E221" s="1">
        <f t="shared" si="18"/>
        <v>2782754.7466174588</v>
      </c>
      <c r="F221" s="1">
        <f t="shared" si="20"/>
        <v>1458.8006449299628</v>
      </c>
      <c r="G221" s="1">
        <f t="shared" si="21"/>
        <v>5.0593550700373271</v>
      </c>
      <c r="I221">
        <v>1427.84</v>
      </c>
      <c r="J221">
        <v>3.56</v>
      </c>
    </row>
    <row r="222" spans="1:10" x14ac:dyDescent="0.3">
      <c r="A222">
        <v>1494.88</v>
      </c>
      <c r="B222">
        <f t="shared" si="22"/>
        <v>1477.8100000000002</v>
      </c>
      <c r="C222">
        <v>8.75</v>
      </c>
      <c r="D222" s="2">
        <f t="shared" si="17"/>
        <v>296275.61020848306</v>
      </c>
      <c r="E222" s="1">
        <f t="shared" si="18"/>
        <v>2782760.2974341786</v>
      </c>
      <c r="F222" s="1">
        <f t="shared" si="20"/>
        <v>1472.7024313007946</v>
      </c>
      <c r="G222" s="1">
        <f t="shared" si="21"/>
        <v>5.107568699205558</v>
      </c>
      <c r="I222">
        <v>1432.01</v>
      </c>
      <c r="J222">
        <v>6.37</v>
      </c>
    </row>
    <row r="223" spans="1:10" x14ac:dyDescent="0.3">
      <c r="A223">
        <v>1495.24</v>
      </c>
      <c r="B223">
        <f t="shared" si="22"/>
        <v>1478.17</v>
      </c>
      <c r="C223">
        <v>8.51</v>
      </c>
      <c r="D223" s="2">
        <f t="shared" si="17"/>
        <v>296275.93912494392</v>
      </c>
      <c r="E223" s="1">
        <f t="shared" si="18"/>
        <v>2782760.4406810617</v>
      </c>
      <c r="F223" s="1">
        <f t="shared" si="20"/>
        <v>1473.0611870780717</v>
      </c>
      <c r="G223" s="1">
        <f t="shared" si="21"/>
        <v>5.1088129219283474</v>
      </c>
      <c r="I223">
        <v>1434.58</v>
      </c>
      <c r="J223">
        <v>7.16</v>
      </c>
    </row>
    <row r="224" spans="1:10" x14ac:dyDescent="0.3">
      <c r="A224">
        <v>1495.49</v>
      </c>
      <c r="B224">
        <f t="shared" si="22"/>
        <v>1478.42</v>
      </c>
      <c r="C224">
        <v>8.51</v>
      </c>
      <c r="D224" s="2">
        <f t="shared" si="17"/>
        <v>296276.16753915284</v>
      </c>
      <c r="E224" s="1">
        <f t="shared" si="18"/>
        <v>2782760.5401580636</v>
      </c>
      <c r="F224" s="1">
        <f t="shared" si="20"/>
        <v>1473.3103230344279</v>
      </c>
      <c r="G224" s="1">
        <f t="shared" si="21"/>
        <v>5.1096769655721346</v>
      </c>
      <c r="I224">
        <v>1438.99</v>
      </c>
      <c r="J224">
        <v>7.59</v>
      </c>
    </row>
    <row r="225" spans="1:10" x14ac:dyDescent="0.3">
      <c r="A225">
        <v>1495.66</v>
      </c>
      <c r="B225">
        <f t="shared" si="22"/>
        <v>1478.5900000000001</v>
      </c>
      <c r="C225">
        <v>7.32</v>
      </c>
      <c r="D225" s="2">
        <f t="shared" si="17"/>
        <v>296276.32286081498</v>
      </c>
      <c r="E225" s="1">
        <f t="shared" si="18"/>
        <v>2782760.6078024255</v>
      </c>
      <c r="F225" s="1">
        <f t="shared" si="20"/>
        <v>1473.4797354850416</v>
      </c>
      <c r="G225" s="1">
        <f t="shared" si="21"/>
        <v>5.1102645149585442</v>
      </c>
      <c r="I225">
        <v>1445.48</v>
      </c>
      <c r="J225">
        <v>7.87</v>
      </c>
    </row>
    <row r="226" spans="1:10" x14ac:dyDescent="0.3">
      <c r="A226">
        <v>1496.08</v>
      </c>
      <c r="B226">
        <f t="shared" si="22"/>
        <v>1479.01</v>
      </c>
      <c r="C226">
        <v>7.32</v>
      </c>
      <c r="D226" s="2">
        <f t="shared" si="17"/>
        <v>296276.70659668598</v>
      </c>
      <c r="E226" s="1">
        <f t="shared" si="18"/>
        <v>2782760.7749237888</v>
      </c>
      <c r="F226" s="1">
        <f t="shared" si="20"/>
        <v>1473.8982838917721</v>
      </c>
      <c r="G226" s="1">
        <f t="shared" si="21"/>
        <v>5.1117161082279381</v>
      </c>
      <c r="I226">
        <v>1448.17</v>
      </c>
      <c r="J226">
        <v>7.22</v>
      </c>
    </row>
    <row r="227" spans="1:10" x14ac:dyDescent="0.3">
      <c r="A227">
        <v>1496.24</v>
      </c>
      <c r="B227">
        <f t="shared" si="22"/>
        <v>1479.17</v>
      </c>
      <c r="C227">
        <v>8.18</v>
      </c>
      <c r="D227" s="2">
        <f t="shared" si="17"/>
        <v>296276.85278177971</v>
      </c>
      <c r="E227" s="1">
        <f t="shared" si="18"/>
        <v>2782760.8385890704</v>
      </c>
      <c r="F227" s="1">
        <f t="shared" si="20"/>
        <v>1474.0577309039752</v>
      </c>
      <c r="G227" s="1">
        <f t="shared" si="21"/>
        <v>5.1122690960248747</v>
      </c>
      <c r="I227">
        <v>1460.84</v>
      </c>
      <c r="J227">
        <v>7.18</v>
      </c>
    </row>
    <row r="228" spans="1:10" x14ac:dyDescent="0.3">
      <c r="A228">
        <v>1496.36</v>
      </c>
      <c r="B228">
        <f t="shared" si="22"/>
        <v>1479.29</v>
      </c>
      <c r="C228">
        <v>8.18</v>
      </c>
      <c r="D228" s="2">
        <f t="shared" si="17"/>
        <v>296276.9624206</v>
      </c>
      <c r="E228" s="1">
        <f t="shared" si="18"/>
        <v>2782760.8863380314</v>
      </c>
      <c r="F228" s="1">
        <f t="shared" si="20"/>
        <v>1474.1773161630674</v>
      </c>
      <c r="G228" s="1">
        <f t="shared" si="21"/>
        <v>5.1126838369325469</v>
      </c>
      <c r="I228">
        <v>1472.4</v>
      </c>
      <c r="J228">
        <v>7.17</v>
      </c>
    </row>
    <row r="229" spans="1:10" x14ac:dyDescent="0.3">
      <c r="A229">
        <v>1496.46</v>
      </c>
      <c r="B229">
        <f t="shared" si="22"/>
        <v>1479.39</v>
      </c>
      <c r="C229">
        <v>9.8800000000000008</v>
      </c>
      <c r="D229" s="2">
        <f t="shared" si="17"/>
        <v>296277.05378628359</v>
      </c>
      <c r="E229" s="1">
        <f t="shared" si="18"/>
        <v>2782760.9261288322</v>
      </c>
      <c r="F229" s="1">
        <f t="shared" si="20"/>
        <v>1474.2769705456312</v>
      </c>
      <c r="G229" s="1">
        <f t="shared" si="21"/>
        <v>5.1130294543688706</v>
      </c>
      <c r="I229">
        <v>1473.38</v>
      </c>
      <c r="J229">
        <v>7.18</v>
      </c>
    </row>
    <row r="230" spans="1:10" x14ac:dyDescent="0.3">
      <c r="A230">
        <v>1496.56</v>
      </c>
      <c r="B230">
        <f t="shared" si="22"/>
        <v>1479.49</v>
      </c>
      <c r="C230">
        <v>9.8800000000000008</v>
      </c>
      <c r="D230" s="2">
        <f t="shared" si="17"/>
        <v>296277.14515196718</v>
      </c>
      <c r="E230" s="1">
        <f t="shared" si="18"/>
        <v>2782760.9659196329</v>
      </c>
      <c r="F230" s="1">
        <f t="shared" si="20"/>
        <v>1474.376624928195</v>
      </c>
      <c r="G230" s="1">
        <f t="shared" si="21"/>
        <v>5.1133750718049669</v>
      </c>
      <c r="I230">
        <v>1476.56</v>
      </c>
      <c r="J230">
        <v>7.25</v>
      </c>
    </row>
    <row r="231" spans="1:10" x14ac:dyDescent="0.3">
      <c r="A231">
        <v>1496.67</v>
      </c>
      <c r="B231">
        <f t="shared" si="22"/>
        <v>1479.6000000000001</v>
      </c>
      <c r="C231">
        <v>9.75</v>
      </c>
      <c r="D231" s="2">
        <f t="shared" si="17"/>
        <v>296277.24565421906</v>
      </c>
      <c r="E231" s="1">
        <f t="shared" si="18"/>
        <v>2782761.0096895141</v>
      </c>
      <c r="F231" s="1">
        <f t="shared" si="20"/>
        <v>1474.4862447490627</v>
      </c>
      <c r="G231" s="1">
        <f t="shared" si="21"/>
        <v>5.1137552509374018</v>
      </c>
      <c r="I231">
        <v>1476.57</v>
      </c>
      <c r="J231">
        <v>7.65</v>
      </c>
    </row>
    <row r="232" spans="1:10" x14ac:dyDescent="0.3">
      <c r="A232">
        <v>1501.84</v>
      </c>
      <c r="B232">
        <f t="shared" si="22"/>
        <v>1484.77</v>
      </c>
      <c r="C232">
        <v>9.7899999999999991</v>
      </c>
      <c r="D232" s="2">
        <f t="shared" si="17"/>
        <v>296281.96926006011</v>
      </c>
      <c r="E232" s="1">
        <f t="shared" si="18"/>
        <v>2782763.0668739188</v>
      </c>
      <c r="F232" s="1">
        <f t="shared" si="20"/>
        <v>1479.6383763289534</v>
      </c>
      <c r="G232" s="1">
        <f t="shared" si="21"/>
        <v>5.1316236710465546</v>
      </c>
      <c r="I232">
        <v>1476.85</v>
      </c>
      <c r="J232">
        <v>7.66</v>
      </c>
    </row>
    <row r="233" spans="1:10" x14ac:dyDescent="0.3">
      <c r="A233" s="5">
        <v>1511.34</v>
      </c>
      <c r="B233">
        <f t="shared" si="22"/>
        <v>1494.27</v>
      </c>
      <c r="C233" s="5">
        <v>9.98</v>
      </c>
      <c r="D233" s="2">
        <v>296290.64899999998</v>
      </c>
      <c r="E233" s="2">
        <v>2782766.8470000001</v>
      </c>
      <c r="F233" s="1">
        <f t="shared" si="20"/>
        <v>1489.1055426745024</v>
      </c>
      <c r="G233" s="1">
        <f t="shared" si="21"/>
        <v>5.1644573254975512</v>
      </c>
      <c r="I233">
        <v>1480.52</v>
      </c>
      <c r="J233">
        <v>8.5</v>
      </c>
    </row>
    <row r="234" spans="1:10" x14ac:dyDescent="0.3">
      <c r="I234">
        <v>1480.93</v>
      </c>
      <c r="J234">
        <v>8.5299999999999994</v>
      </c>
    </row>
    <row r="235" spans="1:10" x14ac:dyDescent="0.3">
      <c r="I235">
        <v>1494.88</v>
      </c>
      <c r="J235">
        <v>8.75</v>
      </c>
    </row>
    <row r="236" spans="1:10" x14ac:dyDescent="0.3">
      <c r="I236">
        <v>1495.24</v>
      </c>
      <c r="J236">
        <v>8.51</v>
      </c>
    </row>
    <row r="237" spans="1:10" x14ac:dyDescent="0.3">
      <c r="I237">
        <v>1495.49</v>
      </c>
      <c r="J237">
        <v>8.51</v>
      </c>
    </row>
    <row r="238" spans="1:10" x14ac:dyDescent="0.3">
      <c r="I238">
        <v>1495.66</v>
      </c>
      <c r="J238">
        <v>7.32</v>
      </c>
    </row>
    <row r="239" spans="1:10" x14ac:dyDescent="0.3">
      <c r="I239">
        <v>1496.08</v>
      </c>
      <c r="J239">
        <v>7.32</v>
      </c>
    </row>
    <row r="240" spans="1:10" x14ac:dyDescent="0.3">
      <c r="I240">
        <v>1496.24</v>
      </c>
      <c r="J240">
        <v>8.18</v>
      </c>
    </row>
    <row r="241" spans="9:10" x14ac:dyDescent="0.3">
      <c r="I241">
        <v>1496.36</v>
      </c>
      <c r="J241">
        <v>8.18</v>
      </c>
    </row>
    <row r="242" spans="9:10" x14ac:dyDescent="0.3">
      <c r="I242">
        <v>1496.46</v>
      </c>
      <c r="J242">
        <v>9.8800000000000008</v>
      </c>
    </row>
    <row r="243" spans="9:10" x14ac:dyDescent="0.3">
      <c r="I243">
        <v>1496.56</v>
      </c>
      <c r="J243">
        <v>9.8800000000000008</v>
      </c>
    </row>
    <row r="244" spans="9:10" x14ac:dyDescent="0.3">
      <c r="I244">
        <v>1496.67</v>
      </c>
      <c r="J244">
        <v>9.75</v>
      </c>
    </row>
    <row r="245" spans="9:10" x14ac:dyDescent="0.3">
      <c r="I245">
        <v>1501.84</v>
      </c>
      <c r="J245">
        <v>9.7899999999999991</v>
      </c>
    </row>
    <row r="246" spans="9:10" x14ac:dyDescent="0.3">
      <c r="I246" s="5">
        <v>1511.34</v>
      </c>
      <c r="J246" s="5">
        <v>9.98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"/>
  <sheetViews>
    <sheetView topLeftCell="A200" workbookViewId="0">
      <selection activeCell="F2" sqref="F2:G224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-10.79</v>
      </c>
      <c r="B1">
        <f>A1+10.79</f>
        <v>0</v>
      </c>
      <c r="C1" s="5">
        <v>5.7</v>
      </c>
      <c r="D1" s="2">
        <v>294381.288</v>
      </c>
      <c r="E1" s="2">
        <v>2782853.7480000001</v>
      </c>
    </row>
    <row r="2" spans="1:10" x14ac:dyDescent="0.3">
      <c r="A2">
        <v>-10.050000000000001</v>
      </c>
      <c r="B2">
        <f t="shared" ref="B2:B65" si="0">A2+10.79</f>
        <v>0.73999999999999844</v>
      </c>
      <c r="C2">
        <v>5.56</v>
      </c>
      <c r="D2" s="2">
        <f>(((B2*($D$224-$D$1))+$B$224*$D$1)/$B$224)</f>
        <v>294381.87600027799</v>
      </c>
      <c r="E2" s="1">
        <f>(((B2*($E$224-$E$1))+$B$224*$E$1)/$B$224)</f>
        <v>2782854.1972816908</v>
      </c>
      <c r="F2" s="1">
        <f>SQRT(((D2-$D$1)^2)+((E2-$E$1)^2))</f>
        <v>0.73999889490527837</v>
      </c>
      <c r="G2" s="1">
        <f t="shared" ref="G2" si="1">B2-F2</f>
        <v>1.1050947200663686E-6</v>
      </c>
    </row>
    <row r="3" spans="1:10" x14ac:dyDescent="0.3">
      <c r="A3">
        <v>-10</v>
      </c>
      <c r="B3">
        <f t="shared" si="0"/>
        <v>0.78999999999999915</v>
      </c>
      <c r="C3">
        <v>5.31</v>
      </c>
      <c r="D3" s="2">
        <f t="shared" ref="D3:D66" si="2">(((B3*($D$224-$D$1))+$B$224*$D$1)/$B$224)</f>
        <v>294381.91573002655</v>
      </c>
      <c r="E3" s="1">
        <f t="shared" ref="E3:E66" si="3">(((B3*($E$224-$E$1))+$B$224*$E$1)/$B$224)</f>
        <v>2782854.2276385613</v>
      </c>
      <c r="F3" s="1">
        <f t="shared" ref="F3:F66" si="4">SQRT(((D3-$D$1)^2)+((E3-$E$1)^2))</f>
        <v>0.78999881997746435</v>
      </c>
      <c r="G3" s="1">
        <f t="shared" ref="G3:G66" si="5">B3-F3</f>
        <v>1.1800225347968762E-6</v>
      </c>
    </row>
    <row r="4" spans="1:10" x14ac:dyDescent="0.3">
      <c r="A4">
        <v>2.39</v>
      </c>
      <c r="B4">
        <f t="shared" si="0"/>
        <v>13.18</v>
      </c>
      <c r="C4">
        <v>6.06</v>
      </c>
      <c r="D4" s="2">
        <f t="shared" si="2"/>
        <v>294391.76076170872</v>
      </c>
      <c r="E4" s="1">
        <f t="shared" si="3"/>
        <v>2782861.7500711889</v>
      </c>
      <c r="F4" s="1">
        <f t="shared" si="4"/>
        <v>13.179980315525603</v>
      </c>
      <c r="G4" s="1">
        <f t="shared" si="5"/>
        <v>1.9684474397152485E-5</v>
      </c>
    </row>
    <row r="5" spans="1:10" x14ac:dyDescent="0.3">
      <c r="A5">
        <v>8.1300000000000008</v>
      </c>
      <c r="B5">
        <f t="shared" si="0"/>
        <v>18.920000000000002</v>
      </c>
      <c r="C5">
        <v>6.35</v>
      </c>
      <c r="D5" s="2">
        <f t="shared" si="2"/>
        <v>294396.32173683826</v>
      </c>
      <c r="E5" s="1">
        <f t="shared" si="3"/>
        <v>2782865.2350399769</v>
      </c>
      <c r="F5" s="1">
        <f t="shared" si="4"/>
        <v>18.91997174283313</v>
      </c>
      <c r="G5" s="1">
        <f t="shared" si="5"/>
        <v>2.8257166871270556E-5</v>
      </c>
    </row>
    <row r="6" spans="1:10" x14ac:dyDescent="0.3">
      <c r="A6">
        <v>16.57</v>
      </c>
      <c r="B6">
        <f t="shared" si="0"/>
        <v>27.36</v>
      </c>
      <c r="C6">
        <v>6.37</v>
      </c>
      <c r="D6" s="2">
        <f t="shared" si="2"/>
        <v>294403.02811838768</v>
      </c>
      <c r="E6" s="1">
        <f t="shared" si="3"/>
        <v>2782870.3592797974</v>
      </c>
      <c r="F6" s="1">
        <f t="shared" si="4"/>
        <v>27.359959137645784</v>
      </c>
      <c r="G6" s="1">
        <f t="shared" si="5"/>
        <v>4.0862354214965535E-5</v>
      </c>
    </row>
    <row r="7" spans="1:10" x14ac:dyDescent="0.3">
      <c r="A7">
        <v>40.64</v>
      </c>
      <c r="B7">
        <f t="shared" si="0"/>
        <v>51.43</v>
      </c>
      <c r="C7">
        <v>5.47</v>
      </c>
      <c r="D7" s="2">
        <f t="shared" si="2"/>
        <v>294422.15401932306</v>
      </c>
      <c r="E7" s="1">
        <f t="shared" si="3"/>
        <v>2782884.9730774844</v>
      </c>
      <c r="F7" s="1">
        <f t="shared" si="4"/>
        <v>51.42992318885338</v>
      </c>
      <c r="G7" s="1">
        <f t="shared" si="5"/>
        <v>7.681114662005939E-5</v>
      </c>
    </row>
    <row r="8" spans="1:10" x14ac:dyDescent="0.3">
      <c r="A8">
        <v>49.21</v>
      </c>
      <c r="B8">
        <f t="shared" si="0"/>
        <v>60</v>
      </c>
      <c r="C8">
        <v>4.63</v>
      </c>
      <c r="D8" s="2">
        <f t="shared" si="2"/>
        <v>294428.96369821858</v>
      </c>
      <c r="E8" s="1">
        <f t="shared" si="3"/>
        <v>2782890.1762451692</v>
      </c>
      <c r="F8" s="1">
        <f t="shared" si="4"/>
        <v>59.999910389346198</v>
      </c>
      <c r="G8" s="1">
        <f t="shared" si="5"/>
        <v>8.9610653802196794E-5</v>
      </c>
    </row>
    <row r="9" spans="1:10" x14ac:dyDescent="0.3">
      <c r="A9">
        <v>54.87</v>
      </c>
      <c r="B9">
        <f t="shared" si="0"/>
        <v>65.66</v>
      </c>
      <c r="C9">
        <v>4.7300000000000004</v>
      </c>
      <c r="D9" s="2">
        <f t="shared" si="2"/>
        <v>294433.46110575058</v>
      </c>
      <c r="E9" s="1">
        <f t="shared" si="3"/>
        <v>2782893.6126429634</v>
      </c>
      <c r="F9" s="1">
        <f t="shared" si="4"/>
        <v>65.659901936045756</v>
      </c>
      <c r="G9" s="1">
        <f t="shared" si="5"/>
        <v>9.8063954240501516E-5</v>
      </c>
    </row>
    <row r="10" spans="1:10" x14ac:dyDescent="0.3">
      <c r="A10">
        <v>57.43</v>
      </c>
      <c r="B10">
        <f t="shared" si="0"/>
        <v>68.22</v>
      </c>
      <c r="C10">
        <v>4.1900000000000004</v>
      </c>
      <c r="D10" s="2">
        <f t="shared" si="2"/>
        <v>294435.49526887457</v>
      </c>
      <c r="E10" s="1">
        <f t="shared" si="3"/>
        <v>2782895.1669147578</v>
      </c>
      <c r="F10" s="1">
        <f t="shared" si="4"/>
        <v>68.219898112961147</v>
      </c>
      <c r="G10" s="1">
        <f t="shared" si="5"/>
        <v>1.0188703885205541E-4</v>
      </c>
    </row>
    <row r="11" spans="1:10" x14ac:dyDescent="0.3">
      <c r="A11">
        <v>60.78</v>
      </c>
      <c r="B11">
        <f t="shared" si="0"/>
        <v>71.569999999999993</v>
      </c>
      <c r="C11">
        <v>3.96</v>
      </c>
      <c r="D11" s="2">
        <f t="shared" si="2"/>
        <v>294438.15716202511</v>
      </c>
      <c r="E11" s="1">
        <f t="shared" si="3"/>
        <v>2782897.2008251129</v>
      </c>
      <c r="F11" s="1">
        <f t="shared" si="4"/>
        <v>71.569893109571296</v>
      </c>
      <c r="G11" s="1">
        <f t="shared" si="5"/>
        <v>1.0689042869671539E-4</v>
      </c>
    </row>
    <row r="12" spans="1:10" x14ac:dyDescent="0.3">
      <c r="A12">
        <v>67.39</v>
      </c>
      <c r="B12">
        <f t="shared" si="0"/>
        <v>78.180000000000007</v>
      </c>
      <c r="C12">
        <v>3.84</v>
      </c>
      <c r="D12" s="2">
        <f t="shared" si="2"/>
        <v>294443.40943477885</v>
      </c>
      <c r="E12" s="1">
        <f t="shared" si="3"/>
        <v>2782901.2140034558</v>
      </c>
      <c r="F12" s="1">
        <f t="shared" si="4"/>
        <v>78.179883237556766</v>
      </c>
      <c r="G12" s="1">
        <f t="shared" si="5"/>
        <v>1.1676244324121399E-4</v>
      </c>
    </row>
    <row r="13" spans="1:10" x14ac:dyDescent="0.3">
      <c r="A13">
        <v>76.77</v>
      </c>
      <c r="B13">
        <f t="shared" si="0"/>
        <v>87.56</v>
      </c>
      <c r="C13">
        <v>4.33</v>
      </c>
      <c r="D13" s="2">
        <f t="shared" si="2"/>
        <v>294450.86273560039</v>
      </c>
      <c r="E13" s="1">
        <f t="shared" si="3"/>
        <v>2782906.9089524504</v>
      </c>
      <c r="F13" s="1">
        <f t="shared" si="4"/>
        <v>87.559869228319101</v>
      </c>
      <c r="G13" s="1">
        <f t="shared" si="5"/>
        <v>1.3077168090092073E-4</v>
      </c>
    </row>
    <row r="14" spans="1:10" x14ac:dyDescent="0.3">
      <c r="A14">
        <v>82.06</v>
      </c>
      <c r="B14">
        <f t="shared" si="0"/>
        <v>92.85</v>
      </c>
      <c r="C14">
        <v>4.43</v>
      </c>
      <c r="D14" s="2">
        <f t="shared" si="2"/>
        <v>294455.06614299328</v>
      </c>
      <c r="E14" s="1">
        <f t="shared" si="3"/>
        <v>2782910.1207093992</v>
      </c>
      <c r="F14" s="1">
        <f t="shared" si="4"/>
        <v>92.849861327473505</v>
      </c>
      <c r="G14" s="1">
        <f t="shared" si="5"/>
        <v>1.3867252648935846E-4</v>
      </c>
      <c r="I14" s="5">
        <v>-10.79</v>
      </c>
      <c r="J14" s="5">
        <v>5.7</v>
      </c>
    </row>
    <row r="15" spans="1:10" x14ac:dyDescent="0.3">
      <c r="A15">
        <v>83.95</v>
      </c>
      <c r="B15">
        <f t="shared" si="0"/>
        <v>94.740000000000009</v>
      </c>
      <c r="C15">
        <v>3.88</v>
      </c>
      <c r="D15" s="2">
        <f t="shared" si="2"/>
        <v>294456.56792748719</v>
      </c>
      <c r="E15" s="1">
        <f t="shared" si="3"/>
        <v>2782911.2681991225</v>
      </c>
      <c r="F15" s="1">
        <f t="shared" si="4"/>
        <v>94.7398585050381</v>
      </c>
      <c r="G15" s="1">
        <f t="shared" si="5"/>
        <v>1.4149496190896116E-4</v>
      </c>
      <c r="I15">
        <v>-10.050000000000001</v>
      </c>
      <c r="J15">
        <v>5.56</v>
      </c>
    </row>
    <row r="16" spans="1:10" x14ac:dyDescent="0.3">
      <c r="A16">
        <v>86.62</v>
      </c>
      <c r="B16">
        <f t="shared" si="0"/>
        <v>97.41</v>
      </c>
      <c r="C16">
        <v>3.76</v>
      </c>
      <c r="D16" s="2">
        <f t="shared" si="2"/>
        <v>294458.68949605792</v>
      </c>
      <c r="E16" s="1">
        <f t="shared" si="3"/>
        <v>2782912.8892560326</v>
      </c>
      <c r="F16" s="1">
        <f t="shared" si="4"/>
        <v>97.409854517434113</v>
      </c>
      <c r="G16" s="1">
        <f t="shared" si="5"/>
        <v>1.454825658839809E-4</v>
      </c>
      <c r="I16">
        <v>-10</v>
      </c>
      <c r="J16">
        <v>5.31</v>
      </c>
    </row>
    <row r="17" spans="1:10" x14ac:dyDescent="0.3">
      <c r="A17">
        <v>89.68</v>
      </c>
      <c r="B17">
        <f t="shared" si="0"/>
        <v>100.47</v>
      </c>
      <c r="C17">
        <v>2.41</v>
      </c>
      <c r="D17" s="2">
        <f t="shared" si="2"/>
        <v>294461.12095666706</v>
      </c>
      <c r="E17" s="1">
        <f t="shared" si="3"/>
        <v>2782914.7470965357</v>
      </c>
      <c r="F17" s="1">
        <f t="shared" si="4"/>
        <v>100.46984994696312</v>
      </c>
      <c r="G17" s="1">
        <f t="shared" si="5"/>
        <v>1.5005303687587457E-4</v>
      </c>
      <c r="I17">
        <v>2.39</v>
      </c>
      <c r="J17">
        <v>6.06</v>
      </c>
    </row>
    <row r="18" spans="1:10" x14ac:dyDescent="0.3">
      <c r="A18">
        <v>90.97</v>
      </c>
      <c r="B18">
        <f t="shared" si="0"/>
        <v>101.75999999999999</v>
      </c>
      <c r="C18">
        <v>2.41</v>
      </c>
      <c r="D18" s="2">
        <f t="shared" si="2"/>
        <v>294462.14598417882</v>
      </c>
      <c r="E18" s="1">
        <f t="shared" si="3"/>
        <v>2782915.5303038075</v>
      </c>
      <c r="F18" s="1">
        <f t="shared" si="4"/>
        <v>101.75984802073134</v>
      </c>
      <c r="G18" s="1">
        <f t="shared" si="5"/>
        <v>1.519792686508481E-4</v>
      </c>
      <c r="I18">
        <v>8.1300000000000008</v>
      </c>
      <c r="J18">
        <v>6.35</v>
      </c>
    </row>
    <row r="19" spans="1:10" x14ac:dyDescent="0.3">
      <c r="A19">
        <v>91.01</v>
      </c>
      <c r="B19">
        <f t="shared" si="0"/>
        <v>101.80000000000001</v>
      </c>
      <c r="C19">
        <v>1.77</v>
      </c>
      <c r="D19" s="2">
        <f t="shared" si="2"/>
        <v>294462.17776797758</v>
      </c>
      <c r="E19" s="1">
        <f t="shared" si="3"/>
        <v>2782915.5545893041</v>
      </c>
      <c r="F19" s="1">
        <f t="shared" si="4"/>
        <v>101.79984796089397</v>
      </c>
      <c r="G19" s="1">
        <f t="shared" si="5"/>
        <v>1.5203910604100201E-4</v>
      </c>
      <c r="I19">
        <v>16.57</v>
      </c>
      <c r="J19">
        <v>6.37</v>
      </c>
    </row>
    <row r="20" spans="1:10" x14ac:dyDescent="0.3">
      <c r="A20">
        <v>91.52</v>
      </c>
      <c r="B20">
        <f t="shared" si="0"/>
        <v>102.31</v>
      </c>
      <c r="C20">
        <v>1.8</v>
      </c>
      <c r="D20" s="2">
        <f t="shared" si="2"/>
        <v>294462.58301141241</v>
      </c>
      <c r="E20" s="1">
        <f t="shared" si="3"/>
        <v>2782915.8642293876</v>
      </c>
      <c r="F20" s="1">
        <f t="shared" si="4"/>
        <v>102.30984719889008</v>
      </c>
      <c r="G20" s="1">
        <f t="shared" si="5"/>
        <v>1.5280110991966467E-4</v>
      </c>
      <c r="I20">
        <v>40.64</v>
      </c>
      <c r="J20">
        <v>5.47</v>
      </c>
    </row>
    <row r="21" spans="1:10" x14ac:dyDescent="0.3">
      <c r="A21">
        <v>91.55</v>
      </c>
      <c r="B21">
        <f t="shared" si="0"/>
        <v>102.34</v>
      </c>
      <c r="C21">
        <v>1.23</v>
      </c>
      <c r="D21" s="2">
        <f t="shared" si="2"/>
        <v>294462.60684926156</v>
      </c>
      <c r="E21" s="1">
        <f t="shared" si="3"/>
        <v>2782915.8824435105</v>
      </c>
      <c r="F21" s="1">
        <f t="shared" si="4"/>
        <v>102.33984715428191</v>
      </c>
      <c r="G21" s="1">
        <f t="shared" si="5"/>
        <v>1.5284571809104364E-4</v>
      </c>
      <c r="I21">
        <v>49.21</v>
      </c>
      <c r="J21">
        <v>4.63</v>
      </c>
    </row>
    <row r="22" spans="1:10" x14ac:dyDescent="0.3">
      <c r="A22">
        <v>92.09</v>
      </c>
      <c r="B22">
        <f t="shared" si="0"/>
        <v>102.88</v>
      </c>
      <c r="C22">
        <v>1.22</v>
      </c>
      <c r="D22" s="2">
        <f t="shared" si="2"/>
        <v>294463.03593054553</v>
      </c>
      <c r="E22" s="1">
        <f t="shared" si="3"/>
        <v>2782916.2102977168</v>
      </c>
      <c r="F22" s="1">
        <f t="shared" si="4"/>
        <v>102.87984634766984</v>
      </c>
      <c r="G22" s="1">
        <f t="shared" si="5"/>
        <v>1.5365233015529611E-4</v>
      </c>
      <c r="I22">
        <v>54.87</v>
      </c>
      <c r="J22">
        <v>4.7300000000000004</v>
      </c>
    </row>
    <row r="23" spans="1:10" x14ac:dyDescent="0.3">
      <c r="A23">
        <v>92.1</v>
      </c>
      <c r="B23">
        <f t="shared" si="0"/>
        <v>102.88999999999999</v>
      </c>
      <c r="C23">
        <v>0.51</v>
      </c>
      <c r="D23" s="2">
        <f t="shared" si="2"/>
        <v>294463.04387649527</v>
      </c>
      <c r="E23" s="1">
        <f t="shared" si="3"/>
        <v>2782916.2163690911</v>
      </c>
      <c r="F23" s="1">
        <f t="shared" si="4"/>
        <v>102.88984633281586</v>
      </c>
      <c r="G23" s="1">
        <f t="shared" si="5"/>
        <v>1.5366718412224145E-4</v>
      </c>
      <c r="I23">
        <v>57.43</v>
      </c>
      <c r="J23">
        <v>4.1900000000000004</v>
      </c>
    </row>
    <row r="24" spans="1:10" x14ac:dyDescent="0.3">
      <c r="A24">
        <v>94.73</v>
      </c>
      <c r="B24">
        <f t="shared" si="0"/>
        <v>105.52000000000001</v>
      </c>
      <c r="C24">
        <v>0.25</v>
      </c>
      <c r="D24" s="2">
        <f t="shared" si="2"/>
        <v>294465.13366126717</v>
      </c>
      <c r="E24" s="1">
        <f t="shared" si="3"/>
        <v>2782917.8131405045</v>
      </c>
      <c r="F24" s="1">
        <f t="shared" si="4"/>
        <v>105.519842405003</v>
      </c>
      <c r="G24" s="1">
        <f t="shared" si="5"/>
        <v>1.5759499700607194E-4</v>
      </c>
      <c r="I24">
        <v>60.78</v>
      </c>
      <c r="J24">
        <v>3.96</v>
      </c>
    </row>
    <row r="25" spans="1:10" x14ac:dyDescent="0.3">
      <c r="A25">
        <v>112.64</v>
      </c>
      <c r="B25">
        <f t="shared" si="0"/>
        <v>123.43</v>
      </c>
      <c r="C25">
        <v>0.18</v>
      </c>
      <c r="D25" s="2">
        <f t="shared" si="2"/>
        <v>294479.3648571854</v>
      </c>
      <c r="E25" s="1">
        <f t="shared" si="3"/>
        <v>2782928.6869716872</v>
      </c>
      <c r="F25" s="1">
        <f t="shared" si="4"/>
        <v>123.42981565604927</v>
      </c>
      <c r="G25" s="1">
        <f t="shared" si="5"/>
        <v>1.8434395073541054E-4</v>
      </c>
      <c r="I25">
        <v>67.39</v>
      </c>
      <c r="J25">
        <v>3.84</v>
      </c>
    </row>
    <row r="26" spans="1:10" x14ac:dyDescent="0.3">
      <c r="A26">
        <v>130.75</v>
      </c>
      <c r="B26">
        <f t="shared" si="0"/>
        <v>141.54</v>
      </c>
      <c r="C26">
        <v>0.04</v>
      </c>
      <c r="D26" s="2">
        <f t="shared" si="2"/>
        <v>294493.75497209775</v>
      </c>
      <c r="E26" s="1">
        <f t="shared" si="3"/>
        <v>2782939.6822303543</v>
      </c>
      <c r="F26" s="1">
        <f t="shared" si="4"/>
        <v>141.53978860870541</v>
      </c>
      <c r="G26" s="1">
        <f t="shared" si="5"/>
        <v>2.1139129458447314E-4</v>
      </c>
      <c r="I26">
        <v>76.77</v>
      </c>
      <c r="J26">
        <v>4.33</v>
      </c>
    </row>
    <row r="27" spans="1:10" x14ac:dyDescent="0.3">
      <c r="A27">
        <v>138.54</v>
      </c>
      <c r="B27">
        <f t="shared" si="0"/>
        <v>149.32999999999998</v>
      </c>
      <c r="C27">
        <v>0.1</v>
      </c>
      <c r="D27" s="2">
        <f t="shared" si="2"/>
        <v>294499.94486691646</v>
      </c>
      <c r="E27" s="1">
        <f t="shared" si="3"/>
        <v>2782944.4118308523</v>
      </c>
      <c r="F27" s="1">
        <f t="shared" si="4"/>
        <v>149.32977697436675</v>
      </c>
      <c r="G27" s="1">
        <f t="shared" si="5"/>
        <v>2.2302563323250979E-4</v>
      </c>
      <c r="I27">
        <v>82.06</v>
      </c>
      <c r="J27">
        <v>4.43</v>
      </c>
    </row>
    <row r="28" spans="1:10" x14ac:dyDescent="0.3">
      <c r="A28">
        <v>152.88999999999999</v>
      </c>
      <c r="B28">
        <f t="shared" si="0"/>
        <v>163.67999999999998</v>
      </c>
      <c r="C28">
        <v>-0.37</v>
      </c>
      <c r="D28" s="2">
        <f t="shared" si="2"/>
        <v>294511.3473047404</v>
      </c>
      <c r="E28" s="1">
        <f t="shared" si="3"/>
        <v>2782953.1242528218</v>
      </c>
      <c r="F28" s="1">
        <f t="shared" si="4"/>
        <v>163.67975554242227</v>
      </c>
      <c r="G28" s="1">
        <f t="shared" si="5"/>
        <v>2.4445757770763521E-4</v>
      </c>
      <c r="I28">
        <v>83.95</v>
      </c>
      <c r="J28">
        <v>3.88</v>
      </c>
    </row>
    <row r="29" spans="1:10" x14ac:dyDescent="0.3">
      <c r="A29">
        <v>164.18</v>
      </c>
      <c r="B29">
        <f t="shared" si="0"/>
        <v>174.97</v>
      </c>
      <c r="C29">
        <v>-0.76</v>
      </c>
      <c r="D29" s="2">
        <f t="shared" si="2"/>
        <v>294520.3182819552</v>
      </c>
      <c r="E29" s="1">
        <f t="shared" si="3"/>
        <v>2782959.9788342877</v>
      </c>
      <c r="F29" s="1">
        <f t="shared" si="4"/>
        <v>174.96973868066598</v>
      </c>
      <c r="G29" s="1">
        <f t="shared" si="5"/>
        <v>2.613193340152975E-4</v>
      </c>
      <c r="I29">
        <v>86.62</v>
      </c>
      <c r="J29">
        <v>3.76</v>
      </c>
    </row>
    <row r="30" spans="1:10" x14ac:dyDescent="0.3">
      <c r="A30">
        <v>175.88</v>
      </c>
      <c r="B30">
        <f t="shared" si="0"/>
        <v>186.67</v>
      </c>
      <c r="C30">
        <v>-1.26</v>
      </c>
      <c r="D30" s="2">
        <f t="shared" si="2"/>
        <v>294529.61504310783</v>
      </c>
      <c r="E30" s="1">
        <f t="shared" si="3"/>
        <v>2782967.0823420957</v>
      </c>
      <c r="F30" s="1">
        <f t="shared" si="4"/>
        <v>186.66972120657127</v>
      </c>
      <c r="G30" s="1">
        <f t="shared" si="5"/>
        <v>2.7879342871983681E-4</v>
      </c>
      <c r="I30">
        <v>89.68</v>
      </c>
      <c r="J30">
        <v>2.41</v>
      </c>
    </row>
    <row r="31" spans="1:10" x14ac:dyDescent="0.3">
      <c r="A31">
        <v>182.56</v>
      </c>
      <c r="B31">
        <f t="shared" si="0"/>
        <v>193.35</v>
      </c>
      <c r="C31">
        <v>-1.51</v>
      </c>
      <c r="D31" s="2">
        <f t="shared" si="2"/>
        <v>294534.92293750955</v>
      </c>
      <c r="E31" s="1">
        <f t="shared" si="3"/>
        <v>2782971.1380200582</v>
      </c>
      <c r="F31" s="1">
        <f t="shared" si="4"/>
        <v>193.34971123015745</v>
      </c>
      <c r="G31" s="1">
        <f t="shared" si="5"/>
        <v>2.8876984254111449E-4</v>
      </c>
      <c r="I31">
        <v>90.97</v>
      </c>
      <c r="J31">
        <v>2.41</v>
      </c>
    </row>
    <row r="32" spans="1:10" x14ac:dyDescent="0.3">
      <c r="A32">
        <v>188.74</v>
      </c>
      <c r="B32">
        <f t="shared" si="0"/>
        <v>199.53</v>
      </c>
      <c r="C32">
        <v>-1.51</v>
      </c>
      <c r="D32" s="2">
        <f t="shared" si="2"/>
        <v>294539.83353442606</v>
      </c>
      <c r="E32" s="1">
        <f t="shared" si="3"/>
        <v>2782974.8901293105</v>
      </c>
      <c r="F32" s="1">
        <f t="shared" si="4"/>
        <v>199.52970200023557</v>
      </c>
      <c r="G32" s="1">
        <f t="shared" si="5"/>
        <v>2.9799976442745901E-4</v>
      </c>
      <c r="I32">
        <v>91.01</v>
      </c>
      <c r="J32">
        <v>1.77</v>
      </c>
    </row>
    <row r="33" spans="1:10" x14ac:dyDescent="0.3">
      <c r="A33">
        <v>195.22</v>
      </c>
      <c r="B33">
        <f t="shared" si="0"/>
        <v>206.01</v>
      </c>
      <c r="C33">
        <v>-1.67</v>
      </c>
      <c r="D33" s="2">
        <f t="shared" si="2"/>
        <v>294544.98250983364</v>
      </c>
      <c r="E33" s="1">
        <f t="shared" si="3"/>
        <v>2782978.8243797887</v>
      </c>
      <c r="F33" s="1">
        <f t="shared" si="4"/>
        <v>206.00969232221195</v>
      </c>
      <c r="G33" s="1">
        <f t="shared" si="5"/>
        <v>3.0767778804374757E-4</v>
      </c>
      <c r="I33">
        <v>91.52</v>
      </c>
      <c r="J33">
        <v>1.8</v>
      </c>
    </row>
    <row r="34" spans="1:10" x14ac:dyDescent="0.3">
      <c r="A34">
        <v>201.67</v>
      </c>
      <c r="B34">
        <f t="shared" si="0"/>
        <v>212.45999999999998</v>
      </c>
      <c r="C34">
        <v>-1.73</v>
      </c>
      <c r="D34" s="2">
        <f t="shared" si="2"/>
        <v>294550.10764739214</v>
      </c>
      <c r="E34" s="1">
        <f t="shared" si="3"/>
        <v>2782982.7404161445</v>
      </c>
      <c r="F34" s="1">
        <f t="shared" si="4"/>
        <v>212.45968268912543</v>
      </c>
      <c r="G34" s="1">
        <f t="shared" si="5"/>
        <v>3.1731087455000306E-4</v>
      </c>
      <c r="I34">
        <v>91.55</v>
      </c>
      <c r="J34">
        <v>1.23</v>
      </c>
    </row>
    <row r="35" spans="1:10" x14ac:dyDescent="0.3">
      <c r="A35">
        <v>208.18</v>
      </c>
      <c r="B35">
        <f t="shared" si="0"/>
        <v>218.97</v>
      </c>
      <c r="C35">
        <v>-1.69</v>
      </c>
      <c r="D35" s="2">
        <f t="shared" si="2"/>
        <v>294555.28046064888</v>
      </c>
      <c r="E35" s="1">
        <f t="shared" si="3"/>
        <v>2782986.692880745</v>
      </c>
      <c r="F35" s="1">
        <f t="shared" si="4"/>
        <v>218.96967296621085</v>
      </c>
      <c r="G35" s="1">
        <f t="shared" si="5"/>
        <v>3.2703378914789027E-4</v>
      </c>
      <c r="I35">
        <v>92.09</v>
      </c>
      <c r="J35">
        <v>1.22</v>
      </c>
    </row>
    <row r="36" spans="1:10" x14ac:dyDescent="0.3">
      <c r="A36">
        <v>214.62</v>
      </c>
      <c r="B36">
        <f t="shared" si="0"/>
        <v>225.41</v>
      </c>
      <c r="C36">
        <v>-1.74</v>
      </c>
      <c r="D36" s="2">
        <f t="shared" si="2"/>
        <v>294560.3976522577</v>
      </c>
      <c r="E36" s="1">
        <f t="shared" si="3"/>
        <v>2782990.6028457265</v>
      </c>
      <c r="F36" s="1">
        <f t="shared" si="4"/>
        <v>225.40966334802457</v>
      </c>
      <c r="G36" s="1">
        <f t="shared" si="5"/>
        <v>3.3665197543086833E-4</v>
      </c>
      <c r="I36">
        <v>92.1</v>
      </c>
      <c r="J36">
        <v>0.51</v>
      </c>
    </row>
    <row r="37" spans="1:10" x14ac:dyDescent="0.3">
      <c r="A37">
        <v>220.82</v>
      </c>
      <c r="B37">
        <f t="shared" si="0"/>
        <v>231.60999999999999</v>
      </c>
      <c r="C37">
        <v>-1.75</v>
      </c>
      <c r="D37" s="2">
        <f t="shared" si="2"/>
        <v>294565.32414107356</v>
      </c>
      <c r="E37" s="1">
        <f t="shared" si="3"/>
        <v>2782994.3670977275</v>
      </c>
      <c r="F37" s="1">
        <f t="shared" si="4"/>
        <v>231.60965408830228</v>
      </c>
      <c r="G37" s="1">
        <f t="shared" si="5"/>
        <v>3.4591169770692431E-4</v>
      </c>
      <c r="I37">
        <v>94.73</v>
      </c>
      <c r="J37">
        <v>0.25</v>
      </c>
    </row>
    <row r="38" spans="1:10" x14ac:dyDescent="0.3">
      <c r="A38">
        <v>227.67</v>
      </c>
      <c r="B38">
        <f t="shared" si="0"/>
        <v>238.45999999999998</v>
      </c>
      <c r="C38">
        <v>-1.65</v>
      </c>
      <c r="D38" s="2">
        <f t="shared" si="2"/>
        <v>294570.76711662021</v>
      </c>
      <c r="E38" s="1">
        <f t="shared" si="3"/>
        <v>2782998.525989051</v>
      </c>
      <c r="F38" s="1">
        <f t="shared" si="4"/>
        <v>238.45964385777751</v>
      </c>
      <c r="G38" s="1">
        <f t="shared" si="5"/>
        <v>3.5614222247204452E-4</v>
      </c>
      <c r="I38">
        <v>112.64</v>
      </c>
      <c r="J38">
        <v>0.18</v>
      </c>
    </row>
    <row r="39" spans="1:10" x14ac:dyDescent="0.3">
      <c r="A39">
        <v>233.69</v>
      </c>
      <c r="B39">
        <f t="shared" si="0"/>
        <v>244.48</v>
      </c>
      <c r="C39">
        <v>-1.7</v>
      </c>
      <c r="D39" s="2">
        <f t="shared" si="2"/>
        <v>294575.55057834147</v>
      </c>
      <c r="E39" s="1">
        <f t="shared" si="3"/>
        <v>2783002.1809563166</v>
      </c>
      <c r="F39" s="1">
        <f t="shared" si="4"/>
        <v>244.47963486706638</v>
      </c>
      <c r="G39" s="1">
        <f t="shared" si="5"/>
        <v>3.6513293360940224E-4</v>
      </c>
      <c r="I39">
        <v>130.75</v>
      </c>
      <c r="J39">
        <v>0.04</v>
      </c>
    </row>
    <row r="40" spans="1:10" x14ac:dyDescent="0.3">
      <c r="A40">
        <v>240.24</v>
      </c>
      <c r="B40">
        <f t="shared" si="0"/>
        <v>251.03</v>
      </c>
      <c r="C40">
        <v>-1.73</v>
      </c>
      <c r="D40" s="2">
        <f t="shared" si="2"/>
        <v>294580.75517539697</v>
      </c>
      <c r="E40" s="1">
        <f t="shared" si="3"/>
        <v>2783006.1577064139</v>
      </c>
      <c r="F40" s="1">
        <f t="shared" si="4"/>
        <v>251.02962508431446</v>
      </c>
      <c r="G40" s="1">
        <f t="shared" si="5"/>
        <v>3.7491568554059995E-4</v>
      </c>
      <c r="I40">
        <v>138.54</v>
      </c>
      <c r="J40">
        <v>0.1</v>
      </c>
    </row>
    <row r="41" spans="1:10" x14ac:dyDescent="0.3">
      <c r="A41">
        <v>246.76</v>
      </c>
      <c r="B41">
        <f t="shared" si="0"/>
        <v>257.55</v>
      </c>
      <c r="C41">
        <v>-1.59</v>
      </c>
      <c r="D41" s="2">
        <f t="shared" si="2"/>
        <v>294585.93593460345</v>
      </c>
      <c r="E41" s="1">
        <f t="shared" si="3"/>
        <v>2783010.1162423892</v>
      </c>
      <c r="F41" s="1">
        <f t="shared" si="4"/>
        <v>257.54961534682866</v>
      </c>
      <c r="G41" s="1">
        <f t="shared" si="5"/>
        <v>3.8465317135205623E-4</v>
      </c>
      <c r="I41">
        <v>152.88999999999999</v>
      </c>
      <c r="J41">
        <v>-0.37</v>
      </c>
    </row>
    <row r="42" spans="1:10" x14ac:dyDescent="0.3">
      <c r="A42">
        <v>253.19</v>
      </c>
      <c r="B42">
        <f t="shared" si="0"/>
        <v>263.98</v>
      </c>
      <c r="C42">
        <v>-1.61</v>
      </c>
      <c r="D42" s="2">
        <f t="shared" si="2"/>
        <v>294591.04518026253</v>
      </c>
      <c r="E42" s="1">
        <f t="shared" si="3"/>
        <v>2783014.0201359964</v>
      </c>
      <c r="F42" s="1">
        <f t="shared" si="4"/>
        <v>263.97960574349634</v>
      </c>
      <c r="G42" s="1">
        <f t="shared" si="5"/>
        <v>3.9425650368229981E-4</v>
      </c>
      <c r="I42">
        <v>164.18</v>
      </c>
      <c r="J42">
        <v>-0.76</v>
      </c>
    </row>
    <row r="43" spans="1:10" x14ac:dyDescent="0.3">
      <c r="A43">
        <v>259.82</v>
      </c>
      <c r="B43">
        <f t="shared" si="0"/>
        <v>270.61</v>
      </c>
      <c r="C43">
        <v>-1.61</v>
      </c>
      <c r="D43" s="2">
        <f t="shared" si="2"/>
        <v>294596.31334491569</v>
      </c>
      <c r="E43" s="1">
        <f t="shared" si="3"/>
        <v>2783018.0454570875</v>
      </c>
      <c r="F43" s="1">
        <f t="shared" si="4"/>
        <v>270.6095958414449</v>
      </c>
      <c r="G43" s="1">
        <f t="shared" si="5"/>
        <v>4.0415855511355403E-4</v>
      </c>
      <c r="I43">
        <v>175.88</v>
      </c>
      <c r="J43">
        <v>-1.26</v>
      </c>
    </row>
    <row r="44" spans="1:10" x14ac:dyDescent="0.3">
      <c r="A44">
        <v>266.49</v>
      </c>
      <c r="B44">
        <f t="shared" si="0"/>
        <v>277.28000000000003</v>
      </c>
      <c r="C44">
        <v>-1.63</v>
      </c>
      <c r="D44" s="2">
        <f t="shared" si="2"/>
        <v>294601.61329336767</v>
      </c>
      <c r="E44" s="1">
        <f t="shared" si="3"/>
        <v>2783022.0950636752</v>
      </c>
      <c r="F44" s="1">
        <f t="shared" si="4"/>
        <v>277.27958587960234</v>
      </c>
      <c r="G44" s="1">
        <f t="shared" si="5"/>
        <v>4.1412039769284092E-4</v>
      </c>
      <c r="I44">
        <v>182.56</v>
      </c>
      <c r="J44">
        <v>-1.51</v>
      </c>
    </row>
    <row r="45" spans="1:10" x14ac:dyDescent="0.3">
      <c r="A45">
        <v>273.17</v>
      </c>
      <c r="B45">
        <f t="shared" si="0"/>
        <v>283.96000000000004</v>
      </c>
      <c r="C45">
        <v>-1.57</v>
      </c>
      <c r="D45" s="2">
        <f t="shared" si="2"/>
        <v>294606.92118776933</v>
      </c>
      <c r="E45" s="1">
        <f t="shared" si="3"/>
        <v>2783026.1507416377</v>
      </c>
      <c r="F45" s="1">
        <f t="shared" si="4"/>
        <v>283.95957590314225</v>
      </c>
      <c r="G45" s="1">
        <f t="shared" si="5"/>
        <v>4.2409685778466155E-4</v>
      </c>
      <c r="I45">
        <v>188.74</v>
      </c>
      <c r="J45">
        <v>-1.51</v>
      </c>
    </row>
    <row r="46" spans="1:10" x14ac:dyDescent="0.3">
      <c r="A46">
        <v>279.8</v>
      </c>
      <c r="B46">
        <f t="shared" si="0"/>
        <v>290.59000000000003</v>
      </c>
      <c r="C46">
        <v>-1.63</v>
      </c>
      <c r="D46" s="2">
        <f t="shared" si="2"/>
        <v>294612.18935242249</v>
      </c>
      <c r="E46" s="1">
        <f t="shared" si="3"/>
        <v>2783030.1760627287</v>
      </c>
      <c r="F46" s="1">
        <f t="shared" si="4"/>
        <v>290.58956600109082</v>
      </c>
      <c r="G46" s="1">
        <f t="shared" si="5"/>
        <v>4.3399890921591577E-4</v>
      </c>
      <c r="I46">
        <v>195.22</v>
      </c>
      <c r="J46">
        <v>-1.67</v>
      </c>
    </row>
    <row r="47" spans="1:10" x14ac:dyDescent="0.3">
      <c r="A47">
        <v>285.95</v>
      </c>
      <c r="B47">
        <f t="shared" si="0"/>
        <v>296.74</v>
      </c>
      <c r="C47">
        <v>-1.66</v>
      </c>
      <c r="D47" s="2">
        <f t="shared" si="2"/>
        <v>294617.07611148991</v>
      </c>
      <c r="E47" s="1">
        <f t="shared" si="3"/>
        <v>2783033.9099578587</v>
      </c>
      <c r="F47" s="1">
        <f t="shared" si="4"/>
        <v>296.73955681610613</v>
      </c>
      <c r="G47" s="1">
        <f t="shared" si="5"/>
        <v>4.431838938785404E-4</v>
      </c>
      <c r="I47">
        <v>201.67</v>
      </c>
      <c r="J47">
        <v>-1.73</v>
      </c>
    </row>
    <row r="48" spans="1:10" x14ac:dyDescent="0.3">
      <c r="A48">
        <v>292.45</v>
      </c>
      <c r="B48">
        <f t="shared" si="0"/>
        <v>303.24</v>
      </c>
      <c r="C48">
        <v>-1.59</v>
      </c>
      <c r="D48" s="2">
        <f t="shared" si="2"/>
        <v>294622.24097879691</v>
      </c>
      <c r="E48" s="1">
        <f t="shared" si="3"/>
        <v>2783037.8563510855</v>
      </c>
      <c r="F48" s="1">
        <f t="shared" si="4"/>
        <v>303.23954710832822</v>
      </c>
      <c r="G48" s="1">
        <f t="shared" si="5"/>
        <v>4.5289167178452772E-4</v>
      </c>
      <c r="I48">
        <v>208.18</v>
      </c>
      <c r="J48">
        <v>-1.69</v>
      </c>
    </row>
    <row r="49" spans="1:10" x14ac:dyDescent="0.3">
      <c r="A49">
        <v>298.87</v>
      </c>
      <c r="B49">
        <f t="shared" si="0"/>
        <v>309.66000000000003</v>
      </c>
      <c r="C49">
        <v>-1.65</v>
      </c>
      <c r="D49" s="2">
        <f t="shared" si="2"/>
        <v>294627.34227850632</v>
      </c>
      <c r="E49" s="1">
        <f t="shared" si="3"/>
        <v>2783041.7541733184</v>
      </c>
      <c r="F49" s="1">
        <f t="shared" si="4"/>
        <v>309.65953751989616</v>
      </c>
      <c r="G49" s="1">
        <f t="shared" si="5"/>
        <v>4.6248010386307215E-4</v>
      </c>
      <c r="I49">
        <v>214.62</v>
      </c>
      <c r="J49">
        <v>-1.74</v>
      </c>
    </row>
    <row r="50" spans="1:10" x14ac:dyDescent="0.3">
      <c r="A50">
        <v>304.94</v>
      </c>
      <c r="B50">
        <f t="shared" si="0"/>
        <v>315.73</v>
      </c>
      <c r="C50">
        <v>-1.67</v>
      </c>
      <c r="D50" s="2">
        <f t="shared" si="2"/>
        <v>294632.16546997608</v>
      </c>
      <c r="E50" s="1">
        <f t="shared" si="3"/>
        <v>2783045.4394974546</v>
      </c>
      <c r="F50" s="1">
        <f t="shared" si="4"/>
        <v>315.72952845421099</v>
      </c>
      <c r="G50" s="1">
        <f t="shared" si="5"/>
        <v>4.7154578902564026E-4</v>
      </c>
      <c r="I50">
        <v>220.82</v>
      </c>
      <c r="J50">
        <v>-1.75</v>
      </c>
    </row>
    <row r="51" spans="1:10" x14ac:dyDescent="0.3">
      <c r="A51">
        <v>311.16000000000003</v>
      </c>
      <c r="B51">
        <f t="shared" si="0"/>
        <v>321.95000000000005</v>
      </c>
      <c r="C51">
        <v>-1.66</v>
      </c>
      <c r="D51" s="2">
        <f t="shared" si="2"/>
        <v>294637.10785069142</v>
      </c>
      <c r="E51" s="1">
        <f t="shared" si="3"/>
        <v>2783049.2158922041</v>
      </c>
      <c r="F51" s="1">
        <f t="shared" si="4"/>
        <v>321.94951916478072</v>
      </c>
      <c r="G51" s="1">
        <f t="shared" si="5"/>
        <v>4.8083521932085205E-4</v>
      </c>
      <c r="I51">
        <v>227.67</v>
      </c>
      <c r="J51">
        <v>-1.65</v>
      </c>
    </row>
    <row r="52" spans="1:10" x14ac:dyDescent="0.3">
      <c r="A52">
        <v>317.47000000000003</v>
      </c>
      <c r="B52">
        <f t="shared" si="0"/>
        <v>328.26000000000005</v>
      </c>
      <c r="C52">
        <v>-1.73</v>
      </c>
      <c r="D52" s="2">
        <f t="shared" si="2"/>
        <v>294642.12174495409</v>
      </c>
      <c r="E52" s="1">
        <f t="shared" si="3"/>
        <v>2783053.0469293208</v>
      </c>
      <c r="F52" s="1">
        <f t="shared" si="4"/>
        <v>328.25950974058532</v>
      </c>
      <c r="G52" s="1">
        <f t="shared" si="5"/>
        <v>4.9025941473246348E-4</v>
      </c>
      <c r="I52">
        <v>233.69</v>
      </c>
      <c r="J52">
        <v>-1.7</v>
      </c>
    </row>
    <row r="53" spans="1:10" x14ac:dyDescent="0.3">
      <c r="A53">
        <v>338.95</v>
      </c>
      <c r="B53">
        <f t="shared" si="0"/>
        <v>349.74</v>
      </c>
      <c r="C53">
        <v>-1.72</v>
      </c>
      <c r="D53" s="2">
        <f t="shared" si="2"/>
        <v>294659.18964491633</v>
      </c>
      <c r="E53" s="1">
        <f t="shared" si="3"/>
        <v>2783066.0882410915</v>
      </c>
      <c r="F53" s="1">
        <f t="shared" si="4"/>
        <v>349.73947766005114</v>
      </c>
      <c r="G53" s="1">
        <f t="shared" si="5"/>
        <v>5.2233994887274093E-4</v>
      </c>
      <c r="I53">
        <v>240.24</v>
      </c>
      <c r="J53">
        <v>-1.73</v>
      </c>
    </row>
    <row r="54" spans="1:10" x14ac:dyDescent="0.3">
      <c r="A54">
        <v>346.08</v>
      </c>
      <c r="B54">
        <f t="shared" si="0"/>
        <v>356.87</v>
      </c>
      <c r="C54">
        <v>-1.79</v>
      </c>
      <c r="D54" s="2">
        <f t="shared" si="2"/>
        <v>294664.8551070547</v>
      </c>
      <c r="E54" s="1">
        <f t="shared" si="3"/>
        <v>2783070.4171308926</v>
      </c>
      <c r="F54" s="1">
        <f t="shared" si="4"/>
        <v>356.86946701150771</v>
      </c>
      <c r="G54" s="1">
        <f t="shared" si="5"/>
        <v>5.3298849229577172E-4</v>
      </c>
      <c r="I54">
        <v>246.76</v>
      </c>
      <c r="J54">
        <v>-1.59</v>
      </c>
    </row>
    <row r="55" spans="1:10" x14ac:dyDescent="0.3">
      <c r="A55">
        <v>353.22</v>
      </c>
      <c r="B55">
        <f t="shared" si="0"/>
        <v>364.01000000000005</v>
      </c>
      <c r="C55">
        <v>-1.86</v>
      </c>
      <c r="D55" s="2">
        <f t="shared" si="2"/>
        <v>294670.52851514268</v>
      </c>
      <c r="E55" s="1">
        <f t="shared" si="3"/>
        <v>2783074.7520920676</v>
      </c>
      <c r="F55" s="1">
        <f t="shared" si="4"/>
        <v>364.00945634773507</v>
      </c>
      <c r="G55" s="1">
        <f t="shared" si="5"/>
        <v>5.4365226498021002E-4</v>
      </c>
      <c r="I55">
        <v>253.19</v>
      </c>
      <c r="J55">
        <v>-1.61</v>
      </c>
    </row>
    <row r="56" spans="1:10" x14ac:dyDescent="0.3">
      <c r="A56">
        <v>360.52</v>
      </c>
      <c r="B56">
        <f t="shared" si="0"/>
        <v>371.31</v>
      </c>
      <c r="C56">
        <v>-1.88</v>
      </c>
      <c r="D56" s="2">
        <f t="shared" si="2"/>
        <v>294676.32905842597</v>
      </c>
      <c r="E56" s="1">
        <f t="shared" si="3"/>
        <v>2783079.1841952298</v>
      </c>
      <c r="F56" s="1">
        <f t="shared" si="4"/>
        <v>371.30944544508077</v>
      </c>
      <c r="G56" s="1">
        <f t="shared" si="5"/>
        <v>5.545549192333965E-4</v>
      </c>
      <c r="I56">
        <v>259.82</v>
      </c>
      <c r="J56">
        <v>-1.61</v>
      </c>
    </row>
    <row r="57" spans="1:10" x14ac:dyDescent="0.3">
      <c r="A57">
        <v>367.85</v>
      </c>
      <c r="B57">
        <f t="shared" si="0"/>
        <v>378.64000000000004</v>
      </c>
      <c r="C57">
        <v>-1.79</v>
      </c>
      <c r="D57" s="2">
        <f t="shared" si="2"/>
        <v>294682.15343955829</v>
      </c>
      <c r="E57" s="1">
        <f t="shared" si="3"/>
        <v>2783083.6345125148</v>
      </c>
      <c r="F57" s="1">
        <f t="shared" si="4"/>
        <v>378.63943449772569</v>
      </c>
      <c r="G57" s="1">
        <f t="shared" si="5"/>
        <v>5.6550227435536726E-4</v>
      </c>
      <c r="I57">
        <v>266.49</v>
      </c>
      <c r="J57">
        <v>-1.63</v>
      </c>
    </row>
    <row r="58" spans="1:10" x14ac:dyDescent="0.3">
      <c r="A58">
        <v>374.92</v>
      </c>
      <c r="B58">
        <f t="shared" si="0"/>
        <v>385.71000000000004</v>
      </c>
      <c r="C58">
        <v>-1.94</v>
      </c>
      <c r="D58" s="2">
        <f t="shared" si="2"/>
        <v>294687.77122599841</v>
      </c>
      <c r="E58" s="1">
        <f t="shared" si="3"/>
        <v>2783087.9269740707</v>
      </c>
      <c r="F58" s="1">
        <f t="shared" si="4"/>
        <v>385.70942393872758</v>
      </c>
      <c r="G58" s="1">
        <f t="shared" si="5"/>
        <v>5.7606127245435346E-4</v>
      </c>
      <c r="I58">
        <v>273.17</v>
      </c>
      <c r="J58">
        <v>-1.57</v>
      </c>
    </row>
    <row r="59" spans="1:10" x14ac:dyDescent="0.3">
      <c r="A59">
        <v>382.34</v>
      </c>
      <c r="B59">
        <f t="shared" si="0"/>
        <v>393.13</v>
      </c>
      <c r="C59">
        <v>-1.95</v>
      </c>
      <c r="D59" s="2">
        <f t="shared" si="2"/>
        <v>294693.66712067812</v>
      </c>
      <c r="E59" s="1">
        <f t="shared" si="3"/>
        <v>2783092.4319337229</v>
      </c>
      <c r="F59" s="1">
        <f t="shared" si="4"/>
        <v>393.12941285665357</v>
      </c>
      <c r="G59" s="1">
        <f t="shared" si="5"/>
        <v>5.8714334642218091E-4</v>
      </c>
      <c r="I59">
        <v>279.8</v>
      </c>
      <c r="J59">
        <v>-1.63</v>
      </c>
    </row>
    <row r="60" spans="1:10" x14ac:dyDescent="0.3">
      <c r="A60">
        <v>389.82</v>
      </c>
      <c r="B60">
        <f t="shared" si="0"/>
        <v>400.61</v>
      </c>
      <c r="C60">
        <v>-1.97</v>
      </c>
      <c r="D60" s="2">
        <f t="shared" si="2"/>
        <v>294699.61069105606</v>
      </c>
      <c r="E60" s="1">
        <f t="shared" si="3"/>
        <v>2783096.9733216208</v>
      </c>
      <c r="F60" s="1">
        <f t="shared" si="4"/>
        <v>400.60940168531704</v>
      </c>
      <c r="G60" s="1">
        <f t="shared" si="5"/>
        <v>5.9831468297488755E-4</v>
      </c>
      <c r="I60">
        <v>285.95</v>
      </c>
      <c r="J60">
        <v>-1.66</v>
      </c>
    </row>
    <row r="61" spans="1:10" x14ac:dyDescent="0.3">
      <c r="A61">
        <v>396.88</v>
      </c>
      <c r="B61">
        <f t="shared" si="0"/>
        <v>407.67</v>
      </c>
      <c r="C61">
        <v>-1.98</v>
      </c>
      <c r="D61" s="2">
        <f t="shared" si="2"/>
        <v>294705.22053154645</v>
      </c>
      <c r="E61" s="1">
        <f t="shared" si="3"/>
        <v>2783101.2597118025</v>
      </c>
      <c r="F61" s="1">
        <f t="shared" si="4"/>
        <v>407.66939114117292</v>
      </c>
      <c r="G61" s="1">
        <f t="shared" si="5"/>
        <v>6.0885882709271755E-4</v>
      </c>
      <c r="I61">
        <v>292.45</v>
      </c>
      <c r="J61">
        <v>-1.59</v>
      </c>
    </row>
    <row r="62" spans="1:10" x14ac:dyDescent="0.3">
      <c r="A62">
        <v>403.78</v>
      </c>
      <c r="B62">
        <f t="shared" si="0"/>
        <v>414.57</v>
      </c>
      <c r="C62">
        <v>-1.87</v>
      </c>
      <c r="D62" s="2">
        <f t="shared" si="2"/>
        <v>294710.7032368416</v>
      </c>
      <c r="E62" s="1">
        <f t="shared" si="3"/>
        <v>2783105.4489599969</v>
      </c>
      <c r="F62" s="1">
        <f t="shared" si="4"/>
        <v>414.56938083595679</v>
      </c>
      <c r="G62" s="1">
        <f t="shared" si="5"/>
        <v>6.1916404320072616E-4</v>
      </c>
      <c r="I62">
        <v>298.87</v>
      </c>
      <c r="J62">
        <v>-1.65</v>
      </c>
    </row>
    <row r="63" spans="1:10" x14ac:dyDescent="0.3">
      <c r="A63">
        <v>410.59</v>
      </c>
      <c r="B63">
        <f t="shared" si="0"/>
        <v>421.38</v>
      </c>
      <c r="C63">
        <v>-1.99</v>
      </c>
      <c r="D63" s="2">
        <f t="shared" si="2"/>
        <v>294716.11442858941</v>
      </c>
      <c r="E63" s="1">
        <f t="shared" si="3"/>
        <v>2783109.5835658237</v>
      </c>
      <c r="F63" s="1">
        <f t="shared" si="4"/>
        <v>421.37937066522312</v>
      </c>
      <c r="G63" s="1">
        <f t="shared" si="5"/>
        <v>6.2933477687465711E-4</v>
      </c>
      <c r="I63">
        <v>304.94</v>
      </c>
      <c r="J63">
        <v>-1.67</v>
      </c>
    </row>
    <row r="64" spans="1:10" x14ac:dyDescent="0.3">
      <c r="A64">
        <v>417.37</v>
      </c>
      <c r="B64">
        <f t="shared" si="0"/>
        <v>428.16</v>
      </c>
      <c r="C64">
        <v>-1.86</v>
      </c>
      <c r="D64" s="2">
        <f t="shared" si="2"/>
        <v>294721.50178248808</v>
      </c>
      <c r="E64" s="1">
        <f t="shared" si="3"/>
        <v>2783113.6999575277</v>
      </c>
      <c r="F64" s="1">
        <f t="shared" si="4"/>
        <v>428.15936053909763</v>
      </c>
      <c r="G64" s="1">
        <f t="shared" si="5"/>
        <v>6.3946090239141995E-4</v>
      </c>
      <c r="I64">
        <v>311.16000000000003</v>
      </c>
      <c r="J64">
        <v>-1.66</v>
      </c>
    </row>
    <row r="65" spans="1:10" x14ac:dyDescent="0.3">
      <c r="A65">
        <v>424.23</v>
      </c>
      <c r="B65">
        <f t="shared" si="0"/>
        <v>435.02000000000004</v>
      </c>
      <c r="C65">
        <v>-1.95</v>
      </c>
      <c r="D65" s="2">
        <f t="shared" si="2"/>
        <v>294726.95270398445</v>
      </c>
      <c r="E65" s="1">
        <f t="shared" si="3"/>
        <v>2783117.8649202255</v>
      </c>
      <c r="F65" s="1">
        <f t="shared" si="4"/>
        <v>435.0193502937189</v>
      </c>
      <c r="G65" s="1">
        <f t="shared" si="5"/>
        <v>6.4970628113769635E-4</v>
      </c>
      <c r="I65">
        <v>317.47000000000003</v>
      </c>
      <c r="J65">
        <v>-1.73</v>
      </c>
    </row>
    <row r="66" spans="1:10" x14ac:dyDescent="0.3">
      <c r="A66">
        <v>437.85</v>
      </c>
      <c r="B66">
        <f t="shared" ref="B66:B129" si="6">A66+10.79</f>
        <v>448.64000000000004</v>
      </c>
      <c r="C66">
        <v>-1.92</v>
      </c>
      <c r="D66" s="2">
        <f t="shared" si="2"/>
        <v>294737.77508748003</v>
      </c>
      <c r="E66" s="1">
        <f t="shared" si="3"/>
        <v>2783126.1341318786</v>
      </c>
      <c r="F66" s="1">
        <f t="shared" si="4"/>
        <v>448.6393299519226</v>
      </c>
      <c r="G66" s="1">
        <f t="shared" si="5"/>
        <v>6.7004807743842321E-4</v>
      </c>
      <c r="I66">
        <v>338.95</v>
      </c>
      <c r="J66">
        <v>-1.72</v>
      </c>
    </row>
    <row r="67" spans="1:10" x14ac:dyDescent="0.3">
      <c r="A67">
        <v>444.28</v>
      </c>
      <c r="B67">
        <f t="shared" si="6"/>
        <v>455.07</v>
      </c>
      <c r="C67">
        <v>-2.0299999999999998</v>
      </c>
      <c r="D67" s="2">
        <f t="shared" ref="D67:D130" si="7">(((B67*($D$224-$D$1))+$B$224*$D$1)/$B$224)</f>
        <v>294742.88433313917</v>
      </c>
      <c r="E67" s="1">
        <f t="shared" ref="E67:E130" si="8">(((B67*($E$224-$E$1))+$B$224*$E$1)/$B$224)</f>
        <v>2783130.0380254858</v>
      </c>
      <c r="F67" s="1">
        <f t="shared" ref="F67:F130" si="9">SQRT(((D67-$D$1)^2)+((E67-$E$1)^2))</f>
        <v>455.06932034863655</v>
      </c>
      <c r="G67" s="1">
        <f t="shared" ref="G67:G130" si="10">B67-F67</f>
        <v>6.7965136344128041E-4</v>
      </c>
      <c r="I67">
        <v>346.08</v>
      </c>
      <c r="J67">
        <v>-1.79</v>
      </c>
    </row>
    <row r="68" spans="1:10" x14ac:dyDescent="0.3">
      <c r="A68">
        <v>450.91</v>
      </c>
      <c r="B68">
        <f t="shared" si="6"/>
        <v>461.70000000000005</v>
      </c>
      <c r="C68">
        <v>-2.14</v>
      </c>
      <c r="D68" s="2">
        <f t="shared" si="7"/>
        <v>294748.15249779227</v>
      </c>
      <c r="E68" s="1">
        <f t="shared" si="8"/>
        <v>2783134.0633465773</v>
      </c>
      <c r="F68" s="1">
        <f t="shared" si="9"/>
        <v>461.69931044682158</v>
      </c>
      <c r="G68" s="1">
        <f t="shared" si="10"/>
        <v>6.8955317846075559E-4</v>
      </c>
      <c r="I68">
        <v>353.22</v>
      </c>
      <c r="J68">
        <v>-1.86</v>
      </c>
    </row>
    <row r="69" spans="1:10" x14ac:dyDescent="0.3">
      <c r="A69">
        <v>456.97</v>
      </c>
      <c r="B69">
        <f t="shared" si="6"/>
        <v>467.76000000000005</v>
      </c>
      <c r="C69">
        <v>-2.23</v>
      </c>
      <c r="D69" s="2">
        <f t="shared" si="7"/>
        <v>294752.96774331236</v>
      </c>
      <c r="E69" s="1">
        <f t="shared" si="8"/>
        <v>2783137.7425993397</v>
      </c>
      <c r="F69" s="1">
        <f t="shared" si="9"/>
        <v>467.75930139631936</v>
      </c>
      <c r="G69" s="1">
        <f t="shared" si="10"/>
        <v>6.9860368068930256E-4</v>
      </c>
      <c r="I69">
        <v>360.52</v>
      </c>
      <c r="J69">
        <v>-1.88</v>
      </c>
    </row>
    <row r="70" spans="1:10" x14ac:dyDescent="0.3">
      <c r="A70">
        <v>463.17</v>
      </c>
      <c r="B70">
        <f t="shared" si="6"/>
        <v>473.96000000000004</v>
      </c>
      <c r="C70">
        <v>-2.33</v>
      </c>
      <c r="D70" s="2">
        <f t="shared" si="7"/>
        <v>294757.89423212834</v>
      </c>
      <c r="E70" s="1">
        <f t="shared" si="8"/>
        <v>2783141.5068513402</v>
      </c>
      <c r="F70" s="1">
        <f t="shared" si="9"/>
        <v>473.95929213640687</v>
      </c>
      <c r="G70" s="1">
        <f t="shared" si="10"/>
        <v>7.0786359316343805E-4</v>
      </c>
      <c r="I70">
        <v>367.85</v>
      </c>
      <c r="J70">
        <v>-1.79</v>
      </c>
    </row>
    <row r="71" spans="1:10" x14ac:dyDescent="0.3">
      <c r="A71">
        <v>469.94</v>
      </c>
      <c r="B71">
        <f t="shared" si="6"/>
        <v>480.73</v>
      </c>
      <c r="C71">
        <v>-2.36</v>
      </c>
      <c r="D71" s="2">
        <f t="shared" si="7"/>
        <v>294763.27364007733</v>
      </c>
      <c r="E71" s="1">
        <f t="shared" si="8"/>
        <v>2783145.6171716703</v>
      </c>
      <c r="F71" s="1">
        <f t="shared" si="9"/>
        <v>480.72928202546427</v>
      </c>
      <c r="G71" s="1">
        <f t="shared" si="10"/>
        <v>7.1797453574617975E-4</v>
      </c>
      <c r="I71">
        <v>374.92</v>
      </c>
      <c r="J71">
        <v>-1.94</v>
      </c>
    </row>
    <row r="72" spans="1:10" x14ac:dyDescent="0.3">
      <c r="A72">
        <v>476.25</v>
      </c>
      <c r="B72">
        <f t="shared" si="6"/>
        <v>487.04</v>
      </c>
      <c r="C72">
        <v>-2.37</v>
      </c>
      <c r="D72" s="2">
        <f t="shared" si="7"/>
        <v>294768.28753433999</v>
      </c>
      <c r="E72" s="1">
        <f t="shared" si="8"/>
        <v>2783149.448208787</v>
      </c>
      <c r="F72" s="1">
        <f t="shared" si="9"/>
        <v>487.03927260126886</v>
      </c>
      <c r="G72" s="1">
        <f t="shared" si="10"/>
        <v>7.2739873115779119E-4</v>
      </c>
      <c r="I72">
        <v>382.34</v>
      </c>
      <c r="J72">
        <v>-1.95</v>
      </c>
    </row>
    <row r="73" spans="1:10" x14ac:dyDescent="0.3">
      <c r="A73">
        <v>482.33</v>
      </c>
      <c r="B73">
        <f t="shared" si="6"/>
        <v>493.12</v>
      </c>
      <c r="C73">
        <v>-2.46</v>
      </c>
      <c r="D73" s="2">
        <f t="shared" si="7"/>
        <v>294773.11867175944</v>
      </c>
      <c r="E73" s="1">
        <f t="shared" si="8"/>
        <v>2783153.1396042975</v>
      </c>
      <c r="F73" s="1">
        <f t="shared" si="9"/>
        <v>493.11926352068349</v>
      </c>
      <c r="G73" s="1">
        <f t="shared" si="10"/>
        <v>7.3647931651521503E-4</v>
      </c>
      <c r="I73">
        <v>389.82</v>
      </c>
      <c r="J73">
        <v>-1.97</v>
      </c>
    </row>
    <row r="74" spans="1:10" x14ac:dyDescent="0.3">
      <c r="A74">
        <v>488.29</v>
      </c>
      <c r="B74">
        <f t="shared" si="6"/>
        <v>499.08000000000004</v>
      </c>
      <c r="C74">
        <v>-2.48</v>
      </c>
      <c r="D74" s="2">
        <f t="shared" si="7"/>
        <v>294777.85445778252</v>
      </c>
      <c r="E74" s="1">
        <f t="shared" si="8"/>
        <v>2783156.7581433179</v>
      </c>
      <c r="F74" s="1">
        <f t="shared" si="9"/>
        <v>499.07925461956393</v>
      </c>
      <c r="G74" s="1">
        <f t="shared" si="10"/>
        <v>7.4538043611482863E-4</v>
      </c>
      <c r="I74">
        <v>396.88</v>
      </c>
      <c r="J74">
        <v>-1.98</v>
      </c>
    </row>
    <row r="75" spans="1:10" x14ac:dyDescent="0.3">
      <c r="A75">
        <v>494.65</v>
      </c>
      <c r="B75">
        <f t="shared" si="6"/>
        <v>505.44</v>
      </c>
      <c r="C75">
        <v>-2.4900000000000002</v>
      </c>
      <c r="D75" s="2">
        <f t="shared" si="7"/>
        <v>294782.90808179363</v>
      </c>
      <c r="E75" s="1">
        <f t="shared" si="8"/>
        <v>2783160.6195373056</v>
      </c>
      <c r="F75" s="1">
        <f t="shared" si="9"/>
        <v>505.43924512063091</v>
      </c>
      <c r="G75" s="1">
        <f t="shared" si="10"/>
        <v>7.54879369083028E-4</v>
      </c>
      <c r="I75">
        <v>403.78</v>
      </c>
      <c r="J75">
        <v>-1.87</v>
      </c>
    </row>
    <row r="76" spans="1:10" x14ac:dyDescent="0.3">
      <c r="A76">
        <v>500.37</v>
      </c>
      <c r="B76">
        <f t="shared" si="6"/>
        <v>511.16</v>
      </c>
      <c r="C76">
        <v>-2.59</v>
      </c>
      <c r="D76" s="2">
        <f t="shared" si="7"/>
        <v>294787.45316502382</v>
      </c>
      <c r="E76" s="1">
        <f t="shared" si="8"/>
        <v>2783164.0923633454</v>
      </c>
      <c r="F76" s="1">
        <f t="shared" si="9"/>
        <v>511.15923657802159</v>
      </c>
      <c r="G76" s="1">
        <f t="shared" si="10"/>
        <v>7.6342197843359827E-4</v>
      </c>
      <c r="I76">
        <v>410.59</v>
      </c>
      <c r="J76">
        <v>-1.99</v>
      </c>
    </row>
    <row r="77" spans="1:10" x14ac:dyDescent="0.3">
      <c r="A77">
        <v>506.73</v>
      </c>
      <c r="B77">
        <f t="shared" si="6"/>
        <v>517.52</v>
      </c>
      <c r="C77">
        <v>-2.5</v>
      </c>
      <c r="D77" s="2">
        <f t="shared" si="7"/>
        <v>294792.50678903505</v>
      </c>
      <c r="E77" s="1">
        <f t="shared" si="8"/>
        <v>2783167.9537573331</v>
      </c>
      <c r="F77" s="1">
        <f t="shared" si="9"/>
        <v>517.51922707918106</v>
      </c>
      <c r="G77" s="1">
        <f t="shared" si="10"/>
        <v>7.7292081891755515E-4</v>
      </c>
      <c r="I77">
        <v>417.37</v>
      </c>
      <c r="J77">
        <v>-1.86</v>
      </c>
    </row>
    <row r="78" spans="1:10" x14ac:dyDescent="0.3">
      <c r="A78">
        <v>513.07000000000005</v>
      </c>
      <c r="B78">
        <f t="shared" si="6"/>
        <v>523.86</v>
      </c>
      <c r="C78">
        <v>-2.64</v>
      </c>
      <c r="D78" s="2">
        <f t="shared" si="7"/>
        <v>294797.5445211468</v>
      </c>
      <c r="E78" s="1">
        <f t="shared" si="8"/>
        <v>2783171.8030085727</v>
      </c>
      <c r="F78" s="1">
        <f t="shared" si="9"/>
        <v>523.85921761033126</v>
      </c>
      <c r="G78" s="1">
        <f t="shared" si="10"/>
        <v>7.8238966875687765E-4</v>
      </c>
      <c r="I78">
        <v>424.23</v>
      </c>
      <c r="J78">
        <v>-1.95</v>
      </c>
    </row>
    <row r="79" spans="1:10" x14ac:dyDescent="0.3">
      <c r="A79">
        <v>519.53</v>
      </c>
      <c r="B79">
        <f t="shared" si="6"/>
        <v>530.31999999999994</v>
      </c>
      <c r="C79">
        <v>-2.68</v>
      </c>
      <c r="D79" s="2">
        <f t="shared" si="7"/>
        <v>294802.67760465498</v>
      </c>
      <c r="E79" s="1">
        <f t="shared" si="8"/>
        <v>2783175.7251163023</v>
      </c>
      <c r="F79" s="1">
        <f t="shared" si="9"/>
        <v>530.3192079620618</v>
      </c>
      <c r="G79" s="1">
        <f t="shared" si="10"/>
        <v>7.9203793814031087E-4</v>
      </c>
      <c r="I79">
        <v>437.85</v>
      </c>
      <c r="J79">
        <v>-1.92</v>
      </c>
    </row>
    <row r="80" spans="1:10" x14ac:dyDescent="0.3">
      <c r="A80">
        <v>525.91999999999996</v>
      </c>
      <c r="B80">
        <f t="shared" si="6"/>
        <v>536.70999999999992</v>
      </c>
      <c r="C80">
        <v>-2.62</v>
      </c>
      <c r="D80" s="2">
        <f t="shared" si="7"/>
        <v>294807.7550665153</v>
      </c>
      <c r="E80" s="1">
        <f t="shared" si="8"/>
        <v>2783179.6047244128</v>
      </c>
      <c r="F80" s="1">
        <f t="shared" si="9"/>
        <v>536.70919841856676</v>
      </c>
      <c r="G80" s="1">
        <f t="shared" si="10"/>
        <v>8.0158143316566566E-4</v>
      </c>
      <c r="I80">
        <v>444.28</v>
      </c>
      <c r="J80">
        <v>-2.0299999999999998</v>
      </c>
    </row>
    <row r="81" spans="1:10" x14ac:dyDescent="0.3">
      <c r="A81">
        <v>532.32000000000005</v>
      </c>
      <c r="B81">
        <f t="shared" si="6"/>
        <v>543.11</v>
      </c>
      <c r="C81">
        <v>-2.78</v>
      </c>
      <c r="D81" s="2">
        <f t="shared" si="7"/>
        <v>294812.84047432529</v>
      </c>
      <c r="E81" s="1">
        <f t="shared" si="8"/>
        <v>2783183.4904038981</v>
      </c>
      <c r="F81" s="1">
        <f t="shared" si="9"/>
        <v>543.10918886045431</v>
      </c>
      <c r="G81" s="1">
        <f t="shared" si="10"/>
        <v>8.1113954570355418E-4</v>
      </c>
      <c r="I81">
        <v>450.91</v>
      </c>
      <c r="J81">
        <v>-2.14</v>
      </c>
    </row>
    <row r="82" spans="1:10" x14ac:dyDescent="0.3">
      <c r="A82">
        <v>538.62</v>
      </c>
      <c r="B82">
        <f t="shared" si="6"/>
        <v>549.41</v>
      </c>
      <c r="C82">
        <v>-2.85</v>
      </c>
      <c r="D82" s="2">
        <f t="shared" si="7"/>
        <v>294817.84642263822</v>
      </c>
      <c r="E82" s="1">
        <f t="shared" si="8"/>
        <v>2783187.3153696405</v>
      </c>
      <c r="F82" s="1">
        <f t="shared" si="9"/>
        <v>549.40917945111289</v>
      </c>
      <c r="G82" s="1">
        <f t="shared" si="10"/>
        <v>8.20548887077166E-4</v>
      </c>
      <c r="I82">
        <v>456.97</v>
      </c>
      <c r="J82">
        <v>-2.23</v>
      </c>
    </row>
    <row r="83" spans="1:10" x14ac:dyDescent="0.3">
      <c r="A83">
        <v>544.85</v>
      </c>
      <c r="B83">
        <f t="shared" si="6"/>
        <v>555.64</v>
      </c>
      <c r="C83">
        <v>-2.8</v>
      </c>
      <c r="D83" s="2">
        <f t="shared" si="7"/>
        <v>294822.79674930329</v>
      </c>
      <c r="E83" s="1">
        <f t="shared" si="8"/>
        <v>2783191.0978357638</v>
      </c>
      <c r="F83" s="1">
        <f t="shared" si="9"/>
        <v>555.63917014654601</v>
      </c>
      <c r="G83" s="1">
        <f t="shared" si="10"/>
        <v>8.2985345397901256E-4</v>
      </c>
      <c r="I83">
        <v>463.17</v>
      </c>
      <c r="J83">
        <v>-2.33</v>
      </c>
    </row>
    <row r="84" spans="1:10" x14ac:dyDescent="0.3">
      <c r="A84">
        <v>551.12</v>
      </c>
      <c r="B84">
        <f t="shared" si="6"/>
        <v>561.91</v>
      </c>
      <c r="C84">
        <v>-2.85</v>
      </c>
      <c r="D84" s="2">
        <f t="shared" si="7"/>
        <v>294827.77885976713</v>
      </c>
      <c r="E84" s="1">
        <f t="shared" si="8"/>
        <v>2783194.9045873843</v>
      </c>
      <c r="F84" s="1">
        <f t="shared" si="9"/>
        <v>561.90916078242435</v>
      </c>
      <c r="G84" s="1">
        <f t="shared" si="10"/>
        <v>8.3921757561711274E-4</v>
      </c>
      <c r="I84">
        <v>469.94</v>
      </c>
      <c r="J84">
        <v>-2.36</v>
      </c>
    </row>
    <row r="85" spans="1:10" x14ac:dyDescent="0.3">
      <c r="A85">
        <v>557.1</v>
      </c>
      <c r="B85">
        <f t="shared" si="6"/>
        <v>567.89</v>
      </c>
      <c r="C85">
        <v>-2.88</v>
      </c>
      <c r="D85" s="2">
        <f t="shared" si="7"/>
        <v>294832.53053768957</v>
      </c>
      <c r="E85" s="1">
        <f t="shared" si="8"/>
        <v>2783198.5352691524</v>
      </c>
      <c r="F85" s="1">
        <f t="shared" si="9"/>
        <v>567.8891518509389</v>
      </c>
      <c r="G85" s="1">
        <f t="shared" si="10"/>
        <v>8.4814906108476862E-4</v>
      </c>
      <c r="I85">
        <v>476.25</v>
      </c>
      <c r="J85">
        <v>-2.37</v>
      </c>
    </row>
    <row r="86" spans="1:10" x14ac:dyDescent="0.3">
      <c r="A86">
        <v>563.15</v>
      </c>
      <c r="B86">
        <f t="shared" si="6"/>
        <v>573.93999999999994</v>
      </c>
      <c r="C86">
        <v>-2.97</v>
      </c>
      <c r="D86" s="2">
        <f t="shared" si="7"/>
        <v>294837.33783725993</v>
      </c>
      <c r="E86" s="1">
        <f t="shared" si="8"/>
        <v>2783202.2084505409</v>
      </c>
      <c r="F86" s="1">
        <f t="shared" si="9"/>
        <v>573.9391428155734</v>
      </c>
      <c r="G86" s="1">
        <f t="shared" si="10"/>
        <v>8.5718442653615057E-4</v>
      </c>
      <c r="I86">
        <v>482.33</v>
      </c>
      <c r="J86">
        <v>-2.46</v>
      </c>
    </row>
    <row r="87" spans="1:10" x14ac:dyDescent="0.3">
      <c r="A87">
        <v>569.34</v>
      </c>
      <c r="B87">
        <f t="shared" si="6"/>
        <v>580.13</v>
      </c>
      <c r="C87">
        <v>-3.04</v>
      </c>
      <c r="D87" s="2">
        <f t="shared" si="7"/>
        <v>294842.25638012617</v>
      </c>
      <c r="E87" s="1">
        <f t="shared" si="8"/>
        <v>2783205.9666311671</v>
      </c>
      <c r="F87" s="1">
        <f t="shared" si="9"/>
        <v>580.12913357051491</v>
      </c>
      <c r="G87" s="1">
        <f t="shared" si="10"/>
        <v>8.6642948508597328E-4</v>
      </c>
      <c r="I87">
        <v>488.29</v>
      </c>
      <c r="J87">
        <v>-2.48</v>
      </c>
    </row>
    <row r="88" spans="1:10" x14ac:dyDescent="0.3">
      <c r="A88">
        <v>579.47</v>
      </c>
      <c r="B88">
        <f t="shared" si="6"/>
        <v>590.26</v>
      </c>
      <c r="C88">
        <v>-3.06</v>
      </c>
      <c r="D88" s="2">
        <f t="shared" si="7"/>
        <v>294850.30562717543</v>
      </c>
      <c r="E88" s="1">
        <f t="shared" si="8"/>
        <v>2783212.1169332266</v>
      </c>
      <c r="F88" s="1">
        <f t="shared" si="9"/>
        <v>590.2591184413285</v>
      </c>
      <c r="G88" s="1">
        <f t="shared" si="10"/>
        <v>8.8155867149453115E-4</v>
      </c>
      <c r="I88">
        <v>494.65</v>
      </c>
      <c r="J88">
        <v>-2.4900000000000002</v>
      </c>
    </row>
    <row r="89" spans="1:10" x14ac:dyDescent="0.3">
      <c r="A89">
        <v>585.58000000000004</v>
      </c>
      <c r="B89">
        <f t="shared" si="6"/>
        <v>596.37</v>
      </c>
      <c r="C89">
        <v>-3</v>
      </c>
      <c r="D89" s="2">
        <f t="shared" si="7"/>
        <v>294855.16060244397</v>
      </c>
      <c r="E89" s="1">
        <f t="shared" si="8"/>
        <v>2783215.8265428599</v>
      </c>
      <c r="F89" s="1">
        <f t="shared" si="9"/>
        <v>596.36910931608872</v>
      </c>
      <c r="G89" s="1">
        <f t="shared" si="10"/>
        <v>8.9068391127966606E-4</v>
      </c>
      <c r="I89">
        <v>500.37</v>
      </c>
      <c r="J89">
        <v>-2.59</v>
      </c>
    </row>
    <row r="90" spans="1:10" x14ac:dyDescent="0.3">
      <c r="A90">
        <v>591.89</v>
      </c>
      <c r="B90">
        <f t="shared" si="6"/>
        <v>602.67999999999995</v>
      </c>
      <c r="C90">
        <v>-2.95</v>
      </c>
      <c r="D90" s="2">
        <f t="shared" si="7"/>
        <v>294860.17449670663</v>
      </c>
      <c r="E90" s="1">
        <f t="shared" si="8"/>
        <v>2783219.6575799766</v>
      </c>
      <c r="F90" s="1">
        <f t="shared" si="9"/>
        <v>602.6790998918932</v>
      </c>
      <c r="G90" s="1">
        <f t="shared" si="10"/>
        <v>9.0010810674812092E-4</v>
      </c>
      <c r="I90">
        <v>506.73</v>
      </c>
      <c r="J90">
        <v>-2.5</v>
      </c>
    </row>
    <row r="91" spans="1:10" x14ac:dyDescent="0.3">
      <c r="A91">
        <v>598.03</v>
      </c>
      <c r="B91">
        <f t="shared" si="6"/>
        <v>608.81999999999994</v>
      </c>
      <c r="C91">
        <v>-3.11</v>
      </c>
      <c r="D91" s="2">
        <f t="shared" si="7"/>
        <v>294865.05330982438</v>
      </c>
      <c r="E91" s="1">
        <f t="shared" si="8"/>
        <v>2783223.3854037323</v>
      </c>
      <c r="F91" s="1">
        <f t="shared" si="9"/>
        <v>608.81909072180872</v>
      </c>
      <c r="G91" s="1">
        <f t="shared" si="10"/>
        <v>9.0927819121588982E-4</v>
      </c>
      <c r="I91">
        <v>513.07000000000005</v>
      </c>
      <c r="J91">
        <v>-2.64</v>
      </c>
    </row>
    <row r="92" spans="1:10" x14ac:dyDescent="0.3">
      <c r="A92">
        <v>604.19000000000005</v>
      </c>
      <c r="B92">
        <f t="shared" si="6"/>
        <v>614.98</v>
      </c>
      <c r="C92">
        <v>-3.32</v>
      </c>
      <c r="D92" s="2">
        <f t="shared" si="7"/>
        <v>294869.94801484147</v>
      </c>
      <c r="E92" s="1">
        <f t="shared" si="8"/>
        <v>2783227.1253702366</v>
      </c>
      <c r="F92" s="1">
        <f t="shared" si="9"/>
        <v>614.97908152192383</v>
      </c>
      <c r="G92" s="1">
        <f t="shared" si="10"/>
        <v>9.1847807618705701E-4</v>
      </c>
      <c r="I92">
        <v>519.53</v>
      </c>
      <c r="J92">
        <v>-2.68</v>
      </c>
    </row>
    <row r="93" spans="1:10" x14ac:dyDescent="0.3">
      <c r="A93">
        <v>610.42999999999995</v>
      </c>
      <c r="B93">
        <f t="shared" si="6"/>
        <v>621.21999999999991</v>
      </c>
      <c r="C93">
        <v>-3.32</v>
      </c>
      <c r="D93" s="2">
        <f t="shared" si="7"/>
        <v>294874.90628745622</v>
      </c>
      <c r="E93" s="1">
        <f t="shared" si="8"/>
        <v>2783230.9139077342</v>
      </c>
      <c r="F93" s="1">
        <f t="shared" si="9"/>
        <v>621.21907220245669</v>
      </c>
      <c r="G93" s="1">
        <f t="shared" si="10"/>
        <v>9.2779754322691588E-4</v>
      </c>
      <c r="I93">
        <v>525.91999999999996</v>
      </c>
      <c r="J93">
        <v>-2.62</v>
      </c>
    </row>
    <row r="94" spans="1:10" x14ac:dyDescent="0.3">
      <c r="A94">
        <v>616.89</v>
      </c>
      <c r="B94">
        <f t="shared" si="6"/>
        <v>627.67999999999995</v>
      </c>
      <c r="C94">
        <v>-3.42</v>
      </c>
      <c r="D94" s="2">
        <f t="shared" si="7"/>
        <v>294880.0393709644</v>
      </c>
      <c r="E94" s="1">
        <f t="shared" si="8"/>
        <v>2783234.8360154638</v>
      </c>
      <c r="F94" s="1">
        <f t="shared" si="9"/>
        <v>627.67906255418723</v>
      </c>
      <c r="G94" s="1">
        <f t="shared" si="10"/>
        <v>9.3744581272403593E-4</v>
      </c>
      <c r="I94">
        <v>532.32000000000005</v>
      </c>
      <c r="J94">
        <v>-2.78</v>
      </c>
    </row>
    <row r="95" spans="1:10" x14ac:dyDescent="0.3">
      <c r="A95">
        <v>623.29</v>
      </c>
      <c r="B95">
        <f t="shared" si="6"/>
        <v>634.07999999999993</v>
      </c>
      <c r="C95">
        <v>-3.4</v>
      </c>
      <c r="D95" s="2">
        <f t="shared" si="7"/>
        <v>294885.12477877439</v>
      </c>
      <c r="E95" s="1">
        <f t="shared" si="8"/>
        <v>2783238.7216949486</v>
      </c>
      <c r="F95" s="1">
        <f t="shared" si="9"/>
        <v>634.07905299579204</v>
      </c>
      <c r="G95" s="1">
        <f t="shared" si="10"/>
        <v>9.4700420788740303E-4</v>
      </c>
      <c r="I95">
        <v>538.62</v>
      </c>
      <c r="J95">
        <v>-2.85</v>
      </c>
    </row>
    <row r="96" spans="1:10" x14ac:dyDescent="0.3">
      <c r="A96">
        <v>629.71</v>
      </c>
      <c r="B96">
        <f t="shared" si="6"/>
        <v>640.5</v>
      </c>
      <c r="C96">
        <v>-3.46</v>
      </c>
      <c r="D96" s="2">
        <f t="shared" si="7"/>
        <v>294890.2260784838</v>
      </c>
      <c r="E96" s="1">
        <f t="shared" si="8"/>
        <v>2783242.6195171815</v>
      </c>
      <c r="F96" s="1">
        <f t="shared" si="9"/>
        <v>640.49904340735986</v>
      </c>
      <c r="G96" s="1">
        <f t="shared" si="10"/>
        <v>9.5659264013647771E-4</v>
      </c>
      <c r="I96">
        <v>544.85</v>
      </c>
      <c r="J96">
        <v>-2.8</v>
      </c>
    </row>
    <row r="97" spans="1:10" x14ac:dyDescent="0.3">
      <c r="A97">
        <v>636.13</v>
      </c>
      <c r="B97">
        <f t="shared" si="6"/>
        <v>646.91999999999996</v>
      </c>
      <c r="C97">
        <v>-3.47</v>
      </c>
      <c r="D97" s="2">
        <f t="shared" si="7"/>
        <v>294895.32737819321</v>
      </c>
      <c r="E97" s="1">
        <f t="shared" si="8"/>
        <v>2783246.5173394145</v>
      </c>
      <c r="F97" s="1">
        <f t="shared" si="9"/>
        <v>646.91903381892791</v>
      </c>
      <c r="G97" s="1">
        <f t="shared" si="10"/>
        <v>9.6618107204449188E-4</v>
      </c>
      <c r="I97">
        <v>551.12</v>
      </c>
      <c r="J97">
        <v>-2.85</v>
      </c>
    </row>
    <row r="98" spans="1:10" x14ac:dyDescent="0.3">
      <c r="A98">
        <v>642.58000000000004</v>
      </c>
      <c r="B98">
        <f t="shared" si="6"/>
        <v>653.37</v>
      </c>
      <c r="C98">
        <v>-3.53</v>
      </c>
      <c r="D98" s="2">
        <f t="shared" si="7"/>
        <v>294900.45251575171</v>
      </c>
      <c r="E98" s="1">
        <f t="shared" si="8"/>
        <v>2783250.4333757702</v>
      </c>
      <c r="F98" s="1">
        <f t="shared" si="9"/>
        <v>653.36902418584134</v>
      </c>
      <c r="G98" s="1">
        <f t="shared" si="10"/>
        <v>9.7581415866443422E-4</v>
      </c>
      <c r="I98">
        <v>557.1</v>
      </c>
      <c r="J98">
        <v>-2.88</v>
      </c>
    </row>
    <row r="99" spans="1:10" x14ac:dyDescent="0.3">
      <c r="A99">
        <v>648.98</v>
      </c>
      <c r="B99">
        <f t="shared" si="6"/>
        <v>659.77</v>
      </c>
      <c r="C99">
        <v>-3.54</v>
      </c>
      <c r="D99" s="2">
        <f t="shared" si="7"/>
        <v>294905.5379235617</v>
      </c>
      <c r="E99" s="1">
        <f t="shared" si="8"/>
        <v>2783254.319055255</v>
      </c>
      <c r="F99" s="1">
        <f t="shared" si="9"/>
        <v>659.76901462744615</v>
      </c>
      <c r="G99" s="1">
        <f t="shared" si="10"/>
        <v>9.8537255382780131E-4</v>
      </c>
      <c r="I99">
        <v>563.15</v>
      </c>
      <c r="J99">
        <v>-2.97</v>
      </c>
    </row>
    <row r="100" spans="1:10" x14ac:dyDescent="0.3">
      <c r="A100">
        <v>655.45</v>
      </c>
      <c r="B100">
        <f t="shared" si="6"/>
        <v>666.24</v>
      </c>
      <c r="C100">
        <v>-3.58</v>
      </c>
      <c r="D100" s="2">
        <f t="shared" si="7"/>
        <v>294910.67895301955</v>
      </c>
      <c r="E100" s="1">
        <f t="shared" si="8"/>
        <v>2783258.2472343589</v>
      </c>
      <c r="F100" s="1">
        <f t="shared" si="9"/>
        <v>666.23900496427643</v>
      </c>
      <c r="G100" s="1">
        <f t="shared" si="10"/>
        <v>9.9503572357662051E-4</v>
      </c>
      <c r="I100">
        <v>569.34</v>
      </c>
      <c r="J100">
        <v>-3.04</v>
      </c>
    </row>
    <row r="101" spans="1:10" x14ac:dyDescent="0.3">
      <c r="A101">
        <v>662.08</v>
      </c>
      <c r="B101">
        <f t="shared" si="6"/>
        <v>672.87</v>
      </c>
      <c r="C101">
        <v>-3.6</v>
      </c>
      <c r="D101" s="2">
        <f t="shared" si="7"/>
        <v>294915.94711767277</v>
      </c>
      <c r="E101" s="1">
        <f t="shared" si="8"/>
        <v>2783262.2725554504</v>
      </c>
      <c r="F101" s="1">
        <f t="shared" si="9"/>
        <v>672.86899506255395</v>
      </c>
      <c r="G101" s="1">
        <f t="shared" si="10"/>
        <v>1.0049374460550098E-3</v>
      </c>
      <c r="I101">
        <v>579.47</v>
      </c>
      <c r="J101">
        <v>-3.06</v>
      </c>
    </row>
    <row r="102" spans="1:10" x14ac:dyDescent="0.3">
      <c r="A102">
        <v>668.48</v>
      </c>
      <c r="B102">
        <f t="shared" si="6"/>
        <v>679.27</v>
      </c>
      <c r="C102">
        <v>-3.62</v>
      </c>
      <c r="D102" s="2">
        <f t="shared" si="7"/>
        <v>294921.0325254827</v>
      </c>
      <c r="E102" s="1">
        <f t="shared" si="8"/>
        <v>2783266.1582349348</v>
      </c>
      <c r="F102" s="1">
        <f t="shared" si="9"/>
        <v>679.26898550382987</v>
      </c>
      <c r="G102" s="1">
        <f t="shared" si="10"/>
        <v>1.0144961701143984E-3</v>
      </c>
      <c r="I102">
        <v>585.58000000000004</v>
      </c>
      <c r="J102">
        <v>-3</v>
      </c>
    </row>
    <row r="103" spans="1:10" x14ac:dyDescent="0.3">
      <c r="A103">
        <v>674.93</v>
      </c>
      <c r="B103">
        <f t="shared" si="6"/>
        <v>685.71999999999991</v>
      </c>
      <c r="C103">
        <v>-3.62</v>
      </c>
      <c r="D103" s="2">
        <f t="shared" si="7"/>
        <v>294926.15766304126</v>
      </c>
      <c r="E103" s="1">
        <f t="shared" si="8"/>
        <v>2783270.0742712906</v>
      </c>
      <c r="F103" s="1">
        <f t="shared" si="9"/>
        <v>685.71897587078956</v>
      </c>
      <c r="G103" s="1">
        <f t="shared" si="10"/>
        <v>1.024129210350111E-3</v>
      </c>
      <c r="I103">
        <v>591.89</v>
      </c>
      <c r="J103">
        <v>-2.95</v>
      </c>
    </row>
    <row r="104" spans="1:10" x14ac:dyDescent="0.3">
      <c r="A104">
        <v>681.2</v>
      </c>
      <c r="B104">
        <f t="shared" si="6"/>
        <v>691.99</v>
      </c>
      <c r="C104">
        <v>-3.65</v>
      </c>
      <c r="D104" s="2">
        <f t="shared" si="7"/>
        <v>294931.1397735051</v>
      </c>
      <c r="E104" s="1">
        <f t="shared" si="8"/>
        <v>2783273.8810229111</v>
      </c>
      <c r="F104" s="1">
        <f t="shared" si="9"/>
        <v>691.98896650666802</v>
      </c>
      <c r="G104" s="1">
        <f t="shared" si="10"/>
        <v>1.0334933319882111E-3</v>
      </c>
      <c r="I104">
        <v>598.03</v>
      </c>
      <c r="J104">
        <v>-3.11</v>
      </c>
    </row>
    <row r="105" spans="1:10" x14ac:dyDescent="0.3">
      <c r="A105">
        <v>687.75</v>
      </c>
      <c r="B105">
        <f t="shared" si="6"/>
        <v>698.54</v>
      </c>
      <c r="C105">
        <v>-3.68</v>
      </c>
      <c r="D105" s="2">
        <f t="shared" si="7"/>
        <v>294936.3443705606</v>
      </c>
      <c r="E105" s="1">
        <f t="shared" si="8"/>
        <v>2783277.8577730088</v>
      </c>
      <c r="F105" s="1">
        <f t="shared" si="9"/>
        <v>698.53895672419878</v>
      </c>
      <c r="G105" s="1">
        <f t="shared" si="10"/>
        <v>1.0432758011802434E-3</v>
      </c>
      <c r="I105">
        <v>604.19000000000005</v>
      </c>
      <c r="J105">
        <v>-3.32</v>
      </c>
    </row>
    <row r="106" spans="1:10" x14ac:dyDescent="0.3">
      <c r="A106">
        <v>694.21</v>
      </c>
      <c r="B106">
        <f t="shared" si="6"/>
        <v>705</v>
      </c>
      <c r="C106">
        <v>-3.73</v>
      </c>
      <c r="D106" s="2">
        <f t="shared" si="7"/>
        <v>294941.47745406884</v>
      </c>
      <c r="E106" s="1">
        <f t="shared" si="8"/>
        <v>2783281.7798807384</v>
      </c>
      <c r="F106" s="1">
        <f t="shared" si="9"/>
        <v>704.99894707597559</v>
      </c>
      <c r="G106" s="1">
        <f t="shared" si="10"/>
        <v>1.0529240244068205E-3</v>
      </c>
      <c r="I106">
        <v>610.42999999999995</v>
      </c>
      <c r="J106">
        <v>-3.32</v>
      </c>
    </row>
    <row r="107" spans="1:10" x14ac:dyDescent="0.3">
      <c r="A107">
        <v>700.76</v>
      </c>
      <c r="B107">
        <f t="shared" si="6"/>
        <v>711.55</v>
      </c>
      <c r="C107">
        <v>-3.74</v>
      </c>
      <c r="D107" s="2">
        <f t="shared" si="7"/>
        <v>294946.68205112434</v>
      </c>
      <c r="E107" s="1">
        <f t="shared" si="8"/>
        <v>2783285.7566308361</v>
      </c>
      <c r="F107" s="1">
        <f t="shared" si="9"/>
        <v>711.54893729350636</v>
      </c>
      <c r="G107" s="1">
        <f t="shared" si="10"/>
        <v>1.0627064935988528E-3</v>
      </c>
      <c r="I107">
        <v>616.89</v>
      </c>
      <c r="J107">
        <v>-3.42</v>
      </c>
    </row>
    <row r="108" spans="1:10" x14ac:dyDescent="0.3">
      <c r="A108">
        <v>707.36</v>
      </c>
      <c r="B108">
        <f t="shared" si="6"/>
        <v>718.15</v>
      </c>
      <c r="C108">
        <v>-3.86</v>
      </c>
      <c r="D108" s="2">
        <f t="shared" si="7"/>
        <v>294951.92637792841</v>
      </c>
      <c r="E108" s="1">
        <f t="shared" si="8"/>
        <v>2783289.7637378047</v>
      </c>
      <c r="F108" s="1">
        <f t="shared" si="9"/>
        <v>718.14892743639211</v>
      </c>
      <c r="G108" s="1">
        <f t="shared" si="10"/>
        <v>1.0725636078632306E-3</v>
      </c>
      <c r="I108">
        <v>623.29</v>
      </c>
      <c r="J108">
        <v>-3.4</v>
      </c>
    </row>
    <row r="109" spans="1:10" x14ac:dyDescent="0.3">
      <c r="A109">
        <v>714.07</v>
      </c>
      <c r="B109">
        <f t="shared" si="6"/>
        <v>724.86</v>
      </c>
      <c r="C109">
        <v>-3.83</v>
      </c>
      <c r="D109" s="2">
        <f t="shared" si="7"/>
        <v>294957.25811017916</v>
      </c>
      <c r="E109" s="1">
        <f t="shared" si="8"/>
        <v>2783293.8376298896</v>
      </c>
      <c r="F109" s="1">
        <f t="shared" si="9"/>
        <v>724.85891741499495</v>
      </c>
      <c r="G109" s="1">
        <f t="shared" si="10"/>
        <v>1.0825850050650843E-3</v>
      </c>
      <c r="I109">
        <v>629.71</v>
      </c>
      <c r="J109">
        <v>-3.46</v>
      </c>
    </row>
    <row r="110" spans="1:10" x14ac:dyDescent="0.3">
      <c r="A110">
        <v>720.84</v>
      </c>
      <c r="B110">
        <f t="shared" si="6"/>
        <v>731.63</v>
      </c>
      <c r="C110">
        <v>-3.8</v>
      </c>
      <c r="D110" s="2">
        <f t="shared" si="7"/>
        <v>294962.63751812815</v>
      </c>
      <c r="E110" s="1">
        <f t="shared" si="8"/>
        <v>2783297.9479502193</v>
      </c>
      <c r="F110" s="1">
        <f t="shared" si="9"/>
        <v>731.62890730376967</v>
      </c>
      <c r="G110" s="1">
        <f t="shared" si="10"/>
        <v>1.092696230330148E-3</v>
      </c>
      <c r="I110">
        <v>636.13</v>
      </c>
      <c r="J110">
        <v>-3.47</v>
      </c>
    </row>
    <row r="111" spans="1:10" x14ac:dyDescent="0.3">
      <c r="A111">
        <v>727.53</v>
      </c>
      <c r="B111">
        <f t="shared" si="6"/>
        <v>738.31999999999994</v>
      </c>
      <c r="C111">
        <v>-3.77</v>
      </c>
      <c r="D111" s="2">
        <f t="shared" si="7"/>
        <v>294967.95335847954</v>
      </c>
      <c r="E111" s="1">
        <f t="shared" si="8"/>
        <v>2783302.009699556</v>
      </c>
      <c r="F111" s="1">
        <f t="shared" si="9"/>
        <v>738.31889731245565</v>
      </c>
      <c r="G111" s="1">
        <f t="shared" si="10"/>
        <v>1.1026875442894379E-3</v>
      </c>
      <c r="I111">
        <v>642.58000000000004</v>
      </c>
      <c r="J111">
        <v>-3.53</v>
      </c>
    </row>
    <row r="112" spans="1:10" x14ac:dyDescent="0.3">
      <c r="A112">
        <v>734.16</v>
      </c>
      <c r="B112">
        <f t="shared" si="6"/>
        <v>744.94999999999993</v>
      </c>
      <c r="C112">
        <v>-3.77</v>
      </c>
      <c r="D112" s="2">
        <f t="shared" si="7"/>
        <v>294973.2215231327</v>
      </c>
      <c r="E112" s="1">
        <f t="shared" si="8"/>
        <v>2783306.0350206471</v>
      </c>
      <c r="F112" s="1">
        <f t="shared" si="9"/>
        <v>744.94888741040415</v>
      </c>
      <c r="G112" s="1">
        <f t="shared" si="10"/>
        <v>1.1125895957775356E-3</v>
      </c>
      <c r="I112">
        <v>648.98</v>
      </c>
      <c r="J112">
        <v>-3.54</v>
      </c>
    </row>
    <row r="113" spans="1:10" x14ac:dyDescent="0.3">
      <c r="A113">
        <v>740.83</v>
      </c>
      <c r="B113">
        <f t="shared" si="6"/>
        <v>751.62</v>
      </c>
      <c r="C113">
        <v>-3.71</v>
      </c>
      <c r="D113" s="2">
        <f t="shared" si="7"/>
        <v>294978.52147158468</v>
      </c>
      <c r="E113" s="1">
        <f t="shared" si="8"/>
        <v>2783310.0846272348</v>
      </c>
      <c r="F113" s="1">
        <f t="shared" si="9"/>
        <v>751.61887744856153</v>
      </c>
      <c r="G113" s="1">
        <f t="shared" si="10"/>
        <v>1.1225514384705093E-3</v>
      </c>
      <c r="I113">
        <v>655.45</v>
      </c>
      <c r="J113">
        <v>-3.58</v>
      </c>
    </row>
    <row r="114" spans="1:10" x14ac:dyDescent="0.3">
      <c r="A114">
        <v>747.5</v>
      </c>
      <c r="B114">
        <f t="shared" si="6"/>
        <v>758.29</v>
      </c>
      <c r="C114">
        <v>-3.72</v>
      </c>
      <c r="D114" s="2">
        <f t="shared" si="7"/>
        <v>294983.82142003666</v>
      </c>
      <c r="E114" s="1">
        <f t="shared" si="8"/>
        <v>2783314.134233823</v>
      </c>
      <c r="F114" s="1">
        <f t="shared" si="9"/>
        <v>758.28886748700177</v>
      </c>
      <c r="G114" s="1">
        <f t="shared" si="10"/>
        <v>1.132512998196944E-3</v>
      </c>
      <c r="I114">
        <v>662.08</v>
      </c>
      <c r="J114">
        <v>-3.6</v>
      </c>
    </row>
    <row r="115" spans="1:10" x14ac:dyDescent="0.3">
      <c r="A115">
        <v>754.21</v>
      </c>
      <c r="B115">
        <f t="shared" si="6"/>
        <v>765</v>
      </c>
      <c r="C115">
        <v>-3.77</v>
      </c>
      <c r="D115" s="2">
        <f t="shared" si="7"/>
        <v>294989.15315228741</v>
      </c>
      <c r="E115" s="1">
        <f t="shared" si="8"/>
        <v>2783318.2081259075</v>
      </c>
      <c r="F115" s="1">
        <f t="shared" si="9"/>
        <v>764.99885746532175</v>
      </c>
      <c r="G115" s="1">
        <f t="shared" si="10"/>
        <v>1.1425346782516499E-3</v>
      </c>
      <c r="I115">
        <v>668.48</v>
      </c>
      <c r="J115">
        <v>-3.62</v>
      </c>
    </row>
    <row r="116" spans="1:10" x14ac:dyDescent="0.3">
      <c r="A116">
        <v>760.97</v>
      </c>
      <c r="B116">
        <f t="shared" si="6"/>
        <v>771.76</v>
      </c>
      <c r="C116">
        <v>-3.81</v>
      </c>
      <c r="D116" s="2">
        <f t="shared" si="7"/>
        <v>294994.52461428673</v>
      </c>
      <c r="E116" s="1">
        <f t="shared" si="8"/>
        <v>2783322.3123748638</v>
      </c>
      <c r="F116" s="1">
        <f t="shared" si="9"/>
        <v>771.7588473695622</v>
      </c>
      <c r="G116" s="1">
        <f t="shared" si="10"/>
        <v>1.1526304377866836E-3</v>
      </c>
      <c r="I116">
        <v>674.93</v>
      </c>
      <c r="J116">
        <v>-3.62</v>
      </c>
    </row>
    <row r="117" spans="1:10" x14ac:dyDescent="0.3">
      <c r="A117">
        <v>767.75</v>
      </c>
      <c r="B117">
        <f t="shared" si="6"/>
        <v>778.54</v>
      </c>
      <c r="C117">
        <v>-3.78</v>
      </c>
      <c r="D117" s="2">
        <f t="shared" si="7"/>
        <v>294999.91196818545</v>
      </c>
      <c r="E117" s="1">
        <f t="shared" si="8"/>
        <v>2783326.4287665677</v>
      </c>
      <c r="F117" s="1">
        <f t="shared" si="9"/>
        <v>778.53883724348304</v>
      </c>
      <c r="G117" s="1">
        <f t="shared" si="10"/>
        <v>1.1627565169192167E-3</v>
      </c>
      <c r="I117">
        <v>681.2</v>
      </c>
      <c r="J117">
        <v>-3.65</v>
      </c>
    </row>
    <row r="118" spans="1:10" x14ac:dyDescent="0.3">
      <c r="A118">
        <v>774.56</v>
      </c>
      <c r="B118">
        <f t="shared" si="6"/>
        <v>785.34999999999991</v>
      </c>
      <c r="C118">
        <v>-3.9</v>
      </c>
      <c r="D118" s="2">
        <f t="shared" si="7"/>
        <v>295005.32315993326</v>
      </c>
      <c r="E118" s="1">
        <f t="shared" si="8"/>
        <v>2783330.5633723945</v>
      </c>
      <c r="F118" s="1">
        <f t="shared" si="9"/>
        <v>785.34882707274937</v>
      </c>
      <c r="G118" s="1">
        <f t="shared" si="10"/>
        <v>1.1729272505363042E-3</v>
      </c>
      <c r="I118">
        <v>687.75</v>
      </c>
      <c r="J118">
        <v>-3.68</v>
      </c>
    </row>
    <row r="119" spans="1:10" x14ac:dyDescent="0.3">
      <c r="A119">
        <v>781.33</v>
      </c>
      <c r="B119">
        <f t="shared" si="6"/>
        <v>792.12</v>
      </c>
      <c r="C119">
        <v>-3.95</v>
      </c>
      <c r="D119" s="2">
        <f t="shared" si="7"/>
        <v>295010.70256788225</v>
      </c>
      <c r="E119" s="1">
        <f t="shared" si="8"/>
        <v>2783334.6736927242</v>
      </c>
      <c r="F119" s="1">
        <f t="shared" si="9"/>
        <v>792.11881696152409</v>
      </c>
      <c r="G119" s="1">
        <f t="shared" si="10"/>
        <v>1.1830384759150547E-3</v>
      </c>
      <c r="I119">
        <v>694.21</v>
      </c>
      <c r="J119">
        <v>-3.73</v>
      </c>
    </row>
    <row r="120" spans="1:10" x14ac:dyDescent="0.3">
      <c r="A120">
        <v>788.13</v>
      </c>
      <c r="B120">
        <f t="shared" si="6"/>
        <v>798.92</v>
      </c>
      <c r="C120">
        <v>-3.91</v>
      </c>
      <c r="D120" s="2">
        <f t="shared" si="7"/>
        <v>295016.10581368039</v>
      </c>
      <c r="E120" s="1">
        <f t="shared" si="8"/>
        <v>2783338.8022271767</v>
      </c>
      <c r="F120" s="1">
        <f t="shared" si="9"/>
        <v>798.91880680569068</v>
      </c>
      <c r="G120" s="1">
        <f t="shared" si="10"/>
        <v>1.1931943092804431E-3</v>
      </c>
      <c r="I120">
        <v>700.76</v>
      </c>
      <c r="J120">
        <v>-3.74</v>
      </c>
    </row>
    <row r="121" spans="1:10" x14ac:dyDescent="0.3">
      <c r="A121">
        <v>794.93</v>
      </c>
      <c r="B121">
        <f t="shared" si="6"/>
        <v>805.71999999999991</v>
      </c>
      <c r="C121">
        <v>-3.92</v>
      </c>
      <c r="D121" s="2">
        <f t="shared" si="7"/>
        <v>295021.50905947847</v>
      </c>
      <c r="E121" s="1">
        <f t="shared" si="8"/>
        <v>2783342.9307616292</v>
      </c>
      <c r="F121" s="1">
        <f t="shared" si="9"/>
        <v>805.718796649811</v>
      </c>
      <c r="G121" s="1">
        <f t="shared" si="10"/>
        <v>1.2033501889163745E-3</v>
      </c>
      <c r="I121">
        <v>707.36</v>
      </c>
      <c r="J121">
        <v>-3.86</v>
      </c>
    </row>
    <row r="122" spans="1:10" x14ac:dyDescent="0.3">
      <c r="A122">
        <v>801.79</v>
      </c>
      <c r="B122">
        <f t="shared" si="6"/>
        <v>812.57999999999993</v>
      </c>
      <c r="C122">
        <v>-4.05</v>
      </c>
      <c r="D122" s="2">
        <f t="shared" si="7"/>
        <v>295026.95998097485</v>
      </c>
      <c r="E122" s="1">
        <f t="shared" si="8"/>
        <v>2783347.095724327</v>
      </c>
      <c r="F122" s="1">
        <f t="shared" si="9"/>
        <v>812.57878640443221</v>
      </c>
      <c r="G122" s="1">
        <f t="shared" si="10"/>
        <v>1.2135955677194943E-3</v>
      </c>
      <c r="I122">
        <v>714.07</v>
      </c>
      <c r="J122">
        <v>-3.83</v>
      </c>
    </row>
    <row r="123" spans="1:10" x14ac:dyDescent="0.3">
      <c r="A123">
        <v>808.69</v>
      </c>
      <c r="B123">
        <f t="shared" si="6"/>
        <v>819.48</v>
      </c>
      <c r="C123">
        <v>-4.12</v>
      </c>
      <c r="D123" s="2">
        <f t="shared" si="7"/>
        <v>295032.44268626999</v>
      </c>
      <c r="E123" s="1">
        <f t="shared" si="8"/>
        <v>2783351.2849725215</v>
      </c>
      <c r="F123" s="1">
        <f t="shared" si="9"/>
        <v>819.47877609921613</v>
      </c>
      <c r="G123" s="1">
        <f t="shared" si="10"/>
        <v>1.2239007838843463E-3</v>
      </c>
      <c r="I123">
        <v>720.84</v>
      </c>
      <c r="J123">
        <v>-3.8</v>
      </c>
    </row>
    <row r="124" spans="1:10" x14ac:dyDescent="0.3">
      <c r="A124">
        <v>815.52</v>
      </c>
      <c r="B124">
        <f t="shared" si="6"/>
        <v>826.31</v>
      </c>
      <c r="C124">
        <v>-4.18</v>
      </c>
      <c r="D124" s="2">
        <f t="shared" si="7"/>
        <v>295037.86976991716</v>
      </c>
      <c r="E124" s="1">
        <f t="shared" si="8"/>
        <v>2783355.4317210969</v>
      </c>
      <c r="F124" s="1">
        <f t="shared" si="9"/>
        <v>826.30876589868205</v>
      </c>
      <c r="G124" s="1">
        <f t="shared" si="10"/>
        <v>1.2341013178911453E-3</v>
      </c>
      <c r="I124">
        <v>727.53</v>
      </c>
      <c r="J124">
        <v>-3.77</v>
      </c>
    </row>
    <row r="125" spans="1:10" x14ac:dyDescent="0.3">
      <c r="A125">
        <v>822.38</v>
      </c>
      <c r="B125">
        <f t="shared" si="6"/>
        <v>833.17</v>
      </c>
      <c r="C125">
        <v>-4.17</v>
      </c>
      <c r="D125" s="2">
        <f t="shared" si="7"/>
        <v>295043.32069141348</v>
      </c>
      <c r="E125" s="1">
        <f t="shared" si="8"/>
        <v>2783359.5966837942</v>
      </c>
      <c r="F125" s="1">
        <f t="shared" si="9"/>
        <v>833.16875565297426</v>
      </c>
      <c r="G125" s="1">
        <f t="shared" si="10"/>
        <v>1.2443470257039735E-3</v>
      </c>
      <c r="I125">
        <v>734.16</v>
      </c>
      <c r="J125">
        <v>-3.77</v>
      </c>
    </row>
    <row r="126" spans="1:10" x14ac:dyDescent="0.3">
      <c r="A126">
        <v>829.12</v>
      </c>
      <c r="B126">
        <f t="shared" si="6"/>
        <v>839.91</v>
      </c>
      <c r="C126">
        <v>-4.2300000000000004</v>
      </c>
      <c r="D126" s="2">
        <f t="shared" si="7"/>
        <v>295048.67626151338</v>
      </c>
      <c r="E126" s="1">
        <f t="shared" si="8"/>
        <v>2783363.6887900014</v>
      </c>
      <c r="F126" s="1">
        <f t="shared" si="9"/>
        <v>839.90874558668622</v>
      </c>
      <c r="G126" s="1">
        <f t="shared" si="10"/>
        <v>1.2544133137453173E-3</v>
      </c>
      <c r="I126">
        <v>740.83</v>
      </c>
      <c r="J126">
        <v>-3.71</v>
      </c>
    </row>
    <row r="127" spans="1:10" x14ac:dyDescent="0.3">
      <c r="A127">
        <v>835.65</v>
      </c>
      <c r="B127">
        <f t="shared" si="6"/>
        <v>846.43999999999994</v>
      </c>
      <c r="C127">
        <v>-4.41</v>
      </c>
      <c r="D127" s="2">
        <f t="shared" si="7"/>
        <v>295053.86496666953</v>
      </c>
      <c r="E127" s="1">
        <f t="shared" si="8"/>
        <v>2783367.653397351</v>
      </c>
      <c r="F127" s="1">
        <f t="shared" si="9"/>
        <v>846.43873583430013</v>
      </c>
      <c r="G127" s="1">
        <f t="shared" si="10"/>
        <v>1.2641656998084727E-3</v>
      </c>
      <c r="I127">
        <v>747.5</v>
      </c>
      <c r="J127">
        <v>-3.72</v>
      </c>
    </row>
    <row r="128" spans="1:10" x14ac:dyDescent="0.3">
      <c r="A128">
        <v>842.05</v>
      </c>
      <c r="B128">
        <f t="shared" si="6"/>
        <v>852.83999999999992</v>
      </c>
      <c r="C128">
        <v>-4.49</v>
      </c>
      <c r="D128" s="2">
        <f t="shared" si="7"/>
        <v>295058.95037447952</v>
      </c>
      <c r="E128" s="1">
        <f t="shared" si="8"/>
        <v>2783371.5390768354</v>
      </c>
      <c r="F128" s="1">
        <f t="shared" si="9"/>
        <v>852.83872627562232</v>
      </c>
      <c r="G128" s="1">
        <f t="shared" si="10"/>
        <v>1.2737243775973184E-3</v>
      </c>
      <c r="I128">
        <v>754.21</v>
      </c>
      <c r="J128">
        <v>-3.77</v>
      </c>
    </row>
    <row r="129" spans="1:10" x14ac:dyDescent="0.3">
      <c r="A129">
        <v>848.26</v>
      </c>
      <c r="B129">
        <f t="shared" si="6"/>
        <v>859.05</v>
      </c>
      <c r="C129">
        <v>-4.4800000000000004</v>
      </c>
      <c r="D129" s="2">
        <f t="shared" si="7"/>
        <v>295063.88480924512</v>
      </c>
      <c r="E129" s="1">
        <f t="shared" si="8"/>
        <v>2783375.3094002106</v>
      </c>
      <c r="F129" s="1">
        <f t="shared" si="9"/>
        <v>859.04871700104604</v>
      </c>
      <c r="G129" s="1">
        <f t="shared" si="10"/>
        <v>1.282998953911374E-3</v>
      </c>
      <c r="I129">
        <v>760.97</v>
      </c>
      <c r="J129">
        <v>-3.81</v>
      </c>
    </row>
    <row r="130" spans="1:10" x14ac:dyDescent="0.3">
      <c r="A130">
        <v>854.27</v>
      </c>
      <c r="B130">
        <f t="shared" ref="B130:B137" si="11">A130+10.79</f>
        <v>865.06</v>
      </c>
      <c r="C130">
        <v>-4.3899999999999997</v>
      </c>
      <c r="D130" s="2">
        <f t="shared" si="7"/>
        <v>295068.66032501671</v>
      </c>
      <c r="E130" s="1">
        <f t="shared" si="8"/>
        <v>2783378.9582961015</v>
      </c>
      <c r="F130" s="1">
        <f t="shared" si="9"/>
        <v>865.05870802495235</v>
      </c>
      <c r="G130" s="1">
        <f t="shared" si="10"/>
        <v>1.2919750475930414E-3</v>
      </c>
      <c r="I130">
        <v>767.75</v>
      </c>
      <c r="J130">
        <v>-3.78</v>
      </c>
    </row>
    <row r="131" spans="1:10" x14ac:dyDescent="0.3">
      <c r="A131">
        <v>860.06</v>
      </c>
      <c r="B131">
        <f t="shared" si="11"/>
        <v>870.84999999999991</v>
      </c>
      <c r="C131">
        <v>-4.18</v>
      </c>
      <c r="D131" s="2">
        <f t="shared" ref="D131:D194" si="12">(((B131*($D$224-$D$1))+$B$224*$D$1)/$B$224)</f>
        <v>295073.26102989475</v>
      </c>
      <c r="E131" s="1">
        <f t="shared" ref="E131:E194" si="13">(((B131*($E$224-$E$1))+$B$224*$E$1)/$B$224)</f>
        <v>2783382.4736217605</v>
      </c>
      <c r="F131" s="1">
        <f t="shared" ref="F131:F194" si="14">SQRT(((D131-$D$1)^2)+((E131-$E$1)^2))</f>
        <v>870.84869937756855</v>
      </c>
      <c r="G131" s="1">
        <f t="shared" ref="G131:G194" si="15">B131-F131</f>
        <v>1.3006224313585335E-3</v>
      </c>
      <c r="I131">
        <v>774.56</v>
      </c>
      <c r="J131">
        <v>-3.9</v>
      </c>
    </row>
    <row r="132" spans="1:10" x14ac:dyDescent="0.3">
      <c r="A132">
        <v>865.83</v>
      </c>
      <c r="B132">
        <f t="shared" si="11"/>
        <v>876.62</v>
      </c>
      <c r="C132">
        <v>-4.3099999999999996</v>
      </c>
      <c r="D132" s="2">
        <f t="shared" si="12"/>
        <v>295077.8458428735</v>
      </c>
      <c r="E132" s="1">
        <f t="shared" si="13"/>
        <v>2783385.9768046709</v>
      </c>
      <c r="F132" s="1">
        <f t="shared" si="14"/>
        <v>876.61869076003143</v>
      </c>
      <c r="G132" s="1">
        <f t="shared" si="15"/>
        <v>1.3092399685774581E-3</v>
      </c>
      <c r="I132">
        <v>781.33</v>
      </c>
      <c r="J132">
        <v>-3.95</v>
      </c>
    </row>
    <row r="133" spans="1:10" x14ac:dyDescent="0.3">
      <c r="A133">
        <v>871.69</v>
      </c>
      <c r="B133">
        <f t="shared" si="11"/>
        <v>882.48</v>
      </c>
      <c r="C133">
        <v>-4.3600000000000003</v>
      </c>
      <c r="D133" s="2">
        <f t="shared" si="12"/>
        <v>295082.50216939952</v>
      </c>
      <c r="E133" s="1">
        <f t="shared" si="13"/>
        <v>2783389.5346299489</v>
      </c>
      <c r="F133" s="1">
        <f t="shared" si="14"/>
        <v>882.47868200796563</v>
      </c>
      <c r="G133" s="1">
        <f t="shared" si="15"/>
        <v>1.3179920343873164E-3</v>
      </c>
      <c r="I133">
        <v>788.13</v>
      </c>
      <c r="J133">
        <v>-3.91</v>
      </c>
    </row>
    <row r="134" spans="1:10" x14ac:dyDescent="0.3">
      <c r="A134">
        <v>877.25</v>
      </c>
      <c r="B134">
        <f t="shared" si="11"/>
        <v>888.04</v>
      </c>
      <c r="C134">
        <v>-4.22</v>
      </c>
      <c r="D134" s="2">
        <f t="shared" si="12"/>
        <v>295086.92011743446</v>
      </c>
      <c r="E134" s="1">
        <f t="shared" si="13"/>
        <v>2783392.9103140016</v>
      </c>
      <c r="F134" s="1">
        <f t="shared" si="14"/>
        <v>888.03867370428441</v>
      </c>
      <c r="G134" s="1">
        <f t="shared" si="15"/>
        <v>1.326295715557535E-3</v>
      </c>
      <c r="I134">
        <v>794.93</v>
      </c>
      <c r="J134">
        <v>-3.92</v>
      </c>
    </row>
    <row r="135" spans="1:10" x14ac:dyDescent="0.3">
      <c r="A135">
        <v>882.72</v>
      </c>
      <c r="B135">
        <f t="shared" si="11"/>
        <v>893.51</v>
      </c>
      <c r="C135">
        <v>-4.6500000000000004</v>
      </c>
      <c r="D135" s="2">
        <f t="shared" si="12"/>
        <v>295091.26655192208</v>
      </c>
      <c r="E135" s="1">
        <f t="shared" si="13"/>
        <v>2783396.2313556862</v>
      </c>
      <c r="F135" s="1">
        <f t="shared" si="14"/>
        <v>893.50866553480273</v>
      </c>
      <c r="G135" s="1">
        <f t="shared" si="15"/>
        <v>1.3344651972602151E-3</v>
      </c>
      <c r="I135">
        <v>801.79</v>
      </c>
      <c r="J135">
        <v>-4.05</v>
      </c>
    </row>
    <row r="136" spans="1:10" x14ac:dyDescent="0.3">
      <c r="A136">
        <v>887.46</v>
      </c>
      <c r="B136">
        <f t="shared" si="11"/>
        <v>898.25</v>
      </c>
      <c r="C136">
        <v>-4.46</v>
      </c>
      <c r="D136" s="2">
        <f t="shared" si="12"/>
        <v>295095.03293208132</v>
      </c>
      <c r="E136" s="1">
        <f t="shared" si="13"/>
        <v>2783399.1091870544</v>
      </c>
      <c r="F136" s="1">
        <f t="shared" si="14"/>
        <v>898.24865845546947</v>
      </c>
      <c r="G136" s="1">
        <f t="shared" si="15"/>
        <v>1.3415445305327012E-3</v>
      </c>
      <c r="I136">
        <v>808.69</v>
      </c>
      <c r="J136">
        <v>-4.12</v>
      </c>
    </row>
    <row r="137" spans="1:10" x14ac:dyDescent="0.3">
      <c r="A137">
        <v>890.91</v>
      </c>
      <c r="B137">
        <f t="shared" si="11"/>
        <v>901.69999999999993</v>
      </c>
      <c r="C137">
        <v>-4.45</v>
      </c>
      <c r="D137" s="2">
        <f t="shared" si="12"/>
        <v>295097.77428472886</v>
      </c>
      <c r="E137" s="1">
        <f t="shared" si="13"/>
        <v>2783401.2038111519</v>
      </c>
      <c r="F137" s="1">
        <f t="shared" si="14"/>
        <v>901.69865330297966</v>
      </c>
      <c r="G137" s="1">
        <f t="shared" si="15"/>
        <v>1.3466970202671291E-3</v>
      </c>
      <c r="I137">
        <v>815.52</v>
      </c>
      <c r="J137">
        <v>-4.18</v>
      </c>
    </row>
    <row r="138" spans="1:10" x14ac:dyDescent="0.3">
      <c r="A138">
        <v>895.41</v>
      </c>
      <c r="B138">
        <f>A138+10.79</f>
        <v>906.19999999999993</v>
      </c>
      <c r="C138">
        <v>-4.53</v>
      </c>
      <c r="D138" s="2">
        <f t="shared" si="12"/>
        <v>295101.34996209526</v>
      </c>
      <c r="E138" s="1">
        <f t="shared" si="13"/>
        <v>2783403.9359295391</v>
      </c>
      <c r="F138" s="1">
        <f t="shared" si="14"/>
        <v>906.19864658192012</v>
      </c>
      <c r="G138" s="1">
        <f t="shared" si="15"/>
        <v>1.3534180798160378E-3</v>
      </c>
      <c r="I138">
        <v>822.38</v>
      </c>
      <c r="J138">
        <v>-4.17</v>
      </c>
    </row>
    <row r="139" spans="1:10" x14ac:dyDescent="0.3">
      <c r="A139">
        <v>899.36</v>
      </c>
      <c r="B139">
        <f t="shared" ref="B139:B202" si="16">A139+10.79</f>
        <v>910.15</v>
      </c>
      <c r="C139">
        <v>-4.34</v>
      </c>
      <c r="D139" s="2">
        <f t="shared" si="12"/>
        <v>295104.48861222801</v>
      </c>
      <c r="E139" s="1">
        <f t="shared" si="13"/>
        <v>2783406.3341223462</v>
      </c>
      <c r="F139" s="1">
        <f t="shared" si="14"/>
        <v>910.14864068265558</v>
      </c>
      <c r="G139" s="1">
        <f t="shared" si="15"/>
        <v>1.3593173443950946E-3</v>
      </c>
      <c r="I139">
        <v>829.12</v>
      </c>
      <c r="J139">
        <v>-4.2300000000000004</v>
      </c>
    </row>
    <row r="140" spans="1:10" x14ac:dyDescent="0.3">
      <c r="A140">
        <v>904.44</v>
      </c>
      <c r="B140">
        <f t="shared" si="16"/>
        <v>915.23</v>
      </c>
      <c r="C140">
        <v>-4.25</v>
      </c>
      <c r="D140" s="2">
        <f t="shared" si="12"/>
        <v>295108.52515467716</v>
      </c>
      <c r="E140" s="1">
        <f t="shared" si="13"/>
        <v>2783409.4183804374</v>
      </c>
      <c r="F140" s="1">
        <f t="shared" si="14"/>
        <v>915.2286330957121</v>
      </c>
      <c r="G140" s="1">
        <f t="shared" si="15"/>
        <v>1.3669042879200788E-3</v>
      </c>
      <c r="I140">
        <v>835.65</v>
      </c>
      <c r="J140">
        <v>-4.41</v>
      </c>
    </row>
    <row r="141" spans="1:10" x14ac:dyDescent="0.3">
      <c r="A141">
        <v>910.19</v>
      </c>
      <c r="B141">
        <f t="shared" si="16"/>
        <v>920.98</v>
      </c>
      <c r="C141">
        <v>-4.32</v>
      </c>
      <c r="D141" s="2">
        <f t="shared" si="12"/>
        <v>295113.09407575644</v>
      </c>
      <c r="E141" s="1">
        <f t="shared" si="13"/>
        <v>2783412.9094205997</v>
      </c>
      <c r="F141" s="1">
        <f t="shared" si="14"/>
        <v>920.97862450816558</v>
      </c>
      <c r="G141" s="1">
        <f t="shared" si="15"/>
        <v>1.3754918344375255E-3</v>
      </c>
      <c r="I141">
        <v>842.05</v>
      </c>
      <c r="J141">
        <v>-4.49</v>
      </c>
    </row>
    <row r="142" spans="1:10" x14ac:dyDescent="0.3">
      <c r="A142">
        <v>915.83</v>
      </c>
      <c r="B142">
        <f t="shared" si="16"/>
        <v>926.62</v>
      </c>
      <c r="C142">
        <v>-4.25</v>
      </c>
      <c r="D142" s="2">
        <f t="shared" si="12"/>
        <v>295117.57559138897</v>
      </c>
      <c r="E142" s="1">
        <f t="shared" si="13"/>
        <v>2783416.3336756453</v>
      </c>
      <c r="F142" s="1">
        <f t="shared" si="14"/>
        <v>926.61861608457309</v>
      </c>
      <c r="G142" s="1">
        <f t="shared" si="15"/>
        <v>1.3839154269135179E-3</v>
      </c>
      <c r="I142">
        <v>848.26</v>
      </c>
      <c r="J142">
        <v>-4.4800000000000004</v>
      </c>
    </row>
    <row r="143" spans="1:10" x14ac:dyDescent="0.3">
      <c r="A143">
        <v>921.45</v>
      </c>
      <c r="B143">
        <f t="shared" si="16"/>
        <v>932.24</v>
      </c>
      <c r="C143">
        <v>-4.34</v>
      </c>
      <c r="D143" s="2">
        <f t="shared" si="12"/>
        <v>295122.04121512215</v>
      </c>
      <c r="E143" s="1">
        <f t="shared" si="13"/>
        <v>2783419.7457879428</v>
      </c>
      <c r="F143" s="1">
        <f t="shared" si="14"/>
        <v>932.23860769106386</v>
      </c>
      <c r="G143" s="1">
        <f t="shared" si="15"/>
        <v>1.3923089361469465E-3</v>
      </c>
      <c r="I143">
        <v>854.27</v>
      </c>
      <c r="J143">
        <v>-4.3899999999999997</v>
      </c>
    </row>
    <row r="144" spans="1:10" x14ac:dyDescent="0.3">
      <c r="A144">
        <v>927.19</v>
      </c>
      <c r="B144">
        <f t="shared" si="16"/>
        <v>937.98</v>
      </c>
      <c r="C144">
        <v>-4.16</v>
      </c>
      <c r="D144" s="2">
        <f t="shared" si="12"/>
        <v>295126.60219025175</v>
      </c>
      <c r="E144" s="1">
        <f t="shared" si="13"/>
        <v>2783423.2307567308</v>
      </c>
      <c r="F144" s="1">
        <f t="shared" si="14"/>
        <v>937.97859911841761</v>
      </c>
      <c r="G144" s="1">
        <f t="shared" si="15"/>
        <v>1.4008815824126941E-3</v>
      </c>
      <c r="I144">
        <v>860.06</v>
      </c>
      <c r="J144">
        <v>-4.18</v>
      </c>
    </row>
    <row r="145" spans="1:10" x14ac:dyDescent="0.3">
      <c r="A145">
        <v>933.29</v>
      </c>
      <c r="B145">
        <f t="shared" si="16"/>
        <v>944.07999999999993</v>
      </c>
      <c r="C145">
        <v>-4.1900000000000004</v>
      </c>
      <c r="D145" s="2">
        <f t="shared" si="12"/>
        <v>295131.44921957061</v>
      </c>
      <c r="E145" s="1">
        <f t="shared" si="13"/>
        <v>2783426.9342949898</v>
      </c>
      <c r="F145" s="1">
        <f t="shared" si="14"/>
        <v>944.07859000807798</v>
      </c>
      <c r="G145" s="1">
        <f t="shared" si="15"/>
        <v>1.4099919219461299E-3</v>
      </c>
      <c r="I145">
        <v>865.83</v>
      </c>
      <c r="J145">
        <v>-4.3099999999999996</v>
      </c>
    </row>
    <row r="146" spans="1:10" x14ac:dyDescent="0.3">
      <c r="A146">
        <v>939.03</v>
      </c>
      <c r="B146">
        <f t="shared" si="16"/>
        <v>949.81999999999994</v>
      </c>
      <c r="C146">
        <v>-4.2</v>
      </c>
      <c r="D146" s="2">
        <f t="shared" si="12"/>
        <v>295136.01019470021</v>
      </c>
      <c r="E146" s="1">
        <f t="shared" si="13"/>
        <v>2783430.4192637773</v>
      </c>
      <c r="F146" s="1">
        <f t="shared" si="14"/>
        <v>949.8185814351491</v>
      </c>
      <c r="G146" s="1">
        <f t="shared" si="15"/>
        <v>1.4185648508373561E-3</v>
      </c>
      <c r="I146">
        <v>871.69</v>
      </c>
      <c r="J146">
        <v>-4.3600000000000003</v>
      </c>
    </row>
    <row r="147" spans="1:10" x14ac:dyDescent="0.3">
      <c r="A147">
        <v>944.53</v>
      </c>
      <c r="B147">
        <f t="shared" si="16"/>
        <v>955.31999999999994</v>
      </c>
      <c r="C147">
        <v>-4.26</v>
      </c>
      <c r="D147" s="2">
        <f t="shared" si="12"/>
        <v>295140.38046703691</v>
      </c>
      <c r="E147" s="1">
        <f t="shared" si="13"/>
        <v>2783433.7585195843</v>
      </c>
      <c r="F147" s="1">
        <f t="shared" si="14"/>
        <v>955.31857322073029</v>
      </c>
      <c r="G147" s="1">
        <f t="shared" si="15"/>
        <v>1.4267792696500692E-3</v>
      </c>
      <c r="I147">
        <v>877.25</v>
      </c>
      <c r="J147">
        <v>-4.22</v>
      </c>
    </row>
    <row r="148" spans="1:10" x14ac:dyDescent="0.3">
      <c r="A148">
        <v>951.35</v>
      </c>
      <c r="B148">
        <f t="shared" si="16"/>
        <v>962.14</v>
      </c>
      <c r="C148">
        <v>-4.07</v>
      </c>
      <c r="D148" s="2">
        <f t="shared" si="12"/>
        <v>295145.79960473446</v>
      </c>
      <c r="E148" s="1">
        <f t="shared" si="13"/>
        <v>2783437.8991967854</v>
      </c>
      <c r="F148" s="1">
        <f t="shared" si="14"/>
        <v>962.13856303514274</v>
      </c>
      <c r="G148" s="1">
        <f t="shared" si="15"/>
        <v>1.4369648572483129E-3</v>
      </c>
      <c r="I148">
        <v>882.72</v>
      </c>
      <c r="J148">
        <v>-4.6500000000000004</v>
      </c>
    </row>
    <row r="149" spans="1:10" x14ac:dyDescent="0.3">
      <c r="A149">
        <v>956.92</v>
      </c>
      <c r="B149">
        <f t="shared" si="16"/>
        <v>967.70999999999992</v>
      </c>
      <c r="C149">
        <v>-4.0999999999999996</v>
      </c>
      <c r="D149" s="2">
        <f t="shared" si="12"/>
        <v>295150.22549871902</v>
      </c>
      <c r="E149" s="1">
        <f t="shared" si="13"/>
        <v>2783441.2809522119</v>
      </c>
      <c r="F149" s="1">
        <f t="shared" si="14"/>
        <v>967.70855471623224</v>
      </c>
      <c r="G149" s="1">
        <f t="shared" si="15"/>
        <v>1.445283767679939E-3</v>
      </c>
      <c r="I149">
        <v>887.46</v>
      </c>
      <c r="J149">
        <v>-4.46</v>
      </c>
    </row>
    <row r="150" spans="1:10" x14ac:dyDescent="0.3">
      <c r="A150">
        <v>963.58</v>
      </c>
      <c r="B150">
        <f t="shared" si="16"/>
        <v>974.37</v>
      </c>
      <c r="C150">
        <v>-4.04</v>
      </c>
      <c r="D150" s="2">
        <f t="shared" si="12"/>
        <v>295155.51750122133</v>
      </c>
      <c r="E150" s="1">
        <f t="shared" si="13"/>
        <v>2783445.3244874259</v>
      </c>
      <c r="F150" s="1">
        <f t="shared" si="14"/>
        <v>974.36854476957262</v>
      </c>
      <c r="G150" s="1">
        <f t="shared" si="15"/>
        <v>1.4552304273820482E-3</v>
      </c>
      <c r="I150">
        <v>890.91</v>
      </c>
      <c r="J150">
        <v>-4.45</v>
      </c>
    </row>
    <row r="151" spans="1:10" x14ac:dyDescent="0.3">
      <c r="A151">
        <v>969.35</v>
      </c>
      <c r="B151">
        <f t="shared" si="16"/>
        <v>980.14</v>
      </c>
      <c r="C151">
        <v>-3.9</v>
      </c>
      <c r="D151" s="2">
        <f t="shared" si="12"/>
        <v>295160.10231420002</v>
      </c>
      <c r="E151" s="1">
        <f t="shared" si="13"/>
        <v>2783448.8276703362</v>
      </c>
      <c r="F151" s="1">
        <f t="shared" si="14"/>
        <v>980.13853615198923</v>
      </c>
      <c r="G151" s="1">
        <f t="shared" si="15"/>
        <v>1.4638480107578289E-3</v>
      </c>
      <c r="I151">
        <v>895.41</v>
      </c>
      <c r="J151">
        <v>-4.53</v>
      </c>
    </row>
    <row r="152" spans="1:10" x14ac:dyDescent="0.3">
      <c r="A152">
        <v>975.57</v>
      </c>
      <c r="B152">
        <f t="shared" si="16"/>
        <v>986.36</v>
      </c>
      <c r="C152">
        <v>-4.17</v>
      </c>
      <c r="D152" s="2">
        <f t="shared" si="12"/>
        <v>295165.04469491536</v>
      </c>
      <c r="E152" s="1">
        <f t="shared" si="13"/>
        <v>2783452.6040650853</v>
      </c>
      <c r="F152" s="1">
        <f t="shared" si="14"/>
        <v>986.35852686227634</v>
      </c>
      <c r="G152" s="1">
        <f t="shared" si="15"/>
        <v>1.4731377236785193E-3</v>
      </c>
      <c r="I152">
        <v>899.36</v>
      </c>
      <c r="J152">
        <v>-4.34</v>
      </c>
    </row>
    <row r="153" spans="1:10" x14ac:dyDescent="0.3">
      <c r="A153">
        <v>981.24</v>
      </c>
      <c r="B153">
        <f t="shared" si="16"/>
        <v>992.03</v>
      </c>
      <c r="C153">
        <v>-3.97</v>
      </c>
      <c r="D153" s="2">
        <f t="shared" si="12"/>
        <v>295169.55004839698</v>
      </c>
      <c r="E153" s="1">
        <f t="shared" si="13"/>
        <v>2783456.0465342542</v>
      </c>
      <c r="F153" s="1">
        <f t="shared" si="14"/>
        <v>992.02851839431207</v>
      </c>
      <c r="G153" s="1">
        <f t="shared" si="15"/>
        <v>1.4816056878999007E-3</v>
      </c>
      <c r="I153">
        <v>904.44</v>
      </c>
      <c r="J153">
        <v>-4.25</v>
      </c>
    </row>
    <row r="154" spans="1:10" x14ac:dyDescent="0.3">
      <c r="A154">
        <v>986.91</v>
      </c>
      <c r="B154">
        <f t="shared" si="16"/>
        <v>997.69999999999993</v>
      </c>
      <c r="C154">
        <v>-4.1100000000000003</v>
      </c>
      <c r="D154" s="2">
        <f t="shared" si="12"/>
        <v>295174.05540187866</v>
      </c>
      <c r="E154" s="1">
        <f t="shared" si="13"/>
        <v>2783459.4890034222</v>
      </c>
      <c r="F154" s="1">
        <f t="shared" si="14"/>
        <v>997.6985099258286</v>
      </c>
      <c r="G154" s="1">
        <f t="shared" si="15"/>
        <v>1.4900741713290699E-3</v>
      </c>
      <c r="I154">
        <v>910.19</v>
      </c>
      <c r="J154">
        <v>-4.32</v>
      </c>
    </row>
    <row r="155" spans="1:10" x14ac:dyDescent="0.3">
      <c r="A155">
        <v>992.5</v>
      </c>
      <c r="B155">
        <f t="shared" si="16"/>
        <v>1003.29</v>
      </c>
      <c r="C155">
        <v>-4.0599999999999996</v>
      </c>
      <c r="D155" s="2">
        <f t="shared" si="12"/>
        <v>295178.4971877627</v>
      </c>
      <c r="E155" s="1">
        <f t="shared" si="13"/>
        <v>2783462.8829015973</v>
      </c>
      <c r="F155" s="1">
        <f t="shared" si="14"/>
        <v>1003.2885015772102</v>
      </c>
      <c r="G155" s="1">
        <f t="shared" si="15"/>
        <v>1.4984227897230085E-3</v>
      </c>
      <c r="I155">
        <v>915.83</v>
      </c>
      <c r="J155">
        <v>-4.25</v>
      </c>
    </row>
    <row r="156" spans="1:10" x14ac:dyDescent="0.3">
      <c r="A156">
        <v>997.98</v>
      </c>
      <c r="B156">
        <f t="shared" si="16"/>
        <v>1008.77</v>
      </c>
      <c r="C156">
        <v>-3.97</v>
      </c>
      <c r="D156" s="2">
        <f t="shared" si="12"/>
        <v>295182.85156819999</v>
      </c>
      <c r="E156" s="1">
        <f t="shared" si="13"/>
        <v>2783466.2100146562</v>
      </c>
      <c r="F156" s="1">
        <f t="shared" si="14"/>
        <v>1008.7684933928285</v>
      </c>
      <c r="G156" s="1">
        <f t="shared" si="15"/>
        <v>1.506607171450014E-3</v>
      </c>
      <c r="I156">
        <v>921.45</v>
      </c>
      <c r="J156">
        <v>-4.34</v>
      </c>
    </row>
    <row r="157" spans="1:10" x14ac:dyDescent="0.3">
      <c r="A157">
        <v>1003.5</v>
      </c>
      <c r="B157">
        <f t="shared" si="16"/>
        <v>1014.29</v>
      </c>
      <c r="C157">
        <v>-3.92</v>
      </c>
      <c r="D157" s="2">
        <f t="shared" si="12"/>
        <v>295187.2377324361</v>
      </c>
      <c r="E157" s="1">
        <f t="shared" si="13"/>
        <v>2783469.5614132117</v>
      </c>
      <c r="F157" s="1">
        <f t="shared" si="14"/>
        <v>1014.2884851486556</v>
      </c>
      <c r="G157" s="1">
        <f t="shared" si="15"/>
        <v>1.5148513443818956E-3</v>
      </c>
      <c r="I157">
        <v>927.19</v>
      </c>
      <c r="J157">
        <v>-4.16</v>
      </c>
    </row>
    <row r="158" spans="1:10" x14ac:dyDescent="0.3">
      <c r="A158">
        <v>1008.98</v>
      </c>
      <c r="B158">
        <f t="shared" si="16"/>
        <v>1019.77</v>
      </c>
      <c r="C158">
        <v>-3.83</v>
      </c>
      <c r="D158" s="2">
        <f t="shared" si="12"/>
        <v>295191.59211287345</v>
      </c>
      <c r="E158" s="1">
        <f t="shared" si="13"/>
        <v>2783472.8885262702</v>
      </c>
      <c r="F158" s="1">
        <f t="shared" si="14"/>
        <v>1019.7684769640374</v>
      </c>
      <c r="G158" s="1">
        <f t="shared" si="15"/>
        <v>1.5230359625775236E-3</v>
      </c>
      <c r="I158">
        <v>933.29</v>
      </c>
      <c r="J158">
        <v>-4.1900000000000004</v>
      </c>
    </row>
    <row r="159" spans="1:10" x14ac:dyDescent="0.3">
      <c r="A159">
        <v>1014.42</v>
      </c>
      <c r="B159">
        <f t="shared" si="16"/>
        <v>1025.21</v>
      </c>
      <c r="C159">
        <v>-3.93</v>
      </c>
      <c r="D159" s="2">
        <f t="shared" si="12"/>
        <v>295195.91470951191</v>
      </c>
      <c r="E159" s="1">
        <f t="shared" si="13"/>
        <v>2783476.1913538324</v>
      </c>
      <c r="F159" s="1">
        <f t="shared" si="14"/>
        <v>1025.2084688394468</v>
      </c>
      <c r="G159" s="1">
        <f t="shared" si="15"/>
        <v>1.5311605532133399E-3</v>
      </c>
      <c r="I159">
        <v>939.03</v>
      </c>
      <c r="J159">
        <v>-4.2</v>
      </c>
    </row>
    <row r="160" spans="1:10" x14ac:dyDescent="0.3">
      <c r="A160">
        <v>1019.84</v>
      </c>
      <c r="B160">
        <f t="shared" si="16"/>
        <v>1030.6300000000001</v>
      </c>
      <c r="C160">
        <v>-4.1900000000000004</v>
      </c>
      <c r="D160" s="2">
        <f t="shared" si="12"/>
        <v>295200.22141425096</v>
      </c>
      <c r="E160" s="1">
        <f t="shared" si="13"/>
        <v>2783479.482038646</v>
      </c>
      <c r="F160" s="1">
        <f t="shared" si="14"/>
        <v>1030.6284607446103</v>
      </c>
      <c r="G160" s="1">
        <f t="shared" si="15"/>
        <v>1.5392553898436745E-3</v>
      </c>
      <c r="I160">
        <v>944.53</v>
      </c>
      <c r="J160">
        <v>-4.26</v>
      </c>
    </row>
    <row r="161" spans="1:10" x14ac:dyDescent="0.3">
      <c r="A161">
        <v>1025.1400000000001</v>
      </c>
      <c r="B161">
        <f t="shared" si="16"/>
        <v>1035.93</v>
      </c>
      <c r="C161">
        <v>-3.92</v>
      </c>
      <c r="D161" s="2">
        <f t="shared" si="12"/>
        <v>295204.43276759365</v>
      </c>
      <c r="E161" s="1">
        <f t="shared" si="13"/>
        <v>2783482.6998669696</v>
      </c>
      <c r="F161" s="1">
        <f t="shared" si="14"/>
        <v>1035.9284528292396</v>
      </c>
      <c r="G161" s="1">
        <f t="shared" si="15"/>
        <v>1.5471707604319818E-3</v>
      </c>
      <c r="I161">
        <v>951.35</v>
      </c>
      <c r="J161">
        <v>-4.07</v>
      </c>
    </row>
    <row r="162" spans="1:10" x14ac:dyDescent="0.3">
      <c r="A162">
        <v>1030.8399999999999</v>
      </c>
      <c r="B162">
        <f t="shared" si="16"/>
        <v>1041.6299999999999</v>
      </c>
      <c r="C162">
        <v>-4.1100000000000003</v>
      </c>
      <c r="D162" s="2">
        <f t="shared" si="12"/>
        <v>295208.96195892442</v>
      </c>
      <c r="E162" s="1">
        <f t="shared" si="13"/>
        <v>2783486.1605502605</v>
      </c>
      <c r="F162" s="1">
        <f t="shared" si="14"/>
        <v>1041.6284443161019</v>
      </c>
      <c r="G162" s="1">
        <f t="shared" si="15"/>
        <v>1.555683898004645E-3</v>
      </c>
      <c r="I162">
        <v>956.92</v>
      </c>
      <c r="J162">
        <v>-4.0999999999999996</v>
      </c>
    </row>
    <row r="163" spans="1:10" x14ac:dyDescent="0.3">
      <c r="A163">
        <v>1036.71</v>
      </c>
      <c r="B163">
        <f t="shared" si="16"/>
        <v>1047.5</v>
      </c>
      <c r="C163">
        <v>-4.0199999999999996</v>
      </c>
      <c r="D163" s="2">
        <f t="shared" si="12"/>
        <v>295213.62623140012</v>
      </c>
      <c r="E163" s="1">
        <f t="shared" si="13"/>
        <v>2783489.7244469128</v>
      </c>
      <c r="F163" s="1">
        <f t="shared" si="14"/>
        <v>1047.4984355491358</v>
      </c>
      <c r="G163" s="1">
        <f t="shared" si="15"/>
        <v>1.5644508641798893E-3</v>
      </c>
      <c r="I163">
        <v>963.58</v>
      </c>
      <c r="J163">
        <v>-4.04</v>
      </c>
    </row>
    <row r="164" spans="1:10" x14ac:dyDescent="0.3">
      <c r="A164">
        <v>1042.18</v>
      </c>
      <c r="B164">
        <f t="shared" si="16"/>
        <v>1052.97</v>
      </c>
      <c r="C164">
        <v>-4.17</v>
      </c>
      <c r="D164" s="2">
        <f t="shared" si="12"/>
        <v>295217.97266588773</v>
      </c>
      <c r="E164" s="1">
        <f t="shared" si="13"/>
        <v>2783493.0454885974</v>
      </c>
      <c r="F164" s="1">
        <f t="shared" si="14"/>
        <v>1052.9684273796543</v>
      </c>
      <c r="G164" s="1">
        <f t="shared" si="15"/>
        <v>1.5726203457688825E-3</v>
      </c>
      <c r="I164">
        <v>969.35</v>
      </c>
      <c r="J164">
        <v>-3.9</v>
      </c>
    </row>
    <row r="165" spans="1:10" x14ac:dyDescent="0.3">
      <c r="A165">
        <v>1047.6300000000001</v>
      </c>
      <c r="B165">
        <f t="shared" si="16"/>
        <v>1058.42</v>
      </c>
      <c r="C165">
        <v>-4.34</v>
      </c>
      <c r="D165" s="2">
        <f t="shared" si="12"/>
        <v>295222.30320847593</v>
      </c>
      <c r="E165" s="1">
        <f t="shared" si="13"/>
        <v>2783496.3543875339</v>
      </c>
      <c r="F165" s="1">
        <f t="shared" si="14"/>
        <v>1058.4184192402095</v>
      </c>
      <c r="G165" s="1">
        <f t="shared" si="15"/>
        <v>1.5807597906132287E-3</v>
      </c>
      <c r="I165">
        <v>975.57</v>
      </c>
      <c r="J165">
        <v>-4.17</v>
      </c>
    </row>
    <row r="166" spans="1:10" x14ac:dyDescent="0.3">
      <c r="A166">
        <v>1053.27</v>
      </c>
      <c r="B166">
        <f t="shared" si="16"/>
        <v>1064.06</v>
      </c>
      <c r="C166">
        <v>-4.38</v>
      </c>
      <c r="D166" s="2">
        <f t="shared" si="12"/>
        <v>295226.78472410847</v>
      </c>
      <c r="E166" s="1">
        <f t="shared" si="13"/>
        <v>2783499.7786425794</v>
      </c>
      <c r="F166" s="1">
        <f t="shared" si="14"/>
        <v>1064.0584108166172</v>
      </c>
      <c r="G166" s="1">
        <f t="shared" si="15"/>
        <v>1.5891833827481605E-3</v>
      </c>
      <c r="I166">
        <v>981.24</v>
      </c>
      <c r="J166">
        <v>-3.97</v>
      </c>
    </row>
    <row r="167" spans="1:10" x14ac:dyDescent="0.3">
      <c r="A167">
        <v>1058.74</v>
      </c>
      <c r="B167">
        <f t="shared" si="16"/>
        <v>1069.53</v>
      </c>
      <c r="C167">
        <v>-4.46</v>
      </c>
      <c r="D167" s="2">
        <f t="shared" si="12"/>
        <v>295231.13115859602</v>
      </c>
      <c r="E167" s="1">
        <f t="shared" si="13"/>
        <v>2783503.099684264</v>
      </c>
      <c r="F167" s="1">
        <f t="shared" si="14"/>
        <v>1069.5284026470893</v>
      </c>
      <c r="G167" s="1">
        <f t="shared" si="15"/>
        <v>1.5973529107213835E-3</v>
      </c>
      <c r="I167">
        <v>986.91</v>
      </c>
      <c r="J167">
        <v>-4.1100000000000003</v>
      </c>
    </row>
    <row r="168" spans="1:10" x14ac:dyDescent="0.3">
      <c r="A168">
        <v>1064.33</v>
      </c>
      <c r="B168">
        <f t="shared" si="16"/>
        <v>1075.1199999999999</v>
      </c>
      <c r="C168">
        <v>-4.5199999999999996</v>
      </c>
      <c r="D168" s="2">
        <f t="shared" si="12"/>
        <v>295235.57294448011</v>
      </c>
      <c r="E168" s="1">
        <f t="shared" si="13"/>
        <v>2783506.4935824391</v>
      </c>
      <c r="F168" s="1">
        <f t="shared" si="14"/>
        <v>1075.1183942985172</v>
      </c>
      <c r="G168" s="1">
        <f t="shared" si="15"/>
        <v>1.6057014827310923E-3</v>
      </c>
      <c r="I168">
        <v>992.5</v>
      </c>
      <c r="J168">
        <v>-4.0599999999999996</v>
      </c>
    </row>
    <row r="169" spans="1:10" x14ac:dyDescent="0.3">
      <c r="A169">
        <v>1070.1199999999999</v>
      </c>
      <c r="B169">
        <f t="shared" si="16"/>
        <v>1080.9099999999999</v>
      </c>
      <c r="C169">
        <v>-4.59</v>
      </c>
      <c r="D169" s="2">
        <f t="shared" si="12"/>
        <v>295240.17364935821</v>
      </c>
      <c r="E169" s="1">
        <f t="shared" si="13"/>
        <v>2783510.0089080981</v>
      </c>
      <c r="F169" s="1">
        <f t="shared" si="14"/>
        <v>1080.9083856511795</v>
      </c>
      <c r="G169" s="1">
        <f t="shared" si="15"/>
        <v>1.6143488203397283E-3</v>
      </c>
      <c r="I169">
        <v>997.98</v>
      </c>
      <c r="J169">
        <v>-3.97</v>
      </c>
    </row>
    <row r="170" spans="1:10" x14ac:dyDescent="0.3">
      <c r="A170">
        <v>1075.6199999999999</v>
      </c>
      <c r="B170">
        <f t="shared" si="16"/>
        <v>1086.4099999999999</v>
      </c>
      <c r="C170">
        <v>-4.66</v>
      </c>
      <c r="D170" s="2">
        <f t="shared" si="12"/>
        <v>295244.54392169492</v>
      </c>
      <c r="E170" s="1">
        <f t="shared" si="13"/>
        <v>2783513.3481639051</v>
      </c>
      <c r="F170" s="1">
        <f t="shared" si="14"/>
        <v>1086.4083774367609</v>
      </c>
      <c r="G170" s="1">
        <f t="shared" si="15"/>
        <v>1.6225632389250677E-3</v>
      </c>
      <c r="I170">
        <v>1003.5</v>
      </c>
      <c r="J170">
        <v>-3.92</v>
      </c>
    </row>
    <row r="171" spans="1:10" x14ac:dyDescent="0.3">
      <c r="A171">
        <v>1081.48</v>
      </c>
      <c r="B171">
        <f t="shared" si="16"/>
        <v>1092.27</v>
      </c>
      <c r="C171">
        <v>-4.75</v>
      </c>
      <c r="D171" s="2">
        <f t="shared" si="12"/>
        <v>295249.20024822094</v>
      </c>
      <c r="E171" s="1">
        <f t="shared" si="13"/>
        <v>2783516.9059891831</v>
      </c>
      <c r="F171" s="1">
        <f t="shared" si="14"/>
        <v>1092.2683686846949</v>
      </c>
      <c r="G171" s="1">
        <f t="shared" si="15"/>
        <v>1.6313153050759865E-3</v>
      </c>
      <c r="I171">
        <v>1008.98</v>
      </c>
      <c r="J171">
        <v>-3.83</v>
      </c>
    </row>
    <row r="172" spans="1:10" x14ac:dyDescent="0.3">
      <c r="A172">
        <v>1087.42</v>
      </c>
      <c r="B172">
        <f t="shared" si="16"/>
        <v>1098.21</v>
      </c>
      <c r="C172">
        <v>-4.82</v>
      </c>
      <c r="D172" s="2">
        <f t="shared" si="12"/>
        <v>295253.92014234461</v>
      </c>
      <c r="E172" s="1">
        <f t="shared" si="13"/>
        <v>2783520.512385455</v>
      </c>
      <c r="F172" s="1">
        <f t="shared" si="14"/>
        <v>1098.2083598133297</v>
      </c>
      <c r="G172" s="1">
        <f t="shared" si="15"/>
        <v>1.640186670329058E-3</v>
      </c>
      <c r="I172">
        <v>1014.42</v>
      </c>
      <c r="J172">
        <v>-3.93</v>
      </c>
    </row>
    <row r="173" spans="1:10" x14ac:dyDescent="0.3">
      <c r="A173">
        <v>1092.25</v>
      </c>
      <c r="B173">
        <f t="shared" si="16"/>
        <v>1103.04</v>
      </c>
      <c r="C173">
        <v>-5.04</v>
      </c>
      <c r="D173" s="2">
        <f t="shared" si="12"/>
        <v>295257.75803605118</v>
      </c>
      <c r="E173" s="1">
        <f t="shared" si="13"/>
        <v>2783523.4448591908</v>
      </c>
      <c r="F173" s="1">
        <f t="shared" si="14"/>
        <v>1103.0383525995139</v>
      </c>
      <c r="G173" s="1">
        <f t="shared" si="15"/>
        <v>1.6474004860356217E-3</v>
      </c>
      <c r="I173">
        <v>1019.84</v>
      </c>
      <c r="J173">
        <v>-4.1900000000000004</v>
      </c>
    </row>
    <row r="174" spans="1:10" x14ac:dyDescent="0.3">
      <c r="A174">
        <v>1097.28</v>
      </c>
      <c r="B174">
        <f t="shared" si="16"/>
        <v>1108.07</v>
      </c>
      <c r="C174">
        <v>-5.13</v>
      </c>
      <c r="D174" s="2">
        <f t="shared" si="12"/>
        <v>295261.75484875182</v>
      </c>
      <c r="E174" s="1">
        <f t="shared" si="13"/>
        <v>2783526.4987604111</v>
      </c>
      <c r="F174" s="1">
        <f t="shared" si="14"/>
        <v>1108.0683450872616</v>
      </c>
      <c r="G174" s="1">
        <f t="shared" si="15"/>
        <v>1.6549127383314044E-3</v>
      </c>
      <c r="I174">
        <v>1025.1400000000001</v>
      </c>
      <c r="J174">
        <v>-3.92</v>
      </c>
    </row>
    <row r="175" spans="1:10" x14ac:dyDescent="0.3">
      <c r="A175">
        <v>1101.95</v>
      </c>
      <c r="B175">
        <f t="shared" si="16"/>
        <v>1112.74</v>
      </c>
      <c r="C175">
        <v>-5.12</v>
      </c>
      <c r="D175" s="2">
        <f t="shared" si="12"/>
        <v>295265.46560726315</v>
      </c>
      <c r="E175" s="1">
        <f t="shared" si="13"/>
        <v>2783529.3340921602</v>
      </c>
      <c r="F175" s="1">
        <f t="shared" si="14"/>
        <v>1112.7383381126567</v>
      </c>
      <c r="G175" s="1">
        <f t="shared" si="15"/>
        <v>1.6618873432889814E-3</v>
      </c>
      <c r="I175">
        <v>1030.8399999999999</v>
      </c>
      <c r="J175">
        <v>-4.1100000000000003</v>
      </c>
    </row>
    <row r="176" spans="1:10" x14ac:dyDescent="0.3">
      <c r="A176">
        <v>1107.46</v>
      </c>
      <c r="B176">
        <f t="shared" si="16"/>
        <v>1118.25</v>
      </c>
      <c r="C176">
        <v>-5.17</v>
      </c>
      <c r="D176" s="2">
        <f t="shared" si="12"/>
        <v>295269.84382554959</v>
      </c>
      <c r="E176" s="1">
        <f t="shared" si="13"/>
        <v>2783532.6794193415</v>
      </c>
      <c r="F176" s="1">
        <f t="shared" si="14"/>
        <v>1118.248329883384</v>
      </c>
      <c r="G176" s="1">
        <f t="shared" si="15"/>
        <v>1.6701166159691638E-3</v>
      </c>
      <c r="I176">
        <v>1036.71</v>
      </c>
      <c r="J176">
        <v>-4.0199999999999996</v>
      </c>
    </row>
    <row r="177" spans="1:10" x14ac:dyDescent="0.3">
      <c r="A177">
        <v>1113.19</v>
      </c>
      <c r="B177">
        <f t="shared" si="16"/>
        <v>1123.98</v>
      </c>
      <c r="C177">
        <v>-5.22</v>
      </c>
      <c r="D177" s="2">
        <f t="shared" si="12"/>
        <v>295274.39685472945</v>
      </c>
      <c r="E177" s="1">
        <f t="shared" si="13"/>
        <v>2783536.1583167552</v>
      </c>
      <c r="F177" s="1">
        <f t="shared" si="14"/>
        <v>1123.9783213255917</v>
      </c>
      <c r="G177" s="1">
        <f t="shared" si="15"/>
        <v>1.6786744083674421E-3</v>
      </c>
      <c r="I177">
        <v>1042.18</v>
      </c>
      <c r="J177">
        <v>-4.17</v>
      </c>
    </row>
    <row r="178" spans="1:10" x14ac:dyDescent="0.3">
      <c r="A178">
        <v>1119.1400000000001</v>
      </c>
      <c r="B178">
        <f t="shared" si="16"/>
        <v>1129.93</v>
      </c>
      <c r="C178">
        <v>-5.26</v>
      </c>
      <c r="D178" s="2">
        <f t="shared" si="12"/>
        <v>295279.1246948028</v>
      </c>
      <c r="E178" s="1">
        <f t="shared" si="13"/>
        <v>2783539.7707844013</v>
      </c>
      <c r="F178" s="1">
        <f t="shared" si="14"/>
        <v>1129.9283124393262</v>
      </c>
      <c r="G178" s="1">
        <f t="shared" si="15"/>
        <v>1.6875606738722126E-3</v>
      </c>
      <c r="I178">
        <v>1047.6300000000001</v>
      </c>
      <c r="J178">
        <v>-4.34</v>
      </c>
    </row>
    <row r="179" spans="1:10" x14ac:dyDescent="0.3">
      <c r="A179">
        <v>1124.8800000000001</v>
      </c>
      <c r="B179">
        <f t="shared" si="16"/>
        <v>1135.67</v>
      </c>
      <c r="C179">
        <v>-5.26</v>
      </c>
      <c r="D179" s="2">
        <f t="shared" si="12"/>
        <v>295283.6856699324</v>
      </c>
      <c r="E179" s="1">
        <f t="shared" si="13"/>
        <v>2783543.2557531889</v>
      </c>
      <c r="F179" s="1">
        <f t="shared" si="14"/>
        <v>1135.6683038663973</v>
      </c>
      <c r="G179" s="1">
        <f t="shared" si="15"/>
        <v>1.6961336027634388E-3</v>
      </c>
      <c r="I179">
        <v>1053.27</v>
      </c>
      <c r="J179">
        <v>-4.38</v>
      </c>
    </row>
    <row r="180" spans="1:10" x14ac:dyDescent="0.3">
      <c r="A180">
        <v>1130.8900000000001</v>
      </c>
      <c r="B180">
        <f t="shared" si="16"/>
        <v>1141.68</v>
      </c>
      <c r="C180">
        <v>-5.27</v>
      </c>
      <c r="D180" s="2">
        <f t="shared" si="12"/>
        <v>295288.46118570399</v>
      </c>
      <c r="E180" s="1">
        <f t="shared" si="13"/>
        <v>2783546.9046490802</v>
      </c>
      <c r="F180" s="1">
        <f t="shared" si="14"/>
        <v>1141.6782948905864</v>
      </c>
      <c r="G180" s="1">
        <f t="shared" si="15"/>
        <v>1.7051094137059408E-3</v>
      </c>
      <c r="I180">
        <v>1058.74</v>
      </c>
      <c r="J180">
        <v>-4.46</v>
      </c>
    </row>
    <row r="181" spans="1:10" x14ac:dyDescent="0.3">
      <c r="A181">
        <v>1137.0999999999999</v>
      </c>
      <c r="B181">
        <f t="shared" si="16"/>
        <v>1147.8899999999999</v>
      </c>
      <c r="C181">
        <v>-5.31</v>
      </c>
      <c r="D181" s="2">
        <f t="shared" si="12"/>
        <v>295293.39562046959</v>
      </c>
      <c r="E181" s="1">
        <f t="shared" si="13"/>
        <v>2783550.674972455</v>
      </c>
      <c r="F181" s="1">
        <f t="shared" si="14"/>
        <v>1147.8882856157275</v>
      </c>
      <c r="G181" s="1">
        <f t="shared" si="15"/>
        <v>1.7143842724181013E-3</v>
      </c>
      <c r="I181">
        <v>1064.33</v>
      </c>
      <c r="J181">
        <v>-4.5199999999999996</v>
      </c>
    </row>
    <row r="182" spans="1:10" x14ac:dyDescent="0.3">
      <c r="A182">
        <v>1146.43</v>
      </c>
      <c r="B182">
        <f t="shared" si="16"/>
        <v>1157.22</v>
      </c>
      <c r="C182">
        <v>-5.25</v>
      </c>
      <c r="D182" s="2">
        <f t="shared" si="12"/>
        <v>295300.80919154262</v>
      </c>
      <c r="E182" s="1">
        <f t="shared" si="13"/>
        <v>2783556.3395645791</v>
      </c>
      <c r="F182" s="1">
        <f t="shared" si="14"/>
        <v>1157.2182716814639</v>
      </c>
      <c r="G182" s="1">
        <f t="shared" si="15"/>
        <v>1.7283185361520736E-3</v>
      </c>
      <c r="I182">
        <v>1070.1199999999999</v>
      </c>
      <c r="J182">
        <v>-4.59</v>
      </c>
    </row>
    <row r="183" spans="1:10" x14ac:dyDescent="0.3">
      <c r="A183">
        <v>1152.42</v>
      </c>
      <c r="B183">
        <f t="shared" si="16"/>
        <v>1163.21</v>
      </c>
      <c r="C183">
        <v>-5.26</v>
      </c>
      <c r="D183" s="2">
        <f t="shared" si="12"/>
        <v>295305.56881541474</v>
      </c>
      <c r="E183" s="1">
        <f t="shared" si="13"/>
        <v>2783559.9763177214</v>
      </c>
      <c r="F183" s="1">
        <f t="shared" si="14"/>
        <v>1163.2082627350783</v>
      </c>
      <c r="G183" s="1">
        <f t="shared" si="15"/>
        <v>1.7372649217577418E-3</v>
      </c>
      <c r="I183">
        <v>1075.6199999999999</v>
      </c>
      <c r="J183">
        <v>-4.66</v>
      </c>
    </row>
    <row r="184" spans="1:10" x14ac:dyDescent="0.3">
      <c r="A184">
        <v>1158.5</v>
      </c>
      <c r="B184">
        <f t="shared" si="16"/>
        <v>1169.29</v>
      </c>
      <c r="C184">
        <v>-5.25</v>
      </c>
      <c r="D184" s="2">
        <f t="shared" si="12"/>
        <v>295310.39995283424</v>
      </c>
      <c r="E184" s="1">
        <f t="shared" si="13"/>
        <v>2783563.6677132323</v>
      </c>
      <c r="F184" s="1">
        <f t="shared" si="14"/>
        <v>1169.2882536548216</v>
      </c>
      <c r="G184" s="1">
        <f t="shared" si="15"/>
        <v>1.7463451783896744E-3</v>
      </c>
      <c r="I184">
        <v>1081.48</v>
      </c>
      <c r="J184">
        <v>-4.75</v>
      </c>
    </row>
    <row r="185" spans="1:10" x14ac:dyDescent="0.3">
      <c r="A185">
        <v>1164.1099999999999</v>
      </c>
      <c r="B185">
        <f t="shared" si="16"/>
        <v>1174.8999999999999</v>
      </c>
      <c r="C185">
        <v>-5.23</v>
      </c>
      <c r="D185" s="2">
        <f t="shared" si="12"/>
        <v>295314.85763061768</v>
      </c>
      <c r="E185" s="1">
        <f t="shared" si="13"/>
        <v>2783567.0737541555</v>
      </c>
      <c r="F185" s="1">
        <f t="shared" si="14"/>
        <v>1174.8982452761663</v>
      </c>
      <c r="G185" s="1">
        <f t="shared" si="15"/>
        <v>1.75472383352826E-3</v>
      </c>
      <c r="I185">
        <v>1087.42</v>
      </c>
      <c r="J185">
        <v>-4.82</v>
      </c>
    </row>
    <row r="186" spans="1:10" x14ac:dyDescent="0.3">
      <c r="A186">
        <v>1169.33</v>
      </c>
      <c r="B186">
        <f t="shared" si="16"/>
        <v>1180.1199999999999</v>
      </c>
      <c r="C186">
        <v>-5.21</v>
      </c>
      <c r="D186" s="2">
        <f t="shared" si="12"/>
        <v>295319.00541636266</v>
      </c>
      <c r="E186" s="1">
        <f t="shared" si="13"/>
        <v>2783570.2430114853</v>
      </c>
      <c r="F186" s="1">
        <f t="shared" si="14"/>
        <v>1180.1182374800492</v>
      </c>
      <c r="G186" s="1">
        <f t="shared" si="15"/>
        <v>1.7625199507165235E-3</v>
      </c>
      <c r="I186">
        <v>1092.25</v>
      </c>
      <c r="J186">
        <v>-5.04</v>
      </c>
    </row>
    <row r="187" spans="1:10" x14ac:dyDescent="0.3">
      <c r="A187">
        <v>1183.1400000000001</v>
      </c>
      <c r="B187">
        <f t="shared" si="16"/>
        <v>1193.93</v>
      </c>
      <c r="C187">
        <v>-4.9800000000000004</v>
      </c>
      <c r="D187" s="2">
        <f t="shared" si="12"/>
        <v>295329.97877290269</v>
      </c>
      <c r="E187" s="1">
        <f t="shared" si="13"/>
        <v>2783578.627579248</v>
      </c>
      <c r="F187" s="1">
        <f t="shared" si="14"/>
        <v>1193.9282168544801</v>
      </c>
      <c r="G187" s="1">
        <f t="shared" si="15"/>
        <v>1.7831455199939228E-3</v>
      </c>
      <c r="I187">
        <v>1097.28</v>
      </c>
      <c r="J187">
        <v>-5.13</v>
      </c>
    </row>
    <row r="188" spans="1:10" x14ac:dyDescent="0.3">
      <c r="A188">
        <v>1200.49</v>
      </c>
      <c r="B188">
        <f t="shared" si="16"/>
        <v>1211.28</v>
      </c>
      <c r="C188">
        <v>-3.52</v>
      </c>
      <c r="D188" s="2">
        <f t="shared" si="12"/>
        <v>295343.76499563758</v>
      </c>
      <c r="E188" s="1">
        <f t="shared" si="13"/>
        <v>2783589.1614134763</v>
      </c>
      <c r="F188" s="1">
        <f t="shared" si="14"/>
        <v>1211.2781909422217</v>
      </c>
      <c r="G188" s="1">
        <f t="shared" si="15"/>
        <v>1.809057778245915E-3</v>
      </c>
      <c r="I188">
        <v>1101.95</v>
      </c>
      <c r="J188">
        <v>-5.12</v>
      </c>
    </row>
    <row r="189" spans="1:10" x14ac:dyDescent="0.3">
      <c r="A189">
        <v>1214.18</v>
      </c>
      <c r="B189">
        <f t="shared" si="16"/>
        <v>1224.97</v>
      </c>
      <c r="C189">
        <v>-3.11</v>
      </c>
      <c r="D189" s="2">
        <f t="shared" si="12"/>
        <v>295354.64300078113</v>
      </c>
      <c r="E189" s="1">
        <f t="shared" si="13"/>
        <v>2783597.473124749</v>
      </c>
      <c r="F189" s="1">
        <f t="shared" si="14"/>
        <v>1224.968170496026</v>
      </c>
      <c r="G189" s="1">
        <f t="shared" si="15"/>
        <v>1.8295039740223729E-3</v>
      </c>
      <c r="I189">
        <v>1107.46</v>
      </c>
      <c r="J189">
        <v>-5.17</v>
      </c>
    </row>
    <row r="190" spans="1:10" x14ac:dyDescent="0.3">
      <c r="A190">
        <v>1222.6099999999999</v>
      </c>
      <c r="B190">
        <f t="shared" si="16"/>
        <v>1233.3999999999999</v>
      </c>
      <c r="C190">
        <v>-2.87</v>
      </c>
      <c r="D190" s="2">
        <f t="shared" si="12"/>
        <v>295361.34143638081</v>
      </c>
      <c r="E190" s="1">
        <f t="shared" si="13"/>
        <v>2783602.5912931953</v>
      </c>
      <c r="F190" s="1">
        <f t="shared" si="14"/>
        <v>1233.3981579056926</v>
      </c>
      <c r="G190" s="1">
        <f t="shared" si="15"/>
        <v>1.8420943072214868E-3</v>
      </c>
      <c r="I190">
        <v>1113.19</v>
      </c>
      <c r="J190">
        <v>-5.22</v>
      </c>
    </row>
    <row r="191" spans="1:10" x14ac:dyDescent="0.3">
      <c r="A191">
        <v>1232.31</v>
      </c>
      <c r="B191">
        <f t="shared" si="16"/>
        <v>1243.0999999999999</v>
      </c>
      <c r="C191">
        <v>-2.59</v>
      </c>
      <c r="D191" s="2">
        <f t="shared" si="12"/>
        <v>295369.04900759284</v>
      </c>
      <c r="E191" s="1">
        <f t="shared" si="13"/>
        <v>2783608.4805261646</v>
      </c>
      <c r="F191" s="1">
        <f t="shared" si="14"/>
        <v>1243.0981434188816</v>
      </c>
      <c r="G191" s="1">
        <f t="shared" si="15"/>
        <v>1.8565811183179903E-3</v>
      </c>
      <c r="I191">
        <v>1119.1400000000001</v>
      </c>
      <c r="J191">
        <v>-5.26</v>
      </c>
    </row>
    <row r="192" spans="1:10" x14ac:dyDescent="0.3">
      <c r="A192">
        <v>1247.94</v>
      </c>
      <c r="B192">
        <f t="shared" si="16"/>
        <v>1258.73</v>
      </c>
      <c r="C192">
        <v>-1.42</v>
      </c>
      <c r="D192" s="2">
        <f t="shared" si="12"/>
        <v>295381.4685269788</v>
      </c>
      <c r="E192" s="1">
        <f t="shared" si="13"/>
        <v>2783617.9700840311</v>
      </c>
      <c r="F192" s="1">
        <f t="shared" si="14"/>
        <v>1258.7281200752766</v>
      </c>
      <c r="G192" s="1">
        <f t="shared" si="15"/>
        <v>1.8799247234255745E-3</v>
      </c>
      <c r="I192">
        <v>1124.8800000000001</v>
      </c>
      <c r="J192">
        <v>-5.26</v>
      </c>
    </row>
    <row r="193" spans="1:10" x14ac:dyDescent="0.3">
      <c r="A193">
        <v>1255.92</v>
      </c>
      <c r="B193">
        <f t="shared" si="16"/>
        <v>1266.71</v>
      </c>
      <c r="C193">
        <v>-0.51</v>
      </c>
      <c r="D193" s="2">
        <f t="shared" si="12"/>
        <v>295387.80939484184</v>
      </c>
      <c r="E193" s="1">
        <f t="shared" si="13"/>
        <v>2783622.8150406387</v>
      </c>
      <c r="F193" s="1">
        <f t="shared" si="14"/>
        <v>1266.708108157073</v>
      </c>
      <c r="G193" s="1">
        <f t="shared" si="15"/>
        <v>1.8918429270797787E-3</v>
      </c>
      <c r="I193">
        <v>1130.8900000000001</v>
      </c>
      <c r="J193">
        <v>-5.27</v>
      </c>
    </row>
    <row r="194" spans="1:10" x14ac:dyDescent="0.3">
      <c r="A194">
        <v>1266.8</v>
      </c>
      <c r="B194">
        <f t="shared" si="16"/>
        <v>1277.5899999999999</v>
      </c>
      <c r="C194">
        <v>-0.27</v>
      </c>
      <c r="D194" s="2">
        <f t="shared" si="12"/>
        <v>295396.45458811888</v>
      </c>
      <c r="E194" s="1">
        <f t="shared" si="13"/>
        <v>2783629.4206957626</v>
      </c>
      <c r="F194" s="1">
        <f t="shared" si="14"/>
        <v>1277.5880919077013</v>
      </c>
      <c r="G194" s="1">
        <f t="shared" si="15"/>
        <v>1.9080922986631776E-3</v>
      </c>
      <c r="I194">
        <v>1137.0999999999999</v>
      </c>
      <c r="J194">
        <v>-5.31</v>
      </c>
    </row>
    <row r="195" spans="1:10" x14ac:dyDescent="0.3">
      <c r="A195">
        <v>1277.95</v>
      </c>
      <c r="B195">
        <f t="shared" si="16"/>
        <v>1288.74</v>
      </c>
      <c r="C195">
        <v>0.17</v>
      </c>
      <c r="D195" s="2">
        <f t="shared" ref="D195:D223" si="17">(((B195*($D$224-$D$1))+$B$224*$D$1)/$B$224)</f>
        <v>295405.3143220378</v>
      </c>
      <c r="E195" s="1">
        <f t="shared" ref="E195:E223" si="18">(((B195*($E$224-$E$1))+$B$224*$E$1)/$B$224)</f>
        <v>2783636.19027799</v>
      </c>
      <c r="F195" s="1">
        <f t="shared" ref="F195:F224" si="19">SQRT(((D195-$D$1)^2)+((E195-$E$1)^2))</f>
        <v>1288.7380752550728</v>
      </c>
      <c r="G195" s="1">
        <f t="shared" ref="G195:G224" si="20">B195-F195</f>
        <v>1.9247449272370432E-3</v>
      </c>
      <c r="I195">
        <v>1146.43</v>
      </c>
      <c r="J195">
        <v>-5.25</v>
      </c>
    </row>
    <row r="196" spans="1:10" x14ac:dyDescent="0.3">
      <c r="A196">
        <v>1294.1400000000001</v>
      </c>
      <c r="B196">
        <f t="shared" si="16"/>
        <v>1304.93</v>
      </c>
      <c r="C196">
        <v>0.13</v>
      </c>
      <c r="D196" s="2">
        <f t="shared" si="17"/>
        <v>295418.17881460715</v>
      </c>
      <c r="E196" s="1">
        <f t="shared" si="18"/>
        <v>2783646.0198328113</v>
      </c>
      <c r="F196" s="1">
        <f t="shared" si="19"/>
        <v>1304.9280510751014</v>
      </c>
      <c r="G196" s="1">
        <f t="shared" si="20"/>
        <v>1.9489248986701568E-3</v>
      </c>
      <c r="I196">
        <v>1152.42</v>
      </c>
      <c r="J196">
        <v>-5.26</v>
      </c>
    </row>
    <row r="197" spans="1:10" x14ac:dyDescent="0.3">
      <c r="A197">
        <v>1303.03</v>
      </c>
      <c r="B197">
        <f t="shared" si="16"/>
        <v>1313.82</v>
      </c>
      <c r="C197">
        <v>0.06</v>
      </c>
      <c r="D197" s="2">
        <f t="shared" si="17"/>
        <v>295425.24276389321</v>
      </c>
      <c r="E197" s="1">
        <f t="shared" si="18"/>
        <v>2783651.417284471</v>
      </c>
      <c r="F197" s="1">
        <f t="shared" si="19"/>
        <v>1313.8180377980673</v>
      </c>
      <c r="G197" s="1">
        <f t="shared" si="20"/>
        <v>1.9622019326561713E-3</v>
      </c>
      <c r="I197">
        <v>1158.5</v>
      </c>
      <c r="J197">
        <v>-5.25</v>
      </c>
    </row>
    <row r="198" spans="1:10" x14ac:dyDescent="0.3">
      <c r="A198">
        <v>1311.96</v>
      </c>
      <c r="B198">
        <f t="shared" si="16"/>
        <v>1322.75</v>
      </c>
      <c r="C198">
        <v>0.15</v>
      </c>
      <c r="D198" s="2">
        <f t="shared" si="17"/>
        <v>295432.33849697805</v>
      </c>
      <c r="E198" s="1">
        <f t="shared" si="18"/>
        <v>2783656.8390216264</v>
      </c>
      <c r="F198" s="1">
        <f t="shared" si="19"/>
        <v>1322.7480244606299</v>
      </c>
      <c r="G198" s="1">
        <f t="shared" si="20"/>
        <v>1.9755393700506829E-3</v>
      </c>
      <c r="I198">
        <v>1164.1099999999999</v>
      </c>
      <c r="J198">
        <v>-5.23</v>
      </c>
    </row>
    <row r="199" spans="1:10" x14ac:dyDescent="0.3">
      <c r="A199">
        <v>1323.08</v>
      </c>
      <c r="B199">
        <f t="shared" si="16"/>
        <v>1333.87</v>
      </c>
      <c r="C199">
        <v>0.22</v>
      </c>
      <c r="D199" s="2">
        <f t="shared" si="17"/>
        <v>295441.17439304787</v>
      </c>
      <c r="E199" s="1">
        <f t="shared" si="18"/>
        <v>2783663.5903897313</v>
      </c>
      <c r="F199" s="1">
        <f t="shared" si="19"/>
        <v>1333.8680078529385</v>
      </c>
      <c r="G199" s="1">
        <f t="shared" si="20"/>
        <v>1.9921470614008285E-3</v>
      </c>
      <c r="I199">
        <v>1169.33</v>
      </c>
      <c r="J199">
        <v>-5.21</v>
      </c>
    </row>
    <row r="200" spans="1:10" x14ac:dyDescent="0.3">
      <c r="A200">
        <v>1331.17</v>
      </c>
      <c r="B200">
        <f t="shared" si="16"/>
        <v>1341.96</v>
      </c>
      <c r="C200">
        <v>0.35</v>
      </c>
      <c r="D200" s="2">
        <f t="shared" si="17"/>
        <v>295447.60266635771</v>
      </c>
      <c r="E200" s="1">
        <f t="shared" si="18"/>
        <v>2783668.5021314546</v>
      </c>
      <c r="F200" s="1">
        <f t="shared" si="19"/>
        <v>1341.9579957702615</v>
      </c>
      <c r="G200" s="1">
        <f t="shared" si="20"/>
        <v>2.0042297385316488E-3</v>
      </c>
      <c r="I200">
        <v>1183.1400000000001</v>
      </c>
      <c r="J200">
        <v>-4.9800000000000004</v>
      </c>
    </row>
    <row r="201" spans="1:10" x14ac:dyDescent="0.3">
      <c r="A201">
        <v>1341.58</v>
      </c>
      <c r="B201">
        <f t="shared" si="16"/>
        <v>1352.37</v>
      </c>
      <c r="C201">
        <v>0.41</v>
      </c>
      <c r="D201" s="2">
        <f t="shared" si="17"/>
        <v>295455.87439999869</v>
      </c>
      <c r="E201" s="1">
        <f t="shared" si="18"/>
        <v>2783674.8224319918</v>
      </c>
      <c r="F201" s="1">
        <f t="shared" si="19"/>
        <v>1352.3679802230565</v>
      </c>
      <c r="G201" s="1">
        <f t="shared" si="20"/>
        <v>2.0197769433707435E-3</v>
      </c>
      <c r="I201">
        <v>1200.49</v>
      </c>
      <c r="J201">
        <v>-3.52</v>
      </c>
    </row>
    <row r="202" spans="1:10" x14ac:dyDescent="0.3">
      <c r="A202">
        <v>1356.92</v>
      </c>
      <c r="B202">
        <f t="shared" si="16"/>
        <v>1367.71</v>
      </c>
      <c r="C202">
        <v>0.48</v>
      </c>
      <c r="D202" s="2">
        <f t="shared" si="17"/>
        <v>295468.0634868432</v>
      </c>
      <c r="E202" s="1">
        <f t="shared" si="18"/>
        <v>2783684.1359200068</v>
      </c>
      <c r="F202" s="1">
        <f t="shared" si="19"/>
        <v>1367.7079573126068</v>
      </c>
      <c r="G202" s="1">
        <f t="shared" si="20"/>
        <v>2.0426873932137823E-3</v>
      </c>
      <c r="I202">
        <v>1214.18</v>
      </c>
      <c r="J202">
        <v>-3.11</v>
      </c>
    </row>
    <row r="203" spans="1:10" x14ac:dyDescent="0.3">
      <c r="A203">
        <v>1370.26</v>
      </c>
      <c r="B203">
        <f t="shared" ref="B203:B224" si="21">A203+10.79</f>
        <v>1381.05</v>
      </c>
      <c r="C203">
        <v>0.48</v>
      </c>
      <c r="D203" s="2">
        <f t="shared" si="17"/>
        <v>295478.66338374716</v>
      </c>
      <c r="E203" s="1">
        <f t="shared" si="18"/>
        <v>2783692.2351331827</v>
      </c>
      <c r="F203" s="1">
        <f t="shared" si="19"/>
        <v>1381.0479373892047</v>
      </c>
      <c r="G203" s="1">
        <f t="shared" si="20"/>
        <v>2.0626107952921302E-3</v>
      </c>
      <c r="I203">
        <v>1222.6099999999999</v>
      </c>
      <c r="J203">
        <v>-2.87</v>
      </c>
    </row>
    <row r="204" spans="1:10" x14ac:dyDescent="0.3">
      <c r="A204">
        <v>1386.98</v>
      </c>
      <c r="B204">
        <f t="shared" si="21"/>
        <v>1397.77</v>
      </c>
      <c r="C204">
        <v>0.66</v>
      </c>
      <c r="D204" s="2">
        <f t="shared" si="17"/>
        <v>295491.94901165075</v>
      </c>
      <c r="E204" s="1">
        <f t="shared" si="18"/>
        <v>2783702.3864708366</v>
      </c>
      <c r="F204" s="1">
        <f t="shared" si="19"/>
        <v>1397.7679124177578</v>
      </c>
      <c r="G204" s="1">
        <f t="shared" si="20"/>
        <v>2.0875822422112833E-3</v>
      </c>
      <c r="I204">
        <v>1232.31</v>
      </c>
      <c r="J204">
        <v>-2.59</v>
      </c>
    </row>
    <row r="205" spans="1:10" x14ac:dyDescent="0.3">
      <c r="A205">
        <v>1396.08</v>
      </c>
      <c r="B205">
        <f t="shared" si="21"/>
        <v>1406.87</v>
      </c>
      <c r="C205">
        <v>0.85</v>
      </c>
      <c r="D205" s="2">
        <f t="shared" si="17"/>
        <v>295499.17982588056</v>
      </c>
      <c r="E205" s="1">
        <f t="shared" si="18"/>
        <v>2783707.9114213539</v>
      </c>
      <c r="F205" s="1">
        <f t="shared" si="19"/>
        <v>1406.8678988268216</v>
      </c>
      <c r="G205" s="1">
        <f t="shared" si="20"/>
        <v>2.1011731782891729E-3</v>
      </c>
      <c r="I205">
        <v>1247.94</v>
      </c>
      <c r="J205">
        <v>-1.42</v>
      </c>
    </row>
    <row r="206" spans="1:10" x14ac:dyDescent="0.3">
      <c r="A206">
        <v>1405.48</v>
      </c>
      <c r="B206">
        <f t="shared" si="21"/>
        <v>1416.27</v>
      </c>
      <c r="C206">
        <v>1.1200000000000001</v>
      </c>
      <c r="D206" s="2">
        <f t="shared" si="17"/>
        <v>295506.64901860146</v>
      </c>
      <c r="E206" s="1">
        <f t="shared" si="18"/>
        <v>2783713.6185130971</v>
      </c>
      <c r="F206" s="1">
        <f t="shared" si="19"/>
        <v>1416.2678847877833</v>
      </c>
      <c r="G206" s="1">
        <f t="shared" si="20"/>
        <v>2.1152122167222842E-3</v>
      </c>
      <c r="I206">
        <v>1255.92</v>
      </c>
      <c r="J206">
        <v>-0.51</v>
      </c>
    </row>
    <row r="207" spans="1:10" x14ac:dyDescent="0.3">
      <c r="A207">
        <v>1425.61</v>
      </c>
      <c r="B207">
        <f t="shared" si="21"/>
        <v>1436.3999999999999</v>
      </c>
      <c r="C207">
        <v>1.31</v>
      </c>
      <c r="D207" s="2">
        <f t="shared" si="17"/>
        <v>295522.64421535382</v>
      </c>
      <c r="E207" s="1">
        <f t="shared" si="18"/>
        <v>2783725.8401893512</v>
      </c>
      <c r="F207" s="1">
        <f t="shared" si="19"/>
        <v>1436.3978547234015</v>
      </c>
      <c r="G207" s="1">
        <f t="shared" si="20"/>
        <v>2.1452765984122379E-3</v>
      </c>
      <c r="I207">
        <v>1266.8</v>
      </c>
      <c r="J207">
        <v>-0.27</v>
      </c>
    </row>
    <row r="208" spans="1:10" x14ac:dyDescent="0.3">
      <c r="A208">
        <v>1438.36</v>
      </c>
      <c r="B208">
        <f t="shared" si="21"/>
        <v>1449.1499999999999</v>
      </c>
      <c r="C208">
        <v>1.33</v>
      </c>
      <c r="D208" s="2">
        <f t="shared" si="17"/>
        <v>295532.77530122525</v>
      </c>
      <c r="E208" s="1">
        <f t="shared" si="18"/>
        <v>2783733.5811914499</v>
      </c>
      <c r="F208" s="1">
        <f t="shared" si="19"/>
        <v>1449.1478356812563</v>
      </c>
      <c r="G208" s="1">
        <f t="shared" si="20"/>
        <v>2.1643187435529398E-3</v>
      </c>
      <c r="I208">
        <v>1277.95</v>
      </c>
      <c r="J208">
        <v>0.17</v>
      </c>
    </row>
    <row r="209" spans="1:10" x14ac:dyDescent="0.3">
      <c r="A209">
        <v>1453.14</v>
      </c>
      <c r="B209">
        <f t="shared" si="21"/>
        <v>1463.93</v>
      </c>
      <c r="C209">
        <v>1.34</v>
      </c>
      <c r="D209" s="2">
        <f t="shared" si="17"/>
        <v>295544.51941488648</v>
      </c>
      <c r="E209" s="1">
        <f t="shared" si="18"/>
        <v>2783742.55468251</v>
      </c>
      <c r="F209" s="1">
        <f t="shared" si="19"/>
        <v>1463.9278136072653</v>
      </c>
      <c r="G209" s="1">
        <f t="shared" si="20"/>
        <v>2.1863927347567369E-3</v>
      </c>
      <c r="I209">
        <v>1294.1400000000001</v>
      </c>
      <c r="J209">
        <v>0.13</v>
      </c>
    </row>
    <row r="210" spans="1:10" x14ac:dyDescent="0.3">
      <c r="A210">
        <v>1469.65</v>
      </c>
      <c r="B210">
        <f t="shared" si="21"/>
        <v>1480.44</v>
      </c>
      <c r="C210">
        <v>1.37</v>
      </c>
      <c r="D210" s="2">
        <f t="shared" si="17"/>
        <v>295557.63817784633</v>
      </c>
      <c r="E210" s="1">
        <f t="shared" si="18"/>
        <v>2783752.5785213057</v>
      </c>
      <c r="F210" s="1">
        <f t="shared" si="19"/>
        <v>1480.4377889494381</v>
      </c>
      <c r="G210" s="1">
        <f t="shared" si="20"/>
        <v>2.2110505619821197E-3</v>
      </c>
      <c r="I210">
        <v>1303.03</v>
      </c>
      <c r="J210">
        <v>0.06</v>
      </c>
    </row>
    <row r="211" spans="1:10" x14ac:dyDescent="0.3">
      <c r="A211">
        <v>1479</v>
      </c>
      <c r="B211">
        <f t="shared" si="21"/>
        <v>1489.79</v>
      </c>
      <c r="C211">
        <v>1.77</v>
      </c>
      <c r="D211" s="2">
        <f t="shared" si="17"/>
        <v>295565.06764081871</v>
      </c>
      <c r="E211" s="1">
        <f t="shared" si="18"/>
        <v>2783758.2552561779</v>
      </c>
      <c r="F211" s="1">
        <f t="shared" si="19"/>
        <v>1489.7877749850911</v>
      </c>
      <c r="G211" s="1">
        <f t="shared" si="20"/>
        <v>2.2250149088449689E-3</v>
      </c>
      <c r="I211">
        <v>1311.96</v>
      </c>
      <c r="J211">
        <v>0.15</v>
      </c>
    </row>
    <row r="212" spans="1:10" x14ac:dyDescent="0.3">
      <c r="A212">
        <v>1483.59</v>
      </c>
      <c r="B212">
        <f t="shared" si="21"/>
        <v>1494.3799999999999</v>
      </c>
      <c r="C212">
        <v>2.42</v>
      </c>
      <c r="D212" s="2">
        <f t="shared" si="17"/>
        <v>295568.71483173245</v>
      </c>
      <c r="E212" s="1">
        <f t="shared" si="18"/>
        <v>2783761.0420169332</v>
      </c>
      <c r="F212" s="1">
        <f t="shared" si="19"/>
        <v>1494.3777681298318</v>
      </c>
      <c r="G212" s="1">
        <f t="shared" si="20"/>
        <v>2.2318701680887898E-3</v>
      </c>
      <c r="I212">
        <v>1323.08</v>
      </c>
      <c r="J212">
        <v>0.22</v>
      </c>
    </row>
    <row r="213" spans="1:10" x14ac:dyDescent="0.3">
      <c r="A213">
        <v>1490.31</v>
      </c>
      <c r="B213">
        <f t="shared" si="21"/>
        <v>1501.1</v>
      </c>
      <c r="C213">
        <v>2.75</v>
      </c>
      <c r="D213" s="2">
        <f t="shared" si="17"/>
        <v>295574.05450993293</v>
      </c>
      <c r="E213" s="1">
        <f t="shared" si="18"/>
        <v>2783765.1219803919</v>
      </c>
      <c r="F213" s="1">
        <f t="shared" si="19"/>
        <v>1501.0977580932981</v>
      </c>
      <c r="G213" s="1">
        <f t="shared" si="20"/>
        <v>2.2419067017835914E-3</v>
      </c>
      <c r="I213">
        <v>1331.17</v>
      </c>
      <c r="J213">
        <v>0.35</v>
      </c>
    </row>
    <row r="214" spans="1:10" x14ac:dyDescent="0.3">
      <c r="A214">
        <v>1490.48</v>
      </c>
      <c r="B214">
        <f t="shared" si="21"/>
        <v>1501.27</v>
      </c>
      <c r="C214">
        <v>3.16</v>
      </c>
      <c r="D214" s="2">
        <f t="shared" si="17"/>
        <v>295574.18959107785</v>
      </c>
      <c r="E214" s="1">
        <f t="shared" si="18"/>
        <v>2783765.2251937534</v>
      </c>
      <c r="F214" s="1">
        <f t="shared" si="19"/>
        <v>1501.2677578394698</v>
      </c>
      <c r="G214" s="1">
        <f t="shared" si="20"/>
        <v>2.2421605301587988E-3</v>
      </c>
      <c r="I214">
        <v>1341.58</v>
      </c>
      <c r="J214">
        <v>0.41</v>
      </c>
    </row>
    <row r="215" spans="1:10" x14ac:dyDescent="0.3">
      <c r="A215">
        <v>1491.61</v>
      </c>
      <c r="B215">
        <f t="shared" si="21"/>
        <v>1502.3999999999999</v>
      </c>
      <c r="C215">
        <v>3.16</v>
      </c>
      <c r="D215" s="2">
        <f t="shared" si="17"/>
        <v>295575.08748339431</v>
      </c>
      <c r="E215" s="1">
        <f t="shared" si="18"/>
        <v>2783765.9112590374</v>
      </c>
      <c r="F215" s="1">
        <f t="shared" si="19"/>
        <v>1502.397756151837</v>
      </c>
      <c r="G215" s="1">
        <f t="shared" si="20"/>
        <v>2.2438481628341833E-3</v>
      </c>
      <c r="I215">
        <v>1356.92</v>
      </c>
      <c r="J215">
        <v>0.48</v>
      </c>
    </row>
    <row r="216" spans="1:10" x14ac:dyDescent="0.3">
      <c r="A216">
        <v>1491.99</v>
      </c>
      <c r="B216">
        <f t="shared" si="21"/>
        <v>1502.78</v>
      </c>
      <c r="C216">
        <v>3.47</v>
      </c>
      <c r="D216" s="2">
        <f t="shared" si="17"/>
        <v>295575.38942948304</v>
      </c>
      <c r="E216" s="1">
        <f t="shared" si="18"/>
        <v>2783766.141971257</v>
      </c>
      <c r="F216" s="1">
        <f t="shared" si="19"/>
        <v>1502.7777555844357</v>
      </c>
      <c r="G216" s="1">
        <f t="shared" si="20"/>
        <v>2.2444155642915575E-3</v>
      </c>
      <c r="I216">
        <v>1370.26</v>
      </c>
      <c r="J216">
        <v>0.48</v>
      </c>
    </row>
    <row r="217" spans="1:10" x14ac:dyDescent="0.3">
      <c r="A217">
        <v>1495.75</v>
      </c>
      <c r="B217">
        <f t="shared" si="21"/>
        <v>1506.54</v>
      </c>
      <c r="C217">
        <v>3.48</v>
      </c>
      <c r="D217" s="2">
        <f t="shared" si="17"/>
        <v>295578.3771065714</v>
      </c>
      <c r="E217" s="1">
        <f t="shared" si="18"/>
        <v>2783768.4248079541</v>
      </c>
      <c r="F217" s="1">
        <f t="shared" si="19"/>
        <v>1506.5377499687074</v>
      </c>
      <c r="G217" s="1">
        <f t="shared" si="20"/>
        <v>2.2500312925330945E-3</v>
      </c>
      <c r="I217">
        <v>1386.98</v>
      </c>
      <c r="J217">
        <v>0.66</v>
      </c>
    </row>
    <row r="218" spans="1:10" x14ac:dyDescent="0.3">
      <c r="A218">
        <v>1495.86</v>
      </c>
      <c r="B218">
        <f t="shared" si="21"/>
        <v>1506.6499999999999</v>
      </c>
      <c r="C218">
        <v>4.71</v>
      </c>
      <c r="D218" s="2">
        <f t="shared" si="17"/>
        <v>295578.46451201814</v>
      </c>
      <c r="E218" s="1">
        <f t="shared" si="18"/>
        <v>2783768.4915930703</v>
      </c>
      <c r="F218" s="1">
        <f t="shared" si="19"/>
        <v>1506.6477498044705</v>
      </c>
      <c r="G218" s="1">
        <f t="shared" si="20"/>
        <v>2.2501955293137144E-3</v>
      </c>
      <c r="I218">
        <v>1396.08</v>
      </c>
      <c r="J218">
        <v>0.85</v>
      </c>
    </row>
    <row r="219" spans="1:10" x14ac:dyDescent="0.3">
      <c r="A219">
        <v>1496.01</v>
      </c>
      <c r="B219">
        <f t="shared" si="21"/>
        <v>1506.8</v>
      </c>
      <c r="C219">
        <v>4.71</v>
      </c>
      <c r="D219" s="2">
        <f t="shared" si="17"/>
        <v>295578.58370126371</v>
      </c>
      <c r="E219" s="1">
        <f t="shared" si="18"/>
        <v>2783768.5826636832</v>
      </c>
      <c r="F219" s="1">
        <f t="shared" si="19"/>
        <v>1506.797749580443</v>
      </c>
      <c r="G219" s="1">
        <f t="shared" si="20"/>
        <v>2.2504195569581498E-3</v>
      </c>
      <c r="I219">
        <v>1405.48</v>
      </c>
      <c r="J219">
        <v>1.1200000000000001</v>
      </c>
    </row>
    <row r="220" spans="1:10" x14ac:dyDescent="0.3">
      <c r="A220">
        <v>1496.1</v>
      </c>
      <c r="B220">
        <f t="shared" si="21"/>
        <v>1506.8899999999999</v>
      </c>
      <c r="C220">
        <v>4.43</v>
      </c>
      <c r="D220" s="2">
        <f t="shared" si="17"/>
        <v>295578.65521481103</v>
      </c>
      <c r="E220" s="1">
        <f t="shared" si="18"/>
        <v>2783768.6373060509</v>
      </c>
      <c r="F220" s="1">
        <f t="shared" si="19"/>
        <v>1506.8877494459605</v>
      </c>
      <c r="G220" s="1">
        <f t="shared" si="20"/>
        <v>2.2505540393922274E-3</v>
      </c>
      <c r="I220">
        <v>1425.61</v>
      </c>
      <c r="J220">
        <v>1.31</v>
      </c>
    </row>
    <row r="221" spans="1:10" x14ac:dyDescent="0.3">
      <c r="A221">
        <v>1499.33</v>
      </c>
      <c r="B221">
        <f t="shared" si="21"/>
        <v>1510.12</v>
      </c>
      <c r="C221">
        <v>4.51</v>
      </c>
      <c r="D221" s="2">
        <f t="shared" si="17"/>
        <v>295581.22175656515</v>
      </c>
      <c r="E221" s="1">
        <f t="shared" si="18"/>
        <v>2783770.5983599159</v>
      </c>
      <c r="F221" s="1">
        <f t="shared" si="19"/>
        <v>1510.1177446219901</v>
      </c>
      <c r="G221" s="1">
        <f t="shared" si="20"/>
        <v>2.2553780097496201E-3</v>
      </c>
      <c r="I221">
        <v>1438.36</v>
      </c>
      <c r="J221">
        <v>1.33</v>
      </c>
    </row>
    <row r="222" spans="1:10" x14ac:dyDescent="0.3">
      <c r="A222">
        <v>1499.51</v>
      </c>
      <c r="B222">
        <f t="shared" si="21"/>
        <v>1510.3</v>
      </c>
      <c r="C222">
        <v>4.78</v>
      </c>
      <c r="D222" s="2">
        <f t="shared" si="17"/>
        <v>295581.36478365981</v>
      </c>
      <c r="E222" s="1">
        <f t="shared" si="18"/>
        <v>2783770.7076446516</v>
      </c>
      <c r="F222" s="1">
        <f t="shared" si="19"/>
        <v>1510.297744353308</v>
      </c>
      <c r="G222" s="1">
        <f t="shared" si="20"/>
        <v>2.2556466919922968E-3</v>
      </c>
      <c r="I222">
        <v>1453.14</v>
      </c>
      <c r="J222">
        <v>1.34</v>
      </c>
    </row>
    <row r="223" spans="1:10" x14ac:dyDescent="0.3">
      <c r="A223">
        <v>1499.74</v>
      </c>
      <c r="B223">
        <f t="shared" si="21"/>
        <v>1510.53</v>
      </c>
      <c r="C223">
        <v>4.78</v>
      </c>
      <c r="D223" s="2">
        <f t="shared" si="17"/>
        <v>295581.54754050291</v>
      </c>
      <c r="E223" s="1">
        <f t="shared" si="18"/>
        <v>2783770.8472862579</v>
      </c>
      <c r="F223" s="1">
        <f t="shared" si="19"/>
        <v>1510.5277440096054</v>
      </c>
      <c r="G223" s="1">
        <f t="shared" si="20"/>
        <v>2.2559903945875703E-3</v>
      </c>
      <c r="I223">
        <v>1469.65</v>
      </c>
      <c r="J223">
        <v>1.37</v>
      </c>
    </row>
    <row r="224" spans="1:10" x14ac:dyDescent="0.3">
      <c r="A224" s="5">
        <v>1499.84</v>
      </c>
      <c r="B224">
        <f t="shared" si="21"/>
        <v>1510.6299999999999</v>
      </c>
      <c r="C224" s="5">
        <v>4.9000000000000004</v>
      </c>
      <c r="D224" s="2">
        <v>295581.62699999998</v>
      </c>
      <c r="E224" s="2">
        <v>2783770.9079999998</v>
      </c>
      <c r="F224" s="1">
        <f t="shared" si="19"/>
        <v>1510.6277438602692</v>
      </c>
      <c r="G224" s="1">
        <f t="shared" si="20"/>
        <v>2.2561397306617437E-3</v>
      </c>
      <c r="I224">
        <v>1479</v>
      </c>
      <c r="J224">
        <v>1.77</v>
      </c>
    </row>
    <row r="225" spans="9:10" x14ac:dyDescent="0.3">
      <c r="I225">
        <v>1483.59</v>
      </c>
      <c r="J225">
        <v>2.42</v>
      </c>
    </row>
    <row r="226" spans="9:10" x14ac:dyDescent="0.3">
      <c r="I226">
        <v>1490.31</v>
      </c>
      <c r="J226">
        <v>2.75</v>
      </c>
    </row>
    <row r="227" spans="9:10" x14ac:dyDescent="0.3">
      <c r="I227">
        <v>1490.48</v>
      </c>
      <c r="J227">
        <v>3.16</v>
      </c>
    </row>
    <row r="228" spans="9:10" x14ac:dyDescent="0.3">
      <c r="I228">
        <v>1491.61</v>
      </c>
      <c r="J228">
        <v>3.16</v>
      </c>
    </row>
    <row r="229" spans="9:10" x14ac:dyDescent="0.3">
      <c r="I229">
        <v>1491.99</v>
      </c>
      <c r="J229">
        <v>3.47</v>
      </c>
    </row>
    <row r="230" spans="9:10" x14ac:dyDescent="0.3">
      <c r="I230">
        <v>1495.75</v>
      </c>
      <c r="J230">
        <v>3.48</v>
      </c>
    </row>
    <row r="231" spans="9:10" x14ac:dyDescent="0.3">
      <c r="I231">
        <v>1495.86</v>
      </c>
      <c r="J231">
        <v>4.71</v>
      </c>
    </row>
    <row r="232" spans="9:10" x14ac:dyDescent="0.3">
      <c r="I232">
        <v>1496.01</v>
      </c>
      <c r="J232">
        <v>4.71</v>
      </c>
    </row>
    <row r="233" spans="9:10" x14ac:dyDescent="0.3">
      <c r="I233">
        <v>1496.1</v>
      </c>
      <c r="J233">
        <v>4.43</v>
      </c>
    </row>
    <row r="234" spans="9:10" x14ac:dyDescent="0.3">
      <c r="I234">
        <v>1499.33</v>
      </c>
      <c r="J234">
        <v>4.51</v>
      </c>
    </row>
    <row r="235" spans="9:10" x14ac:dyDescent="0.3">
      <c r="I235">
        <v>1499.51</v>
      </c>
      <c r="J235">
        <v>4.78</v>
      </c>
    </row>
    <row r="236" spans="9:10" x14ac:dyDescent="0.3">
      <c r="I236">
        <v>1499.74</v>
      </c>
      <c r="J236">
        <v>4.78</v>
      </c>
    </row>
    <row r="237" spans="9:10" x14ac:dyDescent="0.3">
      <c r="I237" s="5">
        <v>1499.84</v>
      </c>
      <c r="J237" s="5">
        <v>4.9000000000000004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"/>
  <sheetViews>
    <sheetView topLeftCell="A213" workbookViewId="0">
      <selection activeCell="F2" sqref="F2:G23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-84.18</v>
      </c>
      <c r="B1">
        <f>A1+84.18</f>
        <v>0</v>
      </c>
      <c r="C1" s="5">
        <v>13.75</v>
      </c>
      <c r="D1" s="2">
        <v>293990.16700000002</v>
      </c>
      <c r="E1" s="2">
        <v>2783169.2519999999</v>
      </c>
    </row>
    <row r="2" spans="1:10" x14ac:dyDescent="0.3">
      <c r="A2">
        <v>-83.53</v>
      </c>
      <c r="B2">
        <f t="shared" ref="B2:B65" si="0">A2+84.18</f>
        <v>0.65000000000000568</v>
      </c>
      <c r="C2">
        <v>13.64</v>
      </c>
      <c r="D2" s="2">
        <f>(((B2*($D$237-$D$1))+$B$237*$D$1)/$B$237)</f>
        <v>293990.5732745353</v>
      </c>
      <c r="E2" s="1">
        <f>(((B2*($E$237-$E$1))+$B$237*$E$1)/$B$237)</f>
        <v>2783169.7593833269</v>
      </c>
      <c r="F2" s="1">
        <f>SQRT(((D2-$D$1)^2)+((E2-$E$1)^2))</f>
        <v>0.64999756810245213</v>
      </c>
      <c r="G2" s="1">
        <f t="shared" ref="G2" si="1">B2-F2</f>
        <v>2.4318975535564391E-6</v>
      </c>
    </row>
    <row r="3" spans="1:10" x14ac:dyDescent="0.3">
      <c r="A3">
        <v>-83.44</v>
      </c>
      <c r="B3">
        <f t="shared" si="0"/>
        <v>0.74000000000000909</v>
      </c>
      <c r="C3">
        <v>13.3</v>
      </c>
      <c r="D3" s="2">
        <f t="shared" ref="D3:D66" si="2">(((B3*($D$237-$D$1))+$B$237*$D$1)/$B$237)</f>
        <v>293990.6295279325</v>
      </c>
      <c r="E3" s="1">
        <f t="shared" ref="E3:E66" si="3">(((B3*($E$237-$E$1))+$B$237*$E$1)/$B$237)</f>
        <v>2783169.8296364029</v>
      </c>
      <c r="F3" s="1">
        <f t="shared" ref="F3:F66" si="4">SQRT(((D3-$D$1)^2)+((E3-$E$1)^2))</f>
        <v>0.73999723136923079</v>
      </c>
      <c r="G3" s="1">
        <f t="shared" ref="G3:G66" si="5">B3-F3</f>
        <v>2.7686307783048036E-6</v>
      </c>
    </row>
    <row r="4" spans="1:10" x14ac:dyDescent="0.3">
      <c r="A4">
        <v>-74.5</v>
      </c>
      <c r="B4">
        <f t="shared" si="0"/>
        <v>9.6800000000000068</v>
      </c>
      <c r="C4">
        <v>12.65</v>
      </c>
      <c r="D4" s="2">
        <f t="shared" si="2"/>
        <v>293996.2173653866</v>
      </c>
      <c r="E4" s="1">
        <f t="shared" si="3"/>
        <v>2783176.8081086278</v>
      </c>
      <c r="F4" s="1">
        <f t="shared" si="4"/>
        <v>9.6799637865217552</v>
      </c>
      <c r="G4" s="1">
        <f t="shared" si="5"/>
        <v>3.6213478251667652E-5</v>
      </c>
    </row>
    <row r="5" spans="1:10" x14ac:dyDescent="0.3">
      <c r="A5">
        <v>-73.59</v>
      </c>
      <c r="B5">
        <f t="shared" si="0"/>
        <v>10.590000000000003</v>
      </c>
      <c r="C5">
        <v>12.63</v>
      </c>
      <c r="D5" s="2">
        <f t="shared" si="2"/>
        <v>293996.78614973597</v>
      </c>
      <c r="E5" s="1">
        <f t="shared" si="3"/>
        <v>2783177.518445286</v>
      </c>
      <c r="F5" s="1">
        <f t="shared" si="4"/>
        <v>10.589960382134151</v>
      </c>
      <c r="G5" s="1">
        <f t="shared" si="5"/>
        <v>3.9617865851937495E-5</v>
      </c>
    </row>
    <row r="6" spans="1:10" x14ac:dyDescent="0.3">
      <c r="A6">
        <v>-73.430000000000007</v>
      </c>
      <c r="B6">
        <f t="shared" si="0"/>
        <v>10.75</v>
      </c>
      <c r="C6">
        <v>12.79</v>
      </c>
      <c r="D6" s="2">
        <f t="shared" si="2"/>
        <v>293996.8861557754</v>
      </c>
      <c r="E6" s="1">
        <f t="shared" si="3"/>
        <v>2783177.6433396437</v>
      </c>
      <c r="F6" s="1">
        <f t="shared" si="4"/>
        <v>10.749959783759818</v>
      </c>
      <c r="G6" s="1">
        <f t="shared" si="5"/>
        <v>4.0216240181578655E-5</v>
      </c>
    </row>
    <row r="7" spans="1:10" x14ac:dyDescent="0.3">
      <c r="A7">
        <v>-71.58</v>
      </c>
      <c r="B7">
        <f t="shared" si="0"/>
        <v>12.600000000000009</v>
      </c>
      <c r="C7">
        <v>12.83</v>
      </c>
      <c r="D7" s="2">
        <f t="shared" si="2"/>
        <v>293998.04247560655</v>
      </c>
      <c r="E7" s="1">
        <f t="shared" si="3"/>
        <v>2783179.0874306522</v>
      </c>
      <c r="F7" s="1">
        <f t="shared" si="4"/>
        <v>12.599952862873497</v>
      </c>
      <c r="G7" s="1">
        <f t="shared" si="5"/>
        <v>4.7137126511387351E-5</v>
      </c>
    </row>
    <row r="8" spans="1:10" x14ac:dyDescent="0.3">
      <c r="A8">
        <v>-71.48</v>
      </c>
      <c r="B8">
        <f t="shared" si="0"/>
        <v>12.700000000000003</v>
      </c>
      <c r="C8">
        <v>11.73</v>
      </c>
      <c r="D8" s="2">
        <f t="shared" si="2"/>
        <v>293998.1049793812</v>
      </c>
      <c r="E8" s="1">
        <f t="shared" si="3"/>
        <v>2783179.1654896252</v>
      </c>
      <c r="F8" s="1">
        <f t="shared" si="4"/>
        <v>12.699952488394285</v>
      </c>
      <c r="G8" s="1">
        <f t="shared" si="5"/>
        <v>4.7511605718142391E-5</v>
      </c>
    </row>
    <row r="9" spans="1:10" x14ac:dyDescent="0.3">
      <c r="A9">
        <v>-50.21</v>
      </c>
      <c r="B9">
        <f t="shared" si="0"/>
        <v>33.970000000000006</v>
      </c>
      <c r="C9">
        <v>11.09</v>
      </c>
      <c r="D9" s="2">
        <f t="shared" si="2"/>
        <v>294011.39953225025</v>
      </c>
      <c r="E9" s="1">
        <f t="shared" si="3"/>
        <v>2783195.7686332744</v>
      </c>
      <c r="F9" s="1">
        <f t="shared" si="4"/>
        <v>33.96987291661997</v>
      </c>
      <c r="G9" s="1">
        <f t="shared" si="5"/>
        <v>1.2708338003619701E-4</v>
      </c>
    </row>
    <row r="10" spans="1:10" x14ac:dyDescent="0.3">
      <c r="A10">
        <v>-25.52</v>
      </c>
      <c r="B10">
        <f t="shared" si="0"/>
        <v>58.660000000000011</v>
      </c>
      <c r="C10">
        <v>10.86</v>
      </c>
      <c r="D10" s="2">
        <f t="shared" si="2"/>
        <v>294026.83171421255</v>
      </c>
      <c r="E10" s="1">
        <f t="shared" si="3"/>
        <v>2783215.0413938141</v>
      </c>
      <c r="F10" s="1">
        <f t="shared" si="4"/>
        <v>58.659780549928186</v>
      </c>
      <c r="G10" s="1">
        <f t="shared" si="5"/>
        <v>2.1945007182466725E-4</v>
      </c>
    </row>
    <row r="11" spans="1:10" x14ac:dyDescent="0.3">
      <c r="A11">
        <v>-10.09</v>
      </c>
      <c r="B11">
        <f t="shared" si="0"/>
        <v>74.09</v>
      </c>
      <c r="C11">
        <v>10.15</v>
      </c>
      <c r="D11" s="2">
        <f t="shared" si="2"/>
        <v>294036.47604664176</v>
      </c>
      <c r="E11" s="1">
        <f t="shared" si="3"/>
        <v>2783227.0858934144</v>
      </c>
      <c r="F11" s="1">
        <f t="shared" si="4"/>
        <v>74.089722825486774</v>
      </c>
      <c r="G11" s="1">
        <f t="shared" si="5"/>
        <v>2.7717451322928355E-4</v>
      </c>
    </row>
    <row r="12" spans="1:10" x14ac:dyDescent="0.3">
      <c r="A12">
        <v>-7.38</v>
      </c>
      <c r="B12">
        <f t="shared" si="0"/>
        <v>76.800000000000011</v>
      </c>
      <c r="C12">
        <v>9.57</v>
      </c>
      <c r="D12" s="2">
        <f t="shared" si="2"/>
        <v>294038.1698989349</v>
      </c>
      <c r="E12" s="1">
        <f t="shared" si="3"/>
        <v>2783229.2012915947</v>
      </c>
      <c r="F12" s="1">
        <f t="shared" si="4"/>
        <v>76.799712687416076</v>
      </c>
      <c r="G12" s="1">
        <f t="shared" si="5"/>
        <v>2.8731258393577264E-4</v>
      </c>
    </row>
    <row r="13" spans="1:10" x14ac:dyDescent="0.3">
      <c r="A13">
        <v>-6.18</v>
      </c>
      <c r="B13">
        <f t="shared" si="0"/>
        <v>78</v>
      </c>
      <c r="C13">
        <v>9.23</v>
      </c>
      <c r="D13" s="2">
        <f t="shared" si="2"/>
        <v>294038.91994423076</v>
      </c>
      <c r="E13" s="1">
        <f t="shared" si="3"/>
        <v>2783230.1379992757</v>
      </c>
      <c r="F13" s="1">
        <f t="shared" si="4"/>
        <v>77.999708198063814</v>
      </c>
      <c r="G13" s="1">
        <f t="shared" si="5"/>
        <v>2.9180193618572048E-4</v>
      </c>
    </row>
    <row r="14" spans="1:10" x14ac:dyDescent="0.3">
      <c r="A14">
        <v>7.81</v>
      </c>
      <c r="B14">
        <f t="shared" si="0"/>
        <v>91.990000000000009</v>
      </c>
      <c r="C14">
        <v>8</v>
      </c>
      <c r="D14" s="2">
        <f t="shared" si="2"/>
        <v>294047.664222305</v>
      </c>
      <c r="E14" s="1">
        <f t="shared" si="3"/>
        <v>2783241.0584496586</v>
      </c>
      <c r="F14" s="1">
        <f t="shared" si="4"/>
        <v>91.989655860736107</v>
      </c>
      <c r="G14" s="1">
        <f t="shared" si="5"/>
        <v>3.4413926390186589E-4</v>
      </c>
    </row>
    <row r="15" spans="1:10" x14ac:dyDescent="0.3">
      <c r="A15">
        <v>14.34</v>
      </c>
      <c r="B15">
        <f t="shared" si="0"/>
        <v>98.52000000000001</v>
      </c>
      <c r="C15">
        <v>5.56</v>
      </c>
      <c r="D15" s="2">
        <f t="shared" si="2"/>
        <v>294051.74571878993</v>
      </c>
      <c r="E15" s="1">
        <f t="shared" si="3"/>
        <v>2783246.1557006235</v>
      </c>
      <c r="F15" s="1">
        <f t="shared" si="4"/>
        <v>98.519631431612154</v>
      </c>
      <c r="G15" s="1">
        <f t="shared" si="5"/>
        <v>3.6856838785581658E-4</v>
      </c>
    </row>
    <row r="16" spans="1:10" x14ac:dyDescent="0.3">
      <c r="A16">
        <v>16.8</v>
      </c>
      <c r="B16">
        <f t="shared" si="0"/>
        <v>100.98</v>
      </c>
      <c r="C16">
        <v>5.67</v>
      </c>
      <c r="D16" s="2">
        <f t="shared" si="2"/>
        <v>294053.28331164643</v>
      </c>
      <c r="E16" s="1">
        <f t="shared" si="3"/>
        <v>2783248.0759513699</v>
      </c>
      <c r="F16" s="1">
        <f t="shared" si="4"/>
        <v>100.97962222864901</v>
      </c>
      <c r="G16" s="1">
        <f t="shared" si="5"/>
        <v>3.7777135099759107E-4</v>
      </c>
      <c r="I16" s="5">
        <v>-84.18</v>
      </c>
      <c r="J16" s="5">
        <v>13.75</v>
      </c>
    </row>
    <row r="17" spans="1:10" x14ac:dyDescent="0.3">
      <c r="A17">
        <v>20.13</v>
      </c>
      <c r="B17">
        <f t="shared" si="0"/>
        <v>104.31</v>
      </c>
      <c r="C17">
        <v>5.66</v>
      </c>
      <c r="D17" s="2">
        <f t="shared" si="2"/>
        <v>294055.36468734249</v>
      </c>
      <c r="E17" s="1">
        <f t="shared" si="3"/>
        <v>2783250.675315185</v>
      </c>
      <c r="F17" s="1">
        <f t="shared" si="4"/>
        <v>104.30960977082827</v>
      </c>
      <c r="G17" s="1">
        <f t="shared" si="5"/>
        <v>3.9022917172815141E-4</v>
      </c>
      <c r="I17">
        <v>-83.53</v>
      </c>
      <c r="J17">
        <v>13.64</v>
      </c>
    </row>
    <row r="18" spans="1:10" x14ac:dyDescent="0.3">
      <c r="A18">
        <v>30</v>
      </c>
      <c r="B18">
        <f t="shared" si="0"/>
        <v>114.18</v>
      </c>
      <c r="C18">
        <v>5.19</v>
      </c>
      <c r="D18" s="2">
        <f t="shared" si="2"/>
        <v>294061.53380990087</v>
      </c>
      <c r="E18" s="1">
        <f t="shared" si="3"/>
        <v>2783258.3797358624</v>
      </c>
      <c r="F18" s="1">
        <f t="shared" si="4"/>
        <v>114.17957284646469</v>
      </c>
      <c r="G18" s="1">
        <f t="shared" si="5"/>
        <v>4.27153535312641E-4</v>
      </c>
      <c r="I18">
        <v>-83.44</v>
      </c>
      <c r="J18">
        <v>13.3</v>
      </c>
    </row>
    <row r="19" spans="1:10" x14ac:dyDescent="0.3">
      <c r="A19">
        <v>37.619999999999997</v>
      </c>
      <c r="B19">
        <f t="shared" si="0"/>
        <v>121.80000000000001</v>
      </c>
      <c r="C19">
        <v>1.95</v>
      </c>
      <c r="D19" s="2">
        <f t="shared" si="2"/>
        <v>294066.29659752961</v>
      </c>
      <c r="E19" s="1">
        <f t="shared" si="3"/>
        <v>2783264.327829638</v>
      </c>
      <c r="F19" s="1">
        <f t="shared" si="4"/>
        <v>121.79954433988658</v>
      </c>
      <c r="G19" s="1">
        <f t="shared" si="5"/>
        <v>4.5566011343112223E-4</v>
      </c>
      <c r="I19">
        <v>-74.5</v>
      </c>
      <c r="J19">
        <v>12.65</v>
      </c>
    </row>
    <row r="20" spans="1:10" x14ac:dyDescent="0.3">
      <c r="A20">
        <v>38.700000000000003</v>
      </c>
      <c r="B20">
        <f t="shared" si="0"/>
        <v>122.88000000000001</v>
      </c>
      <c r="C20">
        <v>1.92</v>
      </c>
      <c r="D20" s="2">
        <f t="shared" si="2"/>
        <v>294066.97163829586</v>
      </c>
      <c r="E20" s="1">
        <f t="shared" si="3"/>
        <v>2783265.1708665513</v>
      </c>
      <c r="F20" s="1">
        <f t="shared" si="4"/>
        <v>122.87954029974215</v>
      </c>
      <c r="G20" s="1">
        <f t="shared" si="5"/>
        <v>4.5970025786346014E-4</v>
      </c>
      <c r="I20">
        <v>-73.59</v>
      </c>
      <c r="J20">
        <v>12.63</v>
      </c>
    </row>
    <row r="21" spans="1:10" x14ac:dyDescent="0.3">
      <c r="A21">
        <v>40.81</v>
      </c>
      <c r="B21">
        <f t="shared" si="0"/>
        <v>124.99000000000001</v>
      </c>
      <c r="C21">
        <v>0.82</v>
      </c>
      <c r="D21" s="2">
        <f t="shared" si="2"/>
        <v>294068.29046794109</v>
      </c>
      <c r="E21" s="1">
        <f t="shared" si="3"/>
        <v>2783266.8179108906</v>
      </c>
      <c r="F21" s="1">
        <f t="shared" si="4"/>
        <v>124.9895324060023</v>
      </c>
      <c r="G21" s="1">
        <f t="shared" si="5"/>
        <v>4.6759399771190147E-4</v>
      </c>
      <c r="I21">
        <v>-73.430000000000007</v>
      </c>
      <c r="J21">
        <v>12.79</v>
      </c>
    </row>
    <row r="22" spans="1:10" x14ac:dyDescent="0.3">
      <c r="A22">
        <v>46.36</v>
      </c>
      <c r="B22">
        <f t="shared" si="0"/>
        <v>130.54000000000002</v>
      </c>
      <c r="C22">
        <v>0.61</v>
      </c>
      <c r="D22" s="2">
        <f t="shared" si="2"/>
        <v>294071.75942743442</v>
      </c>
      <c r="E22" s="1">
        <f t="shared" si="3"/>
        <v>2783271.1501839161</v>
      </c>
      <c r="F22" s="1">
        <f t="shared" si="4"/>
        <v>130.53951164327057</v>
      </c>
      <c r="G22" s="1">
        <f t="shared" si="5"/>
        <v>4.883567294484692E-4</v>
      </c>
      <c r="I22">
        <v>-71.58</v>
      </c>
      <c r="J22">
        <v>12.83</v>
      </c>
    </row>
    <row r="23" spans="1:10" x14ac:dyDescent="0.3">
      <c r="A23">
        <v>61.55</v>
      </c>
      <c r="B23">
        <f t="shared" si="0"/>
        <v>145.73000000000002</v>
      </c>
      <c r="C23">
        <v>0.71</v>
      </c>
      <c r="D23" s="2">
        <f t="shared" si="2"/>
        <v>294081.25375080452</v>
      </c>
      <c r="E23" s="1">
        <f t="shared" si="3"/>
        <v>2783283.00734198</v>
      </c>
      <c r="F23" s="1">
        <f t="shared" si="4"/>
        <v>145.72945481659059</v>
      </c>
      <c r="G23" s="1">
        <f t="shared" si="5"/>
        <v>5.451834094287733E-4</v>
      </c>
      <c r="I23">
        <v>-71.48</v>
      </c>
      <c r="J23">
        <v>11.73</v>
      </c>
    </row>
    <row r="24" spans="1:10" x14ac:dyDescent="0.3">
      <c r="A24">
        <v>71.69</v>
      </c>
      <c r="B24">
        <f t="shared" si="0"/>
        <v>155.87</v>
      </c>
      <c r="C24">
        <v>0.53</v>
      </c>
      <c r="D24" s="2">
        <f t="shared" si="2"/>
        <v>294087.59163355449</v>
      </c>
      <c r="E24" s="1">
        <f t="shared" si="3"/>
        <v>2783290.922521886</v>
      </c>
      <c r="F24" s="1">
        <f t="shared" si="4"/>
        <v>155.86941688239082</v>
      </c>
      <c r="G24" s="1">
        <f t="shared" si="5"/>
        <v>5.8311760918172695E-4</v>
      </c>
      <c r="I24">
        <v>-50.21</v>
      </c>
      <c r="J24">
        <v>11.09</v>
      </c>
    </row>
    <row r="25" spans="1:10" x14ac:dyDescent="0.3">
      <c r="A25">
        <v>82.16</v>
      </c>
      <c r="B25">
        <f t="shared" si="0"/>
        <v>166.34</v>
      </c>
      <c r="C25">
        <v>0.26</v>
      </c>
      <c r="D25" s="2">
        <f t="shared" si="2"/>
        <v>294094.13577876083</v>
      </c>
      <c r="E25" s="1">
        <f t="shared" si="3"/>
        <v>2783299.0952964039</v>
      </c>
      <c r="F25" s="1">
        <f t="shared" si="4"/>
        <v>166.33937771336932</v>
      </c>
      <c r="G25" s="1">
        <f t="shared" si="5"/>
        <v>6.2228663068708556E-4</v>
      </c>
      <c r="I25">
        <v>-25.52</v>
      </c>
      <c r="J25">
        <v>10.86</v>
      </c>
    </row>
    <row r="26" spans="1:10" x14ac:dyDescent="0.3">
      <c r="A26">
        <v>97.88</v>
      </c>
      <c r="B26">
        <f t="shared" si="0"/>
        <v>182.06</v>
      </c>
      <c r="C26">
        <v>0.23</v>
      </c>
      <c r="D26" s="2">
        <f t="shared" si="2"/>
        <v>294103.96137213655</v>
      </c>
      <c r="E26" s="1">
        <f t="shared" si="3"/>
        <v>2783311.3661670275</v>
      </c>
      <c r="F26" s="1">
        <f t="shared" si="4"/>
        <v>182.05931890432674</v>
      </c>
      <c r="G26" s="1">
        <f t="shared" si="5"/>
        <v>6.8109567325791431E-4</v>
      </c>
      <c r="I26">
        <v>-10.09</v>
      </c>
      <c r="J26">
        <v>10.15</v>
      </c>
    </row>
    <row r="27" spans="1:10" x14ac:dyDescent="0.3">
      <c r="A27">
        <v>113.79</v>
      </c>
      <c r="B27">
        <f t="shared" si="0"/>
        <v>197.97000000000003</v>
      </c>
      <c r="C27">
        <v>0.18</v>
      </c>
      <c r="D27" s="2">
        <f t="shared" si="2"/>
        <v>294113.90572268417</v>
      </c>
      <c r="E27" s="1">
        <f t="shared" si="3"/>
        <v>2783323.7853497001</v>
      </c>
      <c r="F27" s="1">
        <f t="shared" si="4"/>
        <v>197.96925938410811</v>
      </c>
      <c r="G27" s="1">
        <f t="shared" si="5"/>
        <v>7.4061589191387611E-4</v>
      </c>
      <c r="I27">
        <v>-7.38</v>
      </c>
      <c r="J27">
        <v>9.57</v>
      </c>
    </row>
    <row r="28" spans="1:10" x14ac:dyDescent="0.3">
      <c r="A28">
        <v>124.56</v>
      </c>
      <c r="B28">
        <f t="shared" si="0"/>
        <v>208.74</v>
      </c>
      <c r="C28">
        <v>0.3</v>
      </c>
      <c r="D28" s="2">
        <f t="shared" si="2"/>
        <v>294120.63737921446</v>
      </c>
      <c r="E28" s="1">
        <f t="shared" si="3"/>
        <v>2783332.1923011383</v>
      </c>
      <c r="F28" s="1">
        <f t="shared" si="4"/>
        <v>208.73921909273943</v>
      </c>
      <c r="G28" s="1">
        <f t="shared" si="5"/>
        <v>7.809072605766687E-4</v>
      </c>
      <c r="I28">
        <v>-6.18</v>
      </c>
      <c r="J28">
        <v>9.23</v>
      </c>
    </row>
    <row r="29" spans="1:10" x14ac:dyDescent="0.3">
      <c r="A29">
        <v>133.11000000000001</v>
      </c>
      <c r="B29">
        <f t="shared" si="0"/>
        <v>217.29000000000002</v>
      </c>
      <c r="C29">
        <v>0.15</v>
      </c>
      <c r="D29" s="2">
        <f t="shared" si="2"/>
        <v>294125.98145194747</v>
      </c>
      <c r="E29" s="1">
        <f t="shared" si="3"/>
        <v>2783338.8663433669</v>
      </c>
      <c r="F29" s="1">
        <f t="shared" si="4"/>
        <v>217.28918710700873</v>
      </c>
      <c r="G29" s="1">
        <f t="shared" si="5"/>
        <v>8.1289299129139181E-4</v>
      </c>
      <c r="I29">
        <v>7.81</v>
      </c>
      <c r="J29">
        <v>8</v>
      </c>
    </row>
    <row r="30" spans="1:10" x14ac:dyDescent="0.3">
      <c r="A30">
        <v>143.65</v>
      </c>
      <c r="B30">
        <f t="shared" si="0"/>
        <v>227.83</v>
      </c>
      <c r="C30">
        <v>0.15</v>
      </c>
      <c r="D30" s="2">
        <f t="shared" si="2"/>
        <v>294132.5693497961</v>
      </c>
      <c r="E30" s="1">
        <f t="shared" si="3"/>
        <v>2783347.0937591665</v>
      </c>
      <c r="F30" s="1">
        <f t="shared" si="4"/>
        <v>227.82914767638246</v>
      </c>
      <c r="G30" s="1">
        <f t="shared" si="5"/>
        <v>8.5232361755060992E-4</v>
      </c>
      <c r="I30">
        <v>14.34</v>
      </c>
      <c r="J30">
        <v>5.56</v>
      </c>
    </row>
    <row r="31" spans="1:10" x14ac:dyDescent="0.3">
      <c r="A31">
        <v>149.76</v>
      </c>
      <c r="B31">
        <f t="shared" si="0"/>
        <v>233.94</v>
      </c>
      <c r="C31">
        <v>0.15</v>
      </c>
      <c r="D31" s="2">
        <f t="shared" si="2"/>
        <v>294136.38833042752</v>
      </c>
      <c r="E31" s="1">
        <f t="shared" si="3"/>
        <v>2783351.863162443</v>
      </c>
      <c r="F31" s="1">
        <f t="shared" si="4"/>
        <v>233.93912481848645</v>
      </c>
      <c r="G31" s="1">
        <f t="shared" si="5"/>
        <v>8.7518151354970541E-4</v>
      </c>
      <c r="I31">
        <v>16.8</v>
      </c>
      <c r="J31">
        <v>5.67</v>
      </c>
    </row>
    <row r="32" spans="1:10" x14ac:dyDescent="0.3">
      <c r="A32">
        <v>156.97999999999999</v>
      </c>
      <c r="B32">
        <f t="shared" si="0"/>
        <v>241.16</v>
      </c>
      <c r="C32">
        <v>-0.34</v>
      </c>
      <c r="D32" s="2">
        <f t="shared" si="2"/>
        <v>294140.90110295761</v>
      </c>
      <c r="E32" s="1">
        <f t="shared" si="3"/>
        <v>2783357.499020325</v>
      </c>
      <c r="F32" s="1">
        <f t="shared" si="4"/>
        <v>241.15909780833482</v>
      </c>
      <c r="G32" s="1">
        <f t="shared" si="5"/>
        <v>9.0219166517613303E-4</v>
      </c>
      <c r="I32">
        <v>20.13</v>
      </c>
      <c r="J32">
        <v>5.66</v>
      </c>
    </row>
    <row r="33" spans="1:10" x14ac:dyDescent="0.3">
      <c r="A33">
        <v>161.74</v>
      </c>
      <c r="B33">
        <f t="shared" si="0"/>
        <v>245.92000000000002</v>
      </c>
      <c r="C33">
        <v>-0.5</v>
      </c>
      <c r="D33" s="2">
        <f t="shared" si="2"/>
        <v>294143.87628263113</v>
      </c>
      <c r="E33" s="1">
        <f t="shared" si="3"/>
        <v>2783361.2146274601</v>
      </c>
      <c r="F33" s="1">
        <f t="shared" si="4"/>
        <v>245.91908000074648</v>
      </c>
      <c r="G33" s="1">
        <f t="shared" si="5"/>
        <v>9.1999925354002698E-4</v>
      </c>
      <c r="I33">
        <v>30</v>
      </c>
      <c r="J33">
        <v>5.19</v>
      </c>
    </row>
    <row r="34" spans="1:10" x14ac:dyDescent="0.3">
      <c r="A34">
        <v>165.78</v>
      </c>
      <c r="B34">
        <f t="shared" si="0"/>
        <v>249.96</v>
      </c>
      <c r="C34">
        <v>-0.71</v>
      </c>
      <c r="D34" s="2">
        <f t="shared" si="2"/>
        <v>294146.40143512719</v>
      </c>
      <c r="E34" s="1">
        <f t="shared" si="3"/>
        <v>2783364.3682099865</v>
      </c>
      <c r="F34" s="1">
        <f t="shared" si="4"/>
        <v>249.95906488673319</v>
      </c>
      <c r="G34" s="1">
        <f t="shared" si="5"/>
        <v>9.3511326682005347E-4</v>
      </c>
      <c r="I34">
        <v>37.619999999999997</v>
      </c>
      <c r="J34">
        <v>1.95</v>
      </c>
    </row>
    <row r="35" spans="1:10" x14ac:dyDescent="0.3">
      <c r="A35">
        <v>174.15</v>
      </c>
      <c r="B35">
        <f t="shared" si="0"/>
        <v>258.33000000000004</v>
      </c>
      <c r="C35">
        <v>-0.63</v>
      </c>
      <c r="D35" s="2">
        <f t="shared" si="2"/>
        <v>294151.63300106581</v>
      </c>
      <c r="E35" s="1">
        <f t="shared" si="3"/>
        <v>2783370.901746063</v>
      </c>
      <c r="F35" s="1">
        <f t="shared" si="4"/>
        <v>258.32903357446895</v>
      </c>
      <c r="G35" s="1">
        <f t="shared" si="5"/>
        <v>9.6642553108949869E-4</v>
      </c>
      <c r="I35">
        <v>38.700000000000003</v>
      </c>
      <c r="J35">
        <v>1.92</v>
      </c>
    </row>
    <row r="36" spans="1:10" x14ac:dyDescent="0.3">
      <c r="A36">
        <v>179.78</v>
      </c>
      <c r="B36">
        <f t="shared" si="0"/>
        <v>263.96000000000004</v>
      </c>
      <c r="C36">
        <v>-0.85</v>
      </c>
      <c r="D36" s="2">
        <f t="shared" si="2"/>
        <v>294155.15196357889</v>
      </c>
      <c r="E36" s="1">
        <f t="shared" si="3"/>
        <v>2783375.2964662667</v>
      </c>
      <c r="F36" s="1">
        <f t="shared" si="4"/>
        <v>263.95901251202298</v>
      </c>
      <c r="G36" s="1">
        <f t="shared" si="5"/>
        <v>9.8748797705638935E-4</v>
      </c>
      <c r="I36">
        <v>40.81</v>
      </c>
      <c r="J36">
        <v>0.82</v>
      </c>
    </row>
    <row r="37" spans="1:10" x14ac:dyDescent="0.3">
      <c r="A37">
        <v>185.34</v>
      </c>
      <c r="B37">
        <f t="shared" si="0"/>
        <v>269.52</v>
      </c>
      <c r="C37">
        <v>-1.08</v>
      </c>
      <c r="D37" s="2">
        <f t="shared" si="2"/>
        <v>294158.62717344973</v>
      </c>
      <c r="E37" s="1">
        <f t="shared" si="3"/>
        <v>2783379.6365451897</v>
      </c>
      <c r="F37" s="1">
        <f t="shared" si="4"/>
        <v>269.51899171194509</v>
      </c>
      <c r="G37" s="1">
        <f t="shared" si="5"/>
        <v>1.0082880548907269E-3</v>
      </c>
      <c r="I37">
        <v>46.36</v>
      </c>
      <c r="J37">
        <v>0.61</v>
      </c>
    </row>
    <row r="38" spans="1:10" x14ac:dyDescent="0.3">
      <c r="A38">
        <v>191.3</v>
      </c>
      <c r="B38">
        <f t="shared" si="0"/>
        <v>275.48</v>
      </c>
      <c r="C38">
        <v>-1.24</v>
      </c>
      <c r="D38" s="2">
        <f t="shared" si="2"/>
        <v>294162.35239841911</v>
      </c>
      <c r="E38" s="1">
        <f t="shared" si="3"/>
        <v>2783384.2888600058</v>
      </c>
      <c r="F38" s="1">
        <f t="shared" si="4"/>
        <v>275.47896941500454</v>
      </c>
      <c r="G38" s="1">
        <f t="shared" si="5"/>
        <v>1.030584995476147E-3</v>
      </c>
      <c r="I38">
        <v>61.55</v>
      </c>
      <c r="J38">
        <v>0.71</v>
      </c>
    </row>
    <row r="39" spans="1:10" x14ac:dyDescent="0.3">
      <c r="A39">
        <v>199.68</v>
      </c>
      <c r="B39">
        <f t="shared" si="0"/>
        <v>283.86</v>
      </c>
      <c r="C39">
        <v>-1.82</v>
      </c>
      <c r="D39" s="2">
        <f t="shared" si="2"/>
        <v>294167.59021473519</v>
      </c>
      <c r="E39" s="1">
        <f t="shared" si="3"/>
        <v>2783390.8302019797</v>
      </c>
      <c r="F39" s="1">
        <f t="shared" si="4"/>
        <v>283.85893806535773</v>
      </c>
      <c r="G39" s="1">
        <f t="shared" si="5"/>
        <v>1.0619346422799936E-3</v>
      </c>
      <c r="I39">
        <v>71.69</v>
      </c>
      <c r="J39">
        <v>0.53</v>
      </c>
    </row>
    <row r="40" spans="1:10" x14ac:dyDescent="0.3">
      <c r="A40">
        <v>205.49</v>
      </c>
      <c r="B40">
        <f t="shared" si="0"/>
        <v>289.67</v>
      </c>
      <c r="C40">
        <v>-2.34</v>
      </c>
      <c r="D40" s="2">
        <f t="shared" si="2"/>
        <v>294171.22168404266</v>
      </c>
      <c r="E40" s="1">
        <f t="shared" si="3"/>
        <v>2783395.365428336</v>
      </c>
      <c r="F40" s="1">
        <f t="shared" si="4"/>
        <v>289.66891632980884</v>
      </c>
      <c r="G40" s="1">
        <f t="shared" si="5"/>
        <v>1.0836701911784985E-3</v>
      </c>
      <c r="I40">
        <v>82.16</v>
      </c>
      <c r="J40">
        <v>0.26</v>
      </c>
    </row>
    <row r="41" spans="1:10" x14ac:dyDescent="0.3">
      <c r="A41">
        <v>211.49</v>
      </c>
      <c r="B41">
        <f t="shared" si="0"/>
        <v>295.67</v>
      </c>
      <c r="C41">
        <v>-2.2799999999999998</v>
      </c>
      <c r="D41" s="2">
        <f t="shared" si="2"/>
        <v>294174.97191052191</v>
      </c>
      <c r="E41" s="1">
        <f t="shared" si="3"/>
        <v>2783400.0489667417</v>
      </c>
      <c r="F41" s="1">
        <f t="shared" si="4"/>
        <v>295.66889388337466</v>
      </c>
      <c r="G41" s="1">
        <f t="shared" si="5"/>
        <v>1.1061166253512056E-3</v>
      </c>
      <c r="I41">
        <v>97.88</v>
      </c>
      <c r="J41">
        <v>0.23</v>
      </c>
    </row>
    <row r="42" spans="1:10" x14ac:dyDescent="0.3">
      <c r="A42">
        <v>217.87</v>
      </c>
      <c r="B42">
        <f t="shared" si="0"/>
        <v>302.05</v>
      </c>
      <c r="C42">
        <v>-3.08</v>
      </c>
      <c r="D42" s="2">
        <f t="shared" si="2"/>
        <v>294178.95965134486</v>
      </c>
      <c r="E42" s="1">
        <f t="shared" si="3"/>
        <v>2783405.0291292467</v>
      </c>
      <c r="F42" s="1">
        <f t="shared" si="4"/>
        <v>302.04887001560604</v>
      </c>
      <c r="G42" s="1">
        <f t="shared" si="5"/>
        <v>1.1299843939696075E-3</v>
      </c>
      <c r="I42">
        <v>113.79</v>
      </c>
      <c r="J42">
        <v>0.18</v>
      </c>
    </row>
    <row r="43" spans="1:10" x14ac:dyDescent="0.3">
      <c r="A43">
        <v>224.35</v>
      </c>
      <c r="B43">
        <f t="shared" si="0"/>
        <v>308.52999999999997</v>
      </c>
      <c r="C43">
        <v>-2.76</v>
      </c>
      <c r="D43" s="2">
        <f t="shared" si="2"/>
        <v>294183.00989594252</v>
      </c>
      <c r="E43" s="1">
        <f t="shared" si="3"/>
        <v>2783410.0873507247</v>
      </c>
      <c r="F43" s="1">
        <f t="shared" si="4"/>
        <v>308.52884577339461</v>
      </c>
      <c r="G43" s="1">
        <f t="shared" si="5"/>
        <v>1.1542266053652384E-3</v>
      </c>
      <c r="I43">
        <v>124.56</v>
      </c>
      <c r="J43">
        <v>0.3</v>
      </c>
    </row>
    <row r="44" spans="1:10" x14ac:dyDescent="0.3">
      <c r="A44">
        <v>231.31</v>
      </c>
      <c r="B44">
        <f t="shared" si="0"/>
        <v>315.49</v>
      </c>
      <c r="C44">
        <v>-2.93</v>
      </c>
      <c r="D44" s="2">
        <f t="shared" si="2"/>
        <v>294187.36015865847</v>
      </c>
      <c r="E44" s="1">
        <f t="shared" si="3"/>
        <v>2783415.5202552755</v>
      </c>
      <c r="F44" s="1">
        <f t="shared" si="4"/>
        <v>315.48881973569667</v>
      </c>
      <c r="G44" s="1">
        <f t="shared" si="5"/>
        <v>1.1802643033433924E-3</v>
      </c>
      <c r="I44">
        <v>133.11000000000001</v>
      </c>
      <c r="J44">
        <v>0.15</v>
      </c>
    </row>
    <row r="45" spans="1:10" x14ac:dyDescent="0.3">
      <c r="A45">
        <v>237.98</v>
      </c>
      <c r="B45">
        <f t="shared" si="0"/>
        <v>322.15999999999997</v>
      </c>
      <c r="C45">
        <v>-2.94</v>
      </c>
      <c r="D45" s="2">
        <f t="shared" si="2"/>
        <v>294191.52916042798</v>
      </c>
      <c r="E45" s="1">
        <f t="shared" si="3"/>
        <v>2783420.7267888035</v>
      </c>
      <c r="F45" s="1">
        <f t="shared" si="4"/>
        <v>322.15879478299979</v>
      </c>
      <c r="G45" s="1">
        <f t="shared" si="5"/>
        <v>1.2052170001766171E-3</v>
      </c>
      <c r="I45">
        <v>143.65</v>
      </c>
      <c r="J45">
        <v>0.15</v>
      </c>
    </row>
    <row r="46" spans="1:10" x14ac:dyDescent="0.3">
      <c r="A46">
        <v>244.13</v>
      </c>
      <c r="B46">
        <f t="shared" si="0"/>
        <v>328.31</v>
      </c>
      <c r="C46">
        <v>-2.65</v>
      </c>
      <c r="D46" s="2">
        <f t="shared" si="2"/>
        <v>294195.37314256927</v>
      </c>
      <c r="E46" s="1">
        <f t="shared" si="3"/>
        <v>2783425.5274156695</v>
      </c>
      <c r="F46" s="1">
        <f t="shared" si="4"/>
        <v>328.30877177561007</v>
      </c>
      <c r="G46" s="1">
        <f t="shared" si="5"/>
        <v>1.2282243899335299E-3</v>
      </c>
      <c r="I46">
        <v>149.76</v>
      </c>
      <c r="J46">
        <v>0.15</v>
      </c>
    </row>
    <row r="47" spans="1:10" x14ac:dyDescent="0.3">
      <c r="A47">
        <v>250.09</v>
      </c>
      <c r="B47">
        <f t="shared" si="0"/>
        <v>334.27</v>
      </c>
      <c r="C47">
        <v>-2.4300000000000002</v>
      </c>
      <c r="D47" s="2">
        <f t="shared" si="2"/>
        <v>294199.09836753871</v>
      </c>
      <c r="E47" s="1">
        <f t="shared" si="3"/>
        <v>2783430.1797304861</v>
      </c>
      <c r="F47" s="1">
        <f t="shared" si="4"/>
        <v>334.26874947906936</v>
      </c>
      <c r="G47" s="1">
        <f t="shared" si="5"/>
        <v>1.2505209306254983E-3</v>
      </c>
      <c r="I47">
        <v>156.97999999999999</v>
      </c>
      <c r="J47">
        <v>-0.34</v>
      </c>
    </row>
    <row r="48" spans="1:10" x14ac:dyDescent="0.3">
      <c r="A48">
        <v>256.18</v>
      </c>
      <c r="B48">
        <f t="shared" si="0"/>
        <v>340.36</v>
      </c>
      <c r="C48">
        <v>-1.98</v>
      </c>
      <c r="D48" s="2">
        <f t="shared" si="2"/>
        <v>294202.90484741516</v>
      </c>
      <c r="E48" s="1">
        <f t="shared" si="3"/>
        <v>2783434.9335219678</v>
      </c>
      <c r="F48" s="1">
        <f t="shared" si="4"/>
        <v>340.35872669590196</v>
      </c>
      <c r="G48" s="1">
        <f t="shared" si="5"/>
        <v>1.273304098049266E-3</v>
      </c>
      <c r="I48">
        <v>161.74</v>
      </c>
      <c r="J48">
        <v>-0.5</v>
      </c>
    </row>
    <row r="49" spans="1:10" x14ac:dyDescent="0.3">
      <c r="A49">
        <v>261.97000000000003</v>
      </c>
      <c r="B49">
        <f t="shared" si="0"/>
        <v>346.15000000000003</v>
      </c>
      <c r="C49">
        <v>-1.7</v>
      </c>
      <c r="D49" s="2">
        <f t="shared" si="2"/>
        <v>294206.52381596767</v>
      </c>
      <c r="E49" s="1">
        <f t="shared" si="3"/>
        <v>2783439.4531365293</v>
      </c>
      <c r="F49" s="1">
        <f t="shared" si="4"/>
        <v>346.14870503508166</v>
      </c>
      <c r="G49" s="1">
        <f t="shared" si="5"/>
        <v>1.2949649183724432E-3</v>
      </c>
      <c r="I49">
        <v>165.78</v>
      </c>
      <c r="J49">
        <v>-0.71</v>
      </c>
    </row>
    <row r="50" spans="1:10" x14ac:dyDescent="0.3">
      <c r="A50">
        <v>267.87</v>
      </c>
      <c r="B50">
        <f t="shared" si="0"/>
        <v>352.05</v>
      </c>
      <c r="C50">
        <v>-1.64</v>
      </c>
      <c r="D50" s="2">
        <f t="shared" si="2"/>
        <v>294210.21153867233</v>
      </c>
      <c r="E50" s="1">
        <f t="shared" si="3"/>
        <v>2783444.058615962</v>
      </c>
      <c r="F50" s="1">
        <f t="shared" si="4"/>
        <v>352.04868296316306</v>
      </c>
      <c r="G50" s="1">
        <f t="shared" si="5"/>
        <v>1.3170368369515018E-3</v>
      </c>
      <c r="I50">
        <v>174.15</v>
      </c>
      <c r="J50">
        <v>-0.63</v>
      </c>
    </row>
    <row r="51" spans="1:10" x14ac:dyDescent="0.3">
      <c r="A51">
        <v>274.5</v>
      </c>
      <c r="B51">
        <f t="shared" si="0"/>
        <v>358.68</v>
      </c>
      <c r="C51">
        <v>-1.69</v>
      </c>
      <c r="D51" s="2">
        <f t="shared" si="2"/>
        <v>294214.35553893191</v>
      </c>
      <c r="E51" s="1">
        <f t="shared" si="3"/>
        <v>2783449.2339259004</v>
      </c>
      <c r="F51" s="1">
        <f t="shared" si="4"/>
        <v>358.67865815992337</v>
      </c>
      <c r="G51" s="1">
        <f t="shared" si="5"/>
        <v>1.341840076634071E-3</v>
      </c>
      <c r="I51">
        <v>179.78</v>
      </c>
      <c r="J51">
        <v>-0.85</v>
      </c>
    </row>
    <row r="52" spans="1:10" x14ac:dyDescent="0.3">
      <c r="A52">
        <v>280.61</v>
      </c>
      <c r="B52">
        <f t="shared" si="0"/>
        <v>364.79</v>
      </c>
      <c r="C52">
        <v>-1.68</v>
      </c>
      <c r="D52" s="2">
        <f t="shared" si="2"/>
        <v>294218.17451956333</v>
      </c>
      <c r="E52" s="1">
        <f t="shared" si="3"/>
        <v>2783454.0033291769</v>
      </c>
      <c r="F52" s="1">
        <f t="shared" si="4"/>
        <v>364.78863530202733</v>
      </c>
      <c r="G52" s="1">
        <f t="shared" si="5"/>
        <v>1.3646979726900099E-3</v>
      </c>
      <c r="I52">
        <v>185.34</v>
      </c>
      <c r="J52">
        <v>-1.08</v>
      </c>
    </row>
    <row r="53" spans="1:10" x14ac:dyDescent="0.3">
      <c r="A53">
        <v>285.91000000000003</v>
      </c>
      <c r="B53">
        <f t="shared" si="0"/>
        <v>370.09000000000003</v>
      </c>
      <c r="C53">
        <v>-1.42</v>
      </c>
      <c r="D53" s="2">
        <f t="shared" si="2"/>
        <v>294221.48721962003</v>
      </c>
      <c r="E53" s="1">
        <f t="shared" si="3"/>
        <v>2783458.1404547687</v>
      </c>
      <c r="F53" s="1">
        <f t="shared" si="4"/>
        <v>370.08861547440313</v>
      </c>
      <c r="G53" s="1">
        <f t="shared" si="5"/>
        <v>1.3845255969044956E-3</v>
      </c>
      <c r="I53">
        <v>191.3</v>
      </c>
      <c r="J53">
        <v>-1.24</v>
      </c>
    </row>
    <row r="54" spans="1:10" x14ac:dyDescent="0.3">
      <c r="A54">
        <v>292.37</v>
      </c>
      <c r="B54">
        <f t="shared" si="0"/>
        <v>376.55</v>
      </c>
      <c r="C54">
        <v>-1.34</v>
      </c>
      <c r="D54" s="2">
        <f t="shared" si="2"/>
        <v>294225.52496346273</v>
      </c>
      <c r="E54" s="1">
        <f t="shared" si="3"/>
        <v>2783463.1830644524</v>
      </c>
      <c r="F54" s="1">
        <f t="shared" si="4"/>
        <v>376.54859130728386</v>
      </c>
      <c r="G54" s="1">
        <f t="shared" si="5"/>
        <v>1.4086927161542917E-3</v>
      </c>
      <c r="I54">
        <v>199.68</v>
      </c>
      <c r="J54">
        <v>-1.82</v>
      </c>
    </row>
    <row r="55" spans="1:10" x14ac:dyDescent="0.3">
      <c r="A55">
        <v>299.07</v>
      </c>
      <c r="B55">
        <f t="shared" si="0"/>
        <v>383.25</v>
      </c>
      <c r="C55">
        <v>-1.31</v>
      </c>
      <c r="D55" s="2">
        <f t="shared" si="2"/>
        <v>294229.71271636459</v>
      </c>
      <c r="E55" s="1">
        <f t="shared" si="3"/>
        <v>2783468.4130156725</v>
      </c>
      <c r="F55" s="1">
        <f t="shared" si="4"/>
        <v>383.24856624243944</v>
      </c>
      <c r="G55" s="1">
        <f t="shared" si="5"/>
        <v>1.4337575605622987E-3</v>
      </c>
      <c r="I55">
        <v>205.49</v>
      </c>
      <c r="J55">
        <v>-2.34</v>
      </c>
    </row>
    <row r="56" spans="1:10" x14ac:dyDescent="0.3">
      <c r="A56">
        <v>306.04000000000002</v>
      </c>
      <c r="B56">
        <f t="shared" si="0"/>
        <v>390.22</v>
      </c>
      <c r="C56">
        <v>-1.25</v>
      </c>
      <c r="D56" s="2">
        <f t="shared" si="2"/>
        <v>294234.06922945805</v>
      </c>
      <c r="E56" s="1">
        <f t="shared" si="3"/>
        <v>2783473.8537261202</v>
      </c>
      <c r="F56" s="1">
        <f t="shared" si="4"/>
        <v>390.2185401670319</v>
      </c>
      <c r="G56" s="1">
        <f t="shared" si="5"/>
        <v>1.4598329681234645E-3</v>
      </c>
      <c r="I56">
        <v>211.49</v>
      </c>
      <c r="J56">
        <v>-2.2799999999999998</v>
      </c>
    </row>
    <row r="57" spans="1:10" x14ac:dyDescent="0.3">
      <c r="A57">
        <v>312.86</v>
      </c>
      <c r="B57">
        <f t="shared" si="0"/>
        <v>397.04</v>
      </c>
      <c r="C57">
        <v>-1.21</v>
      </c>
      <c r="D57" s="2">
        <f t="shared" si="2"/>
        <v>294238.33198688953</v>
      </c>
      <c r="E57" s="1">
        <f t="shared" si="3"/>
        <v>2783479.1773481085</v>
      </c>
      <c r="F57" s="1">
        <f t="shared" si="4"/>
        <v>397.03851465334316</v>
      </c>
      <c r="G57" s="1">
        <f t="shared" si="5"/>
        <v>1.4853466568638396E-3</v>
      </c>
      <c r="I57">
        <v>217.87</v>
      </c>
      <c r="J57">
        <v>-3.08</v>
      </c>
    </row>
    <row r="58" spans="1:10" x14ac:dyDescent="0.3">
      <c r="A58">
        <v>319.60000000000002</v>
      </c>
      <c r="B58">
        <f t="shared" si="0"/>
        <v>403.78000000000003</v>
      </c>
      <c r="C58">
        <v>-1.2</v>
      </c>
      <c r="D58" s="2">
        <f t="shared" si="2"/>
        <v>294242.54474130122</v>
      </c>
      <c r="E58" s="1">
        <f t="shared" si="3"/>
        <v>2783484.4385229177</v>
      </c>
      <c r="F58" s="1">
        <f t="shared" si="4"/>
        <v>403.77848943860528</v>
      </c>
      <c r="G58" s="1">
        <f t="shared" si="5"/>
        <v>1.5105613947525853E-3</v>
      </c>
      <c r="I58">
        <v>224.35</v>
      </c>
      <c r="J58">
        <v>-2.76</v>
      </c>
    </row>
    <row r="59" spans="1:10" x14ac:dyDescent="0.3">
      <c r="A59">
        <v>326.16000000000003</v>
      </c>
      <c r="B59">
        <f t="shared" si="0"/>
        <v>410.34000000000003</v>
      </c>
      <c r="C59">
        <v>-1.1599999999999999</v>
      </c>
      <c r="D59" s="2">
        <f t="shared" si="2"/>
        <v>294246.64498891856</v>
      </c>
      <c r="E59" s="1">
        <f t="shared" si="3"/>
        <v>2783489.5591915743</v>
      </c>
      <c r="F59" s="1">
        <f t="shared" si="4"/>
        <v>410.33846489700676</v>
      </c>
      <c r="G59" s="1">
        <f t="shared" si="5"/>
        <v>1.5351029932730853E-3</v>
      </c>
      <c r="I59">
        <v>231.31</v>
      </c>
      <c r="J59">
        <v>-2.93</v>
      </c>
    </row>
    <row r="60" spans="1:10" x14ac:dyDescent="0.3">
      <c r="A60">
        <v>332.69</v>
      </c>
      <c r="B60">
        <f t="shared" si="0"/>
        <v>416.87</v>
      </c>
      <c r="C60">
        <v>-1.1200000000000001</v>
      </c>
      <c r="D60" s="2">
        <f t="shared" si="2"/>
        <v>294250.72648540355</v>
      </c>
      <c r="E60" s="1">
        <f t="shared" si="3"/>
        <v>2783494.6564425393</v>
      </c>
      <c r="F60" s="1">
        <f t="shared" si="4"/>
        <v>416.86844046791919</v>
      </c>
      <c r="G60" s="1">
        <f t="shared" si="5"/>
        <v>1.5595320808188262E-3</v>
      </c>
      <c r="I60">
        <v>237.98</v>
      </c>
      <c r="J60">
        <v>-2.94</v>
      </c>
    </row>
    <row r="61" spans="1:10" x14ac:dyDescent="0.3">
      <c r="A61">
        <v>338.21</v>
      </c>
      <c r="B61">
        <f t="shared" si="0"/>
        <v>422.39</v>
      </c>
      <c r="C61">
        <v>-1.1000000000000001</v>
      </c>
      <c r="D61" s="2">
        <f t="shared" si="2"/>
        <v>294254.17669376452</v>
      </c>
      <c r="E61" s="1">
        <f t="shared" si="3"/>
        <v>2783498.9652978727</v>
      </c>
      <c r="F61" s="1">
        <f t="shared" si="4"/>
        <v>422.38841981733498</v>
      </c>
      <c r="G61" s="1">
        <f t="shared" si="5"/>
        <v>1.5801826650090334E-3</v>
      </c>
      <c r="I61">
        <v>244.13</v>
      </c>
      <c r="J61">
        <v>-2.65</v>
      </c>
    </row>
    <row r="62" spans="1:10" x14ac:dyDescent="0.3">
      <c r="A62">
        <v>344.77</v>
      </c>
      <c r="B62">
        <f t="shared" si="0"/>
        <v>428.95</v>
      </c>
      <c r="C62">
        <v>-1.07</v>
      </c>
      <c r="D62" s="2">
        <f t="shared" si="2"/>
        <v>294258.27694138186</v>
      </c>
      <c r="E62" s="1">
        <f t="shared" si="3"/>
        <v>2783504.0859665298</v>
      </c>
      <c r="F62" s="1">
        <f t="shared" si="4"/>
        <v>428.94839527609992</v>
      </c>
      <c r="G62" s="1">
        <f t="shared" si="5"/>
        <v>1.6047239000727131E-3</v>
      </c>
      <c r="I62">
        <v>250.09</v>
      </c>
      <c r="J62">
        <v>-2.4300000000000002</v>
      </c>
    </row>
    <row r="63" spans="1:10" x14ac:dyDescent="0.3">
      <c r="A63">
        <v>351.9</v>
      </c>
      <c r="B63">
        <f t="shared" si="0"/>
        <v>436.08</v>
      </c>
      <c r="C63">
        <v>-1.08</v>
      </c>
      <c r="D63" s="2">
        <f t="shared" si="2"/>
        <v>294262.73346051475</v>
      </c>
      <c r="E63" s="1">
        <f t="shared" si="3"/>
        <v>2783509.6515713353</v>
      </c>
      <c r="F63" s="1">
        <f t="shared" si="4"/>
        <v>436.07836860231799</v>
      </c>
      <c r="G63" s="1">
        <f t="shared" si="5"/>
        <v>1.6313976819901654E-3</v>
      </c>
      <c r="I63">
        <v>256.18</v>
      </c>
      <c r="J63">
        <v>-1.98</v>
      </c>
    </row>
    <row r="64" spans="1:10" x14ac:dyDescent="0.3">
      <c r="A64">
        <v>358.99</v>
      </c>
      <c r="B64">
        <f t="shared" si="0"/>
        <v>443.17</v>
      </c>
      <c r="C64">
        <v>-1.05</v>
      </c>
      <c r="D64" s="2">
        <f t="shared" si="2"/>
        <v>294267.16497813776</v>
      </c>
      <c r="E64" s="1">
        <f t="shared" si="3"/>
        <v>2783515.1859525517</v>
      </c>
      <c r="F64" s="1">
        <f t="shared" si="4"/>
        <v>443.16834207839321</v>
      </c>
      <c r="G64" s="1">
        <f t="shared" si="5"/>
        <v>1.6579216068066671E-3</v>
      </c>
      <c r="I64">
        <v>261.97000000000003</v>
      </c>
      <c r="J64">
        <v>-1.7</v>
      </c>
    </row>
    <row r="65" spans="1:10" x14ac:dyDescent="0.3">
      <c r="A65">
        <v>366.2</v>
      </c>
      <c r="B65">
        <f t="shared" si="0"/>
        <v>450.38</v>
      </c>
      <c r="C65">
        <v>-1.02</v>
      </c>
      <c r="D65" s="2">
        <f t="shared" si="2"/>
        <v>294271.67150029039</v>
      </c>
      <c r="E65" s="1">
        <f t="shared" si="3"/>
        <v>2783520.8140045363</v>
      </c>
      <c r="F65" s="1">
        <f t="shared" si="4"/>
        <v>450.37831510562415</v>
      </c>
      <c r="G65" s="1">
        <f t="shared" si="5"/>
        <v>1.68489437584185E-3</v>
      </c>
      <c r="I65">
        <v>267.87</v>
      </c>
      <c r="J65">
        <v>-1.64</v>
      </c>
    </row>
    <row r="66" spans="1:10" x14ac:dyDescent="0.3">
      <c r="A66">
        <v>383.79</v>
      </c>
      <c r="B66">
        <f t="shared" ref="B66:B129" si="6">A66+84.18</f>
        <v>467.97</v>
      </c>
      <c r="C66">
        <v>-1.1499999999999999</v>
      </c>
      <c r="D66" s="2">
        <f t="shared" si="2"/>
        <v>294282.66591425217</v>
      </c>
      <c r="E66" s="1">
        <f t="shared" si="3"/>
        <v>2783534.5445779627</v>
      </c>
      <c r="F66" s="1">
        <f t="shared" si="4"/>
        <v>467.96824930056675</v>
      </c>
      <c r="G66" s="1">
        <f t="shared" si="5"/>
        <v>1.7506994332734394E-3</v>
      </c>
      <c r="I66">
        <v>274.5</v>
      </c>
      <c r="J66">
        <v>-1.69</v>
      </c>
    </row>
    <row r="67" spans="1:10" x14ac:dyDescent="0.3">
      <c r="A67">
        <v>391.16</v>
      </c>
      <c r="B67">
        <f t="shared" si="6"/>
        <v>475.34000000000003</v>
      </c>
      <c r="C67">
        <v>-1.18</v>
      </c>
      <c r="D67" s="2">
        <f t="shared" ref="D67:D130" si="7">(((B67*($D$237-$D$1))+$B$237*$D$1)/$B$237)</f>
        <v>294287.27244244423</v>
      </c>
      <c r="E67" s="1">
        <f t="shared" ref="E67:E130" si="8">(((B67*($E$237-$E$1))+$B$237*$E$1)/$B$237)</f>
        <v>2783540.2975243046</v>
      </c>
      <c r="F67" s="1">
        <f t="shared" ref="F67:F130" si="9">SQRT(((D67-$D$1)^2)+((E67-$E$1)^2))</f>
        <v>475.3382217290598</v>
      </c>
      <c r="G67" s="1">
        <f t="shared" ref="G67:G130" si="10">B67-F67</f>
        <v>1.7782709402354158E-3</v>
      </c>
      <c r="I67">
        <v>280.61</v>
      </c>
      <c r="J67">
        <v>-1.68</v>
      </c>
    </row>
    <row r="68" spans="1:10" x14ac:dyDescent="0.3">
      <c r="A68">
        <v>398.19</v>
      </c>
      <c r="B68">
        <f t="shared" si="6"/>
        <v>482.37</v>
      </c>
      <c r="C68">
        <v>-1.1299999999999999</v>
      </c>
      <c r="D68" s="2">
        <f t="shared" si="7"/>
        <v>294291.66645780246</v>
      </c>
      <c r="E68" s="1">
        <f t="shared" si="8"/>
        <v>2783545.7850701367</v>
      </c>
      <c r="F68" s="1">
        <f t="shared" si="9"/>
        <v>482.36819542939367</v>
      </c>
      <c r="G68" s="1">
        <f t="shared" si="10"/>
        <v>1.8045706063389844E-3</v>
      </c>
      <c r="I68">
        <v>285.91000000000003</v>
      </c>
      <c r="J68">
        <v>-1.42</v>
      </c>
    </row>
    <row r="69" spans="1:10" x14ac:dyDescent="0.3">
      <c r="A69">
        <v>405.21</v>
      </c>
      <c r="B69">
        <f t="shared" si="6"/>
        <v>489.39</v>
      </c>
      <c r="C69">
        <v>-1.17</v>
      </c>
      <c r="D69" s="2">
        <f t="shared" si="7"/>
        <v>294296.05422278325</v>
      </c>
      <c r="E69" s="1">
        <f t="shared" si="8"/>
        <v>2783551.2648100713</v>
      </c>
      <c r="F69" s="1">
        <f t="shared" si="9"/>
        <v>489.38816916710999</v>
      </c>
      <c r="G69" s="1">
        <f t="shared" si="10"/>
        <v>1.8308328899934168E-3</v>
      </c>
      <c r="I69">
        <v>292.37</v>
      </c>
      <c r="J69">
        <v>-1.34</v>
      </c>
    </row>
    <row r="70" spans="1:10" x14ac:dyDescent="0.3">
      <c r="A70">
        <v>412.43</v>
      </c>
      <c r="B70">
        <f t="shared" si="6"/>
        <v>496.61</v>
      </c>
      <c r="C70">
        <v>-1.1499999999999999</v>
      </c>
      <c r="D70" s="2">
        <f t="shared" si="7"/>
        <v>294300.56699531333</v>
      </c>
      <c r="E70" s="1">
        <f t="shared" si="8"/>
        <v>2783556.9006679533</v>
      </c>
      <c r="F70" s="1">
        <f t="shared" si="9"/>
        <v>496.60814215695837</v>
      </c>
      <c r="G70" s="1">
        <f t="shared" si="10"/>
        <v>1.8578430416482661E-3</v>
      </c>
      <c r="I70">
        <v>299.07</v>
      </c>
      <c r="J70">
        <v>-1.31</v>
      </c>
    </row>
    <row r="71" spans="1:10" x14ac:dyDescent="0.3">
      <c r="A71">
        <v>417.43</v>
      </c>
      <c r="B71">
        <f t="shared" si="6"/>
        <v>501.61</v>
      </c>
      <c r="C71">
        <v>-1.21</v>
      </c>
      <c r="D71" s="2">
        <f t="shared" si="7"/>
        <v>294303.69218404603</v>
      </c>
      <c r="E71" s="1">
        <f t="shared" si="8"/>
        <v>2783560.8036166243</v>
      </c>
      <c r="F71" s="1">
        <f t="shared" si="9"/>
        <v>501.60812345128153</v>
      </c>
      <c r="G71" s="1">
        <f t="shared" si="10"/>
        <v>1.8765487184850826E-3</v>
      </c>
      <c r="I71">
        <v>306.04000000000002</v>
      </c>
      <c r="J71">
        <v>-1.25</v>
      </c>
    </row>
    <row r="72" spans="1:10" x14ac:dyDescent="0.3">
      <c r="A72">
        <v>422.45</v>
      </c>
      <c r="B72">
        <f t="shared" si="6"/>
        <v>506.63</v>
      </c>
      <c r="C72">
        <v>-1.32</v>
      </c>
      <c r="D72" s="2">
        <f t="shared" si="7"/>
        <v>294306.82987353374</v>
      </c>
      <c r="E72" s="1">
        <f t="shared" si="8"/>
        <v>2783564.7221770911</v>
      </c>
      <c r="F72" s="1">
        <f t="shared" si="9"/>
        <v>506.62810467163939</v>
      </c>
      <c r="G72" s="1">
        <f t="shared" si="10"/>
        <v>1.8953283606037985E-3</v>
      </c>
      <c r="I72">
        <v>312.86</v>
      </c>
      <c r="J72">
        <v>-1.21</v>
      </c>
    </row>
    <row r="73" spans="1:10" x14ac:dyDescent="0.3">
      <c r="A73">
        <v>427.55</v>
      </c>
      <c r="B73">
        <f t="shared" si="6"/>
        <v>511.73</v>
      </c>
      <c r="C73">
        <v>-1.28</v>
      </c>
      <c r="D73" s="2">
        <f t="shared" si="7"/>
        <v>294310.01756604115</v>
      </c>
      <c r="E73" s="1">
        <f t="shared" si="8"/>
        <v>2783568.703184736</v>
      </c>
      <c r="F73" s="1">
        <f t="shared" si="9"/>
        <v>511.72808559224666</v>
      </c>
      <c r="G73" s="1">
        <f t="shared" si="10"/>
        <v>1.9144077533610471E-3</v>
      </c>
      <c r="I73">
        <v>319.60000000000002</v>
      </c>
      <c r="J73">
        <v>-1.2</v>
      </c>
    </row>
    <row r="74" spans="1:10" x14ac:dyDescent="0.3">
      <c r="A74">
        <v>434.32</v>
      </c>
      <c r="B74">
        <f t="shared" si="6"/>
        <v>518.5</v>
      </c>
      <c r="C74">
        <v>-1.25</v>
      </c>
      <c r="D74" s="2">
        <f t="shared" si="7"/>
        <v>294314.24907158525</v>
      </c>
      <c r="E74" s="1">
        <f t="shared" si="8"/>
        <v>2783573.9877772368</v>
      </c>
      <c r="F74" s="1">
        <f t="shared" si="9"/>
        <v>518.49806026503416</v>
      </c>
      <c r="G74" s="1">
        <f t="shared" si="10"/>
        <v>1.9397349658447638E-3</v>
      </c>
      <c r="I74">
        <v>326.16000000000003</v>
      </c>
      <c r="J74">
        <v>-1.1599999999999999</v>
      </c>
    </row>
    <row r="75" spans="1:10" x14ac:dyDescent="0.3">
      <c r="A75">
        <v>439.8</v>
      </c>
      <c r="B75">
        <f t="shared" si="6"/>
        <v>523.98</v>
      </c>
      <c r="C75">
        <v>-1.25</v>
      </c>
      <c r="D75" s="2">
        <f t="shared" si="7"/>
        <v>294317.67427843635</v>
      </c>
      <c r="E75" s="1">
        <f t="shared" si="8"/>
        <v>2783578.2654089811</v>
      </c>
      <c r="F75" s="1">
        <f t="shared" si="9"/>
        <v>523.97803976430703</v>
      </c>
      <c r="G75" s="1">
        <f t="shared" si="10"/>
        <v>1.9602356929908638E-3</v>
      </c>
      <c r="I75">
        <v>332.69</v>
      </c>
      <c r="J75">
        <v>-1.1200000000000001</v>
      </c>
    </row>
    <row r="76" spans="1:10" x14ac:dyDescent="0.3">
      <c r="A76">
        <v>446.13</v>
      </c>
      <c r="B76">
        <f t="shared" si="6"/>
        <v>530.30999999999995</v>
      </c>
      <c r="C76">
        <v>-1.29</v>
      </c>
      <c r="D76" s="2">
        <f t="shared" si="7"/>
        <v>294321.63076737197</v>
      </c>
      <c r="E76" s="1">
        <f t="shared" si="8"/>
        <v>2783583.2065419992</v>
      </c>
      <c r="F76" s="1">
        <f t="shared" si="9"/>
        <v>530.3080160834146</v>
      </c>
      <c r="G76" s="1">
        <f t="shared" si="10"/>
        <v>1.9839165853454688E-3</v>
      </c>
      <c r="I76">
        <v>338.21</v>
      </c>
      <c r="J76">
        <v>-1.1000000000000001</v>
      </c>
    </row>
    <row r="77" spans="1:10" x14ac:dyDescent="0.3">
      <c r="A77">
        <v>452.45</v>
      </c>
      <c r="B77">
        <f t="shared" si="6"/>
        <v>536.63</v>
      </c>
      <c r="C77">
        <v>-1.31</v>
      </c>
      <c r="D77" s="2">
        <f t="shared" si="7"/>
        <v>294325.58100593014</v>
      </c>
      <c r="E77" s="1">
        <f t="shared" si="8"/>
        <v>2783588.13986912</v>
      </c>
      <c r="F77" s="1">
        <f t="shared" si="9"/>
        <v>536.62799243990457</v>
      </c>
      <c r="G77" s="1">
        <f t="shared" si="10"/>
        <v>2.0075600954214678E-3</v>
      </c>
      <c r="I77">
        <v>344.77</v>
      </c>
      <c r="J77">
        <v>-1.07</v>
      </c>
    </row>
    <row r="78" spans="1:10" x14ac:dyDescent="0.3">
      <c r="A78">
        <v>458.72</v>
      </c>
      <c r="B78">
        <f t="shared" si="6"/>
        <v>542.90000000000009</v>
      </c>
      <c r="C78">
        <v>-1.42</v>
      </c>
      <c r="D78" s="2">
        <f t="shared" si="7"/>
        <v>294329.49999260105</v>
      </c>
      <c r="E78" s="1">
        <f t="shared" si="8"/>
        <v>2783593.0341667542</v>
      </c>
      <c r="F78" s="1">
        <f t="shared" si="9"/>
        <v>542.89796898367058</v>
      </c>
      <c r="G78" s="1">
        <f t="shared" si="10"/>
        <v>2.0310163295107486E-3</v>
      </c>
      <c r="I78">
        <v>351.9</v>
      </c>
      <c r="J78">
        <v>-1.08</v>
      </c>
    </row>
    <row r="79" spans="1:10" x14ac:dyDescent="0.3">
      <c r="A79">
        <v>465.07</v>
      </c>
      <c r="B79">
        <f t="shared" si="6"/>
        <v>549.25</v>
      </c>
      <c r="C79">
        <v>-1.46</v>
      </c>
      <c r="D79" s="2">
        <f t="shared" si="7"/>
        <v>294333.46898229158</v>
      </c>
      <c r="E79" s="1">
        <f t="shared" si="8"/>
        <v>2783597.9909115671</v>
      </c>
      <c r="F79" s="1">
        <f t="shared" si="9"/>
        <v>549.24794522801301</v>
      </c>
      <c r="G79" s="1">
        <f t="shared" si="10"/>
        <v>2.0547719869909997E-3</v>
      </c>
      <c r="I79">
        <v>358.99</v>
      </c>
      <c r="J79">
        <v>-1.05</v>
      </c>
    </row>
    <row r="80" spans="1:10" x14ac:dyDescent="0.3">
      <c r="A80">
        <v>471.16</v>
      </c>
      <c r="B80">
        <f t="shared" si="6"/>
        <v>555.34</v>
      </c>
      <c r="C80">
        <v>-1.6</v>
      </c>
      <c r="D80" s="2">
        <f t="shared" si="7"/>
        <v>294337.27546216809</v>
      </c>
      <c r="E80" s="1">
        <f t="shared" si="8"/>
        <v>2783602.7447030488</v>
      </c>
      <c r="F80" s="1">
        <f t="shared" si="9"/>
        <v>555.337922444882</v>
      </c>
      <c r="G80" s="1">
        <f t="shared" si="10"/>
        <v>2.0775551180349794E-3</v>
      </c>
      <c r="I80">
        <v>366.2</v>
      </c>
      <c r="J80">
        <v>-1.02</v>
      </c>
    </row>
    <row r="81" spans="1:10" x14ac:dyDescent="0.3">
      <c r="A81">
        <v>477.38</v>
      </c>
      <c r="B81">
        <f t="shared" si="6"/>
        <v>561.55999999999995</v>
      </c>
      <c r="C81">
        <v>-1.65</v>
      </c>
      <c r="D81" s="2">
        <f t="shared" si="7"/>
        <v>294341.16319695162</v>
      </c>
      <c r="E81" s="1">
        <f t="shared" si="8"/>
        <v>2783607.5999711961</v>
      </c>
      <c r="F81" s="1">
        <f t="shared" si="9"/>
        <v>561.55789917548771</v>
      </c>
      <c r="G81" s="1">
        <f t="shared" si="10"/>
        <v>2.1008245122402514E-3</v>
      </c>
      <c r="I81">
        <v>383.79</v>
      </c>
      <c r="J81">
        <v>-1.1499999999999999</v>
      </c>
    </row>
    <row r="82" spans="1:10" x14ac:dyDescent="0.3">
      <c r="A82">
        <v>484.03</v>
      </c>
      <c r="B82">
        <f t="shared" si="6"/>
        <v>568.21</v>
      </c>
      <c r="C82">
        <v>-1.6</v>
      </c>
      <c r="D82" s="2">
        <f t="shared" si="7"/>
        <v>294345.31969796616</v>
      </c>
      <c r="E82" s="1">
        <f t="shared" si="8"/>
        <v>2783612.7908929293</v>
      </c>
      <c r="F82" s="1">
        <f t="shared" si="9"/>
        <v>568.20787429751942</v>
      </c>
      <c r="G82" s="1">
        <f t="shared" si="10"/>
        <v>2.1257024806118352E-3</v>
      </c>
      <c r="I82">
        <v>391.16</v>
      </c>
      <c r="J82">
        <v>-1.18</v>
      </c>
    </row>
    <row r="83" spans="1:10" x14ac:dyDescent="0.3">
      <c r="A83">
        <v>491.09</v>
      </c>
      <c r="B83">
        <f t="shared" si="6"/>
        <v>575.27</v>
      </c>
      <c r="C83">
        <v>-1.72</v>
      </c>
      <c r="D83" s="2">
        <f t="shared" si="7"/>
        <v>294349.73246445681</v>
      </c>
      <c r="E83" s="1">
        <f t="shared" si="8"/>
        <v>2783618.3018564535</v>
      </c>
      <c r="F83" s="1">
        <f t="shared" si="9"/>
        <v>575.26784788574207</v>
      </c>
      <c r="G83" s="1">
        <f t="shared" si="10"/>
        <v>2.152114257910398E-3</v>
      </c>
      <c r="I83">
        <v>398.19</v>
      </c>
      <c r="J83">
        <v>-1.1299999999999999</v>
      </c>
    </row>
    <row r="84" spans="1:10" x14ac:dyDescent="0.3">
      <c r="A84">
        <v>498.43</v>
      </c>
      <c r="B84">
        <f t="shared" si="6"/>
        <v>582.61</v>
      </c>
      <c r="C84">
        <v>-1.93</v>
      </c>
      <c r="D84" s="2">
        <f t="shared" si="7"/>
        <v>294354.32024151646</v>
      </c>
      <c r="E84" s="1">
        <f t="shared" si="8"/>
        <v>2783624.0313851032</v>
      </c>
      <c r="F84" s="1">
        <f t="shared" si="9"/>
        <v>582.60782042634639</v>
      </c>
      <c r="G84" s="1">
        <f t="shared" si="10"/>
        <v>2.1795736536205368E-3</v>
      </c>
      <c r="I84">
        <v>405.21</v>
      </c>
      <c r="J84">
        <v>-1.17</v>
      </c>
    </row>
    <row r="85" spans="1:10" x14ac:dyDescent="0.3">
      <c r="A85">
        <v>505.92</v>
      </c>
      <c r="B85">
        <f t="shared" si="6"/>
        <v>590.1</v>
      </c>
      <c r="C85">
        <v>-1.93</v>
      </c>
      <c r="D85" s="2">
        <f t="shared" si="7"/>
        <v>294359.00177423813</v>
      </c>
      <c r="E85" s="1">
        <f t="shared" si="8"/>
        <v>2783629.8780022133</v>
      </c>
      <c r="F85" s="1">
        <f t="shared" si="9"/>
        <v>590.09779240599505</v>
      </c>
      <c r="G85" s="1">
        <f t="shared" si="10"/>
        <v>2.2075940049717246E-3</v>
      </c>
      <c r="I85">
        <v>412.43</v>
      </c>
      <c r="J85">
        <v>-1.1499999999999999</v>
      </c>
    </row>
    <row r="86" spans="1:10" x14ac:dyDescent="0.3">
      <c r="A86">
        <v>513.37</v>
      </c>
      <c r="B86">
        <f t="shared" si="6"/>
        <v>597.54999999999995</v>
      </c>
      <c r="C86">
        <v>-1.95</v>
      </c>
      <c r="D86" s="2">
        <f t="shared" si="7"/>
        <v>294363.65830544988</v>
      </c>
      <c r="E86" s="1">
        <f t="shared" si="8"/>
        <v>2783635.6933957338</v>
      </c>
      <c r="F86" s="1">
        <f t="shared" si="9"/>
        <v>597.54776453510101</v>
      </c>
      <c r="G86" s="1">
        <f t="shared" si="10"/>
        <v>2.2354648989448833E-3</v>
      </c>
      <c r="I86">
        <v>417.43</v>
      </c>
      <c r="J86">
        <v>-1.21</v>
      </c>
    </row>
    <row r="87" spans="1:10" x14ac:dyDescent="0.3">
      <c r="A87">
        <v>520.76</v>
      </c>
      <c r="B87">
        <f t="shared" si="6"/>
        <v>604.94000000000005</v>
      </c>
      <c r="C87">
        <v>-1.82</v>
      </c>
      <c r="D87" s="2">
        <f t="shared" si="7"/>
        <v>294368.2773343969</v>
      </c>
      <c r="E87" s="1">
        <f t="shared" si="8"/>
        <v>2783641.4619538705</v>
      </c>
      <c r="F87" s="1">
        <f t="shared" si="9"/>
        <v>604.93773688886552</v>
      </c>
      <c r="G87" s="1">
        <f t="shared" si="10"/>
        <v>2.2631111345390309E-3</v>
      </c>
      <c r="I87">
        <v>422.45</v>
      </c>
      <c r="J87">
        <v>-1.32</v>
      </c>
    </row>
    <row r="88" spans="1:10" x14ac:dyDescent="0.3">
      <c r="A88">
        <v>528.01</v>
      </c>
      <c r="B88">
        <f t="shared" si="6"/>
        <v>612.19000000000005</v>
      </c>
      <c r="C88">
        <v>-2</v>
      </c>
      <c r="D88" s="2">
        <f t="shared" si="7"/>
        <v>294372.80885805935</v>
      </c>
      <c r="E88" s="1">
        <f t="shared" si="8"/>
        <v>2783647.1212294442</v>
      </c>
      <c r="F88" s="1">
        <f t="shared" si="9"/>
        <v>612.18770976620283</v>
      </c>
      <c r="G88" s="1">
        <f t="shared" si="10"/>
        <v>2.2902337972254827E-3</v>
      </c>
      <c r="I88">
        <v>427.55</v>
      </c>
      <c r="J88">
        <v>-1.28</v>
      </c>
    </row>
    <row r="89" spans="1:10" x14ac:dyDescent="0.3">
      <c r="A89">
        <v>535.14</v>
      </c>
      <c r="B89">
        <f t="shared" si="6"/>
        <v>619.31999999999994</v>
      </c>
      <c r="C89">
        <v>-1.9</v>
      </c>
      <c r="D89" s="2">
        <f t="shared" si="7"/>
        <v>294377.26537719223</v>
      </c>
      <c r="E89" s="1">
        <f t="shared" si="8"/>
        <v>2783652.6868342496</v>
      </c>
      <c r="F89" s="1">
        <f t="shared" si="9"/>
        <v>619.31768309242102</v>
      </c>
      <c r="G89" s="1">
        <f t="shared" si="10"/>
        <v>2.3169075789155613E-3</v>
      </c>
      <c r="I89">
        <v>434.32</v>
      </c>
      <c r="J89">
        <v>-1.25</v>
      </c>
    </row>
    <row r="90" spans="1:10" x14ac:dyDescent="0.3">
      <c r="A90">
        <v>542.29</v>
      </c>
      <c r="B90">
        <f t="shared" si="6"/>
        <v>626.47</v>
      </c>
      <c r="C90">
        <v>-2.0699999999999998</v>
      </c>
      <c r="D90" s="2">
        <f t="shared" si="7"/>
        <v>294381.73439708003</v>
      </c>
      <c r="E90" s="1">
        <f t="shared" si="8"/>
        <v>2783658.2680508499</v>
      </c>
      <c r="F90" s="1">
        <f t="shared" si="9"/>
        <v>626.46765634387407</v>
      </c>
      <c r="G90" s="1">
        <f t="shared" si="10"/>
        <v>2.3436561259586597E-3</v>
      </c>
      <c r="I90">
        <v>439.8</v>
      </c>
      <c r="J90">
        <v>-1.25</v>
      </c>
    </row>
    <row r="91" spans="1:10" x14ac:dyDescent="0.3">
      <c r="A91">
        <v>549.66</v>
      </c>
      <c r="B91">
        <f t="shared" si="6"/>
        <v>633.83999999999992</v>
      </c>
      <c r="C91">
        <v>-2.0099999999999998</v>
      </c>
      <c r="D91" s="2">
        <f t="shared" si="7"/>
        <v>294386.34092527209</v>
      </c>
      <c r="E91" s="1">
        <f t="shared" si="8"/>
        <v>2783664.0209971918</v>
      </c>
      <c r="F91" s="1">
        <f t="shared" si="9"/>
        <v>633.83762877236722</v>
      </c>
      <c r="G91" s="1">
        <f t="shared" si="10"/>
        <v>2.3712276326932624E-3</v>
      </c>
      <c r="I91">
        <v>446.13</v>
      </c>
      <c r="J91">
        <v>-1.29</v>
      </c>
    </row>
    <row r="92" spans="1:10" x14ac:dyDescent="0.3">
      <c r="A92">
        <v>557.04999999999995</v>
      </c>
      <c r="B92">
        <f t="shared" si="6"/>
        <v>641.23</v>
      </c>
      <c r="C92">
        <v>-1.93</v>
      </c>
      <c r="D92" s="2">
        <f t="shared" si="7"/>
        <v>294390.95995421911</v>
      </c>
      <c r="E92" s="1">
        <f t="shared" si="8"/>
        <v>2783669.7895553284</v>
      </c>
      <c r="F92" s="1">
        <f t="shared" si="9"/>
        <v>641.22760112613162</v>
      </c>
      <c r="G92" s="1">
        <f t="shared" si="10"/>
        <v>2.3988738684010968E-3</v>
      </c>
      <c r="I92">
        <v>452.45</v>
      </c>
      <c r="J92">
        <v>-1.31</v>
      </c>
    </row>
    <row r="93" spans="1:10" x14ac:dyDescent="0.3">
      <c r="A93">
        <v>564.26</v>
      </c>
      <c r="B93">
        <f t="shared" si="6"/>
        <v>648.44000000000005</v>
      </c>
      <c r="C93">
        <v>-2</v>
      </c>
      <c r="D93" s="2">
        <f t="shared" si="7"/>
        <v>294395.46647637174</v>
      </c>
      <c r="E93" s="1">
        <f t="shared" si="8"/>
        <v>2783675.4176073126</v>
      </c>
      <c r="F93" s="1">
        <f t="shared" si="9"/>
        <v>648.4375741529991</v>
      </c>
      <c r="G93" s="1">
        <f t="shared" si="10"/>
        <v>2.4258470009499433E-3</v>
      </c>
      <c r="I93">
        <v>458.72</v>
      </c>
      <c r="J93">
        <v>-1.42</v>
      </c>
    </row>
    <row r="94" spans="1:10" x14ac:dyDescent="0.3">
      <c r="A94">
        <v>571.34</v>
      </c>
      <c r="B94">
        <f t="shared" si="6"/>
        <v>655.52</v>
      </c>
      <c r="C94">
        <v>-2.12</v>
      </c>
      <c r="D94" s="2">
        <f t="shared" si="7"/>
        <v>294399.89174361725</v>
      </c>
      <c r="E94" s="1">
        <f t="shared" si="8"/>
        <v>2783680.9441826316</v>
      </c>
      <c r="F94" s="1">
        <f t="shared" si="9"/>
        <v>655.51754766642034</v>
      </c>
      <c r="G94" s="1">
        <f t="shared" si="10"/>
        <v>2.4523335796402534E-3</v>
      </c>
      <c r="I94">
        <v>465.07</v>
      </c>
      <c r="J94">
        <v>-1.46</v>
      </c>
    </row>
    <row r="95" spans="1:10" x14ac:dyDescent="0.3">
      <c r="A95">
        <v>578.39</v>
      </c>
      <c r="B95">
        <f t="shared" si="6"/>
        <v>662.56999999999994</v>
      </c>
      <c r="C95">
        <v>-2.17</v>
      </c>
      <c r="D95" s="2">
        <f t="shared" si="7"/>
        <v>294404.29825973045</v>
      </c>
      <c r="E95" s="1">
        <f t="shared" si="8"/>
        <v>2783686.4473402584</v>
      </c>
      <c r="F95" s="1">
        <f t="shared" si="9"/>
        <v>662.56752129202562</v>
      </c>
      <c r="G95" s="1">
        <f t="shared" si="10"/>
        <v>2.4787079743191498E-3</v>
      </c>
      <c r="I95">
        <v>471.16</v>
      </c>
      <c r="J95">
        <v>-1.6</v>
      </c>
    </row>
    <row r="96" spans="1:10" x14ac:dyDescent="0.3">
      <c r="A96">
        <v>585.34</v>
      </c>
      <c r="B96">
        <f t="shared" si="6"/>
        <v>669.52</v>
      </c>
      <c r="C96">
        <v>-2.17</v>
      </c>
      <c r="D96" s="2">
        <f t="shared" si="7"/>
        <v>294408.64227206894</v>
      </c>
      <c r="E96" s="1">
        <f t="shared" si="8"/>
        <v>2783691.8724389118</v>
      </c>
      <c r="F96" s="1">
        <f t="shared" si="9"/>
        <v>669.51749529171013</v>
      </c>
      <c r="G96" s="1">
        <f t="shared" si="10"/>
        <v>2.5047082898481676E-3</v>
      </c>
      <c r="I96">
        <v>477.38</v>
      </c>
      <c r="J96">
        <v>-1.65</v>
      </c>
    </row>
    <row r="97" spans="1:10" x14ac:dyDescent="0.3">
      <c r="A97">
        <v>591.99</v>
      </c>
      <c r="B97">
        <f t="shared" si="6"/>
        <v>676.17000000000007</v>
      </c>
      <c r="C97">
        <v>-2.08</v>
      </c>
      <c r="D97" s="2">
        <f t="shared" si="7"/>
        <v>294412.79877308349</v>
      </c>
      <c r="E97" s="1">
        <f t="shared" si="8"/>
        <v>2783697.063360645</v>
      </c>
      <c r="F97" s="1">
        <f t="shared" si="9"/>
        <v>676.16747041374185</v>
      </c>
      <c r="G97" s="1">
        <f t="shared" si="10"/>
        <v>2.5295862582197515E-3</v>
      </c>
      <c r="I97">
        <v>484.03</v>
      </c>
      <c r="J97">
        <v>-1.6</v>
      </c>
    </row>
    <row r="98" spans="1:10" x14ac:dyDescent="0.3">
      <c r="A98">
        <v>599.16999999999996</v>
      </c>
      <c r="B98">
        <f t="shared" si="6"/>
        <v>683.34999999999991</v>
      </c>
      <c r="C98">
        <v>-2.06</v>
      </c>
      <c r="D98" s="2">
        <f t="shared" si="7"/>
        <v>294417.2865441037</v>
      </c>
      <c r="E98" s="1">
        <f t="shared" si="8"/>
        <v>2783702.6679949374</v>
      </c>
      <c r="F98" s="1">
        <f t="shared" si="9"/>
        <v>683.34744355308385</v>
      </c>
      <c r="G98" s="1">
        <f t="shared" si="10"/>
        <v>2.5564469160599401E-3</v>
      </c>
      <c r="I98">
        <v>491.09</v>
      </c>
      <c r="J98">
        <v>-1.72</v>
      </c>
    </row>
    <row r="99" spans="1:10" x14ac:dyDescent="0.3">
      <c r="A99">
        <v>606.25</v>
      </c>
      <c r="B99">
        <f t="shared" si="6"/>
        <v>690.43000000000006</v>
      </c>
      <c r="C99">
        <v>-2.15</v>
      </c>
      <c r="D99" s="2">
        <f t="shared" si="7"/>
        <v>294421.71181134926</v>
      </c>
      <c r="E99" s="1">
        <f t="shared" si="8"/>
        <v>2783708.1945702559</v>
      </c>
      <c r="F99" s="1">
        <f t="shared" si="9"/>
        <v>690.42741706617812</v>
      </c>
      <c r="G99" s="1">
        <f t="shared" si="10"/>
        <v>2.5829338219409692E-3</v>
      </c>
      <c r="I99">
        <v>498.43</v>
      </c>
      <c r="J99">
        <v>-1.93</v>
      </c>
    </row>
    <row r="100" spans="1:10" x14ac:dyDescent="0.3">
      <c r="A100">
        <v>613.86</v>
      </c>
      <c r="B100">
        <f t="shared" si="6"/>
        <v>698.04</v>
      </c>
      <c r="C100">
        <v>-2.19</v>
      </c>
      <c r="D100" s="2">
        <f t="shared" si="7"/>
        <v>294426.46834860049</v>
      </c>
      <c r="E100" s="1">
        <f t="shared" si="8"/>
        <v>2783714.1348581342</v>
      </c>
      <c r="F100" s="1">
        <f t="shared" si="9"/>
        <v>698.03738859694613</v>
      </c>
      <c r="G100" s="1">
        <f t="shared" si="10"/>
        <v>2.6114030538337829E-3</v>
      </c>
      <c r="I100">
        <v>505.92</v>
      </c>
      <c r="J100">
        <v>-1.93</v>
      </c>
    </row>
    <row r="101" spans="1:10" x14ac:dyDescent="0.3">
      <c r="A101">
        <v>621.17999999999995</v>
      </c>
      <c r="B101">
        <f t="shared" si="6"/>
        <v>705.3599999999999</v>
      </c>
      <c r="C101">
        <v>-2.1800000000000002</v>
      </c>
      <c r="D101" s="2">
        <f t="shared" si="7"/>
        <v>294431.04362490523</v>
      </c>
      <c r="E101" s="1">
        <f t="shared" si="8"/>
        <v>2783719.8487749891</v>
      </c>
      <c r="F101" s="1">
        <f t="shared" si="9"/>
        <v>705.35736121231537</v>
      </c>
      <c r="G101" s="1">
        <f t="shared" si="10"/>
        <v>2.6387876845319624E-3</v>
      </c>
      <c r="I101">
        <v>513.37</v>
      </c>
      <c r="J101">
        <v>-1.95</v>
      </c>
    </row>
    <row r="102" spans="1:10" x14ac:dyDescent="0.3">
      <c r="A102">
        <v>628.37</v>
      </c>
      <c r="B102">
        <f t="shared" si="6"/>
        <v>712.55</v>
      </c>
      <c r="C102">
        <v>-2.21</v>
      </c>
      <c r="D102" s="2">
        <f t="shared" si="7"/>
        <v>294435.5376463029</v>
      </c>
      <c r="E102" s="1">
        <f t="shared" si="8"/>
        <v>2783725.4612151789</v>
      </c>
      <c r="F102" s="1">
        <f t="shared" si="9"/>
        <v>712.54733431427474</v>
      </c>
      <c r="G102" s="1">
        <f t="shared" si="10"/>
        <v>2.6656857252191912E-3</v>
      </c>
      <c r="I102">
        <v>520.76</v>
      </c>
      <c r="J102">
        <v>-1.82</v>
      </c>
    </row>
    <row r="103" spans="1:10" x14ac:dyDescent="0.3">
      <c r="A103">
        <v>634.71</v>
      </c>
      <c r="B103">
        <f t="shared" si="6"/>
        <v>718.8900000000001</v>
      </c>
      <c r="C103">
        <v>-2.2200000000000002</v>
      </c>
      <c r="D103" s="2">
        <f t="shared" si="7"/>
        <v>294439.50038561603</v>
      </c>
      <c r="E103" s="1">
        <f t="shared" si="8"/>
        <v>2783730.4101540945</v>
      </c>
      <c r="F103" s="1">
        <f t="shared" si="9"/>
        <v>718.88731059603617</v>
      </c>
      <c r="G103" s="1">
        <f t="shared" si="10"/>
        <v>2.6894039639273615E-3</v>
      </c>
      <c r="I103">
        <v>528.01</v>
      </c>
      <c r="J103">
        <v>-2</v>
      </c>
    </row>
    <row r="104" spans="1:10" x14ac:dyDescent="0.3">
      <c r="A104">
        <v>642.46</v>
      </c>
      <c r="B104">
        <f t="shared" si="6"/>
        <v>726.6400000000001</v>
      </c>
      <c r="C104">
        <v>-2.25</v>
      </c>
      <c r="D104" s="2">
        <f t="shared" si="7"/>
        <v>294444.34442815179</v>
      </c>
      <c r="E104" s="1">
        <f t="shared" si="8"/>
        <v>2783736.4597245352</v>
      </c>
      <c r="F104" s="1">
        <f t="shared" si="9"/>
        <v>726.63728160283131</v>
      </c>
      <c r="G104" s="1">
        <f t="shared" si="10"/>
        <v>2.7183971687918529E-3</v>
      </c>
      <c r="I104">
        <v>535.14</v>
      </c>
      <c r="J104">
        <v>-1.9</v>
      </c>
    </row>
    <row r="105" spans="1:10" x14ac:dyDescent="0.3">
      <c r="A105">
        <v>649.38</v>
      </c>
      <c r="B105">
        <f t="shared" si="6"/>
        <v>733.56</v>
      </c>
      <c r="C105">
        <v>-2.2799999999999998</v>
      </c>
      <c r="D105" s="2">
        <f t="shared" si="7"/>
        <v>294448.66968935792</v>
      </c>
      <c r="E105" s="1">
        <f t="shared" si="8"/>
        <v>2783741.8614054965</v>
      </c>
      <c r="F105" s="1">
        <f t="shared" si="9"/>
        <v>733.55725571466348</v>
      </c>
      <c r="G105" s="1">
        <f t="shared" si="10"/>
        <v>2.7442853364618713E-3</v>
      </c>
      <c r="I105">
        <v>542.29</v>
      </c>
      <c r="J105">
        <v>-2.0699999999999998</v>
      </c>
    </row>
    <row r="106" spans="1:10" x14ac:dyDescent="0.3">
      <c r="A106">
        <v>656.87</v>
      </c>
      <c r="B106">
        <f t="shared" si="6"/>
        <v>741.05</v>
      </c>
      <c r="C106">
        <v>-2.35</v>
      </c>
      <c r="D106" s="2">
        <f t="shared" si="7"/>
        <v>294453.35122207954</v>
      </c>
      <c r="E106" s="1">
        <f t="shared" si="8"/>
        <v>2783747.7080226066</v>
      </c>
      <c r="F106" s="1">
        <f t="shared" si="9"/>
        <v>741.04722769427576</v>
      </c>
      <c r="G106" s="1">
        <f t="shared" si="10"/>
        <v>2.7723057241928473E-3</v>
      </c>
      <c r="I106">
        <v>549.66</v>
      </c>
      <c r="J106">
        <v>-2.0099999999999998</v>
      </c>
    </row>
    <row r="107" spans="1:10" x14ac:dyDescent="0.3">
      <c r="A107">
        <v>662.33</v>
      </c>
      <c r="B107">
        <f t="shared" si="6"/>
        <v>746.51</v>
      </c>
      <c r="C107">
        <v>-2.38</v>
      </c>
      <c r="D107" s="2">
        <f t="shared" si="7"/>
        <v>294456.76392817567</v>
      </c>
      <c r="E107" s="1">
        <f t="shared" si="8"/>
        <v>2783751.9700425561</v>
      </c>
      <c r="F107" s="1">
        <f t="shared" si="9"/>
        <v>746.50720726827728</v>
      </c>
      <c r="G107" s="1">
        <f t="shared" si="10"/>
        <v>2.7927317227067761E-3</v>
      </c>
      <c r="I107">
        <v>557.04999999999995</v>
      </c>
      <c r="J107">
        <v>-1.93</v>
      </c>
    </row>
    <row r="108" spans="1:10" x14ac:dyDescent="0.3">
      <c r="A108">
        <v>666.86</v>
      </c>
      <c r="B108">
        <f t="shared" si="6"/>
        <v>751.04</v>
      </c>
      <c r="C108">
        <v>-2.46</v>
      </c>
      <c r="D108" s="2">
        <f t="shared" si="7"/>
        <v>294459.59534916753</v>
      </c>
      <c r="E108" s="1">
        <f t="shared" si="8"/>
        <v>2783755.5061140526</v>
      </c>
      <c r="F108" s="1">
        <f t="shared" si="9"/>
        <v>751.03719032143135</v>
      </c>
      <c r="G108" s="1">
        <f t="shared" si="10"/>
        <v>2.8096785686102521E-3</v>
      </c>
      <c r="I108">
        <v>564.26</v>
      </c>
      <c r="J108">
        <v>-2</v>
      </c>
    </row>
    <row r="109" spans="1:10" x14ac:dyDescent="0.3">
      <c r="A109">
        <v>671.85</v>
      </c>
      <c r="B109">
        <f t="shared" si="6"/>
        <v>756.03</v>
      </c>
      <c r="C109">
        <v>-2.4700000000000002</v>
      </c>
      <c r="D109" s="2">
        <f t="shared" si="7"/>
        <v>294462.71428752283</v>
      </c>
      <c r="E109" s="1">
        <f t="shared" si="8"/>
        <v>2783759.4012568267</v>
      </c>
      <c r="F109" s="1">
        <f t="shared" si="9"/>
        <v>756.02717165353693</v>
      </c>
      <c r="G109" s="1">
        <f t="shared" si="10"/>
        <v>2.8283464630476374E-3</v>
      </c>
      <c r="I109">
        <v>571.34</v>
      </c>
      <c r="J109">
        <v>-2.12</v>
      </c>
    </row>
    <row r="110" spans="1:10" x14ac:dyDescent="0.3">
      <c r="A110">
        <v>676.91</v>
      </c>
      <c r="B110">
        <f t="shared" si="6"/>
        <v>761.08999999999992</v>
      </c>
      <c r="C110">
        <v>-2.5499999999999998</v>
      </c>
      <c r="D110" s="2">
        <f t="shared" si="7"/>
        <v>294465.87697852036</v>
      </c>
      <c r="E110" s="1">
        <f t="shared" si="8"/>
        <v>2783763.3510408821</v>
      </c>
      <c r="F110" s="1">
        <f t="shared" si="9"/>
        <v>761.0871527236377</v>
      </c>
      <c r="G110" s="1">
        <f t="shared" si="10"/>
        <v>2.8472763622175989E-3</v>
      </c>
      <c r="I110">
        <v>578.39</v>
      </c>
      <c r="J110">
        <v>-2.17</v>
      </c>
    </row>
    <row r="111" spans="1:10" x14ac:dyDescent="0.3">
      <c r="A111">
        <v>681.98</v>
      </c>
      <c r="B111">
        <f t="shared" si="6"/>
        <v>766.16000000000008</v>
      </c>
      <c r="C111">
        <v>-2.66</v>
      </c>
      <c r="D111" s="2">
        <f t="shared" si="7"/>
        <v>294469.04591989535</v>
      </c>
      <c r="E111" s="1">
        <f t="shared" si="8"/>
        <v>2783767.3086308348</v>
      </c>
      <c r="F111" s="1">
        <f t="shared" si="9"/>
        <v>766.15713375635619</v>
      </c>
      <c r="G111" s="1">
        <f t="shared" si="10"/>
        <v>2.8662436438935401E-3</v>
      </c>
      <c r="I111">
        <v>585.34</v>
      </c>
      <c r="J111">
        <v>-2.17</v>
      </c>
    </row>
    <row r="112" spans="1:10" x14ac:dyDescent="0.3">
      <c r="A112">
        <v>687.07</v>
      </c>
      <c r="B112">
        <f t="shared" si="6"/>
        <v>771.25</v>
      </c>
      <c r="C112">
        <v>-2.5299999999999998</v>
      </c>
      <c r="D112" s="2">
        <f t="shared" si="7"/>
        <v>294472.2273620253</v>
      </c>
      <c r="E112" s="1">
        <f t="shared" si="8"/>
        <v>2783771.2818325828</v>
      </c>
      <c r="F112" s="1">
        <f t="shared" si="9"/>
        <v>771.24711471470937</v>
      </c>
      <c r="G112" s="1">
        <f t="shared" si="10"/>
        <v>2.8852852906311455E-3</v>
      </c>
      <c r="I112">
        <v>591.99</v>
      </c>
      <c r="J112">
        <v>-2.08</v>
      </c>
    </row>
    <row r="113" spans="1:10" x14ac:dyDescent="0.3">
      <c r="A113">
        <v>694.51</v>
      </c>
      <c r="B113">
        <f t="shared" si="6"/>
        <v>778.69</v>
      </c>
      <c r="C113">
        <v>-2.52</v>
      </c>
      <c r="D113" s="2">
        <f t="shared" si="7"/>
        <v>294476.87764285965</v>
      </c>
      <c r="E113" s="1">
        <f t="shared" si="8"/>
        <v>2783777.0894202059</v>
      </c>
      <c r="F113" s="1">
        <f t="shared" si="9"/>
        <v>778.68708688123422</v>
      </c>
      <c r="G113" s="1">
        <f t="shared" si="10"/>
        <v>2.9131187658322233E-3</v>
      </c>
      <c r="I113">
        <v>599.16999999999996</v>
      </c>
      <c r="J113">
        <v>-2.06</v>
      </c>
    </row>
    <row r="114" spans="1:10" x14ac:dyDescent="0.3">
      <c r="A114">
        <v>701.97</v>
      </c>
      <c r="B114">
        <f t="shared" si="6"/>
        <v>786.15000000000009</v>
      </c>
      <c r="C114">
        <v>-2.62</v>
      </c>
      <c r="D114" s="2">
        <f t="shared" si="7"/>
        <v>294481.54042444885</v>
      </c>
      <c r="E114" s="1">
        <f t="shared" si="8"/>
        <v>2783782.9126196238</v>
      </c>
      <c r="F114" s="1">
        <f t="shared" si="9"/>
        <v>786.14705897295767</v>
      </c>
      <c r="G114" s="1">
        <f t="shared" si="10"/>
        <v>2.9410270424250484E-3</v>
      </c>
      <c r="I114">
        <v>606.25</v>
      </c>
      <c r="J114">
        <v>-2.15</v>
      </c>
    </row>
    <row r="115" spans="1:10" x14ac:dyDescent="0.3">
      <c r="A115">
        <v>709.28</v>
      </c>
      <c r="B115">
        <f t="shared" si="6"/>
        <v>793.46</v>
      </c>
      <c r="C115">
        <v>-2.69</v>
      </c>
      <c r="D115" s="2">
        <f t="shared" si="7"/>
        <v>294486.10945037613</v>
      </c>
      <c r="E115" s="1">
        <f t="shared" si="8"/>
        <v>2783788.6187305818</v>
      </c>
      <c r="F115" s="1">
        <f t="shared" si="9"/>
        <v>793.45703162607288</v>
      </c>
      <c r="G115" s="1">
        <f t="shared" si="10"/>
        <v>2.9683739271604281E-3</v>
      </c>
      <c r="I115">
        <v>613.86</v>
      </c>
      <c r="J115">
        <v>-2.19</v>
      </c>
    </row>
    <row r="116" spans="1:10" x14ac:dyDescent="0.3">
      <c r="A116">
        <v>714.38</v>
      </c>
      <c r="B116">
        <f t="shared" si="6"/>
        <v>798.56</v>
      </c>
      <c r="C116">
        <v>-2.68</v>
      </c>
      <c r="D116" s="2">
        <f t="shared" si="7"/>
        <v>294489.29714288353</v>
      </c>
      <c r="E116" s="1">
        <f t="shared" si="8"/>
        <v>2783792.5997382267</v>
      </c>
      <c r="F116" s="1">
        <f t="shared" si="9"/>
        <v>798.5570125466802</v>
      </c>
      <c r="G116" s="1">
        <f t="shared" si="10"/>
        <v>2.9874533197471465E-3</v>
      </c>
      <c r="I116">
        <v>621.17999999999995</v>
      </c>
      <c r="J116">
        <v>-2.1800000000000002</v>
      </c>
    </row>
    <row r="117" spans="1:10" x14ac:dyDescent="0.3">
      <c r="A117">
        <v>719.48</v>
      </c>
      <c r="B117">
        <f t="shared" si="6"/>
        <v>803.66000000000008</v>
      </c>
      <c r="C117">
        <v>-2.76</v>
      </c>
      <c r="D117" s="2">
        <f t="shared" si="7"/>
        <v>294492.48483539093</v>
      </c>
      <c r="E117" s="1">
        <f t="shared" si="8"/>
        <v>2783796.5807458716</v>
      </c>
      <c r="F117" s="1">
        <f t="shared" si="9"/>
        <v>803.65699346728741</v>
      </c>
      <c r="G117" s="1">
        <f t="shared" si="10"/>
        <v>3.0065327126749253E-3</v>
      </c>
      <c r="I117">
        <v>628.37</v>
      </c>
      <c r="J117">
        <v>-2.21</v>
      </c>
    </row>
    <row r="118" spans="1:10" x14ac:dyDescent="0.3">
      <c r="A118">
        <v>724.64</v>
      </c>
      <c r="B118">
        <f t="shared" si="6"/>
        <v>808.81999999999994</v>
      </c>
      <c r="C118">
        <v>-2.82</v>
      </c>
      <c r="D118" s="2">
        <f t="shared" si="7"/>
        <v>294495.71003016311</v>
      </c>
      <c r="E118" s="1">
        <f t="shared" si="8"/>
        <v>2783800.6085889009</v>
      </c>
      <c r="F118" s="1">
        <f t="shared" si="9"/>
        <v>808.81697416363613</v>
      </c>
      <c r="G118" s="1">
        <f t="shared" si="10"/>
        <v>3.0258363638040464E-3</v>
      </c>
      <c r="I118">
        <v>634.71</v>
      </c>
      <c r="J118">
        <v>-2.2200000000000002</v>
      </c>
    </row>
    <row r="119" spans="1:10" x14ac:dyDescent="0.3">
      <c r="A119">
        <v>729.74</v>
      </c>
      <c r="B119">
        <f t="shared" si="6"/>
        <v>813.92000000000007</v>
      </c>
      <c r="C119">
        <v>-2.85</v>
      </c>
      <c r="D119" s="2">
        <f t="shared" si="7"/>
        <v>294498.89772267046</v>
      </c>
      <c r="E119" s="1">
        <f t="shared" si="8"/>
        <v>2783804.5895965458</v>
      </c>
      <c r="F119" s="1">
        <f t="shared" si="9"/>
        <v>813.91695508420696</v>
      </c>
      <c r="G119" s="1">
        <f t="shared" si="10"/>
        <v>3.0449157931116133E-3</v>
      </c>
      <c r="I119">
        <v>642.46</v>
      </c>
      <c r="J119">
        <v>-2.25</v>
      </c>
    </row>
    <row r="120" spans="1:10" x14ac:dyDescent="0.3">
      <c r="A120">
        <v>737.2</v>
      </c>
      <c r="B120">
        <f t="shared" si="6"/>
        <v>821.38000000000011</v>
      </c>
      <c r="C120">
        <v>-2.91</v>
      </c>
      <c r="D120" s="2">
        <f t="shared" si="7"/>
        <v>294503.56050425977</v>
      </c>
      <c r="E120" s="1">
        <f t="shared" si="8"/>
        <v>2783810.4127959632</v>
      </c>
      <c r="F120" s="1">
        <f t="shared" si="9"/>
        <v>821.37692717563971</v>
      </c>
      <c r="G120" s="1">
        <f t="shared" si="10"/>
        <v>3.0728243604016825E-3</v>
      </c>
      <c r="I120">
        <v>649.38</v>
      </c>
      <c r="J120">
        <v>-2.2799999999999998</v>
      </c>
    </row>
    <row r="121" spans="1:10" x14ac:dyDescent="0.3">
      <c r="A121">
        <v>744.66</v>
      </c>
      <c r="B121">
        <f t="shared" si="6"/>
        <v>828.83999999999992</v>
      </c>
      <c r="C121">
        <v>-3</v>
      </c>
      <c r="D121" s="2">
        <f t="shared" si="7"/>
        <v>294508.22328584897</v>
      </c>
      <c r="E121" s="1">
        <f t="shared" si="8"/>
        <v>2783816.2359953811</v>
      </c>
      <c r="F121" s="1">
        <f t="shared" si="9"/>
        <v>828.83689926736315</v>
      </c>
      <c r="G121" s="1">
        <f t="shared" si="10"/>
        <v>3.100732636767134E-3</v>
      </c>
      <c r="I121">
        <v>656.87</v>
      </c>
      <c r="J121">
        <v>-2.35</v>
      </c>
    </row>
    <row r="122" spans="1:10" x14ac:dyDescent="0.3">
      <c r="A122">
        <v>749.66</v>
      </c>
      <c r="B122">
        <f t="shared" si="6"/>
        <v>833.83999999999992</v>
      </c>
      <c r="C122">
        <v>-3.08</v>
      </c>
      <c r="D122" s="2">
        <f t="shared" si="7"/>
        <v>294511.34847458173</v>
      </c>
      <c r="E122" s="1">
        <f t="shared" si="8"/>
        <v>2783820.1389440526</v>
      </c>
      <c r="F122" s="1">
        <f t="shared" si="9"/>
        <v>833.83688056208609</v>
      </c>
      <c r="G122" s="1">
        <f t="shared" si="10"/>
        <v>3.1194379138241857E-3</v>
      </c>
      <c r="I122">
        <v>662.33</v>
      </c>
      <c r="J122">
        <v>-2.38</v>
      </c>
    </row>
    <row r="123" spans="1:10" x14ac:dyDescent="0.3">
      <c r="A123">
        <v>754.69</v>
      </c>
      <c r="B123">
        <f t="shared" si="6"/>
        <v>838.87000000000012</v>
      </c>
      <c r="C123">
        <v>-3.14</v>
      </c>
      <c r="D123" s="2">
        <f t="shared" si="7"/>
        <v>294514.4924144469</v>
      </c>
      <c r="E123" s="1">
        <f t="shared" si="8"/>
        <v>2783824.0653104163</v>
      </c>
      <c r="F123" s="1">
        <f t="shared" si="9"/>
        <v>838.86686174469799</v>
      </c>
      <c r="G123" s="1">
        <f t="shared" si="10"/>
        <v>3.138255302133075E-3</v>
      </c>
      <c r="I123">
        <v>666.86</v>
      </c>
      <c r="J123">
        <v>-2.46</v>
      </c>
    </row>
    <row r="124" spans="1:10" x14ac:dyDescent="0.3">
      <c r="A124">
        <v>759.77</v>
      </c>
      <c r="B124">
        <f t="shared" si="6"/>
        <v>843.95</v>
      </c>
      <c r="C124">
        <v>-3.17</v>
      </c>
      <c r="D124" s="2">
        <f t="shared" si="7"/>
        <v>294517.66760619933</v>
      </c>
      <c r="E124" s="1">
        <f t="shared" si="8"/>
        <v>2783828.0307062669</v>
      </c>
      <c r="F124" s="1">
        <f t="shared" si="9"/>
        <v>843.94684274039741</v>
      </c>
      <c r="G124" s="1">
        <f t="shared" si="10"/>
        <v>3.157259602630802E-3</v>
      </c>
      <c r="I124">
        <v>671.85</v>
      </c>
      <c r="J124">
        <v>-2.4700000000000002</v>
      </c>
    </row>
    <row r="125" spans="1:10" x14ac:dyDescent="0.3">
      <c r="A125">
        <v>764.9</v>
      </c>
      <c r="B125">
        <f t="shared" si="6"/>
        <v>849.07999999999993</v>
      </c>
      <c r="C125">
        <v>-3.2</v>
      </c>
      <c r="D125" s="2">
        <f t="shared" si="7"/>
        <v>294520.87404983916</v>
      </c>
      <c r="E125" s="1">
        <f t="shared" si="8"/>
        <v>2783832.0351316039</v>
      </c>
      <c r="F125" s="1">
        <f t="shared" si="9"/>
        <v>849.07682354889346</v>
      </c>
      <c r="G125" s="1">
        <f t="shared" si="10"/>
        <v>3.1764511064693579E-3</v>
      </c>
      <c r="I125">
        <v>676.91</v>
      </c>
      <c r="J125">
        <v>-2.5499999999999998</v>
      </c>
    </row>
    <row r="126" spans="1:10" x14ac:dyDescent="0.3">
      <c r="A126">
        <v>770.32</v>
      </c>
      <c r="B126">
        <f t="shared" si="6"/>
        <v>854.5</v>
      </c>
      <c r="C126">
        <v>-3.2</v>
      </c>
      <c r="D126" s="2">
        <f t="shared" si="7"/>
        <v>294524.26175442542</v>
      </c>
      <c r="E126" s="1">
        <f t="shared" si="8"/>
        <v>2783836.2659279634</v>
      </c>
      <c r="F126" s="1">
        <f t="shared" si="9"/>
        <v>854.49680327202509</v>
      </c>
      <c r="G126" s="1">
        <f t="shared" si="10"/>
        <v>3.1967279749096633E-3</v>
      </c>
      <c r="I126">
        <v>681.98</v>
      </c>
      <c r="J126">
        <v>-2.66</v>
      </c>
    </row>
    <row r="127" spans="1:10" x14ac:dyDescent="0.3">
      <c r="A127">
        <v>775.31</v>
      </c>
      <c r="B127">
        <f t="shared" si="6"/>
        <v>859.49</v>
      </c>
      <c r="C127">
        <v>-3.21</v>
      </c>
      <c r="D127" s="2">
        <f t="shared" si="7"/>
        <v>294527.38069278072</v>
      </c>
      <c r="E127" s="1">
        <f t="shared" si="8"/>
        <v>2783840.1610707375</v>
      </c>
      <c r="F127" s="1">
        <f t="shared" si="9"/>
        <v>859.48678460413066</v>
      </c>
      <c r="G127" s="1">
        <f t="shared" si="10"/>
        <v>3.2153958693470486E-3</v>
      </c>
      <c r="I127">
        <v>687.07</v>
      </c>
      <c r="J127">
        <v>-2.5299999999999998</v>
      </c>
    </row>
    <row r="128" spans="1:10" x14ac:dyDescent="0.3">
      <c r="A128">
        <v>782.48</v>
      </c>
      <c r="B128">
        <f t="shared" si="6"/>
        <v>866.66000000000008</v>
      </c>
      <c r="C128">
        <v>-3.3</v>
      </c>
      <c r="D128" s="2">
        <f t="shared" si="7"/>
        <v>294531.86221342342</v>
      </c>
      <c r="E128" s="1">
        <f t="shared" si="8"/>
        <v>2783845.757899133</v>
      </c>
      <c r="F128" s="1">
        <f t="shared" si="9"/>
        <v>866.65675778118225</v>
      </c>
      <c r="G128" s="1">
        <f t="shared" si="10"/>
        <v>3.2422188178315992E-3</v>
      </c>
      <c r="I128">
        <v>694.51</v>
      </c>
      <c r="J128">
        <v>-2.52</v>
      </c>
    </row>
    <row r="129" spans="1:10" x14ac:dyDescent="0.3">
      <c r="A129">
        <v>790.31</v>
      </c>
      <c r="B129">
        <f t="shared" si="6"/>
        <v>874.49</v>
      </c>
      <c r="C129">
        <v>-3.36</v>
      </c>
      <c r="D129" s="2">
        <f t="shared" si="7"/>
        <v>294536.75625897892</v>
      </c>
      <c r="E129" s="1">
        <f t="shared" si="8"/>
        <v>2783851.8699167524</v>
      </c>
      <c r="F129" s="1">
        <f t="shared" si="9"/>
        <v>874.48672848862668</v>
      </c>
      <c r="G129" s="1">
        <f t="shared" si="10"/>
        <v>3.2715113733274848E-3</v>
      </c>
      <c r="I129">
        <v>701.97</v>
      </c>
      <c r="J129">
        <v>-2.62</v>
      </c>
    </row>
    <row r="130" spans="1:10" x14ac:dyDescent="0.3">
      <c r="A130">
        <v>797.84</v>
      </c>
      <c r="B130">
        <f t="shared" ref="B130:B193" si="11">A130+84.18</f>
        <v>882.02</v>
      </c>
      <c r="C130">
        <v>-3.46</v>
      </c>
      <c r="D130" s="2">
        <f t="shared" si="7"/>
        <v>294541.46279321046</v>
      </c>
      <c r="E130" s="1">
        <f t="shared" si="8"/>
        <v>2783857.7477574516</v>
      </c>
      <c r="F130" s="1">
        <f t="shared" si="9"/>
        <v>882.01670031841832</v>
      </c>
      <c r="G130" s="1">
        <f t="shared" si="10"/>
        <v>3.2996815816659364E-3</v>
      </c>
      <c r="I130">
        <v>709.28</v>
      </c>
      <c r="J130">
        <v>-2.69</v>
      </c>
    </row>
    <row r="131" spans="1:10" x14ac:dyDescent="0.3">
      <c r="A131">
        <v>802.91</v>
      </c>
      <c r="B131">
        <f t="shared" si="11"/>
        <v>887.08999999999992</v>
      </c>
      <c r="C131">
        <v>-3.46</v>
      </c>
      <c r="D131" s="2">
        <f t="shared" ref="D131:D194" si="12">(((B131*($D$237-$D$1))+$B$237*$D$1)/$B$237)</f>
        <v>294544.63173458545</v>
      </c>
      <c r="E131" s="1">
        <f t="shared" ref="E131:E194" si="13">(((B131*($E$237-$E$1))+$B$237*$E$1)/$B$237)</f>
        <v>2783861.7053474048</v>
      </c>
      <c r="F131" s="1">
        <f t="shared" ref="F131:F194" si="14">SQRT(((D131-$D$1)^2)+((E131-$E$1)^2))</f>
        <v>887.08668135150026</v>
      </c>
      <c r="G131" s="1">
        <f t="shared" ref="G131:G194" si="15">B131-F131</f>
        <v>3.3186484996576837E-3</v>
      </c>
      <c r="I131">
        <v>714.38</v>
      </c>
      <c r="J131">
        <v>-2.68</v>
      </c>
    </row>
    <row r="132" spans="1:10" x14ac:dyDescent="0.3">
      <c r="A132">
        <v>807.96</v>
      </c>
      <c r="B132">
        <f t="shared" si="11"/>
        <v>892.1400000000001</v>
      </c>
      <c r="C132">
        <v>-3.49</v>
      </c>
      <c r="D132" s="2">
        <f t="shared" si="12"/>
        <v>294547.78817520553</v>
      </c>
      <c r="E132" s="1">
        <f t="shared" si="13"/>
        <v>2783865.6473255628</v>
      </c>
      <c r="F132" s="1">
        <f t="shared" si="14"/>
        <v>892.13666245898355</v>
      </c>
      <c r="G132" s="1">
        <f t="shared" si="15"/>
        <v>3.3375410165490393E-3</v>
      </c>
      <c r="I132">
        <v>719.48</v>
      </c>
      <c r="J132">
        <v>-2.76</v>
      </c>
    </row>
    <row r="133" spans="1:10" x14ac:dyDescent="0.3">
      <c r="A133">
        <v>818.05</v>
      </c>
      <c r="B133">
        <f t="shared" si="11"/>
        <v>902.23</v>
      </c>
      <c r="C133">
        <v>-3.54</v>
      </c>
      <c r="D133" s="2">
        <f t="shared" si="12"/>
        <v>294554.09480606817</v>
      </c>
      <c r="E133" s="1">
        <f t="shared" si="13"/>
        <v>2783873.5234759818</v>
      </c>
      <c r="F133" s="1">
        <f t="shared" si="14"/>
        <v>902.22662471165995</v>
      </c>
      <c r="G133" s="1">
        <f t="shared" si="15"/>
        <v>3.3752883400666178E-3</v>
      </c>
      <c r="I133">
        <v>724.64</v>
      </c>
      <c r="J133">
        <v>-2.82</v>
      </c>
    </row>
    <row r="134" spans="1:10" x14ac:dyDescent="0.3">
      <c r="A134">
        <v>823.06</v>
      </c>
      <c r="B134">
        <f t="shared" si="11"/>
        <v>907.24</v>
      </c>
      <c r="C134">
        <v>-3.52</v>
      </c>
      <c r="D134" s="2">
        <f t="shared" si="12"/>
        <v>294557.22624517838</v>
      </c>
      <c r="E134" s="1">
        <f t="shared" si="13"/>
        <v>2783877.4342305511</v>
      </c>
      <c r="F134" s="1">
        <f t="shared" si="14"/>
        <v>907.23660596936395</v>
      </c>
      <c r="G134" s="1">
        <f t="shared" si="15"/>
        <v>3.3940306360591421E-3</v>
      </c>
      <c r="I134">
        <v>729.74</v>
      </c>
      <c r="J134">
        <v>-2.85</v>
      </c>
    </row>
    <row r="135" spans="1:10" x14ac:dyDescent="0.3">
      <c r="A135">
        <v>828.11</v>
      </c>
      <c r="B135">
        <f t="shared" si="11"/>
        <v>912.29</v>
      </c>
      <c r="C135">
        <v>-3.59</v>
      </c>
      <c r="D135" s="2">
        <f t="shared" si="12"/>
        <v>294560.38268579845</v>
      </c>
      <c r="E135" s="1">
        <f t="shared" si="13"/>
        <v>2783881.3762087091</v>
      </c>
      <c r="F135" s="1">
        <f t="shared" si="14"/>
        <v>912.28658707684735</v>
      </c>
      <c r="G135" s="1">
        <f t="shared" si="15"/>
        <v>3.4129231526094372E-3</v>
      </c>
      <c r="I135">
        <v>737.2</v>
      </c>
      <c r="J135">
        <v>-2.91</v>
      </c>
    </row>
    <row r="136" spans="1:10" x14ac:dyDescent="0.3">
      <c r="A136">
        <v>832.92</v>
      </c>
      <c r="B136">
        <f t="shared" si="11"/>
        <v>917.09999999999991</v>
      </c>
      <c r="C136">
        <v>-3.53</v>
      </c>
      <c r="D136" s="2">
        <f t="shared" si="12"/>
        <v>294563.38911735936</v>
      </c>
      <c r="E136" s="1">
        <f t="shared" si="13"/>
        <v>2783885.1308453311</v>
      </c>
      <c r="F136" s="1">
        <f t="shared" si="14"/>
        <v>917.09656908241925</v>
      </c>
      <c r="G136" s="1">
        <f t="shared" si="15"/>
        <v>3.430917580658388E-3</v>
      </c>
      <c r="I136">
        <v>744.66</v>
      </c>
      <c r="J136">
        <v>-3</v>
      </c>
    </row>
    <row r="137" spans="1:10" x14ac:dyDescent="0.3">
      <c r="A137">
        <v>838.01</v>
      </c>
      <c r="B137">
        <f t="shared" si="11"/>
        <v>922.19</v>
      </c>
      <c r="C137">
        <v>-3.68</v>
      </c>
      <c r="D137" s="2">
        <f t="shared" si="12"/>
        <v>294566.57055948925</v>
      </c>
      <c r="E137" s="1">
        <f t="shared" si="13"/>
        <v>2783889.1040470786</v>
      </c>
      <c r="F137" s="1">
        <f t="shared" si="14"/>
        <v>922.18655004037271</v>
      </c>
      <c r="G137" s="1">
        <f t="shared" si="15"/>
        <v>3.4499596273462885E-3</v>
      </c>
      <c r="I137">
        <v>749.66</v>
      </c>
      <c r="J137">
        <v>-3.08</v>
      </c>
    </row>
    <row r="138" spans="1:10" x14ac:dyDescent="0.3">
      <c r="A138">
        <v>843.04</v>
      </c>
      <c r="B138">
        <f t="shared" si="11"/>
        <v>927.22</v>
      </c>
      <c r="C138">
        <v>-3.65</v>
      </c>
      <c r="D138" s="2">
        <f t="shared" si="12"/>
        <v>294569.71449935442</v>
      </c>
      <c r="E138" s="1">
        <f t="shared" si="13"/>
        <v>2783893.0304134423</v>
      </c>
      <c r="F138" s="1">
        <f t="shared" si="14"/>
        <v>927.2165312229846</v>
      </c>
      <c r="G138" s="1">
        <f t="shared" si="15"/>
        <v>3.4687770154278041E-3</v>
      </c>
      <c r="I138">
        <v>754.69</v>
      </c>
      <c r="J138">
        <v>-3.14</v>
      </c>
    </row>
    <row r="139" spans="1:10" x14ac:dyDescent="0.3">
      <c r="A139">
        <v>848.1</v>
      </c>
      <c r="B139">
        <f t="shared" si="11"/>
        <v>932.28</v>
      </c>
      <c r="C139">
        <v>-3.64</v>
      </c>
      <c r="D139" s="2">
        <f t="shared" si="12"/>
        <v>294572.87719035195</v>
      </c>
      <c r="E139" s="1">
        <f t="shared" si="13"/>
        <v>2783896.9801974976</v>
      </c>
      <c r="F139" s="1">
        <f t="shared" si="14"/>
        <v>932.27651229308537</v>
      </c>
      <c r="G139" s="1">
        <f t="shared" si="15"/>
        <v>3.4877069145977657E-3</v>
      </c>
      <c r="I139">
        <v>759.77</v>
      </c>
      <c r="J139">
        <v>-3.17</v>
      </c>
    </row>
    <row r="140" spans="1:10" x14ac:dyDescent="0.3">
      <c r="A140">
        <v>853.21</v>
      </c>
      <c r="B140">
        <f t="shared" si="11"/>
        <v>937.3900000000001</v>
      </c>
      <c r="C140">
        <v>-3.62</v>
      </c>
      <c r="D140" s="2">
        <f t="shared" si="12"/>
        <v>294576.07113323681</v>
      </c>
      <c r="E140" s="1">
        <f t="shared" si="13"/>
        <v>2783900.9690110399</v>
      </c>
      <c r="F140" s="1">
        <f t="shared" si="14"/>
        <v>937.38649317631018</v>
      </c>
      <c r="G140" s="1">
        <f t="shared" si="15"/>
        <v>3.5068236899178373E-3</v>
      </c>
      <c r="I140">
        <v>764.9</v>
      </c>
      <c r="J140">
        <v>-3.2</v>
      </c>
    </row>
    <row r="141" spans="1:10" x14ac:dyDescent="0.3">
      <c r="A141">
        <v>858.38</v>
      </c>
      <c r="B141">
        <f t="shared" si="11"/>
        <v>942.56</v>
      </c>
      <c r="C141">
        <v>-3.85</v>
      </c>
      <c r="D141" s="2">
        <f t="shared" si="12"/>
        <v>294579.30257838644</v>
      </c>
      <c r="E141" s="1">
        <f t="shared" si="13"/>
        <v>2783905.0046599666</v>
      </c>
      <c r="F141" s="1">
        <f t="shared" si="14"/>
        <v>942.55647383527628</v>
      </c>
      <c r="G141" s="1">
        <f t="shared" si="15"/>
        <v>3.5261647236666249E-3</v>
      </c>
      <c r="I141">
        <v>770.32</v>
      </c>
      <c r="J141">
        <v>-3.2</v>
      </c>
    </row>
    <row r="142" spans="1:10" x14ac:dyDescent="0.3">
      <c r="A142">
        <v>863.01</v>
      </c>
      <c r="B142">
        <f t="shared" si="11"/>
        <v>947.19</v>
      </c>
      <c r="C142">
        <v>-3.72</v>
      </c>
      <c r="D142" s="2">
        <f t="shared" si="12"/>
        <v>294582.19650315301</v>
      </c>
      <c r="E142" s="1">
        <f t="shared" si="13"/>
        <v>2783908.6187904361</v>
      </c>
      <c r="F142" s="1">
        <f t="shared" si="14"/>
        <v>947.18645651398754</v>
      </c>
      <c r="G142" s="1">
        <f t="shared" si="15"/>
        <v>3.5434860125178602E-3</v>
      </c>
      <c r="I142">
        <v>775.31</v>
      </c>
      <c r="J142">
        <v>-3.21</v>
      </c>
    </row>
    <row r="143" spans="1:10" x14ac:dyDescent="0.3">
      <c r="A143">
        <v>870.36</v>
      </c>
      <c r="B143">
        <f t="shared" si="11"/>
        <v>954.54</v>
      </c>
      <c r="C143">
        <v>-3.81</v>
      </c>
      <c r="D143" s="2">
        <f t="shared" si="12"/>
        <v>294586.79053059011</v>
      </c>
      <c r="E143" s="1">
        <f t="shared" si="13"/>
        <v>2783914.3561249836</v>
      </c>
      <c r="F143" s="1">
        <f t="shared" si="14"/>
        <v>954.53642901757269</v>
      </c>
      <c r="G143" s="1">
        <f t="shared" si="15"/>
        <v>3.5709824272771584E-3</v>
      </c>
      <c r="I143">
        <v>782.48</v>
      </c>
      <c r="J143">
        <v>-3.3</v>
      </c>
    </row>
    <row r="144" spans="1:10" x14ac:dyDescent="0.3">
      <c r="A144">
        <v>877.43</v>
      </c>
      <c r="B144">
        <f t="shared" si="11"/>
        <v>961.6099999999999</v>
      </c>
      <c r="C144">
        <v>-3.78</v>
      </c>
      <c r="D144" s="2">
        <f t="shared" si="12"/>
        <v>294591.20954745822</v>
      </c>
      <c r="E144" s="1">
        <f t="shared" si="13"/>
        <v>2783919.8748944052</v>
      </c>
      <c r="F144" s="1">
        <f t="shared" si="14"/>
        <v>961.60640256841305</v>
      </c>
      <c r="G144" s="1">
        <f t="shared" si="15"/>
        <v>3.5974315868543272E-3</v>
      </c>
      <c r="I144">
        <v>790.31</v>
      </c>
      <c r="J144">
        <v>-3.36</v>
      </c>
    </row>
    <row r="145" spans="1:10" x14ac:dyDescent="0.3">
      <c r="A145">
        <v>884.38</v>
      </c>
      <c r="B145">
        <f t="shared" si="11"/>
        <v>968.56</v>
      </c>
      <c r="C145">
        <v>-3.74</v>
      </c>
      <c r="D145" s="2">
        <f t="shared" si="12"/>
        <v>294595.55355979671</v>
      </c>
      <c r="E145" s="1">
        <f t="shared" si="13"/>
        <v>2783925.2999930587</v>
      </c>
      <c r="F145" s="1">
        <f t="shared" si="14"/>
        <v>968.55637656809756</v>
      </c>
      <c r="G145" s="1">
        <f t="shared" si="15"/>
        <v>3.623431902383345E-3</v>
      </c>
      <c r="I145">
        <v>797.84</v>
      </c>
      <c r="J145">
        <v>-3.46</v>
      </c>
    </row>
    <row r="146" spans="1:10" x14ac:dyDescent="0.3">
      <c r="A146">
        <v>890.99</v>
      </c>
      <c r="B146">
        <f t="shared" si="11"/>
        <v>975.17000000000007</v>
      </c>
      <c r="C146">
        <v>-3.83</v>
      </c>
      <c r="D146" s="2">
        <f t="shared" si="12"/>
        <v>294599.68505930138</v>
      </c>
      <c r="E146" s="1">
        <f t="shared" si="13"/>
        <v>2783930.4596912023</v>
      </c>
      <c r="F146" s="1">
        <f t="shared" si="14"/>
        <v>975.16635183962296</v>
      </c>
      <c r="G146" s="1">
        <f t="shared" si="15"/>
        <v>3.6481603771107984E-3</v>
      </c>
      <c r="I146">
        <v>802.91</v>
      </c>
      <c r="J146">
        <v>-3.46</v>
      </c>
    </row>
    <row r="147" spans="1:10" x14ac:dyDescent="0.3">
      <c r="A147">
        <v>898</v>
      </c>
      <c r="B147">
        <f t="shared" si="11"/>
        <v>982.18000000000006</v>
      </c>
      <c r="C147">
        <v>-3.94</v>
      </c>
      <c r="D147" s="2">
        <f t="shared" si="12"/>
        <v>294604.06657390471</v>
      </c>
      <c r="E147" s="1">
        <f t="shared" si="13"/>
        <v>2783935.93162524</v>
      </c>
      <c r="F147" s="1">
        <f t="shared" si="14"/>
        <v>982.17632561508515</v>
      </c>
      <c r="G147" s="1">
        <f t="shared" si="15"/>
        <v>3.6743849149161179E-3</v>
      </c>
      <c r="I147">
        <v>807.96</v>
      </c>
      <c r="J147">
        <v>-3.49</v>
      </c>
    </row>
    <row r="148" spans="1:10" x14ac:dyDescent="0.3">
      <c r="A148">
        <v>904.44</v>
      </c>
      <c r="B148">
        <f t="shared" si="11"/>
        <v>988.62000000000012</v>
      </c>
      <c r="C148">
        <v>-3.91</v>
      </c>
      <c r="D148" s="2">
        <f t="shared" si="12"/>
        <v>294608.09181699244</v>
      </c>
      <c r="E148" s="1">
        <f t="shared" si="13"/>
        <v>2783940.9586231289</v>
      </c>
      <c r="F148" s="1">
        <f t="shared" si="14"/>
        <v>988.61630152269447</v>
      </c>
      <c r="G148" s="1">
        <f t="shared" si="15"/>
        <v>3.6984773056474296E-3</v>
      </c>
      <c r="I148">
        <v>818.05</v>
      </c>
      <c r="J148">
        <v>-3.54</v>
      </c>
    </row>
    <row r="149" spans="1:10" x14ac:dyDescent="0.3">
      <c r="A149">
        <v>911.1</v>
      </c>
      <c r="B149">
        <f t="shared" si="11"/>
        <v>995.28</v>
      </c>
      <c r="C149">
        <v>-4.0599999999999996</v>
      </c>
      <c r="D149" s="2">
        <f t="shared" si="12"/>
        <v>294612.25456838449</v>
      </c>
      <c r="E149" s="1">
        <f t="shared" si="13"/>
        <v>2783946.157350759</v>
      </c>
      <c r="F149" s="1">
        <f t="shared" si="14"/>
        <v>995.2762766070166</v>
      </c>
      <c r="G149" s="1">
        <f t="shared" si="15"/>
        <v>3.7233929833746515E-3</v>
      </c>
      <c r="I149">
        <v>823.06</v>
      </c>
      <c r="J149">
        <v>-3.52</v>
      </c>
    </row>
    <row r="150" spans="1:10" x14ac:dyDescent="0.3">
      <c r="A150">
        <v>917.69</v>
      </c>
      <c r="B150">
        <f t="shared" si="11"/>
        <v>1001.8700000000001</v>
      </c>
      <c r="C150">
        <v>-4.0999999999999996</v>
      </c>
      <c r="D150" s="2">
        <f t="shared" si="12"/>
        <v>294616.3735671342</v>
      </c>
      <c r="E150" s="1">
        <f t="shared" si="13"/>
        <v>2783951.3014371083</v>
      </c>
      <c r="F150" s="1">
        <f t="shared" si="14"/>
        <v>1001.8662519536341</v>
      </c>
      <c r="G150" s="1">
        <f t="shared" si="15"/>
        <v>3.7480463660131136E-3</v>
      </c>
      <c r="I150">
        <v>828.11</v>
      </c>
      <c r="J150">
        <v>-3.59</v>
      </c>
    </row>
    <row r="151" spans="1:10" x14ac:dyDescent="0.3">
      <c r="A151">
        <v>924.58</v>
      </c>
      <c r="B151">
        <f t="shared" si="11"/>
        <v>1008.76</v>
      </c>
      <c r="C151">
        <v>-4.32</v>
      </c>
      <c r="D151" s="2">
        <f t="shared" si="12"/>
        <v>294620.68007720797</v>
      </c>
      <c r="E151" s="1">
        <f t="shared" si="13"/>
        <v>2783956.6797003779</v>
      </c>
      <c r="F151" s="1">
        <f t="shared" si="14"/>
        <v>1008.7562261779771</v>
      </c>
      <c r="G151" s="1">
        <f t="shared" si="15"/>
        <v>3.7738220229357466E-3</v>
      </c>
      <c r="I151">
        <v>832.92</v>
      </c>
      <c r="J151">
        <v>-3.53</v>
      </c>
    </row>
    <row r="152" spans="1:10" x14ac:dyDescent="0.3">
      <c r="A152">
        <v>931.31</v>
      </c>
      <c r="B152">
        <f t="shared" si="11"/>
        <v>1015.49</v>
      </c>
      <c r="C152">
        <v>-4.41</v>
      </c>
      <c r="D152" s="2">
        <f t="shared" si="12"/>
        <v>294624.8865812422</v>
      </c>
      <c r="E152" s="1">
        <f t="shared" si="13"/>
        <v>2783961.9330692897</v>
      </c>
      <c r="F152" s="1">
        <f t="shared" si="14"/>
        <v>1015.4862010006217</v>
      </c>
      <c r="G152" s="1">
        <f t="shared" si="15"/>
        <v>3.7989993783185128E-3</v>
      </c>
      <c r="I152">
        <v>838.01</v>
      </c>
      <c r="J152">
        <v>-3.68</v>
      </c>
    </row>
    <row r="153" spans="1:10" x14ac:dyDescent="0.3">
      <c r="A153">
        <v>938.16</v>
      </c>
      <c r="B153">
        <f t="shared" si="11"/>
        <v>1022.3399999999999</v>
      </c>
      <c r="C153">
        <v>-4.3899999999999997</v>
      </c>
      <c r="D153" s="2">
        <f t="shared" si="12"/>
        <v>294629.16808980604</v>
      </c>
      <c r="E153" s="1">
        <f t="shared" si="13"/>
        <v>2783967.2801089697</v>
      </c>
      <c r="F153" s="1">
        <f t="shared" si="14"/>
        <v>1022.3361753744221</v>
      </c>
      <c r="G153" s="1">
        <f t="shared" si="15"/>
        <v>3.8246255778631166E-3</v>
      </c>
      <c r="I153">
        <v>843.04</v>
      </c>
      <c r="J153">
        <v>-3.65</v>
      </c>
    </row>
    <row r="154" spans="1:10" x14ac:dyDescent="0.3">
      <c r="A154">
        <v>945.16</v>
      </c>
      <c r="B154">
        <f t="shared" si="11"/>
        <v>1029.3399999999999</v>
      </c>
      <c r="C154">
        <v>-4.4400000000000004</v>
      </c>
      <c r="D154" s="2">
        <f t="shared" si="12"/>
        <v>294633.54335403192</v>
      </c>
      <c r="E154" s="1">
        <f t="shared" si="13"/>
        <v>2783972.7442371096</v>
      </c>
      <c r="F154" s="1">
        <f t="shared" si="14"/>
        <v>1029.3361491869034</v>
      </c>
      <c r="G154" s="1">
        <f t="shared" si="15"/>
        <v>3.8508130965055898E-3</v>
      </c>
      <c r="I154">
        <v>848.1</v>
      </c>
      <c r="J154">
        <v>-3.64</v>
      </c>
    </row>
    <row r="155" spans="1:10" x14ac:dyDescent="0.3">
      <c r="A155">
        <v>951.97</v>
      </c>
      <c r="B155">
        <f t="shared" si="11"/>
        <v>1036.1500000000001</v>
      </c>
      <c r="C155">
        <v>-4.49</v>
      </c>
      <c r="D155" s="2">
        <f t="shared" si="12"/>
        <v>294637.79986108589</v>
      </c>
      <c r="E155" s="1">
        <f t="shared" si="13"/>
        <v>2783978.0600532005</v>
      </c>
      <c r="F155" s="1">
        <f t="shared" si="14"/>
        <v>1036.1461237105607</v>
      </c>
      <c r="G155" s="1">
        <f t="shared" si="15"/>
        <v>3.8762894394039904E-3</v>
      </c>
      <c r="I155">
        <v>853.21</v>
      </c>
      <c r="J155">
        <v>-3.62</v>
      </c>
    </row>
    <row r="156" spans="1:10" x14ac:dyDescent="0.3">
      <c r="A156">
        <v>959.3</v>
      </c>
      <c r="B156">
        <f t="shared" si="11"/>
        <v>1043.48</v>
      </c>
      <c r="C156">
        <v>-4.46</v>
      </c>
      <c r="D156" s="2">
        <f t="shared" si="12"/>
        <v>294642.38138776808</v>
      </c>
      <c r="E156" s="1">
        <f t="shared" si="13"/>
        <v>2783983.7817759523</v>
      </c>
      <c r="F156" s="1">
        <f t="shared" si="14"/>
        <v>1043.476096288184</v>
      </c>
      <c r="G156" s="1">
        <f t="shared" si="15"/>
        <v>3.9037118160649698E-3</v>
      </c>
      <c r="I156">
        <v>858.38</v>
      </c>
      <c r="J156">
        <v>-3.85</v>
      </c>
    </row>
    <row r="157" spans="1:10" x14ac:dyDescent="0.3">
      <c r="A157">
        <v>966.06</v>
      </c>
      <c r="B157">
        <f t="shared" si="11"/>
        <v>1050.24</v>
      </c>
      <c r="C157">
        <v>-4.47</v>
      </c>
      <c r="D157" s="2">
        <f t="shared" si="12"/>
        <v>294646.60664293478</v>
      </c>
      <c r="E157" s="1">
        <f t="shared" si="13"/>
        <v>2783989.0585625567</v>
      </c>
      <c r="F157" s="1">
        <f t="shared" si="14"/>
        <v>1050.2360709991174</v>
      </c>
      <c r="G157" s="1">
        <f t="shared" si="15"/>
        <v>3.9290008826355916E-3</v>
      </c>
      <c r="I157">
        <v>863.01</v>
      </c>
      <c r="J157">
        <v>-3.72</v>
      </c>
    </row>
    <row r="158" spans="1:10" x14ac:dyDescent="0.3">
      <c r="A158">
        <v>973.04</v>
      </c>
      <c r="B158">
        <f t="shared" si="11"/>
        <v>1057.22</v>
      </c>
      <c r="C158">
        <v>-4.49</v>
      </c>
      <c r="D158" s="2">
        <f t="shared" si="12"/>
        <v>294650.96940640564</v>
      </c>
      <c r="E158" s="1">
        <f t="shared" si="13"/>
        <v>2783994.5070789019</v>
      </c>
      <c r="F158" s="1">
        <f t="shared" si="14"/>
        <v>1057.216044886291</v>
      </c>
      <c r="G158" s="1">
        <f t="shared" si="15"/>
        <v>3.9551137090256816E-3</v>
      </c>
      <c r="I158">
        <v>870.36</v>
      </c>
      <c r="J158">
        <v>-3.81</v>
      </c>
    </row>
    <row r="159" spans="1:10" x14ac:dyDescent="0.3">
      <c r="A159">
        <v>979.47</v>
      </c>
      <c r="B159">
        <f t="shared" si="11"/>
        <v>1063.6500000000001</v>
      </c>
      <c r="C159">
        <v>-4.5599999999999996</v>
      </c>
      <c r="D159" s="2">
        <f t="shared" si="12"/>
        <v>294654.98839911597</v>
      </c>
      <c r="E159" s="1">
        <f t="shared" si="13"/>
        <v>2783999.5262708934</v>
      </c>
      <c r="F159" s="1">
        <f t="shared" si="14"/>
        <v>1063.6460208313192</v>
      </c>
      <c r="G159" s="1">
        <f t="shared" si="15"/>
        <v>3.9791686808712257E-3</v>
      </c>
      <c r="I159">
        <v>877.43</v>
      </c>
      <c r="J159">
        <v>-3.78</v>
      </c>
    </row>
    <row r="160" spans="1:10" x14ac:dyDescent="0.3">
      <c r="A160">
        <v>986.27</v>
      </c>
      <c r="B160">
        <f t="shared" si="11"/>
        <v>1070.45</v>
      </c>
      <c r="C160">
        <v>-4.71</v>
      </c>
      <c r="D160" s="2">
        <f t="shared" si="12"/>
        <v>294659.23865579249</v>
      </c>
      <c r="E160" s="1">
        <f t="shared" si="13"/>
        <v>2784004.8342810865</v>
      </c>
      <c r="F160" s="1">
        <f t="shared" si="14"/>
        <v>1070.4459953919954</v>
      </c>
      <c r="G160" s="1">
        <f t="shared" si="15"/>
        <v>4.00460800460678E-3</v>
      </c>
      <c r="I160">
        <v>884.38</v>
      </c>
      <c r="J160">
        <v>-3.74</v>
      </c>
    </row>
    <row r="161" spans="1:10" x14ac:dyDescent="0.3">
      <c r="A161">
        <v>992.95</v>
      </c>
      <c r="B161">
        <f t="shared" si="11"/>
        <v>1077.1300000000001</v>
      </c>
      <c r="C161">
        <v>-4.84</v>
      </c>
      <c r="D161" s="2">
        <f t="shared" si="12"/>
        <v>294663.41390793945</v>
      </c>
      <c r="E161" s="1">
        <f t="shared" si="13"/>
        <v>2784010.0486205122</v>
      </c>
      <c r="F161" s="1">
        <f t="shared" si="14"/>
        <v>1077.1259704022796</v>
      </c>
      <c r="G161" s="1">
        <f t="shared" si="15"/>
        <v>4.0295977205460076E-3</v>
      </c>
      <c r="I161">
        <v>890.99</v>
      </c>
      <c r="J161">
        <v>-3.83</v>
      </c>
    </row>
    <row r="162" spans="1:10" x14ac:dyDescent="0.3">
      <c r="A162">
        <v>999.97</v>
      </c>
      <c r="B162">
        <f t="shared" si="11"/>
        <v>1084.1500000000001</v>
      </c>
      <c r="C162">
        <v>-4.79</v>
      </c>
      <c r="D162" s="2">
        <f t="shared" si="12"/>
        <v>294667.80167292024</v>
      </c>
      <c r="E162" s="1">
        <f t="shared" si="13"/>
        <v>2784015.5283604464</v>
      </c>
      <c r="F162" s="1">
        <f t="shared" si="14"/>
        <v>1084.1459441396325</v>
      </c>
      <c r="G162" s="1">
        <f t="shared" si="15"/>
        <v>4.0558603675435734E-3</v>
      </c>
      <c r="I162">
        <v>898</v>
      </c>
      <c r="J162">
        <v>-3.94</v>
      </c>
    </row>
    <row r="163" spans="1:10" x14ac:dyDescent="0.3">
      <c r="A163">
        <v>1007.04</v>
      </c>
      <c r="B163">
        <f t="shared" si="11"/>
        <v>1091.22</v>
      </c>
      <c r="C163">
        <v>-5.15</v>
      </c>
      <c r="D163" s="2">
        <f t="shared" si="12"/>
        <v>294672.22068978829</v>
      </c>
      <c r="E163" s="1">
        <f t="shared" si="13"/>
        <v>2784021.0471298685</v>
      </c>
      <c r="F163" s="1">
        <f t="shared" si="14"/>
        <v>1091.2159176907999</v>
      </c>
      <c r="G163" s="1">
        <f t="shared" si="15"/>
        <v>4.0823092001573968E-3</v>
      </c>
      <c r="I163">
        <v>904.44</v>
      </c>
      <c r="J163">
        <v>-3.91</v>
      </c>
    </row>
    <row r="164" spans="1:10" x14ac:dyDescent="0.3">
      <c r="A164">
        <v>1013.98</v>
      </c>
      <c r="B164">
        <f t="shared" si="11"/>
        <v>1098.1600000000001</v>
      </c>
      <c r="C164">
        <v>-5.0599999999999996</v>
      </c>
      <c r="D164" s="2">
        <f t="shared" si="12"/>
        <v>294676.55845174938</v>
      </c>
      <c r="E164" s="1">
        <f t="shared" si="13"/>
        <v>2784026.4644226246</v>
      </c>
      <c r="F164" s="1">
        <f t="shared" si="14"/>
        <v>1098.1558917279033</v>
      </c>
      <c r="G164" s="1">
        <f t="shared" si="15"/>
        <v>4.108272096800647E-3</v>
      </c>
      <c r="I164">
        <v>911.1</v>
      </c>
      <c r="J164">
        <v>-4.0599999999999996</v>
      </c>
    </row>
    <row r="165" spans="1:10" x14ac:dyDescent="0.3">
      <c r="A165">
        <v>1021.04</v>
      </c>
      <c r="B165">
        <f t="shared" si="11"/>
        <v>1105.22</v>
      </c>
      <c r="C165">
        <v>-5.27</v>
      </c>
      <c r="D165" s="2">
        <f t="shared" si="12"/>
        <v>294680.97121823998</v>
      </c>
      <c r="E165" s="1">
        <f t="shared" si="13"/>
        <v>2784031.9753861483</v>
      </c>
      <c r="F165" s="1">
        <f t="shared" si="14"/>
        <v>1105.215865315726</v>
      </c>
      <c r="G165" s="1">
        <f t="shared" si="15"/>
        <v>4.1346842740495049E-3</v>
      </c>
      <c r="I165">
        <v>917.69</v>
      </c>
      <c r="J165">
        <v>-4.0999999999999996</v>
      </c>
    </row>
    <row r="166" spans="1:10" x14ac:dyDescent="0.3">
      <c r="A166">
        <v>1028.1600000000001</v>
      </c>
      <c r="B166">
        <f t="shared" si="11"/>
        <v>1112.3400000000001</v>
      </c>
      <c r="C166">
        <v>-5.24</v>
      </c>
      <c r="D166" s="2">
        <f t="shared" si="12"/>
        <v>294685.42148699542</v>
      </c>
      <c r="E166" s="1">
        <f t="shared" si="13"/>
        <v>2784037.5331850569</v>
      </c>
      <c r="F166" s="1">
        <f t="shared" si="14"/>
        <v>1112.3358386796901</v>
      </c>
      <c r="G166" s="1">
        <f t="shared" si="15"/>
        <v>4.1613203100041574E-3</v>
      </c>
      <c r="I166">
        <v>924.58</v>
      </c>
      <c r="J166">
        <v>-4.32</v>
      </c>
    </row>
    <row r="167" spans="1:10" x14ac:dyDescent="0.3">
      <c r="A167">
        <v>1035.17</v>
      </c>
      <c r="B167">
        <f t="shared" si="11"/>
        <v>1119.3500000000001</v>
      </c>
      <c r="C167">
        <v>-5.29</v>
      </c>
      <c r="D167" s="2">
        <f t="shared" si="12"/>
        <v>294689.80300159869</v>
      </c>
      <c r="E167" s="1">
        <f t="shared" si="13"/>
        <v>2784043.0051190942</v>
      </c>
      <c r="F167" s="1">
        <f t="shared" si="14"/>
        <v>1119.3458124547526</v>
      </c>
      <c r="G167" s="1">
        <f t="shared" si="15"/>
        <v>4.1875452475323982E-3</v>
      </c>
      <c r="I167">
        <v>931.31</v>
      </c>
      <c r="J167">
        <v>-4.41</v>
      </c>
    </row>
    <row r="168" spans="1:10" x14ac:dyDescent="0.3">
      <c r="A168">
        <v>1041.99</v>
      </c>
      <c r="B168">
        <f t="shared" si="11"/>
        <v>1126.17</v>
      </c>
      <c r="C168">
        <v>-5.5</v>
      </c>
      <c r="D168" s="2">
        <f t="shared" si="12"/>
        <v>294694.06575903017</v>
      </c>
      <c r="E168" s="1">
        <f t="shared" si="13"/>
        <v>2784048.328741082</v>
      </c>
      <c r="F168" s="1">
        <f t="shared" si="14"/>
        <v>1126.1657869407004</v>
      </c>
      <c r="G168" s="1">
        <f t="shared" si="15"/>
        <v>4.2130592996727501E-3</v>
      </c>
      <c r="I168">
        <v>938.16</v>
      </c>
      <c r="J168">
        <v>-4.3899999999999997</v>
      </c>
    </row>
    <row r="169" spans="1:10" x14ac:dyDescent="0.3">
      <c r="A169">
        <v>1048.76</v>
      </c>
      <c r="B169">
        <f t="shared" si="11"/>
        <v>1132.94</v>
      </c>
      <c r="C169">
        <v>-5.46</v>
      </c>
      <c r="D169" s="2">
        <f t="shared" si="12"/>
        <v>294698.29726457433</v>
      </c>
      <c r="E169" s="1">
        <f t="shared" si="13"/>
        <v>2784053.6133335838</v>
      </c>
      <c r="F169" s="1">
        <f t="shared" si="14"/>
        <v>1132.9357616142513</v>
      </c>
      <c r="G169" s="1">
        <f t="shared" si="15"/>
        <v>4.2383857487493515E-3</v>
      </c>
      <c r="I169">
        <v>945.16</v>
      </c>
      <c r="J169">
        <v>-4.4400000000000004</v>
      </c>
    </row>
    <row r="170" spans="1:10" x14ac:dyDescent="0.3">
      <c r="A170">
        <v>1055.5899999999999</v>
      </c>
      <c r="B170">
        <f t="shared" si="11"/>
        <v>1139.77</v>
      </c>
      <c r="C170">
        <v>-5.67</v>
      </c>
      <c r="D170" s="2">
        <f t="shared" si="12"/>
        <v>294702.56627238321</v>
      </c>
      <c r="E170" s="1">
        <f t="shared" si="13"/>
        <v>2784058.944761469</v>
      </c>
      <c r="F170" s="1">
        <f t="shared" si="14"/>
        <v>1139.7657360627802</v>
      </c>
      <c r="G170" s="1">
        <f t="shared" si="15"/>
        <v>4.263937219775471E-3</v>
      </c>
      <c r="I170">
        <v>951.97</v>
      </c>
      <c r="J170">
        <v>-4.49</v>
      </c>
    </row>
    <row r="171" spans="1:10" x14ac:dyDescent="0.3">
      <c r="A171">
        <v>1062.6099999999999</v>
      </c>
      <c r="B171">
        <f t="shared" si="11"/>
        <v>1146.79</v>
      </c>
      <c r="C171">
        <v>-5.75</v>
      </c>
      <c r="D171" s="2">
        <f t="shared" si="12"/>
        <v>294706.95403736399</v>
      </c>
      <c r="E171" s="1">
        <f t="shared" si="13"/>
        <v>2784064.4245014037</v>
      </c>
      <c r="F171" s="1">
        <f t="shared" si="14"/>
        <v>1146.7857098004965</v>
      </c>
      <c r="G171" s="1">
        <f t="shared" si="15"/>
        <v>4.2901995034299034E-3</v>
      </c>
      <c r="I171">
        <v>959.3</v>
      </c>
      <c r="J171">
        <v>-4.46</v>
      </c>
    </row>
    <row r="172" spans="1:10" x14ac:dyDescent="0.3">
      <c r="A172">
        <v>1069.71</v>
      </c>
      <c r="B172">
        <f t="shared" si="11"/>
        <v>1153.8900000000001</v>
      </c>
      <c r="C172">
        <v>-5.93</v>
      </c>
      <c r="D172" s="2">
        <f t="shared" si="12"/>
        <v>294711.39180536452</v>
      </c>
      <c r="E172" s="1">
        <f t="shared" si="13"/>
        <v>2784069.9666885175</v>
      </c>
      <c r="F172" s="1">
        <f t="shared" si="14"/>
        <v>1153.8856832392257</v>
      </c>
      <c r="G172" s="1">
        <f t="shared" si="15"/>
        <v>4.3167607743725966E-3</v>
      </c>
      <c r="I172">
        <v>966.06</v>
      </c>
      <c r="J172">
        <v>-4.47</v>
      </c>
    </row>
    <row r="173" spans="1:10" x14ac:dyDescent="0.3">
      <c r="A173">
        <v>1076.82</v>
      </c>
      <c r="B173">
        <f t="shared" si="11"/>
        <v>1161</v>
      </c>
      <c r="C173">
        <v>-5.96</v>
      </c>
      <c r="D173" s="2">
        <f t="shared" si="12"/>
        <v>294715.83582374244</v>
      </c>
      <c r="E173" s="1">
        <f t="shared" si="13"/>
        <v>2784075.5166815282</v>
      </c>
      <c r="F173" s="1">
        <f t="shared" si="14"/>
        <v>1160.9956566401725</v>
      </c>
      <c r="G173" s="1">
        <f t="shared" si="15"/>
        <v>4.3433598275441909E-3</v>
      </c>
      <c r="I173">
        <v>973.04</v>
      </c>
      <c r="J173">
        <v>-4.49</v>
      </c>
    </row>
    <row r="174" spans="1:10" x14ac:dyDescent="0.3">
      <c r="A174">
        <v>1083.82</v>
      </c>
      <c r="B174">
        <f t="shared" si="11"/>
        <v>1168</v>
      </c>
      <c r="C174">
        <v>-6.14</v>
      </c>
      <c r="D174" s="2">
        <f t="shared" si="12"/>
        <v>294720.21108796826</v>
      </c>
      <c r="E174" s="1">
        <f t="shared" si="13"/>
        <v>2784080.9808096685</v>
      </c>
      <c r="F174" s="1">
        <f t="shared" si="14"/>
        <v>1167.9956304529808</v>
      </c>
      <c r="G174" s="1">
        <f t="shared" si="15"/>
        <v>4.3695470192233188E-3</v>
      </c>
      <c r="I174">
        <v>979.47</v>
      </c>
      <c r="J174">
        <v>-4.5599999999999996</v>
      </c>
    </row>
    <row r="175" spans="1:10" x14ac:dyDescent="0.3">
      <c r="A175">
        <v>1090.67</v>
      </c>
      <c r="B175">
        <f t="shared" si="11"/>
        <v>1174.8500000000001</v>
      </c>
      <c r="C175">
        <v>-6.11</v>
      </c>
      <c r="D175" s="2">
        <f t="shared" si="12"/>
        <v>294724.49259653216</v>
      </c>
      <c r="E175" s="1">
        <f t="shared" si="13"/>
        <v>2784086.3278493485</v>
      </c>
      <c r="F175" s="1">
        <f t="shared" si="14"/>
        <v>1174.8456048268174</v>
      </c>
      <c r="G175" s="1">
        <f t="shared" si="15"/>
        <v>4.3951731827291951E-3</v>
      </c>
      <c r="I175">
        <v>986.27</v>
      </c>
      <c r="J175">
        <v>-4.71</v>
      </c>
    </row>
    <row r="176" spans="1:10" x14ac:dyDescent="0.3">
      <c r="A176">
        <v>1097.53</v>
      </c>
      <c r="B176">
        <f t="shared" si="11"/>
        <v>1181.71</v>
      </c>
      <c r="C176">
        <v>-6.31</v>
      </c>
      <c r="D176" s="2">
        <f t="shared" si="12"/>
        <v>294728.78035547346</v>
      </c>
      <c r="E176" s="1">
        <f t="shared" si="13"/>
        <v>2784091.6826949259</v>
      </c>
      <c r="F176" s="1">
        <f t="shared" si="14"/>
        <v>1181.7055791632354</v>
      </c>
      <c r="G176" s="1">
        <f t="shared" si="15"/>
        <v>4.4208367646660918E-3</v>
      </c>
      <c r="I176">
        <v>992.95</v>
      </c>
      <c r="J176">
        <v>-4.84</v>
      </c>
    </row>
    <row r="177" spans="1:10" x14ac:dyDescent="0.3">
      <c r="A177">
        <v>1104.6199999999999</v>
      </c>
      <c r="B177">
        <f t="shared" si="11"/>
        <v>1188.8</v>
      </c>
      <c r="C177">
        <v>-6.48</v>
      </c>
      <c r="D177" s="2">
        <f t="shared" si="12"/>
        <v>294733.21187309647</v>
      </c>
      <c r="E177" s="1">
        <f t="shared" si="13"/>
        <v>2784097.2170761419</v>
      </c>
      <c r="F177" s="1">
        <f t="shared" si="14"/>
        <v>1188.7955526389469</v>
      </c>
      <c r="G177" s="1">
        <f t="shared" si="15"/>
        <v>4.4473610530531005E-3</v>
      </c>
      <c r="I177">
        <v>999.97</v>
      </c>
      <c r="J177">
        <v>-4.79</v>
      </c>
    </row>
    <row r="178" spans="1:10" x14ac:dyDescent="0.3">
      <c r="A178">
        <v>1111.47</v>
      </c>
      <c r="B178">
        <f t="shared" si="11"/>
        <v>1195.6500000000001</v>
      </c>
      <c r="C178">
        <v>-6.1</v>
      </c>
      <c r="D178" s="2">
        <f t="shared" si="12"/>
        <v>294737.49338166032</v>
      </c>
      <c r="E178" s="1">
        <f t="shared" si="13"/>
        <v>2784102.5641158218</v>
      </c>
      <c r="F178" s="1">
        <f t="shared" si="14"/>
        <v>1195.6455270127474</v>
      </c>
      <c r="G178" s="1">
        <f t="shared" si="15"/>
        <v>4.4729872527113912E-3</v>
      </c>
      <c r="I178">
        <v>1007.04</v>
      </c>
      <c r="J178">
        <v>-5.15</v>
      </c>
    </row>
    <row r="179" spans="1:10" x14ac:dyDescent="0.3">
      <c r="A179">
        <v>1117.83</v>
      </c>
      <c r="B179">
        <f t="shared" si="11"/>
        <v>1202.01</v>
      </c>
      <c r="C179">
        <v>-6.29</v>
      </c>
      <c r="D179" s="2">
        <f t="shared" si="12"/>
        <v>294741.46862172842</v>
      </c>
      <c r="E179" s="1">
        <f t="shared" si="13"/>
        <v>2784107.5286665321</v>
      </c>
      <c r="F179" s="1">
        <f t="shared" si="14"/>
        <v>1202.0055032197799</v>
      </c>
      <c r="G179" s="1">
        <f t="shared" si="15"/>
        <v>4.4967802200517326E-3</v>
      </c>
      <c r="I179">
        <v>1013.98</v>
      </c>
      <c r="J179">
        <v>-5.0599999999999996</v>
      </c>
    </row>
    <row r="180" spans="1:10" x14ac:dyDescent="0.3">
      <c r="A180">
        <v>1124.9000000000001</v>
      </c>
      <c r="B180">
        <f t="shared" si="11"/>
        <v>1209.0800000000002</v>
      </c>
      <c r="C180">
        <v>-6.67</v>
      </c>
      <c r="D180" s="2">
        <f t="shared" si="12"/>
        <v>294745.88763859647</v>
      </c>
      <c r="E180" s="1">
        <f t="shared" si="13"/>
        <v>2784113.0474359537</v>
      </c>
      <c r="F180" s="1">
        <f t="shared" si="14"/>
        <v>1209.0754767705839</v>
      </c>
      <c r="G180" s="1">
        <f t="shared" si="15"/>
        <v>4.5232294162360631E-3</v>
      </c>
      <c r="I180">
        <v>1021.04</v>
      </c>
      <c r="J180">
        <v>-5.27</v>
      </c>
    </row>
    <row r="181" spans="1:10" x14ac:dyDescent="0.3">
      <c r="A181">
        <v>1130.93</v>
      </c>
      <c r="B181">
        <f t="shared" si="11"/>
        <v>1215.1100000000001</v>
      </c>
      <c r="C181">
        <v>-6.57</v>
      </c>
      <c r="D181" s="2">
        <f t="shared" si="12"/>
        <v>294749.65661620814</v>
      </c>
      <c r="E181" s="1">
        <f t="shared" si="13"/>
        <v>2784117.7543920516</v>
      </c>
      <c r="F181" s="1">
        <f t="shared" si="14"/>
        <v>1215.1054542120387</v>
      </c>
      <c r="G181" s="1">
        <f t="shared" si="15"/>
        <v>4.5457879614332342E-3</v>
      </c>
      <c r="I181">
        <v>1028.1600000000001</v>
      </c>
      <c r="J181">
        <v>-5.24</v>
      </c>
    </row>
    <row r="182" spans="1:10" x14ac:dyDescent="0.3">
      <c r="A182">
        <v>1138.02</v>
      </c>
      <c r="B182">
        <f t="shared" si="11"/>
        <v>1222.2</v>
      </c>
      <c r="C182">
        <v>-6.55</v>
      </c>
      <c r="D182" s="2">
        <f t="shared" si="12"/>
        <v>294754.08813383116</v>
      </c>
      <c r="E182" s="1">
        <f t="shared" si="13"/>
        <v>2784123.2887732675</v>
      </c>
      <c r="F182" s="1">
        <f t="shared" si="14"/>
        <v>1222.1954276877502</v>
      </c>
      <c r="G182" s="1">
        <f t="shared" si="15"/>
        <v>4.5723122498202429E-3</v>
      </c>
      <c r="I182">
        <v>1035.17</v>
      </c>
      <c r="J182">
        <v>-5.29</v>
      </c>
    </row>
    <row r="183" spans="1:10" x14ac:dyDescent="0.3">
      <c r="A183">
        <v>1144.3599999999999</v>
      </c>
      <c r="B183">
        <f t="shared" si="11"/>
        <v>1228.54</v>
      </c>
      <c r="C183">
        <v>-6.71</v>
      </c>
      <c r="D183" s="2">
        <f t="shared" si="12"/>
        <v>294758.0508731443</v>
      </c>
      <c r="E183" s="1">
        <f t="shared" si="13"/>
        <v>2784128.237712183</v>
      </c>
      <c r="F183" s="1">
        <f t="shared" si="14"/>
        <v>1228.5354039695117</v>
      </c>
      <c r="G183" s="1">
        <f t="shared" si="15"/>
        <v>4.5960304883010394E-3</v>
      </c>
      <c r="I183">
        <v>1041.99</v>
      </c>
      <c r="J183">
        <v>-5.5</v>
      </c>
    </row>
    <row r="184" spans="1:10" x14ac:dyDescent="0.3">
      <c r="A184">
        <v>1150.74</v>
      </c>
      <c r="B184">
        <f t="shared" si="11"/>
        <v>1234.92</v>
      </c>
      <c r="C184">
        <v>-6.55</v>
      </c>
      <c r="D184" s="2">
        <f t="shared" si="12"/>
        <v>294762.03861396731</v>
      </c>
      <c r="E184" s="1">
        <f t="shared" si="13"/>
        <v>2784133.2178746881</v>
      </c>
      <c r="F184" s="1">
        <f t="shared" si="14"/>
        <v>1234.9153801017794</v>
      </c>
      <c r="G184" s="1">
        <f t="shared" si="15"/>
        <v>4.6198982206533401E-3</v>
      </c>
      <c r="I184">
        <v>1048.76</v>
      </c>
      <c r="J184">
        <v>-5.46</v>
      </c>
    </row>
    <row r="185" spans="1:10" x14ac:dyDescent="0.3">
      <c r="A185">
        <v>1157.58</v>
      </c>
      <c r="B185">
        <f t="shared" si="11"/>
        <v>1241.76</v>
      </c>
      <c r="C185">
        <v>-6.83</v>
      </c>
      <c r="D185" s="2">
        <f t="shared" si="12"/>
        <v>294766.31387215364</v>
      </c>
      <c r="E185" s="1">
        <f t="shared" si="13"/>
        <v>2784138.5571084707</v>
      </c>
      <c r="F185" s="1">
        <f t="shared" si="14"/>
        <v>1241.755354512926</v>
      </c>
      <c r="G185" s="1">
        <f t="shared" si="15"/>
        <v>4.6454870739580656E-3</v>
      </c>
      <c r="I185">
        <v>1055.5899999999999</v>
      </c>
      <c r="J185">
        <v>-5.67</v>
      </c>
    </row>
    <row r="186" spans="1:10" x14ac:dyDescent="0.3">
      <c r="A186">
        <v>1163.97</v>
      </c>
      <c r="B186">
        <f t="shared" si="11"/>
        <v>1248.1500000000001</v>
      </c>
      <c r="C186">
        <v>-6.89</v>
      </c>
      <c r="D186" s="2">
        <f t="shared" si="12"/>
        <v>294770.3078633541</v>
      </c>
      <c r="E186" s="1">
        <f t="shared" si="13"/>
        <v>2784143.5450768727</v>
      </c>
      <c r="F186" s="1">
        <f t="shared" si="14"/>
        <v>1248.1453306074477</v>
      </c>
      <c r="G186" s="1">
        <f t="shared" si="15"/>
        <v>4.6693925523868529E-3</v>
      </c>
      <c r="I186">
        <v>1062.6099999999999</v>
      </c>
      <c r="J186">
        <v>-5.75</v>
      </c>
    </row>
    <row r="187" spans="1:10" x14ac:dyDescent="0.3">
      <c r="A187">
        <v>1170.47</v>
      </c>
      <c r="B187">
        <f t="shared" si="11"/>
        <v>1254.6500000000001</v>
      </c>
      <c r="C187">
        <v>-6.65</v>
      </c>
      <c r="D187" s="2">
        <f t="shared" si="12"/>
        <v>294774.37060870667</v>
      </c>
      <c r="E187" s="1">
        <f t="shared" si="13"/>
        <v>2784148.6189101459</v>
      </c>
      <c r="F187" s="1">
        <f t="shared" si="14"/>
        <v>1254.6453062908347</v>
      </c>
      <c r="G187" s="1">
        <f t="shared" si="15"/>
        <v>4.6937091653944663E-3</v>
      </c>
      <c r="I187">
        <v>1069.71</v>
      </c>
      <c r="J187">
        <v>-5.93</v>
      </c>
    </row>
    <row r="188" spans="1:10" x14ac:dyDescent="0.3">
      <c r="A188">
        <v>1177.5999999999999</v>
      </c>
      <c r="B188">
        <f t="shared" si="11"/>
        <v>1261.78</v>
      </c>
      <c r="C188">
        <v>-6.84</v>
      </c>
      <c r="D188" s="2">
        <f t="shared" si="12"/>
        <v>294778.82712783956</v>
      </c>
      <c r="E188" s="1">
        <f t="shared" si="13"/>
        <v>2784154.1845149514</v>
      </c>
      <c r="F188" s="1">
        <f t="shared" si="14"/>
        <v>1261.7752796170528</v>
      </c>
      <c r="G188" s="1">
        <f t="shared" si="15"/>
        <v>4.7203829471982317E-3</v>
      </c>
      <c r="I188">
        <v>1076.82</v>
      </c>
      <c r="J188">
        <v>-5.96</v>
      </c>
    </row>
    <row r="189" spans="1:10" x14ac:dyDescent="0.3">
      <c r="A189">
        <v>1184.02</v>
      </c>
      <c r="B189">
        <f t="shared" si="11"/>
        <v>1268.2</v>
      </c>
      <c r="C189">
        <v>-6.74</v>
      </c>
      <c r="D189" s="2">
        <f t="shared" si="12"/>
        <v>294782.83987017238</v>
      </c>
      <c r="E189" s="1">
        <f t="shared" si="13"/>
        <v>2784159.195901046</v>
      </c>
      <c r="F189" s="1">
        <f t="shared" si="14"/>
        <v>1268.1952555997907</v>
      </c>
      <c r="G189" s="1">
        <f t="shared" si="15"/>
        <v>4.7444002093470772E-3</v>
      </c>
      <c r="I189">
        <v>1083.82</v>
      </c>
      <c r="J189">
        <v>-6.14</v>
      </c>
    </row>
    <row r="190" spans="1:10" x14ac:dyDescent="0.3">
      <c r="A190">
        <v>1189.82</v>
      </c>
      <c r="B190">
        <f t="shared" si="11"/>
        <v>1274</v>
      </c>
      <c r="C190">
        <v>-6.81</v>
      </c>
      <c r="D190" s="2">
        <f t="shared" si="12"/>
        <v>294786.46508910239</v>
      </c>
      <c r="E190" s="1">
        <f t="shared" si="13"/>
        <v>2784163.7233215049</v>
      </c>
      <c r="F190" s="1">
        <f t="shared" si="14"/>
        <v>1273.9952339016243</v>
      </c>
      <c r="G190" s="1">
        <f t="shared" si="15"/>
        <v>4.7660983757396025E-3</v>
      </c>
      <c r="I190">
        <v>1090.67</v>
      </c>
      <c r="J190">
        <v>-6.11</v>
      </c>
    </row>
    <row r="191" spans="1:10" x14ac:dyDescent="0.3">
      <c r="A191">
        <v>1195.1099999999999</v>
      </c>
      <c r="B191">
        <f t="shared" si="11"/>
        <v>1279.29</v>
      </c>
      <c r="C191">
        <v>-6.89</v>
      </c>
      <c r="D191" s="2">
        <f t="shared" si="12"/>
        <v>294789.77153878164</v>
      </c>
      <c r="E191" s="1">
        <f t="shared" si="13"/>
        <v>2784167.8526411992</v>
      </c>
      <c r="F191" s="1">
        <f t="shared" si="14"/>
        <v>1279.2852141113826</v>
      </c>
      <c r="G191" s="1">
        <f t="shared" si="15"/>
        <v>4.7858886173344217E-3</v>
      </c>
      <c r="I191">
        <v>1097.53</v>
      </c>
      <c r="J191">
        <v>-6.31</v>
      </c>
    </row>
    <row r="192" spans="1:10" x14ac:dyDescent="0.3">
      <c r="A192">
        <v>1200.6199999999999</v>
      </c>
      <c r="B192">
        <f t="shared" si="11"/>
        <v>1284.8</v>
      </c>
      <c r="C192">
        <v>-7.01</v>
      </c>
      <c r="D192" s="2">
        <f t="shared" si="12"/>
        <v>294793.2154967651</v>
      </c>
      <c r="E192" s="1">
        <f t="shared" si="13"/>
        <v>2784172.1536906352</v>
      </c>
      <c r="F192" s="1">
        <f t="shared" si="14"/>
        <v>1284.7951934981445</v>
      </c>
      <c r="G192" s="1">
        <f t="shared" si="15"/>
        <v>4.8065018554552807E-3</v>
      </c>
      <c r="I192">
        <v>1104.6199999999999</v>
      </c>
      <c r="J192">
        <v>-6.48</v>
      </c>
    </row>
    <row r="193" spans="1:10" x14ac:dyDescent="0.3">
      <c r="A193">
        <v>1205.76</v>
      </c>
      <c r="B193">
        <f t="shared" si="11"/>
        <v>1289.94</v>
      </c>
      <c r="C193">
        <v>-7.03</v>
      </c>
      <c r="D193" s="2">
        <f t="shared" si="12"/>
        <v>294796.42819078238</v>
      </c>
      <c r="E193" s="1">
        <f t="shared" si="13"/>
        <v>2784176.1659218697</v>
      </c>
      <c r="F193" s="1">
        <f t="shared" si="14"/>
        <v>1289.9351742692581</v>
      </c>
      <c r="G193" s="1">
        <f t="shared" si="15"/>
        <v>4.8257307419135032E-3</v>
      </c>
      <c r="I193">
        <v>1111.47</v>
      </c>
      <c r="J193">
        <v>-6.1</v>
      </c>
    </row>
    <row r="194" spans="1:10" x14ac:dyDescent="0.3">
      <c r="A194">
        <v>1212.23</v>
      </c>
      <c r="B194">
        <f t="shared" ref="B194:B237" si="16">A194+84.18</f>
        <v>1296.4100000000001</v>
      </c>
      <c r="C194">
        <v>-7.03</v>
      </c>
      <c r="D194" s="2">
        <f t="shared" si="12"/>
        <v>294800.47218500252</v>
      </c>
      <c r="E194" s="1">
        <f t="shared" si="13"/>
        <v>2784181.2163374508</v>
      </c>
      <c r="F194" s="1">
        <f t="shared" si="14"/>
        <v>1296.4051500647563</v>
      </c>
      <c r="G194" s="1">
        <f t="shared" si="15"/>
        <v>4.8499352437829657E-3</v>
      </c>
      <c r="I194">
        <v>1117.83</v>
      </c>
      <c r="J194">
        <v>-6.29</v>
      </c>
    </row>
    <row r="195" spans="1:10" x14ac:dyDescent="0.3">
      <c r="A195">
        <v>1217.72</v>
      </c>
      <c r="B195">
        <f t="shared" si="16"/>
        <v>1301.9000000000001</v>
      </c>
      <c r="C195">
        <v>-6.28</v>
      </c>
      <c r="D195" s="2">
        <f t="shared" ref="D195:D236" si="17">(((B195*($D$237-$D$1))+$B$237*$D$1)/$B$237)</f>
        <v>294803.90364223107</v>
      </c>
      <c r="E195" s="1">
        <f t="shared" ref="E195:E236" si="18">(((B195*($E$237-$E$1))+$B$237*$E$1)/$B$237)</f>
        <v>2784185.501775092</v>
      </c>
      <c r="F195" s="1">
        <f t="shared" ref="F195:F237" si="19">SQRT(((D195-$D$1)^2)+((E195-$E$1)^2))</f>
        <v>1301.8951295262832</v>
      </c>
      <c r="G195" s="1">
        <f t="shared" ref="G195:G237" si="20">B195-F195</f>
        <v>4.8704737168918655E-3</v>
      </c>
      <c r="I195">
        <v>1124.9000000000001</v>
      </c>
      <c r="J195">
        <v>-6.67</v>
      </c>
    </row>
    <row r="196" spans="1:10" x14ac:dyDescent="0.3">
      <c r="A196">
        <v>1223.95</v>
      </c>
      <c r="B196">
        <f t="shared" si="16"/>
        <v>1308.1300000000001</v>
      </c>
      <c r="C196">
        <v>-6</v>
      </c>
      <c r="D196" s="2">
        <f t="shared" si="17"/>
        <v>294807.79762739205</v>
      </c>
      <c r="E196" s="1">
        <f t="shared" si="18"/>
        <v>2784190.3648491362</v>
      </c>
      <c r="F196" s="1">
        <f t="shared" si="19"/>
        <v>1308.1251062191429</v>
      </c>
      <c r="G196" s="1">
        <f t="shared" si="20"/>
        <v>4.8937808571736241E-3</v>
      </c>
      <c r="I196">
        <v>1130.93</v>
      </c>
      <c r="J196">
        <v>-6.57</v>
      </c>
    </row>
    <row r="197" spans="1:10" x14ac:dyDescent="0.3">
      <c r="A197">
        <v>1229.72</v>
      </c>
      <c r="B197">
        <f t="shared" si="16"/>
        <v>1313.9</v>
      </c>
      <c r="C197">
        <v>-5.4</v>
      </c>
      <c r="D197" s="2">
        <f t="shared" si="17"/>
        <v>294811.40409518965</v>
      </c>
      <c r="E197" s="1">
        <f t="shared" si="18"/>
        <v>2784194.8688519034</v>
      </c>
      <c r="F197" s="1">
        <f t="shared" si="19"/>
        <v>1313.8950846334512</v>
      </c>
      <c r="G197" s="1">
        <f t="shared" si="20"/>
        <v>4.9153665488574916E-3</v>
      </c>
      <c r="I197">
        <v>1138.02</v>
      </c>
      <c r="J197">
        <v>-6.55</v>
      </c>
    </row>
    <row r="198" spans="1:10" x14ac:dyDescent="0.3">
      <c r="A198">
        <v>1236.43</v>
      </c>
      <c r="B198">
        <f t="shared" si="16"/>
        <v>1320.6100000000001</v>
      </c>
      <c r="C198">
        <v>-4.8499999999999996</v>
      </c>
      <c r="D198" s="2">
        <f t="shared" si="17"/>
        <v>294815.59809846902</v>
      </c>
      <c r="E198" s="1">
        <f t="shared" si="18"/>
        <v>2784200.1066090204</v>
      </c>
      <c r="F198" s="1">
        <f t="shared" si="19"/>
        <v>1320.6050595308971</v>
      </c>
      <c r="G198" s="1">
        <f t="shared" si="20"/>
        <v>4.940469103075884E-3</v>
      </c>
      <c r="I198">
        <v>1144.3599999999999</v>
      </c>
      <c r="J198">
        <v>-6.71</v>
      </c>
    </row>
    <row r="199" spans="1:10" x14ac:dyDescent="0.3">
      <c r="A199">
        <v>1241.92</v>
      </c>
      <c r="B199">
        <f t="shared" si="16"/>
        <v>1326.1000000000001</v>
      </c>
      <c r="C199">
        <v>-3.78</v>
      </c>
      <c r="D199" s="2">
        <f t="shared" si="17"/>
        <v>294819.02955569752</v>
      </c>
      <c r="E199" s="1">
        <f t="shared" si="18"/>
        <v>2784204.392046662</v>
      </c>
      <c r="F199" s="1">
        <f t="shared" si="19"/>
        <v>1326.0950389927511</v>
      </c>
      <c r="G199" s="1">
        <f t="shared" si="20"/>
        <v>4.9610072489940649E-3</v>
      </c>
      <c r="I199">
        <v>1150.74</v>
      </c>
      <c r="J199">
        <v>-6.55</v>
      </c>
    </row>
    <row r="200" spans="1:10" x14ac:dyDescent="0.3">
      <c r="A200">
        <v>1248.6500000000001</v>
      </c>
      <c r="B200">
        <f t="shared" si="16"/>
        <v>1332.8300000000002</v>
      </c>
      <c r="C200">
        <v>-2.37</v>
      </c>
      <c r="D200" s="2">
        <f t="shared" si="17"/>
        <v>294823.2360597318</v>
      </c>
      <c r="E200" s="1">
        <f t="shared" si="18"/>
        <v>2784209.6454155738</v>
      </c>
      <c r="F200" s="1">
        <f t="shared" si="19"/>
        <v>1332.8250138154322</v>
      </c>
      <c r="G200" s="1">
        <f t="shared" si="20"/>
        <v>4.9861845679970429E-3</v>
      </c>
      <c r="I200">
        <v>1157.58</v>
      </c>
      <c r="J200">
        <v>-6.83</v>
      </c>
    </row>
    <row r="201" spans="1:10" x14ac:dyDescent="0.3">
      <c r="A201">
        <v>1253.8599999999999</v>
      </c>
      <c r="B201">
        <f t="shared" si="16"/>
        <v>1338.04</v>
      </c>
      <c r="C201">
        <v>-1.29</v>
      </c>
      <c r="D201" s="2">
        <f t="shared" si="17"/>
        <v>294826.49250639137</v>
      </c>
      <c r="E201" s="1">
        <f t="shared" si="18"/>
        <v>2784213.7122880896</v>
      </c>
      <c r="F201" s="1">
        <f t="shared" si="19"/>
        <v>1338.0349943245774</v>
      </c>
      <c r="G201" s="1">
        <f t="shared" si="20"/>
        <v>5.0056754225806799E-3</v>
      </c>
      <c r="I201">
        <v>1163.97</v>
      </c>
      <c r="J201">
        <v>-6.89</v>
      </c>
    </row>
    <row r="202" spans="1:10" x14ac:dyDescent="0.3">
      <c r="A202">
        <v>1256.74</v>
      </c>
      <c r="B202">
        <f t="shared" si="16"/>
        <v>1340.92</v>
      </c>
      <c r="C202">
        <v>-1.03</v>
      </c>
      <c r="D202" s="2">
        <f t="shared" si="17"/>
        <v>294828.29261510138</v>
      </c>
      <c r="E202" s="1">
        <f t="shared" si="18"/>
        <v>2784215.9603865244</v>
      </c>
      <c r="F202" s="1">
        <f t="shared" si="19"/>
        <v>1340.9149835503865</v>
      </c>
      <c r="G202" s="1">
        <f t="shared" si="20"/>
        <v>5.0164496135494119E-3</v>
      </c>
      <c r="I202">
        <v>1170.47</v>
      </c>
      <c r="J202">
        <v>-6.65</v>
      </c>
    </row>
    <row r="203" spans="1:10" x14ac:dyDescent="0.3">
      <c r="A203">
        <v>1263.3800000000001</v>
      </c>
      <c r="B203">
        <f t="shared" si="16"/>
        <v>1347.5600000000002</v>
      </c>
      <c r="C203">
        <v>0.47</v>
      </c>
      <c r="D203" s="2">
        <f t="shared" si="17"/>
        <v>294832.44286573847</v>
      </c>
      <c r="E203" s="1">
        <f t="shared" si="18"/>
        <v>2784221.1435023602</v>
      </c>
      <c r="F203" s="1">
        <f t="shared" si="19"/>
        <v>1347.5549587098008</v>
      </c>
      <c r="G203" s="1">
        <f t="shared" si="20"/>
        <v>5.0412901994150161E-3</v>
      </c>
      <c r="I203">
        <v>1177.5999999999999</v>
      </c>
      <c r="J203">
        <v>-6.84</v>
      </c>
    </row>
    <row r="204" spans="1:10" x14ac:dyDescent="0.3">
      <c r="A204">
        <v>1270.22</v>
      </c>
      <c r="B204">
        <f t="shared" si="16"/>
        <v>1354.4</v>
      </c>
      <c r="C204">
        <v>1.2</v>
      </c>
      <c r="D204" s="2">
        <f t="shared" si="17"/>
        <v>294836.71812392486</v>
      </c>
      <c r="E204" s="1">
        <f t="shared" si="18"/>
        <v>2784226.4827361428</v>
      </c>
      <c r="F204" s="1">
        <f t="shared" si="19"/>
        <v>1354.3949331209835</v>
      </c>
      <c r="G204" s="1">
        <f t="shared" si="20"/>
        <v>5.0668790165673272E-3</v>
      </c>
      <c r="I204">
        <v>1184.02</v>
      </c>
      <c r="J204">
        <v>-6.74</v>
      </c>
    </row>
    <row r="205" spans="1:10" x14ac:dyDescent="0.3">
      <c r="A205">
        <v>1280.72</v>
      </c>
      <c r="B205">
        <f t="shared" si="16"/>
        <v>1364.9</v>
      </c>
      <c r="C205">
        <v>2.15</v>
      </c>
      <c r="D205" s="2">
        <f t="shared" si="17"/>
        <v>294843.28102026362</v>
      </c>
      <c r="E205" s="1">
        <f t="shared" si="18"/>
        <v>2784234.6789283534</v>
      </c>
      <c r="F205" s="1">
        <f t="shared" si="19"/>
        <v>1364.8948938402143</v>
      </c>
      <c r="G205" s="1">
        <f t="shared" si="20"/>
        <v>5.1061597857824381E-3</v>
      </c>
      <c r="I205">
        <v>1189.82</v>
      </c>
      <c r="J205">
        <v>-6.81</v>
      </c>
    </row>
    <row r="206" spans="1:10" x14ac:dyDescent="0.3">
      <c r="A206">
        <v>1295.54</v>
      </c>
      <c r="B206">
        <f t="shared" si="16"/>
        <v>1379.72</v>
      </c>
      <c r="C206">
        <v>2.3199999999999998</v>
      </c>
      <c r="D206" s="2">
        <f t="shared" si="17"/>
        <v>294852.54407966742</v>
      </c>
      <c r="E206" s="1">
        <f t="shared" si="18"/>
        <v>2784246.2472682153</v>
      </c>
      <c r="F206" s="1">
        <f t="shared" si="19"/>
        <v>1379.7148383974497</v>
      </c>
      <c r="G206" s="1">
        <f t="shared" si="20"/>
        <v>5.1616025502880802E-3</v>
      </c>
      <c r="I206">
        <v>1195.1099999999999</v>
      </c>
      <c r="J206">
        <v>-6.89</v>
      </c>
    </row>
    <row r="207" spans="1:10" x14ac:dyDescent="0.3">
      <c r="A207">
        <v>1310.28</v>
      </c>
      <c r="B207">
        <f t="shared" si="16"/>
        <v>1394.46</v>
      </c>
      <c r="C207">
        <v>2.23</v>
      </c>
      <c r="D207" s="2">
        <f t="shared" si="17"/>
        <v>294861.75713605154</v>
      </c>
      <c r="E207" s="1">
        <f t="shared" si="18"/>
        <v>2784257.753160899</v>
      </c>
      <c r="F207" s="1">
        <f t="shared" si="19"/>
        <v>1394.4547832544361</v>
      </c>
      <c r="G207" s="1">
        <f t="shared" si="20"/>
        <v>5.2167455639846594E-3</v>
      </c>
      <c r="I207">
        <v>1200.6199999999999</v>
      </c>
      <c r="J207">
        <v>-7.01</v>
      </c>
    </row>
    <row r="208" spans="1:10" x14ac:dyDescent="0.3">
      <c r="A208">
        <v>1315.29</v>
      </c>
      <c r="B208">
        <f t="shared" si="16"/>
        <v>1399.47</v>
      </c>
      <c r="C208">
        <v>0.18</v>
      </c>
      <c r="D208" s="2">
        <f t="shared" si="17"/>
        <v>294864.88857516175</v>
      </c>
      <c r="E208" s="1">
        <f t="shared" si="18"/>
        <v>2784261.6639154679</v>
      </c>
      <c r="F208" s="1">
        <f t="shared" si="19"/>
        <v>1399.4647645117766</v>
      </c>
      <c r="G208" s="1">
        <f t="shared" si="20"/>
        <v>5.2354882234340039E-3</v>
      </c>
      <c r="I208">
        <v>1205.76</v>
      </c>
      <c r="J208">
        <v>-7.03</v>
      </c>
    </row>
    <row r="209" spans="1:10" x14ac:dyDescent="0.3">
      <c r="A209">
        <v>1320.07</v>
      </c>
      <c r="B209">
        <f t="shared" si="16"/>
        <v>1404.25</v>
      </c>
      <c r="C209">
        <v>-0.26</v>
      </c>
      <c r="D209" s="2">
        <f t="shared" si="17"/>
        <v>294867.87625559029</v>
      </c>
      <c r="E209" s="1">
        <f t="shared" si="18"/>
        <v>2784265.3951343982</v>
      </c>
      <c r="F209" s="1">
        <f t="shared" si="19"/>
        <v>1404.2447466298595</v>
      </c>
      <c r="G209" s="1">
        <f t="shared" si="20"/>
        <v>5.2533701405081956E-3</v>
      </c>
      <c r="I209">
        <v>1212.23</v>
      </c>
      <c r="J209">
        <v>-7.03</v>
      </c>
    </row>
    <row r="210" spans="1:10" x14ac:dyDescent="0.3">
      <c r="A210">
        <v>1328.09</v>
      </c>
      <c r="B210">
        <f t="shared" si="16"/>
        <v>1412.27</v>
      </c>
      <c r="C210">
        <v>-0.48</v>
      </c>
      <c r="D210" s="2">
        <f t="shared" si="17"/>
        <v>294872.88905831758</v>
      </c>
      <c r="E210" s="1">
        <f t="shared" si="18"/>
        <v>2784271.6554640671</v>
      </c>
      <c r="F210" s="1">
        <f t="shared" si="19"/>
        <v>1412.2647166264185</v>
      </c>
      <c r="G210" s="1">
        <f t="shared" si="20"/>
        <v>5.2833735815056571E-3</v>
      </c>
      <c r="I210">
        <v>1217.72</v>
      </c>
      <c r="J210">
        <v>-6.28</v>
      </c>
    </row>
    <row r="211" spans="1:10" x14ac:dyDescent="0.3">
      <c r="A211">
        <v>1335.4</v>
      </c>
      <c r="B211">
        <f t="shared" si="16"/>
        <v>1419.5800000000002</v>
      </c>
      <c r="C211">
        <v>-0.3</v>
      </c>
      <c r="D211" s="2">
        <f t="shared" si="17"/>
        <v>294877.45808424486</v>
      </c>
      <c r="E211" s="1">
        <f t="shared" si="18"/>
        <v>2784277.3615750247</v>
      </c>
      <c r="F211" s="1">
        <f t="shared" si="19"/>
        <v>1419.5746892791701</v>
      </c>
      <c r="G211" s="1">
        <f t="shared" si="20"/>
        <v>5.3107208300389175E-3</v>
      </c>
      <c r="I211">
        <v>1223.95</v>
      </c>
      <c r="J211">
        <v>-6</v>
      </c>
    </row>
    <row r="212" spans="1:10" x14ac:dyDescent="0.3">
      <c r="A212">
        <v>1337.47</v>
      </c>
      <c r="B212">
        <f t="shared" si="16"/>
        <v>1421.65</v>
      </c>
      <c r="C212">
        <v>1.18</v>
      </c>
      <c r="D212" s="2">
        <f t="shared" si="17"/>
        <v>294878.75191238022</v>
      </c>
      <c r="E212" s="1">
        <f t="shared" si="18"/>
        <v>2784278.9773957748</v>
      </c>
      <c r="F212" s="1">
        <f t="shared" si="19"/>
        <v>1421.6446815352874</v>
      </c>
      <c r="G212" s="1">
        <f t="shared" si="20"/>
        <v>5.3184647126727214E-3</v>
      </c>
      <c r="I212">
        <v>1229.72</v>
      </c>
      <c r="J212">
        <v>-5.4</v>
      </c>
    </row>
    <row r="213" spans="1:10" x14ac:dyDescent="0.3">
      <c r="A213">
        <v>1338.46</v>
      </c>
      <c r="B213">
        <f t="shared" si="16"/>
        <v>1422.64</v>
      </c>
      <c r="C213">
        <v>2.37</v>
      </c>
      <c r="D213" s="2">
        <f t="shared" si="17"/>
        <v>294879.37069974933</v>
      </c>
      <c r="E213" s="1">
        <f t="shared" si="18"/>
        <v>2784279.7501796121</v>
      </c>
      <c r="F213" s="1">
        <f t="shared" si="19"/>
        <v>1422.6346778319128</v>
      </c>
      <c r="G213" s="1">
        <f t="shared" si="20"/>
        <v>5.322168087332102E-3</v>
      </c>
      <c r="I213">
        <v>1236.43</v>
      </c>
      <c r="J213">
        <v>-4.8499999999999996</v>
      </c>
    </row>
    <row r="214" spans="1:10" x14ac:dyDescent="0.3">
      <c r="A214">
        <v>1339.36</v>
      </c>
      <c r="B214">
        <f t="shared" si="16"/>
        <v>1423.54</v>
      </c>
      <c r="C214">
        <v>2.37</v>
      </c>
      <c r="D214" s="2">
        <f t="shared" si="17"/>
        <v>294879.93323372118</v>
      </c>
      <c r="E214" s="1">
        <f t="shared" si="18"/>
        <v>2784280.4527103729</v>
      </c>
      <c r="F214" s="1">
        <f t="shared" si="19"/>
        <v>1423.5346744648712</v>
      </c>
      <c r="G214" s="1">
        <f t="shared" si="20"/>
        <v>5.3255351288044039E-3</v>
      </c>
      <c r="I214">
        <v>1241.92</v>
      </c>
      <c r="J214">
        <v>-3.78</v>
      </c>
    </row>
    <row r="215" spans="1:10" x14ac:dyDescent="0.3">
      <c r="A215">
        <v>1350.47</v>
      </c>
      <c r="B215">
        <f t="shared" si="16"/>
        <v>1434.65</v>
      </c>
      <c r="C215">
        <v>2.38</v>
      </c>
      <c r="D215" s="2">
        <f t="shared" si="17"/>
        <v>294886.87740308535</v>
      </c>
      <c r="E215" s="1">
        <f t="shared" si="18"/>
        <v>2784289.1250623208</v>
      </c>
      <c r="F215" s="1">
        <f t="shared" si="19"/>
        <v>1434.6446329016981</v>
      </c>
      <c r="G215" s="1">
        <f t="shared" si="20"/>
        <v>5.3670983020310814E-3</v>
      </c>
      <c r="I215">
        <v>1248.6500000000001</v>
      </c>
      <c r="J215">
        <v>-2.37</v>
      </c>
    </row>
    <row r="216" spans="1:10" x14ac:dyDescent="0.3">
      <c r="A216">
        <v>1356.29</v>
      </c>
      <c r="B216">
        <f t="shared" si="16"/>
        <v>1440.47</v>
      </c>
      <c r="C216">
        <v>2.44</v>
      </c>
      <c r="D216" s="2">
        <f t="shared" si="17"/>
        <v>294890.51512277022</v>
      </c>
      <c r="E216" s="1">
        <f t="shared" si="18"/>
        <v>2784293.6680945745</v>
      </c>
      <c r="F216" s="1">
        <f t="shared" si="19"/>
        <v>1440.4646111287304</v>
      </c>
      <c r="G216" s="1">
        <f t="shared" si="20"/>
        <v>5.3888712695879804E-3</v>
      </c>
      <c r="I216">
        <v>1253.8599999999999</v>
      </c>
      <c r="J216">
        <v>-1.29</v>
      </c>
    </row>
    <row r="217" spans="1:10" x14ac:dyDescent="0.3">
      <c r="A217">
        <v>1358.9</v>
      </c>
      <c r="B217">
        <f t="shared" si="16"/>
        <v>1443.0800000000002</v>
      </c>
      <c r="C217">
        <v>2.65</v>
      </c>
      <c r="D217" s="2">
        <f t="shared" si="17"/>
        <v>294892.14647128875</v>
      </c>
      <c r="E217" s="1">
        <f t="shared" si="18"/>
        <v>2784295.7054337808</v>
      </c>
      <c r="F217" s="1">
        <f t="shared" si="19"/>
        <v>1443.0746013644482</v>
      </c>
      <c r="G217" s="1">
        <f t="shared" si="20"/>
        <v>5.3986355519555218E-3</v>
      </c>
      <c r="I217">
        <v>1256.74</v>
      </c>
      <c r="J217">
        <v>-1.03</v>
      </c>
    </row>
    <row r="218" spans="1:10" x14ac:dyDescent="0.3">
      <c r="A218">
        <v>1362.07</v>
      </c>
      <c r="B218">
        <f t="shared" si="16"/>
        <v>1446.25</v>
      </c>
      <c r="C218">
        <v>2.68</v>
      </c>
      <c r="D218" s="2">
        <f t="shared" si="17"/>
        <v>294894.12784094532</v>
      </c>
      <c r="E218" s="1">
        <f t="shared" si="18"/>
        <v>2784298.179903239</v>
      </c>
      <c r="F218" s="1">
        <f t="shared" si="19"/>
        <v>1446.2445895056924</v>
      </c>
      <c r="G218" s="1">
        <f t="shared" si="20"/>
        <v>5.4104943076254131E-3</v>
      </c>
      <c r="I218">
        <v>1263.3800000000001</v>
      </c>
      <c r="J218">
        <v>0.47</v>
      </c>
    </row>
    <row r="219" spans="1:10" x14ac:dyDescent="0.3">
      <c r="A219">
        <v>1364</v>
      </c>
      <c r="B219">
        <f t="shared" si="16"/>
        <v>1448.18</v>
      </c>
      <c r="C219">
        <v>2.66</v>
      </c>
      <c r="D219" s="2">
        <f t="shared" si="17"/>
        <v>294895.3341637961</v>
      </c>
      <c r="E219" s="1">
        <f t="shared" si="18"/>
        <v>2784299.6864414262</v>
      </c>
      <c r="F219" s="1">
        <f t="shared" si="19"/>
        <v>1448.1745822853827</v>
      </c>
      <c r="G219" s="1">
        <f t="shared" si="20"/>
        <v>5.4177146173515212E-3</v>
      </c>
      <c r="I219">
        <v>1270.22</v>
      </c>
      <c r="J219">
        <v>1.2</v>
      </c>
    </row>
    <row r="220" spans="1:10" x14ac:dyDescent="0.3">
      <c r="A220">
        <v>1364.81</v>
      </c>
      <c r="B220">
        <f t="shared" si="16"/>
        <v>1448.99</v>
      </c>
      <c r="C220">
        <v>2.2999999999999998</v>
      </c>
      <c r="D220" s="2">
        <f t="shared" si="17"/>
        <v>294895.84044437081</v>
      </c>
      <c r="E220" s="1">
        <f t="shared" si="18"/>
        <v>2784300.3187191109</v>
      </c>
      <c r="F220" s="1">
        <f t="shared" si="19"/>
        <v>1448.9845792551107</v>
      </c>
      <c r="G220" s="1">
        <f t="shared" si="20"/>
        <v>5.4207448893066612E-3</v>
      </c>
      <c r="I220">
        <v>1280.72</v>
      </c>
      <c r="J220">
        <v>2.15</v>
      </c>
    </row>
    <row r="221" spans="1:10" x14ac:dyDescent="0.3">
      <c r="A221">
        <v>1365.12</v>
      </c>
      <c r="B221">
        <f t="shared" si="16"/>
        <v>1449.3</v>
      </c>
      <c r="C221">
        <v>2.2999999999999998</v>
      </c>
      <c r="D221" s="2">
        <f t="shared" si="17"/>
        <v>294896.03420607228</v>
      </c>
      <c r="E221" s="1">
        <f t="shared" si="18"/>
        <v>2784300.5607019286</v>
      </c>
      <c r="F221" s="1">
        <f t="shared" si="19"/>
        <v>1449.2945780954174</v>
      </c>
      <c r="G221" s="1">
        <f t="shared" si="20"/>
        <v>5.4219045825902867E-3</v>
      </c>
      <c r="I221">
        <v>1295.54</v>
      </c>
      <c r="J221">
        <v>2.3199999999999998</v>
      </c>
    </row>
    <row r="222" spans="1:10" x14ac:dyDescent="0.3">
      <c r="A222">
        <v>1365.5</v>
      </c>
      <c r="B222">
        <f t="shared" si="16"/>
        <v>1449.68</v>
      </c>
      <c r="C222">
        <v>2.56</v>
      </c>
      <c r="D222" s="2">
        <f t="shared" si="17"/>
        <v>294896.27172041597</v>
      </c>
      <c r="E222" s="1">
        <f t="shared" si="18"/>
        <v>2784300.8573260275</v>
      </c>
      <c r="F222" s="1">
        <f t="shared" si="19"/>
        <v>1449.6745766737197</v>
      </c>
      <c r="G222" s="1">
        <f t="shared" si="20"/>
        <v>5.4233262803791149E-3</v>
      </c>
      <c r="I222">
        <v>1310.28</v>
      </c>
      <c r="J222">
        <v>2.23</v>
      </c>
    </row>
    <row r="223" spans="1:10" x14ac:dyDescent="0.3">
      <c r="A223">
        <v>1376.66</v>
      </c>
      <c r="B223">
        <f t="shared" si="16"/>
        <v>1460.8400000000001</v>
      </c>
      <c r="C223">
        <v>2.52</v>
      </c>
      <c r="D223" s="2">
        <f t="shared" si="17"/>
        <v>294903.24714166747</v>
      </c>
      <c r="E223" s="1">
        <f t="shared" si="18"/>
        <v>2784309.5687074624</v>
      </c>
      <c r="F223" s="1">
        <f t="shared" si="19"/>
        <v>1460.8345349236704</v>
      </c>
      <c r="G223" s="1">
        <f t="shared" si="20"/>
        <v>5.4650763297559024E-3</v>
      </c>
      <c r="I223">
        <v>1315.29</v>
      </c>
      <c r="J223">
        <v>0.18</v>
      </c>
    </row>
    <row r="224" spans="1:10" x14ac:dyDescent="0.3">
      <c r="A224">
        <v>1376.68</v>
      </c>
      <c r="B224">
        <f t="shared" si="16"/>
        <v>1460.8600000000001</v>
      </c>
      <c r="C224">
        <v>2.72</v>
      </c>
      <c r="D224" s="2">
        <f t="shared" si="17"/>
        <v>294903.25964242237</v>
      </c>
      <c r="E224" s="1">
        <f t="shared" si="18"/>
        <v>2784309.5843192572</v>
      </c>
      <c r="F224" s="1">
        <f t="shared" si="19"/>
        <v>1460.8545348489054</v>
      </c>
      <c r="G224" s="1">
        <f t="shared" si="20"/>
        <v>5.4651510947678617E-3</v>
      </c>
      <c r="I224">
        <v>1320.07</v>
      </c>
      <c r="J224">
        <v>-0.26</v>
      </c>
    </row>
    <row r="225" spans="1:10" x14ac:dyDescent="0.3">
      <c r="A225">
        <v>1376.98</v>
      </c>
      <c r="B225">
        <f t="shared" si="16"/>
        <v>1461.16</v>
      </c>
      <c r="C225">
        <v>2.72</v>
      </c>
      <c r="D225" s="2">
        <f t="shared" si="17"/>
        <v>294903.44715374633</v>
      </c>
      <c r="E225" s="1">
        <f t="shared" si="18"/>
        <v>2784309.8184961774</v>
      </c>
      <c r="F225" s="1">
        <f t="shared" si="19"/>
        <v>1461.1545337265584</v>
      </c>
      <c r="G225" s="1">
        <f t="shared" si="20"/>
        <v>5.466273441697922E-3</v>
      </c>
      <c r="I225">
        <v>1328.09</v>
      </c>
      <c r="J225">
        <v>-0.48</v>
      </c>
    </row>
    <row r="226" spans="1:10" x14ac:dyDescent="0.3">
      <c r="A226">
        <v>1377.04</v>
      </c>
      <c r="B226">
        <f t="shared" si="16"/>
        <v>1461.22</v>
      </c>
      <c r="C226">
        <v>2.89</v>
      </c>
      <c r="D226" s="2">
        <f t="shared" si="17"/>
        <v>294903.4846560111</v>
      </c>
      <c r="E226" s="1">
        <f t="shared" si="18"/>
        <v>2784309.8653315613</v>
      </c>
      <c r="F226" s="1">
        <f t="shared" si="19"/>
        <v>1461.2145335019361</v>
      </c>
      <c r="G226" s="1">
        <f t="shared" si="20"/>
        <v>5.4664980639245186E-3</v>
      </c>
      <c r="I226">
        <v>1335.4</v>
      </c>
      <c r="J226">
        <v>-0.3</v>
      </c>
    </row>
    <row r="227" spans="1:10" x14ac:dyDescent="0.3">
      <c r="A227">
        <v>1377.28</v>
      </c>
      <c r="B227">
        <f t="shared" si="16"/>
        <v>1461.46</v>
      </c>
      <c r="C227">
        <v>2.89</v>
      </c>
      <c r="D227" s="2">
        <f t="shared" si="17"/>
        <v>294903.63466507033</v>
      </c>
      <c r="E227" s="1">
        <f t="shared" si="18"/>
        <v>2784310.0526730977</v>
      </c>
      <c r="F227" s="1">
        <f t="shared" si="19"/>
        <v>1461.4545326042473</v>
      </c>
      <c r="G227" s="1">
        <f t="shared" si="20"/>
        <v>5.4673957527029415E-3</v>
      </c>
      <c r="I227">
        <v>1337.47</v>
      </c>
      <c r="J227">
        <v>1.18</v>
      </c>
    </row>
    <row r="228" spans="1:10" x14ac:dyDescent="0.3">
      <c r="A228">
        <v>1377.3</v>
      </c>
      <c r="B228">
        <f t="shared" si="16"/>
        <v>1461.48</v>
      </c>
      <c r="C228">
        <v>3.02</v>
      </c>
      <c r="D228" s="2">
        <f t="shared" si="17"/>
        <v>294903.64716582524</v>
      </c>
      <c r="E228" s="1">
        <f t="shared" si="18"/>
        <v>2784310.068284892</v>
      </c>
      <c r="F228" s="1">
        <f t="shared" si="19"/>
        <v>1461.474532529119</v>
      </c>
      <c r="G228" s="1">
        <f t="shared" si="20"/>
        <v>5.4674708810580341E-3</v>
      </c>
      <c r="I228">
        <v>1338.46</v>
      </c>
      <c r="J228">
        <v>2.37</v>
      </c>
    </row>
    <row r="229" spans="1:10" x14ac:dyDescent="0.3">
      <c r="A229">
        <v>1377.62</v>
      </c>
      <c r="B229">
        <f t="shared" si="16"/>
        <v>1461.8</v>
      </c>
      <c r="C229">
        <v>3.02</v>
      </c>
      <c r="D229" s="2">
        <f t="shared" si="17"/>
        <v>294903.8471779041</v>
      </c>
      <c r="E229" s="1">
        <f t="shared" si="18"/>
        <v>2784310.318073607</v>
      </c>
      <c r="F229" s="1">
        <f t="shared" si="19"/>
        <v>1461.7945313320067</v>
      </c>
      <c r="G229" s="1">
        <f t="shared" si="20"/>
        <v>5.4686679932274274E-3</v>
      </c>
      <c r="I229">
        <v>1339.36</v>
      </c>
      <c r="J229">
        <v>2.37</v>
      </c>
    </row>
    <row r="230" spans="1:10" x14ac:dyDescent="0.3">
      <c r="A230">
        <v>1377.64</v>
      </c>
      <c r="B230">
        <f t="shared" si="16"/>
        <v>1461.8200000000002</v>
      </c>
      <c r="C230">
        <v>3.16</v>
      </c>
      <c r="D230" s="2">
        <f t="shared" si="17"/>
        <v>294903.85967865906</v>
      </c>
      <c r="E230" s="1">
        <f t="shared" si="18"/>
        <v>2784310.3336854018</v>
      </c>
      <c r="F230" s="1">
        <f t="shared" si="19"/>
        <v>1461.8145312572781</v>
      </c>
      <c r="G230" s="1">
        <f t="shared" si="20"/>
        <v>5.4687427220869722E-3</v>
      </c>
      <c r="I230">
        <v>1350.47</v>
      </c>
      <c r="J230">
        <v>2.38</v>
      </c>
    </row>
    <row r="231" spans="1:10" x14ac:dyDescent="0.3">
      <c r="A231">
        <v>1377.93</v>
      </c>
      <c r="B231">
        <f t="shared" si="16"/>
        <v>1462.1100000000001</v>
      </c>
      <c r="C231">
        <v>3.16</v>
      </c>
      <c r="D231" s="2">
        <f t="shared" si="17"/>
        <v>294904.04093960556</v>
      </c>
      <c r="E231" s="1">
        <f t="shared" si="18"/>
        <v>2784310.5600564252</v>
      </c>
      <c r="F231" s="1">
        <f t="shared" si="19"/>
        <v>1462.1045301726772</v>
      </c>
      <c r="G231" s="1">
        <f t="shared" si="20"/>
        <v>5.4698273229405459E-3</v>
      </c>
      <c r="I231">
        <v>1356.29</v>
      </c>
      <c r="J231">
        <v>2.44</v>
      </c>
    </row>
    <row r="232" spans="1:10" x14ac:dyDescent="0.3">
      <c r="A232">
        <v>1377.96</v>
      </c>
      <c r="B232">
        <f t="shared" si="16"/>
        <v>1462.14</v>
      </c>
      <c r="C232">
        <v>3.3</v>
      </c>
      <c r="D232" s="2">
        <f t="shared" si="17"/>
        <v>294904.05969073798</v>
      </c>
      <c r="E232" s="1">
        <f t="shared" si="18"/>
        <v>2784310.5834741169</v>
      </c>
      <c r="F232" s="1">
        <f t="shared" si="19"/>
        <v>1462.1345300602025</v>
      </c>
      <c r="G232" s="1">
        <f t="shared" si="20"/>
        <v>5.4699397976492037E-3</v>
      </c>
      <c r="I232">
        <v>1358.9</v>
      </c>
      <c r="J232">
        <v>2.65</v>
      </c>
    </row>
    <row r="233" spans="1:10" x14ac:dyDescent="0.3">
      <c r="A233">
        <v>1378.21</v>
      </c>
      <c r="B233">
        <f t="shared" si="16"/>
        <v>1462.39</v>
      </c>
      <c r="C233">
        <v>3.3</v>
      </c>
      <c r="D233" s="2">
        <f t="shared" si="17"/>
        <v>294904.21595017461</v>
      </c>
      <c r="E233" s="1">
        <f t="shared" si="18"/>
        <v>2784310.7786215506</v>
      </c>
      <c r="F233" s="1">
        <f t="shared" si="19"/>
        <v>1462.3845291250948</v>
      </c>
      <c r="G233" s="1">
        <f t="shared" si="20"/>
        <v>5.4708749053133943E-3</v>
      </c>
      <c r="I233">
        <v>1362.07</v>
      </c>
      <c r="J233">
        <v>2.68</v>
      </c>
    </row>
    <row r="234" spans="1:10" x14ac:dyDescent="0.3">
      <c r="A234">
        <v>1378.29</v>
      </c>
      <c r="B234">
        <f t="shared" si="16"/>
        <v>1462.47</v>
      </c>
      <c r="C234">
        <v>3.44</v>
      </c>
      <c r="D234" s="2">
        <f t="shared" si="17"/>
        <v>294904.26595319435</v>
      </c>
      <c r="E234" s="1">
        <f t="shared" si="18"/>
        <v>2784310.8410687293</v>
      </c>
      <c r="F234" s="1">
        <f t="shared" si="19"/>
        <v>1462.4645288257441</v>
      </c>
      <c r="G234" s="1">
        <f t="shared" si="20"/>
        <v>5.4711742559447885E-3</v>
      </c>
      <c r="I234">
        <v>1364</v>
      </c>
      <c r="J234">
        <v>2.66</v>
      </c>
    </row>
    <row r="235" spans="1:10" x14ac:dyDescent="0.3">
      <c r="A235">
        <v>1378.54</v>
      </c>
      <c r="B235">
        <f t="shared" si="16"/>
        <v>1462.72</v>
      </c>
      <c r="C235">
        <v>3.44</v>
      </c>
      <c r="D235" s="2">
        <f t="shared" si="17"/>
        <v>294904.42221263092</v>
      </c>
      <c r="E235" s="1">
        <f t="shared" si="18"/>
        <v>2784311.0362161626</v>
      </c>
      <c r="F235" s="1">
        <f t="shared" si="19"/>
        <v>1462.7145278902367</v>
      </c>
      <c r="G235" s="1">
        <f t="shared" si="20"/>
        <v>5.4721097633319005E-3</v>
      </c>
      <c r="I235">
        <v>1364.81</v>
      </c>
      <c r="J235">
        <v>2.2999999999999998</v>
      </c>
    </row>
    <row r="236" spans="1:10" x14ac:dyDescent="0.3">
      <c r="A236">
        <v>1378.61</v>
      </c>
      <c r="B236">
        <f t="shared" si="16"/>
        <v>1462.79</v>
      </c>
      <c r="C236">
        <v>3.59</v>
      </c>
      <c r="D236" s="2">
        <f t="shared" si="17"/>
        <v>294904.46596527321</v>
      </c>
      <c r="E236" s="1">
        <f t="shared" si="18"/>
        <v>2784311.0908574443</v>
      </c>
      <c r="F236" s="1">
        <f t="shared" si="19"/>
        <v>1462.7845276286318</v>
      </c>
      <c r="G236" s="1">
        <f t="shared" si="20"/>
        <v>5.4723713681141817E-3</v>
      </c>
      <c r="I236">
        <v>1365.12</v>
      </c>
      <c r="J236">
        <v>2.2999999999999998</v>
      </c>
    </row>
    <row r="237" spans="1:10" x14ac:dyDescent="0.3">
      <c r="A237" s="5">
        <v>1379.53</v>
      </c>
      <c r="B237">
        <f t="shared" si="16"/>
        <v>1463.71</v>
      </c>
      <c r="C237" s="5">
        <v>3.73</v>
      </c>
      <c r="D237" s="2">
        <v>294905.04100000003</v>
      </c>
      <c r="E237" s="2">
        <v>2784311.8089999999</v>
      </c>
      <c r="F237" s="1">
        <f t="shared" si="19"/>
        <v>1463.7045241868618</v>
      </c>
      <c r="G237" s="1">
        <f t="shared" si="20"/>
        <v>5.4758131382186548E-3</v>
      </c>
      <c r="I237">
        <v>1365.5</v>
      </c>
      <c r="J237">
        <v>2.56</v>
      </c>
    </row>
    <row r="238" spans="1:10" x14ac:dyDescent="0.3">
      <c r="I238">
        <v>1376.66</v>
      </c>
      <c r="J238">
        <v>2.52</v>
      </c>
    </row>
    <row r="239" spans="1:10" x14ac:dyDescent="0.3">
      <c r="I239">
        <v>1376.68</v>
      </c>
      <c r="J239">
        <v>2.72</v>
      </c>
    </row>
    <row r="240" spans="1:10" x14ac:dyDescent="0.3">
      <c r="I240">
        <v>1376.98</v>
      </c>
      <c r="J240">
        <v>2.72</v>
      </c>
    </row>
    <row r="241" spans="9:10" x14ac:dyDescent="0.3">
      <c r="I241">
        <v>1377.04</v>
      </c>
      <c r="J241">
        <v>2.89</v>
      </c>
    </row>
    <row r="242" spans="9:10" x14ac:dyDescent="0.3">
      <c r="I242">
        <v>1377.28</v>
      </c>
      <c r="J242">
        <v>2.89</v>
      </c>
    </row>
    <row r="243" spans="9:10" x14ac:dyDescent="0.3">
      <c r="I243">
        <v>1377.3</v>
      </c>
      <c r="J243">
        <v>3.02</v>
      </c>
    </row>
    <row r="244" spans="9:10" x14ac:dyDescent="0.3">
      <c r="I244">
        <v>1377.62</v>
      </c>
      <c r="J244">
        <v>3.02</v>
      </c>
    </row>
    <row r="245" spans="9:10" x14ac:dyDescent="0.3">
      <c r="I245">
        <v>1377.64</v>
      </c>
      <c r="J245">
        <v>3.16</v>
      </c>
    </row>
    <row r="246" spans="9:10" x14ac:dyDescent="0.3">
      <c r="I246">
        <v>1377.93</v>
      </c>
      <c r="J246">
        <v>3.16</v>
      </c>
    </row>
    <row r="247" spans="9:10" x14ac:dyDescent="0.3">
      <c r="I247">
        <v>1377.96</v>
      </c>
      <c r="J247">
        <v>3.3</v>
      </c>
    </row>
    <row r="248" spans="9:10" x14ac:dyDescent="0.3">
      <c r="I248">
        <v>1378.21</v>
      </c>
      <c r="J248">
        <v>3.3</v>
      </c>
    </row>
    <row r="249" spans="9:10" x14ac:dyDescent="0.3">
      <c r="I249">
        <v>1378.29</v>
      </c>
      <c r="J249">
        <v>3.44</v>
      </c>
    </row>
    <row r="250" spans="9:10" x14ac:dyDescent="0.3">
      <c r="I250">
        <v>1378.54</v>
      </c>
      <c r="J250">
        <v>3.44</v>
      </c>
    </row>
    <row r="251" spans="9:10" x14ac:dyDescent="0.3">
      <c r="I251">
        <v>1378.61</v>
      </c>
      <c r="J251">
        <v>3.59</v>
      </c>
    </row>
    <row r="252" spans="9:10" x14ac:dyDescent="0.3">
      <c r="I252" s="5">
        <v>1379.53</v>
      </c>
      <c r="J252" s="5">
        <v>3.73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"/>
  <sheetViews>
    <sheetView topLeftCell="A183" workbookViewId="0">
      <selection activeCell="F2" sqref="F2:G207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76.260000000000005</v>
      </c>
      <c r="B1">
        <f>A1-76.26</f>
        <v>0</v>
      </c>
      <c r="C1" s="5">
        <v>4.6399999999999997</v>
      </c>
      <c r="D1" s="2">
        <v>293456.685</v>
      </c>
      <c r="E1" s="2">
        <v>2783612.5015000002</v>
      </c>
    </row>
    <row r="2" spans="1:10" x14ac:dyDescent="0.3">
      <c r="A2">
        <v>77.150000000000006</v>
      </c>
      <c r="B2">
        <f t="shared" ref="B2:B65" si="0">A2-76.26</f>
        <v>0.89000000000000057</v>
      </c>
      <c r="C2">
        <v>4.5199999999999996</v>
      </c>
      <c r="D2" s="2">
        <f>(((B2*($D$207-$D$1))+$B$207*$D$1)/$B$207)</f>
        <v>293457.21065353474</v>
      </c>
      <c r="E2" s="1">
        <f>(((B2*($E$207-$E$1))+$B$207*$E$1)/$B$207)</f>
        <v>2783613.2196806488</v>
      </c>
      <c r="F2" s="1">
        <f>SQRT(((D2-$D$1)^2)+((E2-$E$1)^2))</f>
        <v>0.88999723735099678</v>
      </c>
      <c r="G2" s="1">
        <f t="shared" ref="G2" si="1">B2-F2</f>
        <v>2.7626490037846452E-6</v>
      </c>
    </row>
    <row r="3" spans="1:10" x14ac:dyDescent="0.3">
      <c r="A3">
        <v>77.94</v>
      </c>
      <c r="B3">
        <f t="shared" si="0"/>
        <v>1.6799999999999926</v>
      </c>
      <c r="C3">
        <v>4</v>
      </c>
      <c r="D3" s="2">
        <f t="shared" ref="D3:D66" si="2">(((B3*($D$207-$D$1))+$B$207*$D$1)/$B$207)</f>
        <v>293457.67724487465</v>
      </c>
      <c r="E3" s="1">
        <f t="shared" ref="E3:E66" si="3">(((B3*($E$207-$E$1))+$B$207*$E$1)/$B$207)</f>
        <v>2783613.8571668421</v>
      </c>
      <c r="F3" s="1">
        <f t="shared" ref="F3:F66" si="4">SQRT(((D3-$D$1)^2)+((E3-$E$1)^2))</f>
        <v>1.6799947849180756</v>
      </c>
      <c r="G3" s="1">
        <f t="shared" ref="G3:G66" si="5">B3-F3</f>
        <v>5.2150819169760609E-6</v>
      </c>
    </row>
    <row r="4" spans="1:10" x14ac:dyDescent="0.3">
      <c r="A4">
        <v>81.75</v>
      </c>
      <c r="B4">
        <f t="shared" si="0"/>
        <v>5.4899999999999949</v>
      </c>
      <c r="C4">
        <v>4.22</v>
      </c>
      <c r="D4" s="2">
        <f t="shared" si="2"/>
        <v>293459.92751450115</v>
      </c>
      <c r="E4" s="1">
        <f t="shared" si="3"/>
        <v>2783616.931625573</v>
      </c>
      <c r="F4" s="1">
        <f t="shared" si="4"/>
        <v>5.4899829581002875</v>
      </c>
      <c r="G4" s="1">
        <f t="shared" si="5"/>
        <v>1.7041899707415098E-5</v>
      </c>
    </row>
    <row r="5" spans="1:10" x14ac:dyDescent="0.3">
      <c r="A5">
        <v>81.78</v>
      </c>
      <c r="B5">
        <f t="shared" si="0"/>
        <v>5.519999999999996</v>
      </c>
      <c r="C5">
        <v>4.0999999999999996</v>
      </c>
      <c r="D5" s="2">
        <f t="shared" si="2"/>
        <v>293459.94523315958</v>
      </c>
      <c r="E5" s="1">
        <f t="shared" si="3"/>
        <v>2783616.9558339096</v>
      </c>
      <c r="F5" s="1">
        <f t="shared" si="4"/>
        <v>5.5199828650627261</v>
      </c>
      <c r="G5" s="1">
        <f t="shared" si="5"/>
        <v>1.7134937269958073E-5</v>
      </c>
    </row>
    <row r="6" spans="1:10" x14ac:dyDescent="0.3">
      <c r="A6">
        <v>86.87</v>
      </c>
      <c r="B6">
        <f t="shared" si="0"/>
        <v>10.61</v>
      </c>
      <c r="C6">
        <v>4.28</v>
      </c>
      <c r="D6" s="2">
        <f t="shared" si="2"/>
        <v>293462.95149888104</v>
      </c>
      <c r="E6" s="1">
        <f t="shared" si="3"/>
        <v>2783621.0631816625</v>
      </c>
      <c r="F6" s="1">
        <f t="shared" si="4"/>
        <v>10.609967064572599</v>
      </c>
      <c r="G6" s="1">
        <f t="shared" si="5"/>
        <v>3.2935427400460071E-5</v>
      </c>
    </row>
    <row r="7" spans="1:10" x14ac:dyDescent="0.3">
      <c r="A7">
        <v>89.09</v>
      </c>
      <c r="B7">
        <f t="shared" si="0"/>
        <v>12.829999999999998</v>
      </c>
      <c r="C7">
        <v>4.2</v>
      </c>
      <c r="D7" s="2">
        <f t="shared" si="2"/>
        <v>293464.26267960831</v>
      </c>
      <c r="E7" s="1">
        <f t="shared" si="3"/>
        <v>2783622.8545985608</v>
      </c>
      <c r="F7" s="1">
        <f t="shared" si="4"/>
        <v>12.829960173417042</v>
      </c>
      <c r="G7" s="1">
        <f t="shared" si="5"/>
        <v>3.9826582955981848E-5</v>
      </c>
    </row>
    <row r="8" spans="1:10" x14ac:dyDescent="0.3">
      <c r="A8">
        <v>92.08</v>
      </c>
      <c r="B8">
        <f t="shared" si="0"/>
        <v>15.819999999999993</v>
      </c>
      <c r="C8">
        <v>4.18</v>
      </c>
      <c r="D8" s="2">
        <f t="shared" si="2"/>
        <v>293466.02863923641</v>
      </c>
      <c r="E8" s="1">
        <f t="shared" si="3"/>
        <v>2783625.2673627618</v>
      </c>
      <c r="F8" s="1">
        <f t="shared" si="4"/>
        <v>15.81995089203536</v>
      </c>
      <c r="G8" s="1">
        <f t="shared" si="5"/>
        <v>4.9107964633421375E-5</v>
      </c>
    </row>
    <row r="9" spans="1:10" x14ac:dyDescent="0.3">
      <c r="A9">
        <v>102.98</v>
      </c>
      <c r="B9">
        <f t="shared" si="0"/>
        <v>26.72</v>
      </c>
      <c r="C9">
        <v>4.22</v>
      </c>
      <c r="D9" s="2">
        <f t="shared" si="2"/>
        <v>293472.46641848271</v>
      </c>
      <c r="E9" s="1">
        <f t="shared" si="3"/>
        <v>2783634.0630583428</v>
      </c>
      <c r="F9" s="1">
        <f t="shared" si="4"/>
        <v>26.719917056107711</v>
      </c>
      <c r="G9" s="1">
        <f t="shared" si="5"/>
        <v>8.2943892287801191E-5</v>
      </c>
    </row>
    <row r="10" spans="1:10" x14ac:dyDescent="0.3">
      <c r="A10">
        <v>114.3</v>
      </c>
      <c r="B10">
        <f t="shared" si="0"/>
        <v>38.039999999999992</v>
      </c>
      <c r="C10">
        <v>4.24</v>
      </c>
      <c r="D10" s="2">
        <f t="shared" si="2"/>
        <v>293479.15225894772</v>
      </c>
      <c r="E10" s="1">
        <f t="shared" si="3"/>
        <v>2783643.1976706344</v>
      </c>
      <c r="F10" s="1">
        <f t="shared" si="4"/>
        <v>38.039881916529303</v>
      </c>
      <c r="G10" s="1">
        <f t="shared" si="5"/>
        <v>1.1808347068864578E-4</v>
      </c>
    </row>
    <row r="11" spans="1:10" x14ac:dyDescent="0.3">
      <c r="A11">
        <v>114.34</v>
      </c>
      <c r="B11">
        <f t="shared" si="0"/>
        <v>38.08</v>
      </c>
      <c r="C11">
        <v>4.37</v>
      </c>
      <c r="D11" s="2">
        <f t="shared" si="2"/>
        <v>293479.17588382569</v>
      </c>
      <c r="E11" s="1">
        <f t="shared" si="3"/>
        <v>2783643.2299484164</v>
      </c>
      <c r="F11" s="1">
        <f t="shared" si="4"/>
        <v>38.079881792388342</v>
      </c>
      <c r="G11" s="1">
        <f t="shared" si="5"/>
        <v>1.182076116563735E-4</v>
      </c>
      <c r="I11" s="5">
        <v>76.260000000000005</v>
      </c>
      <c r="J11" s="5">
        <v>4.6399999999999997</v>
      </c>
    </row>
    <row r="12" spans="1:10" x14ac:dyDescent="0.3">
      <c r="A12">
        <v>126.59</v>
      </c>
      <c r="B12">
        <f t="shared" si="0"/>
        <v>50.33</v>
      </c>
      <c r="C12">
        <v>4.3600000000000003</v>
      </c>
      <c r="D12" s="2">
        <f t="shared" si="2"/>
        <v>293486.41100270342</v>
      </c>
      <c r="E12" s="1">
        <f t="shared" si="3"/>
        <v>2783653.1150191384</v>
      </c>
      <c r="F12" s="1">
        <f t="shared" si="4"/>
        <v>50.329843766019977</v>
      </c>
      <c r="G12" s="1">
        <f t="shared" si="5"/>
        <v>1.5623398002162503E-4</v>
      </c>
      <c r="I12">
        <v>77.150000000000006</v>
      </c>
      <c r="J12">
        <v>4.5199999999999996</v>
      </c>
    </row>
    <row r="13" spans="1:10" x14ac:dyDescent="0.3">
      <c r="A13">
        <v>127.71</v>
      </c>
      <c r="B13">
        <f t="shared" si="0"/>
        <v>51.449999999999989</v>
      </c>
      <c r="C13">
        <v>4.18</v>
      </c>
      <c r="D13" s="2">
        <f t="shared" si="2"/>
        <v>293487.07249928656</v>
      </c>
      <c r="E13" s="1">
        <f t="shared" si="3"/>
        <v>2783654.018797033</v>
      </c>
      <c r="F13" s="1">
        <f t="shared" si="4"/>
        <v>51.449840289321614</v>
      </c>
      <c r="G13" s="1">
        <f t="shared" si="5"/>
        <v>1.5971067837483588E-4</v>
      </c>
      <c r="I13">
        <v>77.94</v>
      </c>
      <c r="J13">
        <v>4</v>
      </c>
    </row>
    <row r="14" spans="1:10" x14ac:dyDescent="0.3">
      <c r="A14">
        <v>130.96</v>
      </c>
      <c r="B14">
        <f t="shared" si="0"/>
        <v>54.7</v>
      </c>
      <c r="C14">
        <v>4.1500000000000004</v>
      </c>
      <c r="D14" s="2">
        <f t="shared" si="2"/>
        <v>293488.99202062149</v>
      </c>
      <c r="E14" s="1">
        <f t="shared" si="3"/>
        <v>2783656.6413668166</v>
      </c>
      <c r="F14" s="1">
        <f t="shared" si="4"/>
        <v>54.699830200853008</v>
      </c>
      <c r="G14" s="1">
        <f t="shared" si="5"/>
        <v>1.6979914699533083E-4</v>
      </c>
      <c r="I14">
        <v>81.75</v>
      </c>
      <c r="J14">
        <v>4.22</v>
      </c>
    </row>
    <row r="15" spans="1:10" x14ac:dyDescent="0.3">
      <c r="A15">
        <v>140.49</v>
      </c>
      <c r="B15">
        <f t="shared" si="0"/>
        <v>64.23</v>
      </c>
      <c r="C15">
        <v>3.99</v>
      </c>
      <c r="D15" s="2">
        <f t="shared" si="2"/>
        <v>293494.62064779742</v>
      </c>
      <c r="E15" s="1">
        <f t="shared" si="3"/>
        <v>2783664.3315483662</v>
      </c>
      <c r="F15" s="1">
        <f t="shared" si="4"/>
        <v>64.229800618017393</v>
      </c>
      <c r="G15" s="1">
        <f t="shared" si="5"/>
        <v>1.9938198261115758E-4</v>
      </c>
      <c r="I15">
        <v>81.78</v>
      </c>
      <c r="J15">
        <v>4.0999999999999996</v>
      </c>
    </row>
    <row r="16" spans="1:10" x14ac:dyDescent="0.3">
      <c r="A16">
        <v>144.21</v>
      </c>
      <c r="B16">
        <f t="shared" si="0"/>
        <v>67.95</v>
      </c>
      <c r="C16">
        <v>4</v>
      </c>
      <c r="D16" s="2">
        <f t="shared" si="2"/>
        <v>293496.81776144844</v>
      </c>
      <c r="E16" s="1">
        <f t="shared" si="3"/>
        <v>2783667.3333820878</v>
      </c>
      <c r="F16" s="1">
        <f t="shared" si="4"/>
        <v>67.949789070584913</v>
      </c>
      <c r="G16" s="1">
        <f t="shared" si="5"/>
        <v>2.1092941508982221E-4</v>
      </c>
      <c r="I16">
        <v>86.87</v>
      </c>
      <c r="J16">
        <v>4.28</v>
      </c>
    </row>
    <row r="17" spans="1:10" x14ac:dyDescent="0.3">
      <c r="A17">
        <v>144.30000000000001</v>
      </c>
      <c r="B17">
        <f t="shared" si="0"/>
        <v>68.040000000000006</v>
      </c>
      <c r="C17">
        <v>4.2300000000000004</v>
      </c>
      <c r="D17" s="2">
        <f t="shared" si="2"/>
        <v>293496.87091742386</v>
      </c>
      <c r="E17" s="1">
        <f t="shared" si="3"/>
        <v>2783667.4060070971</v>
      </c>
      <c r="F17" s="1">
        <f t="shared" si="4"/>
        <v>68.039788791165222</v>
      </c>
      <c r="G17" s="1">
        <f t="shared" si="5"/>
        <v>2.1120883478431551E-4</v>
      </c>
      <c r="I17">
        <v>89.09</v>
      </c>
      <c r="J17">
        <v>4.2</v>
      </c>
    </row>
    <row r="18" spans="1:10" x14ac:dyDescent="0.3">
      <c r="A18">
        <v>147.69</v>
      </c>
      <c r="B18">
        <f t="shared" si="0"/>
        <v>71.429999999999993</v>
      </c>
      <c r="C18">
        <v>4.2300000000000004</v>
      </c>
      <c r="D18" s="2">
        <f t="shared" si="2"/>
        <v>293498.87312583165</v>
      </c>
      <c r="E18" s="1">
        <f t="shared" si="3"/>
        <v>2783670.1415491169</v>
      </c>
      <c r="F18" s="1">
        <f t="shared" si="4"/>
        <v>71.429778267622424</v>
      </c>
      <c r="G18" s="1">
        <f t="shared" si="5"/>
        <v>2.2173237756817343E-4</v>
      </c>
      <c r="I18">
        <v>92.08</v>
      </c>
      <c r="J18">
        <v>4.18</v>
      </c>
    </row>
    <row r="19" spans="1:10" x14ac:dyDescent="0.3">
      <c r="A19">
        <v>147.72</v>
      </c>
      <c r="B19">
        <f t="shared" si="0"/>
        <v>71.459999999999994</v>
      </c>
      <c r="C19">
        <v>3.91</v>
      </c>
      <c r="D19" s="2">
        <f t="shared" si="2"/>
        <v>293498.89084449015</v>
      </c>
      <c r="E19" s="1">
        <f t="shared" si="3"/>
        <v>2783670.1657574535</v>
      </c>
      <c r="F19" s="1">
        <f t="shared" si="4"/>
        <v>71.459778174619245</v>
      </c>
      <c r="G19" s="1">
        <f t="shared" si="5"/>
        <v>2.218253807484416E-4</v>
      </c>
      <c r="I19">
        <v>102.98</v>
      </c>
      <c r="J19">
        <v>4.22</v>
      </c>
    </row>
    <row r="20" spans="1:10" x14ac:dyDescent="0.3">
      <c r="A20">
        <v>163.44999999999999</v>
      </c>
      <c r="B20">
        <f t="shared" si="0"/>
        <v>87.189999999999984</v>
      </c>
      <c r="C20">
        <v>3.49</v>
      </c>
      <c r="D20" s="2">
        <f t="shared" si="2"/>
        <v>293508.18132775114</v>
      </c>
      <c r="E20" s="1">
        <f t="shared" si="3"/>
        <v>2783682.8589952053</v>
      </c>
      <c r="F20" s="1">
        <f t="shared" si="4"/>
        <v>87.189729345698524</v>
      </c>
      <c r="G20" s="1">
        <f t="shared" si="5"/>
        <v>2.7065430145967184E-4</v>
      </c>
      <c r="I20">
        <v>114.3</v>
      </c>
      <c r="J20">
        <v>4.24</v>
      </c>
    </row>
    <row r="21" spans="1:10" x14ac:dyDescent="0.3">
      <c r="A21">
        <v>165.88</v>
      </c>
      <c r="B21">
        <f t="shared" si="0"/>
        <v>89.61999999999999</v>
      </c>
      <c r="C21">
        <v>2.5099999999999998</v>
      </c>
      <c r="D21" s="2">
        <f t="shared" si="2"/>
        <v>293509.61653908773</v>
      </c>
      <c r="E21" s="1">
        <f t="shared" si="3"/>
        <v>2783684.8198704589</v>
      </c>
      <c r="F21" s="1">
        <f t="shared" si="4"/>
        <v>89.619721802700411</v>
      </c>
      <c r="G21" s="1">
        <f t="shared" si="5"/>
        <v>2.7819729957911932E-4</v>
      </c>
      <c r="I21">
        <v>114.34</v>
      </c>
      <c r="J21">
        <v>4.37</v>
      </c>
    </row>
    <row r="22" spans="1:10" x14ac:dyDescent="0.3">
      <c r="A22">
        <v>169.47</v>
      </c>
      <c r="B22">
        <f t="shared" si="0"/>
        <v>93.21</v>
      </c>
      <c r="C22">
        <v>2.5299999999999998</v>
      </c>
      <c r="D22" s="2">
        <f t="shared" si="2"/>
        <v>293511.73687188537</v>
      </c>
      <c r="E22" s="1">
        <f t="shared" si="3"/>
        <v>2783687.7168013891</v>
      </c>
      <c r="F22" s="1">
        <f t="shared" si="4"/>
        <v>93.209710658828584</v>
      </c>
      <c r="G22" s="1">
        <f t="shared" si="5"/>
        <v>2.8934117140977378E-4</v>
      </c>
      <c r="I22">
        <v>126.59</v>
      </c>
      <c r="J22">
        <v>4.3600000000000003</v>
      </c>
    </row>
    <row r="23" spans="1:10" x14ac:dyDescent="0.3">
      <c r="A23">
        <v>187.44</v>
      </c>
      <c r="B23">
        <f t="shared" si="0"/>
        <v>111.17999999999999</v>
      </c>
      <c r="C23">
        <v>0.44</v>
      </c>
      <c r="D23" s="2">
        <f t="shared" si="2"/>
        <v>293522.35034831258</v>
      </c>
      <c r="E23" s="1">
        <f t="shared" si="3"/>
        <v>2783702.2175949295</v>
      </c>
      <c r="F23" s="1">
        <f t="shared" si="4"/>
        <v>111.179654876101</v>
      </c>
      <c r="G23" s="1">
        <f t="shared" si="5"/>
        <v>3.4512389899532536E-4</v>
      </c>
      <c r="I23">
        <v>127.71</v>
      </c>
      <c r="J23">
        <v>4.18</v>
      </c>
    </row>
    <row r="24" spans="1:10" x14ac:dyDescent="0.3">
      <c r="A24">
        <v>201.94</v>
      </c>
      <c r="B24">
        <f t="shared" si="0"/>
        <v>125.67999999999999</v>
      </c>
      <c r="C24">
        <v>0.2</v>
      </c>
      <c r="D24" s="2">
        <f t="shared" si="2"/>
        <v>293530.91436657601</v>
      </c>
      <c r="E24" s="1">
        <f t="shared" si="3"/>
        <v>2783713.9182908866</v>
      </c>
      <c r="F24" s="1">
        <f t="shared" si="4"/>
        <v>125.67960986553952</v>
      </c>
      <c r="G24" s="1">
        <f t="shared" si="5"/>
        <v>3.9013446047420075E-4</v>
      </c>
      <c r="I24">
        <v>130.96</v>
      </c>
      <c r="J24">
        <v>4.1500000000000004</v>
      </c>
    </row>
    <row r="25" spans="1:10" x14ac:dyDescent="0.3">
      <c r="A25">
        <v>203.2</v>
      </c>
      <c r="B25">
        <f t="shared" si="0"/>
        <v>126.93999999999998</v>
      </c>
      <c r="C25">
        <v>0.2</v>
      </c>
      <c r="D25" s="2">
        <f t="shared" si="2"/>
        <v>293531.65855023201</v>
      </c>
      <c r="E25" s="1">
        <f t="shared" si="3"/>
        <v>2783714.9350410178</v>
      </c>
      <c r="F25" s="1">
        <f t="shared" si="4"/>
        <v>126.93960595414273</v>
      </c>
      <c r="G25" s="1">
        <f t="shared" si="5"/>
        <v>3.9404585724867047E-4</v>
      </c>
      <c r="I25">
        <v>140.49</v>
      </c>
      <c r="J25">
        <v>3.99</v>
      </c>
    </row>
    <row r="26" spans="1:10" x14ac:dyDescent="0.3">
      <c r="A26">
        <v>211.53</v>
      </c>
      <c r="B26">
        <f t="shared" si="0"/>
        <v>135.26999999999998</v>
      </c>
      <c r="C26">
        <v>0.13</v>
      </c>
      <c r="D26" s="2">
        <f t="shared" si="2"/>
        <v>293536.57843106892</v>
      </c>
      <c r="E26" s="1">
        <f t="shared" si="3"/>
        <v>2783721.6568891094</v>
      </c>
      <c r="F26" s="1">
        <f t="shared" si="4"/>
        <v>135.26958009669752</v>
      </c>
      <c r="G26" s="1">
        <f t="shared" si="5"/>
        <v>4.1990330245766927E-4</v>
      </c>
      <c r="I26">
        <v>144.21</v>
      </c>
      <c r="J26">
        <v>4</v>
      </c>
    </row>
    <row r="27" spans="1:10" x14ac:dyDescent="0.3">
      <c r="A27">
        <v>219.14</v>
      </c>
      <c r="B27">
        <f t="shared" si="0"/>
        <v>142.88</v>
      </c>
      <c r="C27">
        <v>-0.39</v>
      </c>
      <c r="D27" s="2">
        <f t="shared" si="2"/>
        <v>293541.07306410233</v>
      </c>
      <c r="E27" s="1">
        <f t="shared" si="3"/>
        <v>2783727.7977371248</v>
      </c>
      <c r="F27" s="1">
        <f t="shared" si="4"/>
        <v>142.87955647337944</v>
      </c>
      <c r="G27" s="1">
        <f t="shared" si="5"/>
        <v>4.4352662055757719E-4</v>
      </c>
      <c r="I27">
        <v>144.30000000000001</v>
      </c>
      <c r="J27">
        <v>4.2300000000000004</v>
      </c>
    </row>
    <row r="28" spans="1:10" x14ac:dyDescent="0.3">
      <c r="A28">
        <v>234.34</v>
      </c>
      <c r="B28">
        <f t="shared" si="0"/>
        <v>158.07999999999998</v>
      </c>
      <c r="C28">
        <v>-0.67</v>
      </c>
      <c r="D28" s="2">
        <f t="shared" si="2"/>
        <v>293550.05051773024</v>
      </c>
      <c r="E28" s="1">
        <f t="shared" si="3"/>
        <v>2783740.0632942659</v>
      </c>
      <c r="F28" s="1">
        <f t="shared" si="4"/>
        <v>158.07950928980472</v>
      </c>
      <c r="G28" s="1">
        <f t="shared" si="5"/>
        <v>4.9071019526536475E-4</v>
      </c>
      <c r="I28">
        <v>147.69</v>
      </c>
      <c r="J28">
        <v>4.2300000000000004</v>
      </c>
    </row>
    <row r="29" spans="1:10" x14ac:dyDescent="0.3">
      <c r="A29">
        <v>258.02999999999997</v>
      </c>
      <c r="B29">
        <f t="shared" si="0"/>
        <v>181.76999999999998</v>
      </c>
      <c r="C29">
        <v>-0.98</v>
      </c>
      <c r="D29" s="2">
        <f t="shared" si="2"/>
        <v>293564.04235170694</v>
      </c>
      <c r="E29" s="1">
        <f t="shared" si="3"/>
        <v>2783759.179810626</v>
      </c>
      <c r="F29" s="1">
        <f t="shared" si="4"/>
        <v>181.76943575184524</v>
      </c>
      <c r="G29" s="1">
        <f t="shared" si="5"/>
        <v>5.6424815474542811E-4</v>
      </c>
      <c r="I29">
        <v>147.72</v>
      </c>
      <c r="J29">
        <v>3.91</v>
      </c>
    </row>
    <row r="30" spans="1:10" x14ac:dyDescent="0.3">
      <c r="A30">
        <v>269.18</v>
      </c>
      <c r="B30">
        <f t="shared" si="0"/>
        <v>192.92000000000002</v>
      </c>
      <c r="C30">
        <v>-0.71</v>
      </c>
      <c r="D30" s="2">
        <f t="shared" si="2"/>
        <v>293570.62778644054</v>
      </c>
      <c r="E30" s="1">
        <f t="shared" si="3"/>
        <v>2783768.1772423442</v>
      </c>
      <c r="F30" s="1">
        <f t="shared" si="4"/>
        <v>192.91940113993405</v>
      </c>
      <c r="G30" s="1">
        <f t="shared" si="5"/>
        <v>5.9886006596343577E-4</v>
      </c>
      <c r="I30">
        <v>163.44999999999999</v>
      </c>
      <c r="J30">
        <v>3.49</v>
      </c>
    </row>
    <row r="31" spans="1:10" x14ac:dyDescent="0.3">
      <c r="A31">
        <v>277.14999999999998</v>
      </c>
      <c r="B31">
        <f t="shared" si="0"/>
        <v>200.89</v>
      </c>
      <c r="C31">
        <v>-0.74</v>
      </c>
      <c r="D31" s="2">
        <f t="shared" si="2"/>
        <v>293575.33504337573</v>
      </c>
      <c r="E31" s="1">
        <f t="shared" si="3"/>
        <v>2783774.608590398</v>
      </c>
      <c r="F31" s="1">
        <f t="shared" si="4"/>
        <v>200.88937639975748</v>
      </c>
      <c r="G31" s="1">
        <f t="shared" si="5"/>
        <v>6.236002425055176E-4</v>
      </c>
      <c r="I31">
        <v>165.88</v>
      </c>
      <c r="J31">
        <v>2.5099999999999998</v>
      </c>
    </row>
    <row r="32" spans="1:10" x14ac:dyDescent="0.3">
      <c r="A32">
        <v>282.26</v>
      </c>
      <c r="B32">
        <f t="shared" si="0"/>
        <v>206</v>
      </c>
      <c r="C32">
        <v>-0.77</v>
      </c>
      <c r="D32" s="2">
        <f t="shared" si="2"/>
        <v>293578.35312153614</v>
      </c>
      <c r="E32" s="1">
        <f t="shared" si="3"/>
        <v>2783778.7320770416</v>
      </c>
      <c r="F32" s="1">
        <f t="shared" si="4"/>
        <v>205.99936053699182</v>
      </c>
      <c r="G32" s="1">
        <f t="shared" si="5"/>
        <v>6.3946300818429336E-4</v>
      </c>
      <c r="I32">
        <v>169.47</v>
      </c>
      <c r="J32">
        <v>2.5299999999999998</v>
      </c>
    </row>
    <row r="33" spans="1:10" x14ac:dyDescent="0.3">
      <c r="A33">
        <v>286.27</v>
      </c>
      <c r="B33">
        <f t="shared" si="0"/>
        <v>210.01</v>
      </c>
      <c r="C33">
        <v>-0.8</v>
      </c>
      <c r="D33" s="2">
        <f t="shared" si="2"/>
        <v>293580.72151555249</v>
      </c>
      <c r="E33" s="1">
        <f t="shared" si="3"/>
        <v>2783781.9679246824</v>
      </c>
      <c r="F33" s="1">
        <f t="shared" si="4"/>
        <v>210.00934808946923</v>
      </c>
      <c r="G33" s="1">
        <f t="shared" si="5"/>
        <v>6.5191053076318894E-4</v>
      </c>
      <c r="I33">
        <v>187.44</v>
      </c>
      <c r="J33">
        <v>0.44</v>
      </c>
    </row>
    <row r="34" spans="1:10" x14ac:dyDescent="0.3">
      <c r="A34">
        <v>293.06</v>
      </c>
      <c r="B34">
        <f t="shared" si="0"/>
        <v>216.8</v>
      </c>
      <c r="C34">
        <v>-0.83</v>
      </c>
      <c r="D34" s="2">
        <f t="shared" si="2"/>
        <v>293584.73183858756</v>
      </c>
      <c r="E34" s="1">
        <f t="shared" si="3"/>
        <v>2783787.4470781684</v>
      </c>
      <c r="F34" s="1">
        <f t="shared" si="4"/>
        <v>216.79932701199738</v>
      </c>
      <c r="G34" s="1">
        <f t="shared" si="5"/>
        <v>6.7298800263415615E-4</v>
      </c>
      <c r="I34">
        <v>201.94</v>
      </c>
      <c r="J34">
        <v>0.2</v>
      </c>
    </row>
    <row r="35" spans="1:10" x14ac:dyDescent="0.3">
      <c r="A35">
        <v>298.08999999999997</v>
      </c>
      <c r="B35">
        <f t="shared" si="0"/>
        <v>221.82999999999998</v>
      </c>
      <c r="C35">
        <v>-0.85</v>
      </c>
      <c r="D35" s="2">
        <f t="shared" si="2"/>
        <v>293587.70266699209</v>
      </c>
      <c r="E35" s="1">
        <f t="shared" si="3"/>
        <v>2783791.5060092486</v>
      </c>
      <c r="F35" s="1">
        <f t="shared" si="4"/>
        <v>221.82931139792379</v>
      </c>
      <c r="G35" s="1">
        <f t="shared" si="5"/>
        <v>6.8860207619536595E-4</v>
      </c>
      <c r="I35">
        <v>203.2</v>
      </c>
      <c r="J35">
        <v>0.2</v>
      </c>
    </row>
    <row r="36" spans="1:10" x14ac:dyDescent="0.3">
      <c r="A36">
        <v>307.88</v>
      </c>
      <c r="B36">
        <f t="shared" si="0"/>
        <v>231.62</v>
      </c>
      <c r="C36">
        <v>-1.02</v>
      </c>
      <c r="D36" s="2">
        <f t="shared" si="2"/>
        <v>293593.48485587479</v>
      </c>
      <c r="E36" s="1">
        <f t="shared" si="3"/>
        <v>2783799.4059963808</v>
      </c>
      <c r="F36" s="1">
        <f t="shared" si="4"/>
        <v>231.61928100796686</v>
      </c>
      <c r="G36" s="1">
        <f t="shared" si="5"/>
        <v>7.1899203314274018E-4</v>
      </c>
      <c r="I36">
        <v>211.53</v>
      </c>
      <c r="J36">
        <v>0.13</v>
      </c>
    </row>
    <row r="37" spans="1:10" x14ac:dyDescent="0.3">
      <c r="A37">
        <v>315.25</v>
      </c>
      <c r="B37">
        <f t="shared" si="0"/>
        <v>238.99</v>
      </c>
      <c r="C37">
        <v>-1.07</v>
      </c>
      <c r="D37" s="2">
        <f t="shared" si="2"/>
        <v>293597.83773964044</v>
      </c>
      <c r="E37" s="1">
        <f t="shared" si="3"/>
        <v>2783805.3531777048</v>
      </c>
      <c r="F37" s="1">
        <f t="shared" si="4"/>
        <v>238.98925812990467</v>
      </c>
      <c r="G37" s="1">
        <f t="shared" si="5"/>
        <v>7.4187009533943638E-4</v>
      </c>
      <c r="I37">
        <v>219.14</v>
      </c>
      <c r="J37">
        <v>-0.39</v>
      </c>
    </row>
    <row r="38" spans="1:10" x14ac:dyDescent="0.3">
      <c r="A38">
        <v>322.14999999999998</v>
      </c>
      <c r="B38">
        <f t="shared" si="0"/>
        <v>245.89</v>
      </c>
      <c r="C38">
        <v>-1.1200000000000001</v>
      </c>
      <c r="D38" s="2">
        <f t="shared" si="2"/>
        <v>293601.91303108993</v>
      </c>
      <c r="E38" s="1">
        <f t="shared" si="3"/>
        <v>2783810.9210950914</v>
      </c>
      <c r="F38" s="1">
        <f t="shared" si="4"/>
        <v>245.88923671114773</v>
      </c>
      <c r="G38" s="1">
        <f t="shared" si="5"/>
        <v>7.6328885225507292E-4</v>
      </c>
      <c r="I38">
        <v>234.34</v>
      </c>
      <c r="J38">
        <v>-0.67</v>
      </c>
    </row>
    <row r="39" spans="1:10" x14ac:dyDescent="0.3">
      <c r="A39">
        <v>340.92</v>
      </c>
      <c r="B39">
        <f t="shared" si="0"/>
        <v>264.66000000000003</v>
      </c>
      <c r="C39">
        <v>-1.71</v>
      </c>
      <c r="D39" s="2">
        <f t="shared" si="2"/>
        <v>293612.99900507653</v>
      </c>
      <c r="E39" s="1">
        <f t="shared" si="3"/>
        <v>2783826.0674442709</v>
      </c>
      <c r="F39" s="1">
        <f t="shared" si="4"/>
        <v>264.65917844522517</v>
      </c>
      <c r="G39" s="1">
        <f t="shared" si="5"/>
        <v>8.2155477485912343E-4</v>
      </c>
      <c r="I39">
        <v>258.02999999999997</v>
      </c>
      <c r="J39">
        <v>-0.98</v>
      </c>
    </row>
    <row r="40" spans="1:10" x14ac:dyDescent="0.3">
      <c r="A40">
        <v>352.43</v>
      </c>
      <c r="B40">
        <f t="shared" si="0"/>
        <v>276.17</v>
      </c>
      <c r="C40">
        <v>-1.86</v>
      </c>
      <c r="D40" s="2">
        <f t="shared" si="2"/>
        <v>293619.79706371186</v>
      </c>
      <c r="E40" s="1">
        <f t="shared" si="3"/>
        <v>2783835.3553760271</v>
      </c>
      <c r="F40" s="1">
        <f t="shared" si="4"/>
        <v>276.16914271604537</v>
      </c>
      <c r="G40" s="1">
        <f t="shared" si="5"/>
        <v>8.5728395464457208E-4</v>
      </c>
      <c r="I40">
        <v>269.18</v>
      </c>
      <c r="J40">
        <v>-0.71</v>
      </c>
    </row>
    <row r="41" spans="1:10" x14ac:dyDescent="0.3">
      <c r="A41">
        <v>360.32</v>
      </c>
      <c r="B41">
        <f t="shared" si="0"/>
        <v>284.06</v>
      </c>
      <c r="C41">
        <v>-2.08</v>
      </c>
      <c r="D41" s="2">
        <f t="shared" si="2"/>
        <v>293624.45707089105</v>
      </c>
      <c r="E41" s="1">
        <f t="shared" si="3"/>
        <v>2783841.7221685168</v>
      </c>
      <c r="F41" s="1">
        <f t="shared" si="4"/>
        <v>284.05911822411633</v>
      </c>
      <c r="G41" s="1">
        <f t="shared" si="5"/>
        <v>8.8177588366988857E-4</v>
      </c>
      <c r="I41">
        <v>277.14999999999998</v>
      </c>
      <c r="J41">
        <v>-0.74</v>
      </c>
    </row>
    <row r="42" spans="1:10" x14ac:dyDescent="0.3">
      <c r="A42">
        <v>369.13</v>
      </c>
      <c r="B42">
        <f t="shared" si="0"/>
        <v>292.87</v>
      </c>
      <c r="C42">
        <v>-2.29</v>
      </c>
      <c r="D42" s="2">
        <f t="shared" si="2"/>
        <v>293629.66045026359</v>
      </c>
      <c r="E42" s="1">
        <f t="shared" si="3"/>
        <v>2783848.8313499913</v>
      </c>
      <c r="F42" s="1">
        <f t="shared" si="4"/>
        <v>292.86909087622814</v>
      </c>
      <c r="G42" s="1">
        <f t="shared" si="5"/>
        <v>9.0912377186214144E-4</v>
      </c>
      <c r="I42">
        <v>282.26</v>
      </c>
      <c r="J42">
        <v>-0.77</v>
      </c>
    </row>
    <row r="43" spans="1:10" x14ac:dyDescent="0.3">
      <c r="A43">
        <v>381.29</v>
      </c>
      <c r="B43">
        <f t="shared" si="0"/>
        <v>305.03000000000003</v>
      </c>
      <c r="C43">
        <v>-2.46</v>
      </c>
      <c r="D43" s="2">
        <f t="shared" si="2"/>
        <v>293636.8424131659</v>
      </c>
      <c r="E43" s="1">
        <f t="shared" si="3"/>
        <v>2783858.643795704</v>
      </c>
      <c r="F43" s="1">
        <f t="shared" si="4"/>
        <v>305.02905312927948</v>
      </c>
      <c r="G43" s="1">
        <f t="shared" si="5"/>
        <v>9.4687072055421595E-4</v>
      </c>
      <c r="I43">
        <v>286.27</v>
      </c>
      <c r="J43">
        <v>-0.8</v>
      </c>
    </row>
    <row r="44" spans="1:10" x14ac:dyDescent="0.3">
      <c r="A44">
        <v>388.21</v>
      </c>
      <c r="B44">
        <f t="shared" si="0"/>
        <v>311.95</v>
      </c>
      <c r="C44">
        <v>-2.63</v>
      </c>
      <c r="D44" s="2">
        <f t="shared" si="2"/>
        <v>293640.92951705441</v>
      </c>
      <c r="E44" s="1">
        <f t="shared" si="3"/>
        <v>2783864.2278519813</v>
      </c>
      <c r="F44" s="1">
        <f t="shared" si="4"/>
        <v>311.94903164828133</v>
      </c>
      <c r="G44" s="1">
        <f t="shared" si="5"/>
        <v>9.683517186545032E-4</v>
      </c>
      <c r="I44">
        <v>293.06</v>
      </c>
      <c r="J44">
        <v>-0.83</v>
      </c>
    </row>
    <row r="45" spans="1:10" x14ac:dyDescent="0.3">
      <c r="A45">
        <v>394.65</v>
      </c>
      <c r="B45">
        <f t="shared" si="0"/>
        <v>318.39</v>
      </c>
      <c r="C45">
        <v>-2.6</v>
      </c>
      <c r="D45" s="2">
        <f t="shared" si="2"/>
        <v>293644.73312240728</v>
      </c>
      <c r="E45" s="1">
        <f t="shared" si="3"/>
        <v>2783869.4245748753</v>
      </c>
      <c r="F45" s="1">
        <f t="shared" si="4"/>
        <v>318.38901165735047</v>
      </c>
      <c r="G45" s="1">
        <f t="shared" si="5"/>
        <v>9.8834264952074591E-4</v>
      </c>
      <c r="I45">
        <v>298.08999999999997</v>
      </c>
      <c r="J45">
        <v>-0.85</v>
      </c>
    </row>
    <row r="46" spans="1:10" x14ac:dyDescent="0.3">
      <c r="A46">
        <v>400.04</v>
      </c>
      <c r="B46">
        <f t="shared" si="0"/>
        <v>323.78000000000003</v>
      </c>
      <c r="C46">
        <v>-2.4700000000000002</v>
      </c>
      <c r="D46" s="2">
        <f t="shared" si="2"/>
        <v>293647.91657471348</v>
      </c>
      <c r="E46" s="1">
        <f t="shared" si="3"/>
        <v>2783873.7740059928</v>
      </c>
      <c r="F46" s="1">
        <f t="shared" si="4"/>
        <v>323.77899492559811</v>
      </c>
      <c r="G46" s="1">
        <f t="shared" si="5"/>
        <v>1.0050744019167723E-3</v>
      </c>
      <c r="I46">
        <v>307.88</v>
      </c>
      <c r="J46">
        <v>-1.02</v>
      </c>
    </row>
    <row r="47" spans="1:10" x14ac:dyDescent="0.3">
      <c r="A47">
        <v>412.35</v>
      </c>
      <c r="B47">
        <f t="shared" si="0"/>
        <v>336.09000000000003</v>
      </c>
      <c r="C47">
        <v>-2.74</v>
      </c>
      <c r="D47" s="2">
        <f t="shared" si="2"/>
        <v>293655.18713090819</v>
      </c>
      <c r="E47" s="1">
        <f t="shared" si="3"/>
        <v>2783883.7074933881</v>
      </c>
      <c r="F47" s="1">
        <f t="shared" si="4"/>
        <v>336.08895671322341</v>
      </c>
      <c r="G47" s="1">
        <f t="shared" si="5"/>
        <v>1.0432867766212439E-3</v>
      </c>
      <c r="I47">
        <v>315.25</v>
      </c>
      <c r="J47">
        <v>-1.07</v>
      </c>
    </row>
    <row r="48" spans="1:10" x14ac:dyDescent="0.3">
      <c r="A48">
        <v>420.51</v>
      </c>
      <c r="B48">
        <f t="shared" si="0"/>
        <v>344.25</v>
      </c>
      <c r="C48">
        <v>-2.85</v>
      </c>
      <c r="D48" s="2">
        <f t="shared" si="2"/>
        <v>293660.00660601369</v>
      </c>
      <c r="E48" s="1">
        <f t="shared" si="3"/>
        <v>2783890.2921609059</v>
      </c>
      <c r="F48" s="1">
        <f t="shared" si="4"/>
        <v>344.24893138306965</v>
      </c>
      <c r="G48" s="1">
        <f t="shared" si="5"/>
        <v>1.0686169303539828E-3</v>
      </c>
      <c r="I48">
        <v>322.14999999999998</v>
      </c>
      <c r="J48">
        <v>-1.1200000000000001</v>
      </c>
    </row>
    <row r="49" spans="1:10" x14ac:dyDescent="0.3">
      <c r="A49">
        <v>428.32</v>
      </c>
      <c r="B49">
        <f t="shared" si="0"/>
        <v>352.06</v>
      </c>
      <c r="C49">
        <v>-3.06</v>
      </c>
      <c r="D49" s="2">
        <f t="shared" si="2"/>
        <v>293664.619363437</v>
      </c>
      <c r="E49" s="1">
        <f t="shared" si="3"/>
        <v>2783896.5943978312</v>
      </c>
      <c r="F49" s="1">
        <f t="shared" si="4"/>
        <v>352.05890713908116</v>
      </c>
      <c r="G49" s="1">
        <f t="shared" si="5"/>
        <v>1.0928609188454175E-3</v>
      </c>
      <c r="I49">
        <v>340.92</v>
      </c>
      <c r="J49">
        <v>-1.71</v>
      </c>
    </row>
    <row r="50" spans="1:10" x14ac:dyDescent="0.3">
      <c r="A50">
        <v>433.33</v>
      </c>
      <c r="B50">
        <f t="shared" si="0"/>
        <v>357.07</v>
      </c>
      <c r="C50">
        <v>-3.23</v>
      </c>
      <c r="D50" s="2">
        <f t="shared" si="2"/>
        <v>293667.57837940252</v>
      </c>
      <c r="E50" s="1">
        <f t="shared" si="3"/>
        <v>2783900.6371900206</v>
      </c>
      <c r="F50" s="1">
        <f t="shared" si="4"/>
        <v>357.06889158724874</v>
      </c>
      <c r="G50" s="1">
        <f t="shared" si="5"/>
        <v>1.1084127512503983E-3</v>
      </c>
      <c r="I50">
        <v>352.43</v>
      </c>
      <c r="J50">
        <v>-1.86</v>
      </c>
    </row>
    <row r="51" spans="1:10" x14ac:dyDescent="0.3">
      <c r="A51">
        <v>439.81</v>
      </c>
      <c r="B51">
        <f t="shared" si="0"/>
        <v>363.55</v>
      </c>
      <c r="C51">
        <v>-3.1</v>
      </c>
      <c r="D51" s="2">
        <f t="shared" si="2"/>
        <v>293671.40560963337</v>
      </c>
      <c r="E51" s="1">
        <f t="shared" si="3"/>
        <v>2783905.8661906966</v>
      </c>
      <c r="F51" s="1">
        <f t="shared" si="4"/>
        <v>363.54887147217693</v>
      </c>
      <c r="G51" s="1">
        <f t="shared" si="5"/>
        <v>1.1285278230843687E-3</v>
      </c>
      <c r="I51">
        <v>360.32</v>
      </c>
      <c r="J51">
        <v>-2.08</v>
      </c>
    </row>
    <row r="52" spans="1:10" x14ac:dyDescent="0.3">
      <c r="A52">
        <v>446.08</v>
      </c>
      <c r="B52">
        <f t="shared" si="0"/>
        <v>369.82</v>
      </c>
      <c r="C52">
        <v>-3.22</v>
      </c>
      <c r="D52" s="2">
        <f t="shared" si="2"/>
        <v>293675.10880925489</v>
      </c>
      <c r="E52" s="1">
        <f t="shared" si="3"/>
        <v>2783910.9257330173</v>
      </c>
      <c r="F52" s="1">
        <f t="shared" si="4"/>
        <v>369.81885200894772</v>
      </c>
      <c r="G52" s="1">
        <f t="shared" si="5"/>
        <v>1.1479910522780301E-3</v>
      </c>
      <c r="I52">
        <v>369.13</v>
      </c>
      <c r="J52">
        <v>-2.29</v>
      </c>
    </row>
    <row r="53" spans="1:10" x14ac:dyDescent="0.3">
      <c r="A53">
        <v>461.69</v>
      </c>
      <c r="B53">
        <f t="shared" si="0"/>
        <v>385.43</v>
      </c>
      <c r="C53">
        <v>-3.28</v>
      </c>
      <c r="D53" s="2">
        <f t="shared" si="2"/>
        <v>293684.32841788192</v>
      </c>
      <c r="E53" s="1">
        <f t="shared" si="3"/>
        <v>2783923.522137423</v>
      </c>
      <c r="F53" s="1">
        <f t="shared" si="4"/>
        <v>385.42880355241545</v>
      </c>
      <c r="G53" s="1">
        <f t="shared" si="5"/>
        <v>1.1964475845616107E-3</v>
      </c>
      <c r="I53">
        <v>381.29</v>
      </c>
      <c r="J53">
        <v>-2.46</v>
      </c>
    </row>
    <row r="54" spans="1:10" x14ac:dyDescent="0.3">
      <c r="A54">
        <v>474.36</v>
      </c>
      <c r="B54">
        <f t="shared" si="0"/>
        <v>398.1</v>
      </c>
      <c r="C54">
        <v>-3.3</v>
      </c>
      <c r="D54" s="2">
        <f t="shared" si="2"/>
        <v>293691.81159797835</v>
      </c>
      <c r="E54" s="1">
        <f t="shared" si="3"/>
        <v>2783933.7461248557</v>
      </c>
      <c r="F54" s="1">
        <f t="shared" si="4"/>
        <v>398.09876422239631</v>
      </c>
      <c r="G54" s="1">
        <f t="shared" si="5"/>
        <v>1.2357776037106305E-3</v>
      </c>
      <c r="I54">
        <v>388.21</v>
      </c>
      <c r="J54">
        <v>-2.63</v>
      </c>
    </row>
    <row r="55" spans="1:10" x14ac:dyDescent="0.3">
      <c r="A55">
        <v>483.49</v>
      </c>
      <c r="B55">
        <f t="shared" si="0"/>
        <v>407.23</v>
      </c>
      <c r="C55">
        <v>-3.4</v>
      </c>
      <c r="D55" s="2">
        <f t="shared" si="2"/>
        <v>293697.20397637464</v>
      </c>
      <c r="E55" s="1">
        <f t="shared" si="3"/>
        <v>2783941.113528586</v>
      </c>
      <c r="F55" s="1">
        <f t="shared" si="4"/>
        <v>407.22873588138043</v>
      </c>
      <c r="G55" s="1">
        <f t="shared" si="5"/>
        <v>1.2641186195878618E-3</v>
      </c>
      <c r="I55">
        <v>394.65</v>
      </c>
      <c r="J55">
        <v>-2.6</v>
      </c>
    </row>
    <row r="56" spans="1:10" x14ac:dyDescent="0.3">
      <c r="A56">
        <v>492.71</v>
      </c>
      <c r="B56">
        <f t="shared" si="0"/>
        <v>416.45</v>
      </c>
      <c r="C56">
        <v>-3.38</v>
      </c>
      <c r="D56" s="2">
        <f t="shared" si="2"/>
        <v>293702.6495107463</v>
      </c>
      <c r="E56" s="1">
        <f t="shared" si="3"/>
        <v>2783948.5535573252</v>
      </c>
      <c r="F56" s="1">
        <f t="shared" si="4"/>
        <v>416.44870726053472</v>
      </c>
      <c r="G56" s="1">
        <f t="shared" si="5"/>
        <v>1.2927394652706425E-3</v>
      </c>
      <c r="I56">
        <v>400.04</v>
      </c>
      <c r="J56">
        <v>-2.4700000000000002</v>
      </c>
    </row>
    <row r="57" spans="1:10" x14ac:dyDescent="0.3">
      <c r="A57">
        <v>498.02</v>
      </c>
      <c r="B57">
        <f t="shared" si="0"/>
        <v>421.76</v>
      </c>
      <c r="C57">
        <v>-3.37</v>
      </c>
      <c r="D57" s="2">
        <f t="shared" si="2"/>
        <v>293705.78571329656</v>
      </c>
      <c r="E57" s="1">
        <f t="shared" si="3"/>
        <v>2783952.8384328792</v>
      </c>
      <c r="F57" s="1">
        <f t="shared" si="4"/>
        <v>421.75869077743999</v>
      </c>
      <c r="G57" s="1">
        <f t="shared" si="5"/>
        <v>1.3092225599962148E-3</v>
      </c>
      <c r="I57">
        <v>412.35</v>
      </c>
      <c r="J57">
        <v>-2.74</v>
      </c>
    </row>
    <row r="58" spans="1:10" x14ac:dyDescent="0.3">
      <c r="A58">
        <v>503.32</v>
      </c>
      <c r="B58">
        <f t="shared" si="0"/>
        <v>427.06</v>
      </c>
      <c r="C58">
        <v>-3.39</v>
      </c>
      <c r="D58" s="2">
        <f t="shared" si="2"/>
        <v>293708.91600962734</v>
      </c>
      <c r="E58" s="1">
        <f t="shared" si="3"/>
        <v>2783957.1152389874</v>
      </c>
      <c r="F58" s="1">
        <f t="shared" si="4"/>
        <v>427.05867432510729</v>
      </c>
      <c r="G58" s="1">
        <f t="shared" si="5"/>
        <v>1.3256748927119588E-3</v>
      </c>
      <c r="I58">
        <v>420.51</v>
      </c>
      <c r="J58">
        <v>-2.85</v>
      </c>
    </row>
    <row r="59" spans="1:10" x14ac:dyDescent="0.3">
      <c r="A59">
        <v>508.85</v>
      </c>
      <c r="B59">
        <f t="shared" si="0"/>
        <v>432.59000000000003</v>
      </c>
      <c r="C59">
        <v>-3.11</v>
      </c>
      <c r="D59" s="2">
        <f t="shared" si="2"/>
        <v>293712.18214900646</v>
      </c>
      <c r="E59" s="1">
        <f t="shared" si="3"/>
        <v>2783961.5776423421</v>
      </c>
      <c r="F59" s="1">
        <f t="shared" si="4"/>
        <v>432.58865715906666</v>
      </c>
      <c r="G59" s="1">
        <f t="shared" si="5"/>
        <v>1.3428409333755553E-3</v>
      </c>
      <c r="I59">
        <v>428.32</v>
      </c>
      <c r="J59">
        <v>-3.06</v>
      </c>
    </row>
    <row r="60" spans="1:10" x14ac:dyDescent="0.3">
      <c r="A60">
        <v>514.26</v>
      </c>
      <c r="B60">
        <f t="shared" si="0"/>
        <v>438</v>
      </c>
      <c r="C60">
        <v>-3.11</v>
      </c>
      <c r="D60" s="2">
        <f t="shared" si="2"/>
        <v>293715.37741375162</v>
      </c>
      <c r="E60" s="1">
        <f t="shared" si="3"/>
        <v>2783965.9432123508</v>
      </c>
      <c r="F60" s="1">
        <f t="shared" si="4"/>
        <v>437.99864036541447</v>
      </c>
      <c r="G60" s="1">
        <f t="shared" si="5"/>
        <v>1.3596345855262371E-3</v>
      </c>
      <c r="I60">
        <v>433.33</v>
      </c>
      <c r="J60">
        <v>-3.23</v>
      </c>
    </row>
    <row r="61" spans="1:10" x14ac:dyDescent="0.3">
      <c r="A61">
        <v>525.75</v>
      </c>
      <c r="B61">
        <f t="shared" si="0"/>
        <v>449.49</v>
      </c>
      <c r="C61">
        <v>-2.92</v>
      </c>
      <c r="D61" s="2">
        <f t="shared" si="2"/>
        <v>293722.16365994798</v>
      </c>
      <c r="E61" s="1">
        <f t="shared" si="3"/>
        <v>2783975.2150052157</v>
      </c>
      <c r="F61" s="1">
        <f t="shared" si="4"/>
        <v>449.48860469813445</v>
      </c>
      <c r="G61" s="1">
        <f t="shared" si="5"/>
        <v>1.3953018655570304E-3</v>
      </c>
      <c r="I61">
        <v>439.81</v>
      </c>
      <c r="J61">
        <v>-3.1</v>
      </c>
    </row>
    <row r="62" spans="1:10" x14ac:dyDescent="0.3">
      <c r="A62">
        <v>531.04</v>
      </c>
      <c r="B62">
        <f t="shared" si="0"/>
        <v>454.78</v>
      </c>
      <c r="C62">
        <v>-2.88</v>
      </c>
      <c r="D62" s="2">
        <f t="shared" si="2"/>
        <v>293725.28805005929</v>
      </c>
      <c r="E62" s="1">
        <f t="shared" si="3"/>
        <v>2783979.4837418785</v>
      </c>
      <c r="F62" s="1">
        <f t="shared" si="4"/>
        <v>454.77858827693956</v>
      </c>
      <c r="G62" s="1">
        <f t="shared" si="5"/>
        <v>1.4117230604142605E-3</v>
      </c>
      <c r="I62">
        <v>446.08</v>
      </c>
      <c r="J62">
        <v>-3.22</v>
      </c>
    </row>
    <row r="63" spans="1:10" x14ac:dyDescent="0.3">
      <c r="A63">
        <v>536.30999999999995</v>
      </c>
      <c r="B63">
        <f t="shared" si="0"/>
        <v>460.04999999999995</v>
      </c>
      <c r="C63">
        <v>-2.5299999999999998</v>
      </c>
      <c r="D63" s="2">
        <f t="shared" si="2"/>
        <v>293728.40062773164</v>
      </c>
      <c r="E63" s="1">
        <f t="shared" si="3"/>
        <v>2783983.7363396506</v>
      </c>
      <c r="F63" s="1">
        <f t="shared" si="4"/>
        <v>460.04857191802017</v>
      </c>
      <c r="G63" s="1">
        <f t="shared" si="5"/>
        <v>1.4280819797818367E-3</v>
      </c>
      <c r="I63">
        <v>461.69</v>
      </c>
      <c r="J63">
        <v>-3.28</v>
      </c>
    </row>
    <row r="64" spans="1:10" x14ac:dyDescent="0.3">
      <c r="A64">
        <v>541.41</v>
      </c>
      <c r="B64">
        <f t="shared" si="0"/>
        <v>465.15</v>
      </c>
      <c r="C64">
        <v>-2.3199999999999998</v>
      </c>
      <c r="D64" s="2">
        <f t="shared" si="2"/>
        <v>293731.41279967257</v>
      </c>
      <c r="E64" s="1">
        <f t="shared" si="3"/>
        <v>2783987.8517568489</v>
      </c>
      <c r="F64" s="1">
        <f t="shared" si="4"/>
        <v>465.14855608639226</v>
      </c>
      <c r="G64" s="1">
        <f t="shared" si="5"/>
        <v>1.4439136077157855E-3</v>
      </c>
      <c r="I64">
        <v>474.36</v>
      </c>
      <c r="J64">
        <v>-3.3</v>
      </c>
    </row>
    <row r="65" spans="1:10" x14ac:dyDescent="0.3">
      <c r="A65">
        <v>546.55999999999995</v>
      </c>
      <c r="B65">
        <f t="shared" si="0"/>
        <v>470.29999999999995</v>
      </c>
      <c r="C65">
        <v>-2.2999999999999998</v>
      </c>
      <c r="D65" s="2">
        <f t="shared" si="2"/>
        <v>293734.45450271096</v>
      </c>
      <c r="E65" s="1">
        <f t="shared" si="3"/>
        <v>2783992.007521275</v>
      </c>
      <c r="F65" s="1">
        <f t="shared" si="4"/>
        <v>470.29854009986138</v>
      </c>
      <c r="G65" s="1">
        <f t="shared" si="5"/>
        <v>1.4599001385704469E-3</v>
      </c>
      <c r="I65">
        <v>483.49</v>
      </c>
      <c r="J65">
        <v>-3.4</v>
      </c>
    </row>
    <row r="66" spans="1:10" x14ac:dyDescent="0.3">
      <c r="A66">
        <v>553.15</v>
      </c>
      <c r="B66">
        <f t="shared" ref="B66:B129" si="6">A66-76.26</f>
        <v>476.89</v>
      </c>
      <c r="C66">
        <v>-2.62</v>
      </c>
      <c r="D66" s="2">
        <f t="shared" si="2"/>
        <v>293738.34670135623</v>
      </c>
      <c r="E66" s="1">
        <f t="shared" si="3"/>
        <v>2783997.3252858515</v>
      </c>
      <c r="F66" s="1">
        <f t="shared" si="4"/>
        <v>476.88851964350448</v>
      </c>
      <c r="G66" s="1">
        <f t="shared" si="5"/>
        <v>1.4803564955059301E-3</v>
      </c>
      <c r="I66">
        <v>492.71</v>
      </c>
      <c r="J66">
        <v>-3.38</v>
      </c>
    </row>
    <row r="67" spans="1:10" x14ac:dyDescent="0.3">
      <c r="A67">
        <v>560.79999999999995</v>
      </c>
      <c r="B67">
        <f t="shared" si="6"/>
        <v>484.53999999999996</v>
      </c>
      <c r="C67">
        <v>-2.4500000000000002</v>
      </c>
      <c r="D67" s="2">
        <f t="shared" ref="D67:D130" si="7">(((B67*($D$207-$D$1))+$B$207*$D$1)/$B$207)</f>
        <v>293742.86495926761</v>
      </c>
      <c r="E67" s="1">
        <f t="shared" ref="E67:E130" si="8">(((B67*($E$207-$E$1))+$B$207*$E$1)/$B$207)</f>
        <v>2784003.4984116494</v>
      </c>
      <c r="F67" s="1">
        <f t="shared" ref="F67:F130" si="9">SQRT(((D67-$D$1)^2)+((E67-$E$1)^2))</f>
        <v>484.53849589642118</v>
      </c>
      <c r="G67" s="1">
        <f t="shared" ref="G67:G130" si="10">B67-F67</f>
        <v>1.5041035787817236E-3</v>
      </c>
      <c r="I67">
        <v>498.02</v>
      </c>
      <c r="J67">
        <v>-3.37</v>
      </c>
    </row>
    <row r="68" spans="1:10" x14ac:dyDescent="0.3">
      <c r="A68">
        <v>565.89</v>
      </c>
      <c r="B68">
        <f t="shared" si="6"/>
        <v>489.63</v>
      </c>
      <c r="C68">
        <v>-2.4</v>
      </c>
      <c r="D68" s="2">
        <f t="shared" si="7"/>
        <v>293745.87122498913</v>
      </c>
      <c r="E68" s="1">
        <f t="shared" si="8"/>
        <v>2784007.6057594023</v>
      </c>
      <c r="F68" s="1">
        <f t="shared" si="9"/>
        <v>489.62848009596547</v>
      </c>
      <c r="G68" s="1">
        <f t="shared" si="10"/>
        <v>1.5199040345237336E-3</v>
      </c>
      <c r="I68">
        <v>503.32</v>
      </c>
      <c r="J68">
        <v>-3.39</v>
      </c>
    </row>
    <row r="69" spans="1:10" x14ac:dyDescent="0.3">
      <c r="A69">
        <v>570.57000000000005</v>
      </c>
      <c r="B69">
        <f t="shared" si="6"/>
        <v>494.31000000000006</v>
      </c>
      <c r="C69">
        <v>-2.31</v>
      </c>
      <c r="D69" s="2">
        <f t="shared" si="7"/>
        <v>293748.63533571135</v>
      </c>
      <c r="E69" s="1">
        <f t="shared" si="8"/>
        <v>2784011.3822598904</v>
      </c>
      <c r="F69" s="1">
        <f t="shared" si="9"/>
        <v>494.30846556836406</v>
      </c>
      <c r="G69" s="1">
        <f t="shared" si="10"/>
        <v>1.5344316360028643E-3</v>
      </c>
      <c r="I69">
        <v>508.85</v>
      </c>
      <c r="J69">
        <v>-3.11</v>
      </c>
    </row>
    <row r="70" spans="1:10" x14ac:dyDescent="0.3">
      <c r="A70">
        <v>575.85</v>
      </c>
      <c r="B70">
        <f t="shared" si="6"/>
        <v>499.59000000000003</v>
      </c>
      <c r="C70">
        <v>-2.19</v>
      </c>
      <c r="D70" s="2">
        <f t="shared" si="7"/>
        <v>293751.75381960318</v>
      </c>
      <c r="E70" s="1">
        <f t="shared" si="8"/>
        <v>2784015.6429271079</v>
      </c>
      <c r="F70" s="1">
        <f t="shared" si="9"/>
        <v>499.58844917830692</v>
      </c>
      <c r="G70" s="1">
        <f t="shared" si="10"/>
        <v>1.5508216931152674E-3</v>
      </c>
      <c r="I70">
        <v>514.26</v>
      </c>
      <c r="J70">
        <v>-3.11</v>
      </c>
    </row>
    <row r="71" spans="1:10" x14ac:dyDescent="0.3">
      <c r="A71">
        <v>581.24</v>
      </c>
      <c r="B71">
        <f t="shared" si="6"/>
        <v>504.98</v>
      </c>
      <c r="C71">
        <v>-1.95</v>
      </c>
      <c r="D71" s="2">
        <f t="shared" si="7"/>
        <v>293754.93727190938</v>
      </c>
      <c r="E71" s="1">
        <f t="shared" si="8"/>
        <v>2784019.9923582254</v>
      </c>
      <c r="F71" s="1">
        <f t="shared" si="9"/>
        <v>504.97843244655456</v>
      </c>
      <c r="G71" s="1">
        <f t="shared" si="10"/>
        <v>1.5675534454544504E-3</v>
      </c>
      <c r="I71">
        <v>525.75</v>
      </c>
      <c r="J71">
        <v>-2.92</v>
      </c>
    </row>
    <row r="72" spans="1:10" x14ac:dyDescent="0.3">
      <c r="A72">
        <v>586.63</v>
      </c>
      <c r="B72">
        <f t="shared" si="6"/>
        <v>510.37</v>
      </c>
      <c r="C72">
        <v>-1.71</v>
      </c>
      <c r="D72" s="2">
        <f t="shared" si="7"/>
        <v>293758.12072421558</v>
      </c>
      <c r="E72" s="1">
        <f t="shared" si="8"/>
        <v>2784024.3417893434</v>
      </c>
      <c r="F72" s="1">
        <f t="shared" si="9"/>
        <v>510.36841571517795</v>
      </c>
      <c r="G72" s="1">
        <f t="shared" si="10"/>
        <v>1.5842848220586347E-3</v>
      </c>
      <c r="I72">
        <v>531.04</v>
      </c>
      <c r="J72">
        <v>-2.88</v>
      </c>
    </row>
    <row r="73" spans="1:10" x14ac:dyDescent="0.3">
      <c r="A73">
        <v>592.01</v>
      </c>
      <c r="B73">
        <f t="shared" si="6"/>
        <v>515.75</v>
      </c>
      <c r="C73">
        <v>-1.4</v>
      </c>
      <c r="D73" s="2">
        <f t="shared" si="7"/>
        <v>293761.29827030236</v>
      </c>
      <c r="E73" s="1">
        <f t="shared" si="8"/>
        <v>2784028.6831510155</v>
      </c>
      <c r="F73" s="1">
        <f t="shared" si="9"/>
        <v>515.74839901459768</v>
      </c>
      <c r="G73" s="1">
        <f t="shared" si="10"/>
        <v>1.6009854023195658E-3</v>
      </c>
      <c r="I73">
        <v>536.30999999999995</v>
      </c>
      <c r="J73">
        <v>-2.5299999999999998</v>
      </c>
    </row>
    <row r="74" spans="1:10" x14ac:dyDescent="0.3">
      <c r="A74">
        <v>597.51</v>
      </c>
      <c r="B74">
        <f t="shared" si="6"/>
        <v>521.25</v>
      </c>
      <c r="C74">
        <v>-1.1200000000000001</v>
      </c>
      <c r="D74" s="2">
        <f t="shared" si="7"/>
        <v>293764.54669102299</v>
      </c>
      <c r="E74" s="1">
        <f t="shared" si="8"/>
        <v>2784033.1213460336</v>
      </c>
      <c r="F74" s="1">
        <f t="shared" si="9"/>
        <v>521.24838194156018</v>
      </c>
      <c r="G74" s="1">
        <f t="shared" si="10"/>
        <v>1.618058439817105E-3</v>
      </c>
      <c r="I74">
        <v>541.41</v>
      </c>
      <c r="J74">
        <v>-2.3199999999999998</v>
      </c>
    </row>
    <row r="75" spans="1:10" x14ac:dyDescent="0.3">
      <c r="A75">
        <v>603.34</v>
      </c>
      <c r="B75">
        <f t="shared" si="6"/>
        <v>527.08000000000004</v>
      </c>
      <c r="C75">
        <v>-0.86</v>
      </c>
      <c r="D75" s="2">
        <f t="shared" si="7"/>
        <v>293767.99001698685</v>
      </c>
      <c r="E75" s="1">
        <f t="shared" si="8"/>
        <v>2784037.825832753</v>
      </c>
      <c r="F75" s="1">
        <f t="shared" si="9"/>
        <v>527.0783638442573</v>
      </c>
      <c r="G75" s="1">
        <f t="shared" si="10"/>
        <v>1.6361557427444495E-3</v>
      </c>
      <c r="I75">
        <v>546.55999999999995</v>
      </c>
      <c r="J75">
        <v>-2.2999999999999998</v>
      </c>
    </row>
    <row r="76" spans="1:10" x14ac:dyDescent="0.3">
      <c r="A76">
        <v>608.88</v>
      </c>
      <c r="B76">
        <f t="shared" si="6"/>
        <v>532.62</v>
      </c>
      <c r="C76">
        <v>-0.73</v>
      </c>
      <c r="D76" s="2">
        <f t="shared" si="7"/>
        <v>293771.26206258539</v>
      </c>
      <c r="E76" s="1">
        <f t="shared" si="8"/>
        <v>2784042.2963055526</v>
      </c>
      <c r="F76" s="1">
        <f t="shared" si="9"/>
        <v>532.61834664666867</v>
      </c>
      <c r="G76" s="1">
        <f t="shared" si="10"/>
        <v>1.6533533313349835E-3</v>
      </c>
      <c r="I76">
        <v>553.15</v>
      </c>
      <c r="J76">
        <v>-2.62</v>
      </c>
    </row>
    <row r="77" spans="1:10" x14ac:dyDescent="0.3">
      <c r="A77">
        <v>614.37</v>
      </c>
      <c r="B77">
        <f t="shared" si="6"/>
        <v>538.11</v>
      </c>
      <c r="C77">
        <v>-0.62</v>
      </c>
      <c r="D77" s="2">
        <f t="shared" si="7"/>
        <v>293774.50457708654</v>
      </c>
      <c r="E77" s="1">
        <f t="shared" si="8"/>
        <v>2784046.7264311253</v>
      </c>
      <c r="F77" s="1">
        <f t="shared" si="9"/>
        <v>538.10832960476898</v>
      </c>
      <c r="G77" s="1">
        <f t="shared" si="10"/>
        <v>1.6703952310308523E-3</v>
      </c>
      <c r="I77">
        <v>560.79999999999995</v>
      </c>
      <c r="J77">
        <v>-2.4500000000000002</v>
      </c>
    </row>
    <row r="78" spans="1:10" x14ac:dyDescent="0.3">
      <c r="A78">
        <v>619.5</v>
      </c>
      <c r="B78">
        <f t="shared" si="6"/>
        <v>543.24</v>
      </c>
      <c r="C78">
        <v>-0.51</v>
      </c>
      <c r="D78" s="2">
        <f t="shared" si="7"/>
        <v>293777.53446768597</v>
      </c>
      <c r="E78" s="1">
        <f t="shared" si="8"/>
        <v>2784050.8660566602</v>
      </c>
      <c r="F78" s="1">
        <f t="shared" si="9"/>
        <v>543.23831368013782</v>
      </c>
      <c r="G78" s="1">
        <f t="shared" si="10"/>
        <v>1.6863198621877018E-3</v>
      </c>
      <c r="I78">
        <v>565.89</v>
      </c>
      <c r="J78">
        <v>-2.4</v>
      </c>
    </row>
    <row r="79" spans="1:10" x14ac:dyDescent="0.3">
      <c r="A79">
        <v>624.86</v>
      </c>
      <c r="B79">
        <f t="shared" si="6"/>
        <v>548.6</v>
      </c>
      <c r="C79">
        <v>-0.46</v>
      </c>
      <c r="D79" s="2">
        <f t="shared" si="7"/>
        <v>293780.70020133368</v>
      </c>
      <c r="E79" s="1">
        <f t="shared" si="8"/>
        <v>2784055.1912794416</v>
      </c>
      <c r="F79" s="1">
        <f t="shared" si="9"/>
        <v>548.59829704176445</v>
      </c>
      <c r="G79" s="1">
        <f t="shared" si="10"/>
        <v>1.7029582355689854E-3</v>
      </c>
      <c r="I79">
        <v>570.57000000000005</v>
      </c>
      <c r="J79">
        <v>-2.31</v>
      </c>
    </row>
    <row r="80" spans="1:10" x14ac:dyDescent="0.3">
      <c r="A80">
        <v>630.1</v>
      </c>
      <c r="B80">
        <f t="shared" si="6"/>
        <v>553.84</v>
      </c>
      <c r="C80">
        <v>-0.45</v>
      </c>
      <c r="D80" s="2">
        <f t="shared" si="7"/>
        <v>293783.79506034753</v>
      </c>
      <c r="E80" s="1">
        <f t="shared" si="8"/>
        <v>2784059.4196688775</v>
      </c>
      <c r="F80" s="1">
        <f t="shared" si="9"/>
        <v>553.838280776224</v>
      </c>
      <c r="G80" s="1">
        <f t="shared" si="10"/>
        <v>1.7192237760355056E-3</v>
      </c>
      <c r="I80">
        <v>575.85</v>
      </c>
      <c r="J80">
        <v>-2.19</v>
      </c>
    </row>
    <row r="81" spans="1:10" x14ac:dyDescent="0.3">
      <c r="A81">
        <v>635.41</v>
      </c>
      <c r="B81">
        <f t="shared" si="6"/>
        <v>559.15</v>
      </c>
      <c r="C81">
        <v>-0.45</v>
      </c>
      <c r="D81" s="2">
        <f t="shared" si="7"/>
        <v>293786.93126289779</v>
      </c>
      <c r="E81" s="1">
        <f t="shared" si="8"/>
        <v>2784063.7045444311</v>
      </c>
      <c r="F81" s="1">
        <f t="shared" si="9"/>
        <v>559.14826429275354</v>
      </c>
      <c r="G81" s="1">
        <f t="shared" si="10"/>
        <v>1.7357072464392331E-3</v>
      </c>
      <c r="I81">
        <v>581.24</v>
      </c>
      <c r="J81">
        <v>-1.95</v>
      </c>
    </row>
    <row r="82" spans="1:10" x14ac:dyDescent="0.3">
      <c r="A82">
        <v>641.49</v>
      </c>
      <c r="B82">
        <f t="shared" si="6"/>
        <v>565.23</v>
      </c>
      <c r="C82">
        <v>-0.53</v>
      </c>
      <c r="D82" s="2">
        <f t="shared" si="7"/>
        <v>293790.52224434895</v>
      </c>
      <c r="E82" s="1">
        <f t="shared" si="8"/>
        <v>2784068.6107672872</v>
      </c>
      <c r="F82" s="1">
        <f t="shared" si="9"/>
        <v>565.22824541909131</v>
      </c>
      <c r="G82" s="1">
        <f t="shared" si="10"/>
        <v>1.7545809087096131E-3</v>
      </c>
      <c r="I82">
        <v>586.63</v>
      </c>
      <c r="J82">
        <v>-1.71</v>
      </c>
    </row>
    <row r="83" spans="1:10" x14ac:dyDescent="0.3">
      <c r="A83">
        <v>645.22</v>
      </c>
      <c r="B83">
        <f t="shared" si="6"/>
        <v>568.96</v>
      </c>
      <c r="C83">
        <v>-0.48</v>
      </c>
      <c r="D83" s="2">
        <f t="shared" si="7"/>
        <v>293792.72526421951</v>
      </c>
      <c r="E83" s="1">
        <f t="shared" si="8"/>
        <v>2784071.6206704541</v>
      </c>
      <c r="F83" s="1">
        <f t="shared" si="9"/>
        <v>568.95823384055541</v>
      </c>
      <c r="G83" s="1">
        <f t="shared" si="10"/>
        <v>1.7661594446281015E-3</v>
      </c>
      <c r="I83">
        <v>592.01</v>
      </c>
      <c r="J83">
        <v>-1.4</v>
      </c>
    </row>
    <row r="84" spans="1:10" x14ac:dyDescent="0.3">
      <c r="A84">
        <v>650.41999999999996</v>
      </c>
      <c r="B84">
        <f t="shared" si="6"/>
        <v>574.16</v>
      </c>
      <c r="C84">
        <v>-0.47</v>
      </c>
      <c r="D84" s="2">
        <f t="shared" si="7"/>
        <v>293795.79649835534</v>
      </c>
      <c r="E84" s="1">
        <f t="shared" si="8"/>
        <v>2784075.8167821076</v>
      </c>
      <c r="F84" s="1">
        <f t="shared" si="9"/>
        <v>574.15821769874583</v>
      </c>
      <c r="G84" s="1">
        <f t="shared" si="10"/>
        <v>1.7823012541384742E-3</v>
      </c>
      <c r="I84">
        <v>597.51</v>
      </c>
      <c r="J84">
        <v>-1.1200000000000001</v>
      </c>
    </row>
    <row r="85" spans="1:10" x14ac:dyDescent="0.3">
      <c r="A85">
        <v>655.79</v>
      </c>
      <c r="B85">
        <f t="shared" si="6"/>
        <v>579.53</v>
      </c>
      <c r="C85">
        <v>-0.43</v>
      </c>
      <c r="D85" s="2">
        <f t="shared" si="7"/>
        <v>293798.96813822258</v>
      </c>
      <c r="E85" s="1">
        <f t="shared" si="8"/>
        <v>2784080.1500743343</v>
      </c>
      <c r="F85" s="1">
        <f t="shared" si="9"/>
        <v>579.52820102926898</v>
      </c>
      <c r="G85" s="1">
        <f t="shared" si="10"/>
        <v>1.7989707309880032E-3</v>
      </c>
      <c r="I85">
        <v>603.34</v>
      </c>
      <c r="J85">
        <v>-0.86</v>
      </c>
    </row>
    <row r="86" spans="1:10" x14ac:dyDescent="0.3">
      <c r="A86">
        <v>661.03</v>
      </c>
      <c r="B86">
        <f t="shared" si="6"/>
        <v>584.77</v>
      </c>
      <c r="C86">
        <v>-0.51</v>
      </c>
      <c r="D86" s="2">
        <f t="shared" si="7"/>
        <v>293802.06299723644</v>
      </c>
      <c r="E86" s="1">
        <f t="shared" si="8"/>
        <v>2784084.3784637703</v>
      </c>
      <c r="F86" s="1">
        <f t="shared" si="9"/>
        <v>584.76818476372864</v>
      </c>
      <c r="G86" s="1">
        <f t="shared" si="10"/>
        <v>1.8152362713408365E-3</v>
      </c>
      <c r="I86">
        <v>608.88</v>
      </c>
      <c r="J86">
        <v>-0.73</v>
      </c>
    </row>
    <row r="87" spans="1:10" x14ac:dyDescent="0.3">
      <c r="A87">
        <v>666.23</v>
      </c>
      <c r="B87">
        <f t="shared" si="6"/>
        <v>589.97</v>
      </c>
      <c r="C87">
        <v>-0.54</v>
      </c>
      <c r="D87" s="2">
        <f t="shared" si="7"/>
        <v>293805.13423137227</v>
      </c>
      <c r="E87" s="1">
        <f t="shared" si="8"/>
        <v>2784088.5745754233</v>
      </c>
      <c r="F87" s="1">
        <f t="shared" si="9"/>
        <v>589.96816862154321</v>
      </c>
      <c r="G87" s="1">
        <f t="shared" si="10"/>
        <v>1.8313784568135816E-3</v>
      </c>
      <c r="I87">
        <v>614.37</v>
      </c>
      <c r="J87">
        <v>-0.62</v>
      </c>
    </row>
    <row r="88" spans="1:10" x14ac:dyDescent="0.3">
      <c r="A88">
        <v>671.55</v>
      </c>
      <c r="B88">
        <f t="shared" si="6"/>
        <v>595.29</v>
      </c>
      <c r="C88">
        <v>-0.54</v>
      </c>
      <c r="D88" s="2">
        <f t="shared" si="7"/>
        <v>293808.27634014207</v>
      </c>
      <c r="E88" s="1">
        <f t="shared" si="8"/>
        <v>2784092.8675204227</v>
      </c>
      <c r="F88" s="1">
        <f t="shared" si="9"/>
        <v>595.28815210734513</v>
      </c>
      <c r="G88" s="1">
        <f t="shared" si="10"/>
        <v>1.847892654836869E-3</v>
      </c>
      <c r="I88">
        <v>619.5</v>
      </c>
      <c r="J88">
        <v>-0.51</v>
      </c>
    </row>
    <row r="89" spans="1:10" x14ac:dyDescent="0.3">
      <c r="A89">
        <v>676.72</v>
      </c>
      <c r="B89">
        <f t="shared" si="6"/>
        <v>600.46</v>
      </c>
      <c r="C89">
        <v>-0.6</v>
      </c>
      <c r="D89" s="2">
        <f t="shared" si="7"/>
        <v>293811.32985561946</v>
      </c>
      <c r="E89" s="1">
        <f t="shared" si="8"/>
        <v>2784097.0394237395</v>
      </c>
      <c r="F89" s="1">
        <f t="shared" si="9"/>
        <v>600.45813605857302</v>
      </c>
      <c r="G89" s="1">
        <f t="shared" si="10"/>
        <v>1.8639414270182897E-3</v>
      </c>
      <c r="I89">
        <v>624.86</v>
      </c>
      <c r="J89">
        <v>-0.46</v>
      </c>
    </row>
    <row r="90" spans="1:10" x14ac:dyDescent="0.3">
      <c r="A90">
        <v>682.01</v>
      </c>
      <c r="B90">
        <f t="shared" si="6"/>
        <v>605.75</v>
      </c>
      <c r="C90">
        <v>-0.53</v>
      </c>
      <c r="D90" s="2">
        <f t="shared" si="7"/>
        <v>293814.45424573071</v>
      </c>
      <c r="E90" s="1">
        <f t="shared" si="8"/>
        <v>2784101.3081604028</v>
      </c>
      <c r="F90" s="1">
        <f t="shared" si="9"/>
        <v>605.74811963771958</v>
      </c>
      <c r="G90" s="1">
        <f t="shared" si="10"/>
        <v>1.8803622804171027E-3</v>
      </c>
      <c r="I90">
        <v>630.1</v>
      </c>
      <c r="J90">
        <v>-0.45</v>
      </c>
    </row>
    <row r="91" spans="1:10" x14ac:dyDescent="0.3">
      <c r="A91">
        <v>687.31</v>
      </c>
      <c r="B91">
        <f t="shared" si="6"/>
        <v>611.04999999999995</v>
      </c>
      <c r="C91">
        <v>-0.6</v>
      </c>
      <c r="D91" s="2">
        <f t="shared" si="7"/>
        <v>293817.58454206155</v>
      </c>
      <c r="E91" s="1">
        <f t="shared" si="8"/>
        <v>2784105.584966511</v>
      </c>
      <c r="F91" s="1">
        <f t="shared" si="9"/>
        <v>611.04810318542127</v>
      </c>
      <c r="G91" s="1">
        <f t="shared" si="10"/>
        <v>1.8968145786857349E-3</v>
      </c>
      <c r="I91">
        <v>635.41</v>
      </c>
      <c r="J91">
        <v>-0.45</v>
      </c>
    </row>
    <row r="92" spans="1:10" x14ac:dyDescent="0.3">
      <c r="A92">
        <v>692.62</v>
      </c>
      <c r="B92">
        <f t="shared" si="6"/>
        <v>616.36</v>
      </c>
      <c r="C92">
        <v>-0.67</v>
      </c>
      <c r="D92" s="2">
        <f t="shared" si="7"/>
        <v>293820.72074461181</v>
      </c>
      <c r="E92" s="1">
        <f t="shared" si="8"/>
        <v>2784109.869842065</v>
      </c>
      <c r="F92" s="1">
        <f t="shared" si="9"/>
        <v>616.35808670232655</v>
      </c>
      <c r="G92" s="1">
        <f t="shared" si="10"/>
        <v>1.9132976734681506E-3</v>
      </c>
      <c r="I92">
        <v>641.49</v>
      </c>
      <c r="J92">
        <v>-0.53</v>
      </c>
    </row>
    <row r="93" spans="1:10" x14ac:dyDescent="0.3">
      <c r="A93">
        <v>697.87</v>
      </c>
      <c r="B93">
        <f t="shared" si="6"/>
        <v>621.61</v>
      </c>
      <c r="C93">
        <v>-0.74</v>
      </c>
      <c r="D93" s="2">
        <f t="shared" si="7"/>
        <v>293823.82150984509</v>
      </c>
      <c r="E93" s="1">
        <f t="shared" si="8"/>
        <v>2784114.1063009459</v>
      </c>
      <c r="F93" s="1">
        <f t="shared" si="9"/>
        <v>621.60807040523821</v>
      </c>
      <c r="G93" s="1">
        <f t="shared" si="10"/>
        <v>1.9295947618047649E-3</v>
      </c>
      <c r="I93">
        <v>645.22</v>
      </c>
      <c r="J93">
        <v>-0.48</v>
      </c>
    </row>
    <row r="94" spans="1:10" x14ac:dyDescent="0.3">
      <c r="A94">
        <v>703.35</v>
      </c>
      <c r="B94">
        <f t="shared" si="6"/>
        <v>627.09</v>
      </c>
      <c r="C94">
        <v>-0.85</v>
      </c>
      <c r="D94" s="2">
        <f t="shared" si="7"/>
        <v>293827.05811812676</v>
      </c>
      <c r="E94" s="1">
        <f t="shared" si="8"/>
        <v>2784118.5283570727</v>
      </c>
      <c r="F94" s="1">
        <f t="shared" si="9"/>
        <v>627.08805339410048</v>
      </c>
      <c r="G94" s="1">
        <f t="shared" si="10"/>
        <v>1.9466058995476487E-3</v>
      </c>
      <c r="I94">
        <v>650.41999999999996</v>
      </c>
      <c r="J94">
        <v>-0.47</v>
      </c>
    </row>
    <row r="95" spans="1:10" x14ac:dyDescent="0.3">
      <c r="A95">
        <v>708.64</v>
      </c>
      <c r="B95">
        <f t="shared" si="6"/>
        <v>632.38</v>
      </c>
      <c r="C95">
        <v>-0.94</v>
      </c>
      <c r="D95" s="2">
        <f t="shared" si="7"/>
        <v>293830.18250823807</v>
      </c>
      <c r="E95" s="1">
        <f t="shared" si="8"/>
        <v>2784122.7970937355</v>
      </c>
      <c r="F95" s="1">
        <f t="shared" si="9"/>
        <v>632.37803697290553</v>
      </c>
      <c r="G95" s="1">
        <f t="shared" si="10"/>
        <v>1.9630270944617223E-3</v>
      </c>
      <c r="I95">
        <v>655.79</v>
      </c>
      <c r="J95">
        <v>-0.43</v>
      </c>
    </row>
    <row r="96" spans="1:10" x14ac:dyDescent="0.3">
      <c r="A96">
        <v>713.72</v>
      </c>
      <c r="B96">
        <f t="shared" si="6"/>
        <v>637.46</v>
      </c>
      <c r="C96">
        <v>-0.97</v>
      </c>
      <c r="D96" s="2">
        <f t="shared" si="7"/>
        <v>293833.18286774005</v>
      </c>
      <c r="E96" s="1">
        <f t="shared" si="8"/>
        <v>2784126.8963720431</v>
      </c>
      <c r="F96" s="1">
        <f t="shared" si="9"/>
        <v>637.45802120355324</v>
      </c>
      <c r="G96" s="1">
        <f t="shared" si="10"/>
        <v>1.9787964467923302E-3</v>
      </c>
      <c r="I96">
        <v>661.03</v>
      </c>
      <c r="J96">
        <v>-0.51</v>
      </c>
    </row>
    <row r="97" spans="1:10" x14ac:dyDescent="0.3">
      <c r="A97">
        <v>719.17</v>
      </c>
      <c r="B97">
        <f t="shared" si="6"/>
        <v>642.91</v>
      </c>
      <c r="C97">
        <v>-1.03</v>
      </c>
      <c r="D97" s="2">
        <f t="shared" si="7"/>
        <v>293836.40175736317</v>
      </c>
      <c r="E97" s="1">
        <f t="shared" si="8"/>
        <v>2784131.2942198338</v>
      </c>
      <c r="F97" s="1">
        <f t="shared" si="9"/>
        <v>642.90800428576006</v>
      </c>
      <c r="G97" s="1">
        <f t="shared" si="10"/>
        <v>1.9957142399107397E-3</v>
      </c>
      <c r="I97">
        <v>666.23</v>
      </c>
      <c r="J97">
        <v>-0.54</v>
      </c>
    </row>
    <row r="98" spans="1:10" x14ac:dyDescent="0.3">
      <c r="A98">
        <v>724.52</v>
      </c>
      <c r="B98">
        <f t="shared" si="6"/>
        <v>648.26</v>
      </c>
      <c r="C98">
        <v>-1.08</v>
      </c>
      <c r="D98" s="2">
        <f t="shared" si="7"/>
        <v>293839.5615847914</v>
      </c>
      <c r="E98" s="1">
        <f t="shared" si="8"/>
        <v>2784135.6113731698</v>
      </c>
      <c r="F98" s="1">
        <f t="shared" si="9"/>
        <v>648.25798767852439</v>
      </c>
      <c r="G98" s="1">
        <f t="shared" si="10"/>
        <v>2.0123214756040397E-3</v>
      </c>
      <c r="I98">
        <v>671.55</v>
      </c>
      <c r="J98">
        <v>-0.54</v>
      </c>
    </row>
    <row r="99" spans="1:10" x14ac:dyDescent="0.3">
      <c r="A99">
        <v>730.09</v>
      </c>
      <c r="B99">
        <f t="shared" si="6"/>
        <v>653.83000000000004</v>
      </c>
      <c r="C99">
        <v>-1.1399999999999999</v>
      </c>
      <c r="D99" s="2">
        <f t="shared" si="7"/>
        <v>293842.85134904849</v>
      </c>
      <c r="E99" s="1">
        <f t="shared" si="8"/>
        <v>2784140.106054306</v>
      </c>
      <c r="F99" s="1">
        <f t="shared" si="9"/>
        <v>653.82797038796696</v>
      </c>
      <c r="G99" s="1">
        <f t="shared" si="10"/>
        <v>2.0296120330840495E-3</v>
      </c>
      <c r="I99">
        <v>676.72</v>
      </c>
      <c r="J99">
        <v>-0.6</v>
      </c>
    </row>
    <row r="100" spans="1:10" x14ac:dyDescent="0.3">
      <c r="A100">
        <v>735.7</v>
      </c>
      <c r="B100">
        <f t="shared" si="6"/>
        <v>659.44</v>
      </c>
      <c r="C100">
        <v>-1.18</v>
      </c>
      <c r="D100" s="2">
        <f t="shared" si="7"/>
        <v>293846.16473818355</v>
      </c>
      <c r="E100" s="1">
        <f t="shared" si="8"/>
        <v>2784144.6330132247</v>
      </c>
      <c r="F100" s="1">
        <f t="shared" si="9"/>
        <v>659.43795297364443</v>
      </c>
      <c r="G100" s="1">
        <f t="shared" si="10"/>
        <v>2.047026355626258E-3</v>
      </c>
      <c r="I100">
        <v>682.01</v>
      </c>
      <c r="J100">
        <v>-0.53</v>
      </c>
    </row>
    <row r="101" spans="1:10" x14ac:dyDescent="0.3">
      <c r="A101">
        <v>741.38</v>
      </c>
      <c r="B101">
        <f t="shared" si="6"/>
        <v>665.12</v>
      </c>
      <c r="C101">
        <v>-1.29</v>
      </c>
      <c r="D101" s="2">
        <f t="shared" si="7"/>
        <v>293849.51947085507</v>
      </c>
      <c r="E101" s="1">
        <f t="shared" si="8"/>
        <v>2784149.2164582615</v>
      </c>
      <c r="F101" s="1">
        <f t="shared" si="9"/>
        <v>665.11793534180185</v>
      </c>
      <c r="G101" s="1">
        <f t="shared" si="10"/>
        <v>2.0646581981509371E-3</v>
      </c>
      <c r="I101">
        <v>687.31</v>
      </c>
      <c r="J101">
        <v>-0.6</v>
      </c>
    </row>
    <row r="102" spans="1:10" x14ac:dyDescent="0.3">
      <c r="A102">
        <v>747.03</v>
      </c>
      <c r="B102">
        <f t="shared" si="6"/>
        <v>670.77</v>
      </c>
      <c r="C102">
        <v>-1.28</v>
      </c>
      <c r="D102" s="2">
        <f t="shared" si="7"/>
        <v>293852.85648486804</v>
      </c>
      <c r="E102" s="1">
        <f t="shared" si="8"/>
        <v>2784153.7756949621</v>
      </c>
      <c r="F102" s="1">
        <f t="shared" si="9"/>
        <v>670.76791780330404</v>
      </c>
      <c r="G102" s="1">
        <f t="shared" si="10"/>
        <v>2.0821966959374549E-3</v>
      </c>
      <c r="I102">
        <v>692.62</v>
      </c>
      <c r="J102">
        <v>-0.67</v>
      </c>
    </row>
    <row r="103" spans="1:10" x14ac:dyDescent="0.3">
      <c r="A103">
        <v>752.48</v>
      </c>
      <c r="B103">
        <f t="shared" si="6"/>
        <v>676.22</v>
      </c>
      <c r="C103">
        <v>-1.31</v>
      </c>
      <c r="D103" s="2">
        <f t="shared" si="7"/>
        <v>293856.07537449116</v>
      </c>
      <c r="E103" s="1">
        <f t="shared" si="8"/>
        <v>2784158.1735427524</v>
      </c>
      <c r="F103" s="1">
        <f t="shared" si="9"/>
        <v>676.21790088513512</v>
      </c>
      <c r="G103" s="1">
        <f t="shared" si="10"/>
        <v>2.0991148649045499E-3</v>
      </c>
      <c r="I103">
        <v>697.87</v>
      </c>
      <c r="J103">
        <v>-0.74</v>
      </c>
    </row>
    <row r="104" spans="1:10" x14ac:dyDescent="0.3">
      <c r="A104">
        <v>757.97</v>
      </c>
      <c r="B104">
        <f t="shared" si="6"/>
        <v>681.71</v>
      </c>
      <c r="C104">
        <v>-1.42</v>
      </c>
      <c r="D104" s="2">
        <f t="shared" si="7"/>
        <v>293859.31788899231</v>
      </c>
      <c r="E104" s="1">
        <f t="shared" si="8"/>
        <v>2784162.6036683251</v>
      </c>
      <c r="F104" s="1">
        <f t="shared" si="9"/>
        <v>681.70788384323544</v>
      </c>
      <c r="G104" s="1">
        <f t="shared" si="10"/>
        <v>2.1161567646004187E-3</v>
      </c>
      <c r="I104">
        <v>703.35</v>
      </c>
      <c r="J104">
        <v>-0.85</v>
      </c>
    </row>
    <row r="105" spans="1:10" x14ac:dyDescent="0.3">
      <c r="A105">
        <v>763.23</v>
      </c>
      <c r="B105">
        <f t="shared" si="6"/>
        <v>686.97</v>
      </c>
      <c r="C105">
        <v>-1.41</v>
      </c>
      <c r="D105" s="2">
        <f t="shared" si="7"/>
        <v>293862.42456044513</v>
      </c>
      <c r="E105" s="1">
        <f t="shared" si="8"/>
        <v>2784166.8481966518</v>
      </c>
      <c r="F105" s="1">
        <f t="shared" si="9"/>
        <v>686.96786751541947</v>
      </c>
      <c r="G105" s="1">
        <f t="shared" si="10"/>
        <v>2.1324845805565928E-3</v>
      </c>
      <c r="I105">
        <v>708.64</v>
      </c>
      <c r="J105">
        <v>-0.94</v>
      </c>
    </row>
    <row r="106" spans="1:10" x14ac:dyDescent="0.3">
      <c r="A106">
        <v>768.78</v>
      </c>
      <c r="B106">
        <f t="shared" si="6"/>
        <v>692.52</v>
      </c>
      <c r="C106">
        <v>-1.43</v>
      </c>
      <c r="D106" s="2">
        <f t="shared" si="7"/>
        <v>293865.70251226326</v>
      </c>
      <c r="E106" s="1">
        <f t="shared" si="8"/>
        <v>2784171.3267388972</v>
      </c>
      <c r="F106" s="1">
        <f t="shared" si="9"/>
        <v>692.51785028713766</v>
      </c>
      <c r="G106" s="1">
        <f t="shared" si="10"/>
        <v>2.1497128623195749E-3</v>
      </c>
      <c r="I106">
        <v>713.72</v>
      </c>
      <c r="J106">
        <v>-0.97</v>
      </c>
    </row>
    <row r="107" spans="1:10" x14ac:dyDescent="0.3">
      <c r="A107">
        <v>774.71</v>
      </c>
      <c r="B107">
        <f t="shared" si="6"/>
        <v>698.45</v>
      </c>
      <c r="C107">
        <v>-1.53</v>
      </c>
      <c r="D107" s="2">
        <f t="shared" si="7"/>
        <v>293869.20490042202</v>
      </c>
      <c r="E107" s="1">
        <f t="shared" si="8"/>
        <v>2784176.1119200713</v>
      </c>
      <c r="F107" s="1">
        <f t="shared" si="9"/>
        <v>698.44783187927715</v>
      </c>
      <c r="G107" s="1">
        <f t="shared" si="10"/>
        <v>2.1681207228994026E-3</v>
      </c>
      <c r="I107">
        <v>719.17</v>
      </c>
      <c r="J107">
        <v>-1.03</v>
      </c>
    </row>
    <row r="108" spans="1:10" x14ac:dyDescent="0.3">
      <c r="A108">
        <v>781.14</v>
      </c>
      <c r="B108">
        <f t="shared" si="6"/>
        <v>704.88</v>
      </c>
      <c r="C108">
        <v>-1.6</v>
      </c>
      <c r="D108" s="2">
        <f t="shared" si="7"/>
        <v>293873.00259955542</v>
      </c>
      <c r="E108" s="1">
        <f t="shared" si="8"/>
        <v>2784181.3005735194</v>
      </c>
      <c r="F108" s="1">
        <f t="shared" si="9"/>
        <v>704.87781191910835</v>
      </c>
      <c r="G108" s="1">
        <f t="shared" si="10"/>
        <v>2.1880808916421302E-3</v>
      </c>
      <c r="I108">
        <v>724.52</v>
      </c>
      <c r="J108">
        <v>-1.08</v>
      </c>
    </row>
    <row r="109" spans="1:10" x14ac:dyDescent="0.3">
      <c r="A109">
        <v>787.62</v>
      </c>
      <c r="B109">
        <f t="shared" si="6"/>
        <v>711.36</v>
      </c>
      <c r="C109">
        <v>-1.6</v>
      </c>
      <c r="D109" s="2">
        <f t="shared" si="7"/>
        <v>293876.82982978626</v>
      </c>
      <c r="E109" s="1">
        <f t="shared" si="8"/>
        <v>2784186.5295741954</v>
      </c>
      <c r="F109" s="1">
        <f t="shared" si="9"/>
        <v>711.35779180403654</v>
      </c>
      <c r="G109" s="1">
        <f t="shared" si="10"/>
        <v>2.2081959634761006E-3</v>
      </c>
      <c r="I109">
        <v>730.09</v>
      </c>
      <c r="J109">
        <v>-1.1399999999999999</v>
      </c>
    </row>
    <row r="110" spans="1:10" x14ac:dyDescent="0.3">
      <c r="A110">
        <v>794.11</v>
      </c>
      <c r="B110">
        <f t="shared" si="6"/>
        <v>717.85</v>
      </c>
      <c r="C110">
        <v>-1.59</v>
      </c>
      <c r="D110" s="2">
        <f t="shared" si="7"/>
        <v>293880.66296623659</v>
      </c>
      <c r="E110" s="1">
        <f t="shared" si="8"/>
        <v>2784191.7666443167</v>
      </c>
      <c r="F110" s="1">
        <f t="shared" si="9"/>
        <v>717.84777165782702</v>
      </c>
      <c r="G110" s="1">
        <f t="shared" si="10"/>
        <v>2.2283421729980546E-3</v>
      </c>
      <c r="I110">
        <v>735.7</v>
      </c>
      <c r="J110">
        <v>-1.18</v>
      </c>
    </row>
    <row r="111" spans="1:10" x14ac:dyDescent="0.3">
      <c r="A111">
        <v>800.54</v>
      </c>
      <c r="B111">
        <f t="shared" si="6"/>
        <v>724.28</v>
      </c>
      <c r="C111">
        <v>-1.62</v>
      </c>
      <c r="D111" s="2">
        <f t="shared" si="7"/>
        <v>293884.46066536993</v>
      </c>
      <c r="E111" s="1">
        <f t="shared" si="8"/>
        <v>2784196.9552977653</v>
      </c>
      <c r="F111" s="1">
        <f t="shared" si="9"/>
        <v>724.27775169799952</v>
      </c>
      <c r="G111" s="1">
        <f t="shared" si="10"/>
        <v>2.2483020004528953E-3</v>
      </c>
      <c r="I111">
        <v>741.38</v>
      </c>
      <c r="J111">
        <v>-1.29</v>
      </c>
    </row>
    <row r="112" spans="1:10" x14ac:dyDescent="0.3">
      <c r="A112">
        <v>810.32</v>
      </c>
      <c r="B112">
        <f t="shared" si="6"/>
        <v>734.06000000000006</v>
      </c>
      <c r="C112">
        <v>-1.63</v>
      </c>
      <c r="D112" s="2">
        <f t="shared" si="7"/>
        <v>293890.23694803321</v>
      </c>
      <c r="E112" s="1">
        <f t="shared" si="8"/>
        <v>2784204.8472154522</v>
      </c>
      <c r="F112" s="1">
        <f t="shared" si="9"/>
        <v>734.05772133921471</v>
      </c>
      <c r="G112" s="1">
        <f t="shared" si="10"/>
        <v>2.2786607853504393E-3</v>
      </c>
      <c r="I112">
        <v>747.03</v>
      </c>
      <c r="J112">
        <v>-1.28</v>
      </c>
    </row>
    <row r="113" spans="1:10" x14ac:dyDescent="0.3">
      <c r="A113">
        <v>816.93</v>
      </c>
      <c r="B113">
        <f t="shared" si="6"/>
        <v>740.67</v>
      </c>
      <c r="C113">
        <v>-1.81</v>
      </c>
      <c r="D113" s="2">
        <f t="shared" si="7"/>
        <v>293894.14095911745</v>
      </c>
      <c r="E113" s="1">
        <f t="shared" si="8"/>
        <v>2784210.181118919</v>
      </c>
      <c r="F113" s="1">
        <f t="shared" si="9"/>
        <v>740.66770082020662</v>
      </c>
      <c r="G113" s="1">
        <f t="shared" si="10"/>
        <v>2.2991797933400449E-3</v>
      </c>
      <c r="I113">
        <v>752.48</v>
      </c>
      <c r="J113">
        <v>-1.31</v>
      </c>
    </row>
    <row r="114" spans="1:10" x14ac:dyDescent="0.3">
      <c r="A114">
        <v>823.45</v>
      </c>
      <c r="B114">
        <f t="shared" si="6"/>
        <v>747.19</v>
      </c>
      <c r="C114">
        <v>-1.94</v>
      </c>
      <c r="D114" s="2">
        <f t="shared" si="7"/>
        <v>293897.99181422626</v>
      </c>
      <c r="E114" s="1">
        <f t="shared" si="8"/>
        <v>2784215.442397377</v>
      </c>
      <c r="F114" s="1">
        <f t="shared" si="9"/>
        <v>747.18768058099374</v>
      </c>
      <c r="G114" s="1">
        <f t="shared" si="10"/>
        <v>2.3194190063122733E-3</v>
      </c>
      <c r="I114">
        <v>757.97</v>
      </c>
      <c r="J114">
        <v>-1.42</v>
      </c>
    </row>
    <row r="115" spans="1:10" x14ac:dyDescent="0.3">
      <c r="A115">
        <v>829.6</v>
      </c>
      <c r="B115">
        <f t="shared" si="6"/>
        <v>753.34</v>
      </c>
      <c r="C115">
        <v>-1.74</v>
      </c>
      <c r="D115" s="2">
        <f t="shared" si="7"/>
        <v>293901.62413921388</v>
      </c>
      <c r="E115" s="1">
        <f t="shared" si="8"/>
        <v>2784220.4051063517</v>
      </c>
      <c r="F115" s="1">
        <f t="shared" si="9"/>
        <v>753.33766149018743</v>
      </c>
      <c r="G115" s="1">
        <f t="shared" si="10"/>
        <v>2.3385098126027515E-3</v>
      </c>
      <c r="I115">
        <v>763.23</v>
      </c>
      <c r="J115">
        <v>-1.41</v>
      </c>
    </row>
    <row r="116" spans="1:10" x14ac:dyDescent="0.3">
      <c r="A116">
        <v>836.22</v>
      </c>
      <c r="B116">
        <f t="shared" si="6"/>
        <v>759.96</v>
      </c>
      <c r="C116">
        <v>-1.98</v>
      </c>
      <c r="D116" s="2">
        <f t="shared" si="7"/>
        <v>293905.53405651759</v>
      </c>
      <c r="E116" s="1">
        <f t="shared" si="8"/>
        <v>2784225.7470792648</v>
      </c>
      <c r="F116" s="1">
        <f t="shared" si="9"/>
        <v>759.95764094079288</v>
      </c>
      <c r="G116" s="1">
        <f t="shared" si="10"/>
        <v>2.3590592071514038E-3</v>
      </c>
      <c r="I116">
        <v>768.78</v>
      </c>
      <c r="J116">
        <v>-1.43</v>
      </c>
    </row>
    <row r="117" spans="1:10" x14ac:dyDescent="0.3">
      <c r="A117">
        <v>842.77</v>
      </c>
      <c r="B117">
        <f t="shared" si="6"/>
        <v>766.51</v>
      </c>
      <c r="C117">
        <v>-1.94</v>
      </c>
      <c r="D117" s="2">
        <f t="shared" si="7"/>
        <v>293909.40263028489</v>
      </c>
      <c r="E117" s="1">
        <f t="shared" si="8"/>
        <v>2784231.0325660589</v>
      </c>
      <c r="F117" s="1">
        <f t="shared" si="9"/>
        <v>766.50762060820125</v>
      </c>
      <c r="G117" s="1">
        <f t="shared" si="10"/>
        <v>2.3793917987404711E-3</v>
      </c>
      <c r="I117">
        <v>774.71</v>
      </c>
      <c r="J117">
        <v>-1.53</v>
      </c>
    </row>
    <row r="118" spans="1:10" x14ac:dyDescent="0.3">
      <c r="A118">
        <v>849.13</v>
      </c>
      <c r="B118">
        <f t="shared" si="6"/>
        <v>772.87</v>
      </c>
      <c r="C118">
        <v>-2.02</v>
      </c>
      <c r="D118" s="2">
        <f t="shared" si="7"/>
        <v>293913.15898588183</v>
      </c>
      <c r="E118" s="1">
        <f t="shared" si="8"/>
        <v>2784236.1647333889</v>
      </c>
      <c r="F118" s="1">
        <f t="shared" si="9"/>
        <v>772.86760086555228</v>
      </c>
      <c r="G118" s="1">
        <f t="shared" si="10"/>
        <v>2.3991344477281018E-3</v>
      </c>
      <c r="I118">
        <v>781.14</v>
      </c>
      <c r="J118">
        <v>-1.6</v>
      </c>
    </row>
    <row r="119" spans="1:10" x14ac:dyDescent="0.3">
      <c r="A119">
        <v>855.75</v>
      </c>
      <c r="B119">
        <f t="shared" si="6"/>
        <v>779.49</v>
      </c>
      <c r="C119">
        <v>-1.86</v>
      </c>
      <c r="D119" s="2">
        <f t="shared" si="7"/>
        <v>293917.0689031856</v>
      </c>
      <c r="E119" s="1">
        <f t="shared" si="8"/>
        <v>2784241.5067063016</v>
      </c>
      <c r="F119" s="1">
        <f t="shared" si="9"/>
        <v>779.48758031581644</v>
      </c>
      <c r="G119" s="1">
        <f t="shared" si="10"/>
        <v>2.419684183564641E-3</v>
      </c>
      <c r="I119">
        <v>787.62</v>
      </c>
      <c r="J119">
        <v>-1.6</v>
      </c>
    </row>
    <row r="120" spans="1:10" x14ac:dyDescent="0.3">
      <c r="A120">
        <v>862.5</v>
      </c>
      <c r="B120">
        <f t="shared" si="6"/>
        <v>786.24</v>
      </c>
      <c r="C120">
        <v>-2.11</v>
      </c>
      <c r="D120" s="2">
        <f t="shared" si="7"/>
        <v>293921.0556013427</v>
      </c>
      <c r="E120" s="1">
        <f t="shared" si="8"/>
        <v>2784246.9535820056</v>
      </c>
      <c r="F120" s="1">
        <f t="shared" si="9"/>
        <v>786.23755936248551</v>
      </c>
      <c r="G120" s="1">
        <f t="shared" si="10"/>
        <v>2.4406375144963022E-3</v>
      </c>
      <c r="I120">
        <v>794.11</v>
      </c>
      <c r="J120">
        <v>-1.59</v>
      </c>
    </row>
    <row r="121" spans="1:10" x14ac:dyDescent="0.3">
      <c r="A121">
        <v>870.2</v>
      </c>
      <c r="B121">
        <f t="shared" si="6"/>
        <v>793.94</v>
      </c>
      <c r="C121">
        <v>-1.98</v>
      </c>
      <c r="D121" s="2">
        <f t="shared" si="7"/>
        <v>293925.60339035158</v>
      </c>
      <c r="E121" s="1">
        <f t="shared" si="8"/>
        <v>2784253.1670550308</v>
      </c>
      <c r="F121" s="1">
        <f t="shared" si="9"/>
        <v>793.93753546015796</v>
      </c>
      <c r="G121" s="1">
        <f t="shared" si="10"/>
        <v>2.464539842094382E-3</v>
      </c>
      <c r="I121">
        <v>800.54</v>
      </c>
      <c r="J121">
        <v>-1.62</v>
      </c>
    </row>
    <row r="122" spans="1:10" x14ac:dyDescent="0.3">
      <c r="A122">
        <v>876.75</v>
      </c>
      <c r="B122">
        <f t="shared" si="6"/>
        <v>800.49</v>
      </c>
      <c r="C122">
        <v>-2.14</v>
      </c>
      <c r="D122" s="2">
        <f t="shared" si="7"/>
        <v>293929.47196411889</v>
      </c>
      <c r="E122" s="1">
        <f t="shared" si="8"/>
        <v>2784258.4525418254</v>
      </c>
      <c r="F122" s="1">
        <f t="shared" si="9"/>
        <v>800.48751512794206</v>
      </c>
      <c r="G122" s="1">
        <f t="shared" si="10"/>
        <v>2.4848720579484507E-3</v>
      </c>
      <c r="I122">
        <v>810.32</v>
      </c>
      <c r="J122">
        <v>-1.63</v>
      </c>
    </row>
    <row r="123" spans="1:10" x14ac:dyDescent="0.3">
      <c r="A123">
        <v>884.05</v>
      </c>
      <c r="B123">
        <f t="shared" si="6"/>
        <v>807.79</v>
      </c>
      <c r="C123">
        <v>-2.17</v>
      </c>
      <c r="D123" s="2">
        <f t="shared" si="7"/>
        <v>293933.78350434807</v>
      </c>
      <c r="E123" s="1">
        <f t="shared" si="8"/>
        <v>2784264.3432370308</v>
      </c>
      <c r="F123" s="1">
        <f t="shared" si="9"/>
        <v>807.78749246702398</v>
      </c>
      <c r="G123" s="1">
        <f t="shared" si="10"/>
        <v>2.5075329759829401E-3</v>
      </c>
      <c r="I123">
        <v>816.93</v>
      </c>
      <c r="J123">
        <v>-1.81</v>
      </c>
    </row>
    <row r="124" spans="1:10" x14ac:dyDescent="0.3">
      <c r="A124">
        <v>890.77</v>
      </c>
      <c r="B124">
        <f t="shared" si="6"/>
        <v>814.51</v>
      </c>
      <c r="C124">
        <v>-2.21</v>
      </c>
      <c r="D124" s="2">
        <f t="shared" si="7"/>
        <v>293937.75248384674</v>
      </c>
      <c r="E124" s="1">
        <f t="shared" si="8"/>
        <v>2784269.7659043986</v>
      </c>
      <c r="F124" s="1">
        <f t="shared" si="9"/>
        <v>814.50747160710637</v>
      </c>
      <c r="G124" s="1">
        <f t="shared" si="10"/>
        <v>2.5283928936232769E-3</v>
      </c>
      <c r="I124">
        <v>823.45</v>
      </c>
      <c r="J124">
        <v>-1.94</v>
      </c>
    </row>
    <row r="125" spans="1:10" x14ac:dyDescent="0.3">
      <c r="A125">
        <v>897.45</v>
      </c>
      <c r="B125">
        <f t="shared" si="6"/>
        <v>821.19</v>
      </c>
      <c r="C125">
        <v>-2.2999999999999998</v>
      </c>
      <c r="D125" s="2">
        <f t="shared" si="7"/>
        <v>293941.69783846743</v>
      </c>
      <c r="E125" s="1">
        <f t="shared" si="8"/>
        <v>2784275.156293984</v>
      </c>
      <c r="F125" s="1">
        <f t="shared" si="9"/>
        <v>821.18745087095408</v>
      </c>
      <c r="G125" s="1">
        <f t="shared" si="10"/>
        <v>2.5491290459740412E-3</v>
      </c>
      <c r="I125">
        <v>829.6</v>
      </c>
      <c r="J125">
        <v>-1.74</v>
      </c>
    </row>
    <row r="126" spans="1:10" x14ac:dyDescent="0.3">
      <c r="A126">
        <v>903.55</v>
      </c>
      <c r="B126">
        <f t="shared" si="6"/>
        <v>827.29</v>
      </c>
      <c r="C126">
        <v>-2.37</v>
      </c>
      <c r="D126" s="2">
        <f t="shared" si="7"/>
        <v>293945.30063235754</v>
      </c>
      <c r="E126" s="1">
        <f t="shared" si="8"/>
        <v>2784280.0786557319</v>
      </c>
      <c r="F126" s="1">
        <f t="shared" si="9"/>
        <v>827.28743193576781</v>
      </c>
      <c r="G126" s="1">
        <f t="shared" si="10"/>
        <v>2.568064232150391E-3</v>
      </c>
      <c r="I126">
        <v>836.22</v>
      </c>
      <c r="J126">
        <v>-1.98</v>
      </c>
    </row>
    <row r="127" spans="1:10" x14ac:dyDescent="0.3">
      <c r="A127">
        <v>910.21</v>
      </c>
      <c r="B127">
        <f t="shared" si="6"/>
        <v>833.95</v>
      </c>
      <c r="C127">
        <v>-2.31</v>
      </c>
      <c r="D127" s="2">
        <f t="shared" si="7"/>
        <v>293949.23417453928</v>
      </c>
      <c r="E127" s="1">
        <f t="shared" si="8"/>
        <v>2784285.452906426</v>
      </c>
      <c r="F127" s="1">
        <f t="shared" si="9"/>
        <v>833.94741126151519</v>
      </c>
      <c r="G127" s="1">
        <f t="shared" si="10"/>
        <v>2.5887384848601869E-3</v>
      </c>
      <c r="I127">
        <v>842.77</v>
      </c>
      <c r="J127">
        <v>-1.94</v>
      </c>
    </row>
    <row r="128" spans="1:10" x14ac:dyDescent="0.3">
      <c r="A128">
        <v>916.85</v>
      </c>
      <c r="B128">
        <f t="shared" si="6"/>
        <v>840.59</v>
      </c>
      <c r="C128">
        <v>-2.42</v>
      </c>
      <c r="D128" s="2">
        <f t="shared" si="7"/>
        <v>293953.155904282</v>
      </c>
      <c r="E128" s="1">
        <f t="shared" si="8"/>
        <v>2784290.8110182299</v>
      </c>
      <c r="F128" s="1">
        <f t="shared" si="9"/>
        <v>840.58739064987958</v>
      </c>
      <c r="G128" s="1">
        <f t="shared" si="10"/>
        <v>2.6093501204513814E-3</v>
      </c>
      <c r="I128">
        <v>849.13</v>
      </c>
      <c r="J128">
        <v>-2.02</v>
      </c>
    </row>
    <row r="129" spans="1:10" x14ac:dyDescent="0.3">
      <c r="A129">
        <v>923.5</v>
      </c>
      <c r="B129">
        <f t="shared" si="6"/>
        <v>847.24</v>
      </c>
      <c r="C129">
        <v>-2.46</v>
      </c>
      <c r="D129" s="2">
        <f t="shared" si="7"/>
        <v>293957.08354024414</v>
      </c>
      <c r="E129" s="1">
        <f t="shared" si="8"/>
        <v>2784296.1771994787</v>
      </c>
      <c r="F129" s="1">
        <f t="shared" si="9"/>
        <v>847.23737000669598</v>
      </c>
      <c r="G129" s="1">
        <f t="shared" si="10"/>
        <v>2.6299933040263568E-3</v>
      </c>
      <c r="I129">
        <v>855.75</v>
      </c>
      <c r="J129">
        <v>-1.86</v>
      </c>
    </row>
    <row r="130" spans="1:10" x14ac:dyDescent="0.3">
      <c r="A130">
        <v>930.62</v>
      </c>
      <c r="B130">
        <f t="shared" ref="B130:B193" si="11">A130-76.26</f>
        <v>854.36</v>
      </c>
      <c r="C130">
        <v>-2.5299999999999998</v>
      </c>
      <c r="D130" s="2">
        <f t="shared" si="7"/>
        <v>293961.2887685225</v>
      </c>
      <c r="E130" s="1">
        <f t="shared" si="8"/>
        <v>2784301.9226446659</v>
      </c>
      <c r="F130" s="1">
        <f t="shared" si="9"/>
        <v>854.35734790499316</v>
      </c>
      <c r="G130" s="1">
        <f t="shared" si="10"/>
        <v>2.6520950068515958E-3</v>
      </c>
      <c r="I130">
        <v>862.5</v>
      </c>
      <c r="J130">
        <v>-2.11</v>
      </c>
    </row>
    <row r="131" spans="1:10" x14ac:dyDescent="0.3">
      <c r="A131">
        <v>937.03</v>
      </c>
      <c r="B131">
        <f t="shared" si="11"/>
        <v>860.77</v>
      </c>
      <c r="C131">
        <v>-2.57</v>
      </c>
      <c r="D131" s="2">
        <f t="shared" ref="D131:D194" si="12">(((B131*($D$207-$D$1))+$B$207*$D$1)/$B$207)</f>
        <v>293965.07465521694</v>
      </c>
      <c r="E131" s="1">
        <f t="shared" ref="E131:E194" si="13">(((B131*($E$207-$E$1))+$B$207*$E$1)/$B$207)</f>
        <v>2784307.0951592233</v>
      </c>
      <c r="F131" s="1">
        <f t="shared" ref="F131:F194" si="14">SQRT(((D131-$D$1)^2)+((E131-$E$1)^2))</f>
        <v>860.76732800709988</v>
      </c>
      <c r="G131" s="1">
        <f t="shared" ref="G131:G194" si="15">B131-F131</f>
        <v>2.6719929001046694E-3</v>
      </c>
      <c r="I131">
        <v>870.2</v>
      </c>
      <c r="J131">
        <v>-1.98</v>
      </c>
    </row>
    <row r="132" spans="1:10" x14ac:dyDescent="0.3">
      <c r="A132">
        <v>942.01</v>
      </c>
      <c r="B132">
        <f t="shared" si="11"/>
        <v>865.75</v>
      </c>
      <c r="C132">
        <v>-2.68</v>
      </c>
      <c r="D132" s="2">
        <f t="shared" si="12"/>
        <v>293968.01595252397</v>
      </c>
      <c r="E132" s="1">
        <f t="shared" si="13"/>
        <v>2784311.1137430761</v>
      </c>
      <c r="F132" s="1">
        <f t="shared" si="14"/>
        <v>865.74731254827066</v>
      </c>
      <c r="G132" s="1">
        <f t="shared" si="15"/>
        <v>2.6874517293435929E-3</v>
      </c>
      <c r="I132">
        <v>876.75</v>
      </c>
      <c r="J132">
        <v>-2.14</v>
      </c>
    </row>
    <row r="133" spans="1:10" x14ac:dyDescent="0.3">
      <c r="A133">
        <v>946.85</v>
      </c>
      <c r="B133">
        <f t="shared" si="11"/>
        <v>870.59</v>
      </c>
      <c r="C133">
        <v>-2.67</v>
      </c>
      <c r="D133" s="2">
        <f t="shared" si="12"/>
        <v>293970.87456275814</v>
      </c>
      <c r="E133" s="1">
        <f t="shared" si="13"/>
        <v>2784315.0193546922</v>
      </c>
      <c r="F133" s="1">
        <f t="shared" si="14"/>
        <v>870.58729752413967</v>
      </c>
      <c r="G133" s="1">
        <f t="shared" si="15"/>
        <v>2.7024758603602095E-3</v>
      </c>
      <c r="I133">
        <v>884.05</v>
      </c>
      <c r="J133">
        <v>-2.17</v>
      </c>
    </row>
    <row r="134" spans="1:10" x14ac:dyDescent="0.3">
      <c r="A134">
        <v>953.26</v>
      </c>
      <c r="B134">
        <f t="shared" si="11"/>
        <v>877</v>
      </c>
      <c r="C134">
        <v>-2.66</v>
      </c>
      <c r="D134" s="2">
        <f t="shared" si="12"/>
        <v>293974.66044945252</v>
      </c>
      <c r="E134" s="1">
        <f t="shared" si="13"/>
        <v>2784320.1918692496</v>
      </c>
      <c r="F134" s="1">
        <f t="shared" si="14"/>
        <v>876.99727762621205</v>
      </c>
      <c r="G134" s="1">
        <f t="shared" si="15"/>
        <v>2.722373787946708E-3</v>
      </c>
      <c r="I134">
        <v>890.77</v>
      </c>
      <c r="J134">
        <v>-2.21</v>
      </c>
    </row>
    <row r="135" spans="1:10" x14ac:dyDescent="0.3">
      <c r="A135">
        <v>959.86</v>
      </c>
      <c r="B135">
        <f t="shared" si="11"/>
        <v>883.6</v>
      </c>
      <c r="C135">
        <v>-2.72</v>
      </c>
      <c r="D135" s="2">
        <f t="shared" si="12"/>
        <v>293978.55855431728</v>
      </c>
      <c r="E135" s="1">
        <f t="shared" si="13"/>
        <v>2784325.517703271</v>
      </c>
      <c r="F135" s="1">
        <f t="shared" si="14"/>
        <v>883.59725713834166</v>
      </c>
      <c r="G135" s="1">
        <f t="shared" si="15"/>
        <v>2.7428616583620169E-3</v>
      </c>
      <c r="I135">
        <v>897.45</v>
      </c>
      <c r="J135">
        <v>-2.2999999999999998</v>
      </c>
    </row>
    <row r="136" spans="1:10" x14ac:dyDescent="0.3">
      <c r="A136">
        <v>966.4</v>
      </c>
      <c r="B136">
        <f t="shared" si="11"/>
        <v>890.14</v>
      </c>
      <c r="C136">
        <v>-2.9</v>
      </c>
      <c r="D136" s="2">
        <f t="shared" si="12"/>
        <v>293982.42122186505</v>
      </c>
      <c r="E136" s="1">
        <f t="shared" si="13"/>
        <v>2784330.7951206202</v>
      </c>
      <c r="F136" s="1">
        <f t="shared" si="14"/>
        <v>890.13723683722912</v>
      </c>
      <c r="G136" s="1">
        <f t="shared" si="15"/>
        <v>2.763162770861527E-3</v>
      </c>
      <c r="I136">
        <v>903.55</v>
      </c>
      <c r="J136">
        <v>-2.37</v>
      </c>
    </row>
    <row r="137" spans="1:10" x14ac:dyDescent="0.3">
      <c r="A137">
        <v>972.96</v>
      </c>
      <c r="B137">
        <f t="shared" si="11"/>
        <v>896.7</v>
      </c>
      <c r="C137">
        <v>-2.77</v>
      </c>
      <c r="D137" s="2">
        <f t="shared" si="12"/>
        <v>293986.29570185184</v>
      </c>
      <c r="E137" s="1">
        <f t="shared" si="13"/>
        <v>2784336.0886768601</v>
      </c>
      <c r="F137" s="1">
        <f t="shared" si="14"/>
        <v>896.69721647387541</v>
      </c>
      <c r="G137" s="1">
        <f t="shared" si="15"/>
        <v>2.7835261246309528E-3</v>
      </c>
      <c r="I137">
        <v>910.21</v>
      </c>
      <c r="J137">
        <v>-2.31</v>
      </c>
    </row>
    <row r="138" spans="1:10" x14ac:dyDescent="0.3">
      <c r="A138">
        <v>979.56</v>
      </c>
      <c r="B138">
        <f t="shared" si="11"/>
        <v>903.3</v>
      </c>
      <c r="C138">
        <v>-2.89</v>
      </c>
      <c r="D138" s="2">
        <f t="shared" si="12"/>
        <v>293990.19380671659</v>
      </c>
      <c r="E138" s="1">
        <f t="shared" si="13"/>
        <v>2784341.414510882</v>
      </c>
      <c r="F138" s="1">
        <f t="shared" si="14"/>
        <v>903.29719598638076</v>
      </c>
      <c r="G138" s="1">
        <f t="shared" si="15"/>
        <v>2.8040136191975762E-3</v>
      </c>
      <c r="I138">
        <v>916.85</v>
      </c>
      <c r="J138">
        <v>-2.42</v>
      </c>
    </row>
    <row r="139" spans="1:10" x14ac:dyDescent="0.3">
      <c r="A139">
        <v>986.07</v>
      </c>
      <c r="B139">
        <f t="shared" si="11"/>
        <v>909.81000000000006</v>
      </c>
      <c r="C139">
        <v>-3.01</v>
      </c>
      <c r="D139" s="2">
        <f t="shared" si="12"/>
        <v>293994.03875560593</v>
      </c>
      <c r="E139" s="1">
        <f t="shared" si="13"/>
        <v>2784346.6677198941</v>
      </c>
      <c r="F139" s="1">
        <f t="shared" si="14"/>
        <v>909.80717577792996</v>
      </c>
      <c r="G139" s="1">
        <f t="shared" si="15"/>
        <v>2.8242220701031329E-3</v>
      </c>
      <c r="I139">
        <v>923.5</v>
      </c>
      <c r="J139">
        <v>-2.46</v>
      </c>
    </row>
    <row r="140" spans="1:10" x14ac:dyDescent="0.3">
      <c r="A140">
        <v>992.68</v>
      </c>
      <c r="B140">
        <f t="shared" si="11"/>
        <v>916.42</v>
      </c>
      <c r="C140">
        <v>-3.03</v>
      </c>
      <c r="D140" s="2">
        <f t="shared" si="12"/>
        <v>293997.94276669016</v>
      </c>
      <c r="E140" s="1">
        <f t="shared" si="13"/>
        <v>2784352.0016233614</v>
      </c>
      <c r="F140" s="1">
        <f t="shared" si="14"/>
        <v>916.41715525929749</v>
      </c>
      <c r="G140" s="1">
        <f t="shared" si="15"/>
        <v>2.8447407024714266E-3</v>
      </c>
      <c r="I140">
        <v>930.62</v>
      </c>
      <c r="J140">
        <v>-2.5299999999999998</v>
      </c>
    </row>
    <row r="141" spans="1:10" x14ac:dyDescent="0.3">
      <c r="A141">
        <v>997.57</v>
      </c>
      <c r="B141">
        <f t="shared" si="11"/>
        <v>921.31000000000006</v>
      </c>
      <c r="C141">
        <v>-3.19</v>
      </c>
      <c r="D141" s="2">
        <f t="shared" si="12"/>
        <v>294000.83090802177</v>
      </c>
      <c r="E141" s="1">
        <f t="shared" si="13"/>
        <v>2784355.9475822044</v>
      </c>
      <c r="F141" s="1">
        <f t="shared" si="14"/>
        <v>921.30714007951212</v>
      </c>
      <c r="G141" s="1">
        <f t="shared" si="15"/>
        <v>2.8599204879355966E-3</v>
      </c>
      <c r="I141">
        <v>937.03</v>
      </c>
      <c r="J141">
        <v>-2.57</v>
      </c>
    </row>
    <row r="142" spans="1:10" x14ac:dyDescent="0.3">
      <c r="A142">
        <v>1004.12</v>
      </c>
      <c r="B142">
        <f t="shared" si="11"/>
        <v>927.86</v>
      </c>
      <c r="C142">
        <v>-3.09</v>
      </c>
      <c r="D142" s="2">
        <f t="shared" si="12"/>
        <v>294004.69948178908</v>
      </c>
      <c r="E142" s="1">
        <f t="shared" si="13"/>
        <v>2784361.2330689989</v>
      </c>
      <c r="F142" s="1">
        <f t="shared" si="14"/>
        <v>927.85711974729611</v>
      </c>
      <c r="G142" s="1">
        <f t="shared" si="15"/>
        <v>2.8802527039033521E-3</v>
      </c>
      <c r="I142">
        <v>942.01</v>
      </c>
      <c r="J142">
        <v>-2.68</v>
      </c>
    </row>
    <row r="143" spans="1:10" x14ac:dyDescent="0.3">
      <c r="A143">
        <v>1010.7</v>
      </c>
      <c r="B143">
        <f t="shared" si="11"/>
        <v>934.44</v>
      </c>
      <c r="C143">
        <v>-3.12</v>
      </c>
      <c r="D143" s="2">
        <f t="shared" si="12"/>
        <v>294008.58577421482</v>
      </c>
      <c r="E143" s="1">
        <f t="shared" si="13"/>
        <v>2784366.5427641296</v>
      </c>
      <c r="F143" s="1">
        <f t="shared" si="14"/>
        <v>934.43709932166689</v>
      </c>
      <c r="G143" s="1">
        <f t="shared" si="15"/>
        <v>2.900678333162432E-3</v>
      </c>
      <c r="I143">
        <v>946.85</v>
      </c>
      <c r="J143">
        <v>-2.67</v>
      </c>
    </row>
    <row r="144" spans="1:10" x14ac:dyDescent="0.3">
      <c r="A144">
        <v>1024.93</v>
      </c>
      <c r="B144">
        <f t="shared" si="11"/>
        <v>948.67000000000007</v>
      </c>
      <c r="C144">
        <v>-3.31</v>
      </c>
      <c r="D144" s="2">
        <f t="shared" si="12"/>
        <v>294016.990324552</v>
      </c>
      <c r="E144" s="1">
        <f t="shared" si="13"/>
        <v>2784378.0255850581</v>
      </c>
      <c r="F144" s="1">
        <f t="shared" si="14"/>
        <v>948.66705514898877</v>
      </c>
      <c r="G144" s="1">
        <f t="shared" si="15"/>
        <v>2.944851011307037E-3</v>
      </c>
      <c r="I144">
        <v>953.26</v>
      </c>
      <c r="J144">
        <v>-2.66</v>
      </c>
    </row>
    <row r="145" spans="1:10" x14ac:dyDescent="0.3">
      <c r="A145">
        <v>1032.02</v>
      </c>
      <c r="B145">
        <f t="shared" si="11"/>
        <v>955.76</v>
      </c>
      <c r="C145">
        <v>-3.53</v>
      </c>
      <c r="D145" s="2">
        <f t="shared" si="12"/>
        <v>294021.17783417186</v>
      </c>
      <c r="E145" s="1">
        <f t="shared" si="13"/>
        <v>2784383.7468219087</v>
      </c>
      <c r="F145" s="1">
        <f t="shared" si="14"/>
        <v>955.75703314028908</v>
      </c>
      <c r="G145" s="1">
        <f t="shared" si="15"/>
        <v>2.9668597109093753E-3</v>
      </c>
      <c r="I145">
        <v>959.86</v>
      </c>
      <c r="J145">
        <v>-2.72</v>
      </c>
    </row>
    <row r="146" spans="1:10" x14ac:dyDescent="0.3">
      <c r="A146">
        <v>1038.75</v>
      </c>
      <c r="B146">
        <f t="shared" si="11"/>
        <v>962.49</v>
      </c>
      <c r="C146">
        <v>-3.61</v>
      </c>
      <c r="D146" s="2">
        <f t="shared" si="12"/>
        <v>294025.15271989006</v>
      </c>
      <c r="E146" s="1">
        <f t="shared" si="13"/>
        <v>2784389.177558722</v>
      </c>
      <c r="F146" s="1">
        <f t="shared" si="14"/>
        <v>962.4870122492681</v>
      </c>
      <c r="G146" s="1">
        <f t="shared" si="15"/>
        <v>2.9877507319042707E-3</v>
      </c>
      <c r="I146">
        <v>966.4</v>
      </c>
      <c r="J146">
        <v>-2.9</v>
      </c>
    </row>
    <row r="147" spans="1:10" x14ac:dyDescent="0.3">
      <c r="A147">
        <v>1045.1300000000001</v>
      </c>
      <c r="B147">
        <f t="shared" si="11"/>
        <v>968.87000000000012</v>
      </c>
      <c r="C147">
        <v>-3.55</v>
      </c>
      <c r="D147" s="2">
        <f t="shared" si="12"/>
        <v>294028.92088792595</v>
      </c>
      <c r="E147" s="1">
        <f t="shared" si="13"/>
        <v>2784394.3258649427</v>
      </c>
      <c r="F147" s="1">
        <f t="shared" si="14"/>
        <v>968.86699244434362</v>
      </c>
      <c r="G147" s="1">
        <f t="shared" si="15"/>
        <v>3.0075556564952421E-3</v>
      </c>
      <c r="I147">
        <v>972.96</v>
      </c>
      <c r="J147">
        <v>-2.77</v>
      </c>
    </row>
    <row r="148" spans="1:10" x14ac:dyDescent="0.3">
      <c r="A148">
        <v>1051.24</v>
      </c>
      <c r="B148">
        <f t="shared" si="11"/>
        <v>974.98</v>
      </c>
      <c r="C148">
        <v>-3.6</v>
      </c>
      <c r="D148" s="2">
        <f t="shared" si="12"/>
        <v>294032.5295880356</v>
      </c>
      <c r="E148" s="1">
        <f t="shared" si="13"/>
        <v>2784399.256296136</v>
      </c>
      <c r="F148" s="1">
        <f t="shared" si="14"/>
        <v>974.97697347805399</v>
      </c>
      <c r="G148" s="1">
        <f t="shared" si="15"/>
        <v>3.0265219460261505E-3</v>
      </c>
      <c r="I148">
        <v>979.56</v>
      </c>
      <c r="J148">
        <v>-2.89</v>
      </c>
    </row>
    <row r="149" spans="1:10" x14ac:dyDescent="0.3">
      <c r="A149">
        <v>1057.27</v>
      </c>
      <c r="B149">
        <f t="shared" si="11"/>
        <v>981.01</v>
      </c>
      <c r="C149">
        <v>-3.77</v>
      </c>
      <c r="D149" s="2">
        <f t="shared" si="12"/>
        <v>294036.09103838931</v>
      </c>
      <c r="E149" s="1">
        <f t="shared" si="13"/>
        <v>2784404.1221717647</v>
      </c>
      <c r="F149" s="1">
        <f t="shared" si="14"/>
        <v>981.00695475967052</v>
      </c>
      <c r="G149" s="1">
        <f t="shared" si="15"/>
        <v>3.045240329470289E-3</v>
      </c>
      <c r="I149">
        <v>986.07</v>
      </c>
      <c r="J149">
        <v>-3.01</v>
      </c>
    </row>
    <row r="150" spans="1:10" x14ac:dyDescent="0.3">
      <c r="A150">
        <v>1063.79</v>
      </c>
      <c r="B150">
        <f t="shared" si="11"/>
        <v>987.53</v>
      </c>
      <c r="C150">
        <v>-4</v>
      </c>
      <c r="D150" s="2">
        <f t="shared" si="12"/>
        <v>294039.94189349812</v>
      </c>
      <c r="E150" s="1">
        <f t="shared" si="13"/>
        <v>2784409.3834502222</v>
      </c>
      <c r="F150" s="1">
        <f t="shared" si="14"/>
        <v>987.52693452008202</v>
      </c>
      <c r="G150" s="1">
        <f t="shared" si="15"/>
        <v>3.0654799179501424E-3</v>
      </c>
      <c r="I150">
        <v>992.68</v>
      </c>
      <c r="J150">
        <v>-3.03</v>
      </c>
    </row>
    <row r="151" spans="1:10" x14ac:dyDescent="0.3">
      <c r="A151">
        <v>1069.57</v>
      </c>
      <c r="B151">
        <f t="shared" si="11"/>
        <v>993.31</v>
      </c>
      <c r="C151">
        <v>-4.0199999999999996</v>
      </c>
      <c r="D151" s="2">
        <f t="shared" si="12"/>
        <v>294043.35568836454</v>
      </c>
      <c r="E151" s="1">
        <f t="shared" si="13"/>
        <v>2784414.0475897142</v>
      </c>
      <c r="F151" s="1">
        <f t="shared" si="14"/>
        <v>993.30691657805767</v>
      </c>
      <c r="G151" s="1">
        <f t="shared" si="15"/>
        <v>3.0834219422786191E-3</v>
      </c>
      <c r="I151">
        <v>997.57</v>
      </c>
      <c r="J151">
        <v>-3.19</v>
      </c>
    </row>
    <row r="152" spans="1:10" x14ac:dyDescent="0.3">
      <c r="A152">
        <v>1075.5999999999999</v>
      </c>
      <c r="B152">
        <f t="shared" si="11"/>
        <v>999.33999999999992</v>
      </c>
      <c r="C152">
        <v>-4.1399999999999997</v>
      </c>
      <c r="D152" s="2">
        <f t="shared" si="12"/>
        <v>294046.91713871824</v>
      </c>
      <c r="E152" s="1">
        <f t="shared" si="13"/>
        <v>2784418.913465343</v>
      </c>
      <c r="F152" s="1">
        <f t="shared" si="14"/>
        <v>999.33689785967431</v>
      </c>
      <c r="G152" s="1">
        <f t="shared" si="15"/>
        <v>3.1021403256090707E-3</v>
      </c>
      <c r="I152">
        <v>1004.12</v>
      </c>
      <c r="J152">
        <v>-3.09</v>
      </c>
    </row>
    <row r="153" spans="1:10" x14ac:dyDescent="0.3">
      <c r="A153">
        <v>1081.6500000000001</v>
      </c>
      <c r="B153">
        <f t="shared" si="11"/>
        <v>1005.3900000000001</v>
      </c>
      <c r="C153">
        <v>-4.26</v>
      </c>
      <c r="D153" s="2">
        <f t="shared" si="12"/>
        <v>294050.49040151091</v>
      </c>
      <c r="E153" s="1">
        <f t="shared" si="13"/>
        <v>2784423.795479863</v>
      </c>
      <c r="F153" s="1">
        <f t="shared" si="14"/>
        <v>1005.386879079391</v>
      </c>
      <c r="G153" s="1">
        <f t="shared" si="15"/>
        <v>3.120920609148925E-3</v>
      </c>
      <c r="I153">
        <v>1010.7</v>
      </c>
      <c r="J153">
        <v>-3.12</v>
      </c>
    </row>
    <row r="154" spans="1:10" x14ac:dyDescent="0.3">
      <c r="A154">
        <v>1087.06</v>
      </c>
      <c r="B154">
        <f t="shared" si="11"/>
        <v>1010.8</v>
      </c>
      <c r="C154">
        <v>-4.28</v>
      </c>
      <c r="D154" s="2">
        <f t="shared" si="12"/>
        <v>294053.68566625612</v>
      </c>
      <c r="E154" s="1">
        <f t="shared" si="13"/>
        <v>2784428.1610498717</v>
      </c>
      <c r="F154" s="1">
        <f t="shared" si="14"/>
        <v>1010.7968622857732</v>
      </c>
      <c r="G154" s="1">
        <f t="shared" si="15"/>
        <v>3.1377142267956515E-3</v>
      </c>
      <c r="I154">
        <v>1024.93</v>
      </c>
      <c r="J154">
        <v>-3.31</v>
      </c>
    </row>
    <row r="155" spans="1:10" x14ac:dyDescent="0.3">
      <c r="A155">
        <v>1092.8900000000001</v>
      </c>
      <c r="B155">
        <f t="shared" si="11"/>
        <v>1016.6300000000001</v>
      </c>
      <c r="C155">
        <v>-4.41</v>
      </c>
      <c r="D155" s="2">
        <f t="shared" si="12"/>
        <v>294057.12899221998</v>
      </c>
      <c r="E155" s="1">
        <f t="shared" si="13"/>
        <v>2784432.865536591</v>
      </c>
      <c r="F155" s="1">
        <f t="shared" si="14"/>
        <v>1016.6268441884703</v>
      </c>
      <c r="G155" s="1">
        <f t="shared" si="15"/>
        <v>3.1558115298366829E-3</v>
      </c>
      <c r="I155">
        <v>1032.02</v>
      </c>
      <c r="J155">
        <v>-3.53</v>
      </c>
    </row>
    <row r="156" spans="1:10" x14ac:dyDescent="0.3">
      <c r="A156">
        <v>1098.68</v>
      </c>
      <c r="B156">
        <f t="shared" si="11"/>
        <v>1022.4200000000001</v>
      </c>
      <c r="C156">
        <v>-4.47</v>
      </c>
      <c r="D156" s="2">
        <f t="shared" si="12"/>
        <v>294060.54869330587</v>
      </c>
      <c r="E156" s="1">
        <f t="shared" si="13"/>
        <v>2784437.5377455284</v>
      </c>
      <c r="F156" s="1">
        <f t="shared" si="14"/>
        <v>1022.4168262153083</v>
      </c>
      <c r="G156" s="1">
        <f t="shared" si="15"/>
        <v>3.1737846917394563E-3</v>
      </c>
      <c r="I156">
        <v>1038.75</v>
      </c>
      <c r="J156">
        <v>-3.61</v>
      </c>
    </row>
    <row r="157" spans="1:10" x14ac:dyDescent="0.3">
      <c r="A157">
        <v>1104.6600000000001</v>
      </c>
      <c r="B157">
        <f t="shared" si="11"/>
        <v>1028.4000000000001</v>
      </c>
      <c r="C157">
        <v>-4.3899999999999997</v>
      </c>
      <c r="D157" s="2">
        <f t="shared" si="12"/>
        <v>294064.08061256213</v>
      </c>
      <c r="E157" s="1">
        <f t="shared" si="13"/>
        <v>2784442.3632739293</v>
      </c>
      <c r="F157" s="1">
        <f t="shared" si="14"/>
        <v>1028.3968076518277</v>
      </c>
      <c r="G157" s="1">
        <f t="shared" si="15"/>
        <v>3.1923481724334124E-3</v>
      </c>
      <c r="I157">
        <v>1045.1300000000001</v>
      </c>
      <c r="J157">
        <v>-3.55</v>
      </c>
    </row>
    <row r="158" spans="1:10" x14ac:dyDescent="0.3">
      <c r="A158">
        <v>1110.58</v>
      </c>
      <c r="B158">
        <f t="shared" si="11"/>
        <v>1034.32</v>
      </c>
      <c r="C158">
        <v>-4.4800000000000004</v>
      </c>
      <c r="D158" s="2">
        <f t="shared" si="12"/>
        <v>294067.57709450141</v>
      </c>
      <c r="E158" s="1">
        <f t="shared" si="13"/>
        <v>2784447.140385658</v>
      </c>
      <c r="F158" s="1">
        <f t="shared" si="14"/>
        <v>1034.3167892751051</v>
      </c>
      <c r="G158" s="1">
        <f t="shared" si="15"/>
        <v>3.2107248948705092E-3</v>
      </c>
      <c r="I158">
        <v>1051.24</v>
      </c>
      <c r="J158">
        <v>-3.6</v>
      </c>
    </row>
    <row r="159" spans="1:10" x14ac:dyDescent="0.3">
      <c r="A159">
        <v>1116.45</v>
      </c>
      <c r="B159">
        <f t="shared" si="11"/>
        <v>1040.19</v>
      </c>
      <c r="C159">
        <v>-4.54</v>
      </c>
      <c r="D159" s="2">
        <f t="shared" si="12"/>
        <v>294071.04404534324</v>
      </c>
      <c r="E159" s="1">
        <f t="shared" si="13"/>
        <v>2784451.8771501593</v>
      </c>
      <c r="F159" s="1">
        <f t="shared" si="14"/>
        <v>1040.1867710536612</v>
      </c>
      <c r="G159" s="1">
        <f t="shared" si="15"/>
        <v>3.2289463388224249E-3</v>
      </c>
      <c r="I159">
        <v>1057.27</v>
      </c>
      <c r="J159">
        <v>-3.77</v>
      </c>
    </row>
    <row r="160" spans="1:10" x14ac:dyDescent="0.3">
      <c r="A160">
        <v>1121.23</v>
      </c>
      <c r="B160">
        <f t="shared" si="11"/>
        <v>1044.97</v>
      </c>
      <c r="C160">
        <v>-4.66</v>
      </c>
      <c r="D160" s="2">
        <f t="shared" si="12"/>
        <v>294073.86721826042</v>
      </c>
      <c r="E160" s="1">
        <f t="shared" si="13"/>
        <v>2784455.7343451022</v>
      </c>
      <c r="F160" s="1">
        <f t="shared" si="14"/>
        <v>1044.9667562155369</v>
      </c>
      <c r="G160" s="1">
        <f t="shared" si="15"/>
        <v>3.2437844631658663E-3</v>
      </c>
      <c r="I160">
        <v>1063.79</v>
      </c>
      <c r="J160">
        <v>-4</v>
      </c>
    </row>
    <row r="161" spans="1:10" x14ac:dyDescent="0.3">
      <c r="A161">
        <v>1136.18</v>
      </c>
      <c r="B161">
        <f t="shared" si="11"/>
        <v>1059.92</v>
      </c>
      <c r="C161">
        <v>-4.75</v>
      </c>
      <c r="D161" s="2">
        <f t="shared" si="12"/>
        <v>294082.69701640104</v>
      </c>
      <c r="E161" s="1">
        <f t="shared" si="13"/>
        <v>2784467.798166106</v>
      </c>
      <c r="F161" s="1">
        <f t="shared" si="14"/>
        <v>1059.9167098079456</v>
      </c>
      <c r="G161" s="1">
        <f t="shared" si="15"/>
        <v>3.2901920544645691E-3</v>
      </c>
      <c r="I161">
        <v>1069.57</v>
      </c>
      <c r="J161">
        <v>-4.0199999999999996</v>
      </c>
    </row>
    <row r="162" spans="1:10" x14ac:dyDescent="0.3">
      <c r="A162">
        <v>1141.0999999999999</v>
      </c>
      <c r="B162">
        <f t="shared" si="11"/>
        <v>1064.8399999999999</v>
      </c>
      <c r="C162">
        <v>-4.84</v>
      </c>
      <c r="D162" s="2">
        <f t="shared" si="12"/>
        <v>294085.60287639115</v>
      </c>
      <c r="E162" s="1">
        <f t="shared" si="13"/>
        <v>2784471.768333286</v>
      </c>
      <c r="F162" s="1">
        <f t="shared" si="14"/>
        <v>1064.8366945355328</v>
      </c>
      <c r="G162" s="1">
        <f t="shared" si="15"/>
        <v>3.3054644670755806E-3</v>
      </c>
      <c r="I162">
        <v>1075.5999999999999</v>
      </c>
      <c r="J162">
        <v>-4.1399999999999997</v>
      </c>
    </row>
    <row r="163" spans="1:10" x14ac:dyDescent="0.3">
      <c r="A163">
        <v>1145.8</v>
      </c>
      <c r="B163">
        <f t="shared" si="11"/>
        <v>1069.54</v>
      </c>
      <c r="C163">
        <v>-4.99</v>
      </c>
      <c r="D163" s="2">
        <f t="shared" si="12"/>
        <v>294088.37879955239</v>
      </c>
      <c r="E163" s="1">
        <f t="shared" si="13"/>
        <v>2784475.560972665</v>
      </c>
      <c r="F163" s="1">
        <f t="shared" si="14"/>
        <v>1069.5366799456904</v>
      </c>
      <c r="G163" s="1">
        <f t="shared" si="15"/>
        <v>3.3200543095972535E-3</v>
      </c>
      <c r="I163">
        <v>1081.6500000000001</v>
      </c>
      <c r="J163">
        <v>-4.26</v>
      </c>
    </row>
    <row r="164" spans="1:10" x14ac:dyDescent="0.3">
      <c r="A164">
        <v>1150.8</v>
      </c>
      <c r="B164">
        <f t="shared" si="11"/>
        <v>1074.54</v>
      </c>
      <c r="C164">
        <v>-5.0599999999999996</v>
      </c>
      <c r="D164" s="2">
        <f t="shared" si="12"/>
        <v>294091.33190929843</v>
      </c>
      <c r="E164" s="1">
        <f t="shared" si="13"/>
        <v>2784479.595695409</v>
      </c>
      <c r="F164" s="1">
        <f t="shared" si="14"/>
        <v>1074.5366644249957</v>
      </c>
      <c r="G164" s="1">
        <f t="shared" si="15"/>
        <v>3.3355750042574073E-3</v>
      </c>
      <c r="I164">
        <v>1087.06</v>
      </c>
      <c r="J164">
        <v>-4.28</v>
      </c>
    </row>
    <row r="165" spans="1:10" x14ac:dyDescent="0.3">
      <c r="A165">
        <v>1155.5</v>
      </c>
      <c r="B165">
        <f t="shared" si="11"/>
        <v>1079.24</v>
      </c>
      <c r="C165">
        <v>-5.08</v>
      </c>
      <c r="D165" s="2">
        <f t="shared" si="12"/>
        <v>294094.10783245973</v>
      </c>
      <c r="E165" s="1">
        <f t="shared" si="13"/>
        <v>2784483.3883347879</v>
      </c>
      <c r="F165" s="1">
        <f t="shared" si="14"/>
        <v>1079.2366498351876</v>
      </c>
      <c r="G165" s="1">
        <f t="shared" si="15"/>
        <v>3.3501648124456551E-3</v>
      </c>
      <c r="I165">
        <v>1092.8900000000001</v>
      </c>
      <c r="J165">
        <v>-4.41</v>
      </c>
    </row>
    <row r="166" spans="1:10" x14ac:dyDescent="0.3">
      <c r="A166">
        <v>1161.01</v>
      </c>
      <c r="B166">
        <f t="shared" si="11"/>
        <v>1084.75</v>
      </c>
      <c r="C166">
        <v>-5.14</v>
      </c>
      <c r="D166" s="2">
        <f t="shared" si="12"/>
        <v>294097.36215939978</v>
      </c>
      <c r="E166" s="1">
        <f t="shared" si="13"/>
        <v>2784487.8345992514</v>
      </c>
      <c r="F166" s="1">
        <f t="shared" si="14"/>
        <v>1084.7466327309778</v>
      </c>
      <c r="G166" s="1">
        <f t="shared" si="15"/>
        <v>3.3672690221919765E-3</v>
      </c>
      <c r="I166">
        <v>1098.68</v>
      </c>
      <c r="J166">
        <v>-4.47</v>
      </c>
    </row>
    <row r="167" spans="1:10" x14ac:dyDescent="0.3">
      <c r="A167">
        <v>1166.3499999999999</v>
      </c>
      <c r="B167">
        <f t="shared" si="11"/>
        <v>1090.0899999999999</v>
      </c>
      <c r="C167">
        <v>-5.43</v>
      </c>
      <c r="D167" s="2">
        <f t="shared" si="12"/>
        <v>294100.51608060853</v>
      </c>
      <c r="E167" s="1">
        <f t="shared" si="13"/>
        <v>2784492.1436831416</v>
      </c>
      <c r="F167" s="1">
        <f t="shared" si="14"/>
        <v>1090.0866161545041</v>
      </c>
      <c r="G167" s="1">
        <f t="shared" si="15"/>
        <v>3.3838454958186048E-3</v>
      </c>
      <c r="I167">
        <v>1104.6600000000001</v>
      </c>
      <c r="J167">
        <v>-4.3899999999999997</v>
      </c>
    </row>
    <row r="168" spans="1:10" x14ac:dyDescent="0.3">
      <c r="A168">
        <v>1171.08</v>
      </c>
      <c r="B168">
        <f t="shared" si="11"/>
        <v>1094.82</v>
      </c>
      <c r="C168">
        <v>-5.61</v>
      </c>
      <c r="D168" s="2">
        <f t="shared" si="12"/>
        <v>294103.30972242833</v>
      </c>
      <c r="E168" s="1">
        <f t="shared" si="13"/>
        <v>2784495.9605308571</v>
      </c>
      <c r="F168" s="1">
        <f t="shared" si="14"/>
        <v>1094.8166014716928</v>
      </c>
      <c r="G168" s="1">
        <f t="shared" si="15"/>
        <v>3.3985283071160666E-3</v>
      </c>
      <c r="I168">
        <v>1110.58</v>
      </c>
      <c r="J168">
        <v>-4.4800000000000004</v>
      </c>
    </row>
    <row r="169" spans="1:10" x14ac:dyDescent="0.3">
      <c r="A169">
        <v>1176.0899999999999</v>
      </c>
      <c r="B169">
        <f t="shared" si="11"/>
        <v>1099.83</v>
      </c>
      <c r="C169">
        <v>-5.78</v>
      </c>
      <c r="D169" s="2">
        <f t="shared" si="12"/>
        <v>294106.26873839379</v>
      </c>
      <c r="E169" s="1">
        <f t="shared" si="13"/>
        <v>2784500.0033230465</v>
      </c>
      <c r="F169" s="1">
        <f t="shared" si="14"/>
        <v>1099.8265859198259</v>
      </c>
      <c r="G169" s="1">
        <f t="shared" si="15"/>
        <v>3.4140801740250026E-3</v>
      </c>
      <c r="I169">
        <v>1116.45</v>
      </c>
      <c r="J169">
        <v>-4.54</v>
      </c>
    </row>
    <row r="170" spans="1:10" x14ac:dyDescent="0.3">
      <c r="A170">
        <v>1181.28</v>
      </c>
      <c r="B170">
        <f t="shared" si="11"/>
        <v>1105.02</v>
      </c>
      <c r="C170">
        <v>-5.9</v>
      </c>
      <c r="D170" s="2">
        <f t="shared" si="12"/>
        <v>294109.3340663102</v>
      </c>
      <c r="E170" s="1">
        <f t="shared" si="13"/>
        <v>2784504.1913652546</v>
      </c>
      <c r="F170" s="1">
        <f t="shared" si="14"/>
        <v>1105.0165698091885</v>
      </c>
      <c r="G170" s="1">
        <f t="shared" si="15"/>
        <v>3.4301908115139668E-3</v>
      </c>
      <c r="I170">
        <v>1121.23</v>
      </c>
      <c r="J170">
        <v>-4.66</v>
      </c>
    </row>
    <row r="171" spans="1:10" x14ac:dyDescent="0.3">
      <c r="A171">
        <v>1186.6400000000001</v>
      </c>
      <c r="B171">
        <f t="shared" si="11"/>
        <v>1110.3800000000001</v>
      </c>
      <c r="C171">
        <v>-5.96</v>
      </c>
      <c r="D171" s="2">
        <f t="shared" si="12"/>
        <v>294112.49979995791</v>
      </c>
      <c r="E171" s="1">
        <f t="shared" si="13"/>
        <v>2784508.516588036</v>
      </c>
      <c r="F171" s="1">
        <f t="shared" si="14"/>
        <v>1110.376553170815</v>
      </c>
      <c r="G171" s="1">
        <f t="shared" si="15"/>
        <v>3.446829185122624E-3</v>
      </c>
      <c r="I171">
        <v>1136.18</v>
      </c>
      <c r="J171">
        <v>-4.75</v>
      </c>
    </row>
    <row r="172" spans="1:10" x14ac:dyDescent="0.3">
      <c r="A172">
        <v>1192.32</v>
      </c>
      <c r="B172">
        <f t="shared" si="11"/>
        <v>1116.06</v>
      </c>
      <c r="C172">
        <v>-5.9</v>
      </c>
      <c r="D172" s="2">
        <f t="shared" si="12"/>
        <v>294115.85453262943</v>
      </c>
      <c r="E172" s="1">
        <f t="shared" si="13"/>
        <v>2784513.1000330723</v>
      </c>
      <c r="F172" s="1">
        <f t="shared" si="14"/>
        <v>1116.0565355385968</v>
      </c>
      <c r="G172" s="1">
        <f t="shared" si="15"/>
        <v>3.4644614031549281E-3</v>
      </c>
      <c r="I172">
        <v>1141.0999999999999</v>
      </c>
      <c r="J172">
        <v>-4.84</v>
      </c>
    </row>
    <row r="173" spans="1:10" x14ac:dyDescent="0.3">
      <c r="A173">
        <v>1198.25</v>
      </c>
      <c r="B173">
        <f t="shared" si="11"/>
        <v>1121.99</v>
      </c>
      <c r="C173">
        <v>-6.19</v>
      </c>
      <c r="D173" s="2">
        <f t="shared" si="12"/>
        <v>294119.35692078818</v>
      </c>
      <c r="E173" s="1">
        <f t="shared" si="13"/>
        <v>2784517.8852142463</v>
      </c>
      <c r="F173" s="1">
        <f t="shared" si="14"/>
        <v>1121.9865171307365</v>
      </c>
      <c r="G173" s="1">
        <f t="shared" si="15"/>
        <v>3.4828692635073821E-3</v>
      </c>
      <c r="I173">
        <v>1145.8</v>
      </c>
      <c r="J173">
        <v>-4.99</v>
      </c>
    </row>
    <row r="174" spans="1:10" x14ac:dyDescent="0.3">
      <c r="A174">
        <v>1203.94</v>
      </c>
      <c r="B174">
        <f t="shared" si="11"/>
        <v>1127.68</v>
      </c>
      <c r="C174">
        <v>-6.11</v>
      </c>
      <c r="D174" s="2">
        <f t="shared" si="12"/>
        <v>294122.71755967918</v>
      </c>
      <c r="E174" s="1">
        <f t="shared" si="13"/>
        <v>2784522.476728729</v>
      </c>
      <c r="F174" s="1">
        <f t="shared" si="14"/>
        <v>1127.6764994681319</v>
      </c>
      <c r="G174" s="1">
        <f t="shared" si="15"/>
        <v>3.5005318682124198E-3</v>
      </c>
      <c r="I174">
        <v>1150.8</v>
      </c>
      <c r="J174">
        <v>-5.0599999999999996</v>
      </c>
    </row>
    <row r="175" spans="1:10" x14ac:dyDescent="0.3">
      <c r="A175">
        <v>1209.6500000000001</v>
      </c>
      <c r="B175">
        <f t="shared" si="11"/>
        <v>1133.3900000000001</v>
      </c>
      <c r="C175">
        <v>-6.11</v>
      </c>
      <c r="D175" s="2">
        <f t="shared" si="12"/>
        <v>294126.09001100913</v>
      </c>
      <c r="E175" s="1">
        <f t="shared" si="13"/>
        <v>2784527.0843821024</v>
      </c>
      <c r="F175" s="1">
        <f t="shared" si="14"/>
        <v>1133.3864817432518</v>
      </c>
      <c r="G175" s="1">
        <f t="shared" si="15"/>
        <v>3.5182567482934246E-3</v>
      </c>
      <c r="I175">
        <v>1155.5</v>
      </c>
      <c r="J175">
        <v>-5.08</v>
      </c>
    </row>
    <row r="176" spans="1:10" x14ac:dyDescent="0.3">
      <c r="A176">
        <v>1214.95</v>
      </c>
      <c r="B176">
        <f t="shared" si="11"/>
        <v>1138.69</v>
      </c>
      <c r="C176">
        <v>-6.24</v>
      </c>
      <c r="D176" s="2">
        <f t="shared" si="12"/>
        <v>294129.22030733991</v>
      </c>
      <c r="E176" s="1">
        <f t="shared" si="13"/>
        <v>2784531.3611882105</v>
      </c>
      <c r="F176" s="1">
        <f t="shared" si="14"/>
        <v>1138.6864652909192</v>
      </c>
      <c r="G176" s="1">
        <f t="shared" si="15"/>
        <v>3.5347090808954817E-3</v>
      </c>
      <c r="I176">
        <v>1161.01</v>
      </c>
      <c r="J176">
        <v>-5.14</v>
      </c>
    </row>
    <row r="177" spans="1:10" x14ac:dyDescent="0.3">
      <c r="A177">
        <v>1221.02</v>
      </c>
      <c r="B177">
        <f t="shared" si="11"/>
        <v>1144.76</v>
      </c>
      <c r="C177">
        <v>-6.5</v>
      </c>
      <c r="D177" s="2">
        <f t="shared" si="12"/>
        <v>294132.80538257159</v>
      </c>
      <c r="E177" s="1">
        <f t="shared" si="13"/>
        <v>2784536.2593416213</v>
      </c>
      <c r="F177" s="1">
        <f t="shared" si="14"/>
        <v>1144.7564464483946</v>
      </c>
      <c r="G177" s="1">
        <f t="shared" si="15"/>
        <v>3.5535516053641913E-3</v>
      </c>
      <c r="I177">
        <v>1166.3499999999999</v>
      </c>
      <c r="J177">
        <v>-5.43</v>
      </c>
    </row>
    <row r="178" spans="1:10" x14ac:dyDescent="0.3">
      <c r="A178">
        <v>1226.71</v>
      </c>
      <c r="B178">
        <f t="shared" si="11"/>
        <v>1150.45</v>
      </c>
      <c r="C178">
        <v>-6.82</v>
      </c>
      <c r="D178" s="2">
        <f t="shared" si="12"/>
        <v>294136.16602146253</v>
      </c>
      <c r="E178" s="1">
        <f t="shared" si="13"/>
        <v>2784540.8508561039</v>
      </c>
      <c r="F178" s="1">
        <f t="shared" si="14"/>
        <v>1150.4464287857559</v>
      </c>
      <c r="G178" s="1">
        <f t="shared" si="15"/>
        <v>3.5712142441752803E-3</v>
      </c>
      <c r="I178">
        <v>1171.08</v>
      </c>
      <c r="J178">
        <v>-5.61</v>
      </c>
    </row>
    <row r="179" spans="1:10" x14ac:dyDescent="0.3">
      <c r="A179">
        <v>1233.03</v>
      </c>
      <c r="B179">
        <f t="shared" si="11"/>
        <v>1156.77</v>
      </c>
      <c r="C179">
        <v>-7.06</v>
      </c>
      <c r="D179" s="2">
        <f t="shared" si="12"/>
        <v>294139.8987521815</v>
      </c>
      <c r="E179" s="1">
        <f t="shared" si="13"/>
        <v>2784545.950745652</v>
      </c>
      <c r="F179" s="1">
        <f t="shared" si="14"/>
        <v>1156.766409167248</v>
      </c>
      <c r="G179" s="1">
        <f t="shared" si="15"/>
        <v>3.590832752024653E-3</v>
      </c>
      <c r="I179">
        <v>1176.0899999999999</v>
      </c>
      <c r="J179">
        <v>-5.78</v>
      </c>
    </row>
    <row r="180" spans="1:10" x14ac:dyDescent="0.3">
      <c r="A180">
        <v>1239.28</v>
      </c>
      <c r="B180">
        <f t="shared" si="11"/>
        <v>1163.02</v>
      </c>
      <c r="C180">
        <v>-7.18</v>
      </c>
      <c r="D180" s="2">
        <f t="shared" si="12"/>
        <v>294143.59013936407</v>
      </c>
      <c r="E180" s="1">
        <f t="shared" si="13"/>
        <v>2784550.9941490814</v>
      </c>
      <c r="F180" s="1">
        <f t="shared" si="14"/>
        <v>1163.0163897659183</v>
      </c>
      <c r="G180" s="1">
        <f t="shared" si="15"/>
        <v>3.6102340816341894E-3</v>
      </c>
      <c r="I180">
        <v>1181.28</v>
      </c>
      <c r="J180">
        <v>-5.9</v>
      </c>
    </row>
    <row r="181" spans="1:10" x14ac:dyDescent="0.3">
      <c r="A181">
        <v>1245.3599999999999</v>
      </c>
      <c r="B181">
        <f t="shared" si="11"/>
        <v>1169.0999999999999</v>
      </c>
      <c r="C181">
        <v>-7.18</v>
      </c>
      <c r="D181" s="2">
        <f t="shared" si="12"/>
        <v>294147.18112081522</v>
      </c>
      <c r="E181" s="1">
        <f t="shared" si="13"/>
        <v>2784555.900371938</v>
      </c>
      <c r="F181" s="1">
        <f t="shared" si="14"/>
        <v>1169.096370892632</v>
      </c>
      <c r="G181" s="1">
        <f t="shared" si="15"/>
        <v>3.629107367942197E-3</v>
      </c>
      <c r="I181">
        <v>1186.6400000000001</v>
      </c>
      <c r="J181">
        <v>-5.96</v>
      </c>
    </row>
    <row r="182" spans="1:10" x14ac:dyDescent="0.3">
      <c r="A182">
        <v>1251.5</v>
      </c>
      <c r="B182">
        <f t="shared" si="11"/>
        <v>1175.24</v>
      </c>
      <c r="C182">
        <v>-7.17</v>
      </c>
      <c r="D182" s="2">
        <f t="shared" si="12"/>
        <v>294150.80753958336</v>
      </c>
      <c r="E182" s="1">
        <f t="shared" si="13"/>
        <v>2784560.8550114674</v>
      </c>
      <c r="F182" s="1">
        <f t="shared" si="14"/>
        <v>1175.2363518329635</v>
      </c>
      <c r="G182" s="1">
        <f t="shared" si="15"/>
        <v>3.6481670365446917E-3</v>
      </c>
      <c r="I182">
        <v>1192.32</v>
      </c>
      <c r="J182">
        <v>-5.9</v>
      </c>
    </row>
    <row r="183" spans="1:10" x14ac:dyDescent="0.3">
      <c r="A183">
        <v>1258.3</v>
      </c>
      <c r="B183">
        <f t="shared" si="11"/>
        <v>1182.04</v>
      </c>
      <c r="C183">
        <v>-7.33</v>
      </c>
      <c r="D183" s="2">
        <f t="shared" si="12"/>
        <v>294154.82376883796</v>
      </c>
      <c r="E183" s="1">
        <f t="shared" si="13"/>
        <v>2784566.3422343987</v>
      </c>
      <c r="F183" s="1">
        <f t="shared" si="14"/>
        <v>1182.0363307243881</v>
      </c>
      <c r="G183" s="1">
        <f t="shared" si="15"/>
        <v>3.6692756118554826E-3</v>
      </c>
      <c r="I183">
        <v>1198.25</v>
      </c>
      <c r="J183">
        <v>-6.19</v>
      </c>
    </row>
    <row r="184" spans="1:10" x14ac:dyDescent="0.3">
      <c r="A184">
        <v>1265.18</v>
      </c>
      <c r="B184">
        <f t="shared" si="11"/>
        <v>1188.92</v>
      </c>
      <c r="C184">
        <v>-7.55</v>
      </c>
      <c r="D184" s="2">
        <f t="shared" si="12"/>
        <v>294158.88724784844</v>
      </c>
      <c r="E184" s="1">
        <f t="shared" si="13"/>
        <v>2784571.894012894</v>
      </c>
      <c r="F184" s="1">
        <f t="shared" si="14"/>
        <v>1188.9163093674965</v>
      </c>
      <c r="G184" s="1">
        <f t="shared" si="15"/>
        <v>3.6906325035488408E-3</v>
      </c>
      <c r="I184">
        <v>1203.94</v>
      </c>
      <c r="J184">
        <v>-6.11</v>
      </c>
    </row>
    <row r="185" spans="1:10" x14ac:dyDescent="0.3">
      <c r="A185">
        <v>1271.6600000000001</v>
      </c>
      <c r="B185">
        <f t="shared" si="11"/>
        <v>1195.4000000000001</v>
      </c>
      <c r="C185">
        <v>-7.72</v>
      </c>
      <c r="D185" s="2">
        <f t="shared" si="12"/>
        <v>294162.71447807929</v>
      </c>
      <c r="E185" s="1">
        <f t="shared" si="13"/>
        <v>2784577.12301357</v>
      </c>
      <c r="F185" s="1">
        <f t="shared" si="14"/>
        <v>1195.3962892524248</v>
      </c>
      <c r="G185" s="1">
        <f t="shared" si="15"/>
        <v>3.7107475752691244E-3</v>
      </c>
      <c r="I185">
        <v>1209.6500000000001</v>
      </c>
      <c r="J185">
        <v>-6.11</v>
      </c>
    </row>
    <row r="186" spans="1:10" x14ac:dyDescent="0.3">
      <c r="A186">
        <v>1278.43</v>
      </c>
      <c r="B186">
        <f t="shared" si="11"/>
        <v>1202.17</v>
      </c>
      <c r="C186">
        <v>-8.24</v>
      </c>
      <c r="D186" s="2">
        <f t="shared" si="12"/>
        <v>294166.7129886754</v>
      </c>
      <c r="E186" s="1">
        <f t="shared" si="13"/>
        <v>2784582.5860281647</v>
      </c>
      <c r="F186" s="1">
        <f t="shared" si="14"/>
        <v>1202.1662682368528</v>
      </c>
      <c r="G186" s="1">
        <f t="shared" si="15"/>
        <v>3.7317631472433277E-3</v>
      </c>
      <c r="I186">
        <v>1214.95</v>
      </c>
      <c r="J186">
        <v>-6.24</v>
      </c>
    </row>
    <row r="187" spans="1:10" x14ac:dyDescent="0.3">
      <c r="A187">
        <v>1284.71</v>
      </c>
      <c r="B187">
        <f t="shared" si="11"/>
        <v>1208.45</v>
      </c>
      <c r="C187">
        <v>-8.02</v>
      </c>
      <c r="D187" s="2">
        <f t="shared" si="12"/>
        <v>294170.42209451646</v>
      </c>
      <c r="E187" s="1">
        <f t="shared" si="13"/>
        <v>2784587.6536399312</v>
      </c>
      <c r="F187" s="1">
        <f t="shared" si="14"/>
        <v>1208.4462487428959</v>
      </c>
      <c r="G187" s="1">
        <f t="shared" si="15"/>
        <v>3.7512571041133924E-3</v>
      </c>
      <c r="I187">
        <v>1221.02</v>
      </c>
      <c r="J187">
        <v>-6.5</v>
      </c>
    </row>
    <row r="188" spans="1:10" x14ac:dyDescent="0.3">
      <c r="A188">
        <v>1291.82</v>
      </c>
      <c r="B188">
        <f t="shared" si="11"/>
        <v>1215.56</v>
      </c>
      <c r="C188">
        <v>-7.75</v>
      </c>
      <c r="D188" s="2">
        <f t="shared" si="12"/>
        <v>294174.62141657528</v>
      </c>
      <c r="E188" s="1">
        <f t="shared" si="13"/>
        <v>2784593.3910156726</v>
      </c>
      <c r="F188" s="1">
        <f t="shared" si="14"/>
        <v>1215.5562266719205</v>
      </c>
      <c r="G188" s="1">
        <f t="shared" si="15"/>
        <v>3.7733280794327584E-3</v>
      </c>
      <c r="I188">
        <v>1226.71</v>
      </c>
      <c r="J188">
        <v>-6.82</v>
      </c>
    </row>
    <row r="189" spans="1:10" x14ac:dyDescent="0.3">
      <c r="A189">
        <v>1296.3399999999999</v>
      </c>
      <c r="B189">
        <f t="shared" si="11"/>
        <v>1220.08</v>
      </c>
      <c r="C189">
        <v>-8.3000000000000007</v>
      </c>
      <c r="D189" s="2">
        <f t="shared" si="12"/>
        <v>294177.29102778563</v>
      </c>
      <c r="E189" s="1">
        <f t="shared" si="13"/>
        <v>2784597.0384050333</v>
      </c>
      <c r="F189" s="1">
        <f t="shared" si="14"/>
        <v>1220.0762126412587</v>
      </c>
      <c r="G189" s="1">
        <f t="shared" si="15"/>
        <v>3.7873587411922927E-3</v>
      </c>
      <c r="I189">
        <v>1233.03</v>
      </c>
      <c r="J189">
        <v>-7.06</v>
      </c>
    </row>
    <row r="190" spans="1:10" x14ac:dyDescent="0.3">
      <c r="A190">
        <v>1300.02</v>
      </c>
      <c r="B190">
        <f t="shared" si="11"/>
        <v>1223.76</v>
      </c>
      <c r="C190">
        <v>-8.56</v>
      </c>
      <c r="D190" s="2">
        <f t="shared" si="12"/>
        <v>294179.46451655874</v>
      </c>
      <c r="E190" s="1">
        <f t="shared" si="13"/>
        <v>2784600.0079609724</v>
      </c>
      <c r="F190" s="1">
        <f t="shared" si="14"/>
        <v>1223.7562012176259</v>
      </c>
      <c r="G190" s="1">
        <f t="shared" si="15"/>
        <v>3.7987823741332249E-3</v>
      </c>
      <c r="I190">
        <v>1239.28</v>
      </c>
      <c r="J190">
        <v>-7.18</v>
      </c>
    </row>
    <row r="191" spans="1:10" x14ac:dyDescent="0.3">
      <c r="A191">
        <v>1308.8900000000001</v>
      </c>
      <c r="B191">
        <f t="shared" si="11"/>
        <v>1232.6300000000001</v>
      </c>
      <c r="C191">
        <v>-8.85</v>
      </c>
      <c r="D191" s="2">
        <f t="shared" si="12"/>
        <v>294184.70333324821</v>
      </c>
      <c r="E191" s="1">
        <f t="shared" si="13"/>
        <v>2784607.16555912</v>
      </c>
      <c r="F191" s="1">
        <f t="shared" si="14"/>
        <v>1232.6261736836971</v>
      </c>
      <c r="G191" s="1">
        <f t="shared" si="15"/>
        <v>3.8263163030478609E-3</v>
      </c>
      <c r="I191">
        <v>1245.3599999999999</v>
      </c>
      <c r="J191">
        <v>-7.18</v>
      </c>
    </row>
    <row r="192" spans="1:10" x14ac:dyDescent="0.3">
      <c r="A192">
        <v>1317.95</v>
      </c>
      <c r="B192">
        <f t="shared" si="11"/>
        <v>1241.69</v>
      </c>
      <c r="C192">
        <v>-8.17</v>
      </c>
      <c r="D192" s="2">
        <f t="shared" si="12"/>
        <v>294190.05436810799</v>
      </c>
      <c r="E192" s="1">
        <f t="shared" si="13"/>
        <v>2784614.4764767317</v>
      </c>
      <c r="F192" s="1">
        <f t="shared" si="14"/>
        <v>1241.6861455597907</v>
      </c>
      <c r="G192" s="1">
        <f t="shared" si="15"/>
        <v>3.8544402093521057E-3</v>
      </c>
      <c r="I192">
        <v>1251.5</v>
      </c>
      <c r="J192">
        <v>-7.17</v>
      </c>
    </row>
    <row r="193" spans="1:10" x14ac:dyDescent="0.3">
      <c r="A193">
        <v>1324.73</v>
      </c>
      <c r="B193">
        <f t="shared" si="11"/>
        <v>1248.47</v>
      </c>
      <c r="C193">
        <v>-8.36</v>
      </c>
      <c r="D193" s="2">
        <f t="shared" si="12"/>
        <v>294194.05878492363</v>
      </c>
      <c r="E193" s="1">
        <f t="shared" si="13"/>
        <v>2784619.9475607718</v>
      </c>
      <c r="F193" s="1">
        <f t="shared" si="14"/>
        <v>1248.4661245131153</v>
      </c>
      <c r="G193" s="1">
        <f t="shared" si="15"/>
        <v>3.8754868846808677E-3</v>
      </c>
      <c r="I193">
        <v>1258.3</v>
      </c>
      <c r="J193">
        <v>-7.33</v>
      </c>
    </row>
    <row r="194" spans="1:10" x14ac:dyDescent="0.3">
      <c r="A194">
        <v>1331.17</v>
      </c>
      <c r="B194">
        <f t="shared" ref="B194:B207" si="16">A194-76.26</f>
        <v>1254.9100000000001</v>
      </c>
      <c r="C194">
        <v>-8.61</v>
      </c>
      <c r="D194" s="2">
        <f t="shared" si="12"/>
        <v>294197.86239027645</v>
      </c>
      <c r="E194" s="1">
        <f t="shared" si="13"/>
        <v>2784625.1442836658</v>
      </c>
      <c r="F194" s="1">
        <f t="shared" si="14"/>
        <v>1254.9061045221501</v>
      </c>
      <c r="G194" s="1">
        <f t="shared" si="15"/>
        <v>3.8954778499373788E-3</v>
      </c>
      <c r="I194">
        <v>1265.18</v>
      </c>
      <c r="J194">
        <v>-7.55</v>
      </c>
    </row>
    <row r="195" spans="1:10" x14ac:dyDescent="0.3">
      <c r="A195">
        <v>1338.41</v>
      </c>
      <c r="B195">
        <f t="shared" si="16"/>
        <v>1262.1500000000001</v>
      </c>
      <c r="C195">
        <v>-8.5399999999999991</v>
      </c>
      <c r="D195" s="2">
        <f t="shared" ref="D195:D206" si="17">(((B195*($D$207-$D$1))+$B$207*$D$1)/$B$207)</f>
        <v>294202.13849318872</v>
      </c>
      <c r="E195" s="1">
        <f t="shared" ref="E195:E206" si="18">(((B195*($E$207-$E$1))+$B$207*$E$1)/$B$207)</f>
        <v>2784630.9865621985</v>
      </c>
      <c r="F195" s="1">
        <f t="shared" ref="F195:F207" si="19">SQRT(((D195-$D$1)^2)+((E195-$E$1)^2))</f>
        <v>1262.1460820476486</v>
      </c>
      <c r="G195" s="1">
        <f t="shared" ref="G195:G207" si="20">B195-F195</f>
        <v>3.9179523514576431E-3</v>
      </c>
      <c r="I195">
        <v>1271.6600000000001</v>
      </c>
      <c r="J195">
        <v>-7.72</v>
      </c>
    </row>
    <row r="196" spans="1:10" x14ac:dyDescent="0.3">
      <c r="A196">
        <v>1345.55</v>
      </c>
      <c r="B196">
        <f t="shared" si="16"/>
        <v>1269.29</v>
      </c>
      <c r="C196">
        <v>-8.6</v>
      </c>
      <c r="D196" s="2">
        <f t="shared" si="17"/>
        <v>294206.35553390603</v>
      </c>
      <c r="E196" s="1">
        <f t="shared" si="18"/>
        <v>2784636.7481462769</v>
      </c>
      <c r="F196" s="1">
        <f t="shared" si="19"/>
        <v>1269.2860598840459</v>
      </c>
      <c r="G196" s="1">
        <f t="shared" si="20"/>
        <v>3.9401159540375374E-3</v>
      </c>
      <c r="I196">
        <v>1278.43</v>
      </c>
      <c r="J196">
        <v>-8.24</v>
      </c>
    </row>
    <row r="197" spans="1:10" x14ac:dyDescent="0.3">
      <c r="A197">
        <v>1349.44</v>
      </c>
      <c r="B197">
        <f t="shared" si="16"/>
        <v>1273.18</v>
      </c>
      <c r="C197">
        <v>-8.18</v>
      </c>
      <c r="D197" s="2">
        <f t="shared" si="17"/>
        <v>294208.65305328846</v>
      </c>
      <c r="E197" s="1">
        <f t="shared" si="18"/>
        <v>2784639.8871605713</v>
      </c>
      <c r="F197" s="1">
        <f t="shared" si="19"/>
        <v>1273.1760478085705</v>
      </c>
      <c r="G197" s="1">
        <f t="shared" si="20"/>
        <v>3.9521914295619354E-3</v>
      </c>
      <c r="I197">
        <v>1284.71</v>
      </c>
      <c r="J197">
        <v>-8.02</v>
      </c>
    </row>
    <row r="198" spans="1:10" x14ac:dyDescent="0.3">
      <c r="A198">
        <v>1353.45</v>
      </c>
      <c r="B198">
        <f t="shared" si="16"/>
        <v>1277.19</v>
      </c>
      <c r="C198">
        <v>-7.9</v>
      </c>
      <c r="D198" s="2">
        <f t="shared" si="17"/>
        <v>294211.02144730475</v>
      </c>
      <c r="E198" s="1">
        <f t="shared" si="18"/>
        <v>2784643.1230082121</v>
      </c>
      <c r="F198" s="1">
        <f t="shared" si="19"/>
        <v>1277.1860353610134</v>
      </c>
      <c r="G198" s="1">
        <f t="shared" si="20"/>
        <v>3.9646389866447862E-3</v>
      </c>
      <c r="I198">
        <v>1291.82</v>
      </c>
      <c r="J198">
        <v>-7.75</v>
      </c>
    </row>
    <row r="199" spans="1:10" x14ac:dyDescent="0.3">
      <c r="A199">
        <v>1367.53</v>
      </c>
      <c r="B199">
        <f t="shared" si="16"/>
        <v>1291.27</v>
      </c>
      <c r="C199">
        <v>-6.53</v>
      </c>
      <c r="D199" s="2">
        <f t="shared" si="17"/>
        <v>294219.33740434953</v>
      </c>
      <c r="E199" s="1">
        <f t="shared" si="18"/>
        <v>2784654.4847874581</v>
      </c>
      <c r="F199" s="1">
        <f t="shared" si="19"/>
        <v>1291.2659916537614</v>
      </c>
      <c r="G199" s="1">
        <f t="shared" si="20"/>
        <v>4.0083462386064639E-3</v>
      </c>
      <c r="I199">
        <v>1296.3399999999999</v>
      </c>
      <c r="J199">
        <v>-8.3000000000000007</v>
      </c>
    </row>
    <row r="200" spans="1:10" x14ac:dyDescent="0.3">
      <c r="A200">
        <v>1377.15</v>
      </c>
      <c r="B200">
        <f t="shared" si="16"/>
        <v>1300.8900000000001</v>
      </c>
      <c r="C200">
        <v>-5.0199999999999996</v>
      </c>
      <c r="D200" s="2">
        <f t="shared" si="17"/>
        <v>294225.01918750087</v>
      </c>
      <c r="E200" s="1">
        <f t="shared" si="18"/>
        <v>2784662.2475940171</v>
      </c>
      <c r="F200" s="1">
        <f t="shared" si="19"/>
        <v>1300.8859617915061</v>
      </c>
      <c r="G200" s="1">
        <f t="shared" si="20"/>
        <v>4.0382084939665219E-3</v>
      </c>
      <c r="I200">
        <v>1300.02</v>
      </c>
      <c r="J200">
        <v>-8.56</v>
      </c>
    </row>
    <row r="201" spans="1:10" x14ac:dyDescent="0.3">
      <c r="A201">
        <v>1388.36</v>
      </c>
      <c r="B201">
        <f t="shared" si="16"/>
        <v>1312.1</v>
      </c>
      <c r="C201">
        <v>-4.28</v>
      </c>
      <c r="D201" s="2">
        <f t="shared" si="17"/>
        <v>294231.64005955152</v>
      </c>
      <c r="E201" s="1">
        <f t="shared" si="18"/>
        <v>2784671.2934424086</v>
      </c>
      <c r="F201" s="1">
        <f t="shared" si="19"/>
        <v>1312.0959269936229</v>
      </c>
      <c r="G201" s="1">
        <f t="shared" si="20"/>
        <v>4.0730063769842673E-3</v>
      </c>
      <c r="I201">
        <v>1308.8900000000001</v>
      </c>
      <c r="J201">
        <v>-8.85</v>
      </c>
    </row>
    <row r="202" spans="1:10" x14ac:dyDescent="0.3">
      <c r="A202">
        <v>1396.24</v>
      </c>
      <c r="B202">
        <f t="shared" si="16"/>
        <v>1319.98</v>
      </c>
      <c r="C202">
        <v>-0.95</v>
      </c>
      <c r="D202" s="2">
        <f t="shared" si="17"/>
        <v>294236.29416051123</v>
      </c>
      <c r="E202" s="1">
        <f t="shared" si="18"/>
        <v>2784677.6521654525</v>
      </c>
      <c r="F202" s="1">
        <f t="shared" si="19"/>
        <v>1319.9759025324558</v>
      </c>
      <c r="G202" s="1">
        <f t="shared" si="20"/>
        <v>4.0974675441702857E-3</v>
      </c>
      <c r="I202">
        <v>1317.95</v>
      </c>
      <c r="J202">
        <v>-8.17</v>
      </c>
    </row>
    <row r="203" spans="1:10" x14ac:dyDescent="0.3">
      <c r="A203">
        <v>1396.46</v>
      </c>
      <c r="B203">
        <f t="shared" si="16"/>
        <v>1320.2</v>
      </c>
      <c r="C203">
        <v>0.48</v>
      </c>
      <c r="D203" s="2">
        <f t="shared" si="17"/>
        <v>294236.42409734009</v>
      </c>
      <c r="E203" s="1">
        <f t="shared" si="18"/>
        <v>2784677.8296932532</v>
      </c>
      <c r="F203" s="1">
        <f t="shared" si="19"/>
        <v>1320.1959018495099</v>
      </c>
      <c r="G203" s="1">
        <f t="shared" si="20"/>
        <v>4.0981504901083099E-3</v>
      </c>
      <c r="I203">
        <v>1324.73</v>
      </c>
      <c r="J203">
        <v>-8.36</v>
      </c>
    </row>
    <row r="204" spans="1:10" x14ac:dyDescent="0.3">
      <c r="A204">
        <v>1396.68</v>
      </c>
      <c r="B204">
        <f t="shared" si="16"/>
        <v>1320.42</v>
      </c>
      <c r="C204">
        <v>0.48</v>
      </c>
      <c r="D204" s="2">
        <f t="shared" si="17"/>
        <v>294236.55403416889</v>
      </c>
      <c r="E204" s="1">
        <f t="shared" si="18"/>
        <v>2784678.0072210543</v>
      </c>
      <c r="F204" s="1">
        <f t="shared" si="19"/>
        <v>1320.4159011669053</v>
      </c>
      <c r="G204" s="1">
        <f t="shared" si="20"/>
        <v>4.0988330947584473E-3</v>
      </c>
      <c r="I204">
        <v>1331.17</v>
      </c>
      <c r="J204">
        <v>-8.61</v>
      </c>
    </row>
    <row r="205" spans="1:10" x14ac:dyDescent="0.3">
      <c r="A205">
        <v>1397.2</v>
      </c>
      <c r="B205">
        <f t="shared" si="16"/>
        <v>1320.94</v>
      </c>
      <c r="C205">
        <v>2.83</v>
      </c>
      <c r="D205" s="2">
        <f t="shared" si="17"/>
        <v>294236.86115758249</v>
      </c>
      <c r="E205" s="1">
        <f t="shared" si="18"/>
        <v>2784678.4268322196</v>
      </c>
      <c r="F205" s="1">
        <f t="shared" si="19"/>
        <v>1320.9358995526973</v>
      </c>
      <c r="G205" s="1">
        <f t="shared" si="20"/>
        <v>4.1004473027896893E-3</v>
      </c>
      <c r="I205">
        <v>1338.41</v>
      </c>
      <c r="J205">
        <v>-8.5399999999999991</v>
      </c>
    </row>
    <row r="206" spans="1:10" x14ac:dyDescent="0.3">
      <c r="A206">
        <v>1403.95</v>
      </c>
      <c r="B206">
        <f t="shared" si="16"/>
        <v>1327.69</v>
      </c>
      <c r="C206">
        <v>2.91</v>
      </c>
      <c r="D206" s="2">
        <f t="shared" si="17"/>
        <v>294240.84785573959</v>
      </c>
      <c r="E206" s="1">
        <f t="shared" si="18"/>
        <v>2784683.8737079236</v>
      </c>
      <c r="F206" s="1">
        <f t="shared" si="19"/>
        <v>1327.6858785993663</v>
      </c>
      <c r="G206" s="1">
        <f t="shared" si="20"/>
        <v>4.1214006337213505E-3</v>
      </c>
      <c r="I206">
        <v>1345.55</v>
      </c>
      <c r="J206">
        <v>-8.6</v>
      </c>
    </row>
    <row r="207" spans="1:10" x14ac:dyDescent="0.3">
      <c r="A207" s="5">
        <v>1407.88</v>
      </c>
      <c r="B207">
        <f t="shared" si="16"/>
        <v>1331.6200000000001</v>
      </c>
      <c r="C207" s="5">
        <v>3.28</v>
      </c>
      <c r="D207" s="2">
        <v>294243.16899999999</v>
      </c>
      <c r="E207" s="2">
        <v>2784687.0449999999</v>
      </c>
      <c r="F207" s="1">
        <f t="shared" si="19"/>
        <v>1331.6158663997498</v>
      </c>
      <c r="G207" s="1">
        <f t="shared" si="20"/>
        <v>4.1336002502703195E-3</v>
      </c>
      <c r="I207">
        <v>1349.44</v>
      </c>
      <c r="J207">
        <v>-8.18</v>
      </c>
    </row>
    <row r="208" spans="1:10" x14ac:dyDescent="0.3">
      <c r="I208">
        <v>1353.45</v>
      </c>
      <c r="J208">
        <v>-7.9</v>
      </c>
    </row>
    <row r="209" spans="9:10" x14ac:dyDescent="0.3">
      <c r="I209">
        <v>1367.53</v>
      </c>
      <c r="J209">
        <v>-6.53</v>
      </c>
    </row>
    <row r="210" spans="9:10" x14ac:dyDescent="0.3">
      <c r="I210">
        <v>1377.15</v>
      </c>
      <c r="J210">
        <v>-5.0199999999999996</v>
      </c>
    </row>
    <row r="211" spans="9:10" x14ac:dyDescent="0.3">
      <c r="I211">
        <v>1388.36</v>
      </c>
      <c r="J211">
        <v>-4.28</v>
      </c>
    </row>
    <row r="212" spans="9:10" x14ac:dyDescent="0.3">
      <c r="I212">
        <v>1396.24</v>
      </c>
      <c r="J212">
        <v>-0.95</v>
      </c>
    </row>
    <row r="213" spans="9:10" x14ac:dyDescent="0.3">
      <c r="I213">
        <v>1396.46</v>
      </c>
      <c r="J213">
        <v>0.48</v>
      </c>
    </row>
    <row r="214" spans="9:10" x14ac:dyDescent="0.3">
      <c r="I214">
        <v>1396.68</v>
      </c>
      <c r="J214">
        <v>0.48</v>
      </c>
    </row>
    <row r="215" spans="9:10" x14ac:dyDescent="0.3">
      <c r="I215">
        <v>1397.2</v>
      </c>
      <c r="J215">
        <v>2.83</v>
      </c>
    </row>
    <row r="216" spans="9:10" x14ac:dyDescent="0.3">
      <c r="I216">
        <v>1403.95</v>
      </c>
      <c r="J216">
        <v>2.91</v>
      </c>
    </row>
    <row r="217" spans="9:10" x14ac:dyDescent="0.3">
      <c r="I217" s="5">
        <v>1407.88</v>
      </c>
      <c r="J217" s="5">
        <v>3.28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0"/>
  <sheetViews>
    <sheetView workbookViewId="0">
      <selection activeCell="F2" sqref="F2:G251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-0.84</v>
      </c>
      <c r="B1">
        <f>A1+0.84</f>
        <v>0</v>
      </c>
      <c r="C1" s="5">
        <v>3.33</v>
      </c>
      <c r="D1" s="2">
        <v>292824.22200000001</v>
      </c>
      <c r="E1" s="2">
        <v>2783802.43</v>
      </c>
    </row>
    <row r="2" spans="1:10" x14ac:dyDescent="0.3">
      <c r="A2">
        <v>1.63</v>
      </c>
      <c r="B2">
        <f t="shared" ref="B2:B65" si="0">A2+0.84</f>
        <v>2.4699999999999998</v>
      </c>
      <c r="C2">
        <v>3.38</v>
      </c>
      <c r="D2" s="2">
        <f>(((B2*($D$251-$D$1))+$B$251*$D$1)/$B$251)</f>
        <v>292825.6422355448</v>
      </c>
      <c r="E2" s="1">
        <f>(((B2*($E$251-$E$1))+$B$251*$E$1)/$B$251)</f>
        <v>2783804.4508471498</v>
      </c>
      <c r="F2" s="1">
        <f>SQRT(((D2-$D$1)^2)+((E2-$E$1)^2))</f>
        <v>2.4699984220594944</v>
      </c>
      <c r="G2" s="1">
        <f t="shared" ref="G2" si="1">B2-F2</f>
        <v>1.5779405053706341E-6</v>
      </c>
    </row>
    <row r="3" spans="1:10" x14ac:dyDescent="0.3">
      <c r="A3">
        <v>7.3</v>
      </c>
      <c r="B3">
        <f t="shared" si="0"/>
        <v>8.14</v>
      </c>
      <c r="C3">
        <v>3.15</v>
      </c>
      <c r="D3" s="2">
        <f t="shared" ref="D3:D66" si="2">(((B3*($D$251-$D$1))+$B$251*$D$1)/$B$251)</f>
        <v>292828.90245236212</v>
      </c>
      <c r="E3" s="1">
        <f t="shared" ref="E3:E66" si="3">(((B3*($E$251-$E$1))+$B$251*$E$1)/$B$251)</f>
        <v>2783809.0897958712</v>
      </c>
      <c r="F3" s="1">
        <f t="shared" ref="F3:F66" si="4">SQRT(((D3-$D$1)^2)+((E3-$E$1)^2))</f>
        <v>8.1399948008234411</v>
      </c>
      <c r="G3" s="1">
        <f t="shared" ref="G3:G66" si="5">B3-F3</f>
        <v>5.199176559500529E-6</v>
      </c>
    </row>
    <row r="4" spans="1:10" x14ac:dyDescent="0.3">
      <c r="A4">
        <v>7.16</v>
      </c>
      <c r="B4">
        <f t="shared" si="0"/>
        <v>8</v>
      </c>
      <c r="C4">
        <v>3.23</v>
      </c>
      <c r="D4" s="2">
        <f t="shared" si="2"/>
        <v>292828.82195318147</v>
      </c>
      <c r="E4" s="1">
        <f t="shared" si="3"/>
        <v>2783808.9752539275</v>
      </c>
      <c r="F4" s="1">
        <f t="shared" si="4"/>
        <v>7.9999948903208651</v>
      </c>
      <c r="G4" s="1">
        <f t="shared" si="5"/>
        <v>5.1096791349181103E-6</v>
      </c>
    </row>
    <row r="5" spans="1:10" x14ac:dyDescent="0.3">
      <c r="A5">
        <v>19.45</v>
      </c>
      <c r="B5">
        <f t="shared" si="0"/>
        <v>20.29</v>
      </c>
      <c r="C5">
        <v>3.4</v>
      </c>
      <c r="D5" s="2">
        <f t="shared" si="2"/>
        <v>292835.88863125647</v>
      </c>
      <c r="E5" s="1">
        <f t="shared" si="3"/>
        <v>2783819.0304002734</v>
      </c>
      <c r="F5" s="1">
        <f t="shared" si="4"/>
        <v>20.289987040545011</v>
      </c>
      <c r="G5" s="1">
        <f t="shared" si="5"/>
        <v>1.2959454988248353E-5</v>
      </c>
    </row>
    <row r="6" spans="1:10" x14ac:dyDescent="0.3">
      <c r="A6">
        <v>32.14</v>
      </c>
      <c r="B6">
        <f t="shared" si="0"/>
        <v>32.980000000000004</v>
      </c>
      <c r="C6">
        <v>3.44</v>
      </c>
      <c r="D6" s="2">
        <f t="shared" si="2"/>
        <v>292843.18530699052</v>
      </c>
      <c r="E6" s="1">
        <f t="shared" si="3"/>
        <v>2783829.4128093156</v>
      </c>
      <c r="F6" s="1">
        <f t="shared" si="4"/>
        <v>32.979978935249413</v>
      </c>
      <c r="G6" s="1">
        <f t="shared" si="5"/>
        <v>2.106475059093782E-5</v>
      </c>
    </row>
    <row r="7" spans="1:10" x14ac:dyDescent="0.3">
      <c r="A7">
        <v>41.84</v>
      </c>
      <c r="B7">
        <f t="shared" si="0"/>
        <v>42.680000000000007</v>
      </c>
      <c r="C7">
        <v>3.6</v>
      </c>
      <c r="D7" s="2">
        <f t="shared" si="2"/>
        <v>292848.76275022305</v>
      </c>
      <c r="E7" s="1">
        <f t="shared" si="3"/>
        <v>2783837.3489297028</v>
      </c>
      <c r="F7" s="1">
        <f t="shared" si="4"/>
        <v>42.679972739972428</v>
      </c>
      <c r="G7" s="1">
        <f t="shared" si="5"/>
        <v>2.7260027579245616E-5</v>
      </c>
    </row>
    <row r="8" spans="1:10" x14ac:dyDescent="0.3">
      <c r="A8">
        <v>48.73</v>
      </c>
      <c r="B8">
        <f t="shared" si="0"/>
        <v>49.57</v>
      </c>
      <c r="C8">
        <v>3.75</v>
      </c>
      <c r="D8" s="2">
        <f t="shared" si="2"/>
        <v>292852.72445990058</v>
      </c>
      <c r="E8" s="1">
        <f t="shared" si="3"/>
        <v>2783842.9860296473</v>
      </c>
      <c r="F8" s="1">
        <f t="shared" si="4"/>
        <v>49.569968338924042</v>
      </c>
      <c r="G8" s="1">
        <f t="shared" si="5"/>
        <v>3.1661075958311358E-5</v>
      </c>
    </row>
    <row r="9" spans="1:10" x14ac:dyDescent="0.3">
      <c r="A9">
        <v>48.76</v>
      </c>
      <c r="B9">
        <f t="shared" si="0"/>
        <v>49.6</v>
      </c>
      <c r="C9">
        <v>3.44</v>
      </c>
      <c r="D9" s="2">
        <f t="shared" si="2"/>
        <v>292852.741709725</v>
      </c>
      <c r="E9" s="1">
        <f t="shared" si="3"/>
        <v>2783843.0105743501</v>
      </c>
      <c r="F9" s="1">
        <f t="shared" si="4"/>
        <v>49.599968320260679</v>
      </c>
      <c r="G9" s="1">
        <f t="shared" si="5"/>
        <v>3.167973932249879E-5</v>
      </c>
    </row>
    <row r="10" spans="1:10" x14ac:dyDescent="0.3">
      <c r="A10">
        <v>49.06</v>
      </c>
      <c r="B10">
        <f t="shared" si="0"/>
        <v>49.900000000000006</v>
      </c>
      <c r="C10">
        <v>3.5</v>
      </c>
      <c r="D10" s="2">
        <f t="shared" si="2"/>
        <v>292852.91420796927</v>
      </c>
      <c r="E10" s="1">
        <f t="shared" si="3"/>
        <v>2783843.256021372</v>
      </c>
      <c r="F10" s="1">
        <f t="shared" si="4"/>
        <v>49.899968128326769</v>
      </c>
      <c r="G10" s="1">
        <f t="shared" si="5"/>
        <v>3.1871673236594233E-5</v>
      </c>
      <c r="I10" s="5">
        <v>-0.84</v>
      </c>
      <c r="J10" s="5">
        <v>3.33</v>
      </c>
    </row>
    <row r="11" spans="1:10" x14ac:dyDescent="0.3">
      <c r="A11">
        <v>49.11</v>
      </c>
      <c r="B11">
        <f t="shared" si="0"/>
        <v>49.95</v>
      </c>
      <c r="C11">
        <v>3.96</v>
      </c>
      <c r="D11" s="2">
        <f t="shared" si="2"/>
        <v>292852.94295767666</v>
      </c>
      <c r="E11" s="1">
        <f t="shared" si="3"/>
        <v>2783843.2969292095</v>
      </c>
      <c r="F11" s="1">
        <f t="shared" si="4"/>
        <v>49.949968096724348</v>
      </c>
      <c r="G11" s="1">
        <f t="shared" si="5"/>
        <v>3.1903275655054131E-5</v>
      </c>
      <c r="I11">
        <v>1.63</v>
      </c>
      <c r="J11">
        <v>3.38</v>
      </c>
    </row>
    <row r="12" spans="1:10" x14ac:dyDescent="0.3">
      <c r="A12">
        <v>54.51</v>
      </c>
      <c r="B12">
        <f t="shared" si="0"/>
        <v>55.35</v>
      </c>
      <c r="C12">
        <v>5.86</v>
      </c>
      <c r="D12" s="2">
        <f t="shared" si="2"/>
        <v>292856.04792607413</v>
      </c>
      <c r="E12" s="1">
        <f t="shared" si="3"/>
        <v>2783847.7149756104</v>
      </c>
      <c r="F12" s="1">
        <f t="shared" si="4"/>
        <v>55.349964647615892</v>
      </c>
      <c r="G12" s="1">
        <f t="shared" si="5"/>
        <v>3.5352384109899049E-5</v>
      </c>
      <c r="I12">
        <v>7.3</v>
      </c>
      <c r="J12">
        <v>3.15</v>
      </c>
    </row>
    <row r="13" spans="1:10" x14ac:dyDescent="0.3">
      <c r="A13">
        <v>67.62</v>
      </c>
      <c r="B13">
        <f t="shared" si="0"/>
        <v>68.460000000000008</v>
      </c>
      <c r="C13">
        <v>6.64</v>
      </c>
      <c r="D13" s="2">
        <f t="shared" si="2"/>
        <v>292863.58609935024</v>
      </c>
      <c r="E13" s="1">
        <f t="shared" si="3"/>
        <v>2783858.4410104835</v>
      </c>
      <c r="F13" s="1">
        <f t="shared" si="4"/>
        <v>68.45995627389496</v>
      </c>
      <c r="G13" s="1">
        <f t="shared" si="5"/>
        <v>4.3726105047880992E-5</v>
      </c>
      <c r="I13">
        <v>7.16</v>
      </c>
      <c r="J13">
        <v>3.23</v>
      </c>
    </row>
    <row r="14" spans="1:10" x14ac:dyDescent="0.3">
      <c r="A14">
        <v>79.239999999999995</v>
      </c>
      <c r="B14">
        <f t="shared" si="0"/>
        <v>80.08</v>
      </c>
      <c r="C14">
        <v>6.32</v>
      </c>
      <c r="D14" s="2">
        <f t="shared" si="2"/>
        <v>292870.2675313463</v>
      </c>
      <c r="E14" s="1">
        <f t="shared" si="3"/>
        <v>2783867.9479918131</v>
      </c>
      <c r="F14" s="1">
        <f t="shared" si="4"/>
        <v>80.079948852113958</v>
      </c>
      <c r="G14" s="1">
        <f t="shared" si="5"/>
        <v>5.114788604032583E-5</v>
      </c>
      <c r="I14">
        <v>19.45</v>
      </c>
      <c r="J14">
        <v>3.4</v>
      </c>
    </row>
    <row r="15" spans="1:10" x14ac:dyDescent="0.3">
      <c r="A15">
        <v>89.64</v>
      </c>
      <c r="B15">
        <f t="shared" si="0"/>
        <v>90.48</v>
      </c>
      <c r="C15">
        <v>5.44</v>
      </c>
      <c r="D15" s="2">
        <f t="shared" si="2"/>
        <v>292876.24747048219</v>
      </c>
      <c r="E15" s="1">
        <f t="shared" si="3"/>
        <v>2783876.456821919</v>
      </c>
      <c r="F15" s="1">
        <f t="shared" si="4"/>
        <v>90.479942209797784</v>
      </c>
      <c r="G15" s="1">
        <f t="shared" si="5"/>
        <v>5.7790202220076026E-5</v>
      </c>
      <c r="I15">
        <v>32.14</v>
      </c>
      <c r="J15">
        <v>3.44</v>
      </c>
    </row>
    <row r="16" spans="1:10" x14ac:dyDescent="0.3">
      <c r="A16">
        <v>95.08</v>
      </c>
      <c r="B16">
        <f t="shared" si="0"/>
        <v>95.92</v>
      </c>
      <c r="C16">
        <v>3.99</v>
      </c>
      <c r="D16" s="2">
        <f t="shared" si="2"/>
        <v>292879.37543864554</v>
      </c>
      <c r="E16" s="1">
        <f t="shared" si="3"/>
        <v>2783880.9075945895</v>
      </c>
      <c r="F16" s="1">
        <f t="shared" si="4"/>
        <v>95.919938735158709</v>
      </c>
      <c r="G16" s="1">
        <f t="shared" si="5"/>
        <v>6.126484129254095E-5</v>
      </c>
      <c r="I16">
        <v>41.84</v>
      </c>
      <c r="J16">
        <v>3.6</v>
      </c>
    </row>
    <row r="17" spans="1:10" x14ac:dyDescent="0.3">
      <c r="A17">
        <v>99.36</v>
      </c>
      <c r="B17">
        <f t="shared" si="0"/>
        <v>100.2</v>
      </c>
      <c r="C17">
        <v>3.93</v>
      </c>
      <c r="D17" s="2">
        <f t="shared" si="2"/>
        <v>292881.83641359763</v>
      </c>
      <c r="E17" s="1">
        <f t="shared" si="3"/>
        <v>2783884.4093054403</v>
      </c>
      <c r="F17" s="1">
        <f t="shared" si="4"/>
        <v>100.19993600116727</v>
      </c>
      <c r="G17" s="1">
        <f t="shared" si="5"/>
        <v>6.3998832729339483E-5</v>
      </c>
      <c r="I17">
        <v>48.73</v>
      </c>
      <c r="J17">
        <v>3.75</v>
      </c>
    </row>
    <row r="18" spans="1:10" x14ac:dyDescent="0.3">
      <c r="A18">
        <v>107.14</v>
      </c>
      <c r="B18">
        <f t="shared" si="0"/>
        <v>107.98</v>
      </c>
      <c r="C18">
        <v>3.77</v>
      </c>
      <c r="D18" s="2">
        <f t="shared" si="2"/>
        <v>292886.30986806657</v>
      </c>
      <c r="E18" s="1">
        <f t="shared" si="3"/>
        <v>2783890.7745648851</v>
      </c>
      <c r="F18" s="1">
        <f t="shared" si="4"/>
        <v>107.97993103236082</v>
      </c>
      <c r="G18" s="1">
        <f t="shared" si="5"/>
        <v>6.8967639180073093E-5</v>
      </c>
      <c r="I18">
        <v>48.76</v>
      </c>
      <c r="J18">
        <v>3.44</v>
      </c>
    </row>
    <row r="19" spans="1:10" x14ac:dyDescent="0.3">
      <c r="A19">
        <v>110.81</v>
      </c>
      <c r="B19">
        <f t="shared" si="0"/>
        <v>111.65</v>
      </c>
      <c r="C19">
        <v>2.96</v>
      </c>
      <c r="D19" s="2">
        <f t="shared" si="2"/>
        <v>292888.42009658855</v>
      </c>
      <c r="E19" s="1">
        <f t="shared" si="3"/>
        <v>2783893.7772001242</v>
      </c>
      <c r="F19" s="1">
        <f t="shared" si="4"/>
        <v>111.64992868827555</v>
      </c>
      <c r="G19" s="1">
        <f t="shared" si="5"/>
        <v>7.1311724454403702E-5</v>
      </c>
      <c r="I19">
        <v>49.06</v>
      </c>
      <c r="J19">
        <v>3.5</v>
      </c>
    </row>
    <row r="20" spans="1:10" x14ac:dyDescent="0.3">
      <c r="A20">
        <v>111.3</v>
      </c>
      <c r="B20">
        <f t="shared" si="0"/>
        <v>112.14</v>
      </c>
      <c r="C20">
        <v>1.03</v>
      </c>
      <c r="D20" s="2">
        <f t="shared" si="2"/>
        <v>292888.70184372092</v>
      </c>
      <c r="E20" s="1">
        <f t="shared" si="3"/>
        <v>2783894.1780969272</v>
      </c>
      <c r="F20" s="1">
        <f t="shared" si="4"/>
        <v>112.13992837527526</v>
      </c>
      <c r="G20" s="1">
        <f t="shared" si="5"/>
        <v>7.1624724739649537E-5</v>
      </c>
      <c r="I20">
        <v>49.11</v>
      </c>
      <c r="J20">
        <v>3.96</v>
      </c>
    </row>
    <row r="21" spans="1:10" x14ac:dyDescent="0.3">
      <c r="A21">
        <v>116.24</v>
      </c>
      <c r="B21">
        <f t="shared" si="0"/>
        <v>117.08</v>
      </c>
      <c r="C21">
        <v>-0.09</v>
      </c>
      <c r="D21" s="2">
        <f t="shared" si="2"/>
        <v>292891.5423148105</v>
      </c>
      <c r="E21" s="1">
        <f t="shared" si="3"/>
        <v>2783898.219791227</v>
      </c>
      <c r="F21" s="1">
        <f t="shared" si="4"/>
        <v>117.07992521977523</v>
      </c>
      <c r="G21" s="1">
        <f t="shared" si="5"/>
        <v>7.4780224764481318E-5</v>
      </c>
      <c r="I21">
        <v>54.51</v>
      </c>
      <c r="J21">
        <v>5.86</v>
      </c>
    </row>
    <row r="22" spans="1:10" x14ac:dyDescent="0.3">
      <c r="A22">
        <v>126.19</v>
      </c>
      <c r="B22">
        <f t="shared" si="0"/>
        <v>127.03</v>
      </c>
      <c r="C22">
        <v>-0.02</v>
      </c>
      <c r="D22" s="2">
        <f t="shared" si="2"/>
        <v>292897.26350657991</v>
      </c>
      <c r="E22" s="1">
        <f t="shared" si="3"/>
        <v>2783906.3604507996</v>
      </c>
      <c r="F22" s="1">
        <f t="shared" si="4"/>
        <v>127.02991886492873</v>
      </c>
      <c r="G22" s="1">
        <f t="shared" si="5"/>
        <v>8.1135071269500258E-5</v>
      </c>
      <c r="I22">
        <v>67.62</v>
      </c>
      <c r="J22">
        <v>6.64</v>
      </c>
    </row>
    <row r="23" spans="1:10" x14ac:dyDescent="0.3">
      <c r="A23">
        <v>131.56</v>
      </c>
      <c r="B23">
        <f t="shared" si="0"/>
        <v>132.4</v>
      </c>
      <c r="C23">
        <v>-0.05</v>
      </c>
      <c r="D23" s="2">
        <f t="shared" si="2"/>
        <v>292900.35122515296</v>
      </c>
      <c r="E23" s="1">
        <f t="shared" si="3"/>
        <v>2783910.7539524981</v>
      </c>
      <c r="F23" s="1">
        <f t="shared" si="4"/>
        <v>132.39991543486462</v>
      </c>
      <c r="G23" s="1">
        <f t="shared" si="5"/>
        <v>8.4565135381353684E-5</v>
      </c>
      <c r="I23">
        <v>79.239999999999995</v>
      </c>
      <c r="J23">
        <v>6.32</v>
      </c>
    </row>
    <row r="24" spans="1:10" x14ac:dyDescent="0.3">
      <c r="A24">
        <v>143.1</v>
      </c>
      <c r="B24">
        <f t="shared" si="0"/>
        <v>143.94</v>
      </c>
      <c r="C24">
        <v>-0.09</v>
      </c>
      <c r="D24" s="2">
        <f t="shared" si="2"/>
        <v>292906.98665761721</v>
      </c>
      <c r="E24" s="1">
        <f t="shared" si="3"/>
        <v>2783920.1954812882</v>
      </c>
      <c r="F24" s="1">
        <f t="shared" si="4"/>
        <v>143.93990806411136</v>
      </c>
      <c r="G24" s="1">
        <f t="shared" si="5"/>
        <v>9.1935888633543073E-5</v>
      </c>
      <c r="I24">
        <v>89.64</v>
      </c>
      <c r="J24">
        <v>5.44</v>
      </c>
    </row>
    <row r="25" spans="1:10" x14ac:dyDescent="0.3">
      <c r="A25">
        <v>151.88</v>
      </c>
      <c r="B25">
        <f t="shared" si="0"/>
        <v>152.72</v>
      </c>
      <c r="C25">
        <v>-0.15</v>
      </c>
      <c r="D25" s="2">
        <f t="shared" si="2"/>
        <v>292912.03510623384</v>
      </c>
      <c r="E25" s="1">
        <f t="shared" si="3"/>
        <v>2783927.3788974737</v>
      </c>
      <c r="F25" s="1">
        <f t="shared" si="4"/>
        <v>152.71990245636528</v>
      </c>
      <c r="G25" s="1">
        <f t="shared" si="5"/>
        <v>9.7543634723251671E-5</v>
      </c>
      <c r="I25">
        <v>95.08</v>
      </c>
      <c r="J25">
        <v>3.99</v>
      </c>
    </row>
    <row r="26" spans="1:10" x14ac:dyDescent="0.3">
      <c r="A26">
        <v>160</v>
      </c>
      <c r="B26">
        <f t="shared" si="0"/>
        <v>160.84</v>
      </c>
      <c r="C26">
        <v>-0.11</v>
      </c>
      <c r="D26" s="2">
        <f t="shared" si="2"/>
        <v>292916.70405871299</v>
      </c>
      <c r="E26" s="1">
        <f t="shared" si="3"/>
        <v>2783934.0223302096</v>
      </c>
      <c r="F26" s="1">
        <f t="shared" si="4"/>
        <v>160.83989726974679</v>
      </c>
      <c r="G26" s="1">
        <f t="shared" si="5"/>
        <v>1.0273025321794194E-4</v>
      </c>
      <c r="I26">
        <v>99.36</v>
      </c>
      <c r="J26">
        <v>3.93</v>
      </c>
    </row>
    <row r="27" spans="1:10" x14ac:dyDescent="0.3">
      <c r="A27">
        <v>172.07</v>
      </c>
      <c r="B27">
        <f t="shared" si="0"/>
        <v>172.91</v>
      </c>
      <c r="C27">
        <v>-0.67</v>
      </c>
      <c r="D27" s="2">
        <f t="shared" si="2"/>
        <v>292923.64423807553</v>
      </c>
      <c r="E27" s="1">
        <f t="shared" si="3"/>
        <v>2783943.8974820729</v>
      </c>
      <c r="F27" s="1">
        <f t="shared" si="4"/>
        <v>172.9098895608771</v>
      </c>
      <c r="G27" s="1">
        <f t="shared" si="5"/>
        <v>1.1043912289210311E-4</v>
      </c>
      <c r="I27">
        <v>107.14</v>
      </c>
      <c r="J27">
        <v>3.77</v>
      </c>
    </row>
    <row r="28" spans="1:10" x14ac:dyDescent="0.3">
      <c r="A28">
        <v>183.63</v>
      </c>
      <c r="B28">
        <f t="shared" si="0"/>
        <v>184.47</v>
      </c>
      <c r="C28">
        <v>-0.55000000000000004</v>
      </c>
      <c r="D28" s="2">
        <f t="shared" si="2"/>
        <v>292930.29117042274</v>
      </c>
      <c r="E28" s="1">
        <f t="shared" si="3"/>
        <v>2783953.3553739977</v>
      </c>
      <c r="F28" s="1">
        <f t="shared" si="4"/>
        <v>184.46988217718479</v>
      </c>
      <c r="G28" s="1">
        <f t="shared" si="5"/>
        <v>1.1782281521277582E-4</v>
      </c>
      <c r="I28">
        <v>110.81</v>
      </c>
      <c r="J28">
        <v>2.96</v>
      </c>
    </row>
    <row r="29" spans="1:10" x14ac:dyDescent="0.3">
      <c r="A29">
        <v>207.15</v>
      </c>
      <c r="B29">
        <f t="shared" si="0"/>
        <v>207.99</v>
      </c>
      <c r="C29">
        <v>-0.52</v>
      </c>
      <c r="D29" s="2">
        <f t="shared" si="2"/>
        <v>292943.81503277615</v>
      </c>
      <c r="E29" s="1">
        <f t="shared" si="3"/>
        <v>2783972.5984205445</v>
      </c>
      <c r="F29" s="1">
        <f t="shared" si="4"/>
        <v>207.98986715500894</v>
      </c>
      <c r="G29" s="1">
        <f t="shared" si="5"/>
        <v>1.3284499107157899E-4</v>
      </c>
      <c r="I29">
        <v>111.3</v>
      </c>
      <c r="J29">
        <v>1.03</v>
      </c>
    </row>
    <row r="30" spans="1:10" x14ac:dyDescent="0.3">
      <c r="A30">
        <v>218.75</v>
      </c>
      <c r="B30">
        <f t="shared" si="0"/>
        <v>219.59</v>
      </c>
      <c r="C30">
        <v>-0.32</v>
      </c>
      <c r="D30" s="2">
        <f t="shared" si="2"/>
        <v>292950.4849648893</v>
      </c>
      <c r="E30" s="1">
        <f t="shared" si="3"/>
        <v>2783982.0890387394</v>
      </c>
      <c r="F30" s="1">
        <f t="shared" si="4"/>
        <v>219.58985974620046</v>
      </c>
      <c r="G30" s="1">
        <f t="shared" si="5"/>
        <v>1.4025379954318851E-4</v>
      </c>
      <c r="I30">
        <v>116.24</v>
      </c>
      <c r="J30">
        <v>-0.09</v>
      </c>
    </row>
    <row r="31" spans="1:10" x14ac:dyDescent="0.3">
      <c r="A31">
        <v>236.27</v>
      </c>
      <c r="B31">
        <f t="shared" si="0"/>
        <v>237.11</v>
      </c>
      <c r="C31">
        <v>-0.53</v>
      </c>
      <c r="D31" s="2">
        <f t="shared" si="2"/>
        <v>292960.55886235664</v>
      </c>
      <c r="E31" s="1">
        <f t="shared" si="3"/>
        <v>2783996.4231448402</v>
      </c>
      <c r="F31" s="1">
        <f t="shared" si="4"/>
        <v>237.10984855582444</v>
      </c>
      <c r="G31" s="1">
        <f t="shared" si="5"/>
        <v>1.5144417557166889E-4</v>
      </c>
      <c r="I31">
        <v>126.19</v>
      </c>
      <c r="J31">
        <v>-0.02</v>
      </c>
    </row>
    <row r="32" spans="1:10" x14ac:dyDescent="0.3">
      <c r="A32">
        <v>245.74</v>
      </c>
      <c r="B32">
        <f t="shared" si="0"/>
        <v>246.58</v>
      </c>
      <c r="C32">
        <v>-0.59</v>
      </c>
      <c r="D32" s="2">
        <f t="shared" si="2"/>
        <v>292966.0040569352</v>
      </c>
      <c r="E32" s="1">
        <f t="shared" si="3"/>
        <v>2784004.1710891766</v>
      </c>
      <c r="F32" s="1">
        <f t="shared" si="4"/>
        <v>246.57984250714446</v>
      </c>
      <c r="G32" s="1">
        <f t="shared" si="5"/>
        <v>1.5749285554989001E-4</v>
      </c>
      <c r="I32">
        <v>131.56</v>
      </c>
      <c r="J32">
        <v>-0.05</v>
      </c>
    </row>
    <row r="33" spans="1:10" x14ac:dyDescent="0.3">
      <c r="A33">
        <v>250.82</v>
      </c>
      <c r="B33">
        <f t="shared" si="0"/>
        <v>251.66</v>
      </c>
      <c r="C33">
        <v>-0.61</v>
      </c>
      <c r="D33" s="2">
        <f t="shared" si="2"/>
        <v>292968.92502720538</v>
      </c>
      <c r="E33" s="1">
        <f t="shared" si="3"/>
        <v>2784008.3273254209</v>
      </c>
      <c r="F33" s="1">
        <f t="shared" si="4"/>
        <v>251.65983926287549</v>
      </c>
      <c r="G33" s="1">
        <f t="shared" si="5"/>
        <v>1.6073712450292987E-4</v>
      </c>
      <c r="I33">
        <v>143.1</v>
      </c>
      <c r="J33">
        <v>-0.09</v>
      </c>
    </row>
    <row r="34" spans="1:10" x14ac:dyDescent="0.3">
      <c r="A34">
        <v>259.89999999999998</v>
      </c>
      <c r="B34">
        <f t="shared" si="0"/>
        <v>260.73999999999995</v>
      </c>
      <c r="C34">
        <v>-0.76</v>
      </c>
      <c r="D34" s="2">
        <f t="shared" si="2"/>
        <v>292974.14597406634</v>
      </c>
      <c r="E34" s="1">
        <f t="shared" si="3"/>
        <v>2784015.7561886283</v>
      </c>
      <c r="F34" s="1">
        <f t="shared" si="4"/>
        <v>260.73983346322893</v>
      </c>
      <c r="G34" s="1">
        <f t="shared" si="5"/>
        <v>1.6653677101885478E-4</v>
      </c>
      <c r="I34">
        <v>151.88</v>
      </c>
      <c r="J34">
        <v>-0.15</v>
      </c>
    </row>
    <row r="35" spans="1:10" x14ac:dyDescent="0.3">
      <c r="A35">
        <v>265.52</v>
      </c>
      <c r="B35">
        <f t="shared" si="0"/>
        <v>266.35999999999996</v>
      </c>
      <c r="C35">
        <v>-0.83</v>
      </c>
      <c r="D35" s="2">
        <f t="shared" si="2"/>
        <v>292977.37744117627</v>
      </c>
      <c r="E35" s="1">
        <f t="shared" si="3"/>
        <v>2784020.3542295122</v>
      </c>
      <c r="F35" s="1">
        <f t="shared" si="4"/>
        <v>266.35982987359534</v>
      </c>
      <c r="G35" s="1">
        <f t="shared" si="5"/>
        <v>1.7012640461189221E-4</v>
      </c>
      <c r="I35">
        <v>160</v>
      </c>
      <c r="J35">
        <v>-0.11</v>
      </c>
    </row>
    <row r="36" spans="1:10" x14ac:dyDescent="0.3">
      <c r="A36">
        <v>277.86</v>
      </c>
      <c r="B36">
        <f t="shared" si="0"/>
        <v>278.7</v>
      </c>
      <c r="C36">
        <v>-0.11</v>
      </c>
      <c r="D36" s="2">
        <f t="shared" si="2"/>
        <v>292984.47286895866</v>
      </c>
      <c r="E36" s="1">
        <f t="shared" si="3"/>
        <v>2784030.4502836955</v>
      </c>
      <c r="F36" s="1">
        <f t="shared" si="4"/>
        <v>278.69982199221704</v>
      </c>
      <c r="G36" s="1">
        <f t="shared" si="5"/>
        <v>1.7800778294940756E-4</v>
      </c>
      <c r="I36">
        <v>172.07</v>
      </c>
      <c r="J36">
        <v>-0.67</v>
      </c>
    </row>
    <row r="37" spans="1:10" x14ac:dyDescent="0.3">
      <c r="A37">
        <v>293.83999999999997</v>
      </c>
      <c r="B37">
        <f t="shared" si="0"/>
        <v>294.67999999999995</v>
      </c>
      <c r="C37">
        <v>-0.19</v>
      </c>
      <c r="D37" s="2">
        <f t="shared" si="2"/>
        <v>292993.66127543862</v>
      </c>
      <c r="E37" s="1">
        <f t="shared" si="3"/>
        <v>2784043.5244284151</v>
      </c>
      <c r="F37" s="1">
        <f t="shared" si="4"/>
        <v>294.67981178541686</v>
      </c>
      <c r="G37" s="1">
        <f t="shared" si="5"/>
        <v>1.8821458309048467E-4</v>
      </c>
      <c r="I37">
        <v>183.63</v>
      </c>
      <c r="J37">
        <v>-0.55000000000000004</v>
      </c>
    </row>
    <row r="38" spans="1:10" x14ac:dyDescent="0.3">
      <c r="A38">
        <v>308.74</v>
      </c>
      <c r="B38">
        <f t="shared" si="0"/>
        <v>309.58</v>
      </c>
      <c r="C38">
        <v>-0.39</v>
      </c>
      <c r="D38" s="2">
        <f t="shared" si="2"/>
        <v>293002.22868823906</v>
      </c>
      <c r="E38" s="1">
        <f t="shared" si="3"/>
        <v>2784055.7149638552</v>
      </c>
      <c r="F38" s="1">
        <f t="shared" si="4"/>
        <v>309.57980226896507</v>
      </c>
      <c r="G38" s="1">
        <f t="shared" si="5"/>
        <v>1.9773103491615984E-4</v>
      </c>
      <c r="I38">
        <v>207.15</v>
      </c>
      <c r="J38">
        <v>-0.52</v>
      </c>
    </row>
    <row r="39" spans="1:10" x14ac:dyDescent="0.3">
      <c r="A39">
        <v>314.2</v>
      </c>
      <c r="B39">
        <f t="shared" si="0"/>
        <v>315.03999999999996</v>
      </c>
      <c r="C39">
        <v>-0.44</v>
      </c>
      <c r="D39" s="2">
        <f t="shared" si="2"/>
        <v>293005.36815628537</v>
      </c>
      <c r="E39" s="1">
        <f t="shared" si="3"/>
        <v>2784060.1820996604</v>
      </c>
      <c r="F39" s="1">
        <f t="shared" si="4"/>
        <v>315.03979878138693</v>
      </c>
      <c r="G39" s="1">
        <f t="shared" si="5"/>
        <v>2.0121861302868638E-4</v>
      </c>
      <c r="I39">
        <v>218.75</v>
      </c>
      <c r="J39">
        <v>-0.32</v>
      </c>
    </row>
    <row r="40" spans="1:10" x14ac:dyDescent="0.3">
      <c r="A40">
        <v>320.60000000000002</v>
      </c>
      <c r="B40">
        <f t="shared" si="0"/>
        <v>321.44</v>
      </c>
      <c r="C40">
        <v>-0.5</v>
      </c>
      <c r="D40" s="2">
        <f t="shared" si="2"/>
        <v>293009.04811883054</v>
      </c>
      <c r="E40" s="1">
        <f t="shared" si="3"/>
        <v>2784065.4183028019</v>
      </c>
      <c r="F40" s="1">
        <f t="shared" si="4"/>
        <v>321.4397946933388</v>
      </c>
      <c r="G40" s="1">
        <f t="shared" si="5"/>
        <v>2.0530666120066599E-4</v>
      </c>
      <c r="I40">
        <v>236.27</v>
      </c>
      <c r="J40">
        <v>-0.53</v>
      </c>
    </row>
    <row r="41" spans="1:10" x14ac:dyDescent="0.3">
      <c r="A41">
        <v>331.61</v>
      </c>
      <c r="B41">
        <f t="shared" si="0"/>
        <v>332.45</v>
      </c>
      <c r="C41">
        <v>-0.55000000000000004</v>
      </c>
      <c r="D41" s="2">
        <f t="shared" si="2"/>
        <v>293015.37880439655</v>
      </c>
      <c r="E41" s="1">
        <f t="shared" si="3"/>
        <v>2784074.4262085198</v>
      </c>
      <c r="F41" s="1">
        <f t="shared" si="4"/>
        <v>332.44978766149751</v>
      </c>
      <c r="G41" s="1">
        <f t="shared" si="5"/>
        <v>2.1233850247881492E-4</v>
      </c>
      <c r="I41">
        <v>245.74</v>
      </c>
      <c r="J41">
        <v>-0.59</v>
      </c>
    </row>
    <row r="42" spans="1:10" x14ac:dyDescent="0.3">
      <c r="A42">
        <v>340.66</v>
      </c>
      <c r="B42">
        <f t="shared" si="0"/>
        <v>341.5</v>
      </c>
      <c r="C42">
        <v>-0.6</v>
      </c>
      <c r="D42" s="2">
        <f t="shared" si="2"/>
        <v>293020.58250143303</v>
      </c>
      <c r="E42" s="1">
        <f t="shared" si="3"/>
        <v>2784081.8305270248</v>
      </c>
      <c r="F42" s="1">
        <f t="shared" si="4"/>
        <v>341.4997818808618</v>
      </c>
      <c r="G42" s="1">
        <f t="shared" si="5"/>
        <v>2.1811913819647089E-4</v>
      </c>
      <c r="I42">
        <v>250.82</v>
      </c>
      <c r="J42">
        <v>-0.61</v>
      </c>
    </row>
    <row r="43" spans="1:10" x14ac:dyDescent="0.3">
      <c r="A43">
        <v>347.08</v>
      </c>
      <c r="B43">
        <f t="shared" si="0"/>
        <v>347.91999999999996</v>
      </c>
      <c r="C43">
        <v>-0.6</v>
      </c>
      <c r="D43" s="2">
        <f t="shared" si="2"/>
        <v>293024.27396386117</v>
      </c>
      <c r="E43" s="1">
        <f t="shared" si="3"/>
        <v>2784087.0830933019</v>
      </c>
      <c r="F43" s="1">
        <f t="shared" si="4"/>
        <v>347.91977778063665</v>
      </c>
      <c r="G43" s="1">
        <f t="shared" si="5"/>
        <v>2.2221936330879544E-4</v>
      </c>
      <c r="I43">
        <v>259.89999999999998</v>
      </c>
      <c r="J43">
        <v>-0.76</v>
      </c>
    </row>
    <row r="44" spans="1:10" x14ac:dyDescent="0.3">
      <c r="A44">
        <v>353.55</v>
      </c>
      <c r="B44">
        <f t="shared" si="0"/>
        <v>354.39</v>
      </c>
      <c r="C44">
        <v>-0.66</v>
      </c>
      <c r="D44" s="2">
        <f t="shared" si="2"/>
        <v>293027.99417599663</v>
      </c>
      <c r="E44" s="1">
        <f t="shared" si="3"/>
        <v>2784092.3765674154</v>
      </c>
      <c r="F44" s="1">
        <f t="shared" si="4"/>
        <v>354.38977364801354</v>
      </c>
      <c r="G44" s="1">
        <f t="shared" si="5"/>
        <v>2.2635198644138654E-4</v>
      </c>
      <c r="I44">
        <v>265.52</v>
      </c>
      <c r="J44">
        <v>-0.83</v>
      </c>
    </row>
    <row r="45" spans="1:10" x14ac:dyDescent="0.3">
      <c r="A45">
        <v>360.24</v>
      </c>
      <c r="B45">
        <f t="shared" si="0"/>
        <v>361.08</v>
      </c>
      <c r="C45">
        <v>-0.66</v>
      </c>
      <c r="D45" s="2">
        <f t="shared" si="2"/>
        <v>293031.84088684461</v>
      </c>
      <c r="E45" s="1">
        <f t="shared" si="3"/>
        <v>2784097.8500360125</v>
      </c>
      <c r="F45" s="1">
        <f t="shared" si="4"/>
        <v>361.0797693752798</v>
      </c>
      <c r="G45" s="1">
        <f t="shared" si="5"/>
        <v>2.3062472018864355E-4</v>
      </c>
      <c r="I45">
        <v>277.86</v>
      </c>
      <c r="J45">
        <v>-0.11</v>
      </c>
    </row>
    <row r="46" spans="1:10" x14ac:dyDescent="0.3">
      <c r="A46">
        <v>366.84</v>
      </c>
      <c r="B46">
        <f t="shared" si="0"/>
        <v>367.67999999999995</v>
      </c>
      <c r="C46">
        <v>-0.69</v>
      </c>
      <c r="D46" s="2">
        <f t="shared" si="2"/>
        <v>293035.63584821933</v>
      </c>
      <c r="E46" s="1">
        <f t="shared" si="3"/>
        <v>2784103.2498705024</v>
      </c>
      <c r="F46" s="1">
        <f t="shared" si="4"/>
        <v>367.67976515967905</v>
      </c>
      <c r="G46" s="1">
        <f t="shared" si="5"/>
        <v>2.3484032089982065E-4</v>
      </c>
      <c r="I46">
        <v>293.83999999999997</v>
      </c>
      <c r="J46">
        <v>-0.19</v>
      </c>
    </row>
    <row r="47" spans="1:10" x14ac:dyDescent="0.3">
      <c r="A47">
        <v>373.23</v>
      </c>
      <c r="B47">
        <f t="shared" si="0"/>
        <v>374.07</v>
      </c>
      <c r="C47">
        <v>-0.72</v>
      </c>
      <c r="D47" s="2">
        <f t="shared" si="2"/>
        <v>293039.31006082299</v>
      </c>
      <c r="E47" s="1">
        <f t="shared" si="3"/>
        <v>2784108.4778920771</v>
      </c>
      <c r="F47" s="1">
        <f t="shared" si="4"/>
        <v>374.06976107846475</v>
      </c>
      <c r="G47" s="1">
        <f t="shared" si="5"/>
        <v>2.3892153524229798E-4</v>
      </c>
      <c r="I47">
        <v>308.74</v>
      </c>
      <c r="J47">
        <v>-0.39</v>
      </c>
    </row>
    <row r="48" spans="1:10" x14ac:dyDescent="0.3">
      <c r="A48">
        <v>379.63</v>
      </c>
      <c r="B48">
        <f t="shared" si="0"/>
        <v>380.46999999999997</v>
      </c>
      <c r="C48">
        <v>-0.74</v>
      </c>
      <c r="D48" s="2">
        <f t="shared" si="2"/>
        <v>293042.99002336815</v>
      </c>
      <c r="E48" s="1">
        <f t="shared" si="3"/>
        <v>2784113.7140952186</v>
      </c>
      <c r="F48" s="1">
        <f t="shared" si="4"/>
        <v>380.46975699041667</v>
      </c>
      <c r="G48" s="1">
        <f t="shared" si="5"/>
        <v>2.4300958330059075E-4</v>
      </c>
      <c r="I48">
        <v>314.2</v>
      </c>
      <c r="J48">
        <v>-0.44</v>
      </c>
    </row>
    <row r="49" spans="1:16" x14ac:dyDescent="0.3">
      <c r="A49">
        <v>386.14</v>
      </c>
      <c r="B49">
        <f t="shared" si="0"/>
        <v>386.97999999999996</v>
      </c>
      <c r="C49">
        <v>-0.76</v>
      </c>
      <c r="D49" s="2">
        <f t="shared" si="2"/>
        <v>293046.73323526955</v>
      </c>
      <c r="E49" s="1">
        <f t="shared" si="3"/>
        <v>2784119.0402956018</v>
      </c>
      <c r="F49" s="1">
        <f t="shared" si="4"/>
        <v>386.97975283229647</v>
      </c>
      <c r="G49" s="1">
        <f t="shared" si="5"/>
        <v>2.4716770349186845E-4</v>
      </c>
      <c r="I49">
        <v>320.60000000000002</v>
      </c>
      <c r="J49">
        <v>-0.5</v>
      </c>
    </row>
    <row r="50" spans="1:16" x14ac:dyDescent="0.3">
      <c r="A50">
        <v>392.41</v>
      </c>
      <c r="B50">
        <f t="shared" si="0"/>
        <v>393.25</v>
      </c>
      <c r="C50">
        <v>-0.78</v>
      </c>
      <c r="D50" s="2">
        <f t="shared" si="2"/>
        <v>293050.33844857552</v>
      </c>
      <c r="E50" s="1">
        <f t="shared" si="3"/>
        <v>2784124.1701383679</v>
      </c>
      <c r="F50" s="1">
        <f t="shared" si="4"/>
        <v>393.2497488280215</v>
      </c>
      <c r="G50" s="1">
        <f t="shared" si="5"/>
        <v>2.5117197850477169E-4</v>
      </c>
      <c r="I50">
        <v>331.61</v>
      </c>
      <c r="J50">
        <v>-0.55000000000000004</v>
      </c>
    </row>
    <row r="51" spans="1:16" x14ac:dyDescent="0.3">
      <c r="A51">
        <v>397.78</v>
      </c>
      <c r="B51">
        <f t="shared" si="0"/>
        <v>398.61999999999995</v>
      </c>
      <c r="C51">
        <v>-0.82</v>
      </c>
      <c r="D51" s="2">
        <f t="shared" si="2"/>
        <v>293053.42616714857</v>
      </c>
      <c r="E51" s="1">
        <f t="shared" si="3"/>
        <v>2784128.5636400664</v>
      </c>
      <c r="F51" s="1">
        <f t="shared" si="4"/>
        <v>398.61974539795739</v>
      </c>
      <c r="G51" s="1">
        <f t="shared" si="5"/>
        <v>2.5460204255978169E-4</v>
      </c>
      <c r="I51">
        <v>340.66</v>
      </c>
      <c r="J51">
        <v>-0.6</v>
      </c>
    </row>
    <row r="52" spans="1:16" x14ac:dyDescent="0.3">
      <c r="A52">
        <v>404.2</v>
      </c>
      <c r="B52">
        <f t="shared" si="0"/>
        <v>405.03999999999996</v>
      </c>
      <c r="C52">
        <v>-0.85</v>
      </c>
      <c r="D52" s="2">
        <f t="shared" si="2"/>
        <v>293057.11762957671</v>
      </c>
      <c r="E52" s="1">
        <f t="shared" si="3"/>
        <v>2784133.8162063435</v>
      </c>
      <c r="F52" s="1">
        <f t="shared" si="4"/>
        <v>405.03974129773218</v>
      </c>
      <c r="G52" s="1">
        <f t="shared" si="5"/>
        <v>2.5870226778579308E-4</v>
      </c>
      <c r="I52">
        <v>347.08</v>
      </c>
      <c r="J52">
        <v>-0.6</v>
      </c>
    </row>
    <row r="53" spans="1:16" x14ac:dyDescent="0.3">
      <c r="A53">
        <v>410.75</v>
      </c>
      <c r="B53">
        <f t="shared" si="0"/>
        <v>411.59</v>
      </c>
      <c r="C53">
        <v>-0.89</v>
      </c>
      <c r="D53" s="2">
        <f t="shared" si="2"/>
        <v>293060.88384124398</v>
      </c>
      <c r="E53" s="1">
        <f t="shared" si="3"/>
        <v>2784139.1751329964</v>
      </c>
      <c r="F53" s="1">
        <f t="shared" si="4"/>
        <v>411.5897371140814</v>
      </c>
      <c r="G53" s="1">
        <f t="shared" si="5"/>
        <v>2.6288591857337451E-4</v>
      </c>
      <c r="I53">
        <v>353.55</v>
      </c>
      <c r="J53">
        <v>-0.66</v>
      </c>
    </row>
    <row r="54" spans="1:16" x14ac:dyDescent="0.3">
      <c r="A54">
        <v>417.53</v>
      </c>
      <c r="B54">
        <f t="shared" si="0"/>
        <v>418.36999999999995</v>
      </c>
      <c r="C54">
        <v>-0.97</v>
      </c>
      <c r="D54" s="2">
        <f t="shared" si="2"/>
        <v>293064.78230156528</v>
      </c>
      <c r="E54" s="1">
        <f t="shared" si="3"/>
        <v>2784144.7222356996</v>
      </c>
      <c r="F54" s="1">
        <f t="shared" si="4"/>
        <v>418.36973278348609</v>
      </c>
      <c r="G54" s="1">
        <f t="shared" si="5"/>
        <v>2.6721651386196754E-4</v>
      </c>
      <c r="I54">
        <v>360.24</v>
      </c>
      <c r="J54">
        <v>-0.66</v>
      </c>
    </row>
    <row r="55" spans="1:16" x14ac:dyDescent="0.3">
      <c r="A55">
        <v>424.31</v>
      </c>
      <c r="B55">
        <f t="shared" si="0"/>
        <v>425.15</v>
      </c>
      <c r="C55">
        <v>-1.05</v>
      </c>
      <c r="D55" s="2">
        <f t="shared" si="2"/>
        <v>293068.68076188659</v>
      </c>
      <c r="E55" s="1">
        <f t="shared" si="3"/>
        <v>2784150.2693384029</v>
      </c>
      <c r="F55" s="1">
        <f t="shared" si="4"/>
        <v>425.14972845289083</v>
      </c>
      <c r="G55" s="1">
        <f t="shared" si="5"/>
        <v>2.7154710915056057E-4</v>
      </c>
      <c r="I55">
        <v>366.84</v>
      </c>
      <c r="J55">
        <v>-0.69</v>
      </c>
    </row>
    <row r="56" spans="1:16" x14ac:dyDescent="0.3">
      <c r="A56">
        <v>431.17</v>
      </c>
      <c r="B56">
        <f t="shared" si="0"/>
        <v>432.01</v>
      </c>
      <c r="C56">
        <v>-1.1599999999999999</v>
      </c>
      <c r="D56" s="2">
        <f t="shared" si="2"/>
        <v>293072.62522173964</v>
      </c>
      <c r="E56" s="1">
        <f t="shared" si="3"/>
        <v>2784155.8818936455</v>
      </c>
      <c r="F56" s="1">
        <f t="shared" si="4"/>
        <v>432.00972407123425</v>
      </c>
      <c r="G56" s="1">
        <f t="shared" si="5"/>
        <v>2.7592876574544789E-4</v>
      </c>
      <c r="I56">
        <v>373.23</v>
      </c>
      <c r="J56">
        <v>-0.72</v>
      </c>
    </row>
    <row r="57" spans="1:16" x14ac:dyDescent="0.3">
      <c r="A57">
        <v>437.59</v>
      </c>
      <c r="B57">
        <f t="shared" si="0"/>
        <v>438.42999999999995</v>
      </c>
      <c r="C57">
        <v>-1.27</v>
      </c>
      <c r="D57" s="2">
        <f t="shared" si="2"/>
        <v>293076.31668416777</v>
      </c>
      <c r="E57" s="1">
        <f t="shared" si="3"/>
        <v>2784161.1344599226</v>
      </c>
      <c r="F57" s="1">
        <f t="shared" si="4"/>
        <v>438.42971997100904</v>
      </c>
      <c r="G57" s="1">
        <f t="shared" si="5"/>
        <v>2.8002899091461586E-4</v>
      </c>
      <c r="I57">
        <v>379.63</v>
      </c>
      <c r="J57">
        <v>-0.74</v>
      </c>
    </row>
    <row r="58" spans="1:16" x14ac:dyDescent="0.3">
      <c r="A58">
        <v>444.16</v>
      </c>
      <c r="B58">
        <f t="shared" si="0"/>
        <v>445</v>
      </c>
      <c r="C58">
        <v>-1.37</v>
      </c>
      <c r="D58" s="2">
        <f t="shared" si="2"/>
        <v>293080.09439571801</v>
      </c>
      <c r="E58" s="1">
        <f t="shared" si="3"/>
        <v>2784166.5097497106</v>
      </c>
      <c r="F58" s="1">
        <f t="shared" si="4"/>
        <v>444.99971577480017</v>
      </c>
      <c r="G58" s="1">
        <f t="shared" si="5"/>
        <v>2.8422519983450911E-4</v>
      </c>
      <c r="I58">
        <v>386.14</v>
      </c>
      <c r="J58">
        <v>-0.76</v>
      </c>
    </row>
    <row r="59" spans="1:16" x14ac:dyDescent="0.3">
      <c r="A59">
        <v>451.22</v>
      </c>
      <c r="B59">
        <f t="shared" si="0"/>
        <v>452.06</v>
      </c>
      <c r="C59">
        <v>-1.49</v>
      </c>
      <c r="D59" s="2">
        <f t="shared" si="2"/>
        <v>293084.15385440068</v>
      </c>
      <c r="E59" s="1">
        <f t="shared" si="3"/>
        <v>2784172.2859363016</v>
      </c>
      <c r="F59" s="1">
        <f t="shared" si="4"/>
        <v>452.05971126562451</v>
      </c>
      <c r="G59" s="1">
        <f t="shared" si="5"/>
        <v>2.8873437548782022E-4</v>
      </c>
      <c r="I59">
        <v>392.41</v>
      </c>
      <c r="J59">
        <v>-0.78</v>
      </c>
      <c r="O59" s="5"/>
      <c r="P59" s="5"/>
    </row>
    <row r="60" spans="1:16" x14ac:dyDescent="0.3">
      <c r="A60">
        <v>457.94</v>
      </c>
      <c r="B60">
        <f t="shared" si="0"/>
        <v>458.78</v>
      </c>
      <c r="C60">
        <v>-1.67</v>
      </c>
      <c r="D60" s="2">
        <f t="shared" si="2"/>
        <v>293088.01781507302</v>
      </c>
      <c r="E60" s="1">
        <f t="shared" si="3"/>
        <v>2784177.7839496005</v>
      </c>
      <c r="F60" s="1">
        <f t="shared" si="4"/>
        <v>458.77970697343193</v>
      </c>
      <c r="G60" s="1">
        <f t="shared" si="5"/>
        <v>2.9302656804475191E-4</v>
      </c>
      <c r="I60">
        <v>397.78</v>
      </c>
      <c r="J60">
        <v>-0.82</v>
      </c>
    </row>
    <row r="61" spans="1:16" x14ac:dyDescent="0.3">
      <c r="A61">
        <v>464.69</v>
      </c>
      <c r="B61">
        <f t="shared" si="0"/>
        <v>465.53</v>
      </c>
      <c r="C61">
        <v>-1.76</v>
      </c>
      <c r="D61" s="2">
        <f t="shared" si="2"/>
        <v>293091.8990255699</v>
      </c>
      <c r="E61" s="1">
        <f t="shared" si="3"/>
        <v>2784183.3065076019</v>
      </c>
      <c r="F61" s="1">
        <f t="shared" si="4"/>
        <v>465.52970266226191</v>
      </c>
      <c r="G61" s="1">
        <f t="shared" si="5"/>
        <v>2.9733773806128738E-4</v>
      </c>
      <c r="I61">
        <v>404.2</v>
      </c>
      <c r="J61">
        <v>-0.85</v>
      </c>
    </row>
    <row r="62" spans="1:16" x14ac:dyDescent="0.3">
      <c r="A62">
        <v>471.83</v>
      </c>
      <c r="B62">
        <f t="shared" si="0"/>
        <v>472.66999999999996</v>
      </c>
      <c r="C62">
        <v>-1.85</v>
      </c>
      <c r="D62" s="2">
        <f t="shared" si="2"/>
        <v>293096.00448378437</v>
      </c>
      <c r="E62" s="1">
        <f t="shared" si="3"/>
        <v>2784189.1481467322</v>
      </c>
      <c r="F62" s="1">
        <f t="shared" si="4"/>
        <v>472.66969810205853</v>
      </c>
      <c r="G62" s="1">
        <f t="shared" si="5"/>
        <v>3.0189794142643223E-4</v>
      </c>
      <c r="I62">
        <v>410.75</v>
      </c>
      <c r="J62">
        <v>-0.89</v>
      </c>
    </row>
    <row r="63" spans="1:16" x14ac:dyDescent="0.3">
      <c r="A63">
        <v>477.69</v>
      </c>
      <c r="B63">
        <f t="shared" si="0"/>
        <v>478.53</v>
      </c>
      <c r="C63">
        <v>-1.87</v>
      </c>
      <c r="D63" s="2">
        <f t="shared" si="2"/>
        <v>293099.37394948973</v>
      </c>
      <c r="E63" s="1">
        <f t="shared" si="3"/>
        <v>2784193.9425452338</v>
      </c>
      <c r="F63" s="1">
        <f t="shared" si="4"/>
        <v>478.52969435896063</v>
      </c>
      <c r="G63" s="1">
        <f t="shared" si="5"/>
        <v>3.0564103934693776E-4</v>
      </c>
      <c r="I63">
        <v>417.53</v>
      </c>
      <c r="J63">
        <v>-0.97</v>
      </c>
    </row>
    <row r="64" spans="1:16" x14ac:dyDescent="0.3">
      <c r="A64">
        <v>483.56</v>
      </c>
      <c r="B64">
        <f t="shared" si="0"/>
        <v>484.4</v>
      </c>
      <c r="C64">
        <v>-1.9</v>
      </c>
      <c r="D64" s="2">
        <f t="shared" si="2"/>
        <v>293102.74916513666</v>
      </c>
      <c r="E64" s="1">
        <f t="shared" si="3"/>
        <v>2784198.745125303</v>
      </c>
      <c r="F64" s="1">
        <f t="shared" si="4"/>
        <v>484.3996906098244</v>
      </c>
      <c r="G64" s="1">
        <f t="shared" si="5"/>
        <v>3.0939017557329862E-4</v>
      </c>
      <c r="I64">
        <v>424.31</v>
      </c>
      <c r="J64">
        <v>-1.05</v>
      </c>
    </row>
    <row r="65" spans="1:10" x14ac:dyDescent="0.3">
      <c r="A65">
        <v>488.63</v>
      </c>
      <c r="B65">
        <f t="shared" si="0"/>
        <v>489.46999999999997</v>
      </c>
      <c r="C65">
        <v>-1.98</v>
      </c>
      <c r="D65" s="2">
        <f t="shared" si="2"/>
        <v>293105.66438546538</v>
      </c>
      <c r="E65" s="1">
        <f t="shared" si="3"/>
        <v>2784202.8931799792</v>
      </c>
      <c r="F65" s="1">
        <f t="shared" si="4"/>
        <v>489.46968737127975</v>
      </c>
      <c r="G65" s="1">
        <f t="shared" si="5"/>
        <v>3.1262872022352894E-4</v>
      </c>
      <c r="I65">
        <v>431.17</v>
      </c>
      <c r="J65">
        <v>-1.1599999999999999</v>
      </c>
    </row>
    <row r="66" spans="1:10" x14ac:dyDescent="0.3">
      <c r="A66">
        <v>495.21</v>
      </c>
      <c r="B66">
        <f t="shared" ref="B66:B129" si="6">A66+0.84</f>
        <v>496.04999999999995</v>
      </c>
      <c r="C66">
        <v>-1.97</v>
      </c>
      <c r="D66" s="2">
        <f t="shared" si="2"/>
        <v>293109.44784695713</v>
      </c>
      <c r="E66" s="1">
        <f t="shared" si="3"/>
        <v>2784208.2766513345</v>
      </c>
      <c r="F66" s="1">
        <f t="shared" si="4"/>
        <v>496.04968316861806</v>
      </c>
      <c r="G66" s="1">
        <f t="shared" si="5"/>
        <v>3.1683138189464444E-4</v>
      </c>
      <c r="I66">
        <v>437.59</v>
      </c>
      <c r="J66">
        <v>-1.27</v>
      </c>
    </row>
    <row r="67" spans="1:10" x14ac:dyDescent="0.3">
      <c r="A67">
        <v>501.63</v>
      </c>
      <c r="B67">
        <f t="shared" si="6"/>
        <v>502.46999999999997</v>
      </c>
      <c r="C67">
        <v>-2.12</v>
      </c>
      <c r="D67" s="2">
        <f t="shared" ref="D67:D130" si="7">(((B67*($D$251-$D$1))+$B$251*$D$1)/$B$251)</f>
        <v>293113.13930938527</v>
      </c>
      <c r="E67" s="1">
        <f t="shared" ref="E67:E130" si="8">(((B67*($E$251-$E$1))+$B$251*$E$1)/$B$251)</f>
        <v>2784213.5292176111</v>
      </c>
      <c r="F67" s="1">
        <f t="shared" ref="F67:F130" si="9">SQRT(((D67-$D$1)^2)+((E67-$E$1)^2))</f>
        <v>502.46967906801189</v>
      </c>
      <c r="G67" s="1">
        <f t="shared" ref="G67:G130" si="10">B67-F67</f>
        <v>3.2093198808524903E-4</v>
      </c>
      <c r="I67">
        <v>444.16</v>
      </c>
      <c r="J67">
        <v>-1.37</v>
      </c>
    </row>
    <row r="68" spans="1:10" x14ac:dyDescent="0.3">
      <c r="A68">
        <v>515.99</v>
      </c>
      <c r="B68">
        <f t="shared" si="6"/>
        <v>516.83000000000004</v>
      </c>
      <c r="C68">
        <v>-2.2000000000000002</v>
      </c>
      <c r="D68" s="2">
        <f t="shared" si="7"/>
        <v>293121.3962253459</v>
      </c>
      <c r="E68" s="1">
        <f t="shared" si="8"/>
        <v>2784225.2779484107</v>
      </c>
      <c r="F68" s="1">
        <f t="shared" si="9"/>
        <v>516.8296698961293</v>
      </c>
      <c r="G68" s="1">
        <f t="shared" si="10"/>
        <v>3.3010387073773018E-4</v>
      </c>
      <c r="I68">
        <v>451.22</v>
      </c>
      <c r="J68">
        <v>-1.49</v>
      </c>
    </row>
    <row r="69" spans="1:10" x14ac:dyDescent="0.3">
      <c r="A69">
        <v>522.77</v>
      </c>
      <c r="B69">
        <f t="shared" si="6"/>
        <v>523.61</v>
      </c>
      <c r="C69">
        <v>-2.1800000000000002</v>
      </c>
      <c r="D69" s="2">
        <f t="shared" si="7"/>
        <v>293125.29468566721</v>
      </c>
      <c r="E69" s="1">
        <f t="shared" si="8"/>
        <v>2784230.8250511144</v>
      </c>
      <c r="F69" s="1">
        <f t="shared" si="9"/>
        <v>523.60966556591507</v>
      </c>
      <c r="G69" s="1">
        <f t="shared" si="10"/>
        <v>3.3443408494804316E-4</v>
      </c>
      <c r="I69">
        <v>457.94</v>
      </c>
      <c r="J69">
        <v>-1.67</v>
      </c>
    </row>
    <row r="70" spans="1:10" x14ac:dyDescent="0.3">
      <c r="A70">
        <v>528.07000000000005</v>
      </c>
      <c r="B70">
        <f t="shared" si="6"/>
        <v>528.91000000000008</v>
      </c>
      <c r="C70">
        <v>-2.13</v>
      </c>
      <c r="D70" s="2">
        <f t="shared" si="7"/>
        <v>293128.3421546499</v>
      </c>
      <c r="E70" s="1">
        <f t="shared" si="8"/>
        <v>2784235.1612818413</v>
      </c>
      <c r="F70" s="1">
        <f t="shared" si="9"/>
        <v>528.90966218077335</v>
      </c>
      <c r="G70" s="1">
        <f t="shared" si="10"/>
        <v>3.3781922672915243E-4</v>
      </c>
      <c r="I70">
        <v>464.69</v>
      </c>
      <c r="J70">
        <v>-1.76</v>
      </c>
    </row>
    <row r="71" spans="1:10" x14ac:dyDescent="0.3">
      <c r="A71">
        <v>534.11</v>
      </c>
      <c r="B71">
        <f t="shared" si="6"/>
        <v>534.95000000000005</v>
      </c>
      <c r="C71">
        <v>-2.33</v>
      </c>
      <c r="D71" s="2">
        <f t="shared" si="7"/>
        <v>293131.8151193019</v>
      </c>
      <c r="E71" s="1">
        <f t="shared" si="8"/>
        <v>2784240.1029485567</v>
      </c>
      <c r="F71" s="1">
        <f t="shared" si="9"/>
        <v>534.94965832309538</v>
      </c>
      <c r="G71" s="1">
        <f t="shared" si="10"/>
        <v>3.4167690466802014E-4</v>
      </c>
      <c r="I71">
        <v>471.83</v>
      </c>
      <c r="J71">
        <v>-1.85</v>
      </c>
    </row>
    <row r="72" spans="1:10" x14ac:dyDescent="0.3">
      <c r="A72">
        <v>540</v>
      </c>
      <c r="B72">
        <f t="shared" si="6"/>
        <v>540.84</v>
      </c>
      <c r="C72">
        <v>-2.34</v>
      </c>
      <c r="D72" s="2">
        <f t="shared" si="7"/>
        <v>293135.20183483174</v>
      </c>
      <c r="E72" s="1">
        <f t="shared" si="8"/>
        <v>2784244.9218917605</v>
      </c>
      <c r="F72" s="1">
        <f t="shared" si="9"/>
        <v>540.83965456098656</v>
      </c>
      <c r="G72" s="1">
        <f t="shared" si="10"/>
        <v>3.4543901347205974E-4</v>
      </c>
      <c r="I72">
        <v>477.69</v>
      </c>
      <c r="J72">
        <v>-1.87</v>
      </c>
    </row>
    <row r="73" spans="1:10" x14ac:dyDescent="0.3">
      <c r="A73">
        <v>545.53</v>
      </c>
      <c r="B73">
        <f t="shared" si="6"/>
        <v>546.37</v>
      </c>
      <c r="C73">
        <v>-2.39</v>
      </c>
      <c r="D73" s="2">
        <f t="shared" si="7"/>
        <v>293138.3815524684</v>
      </c>
      <c r="E73" s="1">
        <f t="shared" si="8"/>
        <v>2784249.4462985378</v>
      </c>
      <c r="F73" s="1">
        <f t="shared" si="9"/>
        <v>546.36965102886711</v>
      </c>
      <c r="G73" s="1">
        <f t="shared" si="10"/>
        <v>3.4897113289389381E-4</v>
      </c>
      <c r="I73">
        <v>483.56</v>
      </c>
      <c r="J73">
        <v>-1.9</v>
      </c>
    </row>
    <row r="74" spans="1:10" x14ac:dyDescent="0.3">
      <c r="A74">
        <v>552.66999999999996</v>
      </c>
      <c r="B74">
        <f t="shared" si="6"/>
        <v>553.51</v>
      </c>
      <c r="C74">
        <v>-2.54</v>
      </c>
      <c r="D74" s="2">
        <f t="shared" si="7"/>
        <v>293142.48701068287</v>
      </c>
      <c r="E74" s="1">
        <f t="shared" si="8"/>
        <v>2784255.2879376682</v>
      </c>
      <c r="F74" s="1">
        <f t="shared" si="9"/>
        <v>553.5096464686635</v>
      </c>
      <c r="G74" s="1">
        <f t="shared" si="10"/>
        <v>3.5353133648641233E-4</v>
      </c>
      <c r="I74">
        <v>488.63</v>
      </c>
      <c r="J74">
        <v>-1.98</v>
      </c>
    </row>
    <row r="75" spans="1:10" x14ac:dyDescent="0.3">
      <c r="A75">
        <v>557.82000000000005</v>
      </c>
      <c r="B75">
        <f t="shared" si="6"/>
        <v>558.66000000000008</v>
      </c>
      <c r="C75">
        <v>-2.5299999999999998</v>
      </c>
      <c r="D75" s="2">
        <f t="shared" si="7"/>
        <v>293145.44823054341</v>
      </c>
      <c r="E75" s="1">
        <f t="shared" si="8"/>
        <v>2784259.5014448841</v>
      </c>
      <c r="F75" s="1">
        <f t="shared" si="9"/>
        <v>558.65964317947214</v>
      </c>
      <c r="G75" s="1">
        <f t="shared" si="10"/>
        <v>3.5682052794072661E-4</v>
      </c>
      <c r="I75">
        <v>495.21</v>
      </c>
      <c r="J75">
        <v>-1.97</v>
      </c>
    </row>
    <row r="76" spans="1:10" x14ac:dyDescent="0.3">
      <c r="A76">
        <v>563.63</v>
      </c>
      <c r="B76">
        <f t="shared" si="6"/>
        <v>564.47</v>
      </c>
      <c r="C76">
        <v>-2.57</v>
      </c>
      <c r="D76" s="2">
        <f t="shared" si="7"/>
        <v>293148.78894654143</v>
      </c>
      <c r="E76" s="1">
        <f t="shared" si="8"/>
        <v>2784264.2549355486</v>
      </c>
      <c r="F76" s="1">
        <f t="shared" si="9"/>
        <v>564.46963946839116</v>
      </c>
      <c r="G76" s="1">
        <f t="shared" si="10"/>
        <v>3.6053160886240221E-4</v>
      </c>
      <c r="I76">
        <v>501.63</v>
      </c>
      <c r="J76">
        <v>-2.12</v>
      </c>
    </row>
    <row r="77" spans="1:10" x14ac:dyDescent="0.3">
      <c r="A77">
        <v>569.57000000000005</v>
      </c>
      <c r="B77">
        <f t="shared" si="6"/>
        <v>570.41000000000008</v>
      </c>
      <c r="C77">
        <v>-2.61</v>
      </c>
      <c r="D77" s="2">
        <f t="shared" si="7"/>
        <v>293152.20441177866</v>
      </c>
      <c r="E77" s="1">
        <f t="shared" si="8"/>
        <v>2784269.1147865895</v>
      </c>
      <c r="F77" s="1">
        <f t="shared" si="9"/>
        <v>570.40963567429901</v>
      </c>
      <c r="G77" s="1">
        <f t="shared" si="10"/>
        <v>3.6432570107081119E-4</v>
      </c>
      <c r="I77">
        <v>515.99</v>
      </c>
      <c r="J77">
        <v>-2.2000000000000002</v>
      </c>
    </row>
    <row r="78" spans="1:10" x14ac:dyDescent="0.3">
      <c r="A78">
        <v>575.29</v>
      </c>
      <c r="B78">
        <f t="shared" si="6"/>
        <v>576.13</v>
      </c>
      <c r="C78">
        <v>-2.71</v>
      </c>
      <c r="D78" s="2">
        <f t="shared" si="7"/>
        <v>293155.49337830342</v>
      </c>
      <c r="E78" s="1">
        <f t="shared" si="8"/>
        <v>2784273.7946431478</v>
      </c>
      <c r="F78" s="1">
        <f t="shared" si="9"/>
        <v>576.12963202111303</v>
      </c>
      <c r="G78" s="1">
        <f t="shared" si="10"/>
        <v>3.6797888697037706E-4</v>
      </c>
      <c r="I78">
        <v>522.77</v>
      </c>
      <c r="J78">
        <v>-2.1800000000000002</v>
      </c>
    </row>
    <row r="79" spans="1:10" x14ac:dyDescent="0.3">
      <c r="A79">
        <v>580.86</v>
      </c>
      <c r="B79">
        <f t="shared" si="6"/>
        <v>581.70000000000005</v>
      </c>
      <c r="C79">
        <v>-2.7</v>
      </c>
      <c r="D79" s="2">
        <f t="shared" si="7"/>
        <v>293158.69609570596</v>
      </c>
      <c r="E79" s="1">
        <f t="shared" si="8"/>
        <v>2784278.3517761948</v>
      </c>
      <c r="F79" s="1">
        <f t="shared" si="9"/>
        <v>581.69962846346277</v>
      </c>
      <c r="G79" s="1">
        <f t="shared" si="10"/>
        <v>3.7153653727273195E-4</v>
      </c>
      <c r="I79">
        <v>528.07000000000005</v>
      </c>
      <c r="J79">
        <v>-2.13</v>
      </c>
    </row>
    <row r="80" spans="1:10" x14ac:dyDescent="0.3">
      <c r="A80">
        <v>585.84</v>
      </c>
      <c r="B80">
        <f t="shared" si="6"/>
        <v>586.68000000000006</v>
      </c>
      <c r="C80">
        <v>-2.81</v>
      </c>
      <c r="D80" s="2">
        <f t="shared" si="7"/>
        <v>293161.55956656142</v>
      </c>
      <c r="E80" s="1">
        <f t="shared" si="8"/>
        <v>2784282.4261967642</v>
      </c>
      <c r="F80" s="1">
        <f t="shared" si="9"/>
        <v>586.6796252824322</v>
      </c>
      <c r="G80" s="1">
        <f t="shared" si="10"/>
        <v>3.7471756786544574E-4</v>
      </c>
      <c r="I80">
        <v>534.11</v>
      </c>
      <c r="J80">
        <v>-2.33</v>
      </c>
    </row>
    <row r="81" spans="1:10" x14ac:dyDescent="0.3">
      <c r="A81">
        <v>591.32000000000005</v>
      </c>
      <c r="B81">
        <f t="shared" si="6"/>
        <v>592.16000000000008</v>
      </c>
      <c r="C81">
        <v>-2.88</v>
      </c>
      <c r="D81" s="2">
        <f t="shared" si="7"/>
        <v>293164.71053449076</v>
      </c>
      <c r="E81" s="1">
        <f t="shared" si="8"/>
        <v>2784286.9096957045</v>
      </c>
      <c r="F81" s="1">
        <f t="shared" si="9"/>
        <v>592.15962178232951</v>
      </c>
      <c r="G81" s="1">
        <f t="shared" si="10"/>
        <v>3.7821767057266698E-4</v>
      </c>
      <c r="I81">
        <v>540</v>
      </c>
      <c r="J81">
        <v>-2.34</v>
      </c>
    </row>
    <row r="82" spans="1:10" x14ac:dyDescent="0.3">
      <c r="A82">
        <v>596.27</v>
      </c>
      <c r="B82">
        <f t="shared" si="6"/>
        <v>597.11</v>
      </c>
      <c r="C82">
        <v>-2.87</v>
      </c>
      <c r="D82" s="2">
        <f t="shared" si="7"/>
        <v>293167.55675552174</v>
      </c>
      <c r="E82" s="1">
        <f t="shared" si="8"/>
        <v>2784290.959571572</v>
      </c>
      <c r="F82" s="1">
        <f t="shared" si="9"/>
        <v>597.10961862069064</v>
      </c>
      <c r="G82" s="1">
        <f t="shared" si="10"/>
        <v>3.8137930937409692E-4</v>
      </c>
      <c r="I82">
        <v>545.53</v>
      </c>
      <c r="J82">
        <v>-2.39</v>
      </c>
    </row>
    <row r="83" spans="1:10" x14ac:dyDescent="0.3">
      <c r="A83">
        <v>601.48</v>
      </c>
      <c r="B83">
        <f t="shared" si="6"/>
        <v>602.32000000000005</v>
      </c>
      <c r="C83">
        <v>-2.92</v>
      </c>
      <c r="D83" s="2">
        <f t="shared" si="7"/>
        <v>293170.55247503117</v>
      </c>
      <c r="E83" s="1">
        <f t="shared" si="8"/>
        <v>2784295.2221681923</v>
      </c>
      <c r="F83" s="1">
        <f t="shared" si="9"/>
        <v>602.31961529306307</v>
      </c>
      <c r="G83" s="1">
        <f t="shared" si="10"/>
        <v>3.8470693698400282E-4</v>
      </c>
      <c r="I83">
        <v>552.66999999999996</v>
      </c>
      <c r="J83">
        <v>-2.54</v>
      </c>
    </row>
    <row r="84" spans="1:10" x14ac:dyDescent="0.3">
      <c r="A84">
        <v>605.75</v>
      </c>
      <c r="B84">
        <f t="shared" si="6"/>
        <v>606.59</v>
      </c>
      <c r="C84">
        <v>-2.92</v>
      </c>
      <c r="D84" s="2">
        <f t="shared" si="7"/>
        <v>293173.00770004175</v>
      </c>
      <c r="E84" s="1">
        <f t="shared" si="8"/>
        <v>2784298.7156974762</v>
      </c>
      <c r="F84" s="1">
        <f t="shared" si="9"/>
        <v>606.58961256590533</v>
      </c>
      <c r="G84" s="1">
        <f t="shared" si="10"/>
        <v>3.8743409470498591E-4</v>
      </c>
      <c r="I84">
        <v>557.82000000000005</v>
      </c>
      <c r="J84">
        <v>-2.5299999999999998</v>
      </c>
    </row>
    <row r="85" spans="1:10" x14ac:dyDescent="0.3">
      <c r="A85">
        <v>611.48</v>
      </c>
      <c r="B85">
        <f t="shared" si="6"/>
        <v>612.32000000000005</v>
      </c>
      <c r="C85">
        <v>-3.03</v>
      </c>
      <c r="D85" s="2">
        <f t="shared" si="7"/>
        <v>293176.30241650797</v>
      </c>
      <c r="E85" s="1">
        <f t="shared" si="8"/>
        <v>2784303.4037356013</v>
      </c>
      <c r="F85" s="1">
        <f t="shared" si="9"/>
        <v>612.31960890585219</v>
      </c>
      <c r="G85" s="1">
        <f t="shared" si="10"/>
        <v>3.9109414785798435E-4</v>
      </c>
      <c r="I85">
        <v>563.63</v>
      </c>
      <c r="J85">
        <v>-2.57</v>
      </c>
    </row>
    <row r="86" spans="1:10" x14ac:dyDescent="0.3">
      <c r="A86">
        <v>619.23</v>
      </c>
      <c r="B86">
        <f t="shared" si="6"/>
        <v>620.07000000000005</v>
      </c>
      <c r="C86">
        <v>-3.06</v>
      </c>
      <c r="D86" s="2">
        <f t="shared" si="7"/>
        <v>293180.75862115249</v>
      </c>
      <c r="E86" s="1">
        <f t="shared" si="8"/>
        <v>2784309.7444503442</v>
      </c>
      <c r="F86" s="1">
        <f t="shared" si="9"/>
        <v>620.06960395647104</v>
      </c>
      <c r="G86" s="1">
        <f t="shared" si="10"/>
        <v>3.9604352900823869E-4</v>
      </c>
      <c r="I86">
        <v>569.57000000000005</v>
      </c>
      <c r="J86">
        <v>-2.61</v>
      </c>
    </row>
    <row r="87" spans="1:10" x14ac:dyDescent="0.3">
      <c r="A87">
        <v>624.72</v>
      </c>
      <c r="B87">
        <f t="shared" si="6"/>
        <v>625.56000000000006</v>
      </c>
      <c r="C87">
        <v>-3.12</v>
      </c>
      <c r="D87" s="2">
        <f t="shared" si="7"/>
        <v>293183.91533902328</v>
      </c>
      <c r="E87" s="1">
        <f t="shared" si="8"/>
        <v>2784314.2361308513</v>
      </c>
      <c r="F87" s="1">
        <f t="shared" si="9"/>
        <v>625.55960044950098</v>
      </c>
      <c r="G87" s="1">
        <f t="shared" si="10"/>
        <v>3.9955049908257934E-4</v>
      </c>
      <c r="I87">
        <v>575.29</v>
      </c>
      <c r="J87">
        <v>-2.71</v>
      </c>
    </row>
    <row r="88" spans="1:10" x14ac:dyDescent="0.3">
      <c r="A88">
        <v>630.55999999999995</v>
      </c>
      <c r="B88">
        <f t="shared" si="6"/>
        <v>631.4</v>
      </c>
      <c r="C88">
        <v>-3.11</v>
      </c>
      <c r="D88" s="2">
        <f t="shared" si="7"/>
        <v>293187.27330484573</v>
      </c>
      <c r="E88" s="1">
        <f t="shared" si="8"/>
        <v>2784319.0141662182</v>
      </c>
      <c r="F88" s="1">
        <f t="shared" si="9"/>
        <v>631.39959671937561</v>
      </c>
      <c r="G88" s="1">
        <f t="shared" si="10"/>
        <v>4.0328062436856271E-4</v>
      </c>
      <c r="I88">
        <v>580.86</v>
      </c>
      <c r="J88">
        <v>-2.7</v>
      </c>
    </row>
    <row r="89" spans="1:10" x14ac:dyDescent="0.3">
      <c r="A89">
        <v>636.34</v>
      </c>
      <c r="B89">
        <f t="shared" si="6"/>
        <v>637.18000000000006</v>
      </c>
      <c r="C89">
        <v>-3.05</v>
      </c>
      <c r="D89" s="2">
        <f t="shared" si="7"/>
        <v>293190.59677101934</v>
      </c>
      <c r="E89" s="1">
        <f t="shared" si="8"/>
        <v>2784323.7431121808</v>
      </c>
      <c r="F89" s="1">
        <f t="shared" si="9"/>
        <v>637.17959302771999</v>
      </c>
      <c r="G89" s="1">
        <f t="shared" si="10"/>
        <v>4.0697228007502417E-4</v>
      </c>
      <c r="I89">
        <v>585.84</v>
      </c>
      <c r="J89">
        <v>-2.81</v>
      </c>
    </row>
    <row r="90" spans="1:10" x14ac:dyDescent="0.3">
      <c r="A90">
        <v>642.63</v>
      </c>
      <c r="B90">
        <f t="shared" si="6"/>
        <v>643.47</v>
      </c>
      <c r="C90">
        <v>-3.05</v>
      </c>
      <c r="D90" s="2">
        <f t="shared" si="7"/>
        <v>293194.21348420827</v>
      </c>
      <c r="E90" s="1">
        <f t="shared" si="8"/>
        <v>2784328.8893180811</v>
      </c>
      <c r="F90" s="1">
        <f t="shared" si="9"/>
        <v>643.46958901012499</v>
      </c>
      <c r="G90" s="1">
        <f t="shared" si="10"/>
        <v>4.1098987503573881E-4</v>
      </c>
      <c r="I90">
        <v>591.32000000000005</v>
      </c>
      <c r="J90">
        <v>-2.88</v>
      </c>
    </row>
    <row r="91" spans="1:10" x14ac:dyDescent="0.3">
      <c r="A91">
        <v>656.13</v>
      </c>
      <c r="B91">
        <f t="shared" si="6"/>
        <v>656.97</v>
      </c>
      <c r="C91">
        <v>-3</v>
      </c>
      <c r="D91" s="2">
        <f t="shared" si="7"/>
        <v>293201.97590520192</v>
      </c>
      <c r="E91" s="1">
        <f t="shared" si="8"/>
        <v>2784339.9344340838</v>
      </c>
      <c r="F91" s="1">
        <f t="shared" si="9"/>
        <v>656.96958038771811</v>
      </c>
      <c r="G91" s="1">
        <f t="shared" si="10"/>
        <v>4.1961228191667033E-4</v>
      </c>
      <c r="I91">
        <v>596.27</v>
      </c>
      <c r="J91">
        <v>-2.87</v>
      </c>
    </row>
    <row r="92" spans="1:10" x14ac:dyDescent="0.3">
      <c r="A92">
        <v>661.82</v>
      </c>
      <c r="B92">
        <f t="shared" si="6"/>
        <v>662.66000000000008</v>
      </c>
      <c r="C92">
        <v>-3.03</v>
      </c>
      <c r="D92" s="2">
        <f t="shared" si="7"/>
        <v>293205.24762190221</v>
      </c>
      <c r="E92" s="1">
        <f t="shared" si="8"/>
        <v>2784344.5897459397</v>
      </c>
      <c r="F92" s="1">
        <f t="shared" si="9"/>
        <v>662.65957675354298</v>
      </c>
      <c r="G92" s="1">
        <f t="shared" si="10"/>
        <v>4.2324645710323239E-4</v>
      </c>
      <c r="I92">
        <v>601.48</v>
      </c>
      <c r="J92">
        <v>-2.92</v>
      </c>
    </row>
    <row r="93" spans="1:10" x14ac:dyDescent="0.3">
      <c r="A93">
        <v>667.82</v>
      </c>
      <c r="B93">
        <f t="shared" si="6"/>
        <v>668.66000000000008</v>
      </c>
      <c r="C93">
        <v>-2.97</v>
      </c>
      <c r="D93" s="2">
        <f t="shared" si="7"/>
        <v>293208.69758678833</v>
      </c>
      <c r="E93" s="1">
        <f t="shared" si="8"/>
        <v>2784349.4986863853</v>
      </c>
      <c r="F93" s="1">
        <f t="shared" si="9"/>
        <v>668.65957292139569</v>
      </c>
      <c r="G93" s="1">
        <f t="shared" si="10"/>
        <v>4.2707860438895295E-4</v>
      </c>
      <c r="I93">
        <v>605.75</v>
      </c>
      <c r="J93">
        <v>-2.92</v>
      </c>
    </row>
    <row r="94" spans="1:10" x14ac:dyDescent="0.3">
      <c r="A94">
        <v>674.17</v>
      </c>
      <c r="B94">
        <f t="shared" si="6"/>
        <v>675.01</v>
      </c>
      <c r="C94">
        <v>-3</v>
      </c>
      <c r="D94" s="2">
        <f t="shared" si="7"/>
        <v>293212.34879962611</v>
      </c>
      <c r="E94" s="1">
        <f t="shared" si="8"/>
        <v>2784354.6939816899</v>
      </c>
      <c r="F94" s="1">
        <f t="shared" si="9"/>
        <v>675.00956886533095</v>
      </c>
      <c r="G94" s="1">
        <f t="shared" si="10"/>
        <v>4.3113466904287634E-4</v>
      </c>
      <c r="I94">
        <v>611.48</v>
      </c>
      <c r="J94">
        <v>-3.03</v>
      </c>
    </row>
    <row r="95" spans="1:10" x14ac:dyDescent="0.3">
      <c r="A95">
        <v>680.36</v>
      </c>
      <c r="B95">
        <f t="shared" si="6"/>
        <v>681.2</v>
      </c>
      <c r="C95">
        <v>-2.99</v>
      </c>
      <c r="D95" s="2">
        <f t="shared" si="7"/>
        <v>293215.90801340021</v>
      </c>
      <c r="E95" s="1">
        <f t="shared" si="8"/>
        <v>2784359.7583719166</v>
      </c>
      <c r="F95" s="1">
        <f t="shared" si="9"/>
        <v>681.19956491205028</v>
      </c>
      <c r="G95" s="1">
        <f t="shared" si="10"/>
        <v>4.3508794976787613E-4</v>
      </c>
      <c r="I95">
        <v>619.23</v>
      </c>
      <c r="J95">
        <v>-3.06</v>
      </c>
    </row>
    <row r="96" spans="1:10" x14ac:dyDescent="0.3">
      <c r="A96">
        <v>686.75</v>
      </c>
      <c r="B96">
        <f t="shared" si="6"/>
        <v>687.59</v>
      </c>
      <c r="C96">
        <v>-2.99</v>
      </c>
      <c r="D96" s="2">
        <f t="shared" si="7"/>
        <v>293219.58222600393</v>
      </c>
      <c r="E96" s="1">
        <f t="shared" si="8"/>
        <v>2784364.9863934908</v>
      </c>
      <c r="F96" s="1">
        <f t="shared" si="9"/>
        <v>687.58956083048849</v>
      </c>
      <c r="G96" s="1">
        <f t="shared" si="10"/>
        <v>4.3916951153732953E-4</v>
      </c>
      <c r="I96">
        <v>624.72</v>
      </c>
      <c r="J96">
        <v>-3.12</v>
      </c>
    </row>
    <row r="97" spans="1:10" x14ac:dyDescent="0.3">
      <c r="A97">
        <v>693.58</v>
      </c>
      <c r="B97">
        <f t="shared" si="6"/>
        <v>694.42000000000007</v>
      </c>
      <c r="C97">
        <v>-3.03</v>
      </c>
      <c r="D97" s="2">
        <f t="shared" si="7"/>
        <v>293223.50943603262</v>
      </c>
      <c r="E97" s="1">
        <f t="shared" si="8"/>
        <v>2784370.5744040315</v>
      </c>
      <c r="F97" s="1">
        <f t="shared" si="9"/>
        <v>694.41955646829069</v>
      </c>
      <c r="G97" s="1">
        <f t="shared" si="10"/>
        <v>4.4353170937938557E-4</v>
      </c>
      <c r="I97">
        <v>630.55999999999995</v>
      </c>
      <c r="J97">
        <v>-3.11</v>
      </c>
    </row>
    <row r="98" spans="1:10" x14ac:dyDescent="0.3">
      <c r="A98">
        <v>699.77</v>
      </c>
      <c r="B98">
        <f t="shared" si="6"/>
        <v>700.61</v>
      </c>
      <c r="C98">
        <v>-3.05</v>
      </c>
      <c r="D98" s="2">
        <f t="shared" si="7"/>
        <v>293227.06864980672</v>
      </c>
      <c r="E98" s="1">
        <f t="shared" si="8"/>
        <v>2784375.6387942578</v>
      </c>
      <c r="F98" s="1">
        <f t="shared" si="9"/>
        <v>700.60955251462906</v>
      </c>
      <c r="G98" s="1">
        <f t="shared" si="10"/>
        <v>4.4748537095529173E-4</v>
      </c>
      <c r="I98">
        <v>636.34</v>
      </c>
      <c r="J98">
        <v>-3.05</v>
      </c>
    </row>
    <row r="99" spans="1:10" x14ac:dyDescent="0.3">
      <c r="A99">
        <v>706.22</v>
      </c>
      <c r="B99">
        <f t="shared" si="6"/>
        <v>707.06000000000006</v>
      </c>
      <c r="C99">
        <v>-2.99</v>
      </c>
      <c r="D99" s="2">
        <f t="shared" si="7"/>
        <v>293230.77736205928</v>
      </c>
      <c r="E99" s="1">
        <f t="shared" si="8"/>
        <v>2784380.9159052363</v>
      </c>
      <c r="F99" s="1">
        <f t="shared" si="9"/>
        <v>707.05954839459753</v>
      </c>
      <c r="G99" s="1">
        <f t="shared" si="10"/>
        <v>4.5160540253164072E-4</v>
      </c>
      <c r="I99">
        <v>642.63</v>
      </c>
      <c r="J99">
        <v>-3.05</v>
      </c>
    </row>
    <row r="100" spans="1:10" x14ac:dyDescent="0.3">
      <c r="A100">
        <v>712.81</v>
      </c>
      <c r="B100">
        <f t="shared" si="6"/>
        <v>713.65</v>
      </c>
      <c r="C100">
        <v>-3.05</v>
      </c>
      <c r="D100" s="2">
        <f t="shared" si="7"/>
        <v>293234.56657349248</v>
      </c>
      <c r="E100" s="1">
        <f t="shared" si="8"/>
        <v>2784386.3075581593</v>
      </c>
      <c r="F100" s="1">
        <f t="shared" si="9"/>
        <v>713.64954418583056</v>
      </c>
      <c r="G100" s="1">
        <f t="shared" si="10"/>
        <v>4.5581416941331554E-4</v>
      </c>
      <c r="I100">
        <v>656.13</v>
      </c>
      <c r="J100">
        <v>-3</v>
      </c>
    </row>
    <row r="101" spans="1:10" x14ac:dyDescent="0.3">
      <c r="A101">
        <v>719.55</v>
      </c>
      <c r="B101">
        <f t="shared" si="6"/>
        <v>720.39</v>
      </c>
      <c r="C101">
        <v>-2.95</v>
      </c>
      <c r="D101" s="2">
        <f t="shared" si="7"/>
        <v>293238.44203404785</v>
      </c>
      <c r="E101" s="1">
        <f t="shared" si="8"/>
        <v>2784391.8219345934</v>
      </c>
      <c r="F101" s="1">
        <f t="shared" si="9"/>
        <v>720.38953988111336</v>
      </c>
      <c r="G101" s="1">
        <f t="shared" si="10"/>
        <v>4.6011888662178535E-4</v>
      </c>
      <c r="I101">
        <v>661.82</v>
      </c>
      <c r="J101">
        <v>-3.03</v>
      </c>
    </row>
    <row r="102" spans="1:10" x14ac:dyDescent="0.3">
      <c r="A102">
        <v>726.15</v>
      </c>
      <c r="B102">
        <f t="shared" si="6"/>
        <v>726.99</v>
      </c>
      <c r="C102">
        <v>-2.84</v>
      </c>
      <c r="D102" s="2">
        <f t="shared" si="7"/>
        <v>293242.23699542251</v>
      </c>
      <c r="E102" s="1">
        <f t="shared" si="8"/>
        <v>2784397.2217690833</v>
      </c>
      <c r="F102" s="1">
        <f t="shared" si="9"/>
        <v>726.98953566547914</v>
      </c>
      <c r="G102" s="1">
        <f t="shared" si="10"/>
        <v>4.6433452087057958E-4</v>
      </c>
      <c r="I102">
        <v>667.82</v>
      </c>
      <c r="J102">
        <v>-2.97</v>
      </c>
    </row>
    <row r="103" spans="1:10" x14ac:dyDescent="0.3">
      <c r="A103">
        <v>732.75</v>
      </c>
      <c r="B103">
        <f t="shared" si="6"/>
        <v>733.59</v>
      </c>
      <c r="C103">
        <v>-3.05</v>
      </c>
      <c r="D103" s="2">
        <f t="shared" si="7"/>
        <v>293246.03195679723</v>
      </c>
      <c r="E103" s="1">
        <f t="shared" si="8"/>
        <v>2784402.6216035732</v>
      </c>
      <c r="F103" s="1">
        <f t="shared" si="9"/>
        <v>733.58953144987845</v>
      </c>
      <c r="G103" s="1">
        <f t="shared" si="10"/>
        <v>4.6855012158175668E-4</v>
      </c>
      <c r="I103">
        <v>674.17</v>
      </c>
      <c r="J103">
        <v>-3</v>
      </c>
    </row>
    <row r="104" spans="1:10" x14ac:dyDescent="0.3">
      <c r="A104">
        <v>739.26</v>
      </c>
      <c r="B104">
        <f t="shared" si="6"/>
        <v>740.1</v>
      </c>
      <c r="C104">
        <v>-3.09</v>
      </c>
      <c r="D104" s="2">
        <f t="shared" si="7"/>
        <v>293249.77516869863</v>
      </c>
      <c r="E104" s="1">
        <f t="shared" si="8"/>
        <v>2784407.9478039569</v>
      </c>
      <c r="F104" s="1">
        <f t="shared" si="9"/>
        <v>740.09952729213921</v>
      </c>
      <c r="G104" s="1">
        <f t="shared" si="10"/>
        <v>4.7270786080844118E-4</v>
      </c>
      <c r="I104">
        <v>680.36</v>
      </c>
      <c r="J104">
        <v>-2.99</v>
      </c>
    </row>
    <row r="105" spans="1:10" x14ac:dyDescent="0.3">
      <c r="A105">
        <v>745.7</v>
      </c>
      <c r="B105">
        <f t="shared" si="6"/>
        <v>746.54000000000008</v>
      </c>
      <c r="C105">
        <v>-3.13</v>
      </c>
      <c r="D105" s="2">
        <f t="shared" si="7"/>
        <v>293253.47813100973</v>
      </c>
      <c r="E105" s="1">
        <f t="shared" si="8"/>
        <v>2784413.2167333681</v>
      </c>
      <c r="F105" s="1">
        <f t="shared" si="9"/>
        <v>746.53952317859398</v>
      </c>
      <c r="G105" s="1">
        <f t="shared" si="10"/>
        <v>4.7682140609595081E-4</v>
      </c>
      <c r="I105">
        <v>686.75</v>
      </c>
      <c r="J105">
        <v>-2.99</v>
      </c>
    </row>
    <row r="106" spans="1:10" x14ac:dyDescent="0.3">
      <c r="A106">
        <v>752.16</v>
      </c>
      <c r="B106">
        <f t="shared" si="6"/>
        <v>753</v>
      </c>
      <c r="C106">
        <v>-2.76</v>
      </c>
      <c r="D106" s="2">
        <f t="shared" si="7"/>
        <v>293257.19259320374</v>
      </c>
      <c r="E106" s="1">
        <f t="shared" si="8"/>
        <v>2784418.5020259148</v>
      </c>
      <c r="F106" s="1">
        <f t="shared" si="9"/>
        <v>752.9995190528382</v>
      </c>
      <c r="G106" s="1">
        <f t="shared" si="10"/>
        <v>4.8094716180457908E-4</v>
      </c>
      <c r="I106">
        <v>693.58</v>
      </c>
      <c r="J106">
        <v>-3.03</v>
      </c>
    </row>
    <row r="107" spans="1:10" x14ac:dyDescent="0.3">
      <c r="A107">
        <v>758.47</v>
      </c>
      <c r="B107">
        <f t="shared" si="6"/>
        <v>759.31000000000006</v>
      </c>
      <c r="C107">
        <v>-2.74</v>
      </c>
      <c r="D107" s="2">
        <f t="shared" si="7"/>
        <v>293260.82080627559</v>
      </c>
      <c r="E107" s="1">
        <f t="shared" si="8"/>
        <v>2784423.6645949497</v>
      </c>
      <c r="F107" s="1">
        <f t="shared" si="9"/>
        <v>759.30951502227072</v>
      </c>
      <c r="G107" s="1">
        <f t="shared" si="10"/>
        <v>4.8497772934297245E-4</v>
      </c>
      <c r="I107">
        <v>699.77</v>
      </c>
      <c r="J107">
        <v>-3.05</v>
      </c>
    </row>
    <row r="108" spans="1:10" x14ac:dyDescent="0.3">
      <c r="A108">
        <v>765.03</v>
      </c>
      <c r="B108">
        <f t="shared" si="6"/>
        <v>765.87</v>
      </c>
      <c r="C108">
        <v>-2.72</v>
      </c>
      <c r="D108" s="2">
        <f t="shared" si="7"/>
        <v>293264.59276788437</v>
      </c>
      <c r="E108" s="1">
        <f t="shared" si="8"/>
        <v>2784429.0317031704</v>
      </c>
      <c r="F108" s="1">
        <f t="shared" si="9"/>
        <v>765.86951083254803</v>
      </c>
      <c r="G108" s="1">
        <f t="shared" si="10"/>
        <v>4.8916745197402633E-4</v>
      </c>
      <c r="I108">
        <v>706.22</v>
      </c>
      <c r="J108">
        <v>-2.99</v>
      </c>
    </row>
    <row r="109" spans="1:10" x14ac:dyDescent="0.3">
      <c r="A109">
        <v>771.88</v>
      </c>
      <c r="B109">
        <f t="shared" si="6"/>
        <v>772.72</v>
      </c>
      <c r="C109">
        <v>-2.62</v>
      </c>
      <c r="D109" s="2">
        <f t="shared" si="7"/>
        <v>293268.53147779603</v>
      </c>
      <c r="E109" s="1">
        <f t="shared" si="8"/>
        <v>2784434.6360768457</v>
      </c>
      <c r="F109" s="1">
        <f t="shared" si="9"/>
        <v>772.71950645741128</v>
      </c>
      <c r="G109" s="1">
        <f t="shared" si="10"/>
        <v>4.9354258874245716E-4</v>
      </c>
      <c r="I109">
        <v>712.81</v>
      </c>
      <c r="J109">
        <v>-3.05</v>
      </c>
    </row>
    <row r="110" spans="1:10" x14ac:dyDescent="0.3">
      <c r="A110">
        <v>778.74</v>
      </c>
      <c r="B110">
        <f t="shared" si="6"/>
        <v>779.58</v>
      </c>
      <c r="C110">
        <v>-2.5499999999999998</v>
      </c>
      <c r="D110" s="2">
        <f t="shared" si="7"/>
        <v>293272.47593764908</v>
      </c>
      <c r="E110" s="1">
        <f t="shared" si="8"/>
        <v>2784440.2486320883</v>
      </c>
      <c r="F110" s="1">
        <f t="shared" si="9"/>
        <v>779.5795020757547</v>
      </c>
      <c r="G110" s="1">
        <f t="shared" si="10"/>
        <v>4.9792424533734447E-4</v>
      </c>
      <c r="I110">
        <v>719.55</v>
      </c>
      <c r="J110">
        <v>-2.95</v>
      </c>
    </row>
    <row r="111" spans="1:10" x14ac:dyDescent="0.3">
      <c r="A111">
        <v>785.71</v>
      </c>
      <c r="B111">
        <f t="shared" si="6"/>
        <v>786.55000000000007</v>
      </c>
      <c r="C111">
        <v>-2.5099999999999998</v>
      </c>
      <c r="D111" s="2">
        <f t="shared" si="7"/>
        <v>293276.48364685843</v>
      </c>
      <c r="E111" s="1">
        <f t="shared" si="8"/>
        <v>2784445.9511845727</v>
      </c>
      <c r="F111" s="1">
        <f t="shared" si="9"/>
        <v>786.54949762405954</v>
      </c>
      <c r="G111" s="1">
        <f t="shared" si="10"/>
        <v>5.023759405275996E-4</v>
      </c>
      <c r="I111">
        <v>726.15</v>
      </c>
      <c r="J111">
        <v>-2.84</v>
      </c>
    </row>
    <row r="112" spans="1:10" x14ac:dyDescent="0.3">
      <c r="A112">
        <v>792.73</v>
      </c>
      <c r="B112">
        <f t="shared" si="6"/>
        <v>793.57</v>
      </c>
      <c r="C112">
        <v>-2.4</v>
      </c>
      <c r="D112" s="2">
        <f t="shared" si="7"/>
        <v>293280.52010577515</v>
      </c>
      <c r="E112" s="1">
        <f t="shared" si="8"/>
        <v>2784451.694644894</v>
      </c>
      <c r="F112" s="1">
        <f t="shared" si="9"/>
        <v>793.56949314038104</v>
      </c>
      <c r="G112" s="1">
        <f t="shared" si="10"/>
        <v>5.0685961900853727E-4</v>
      </c>
      <c r="I112">
        <v>732.75</v>
      </c>
      <c r="J112">
        <v>-3.05</v>
      </c>
    </row>
    <row r="113" spans="1:10" x14ac:dyDescent="0.3">
      <c r="A113">
        <v>799.71</v>
      </c>
      <c r="B113">
        <f t="shared" si="6"/>
        <v>800.55000000000007</v>
      </c>
      <c r="C113">
        <v>-2.48</v>
      </c>
      <c r="D113" s="2">
        <f t="shared" si="7"/>
        <v>293284.53356492595</v>
      </c>
      <c r="E113" s="1">
        <f t="shared" si="8"/>
        <v>2784457.4053789456</v>
      </c>
      <c r="F113" s="1">
        <f t="shared" si="9"/>
        <v>800.54948868219958</v>
      </c>
      <c r="G113" s="1">
        <f t="shared" si="10"/>
        <v>5.1131780048763176E-4</v>
      </c>
      <c r="I113">
        <v>739.26</v>
      </c>
      <c r="J113">
        <v>-3.09</v>
      </c>
    </row>
    <row r="114" spans="1:10" x14ac:dyDescent="0.3">
      <c r="A114">
        <v>807.03</v>
      </c>
      <c r="B114">
        <f t="shared" si="6"/>
        <v>807.87</v>
      </c>
      <c r="C114">
        <v>-2.46</v>
      </c>
      <c r="D114" s="2">
        <f t="shared" si="7"/>
        <v>293288.74252208701</v>
      </c>
      <c r="E114" s="1">
        <f t="shared" si="8"/>
        <v>2784463.3942862889</v>
      </c>
      <c r="F114" s="1">
        <f t="shared" si="9"/>
        <v>807.86948400662061</v>
      </c>
      <c r="G114" s="1">
        <f t="shared" si="10"/>
        <v>5.1599337939478573E-4</v>
      </c>
      <c r="I114">
        <v>745.7</v>
      </c>
      <c r="J114">
        <v>-3.13</v>
      </c>
    </row>
    <row r="115" spans="1:10" x14ac:dyDescent="0.3">
      <c r="A115">
        <v>814.46</v>
      </c>
      <c r="B115">
        <f t="shared" si="6"/>
        <v>815.30000000000007</v>
      </c>
      <c r="C115">
        <v>-2.62</v>
      </c>
      <c r="D115" s="2">
        <f t="shared" si="7"/>
        <v>293293.01472860423</v>
      </c>
      <c r="E115" s="1">
        <f t="shared" si="8"/>
        <v>2784469.4731908739</v>
      </c>
      <c r="F115" s="1">
        <f t="shared" si="9"/>
        <v>815.29947926093598</v>
      </c>
      <c r="G115" s="1">
        <f t="shared" si="10"/>
        <v>5.2073906408622861E-4</v>
      </c>
      <c r="I115">
        <v>752.16</v>
      </c>
      <c r="J115">
        <v>-2.76</v>
      </c>
    </row>
    <row r="116" spans="1:10" x14ac:dyDescent="0.3">
      <c r="A116">
        <v>821.67</v>
      </c>
      <c r="B116">
        <f t="shared" si="6"/>
        <v>822.51</v>
      </c>
      <c r="C116">
        <v>-2.57</v>
      </c>
      <c r="D116" s="2">
        <f t="shared" si="7"/>
        <v>293297.16043640906</v>
      </c>
      <c r="E116" s="1">
        <f t="shared" si="8"/>
        <v>2784475.3721009758</v>
      </c>
      <c r="F116" s="1">
        <f t="shared" si="9"/>
        <v>822.5094746558101</v>
      </c>
      <c r="G116" s="1">
        <f t="shared" si="10"/>
        <v>5.2534418989580445E-4</v>
      </c>
      <c r="I116">
        <v>758.47</v>
      </c>
      <c r="J116">
        <v>-2.74</v>
      </c>
    </row>
    <row r="117" spans="1:10" x14ac:dyDescent="0.3">
      <c r="A117">
        <v>828.7</v>
      </c>
      <c r="B117">
        <f t="shared" si="6"/>
        <v>829.54000000000008</v>
      </c>
      <c r="C117">
        <v>-2.5299999999999998</v>
      </c>
      <c r="D117" s="2">
        <f t="shared" si="7"/>
        <v>293301.20264526724</v>
      </c>
      <c r="E117" s="1">
        <f t="shared" si="8"/>
        <v>2784481.1237428649</v>
      </c>
      <c r="F117" s="1">
        <f t="shared" si="9"/>
        <v>829.53947016602626</v>
      </c>
      <c r="G117" s="1">
        <f t="shared" si="10"/>
        <v>5.2983397381467512E-4</v>
      </c>
      <c r="I117">
        <v>765.03</v>
      </c>
      <c r="J117">
        <v>-2.72</v>
      </c>
    </row>
    <row r="118" spans="1:10" x14ac:dyDescent="0.3">
      <c r="A118">
        <v>836.05</v>
      </c>
      <c r="B118">
        <f t="shared" si="6"/>
        <v>836.89</v>
      </c>
      <c r="C118">
        <v>-2.29</v>
      </c>
      <c r="D118" s="2">
        <f t="shared" si="7"/>
        <v>293305.42885225266</v>
      </c>
      <c r="E118" s="1">
        <f t="shared" si="8"/>
        <v>2784487.137194911</v>
      </c>
      <c r="F118" s="1">
        <f t="shared" si="9"/>
        <v>836.88946547175044</v>
      </c>
      <c r="G118" s="1">
        <f t="shared" si="10"/>
        <v>5.3452824954547395E-4</v>
      </c>
      <c r="I118">
        <v>771.88</v>
      </c>
      <c r="J118">
        <v>-2.62</v>
      </c>
    </row>
    <row r="119" spans="1:10" x14ac:dyDescent="0.3">
      <c r="A119">
        <v>843.56</v>
      </c>
      <c r="B119">
        <f t="shared" si="6"/>
        <v>844.4</v>
      </c>
      <c r="C119">
        <v>-2.5099999999999998</v>
      </c>
      <c r="D119" s="2">
        <f t="shared" si="7"/>
        <v>293309.74705830176</v>
      </c>
      <c r="E119" s="1">
        <f t="shared" si="8"/>
        <v>2784493.2815520349</v>
      </c>
      <c r="F119" s="1">
        <f t="shared" si="9"/>
        <v>844.39946067469066</v>
      </c>
      <c r="G119" s="1">
        <f t="shared" si="10"/>
        <v>5.3932530931888323E-4</v>
      </c>
      <c r="I119">
        <v>778.74</v>
      </c>
      <c r="J119">
        <v>-2.5499999999999998</v>
      </c>
    </row>
    <row r="120" spans="1:10" x14ac:dyDescent="0.3">
      <c r="A120">
        <v>848.58</v>
      </c>
      <c r="B120">
        <f t="shared" si="6"/>
        <v>849.42000000000007</v>
      </c>
      <c r="C120">
        <v>-2.4500000000000002</v>
      </c>
      <c r="D120" s="2">
        <f t="shared" si="7"/>
        <v>293312.63352892315</v>
      </c>
      <c r="E120" s="1">
        <f t="shared" si="8"/>
        <v>2784497.3886988745</v>
      </c>
      <c r="F120" s="1">
        <f t="shared" si="9"/>
        <v>849.41945746854378</v>
      </c>
      <c r="G120" s="1">
        <f t="shared" si="10"/>
        <v>5.4253145628990751E-4</v>
      </c>
      <c r="I120">
        <v>785.71</v>
      </c>
      <c r="J120">
        <v>-2.5099999999999998</v>
      </c>
    </row>
    <row r="121" spans="1:10" x14ac:dyDescent="0.3">
      <c r="A121">
        <v>855.88</v>
      </c>
      <c r="B121">
        <f t="shared" si="6"/>
        <v>856.72</v>
      </c>
      <c r="C121">
        <v>-2.2400000000000002</v>
      </c>
      <c r="D121" s="2">
        <f t="shared" si="7"/>
        <v>293316.83098620118</v>
      </c>
      <c r="E121" s="1">
        <f t="shared" si="8"/>
        <v>2784503.3612430827</v>
      </c>
      <c r="F121" s="1">
        <f t="shared" si="9"/>
        <v>856.71945280548948</v>
      </c>
      <c r="G121" s="1">
        <f t="shared" si="10"/>
        <v>5.4719451054552337E-4</v>
      </c>
      <c r="I121">
        <v>792.73</v>
      </c>
      <c r="J121">
        <v>-2.4</v>
      </c>
    </row>
    <row r="122" spans="1:10" x14ac:dyDescent="0.3">
      <c r="A122">
        <v>863.05</v>
      </c>
      <c r="B122">
        <f t="shared" si="6"/>
        <v>863.89</v>
      </c>
      <c r="C122">
        <v>-1.99</v>
      </c>
      <c r="D122" s="2">
        <f t="shared" si="7"/>
        <v>293320.95369424007</v>
      </c>
      <c r="E122" s="1">
        <f t="shared" si="8"/>
        <v>2784509.2274269159</v>
      </c>
      <c r="F122" s="1">
        <f t="shared" si="9"/>
        <v>863.88944822662268</v>
      </c>
      <c r="G122" s="1">
        <f t="shared" si="10"/>
        <v>5.5177337731038278E-4</v>
      </c>
      <c r="I122">
        <v>799.71</v>
      </c>
      <c r="J122">
        <v>-2.48</v>
      </c>
    </row>
    <row r="123" spans="1:10" x14ac:dyDescent="0.3">
      <c r="A123">
        <v>870.25</v>
      </c>
      <c r="B123">
        <f t="shared" si="6"/>
        <v>871.09</v>
      </c>
      <c r="C123">
        <v>-2.02</v>
      </c>
      <c r="D123" s="2">
        <f t="shared" si="7"/>
        <v>293325.09365210339</v>
      </c>
      <c r="E123" s="1">
        <f t="shared" si="8"/>
        <v>2784515.1181554501</v>
      </c>
      <c r="F123" s="1">
        <f t="shared" si="9"/>
        <v>871.08944362756847</v>
      </c>
      <c r="G123" s="1">
        <f t="shared" si="10"/>
        <v>5.5637243156070326E-4</v>
      </c>
      <c r="I123">
        <v>807.03</v>
      </c>
      <c r="J123">
        <v>-2.46</v>
      </c>
    </row>
    <row r="124" spans="1:10" x14ac:dyDescent="0.3">
      <c r="A124">
        <v>877.52</v>
      </c>
      <c r="B124">
        <f t="shared" si="6"/>
        <v>878.36</v>
      </c>
      <c r="C124">
        <v>-1.85</v>
      </c>
      <c r="D124" s="2">
        <f t="shared" si="7"/>
        <v>293329.273859557</v>
      </c>
      <c r="E124" s="1">
        <f t="shared" si="8"/>
        <v>2784521.0661549564</v>
      </c>
      <c r="F124" s="1">
        <f t="shared" si="9"/>
        <v>878.35943898393941</v>
      </c>
      <c r="G124" s="1">
        <f t="shared" si="10"/>
        <v>5.6101606060110498E-4</v>
      </c>
      <c r="I124">
        <v>814.46</v>
      </c>
      <c r="J124">
        <v>-2.62</v>
      </c>
    </row>
    <row r="125" spans="1:10" x14ac:dyDescent="0.3">
      <c r="A125">
        <v>884.41</v>
      </c>
      <c r="B125">
        <f t="shared" si="6"/>
        <v>885.25</v>
      </c>
      <c r="C125">
        <v>-1.79</v>
      </c>
      <c r="D125" s="2">
        <f t="shared" si="7"/>
        <v>293333.23556923453</v>
      </c>
      <c r="E125" s="1">
        <f t="shared" si="8"/>
        <v>2784526.7032549018</v>
      </c>
      <c r="F125" s="1">
        <f t="shared" si="9"/>
        <v>885.24943458365306</v>
      </c>
      <c r="G125" s="1">
        <f t="shared" si="10"/>
        <v>5.654163469444029E-4</v>
      </c>
      <c r="I125">
        <v>821.67</v>
      </c>
      <c r="J125">
        <v>-2.57</v>
      </c>
    </row>
    <row r="126" spans="1:10" x14ac:dyDescent="0.3">
      <c r="A126">
        <v>891.58</v>
      </c>
      <c r="B126">
        <f t="shared" si="6"/>
        <v>892.42000000000007</v>
      </c>
      <c r="C126">
        <v>-1.66</v>
      </c>
      <c r="D126" s="2">
        <f t="shared" si="7"/>
        <v>293337.35827727336</v>
      </c>
      <c r="E126" s="1">
        <f t="shared" si="8"/>
        <v>2784532.5694387341</v>
      </c>
      <c r="F126" s="1">
        <f t="shared" si="9"/>
        <v>892.41943000399078</v>
      </c>
      <c r="G126" s="1">
        <f t="shared" si="10"/>
        <v>5.6999600928975269E-4</v>
      </c>
      <c r="I126">
        <v>828.7</v>
      </c>
      <c r="J126">
        <v>-2.5299999999999998</v>
      </c>
    </row>
    <row r="127" spans="1:10" x14ac:dyDescent="0.3">
      <c r="A127">
        <v>897.29</v>
      </c>
      <c r="B127">
        <f t="shared" si="6"/>
        <v>898.13</v>
      </c>
      <c r="C127">
        <v>-1.6</v>
      </c>
      <c r="D127" s="2">
        <f t="shared" si="7"/>
        <v>293340.64149385667</v>
      </c>
      <c r="E127" s="1">
        <f t="shared" si="8"/>
        <v>2784537.2411137247</v>
      </c>
      <c r="F127" s="1">
        <f t="shared" si="9"/>
        <v>898.12942635691002</v>
      </c>
      <c r="G127" s="1">
        <f t="shared" si="10"/>
        <v>5.7364308997875924E-4</v>
      </c>
      <c r="I127">
        <v>836.05</v>
      </c>
      <c r="J127">
        <v>-2.29</v>
      </c>
    </row>
    <row r="128" spans="1:10" x14ac:dyDescent="0.3">
      <c r="A128">
        <v>904.34</v>
      </c>
      <c r="B128">
        <f t="shared" si="6"/>
        <v>905.18000000000006</v>
      </c>
      <c r="C128">
        <v>-1.54</v>
      </c>
      <c r="D128" s="2">
        <f t="shared" si="7"/>
        <v>293344.69520259782</v>
      </c>
      <c r="E128" s="1">
        <f t="shared" si="8"/>
        <v>2784543.0091187484</v>
      </c>
      <c r="F128" s="1">
        <f t="shared" si="9"/>
        <v>905.17942185418724</v>
      </c>
      <c r="G128" s="1">
        <f t="shared" si="10"/>
        <v>5.7814581282400468E-4</v>
      </c>
      <c r="I128">
        <v>843.56</v>
      </c>
      <c r="J128">
        <v>-2.5099999999999998</v>
      </c>
    </row>
    <row r="129" spans="1:10" x14ac:dyDescent="0.3">
      <c r="A129">
        <v>911.23</v>
      </c>
      <c r="B129">
        <f t="shared" si="6"/>
        <v>912.07</v>
      </c>
      <c r="C129">
        <v>-1.48</v>
      </c>
      <c r="D129" s="2">
        <f t="shared" si="7"/>
        <v>293348.6569122753</v>
      </c>
      <c r="E129" s="1">
        <f t="shared" si="8"/>
        <v>2784548.6462186929</v>
      </c>
      <c r="F129" s="1">
        <f t="shared" si="9"/>
        <v>912.0694174531053</v>
      </c>
      <c r="G129" s="1">
        <f t="shared" si="10"/>
        <v>5.8254689474779298E-4</v>
      </c>
      <c r="I129">
        <v>848.58</v>
      </c>
      <c r="J129">
        <v>-2.4500000000000002</v>
      </c>
    </row>
    <row r="130" spans="1:10" x14ac:dyDescent="0.3">
      <c r="A130">
        <v>916.75</v>
      </c>
      <c r="B130">
        <f t="shared" ref="B130:B193" si="11">A130+0.84</f>
        <v>917.59</v>
      </c>
      <c r="C130">
        <v>-1.46</v>
      </c>
      <c r="D130" s="2">
        <f t="shared" si="7"/>
        <v>293351.83087997051</v>
      </c>
      <c r="E130" s="1">
        <f t="shared" si="8"/>
        <v>2784553.1624439033</v>
      </c>
      <c r="F130" s="1">
        <f t="shared" si="9"/>
        <v>917.589413927853</v>
      </c>
      <c r="G130" s="1">
        <f t="shared" si="10"/>
        <v>5.8607214702988131E-4</v>
      </c>
      <c r="I130">
        <v>855.88</v>
      </c>
      <c r="J130">
        <v>-2.2400000000000002</v>
      </c>
    </row>
    <row r="131" spans="1:10" x14ac:dyDescent="0.3">
      <c r="A131">
        <v>923.95</v>
      </c>
      <c r="B131">
        <f t="shared" si="11"/>
        <v>924.79000000000008</v>
      </c>
      <c r="C131">
        <v>-1.36</v>
      </c>
      <c r="D131" s="2">
        <f t="shared" ref="D131:D194" si="12">(((B131*($D$251-$D$1))+$B$251*$D$1)/$B$251)</f>
        <v>293355.97083783383</v>
      </c>
      <c r="E131" s="1">
        <f t="shared" ref="E131:E194" si="13">(((B131*($E$251-$E$1))+$B$251*$E$1)/$B$251)</f>
        <v>2784559.0531724379</v>
      </c>
      <c r="F131" s="1">
        <f t="shared" ref="F131:F194" si="14">SQRT(((D131-$D$1)^2)+((E131-$E$1)^2))</f>
        <v>924.78940932917988</v>
      </c>
      <c r="G131" s="1">
        <f t="shared" ref="G131:G194" si="15">B131-F131</f>
        <v>5.9067082020192174E-4</v>
      </c>
      <c r="I131">
        <v>863.05</v>
      </c>
      <c r="J131">
        <v>-1.99</v>
      </c>
    </row>
    <row r="132" spans="1:10" x14ac:dyDescent="0.3">
      <c r="A132">
        <v>930.96</v>
      </c>
      <c r="B132">
        <f t="shared" si="11"/>
        <v>931.80000000000007</v>
      </c>
      <c r="C132">
        <v>-1.42</v>
      </c>
      <c r="D132" s="2">
        <f t="shared" si="12"/>
        <v>293360.0015468091</v>
      </c>
      <c r="E132" s="1">
        <f t="shared" si="13"/>
        <v>2784564.7884511915</v>
      </c>
      <c r="F132" s="1">
        <f t="shared" si="14"/>
        <v>931.7994048516066</v>
      </c>
      <c r="G132" s="1">
        <f t="shared" si="15"/>
        <v>5.9514839347230009E-4</v>
      </c>
      <c r="I132">
        <v>870.25</v>
      </c>
      <c r="J132">
        <v>-2.02</v>
      </c>
    </row>
    <row r="133" spans="1:10" x14ac:dyDescent="0.3">
      <c r="A133">
        <v>936.4</v>
      </c>
      <c r="B133">
        <f t="shared" si="11"/>
        <v>937.24</v>
      </c>
      <c r="C133">
        <v>-1.56</v>
      </c>
      <c r="D133" s="2">
        <f t="shared" si="12"/>
        <v>293363.12951497245</v>
      </c>
      <c r="E133" s="1">
        <f t="shared" si="13"/>
        <v>2784569.2392238621</v>
      </c>
      <c r="F133" s="1">
        <f t="shared" si="14"/>
        <v>937.23940137696752</v>
      </c>
      <c r="G133" s="1">
        <f t="shared" si="15"/>
        <v>5.9862303248792159E-4</v>
      </c>
      <c r="I133">
        <v>877.52</v>
      </c>
      <c r="J133">
        <v>-1.85</v>
      </c>
    </row>
    <row r="134" spans="1:10" x14ac:dyDescent="0.3">
      <c r="A134">
        <v>941.65</v>
      </c>
      <c r="B134">
        <f t="shared" si="11"/>
        <v>942.49</v>
      </c>
      <c r="C134">
        <v>-1.54</v>
      </c>
      <c r="D134" s="2">
        <f t="shared" si="12"/>
        <v>293366.14823424781</v>
      </c>
      <c r="E134" s="1">
        <f t="shared" si="13"/>
        <v>2784573.534546752</v>
      </c>
      <c r="F134" s="1">
        <f t="shared" si="14"/>
        <v>942.48939802384268</v>
      </c>
      <c r="G134" s="1">
        <f t="shared" si="15"/>
        <v>6.0197615732704435E-4</v>
      </c>
      <c r="I134">
        <v>884.41</v>
      </c>
      <c r="J134">
        <v>-1.79</v>
      </c>
    </row>
    <row r="135" spans="1:10" x14ac:dyDescent="0.3">
      <c r="A135">
        <v>946.32</v>
      </c>
      <c r="B135">
        <f t="shared" si="11"/>
        <v>947.16000000000008</v>
      </c>
      <c r="C135">
        <v>-1.5</v>
      </c>
      <c r="D135" s="2">
        <f t="shared" si="12"/>
        <v>293368.83345691743</v>
      </c>
      <c r="E135" s="1">
        <f t="shared" si="13"/>
        <v>2784577.3553387322</v>
      </c>
      <c r="F135" s="1">
        <f t="shared" si="14"/>
        <v>947.15939504116534</v>
      </c>
      <c r="G135" s="1">
        <f t="shared" si="15"/>
        <v>6.049588347423196E-4</v>
      </c>
      <c r="I135">
        <v>891.58</v>
      </c>
      <c r="J135">
        <v>-1.66</v>
      </c>
    </row>
    <row r="136" spans="1:10" x14ac:dyDescent="0.3">
      <c r="A136">
        <v>951.01</v>
      </c>
      <c r="B136">
        <f t="shared" si="11"/>
        <v>951.85</v>
      </c>
      <c r="C136">
        <v>-1.59</v>
      </c>
      <c r="D136" s="2">
        <f t="shared" si="12"/>
        <v>293371.53017947008</v>
      </c>
      <c r="E136" s="1">
        <f t="shared" si="13"/>
        <v>2784581.1924938471</v>
      </c>
      <c r="F136" s="1">
        <f t="shared" si="14"/>
        <v>951.84939204558225</v>
      </c>
      <c r="G136" s="1">
        <f t="shared" si="15"/>
        <v>6.0795441777372616E-4</v>
      </c>
      <c r="I136">
        <v>897.29</v>
      </c>
      <c r="J136">
        <v>-1.6</v>
      </c>
    </row>
    <row r="137" spans="1:10" x14ac:dyDescent="0.3">
      <c r="A137">
        <v>955.97</v>
      </c>
      <c r="B137">
        <f t="shared" si="11"/>
        <v>956.81000000000006</v>
      </c>
      <c r="C137">
        <v>-1.7</v>
      </c>
      <c r="D137" s="2">
        <f t="shared" si="12"/>
        <v>293374.38215044257</v>
      </c>
      <c r="E137" s="1">
        <f t="shared" si="13"/>
        <v>2784585.250551282</v>
      </c>
      <c r="F137" s="1">
        <f t="shared" si="14"/>
        <v>956.80938887749073</v>
      </c>
      <c r="G137" s="1">
        <f t="shared" si="15"/>
        <v>6.1112250932637835E-4</v>
      </c>
      <c r="I137">
        <v>904.34</v>
      </c>
      <c r="J137">
        <v>-1.54</v>
      </c>
    </row>
    <row r="138" spans="1:10" x14ac:dyDescent="0.3">
      <c r="A138">
        <v>961</v>
      </c>
      <c r="B138">
        <f t="shared" si="11"/>
        <v>961.84</v>
      </c>
      <c r="C138">
        <v>-1.87</v>
      </c>
      <c r="D138" s="2">
        <f t="shared" si="12"/>
        <v>293377.27437100542</v>
      </c>
      <c r="E138" s="1">
        <f t="shared" si="13"/>
        <v>2784589.3658796889</v>
      </c>
      <c r="F138" s="1">
        <f t="shared" si="14"/>
        <v>961.83938566485767</v>
      </c>
      <c r="G138" s="1">
        <f t="shared" si="15"/>
        <v>6.1433514235886832E-4</v>
      </c>
      <c r="I138">
        <v>911.23</v>
      </c>
      <c r="J138">
        <v>-1.48</v>
      </c>
    </row>
    <row r="139" spans="1:10" x14ac:dyDescent="0.3">
      <c r="A139">
        <v>965.56</v>
      </c>
      <c r="B139">
        <f t="shared" si="11"/>
        <v>966.4</v>
      </c>
      <c r="C139">
        <v>-1.76</v>
      </c>
      <c r="D139" s="2">
        <f t="shared" si="12"/>
        <v>293379.89634431887</v>
      </c>
      <c r="E139" s="1">
        <f t="shared" si="13"/>
        <v>2784593.0966744274</v>
      </c>
      <c r="F139" s="1">
        <f t="shared" si="14"/>
        <v>966.39938275228587</v>
      </c>
      <c r="G139" s="1">
        <f t="shared" si="15"/>
        <v>6.1724771410354151E-4</v>
      </c>
      <c r="I139">
        <v>916.75</v>
      </c>
      <c r="J139">
        <v>-1.46</v>
      </c>
    </row>
    <row r="140" spans="1:10" x14ac:dyDescent="0.3">
      <c r="A140">
        <v>970.82</v>
      </c>
      <c r="B140">
        <f t="shared" si="11"/>
        <v>971.66000000000008</v>
      </c>
      <c r="C140">
        <v>-2.08</v>
      </c>
      <c r="D140" s="2">
        <f t="shared" si="12"/>
        <v>293382.92081353563</v>
      </c>
      <c r="E140" s="1">
        <f t="shared" si="13"/>
        <v>2784597.4001788846</v>
      </c>
      <c r="F140" s="1">
        <f t="shared" si="14"/>
        <v>971.65937939264143</v>
      </c>
      <c r="G140" s="1">
        <f t="shared" si="15"/>
        <v>6.2060735865543393E-4</v>
      </c>
      <c r="I140">
        <v>923.95</v>
      </c>
      <c r="J140">
        <v>-1.36</v>
      </c>
    </row>
    <row r="141" spans="1:10" x14ac:dyDescent="0.3">
      <c r="A141">
        <v>975.92</v>
      </c>
      <c r="B141">
        <f t="shared" si="11"/>
        <v>976.76</v>
      </c>
      <c r="C141">
        <v>-1.82</v>
      </c>
      <c r="D141" s="2">
        <f t="shared" si="12"/>
        <v>293385.85328368878</v>
      </c>
      <c r="E141" s="1">
        <f t="shared" si="13"/>
        <v>2784601.5727782636</v>
      </c>
      <c r="F141" s="1">
        <f t="shared" si="14"/>
        <v>976.75937613543329</v>
      </c>
      <c r="G141" s="1">
        <f t="shared" si="15"/>
        <v>6.2386456670537882E-4</v>
      </c>
      <c r="I141">
        <v>930.96</v>
      </c>
      <c r="J141">
        <v>-1.42</v>
      </c>
    </row>
    <row r="142" spans="1:10" x14ac:dyDescent="0.3">
      <c r="A142">
        <v>980.41</v>
      </c>
      <c r="B142">
        <f t="shared" si="11"/>
        <v>981.25</v>
      </c>
      <c r="C142">
        <v>-2.12</v>
      </c>
      <c r="D142" s="2">
        <f t="shared" si="12"/>
        <v>293388.43500741187</v>
      </c>
      <c r="E142" s="1">
        <f t="shared" si="13"/>
        <v>2784605.24630203</v>
      </c>
      <c r="F142" s="1">
        <f t="shared" si="14"/>
        <v>981.24937326740303</v>
      </c>
      <c r="G142" s="1">
        <f t="shared" si="15"/>
        <v>6.2673259697021422E-4</v>
      </c>
      <c r="I142">
        <v>936.4</v>
      </c>
      <c r="J142">
        <v>-1.56</v>
      </c>
    </row>
    <row r="143" spans="1:10" x14ac:dyDescent="0.3">
      <c r="A143">
        <v>985.51</v>
      </c>
      <c r="B143">
        <f t="shared" si="11"/>
        <v>986.35</v>
      </c>
      <c r="C143">
        <v>-2.35</v>
      </c>
      <c r="D143" s="2">
        <f t="shared" si="12"/>
        <v>293391.36747756507</v>
      </c>
      <c r="E143" s="1">
        <f t="shared" si="13"/>
        <v>2784609.418901409</v>
      </c>
      <c r="F143" s="1">
        <f t="shared" si="14"/>
        <v>986.34937001022843</v>
      </c>
      <c r="G143" s="1">
        <f t="shared" si="15"/>
        <v>6.2998977159622882E-4</v>
      </c>
      <c r="I143">
        <v>941.65</v>
      </c>
      <c r="J143">
        <v>-1.54</v>
      </c>
    </row>
    <row r="144" spans="1:10" x14ac:dyDescent="0.3">
      <c r="A144">
        <v>990.85</v>
      </c>
      <c r="B144">
        <f t="shared" si="11"/>
        <v>991.69</v>
      </c>
      <c r="C144">
        <v>-2.4</v>
      </c>
      <c r="D144" s="2">
        <f t="shared" si="12"/>
        <v>293394.4379463137</v>
      </c>
      <c r="E144" s="1">
        <f t="shared" si="13"/>
        <v>2784613.7878584056</v>
      </c>
      <c r="F144" s="1">
        <f t="shared" si="14"/>
        <v>991.68936659958968</v>
      </c>
      <c r="G144" s="1">
        <f t="shared" si="15"/>
        <v>6.3340041037918127E-4</v>
      </c>
      <c r="I144">
        <v>946.32</v>
      </c>
      <c r="J144">
        <v>-1.5</v>
      </c>
    </row>
    <row r="145" spans="1:10" x14ac:dyDescent="0.3">
      <c r="A145">
        <v>997.04</v>
      </c>
      <c r="B145">
        <f t="shared" si="11"/>
        <v>997.88</v>
      </c>
      <c r="C145">
        <v>-2.68</v>
      </c>
      <c r="D145" s="2">
        <f t="shared" si="12"/>
        <v>293397.99716008781</v>
      </c>
      <c r="E145" s="1">
        <f t="shared" si="13"/>
        <v>2784618.8522486314</v>
      </c>
      <c r="F145" s="1">
        <f t="shared" si="14"/>
        <v>997.87936264554708</v>
      </c>
      <c r="G145" s="1">
        <f t="shared" si="15"/>
        <v>6.3735445291968063E-4</v>
      </c>
      <c r="I145">
        <v>951.01</v>
      </c>
      <c r="J145">
        <v>-1.59</v>
      </c>
    </row>
    <row r="146" spans="1:10" x14ac:dyDescent="0.3">
      <c r="A146">
        <v>1002.48</v>
      </c>
      <c r="B146">
        <f t="shared" si="11"/>
        <v>1003.32</v>
      </c>
      <c r="C146">
        <v>-2.8</v>
      </c>
      <c r="D146" s="2">
        <f t="shared" si="12"/>
        <v>293401.12512825121</v>
      </c>
      <c r="E146" s="1">
        <f t="shared" si="13"/>
        <v>2784623.303021302</v>
      </c>
      <c r="F146" s="1">
        <f t="shared" si="14"/>
        <v>1003.3193591709414</v>
      </c>
      <c r="G146" s="1">
        <f t="shared" si="15"/>
        <v>6.4082905862505868E-4</v>
      </c>
      <c r="I146">
        <v>955.97</v>
      </c>
      <c r="J146">
        <v>-1.7</v>
      </c>
    </row>
    <row r="147" spans="1:10" x14ac:dyDescent="0.3">
      <c r="A147">
        <v>1007.94</v>
      </c>
      <c r="B147">
        <f t="shared" si="11"/>
        <v>1008.7800000000001</v>
      </c>
      <c r="C147">
        <v>-2.9</v>
      </c>
      <c r="D147" s="2">
        <f t="shared" si="12"/>
        <v>293404.26459629752</v>
      </c>
      <c r="E147" s="1">
        <f t="shared" si="13"/>
        <v>2784627.7701571076</v>
      </c>
      <c r="F147" s="1">
        <f t="shared" si="14"/>
        <v>1008.7793556837443</v>
      </c>
      <c r="G147" s="1">
        <f t="shared" si="15"/>
        <v>6.4431625582983543E-4</v>
      </c>
      <c r="I147">
        <v>961</v>
      </c>
      <c r="J147">
        <v>-1.87</v>
      </c>
    </row>
    <row r="148" spans="1:10" x14ac:dyDescent="0.3">
      <c r="A148">
        <v>1013.34</v>
      </c>
      <c r="B148">
        <f t="shared" si="11"/>
        <v>1014.1800000000001</v>
      </c>
      <c r="C148">
        <v>-2.97</v>
      </c>
      <c r="D148" s="2">
        <f t="shared" si="12"/>
        <v>293407.36956469499</v>
      </c>
      <c r="E148" s="1">
        <f t="shared" si="13"/>
        <v>2784632.1882035085</v>
      </c>
      <c r="F148" s="1">
        <f t="shared" si="14"/>
        <v>1014.1793522346359</v>
      </c>
      <c r="G148" s="1">
        <f t="shared" si="15"/>
        <v>6.4776536419230979E-4</v>
      </c>
      <c r="I148">
        <v>965.56</v>
      </c>
      <c r="J148">
        <v>-1.76</v>
      </c>
    </row>
    <row r="149" spans="1:10" x14ac:dyDescent="0.3">
      <c r="A149">
        <v>1018.53</v>
      </c>
      <c r="B149">
        <f t="shared" si="11"/>
        <v>1019.37</v>
      </c>
      <c r="C149">
        <v>-3.13</v>
      </c>
      <c r="D149" s="2">
        <f t="shared" si="12"/>
        <v>293410.35378432152</v>
      </c>
      <c r="E149" s="1">
        <f t="shared" si="13"/>
        <v>2784636.4344369941</v>
      </c>
      <c r="F149" s="1">
        <f t="shared" si="14"/>
        <v>1019.3693489199808</v>
      </c>
      <c r="G149" s="1">
        <f t="shared" si="15"/>
        <v>6.5108001922453695E-4</v>
      </c>
      <c r="I149">
        <v>970.82</v>
      </c>
      <c r="J149">
        <v>-2.08</v>
      </c>
    </row>
    <row r="150" spans="1:10" x14ac:dyDescent="0.3">
      <c r="A150">
        <v>1023.85</v>
      </c>
      <c r="B150">
        <f t="shared" si="11"/>
        <v>1024.69</v>
      </c>
      <c r="C150">
        <v>-3.3</v>
      </c>
      <c r="D150" s="2">
        <f t="shared" si="12"/>
        <v>293413.41275318718</v>
      </c>
      <c r="E150" s="1">
        <f t="shared" si="13"/>
        <v>2784640.7870308557</v>
      </c>
      <c r="F150" s="1">
        <f t="shared" si="14"/>
        <v>1024.6893455219001</v>
      </c>
      <c r="G150" s="1">
        <f t="shared" si="15"/>
        <v>6.54478099932021E-4</v>
      </c>
      <c r="I150">
        <v>975.92</v>
      </c>
      <c r="J150">
        <v>-1.82</v>
      </c>
    </row>
    <row r="151" spans="1:10" x14ac:dyDescent="0.3">
      <c r="A151">
        <v>1029.06</v>
      </c>
      <c r="B151">
        <f t="shared" si="11"/>
        <v>1029.8999999999999</v>
      </c>
      <c r="C151">
        <v>-3.51</v>
      </c>
      <c r="D151" s="2">
        <f t="shared" si="12"/>
        <v>293416.40847269655</v>
      </c>
      <c r="E151" s="1">
        <f t="shared" si="13"/>
        <v>2784645.0496274759</v>
      </c>
      <c r="F151" s="1">
        <f t="shared" si="14"/>
        <v>1029.8993421942389</v>
      </c>
      <c r="G151" s="1">
        <f t="shared" si="15"/>
        <v>6.5780576096585719E-4</v>
      </c>
      <c r="I151">
        <v>980.41</v>
      </c>
      <c r="J151">
        <v>-2.12</v>
      </c>
    </row>
    <row r="152" spans="1:10" x14ac:dyDescent="0.3">
      <c r="A152">
        <v>1036.52</v>
      </c>
      <c r="B152">
        <f t="shared" si="11"/>
        <v>1037.3599999999999</v>
      </c>
      <c r="C152">
        <v>-3.47</v>
      </c>
      <c r="D152" s="2">
        <f t="shared" si="12"/>
        <v>293420.69792903826</v>
      </c>
      <c r="E152" s="1">
        <f t="shared" si="13"/>
        <v>2784651.1530767633</v>
      </c>
      <c r="F152" s="1">
        <f t="shared" si="14"/>
        <v>1037.3593374295435</v>
      </c>
      <c r="G152" s="1">
        <f t="shared" si="15"/>
        <v>6.6257045637030387E-4</v>
      </c>
      <c r="I152">
        <v>985.51</v>
      </c>
      <c r="J152">
        <v>-2.35</v>
      </c>
    </row>
    <row r="153" spans="1:10" x14ac:dyDescent="0.3">
      <c r="A153">
        <v>1041.72</v>
      </c>
      <c r="B153">
        <f t="shared" si="11"/>
        <v>1042.56</v>
      </c>
      <c r="C153">
        <v>-3.63</v>
      </c>
      <c r="D153" s="2">
        <f t="shared" si="12"/>
        <v>293423.68789860624</v>
      </c>
      <c r="E153" s="1">
        <f t="shared" si="13"/>
        <v>2784655.4074918157</v>
      </c>
      <c r="F153" s="1">
        <f t="shared" si="14"/>
        <v>1042.5593341080212</v>
      </c>
      <c r="G153" s="1">
        <f t="shared" si="15"/>
        <v>6.6589197876965045E-4</v>
      </c>
      <c r="I153">
        <v>990.85</v>
      </c>
      <c r="J153">
        <v>-2.4</v>
      </c>
    </row>
    <row r="154" spans="1:10" x14ac:dyDescent="0.3">
      <c r="A154">
        <v>1046.83</v>
      </c>
      <c r="B154">
        <f t="shared" si="11"/>
        <v>1047.6699999999998</v>
      </c>
      <c r="C154">
        <v>-3.7</v>
      </c>
      <c r="D154" s="2">
        <f t="shared" si="12"/>
        <v>293426.62611870083</v>
      </c>
      <c r="E154" s="1">
        <f t="shared" si="13"/>
        <v>2784659.588272762</v>
      </c>
      <c r="F154" s="1">
        <f t="shared" si="14"/>
        <v>1047.6693308443269</v>
      </c>
      <c r="G154" s="1">
        <f t="shared" si="15"/>
        <v>6.6915567299474787E-4</v>
      </c>
      <c r="I154">
        <v>997.04</v>
      </c>
      <c r="J154">
        <v>-2.68</v>
      </c>
    </row>
    <row r="155" spans="1:10" x14ac:dyDescent="0.3">
      <c r="A155">
        <v>1052.8</v>
      </c>
      <c r="B155">
        <f t="shared" si="11"/>
        <v>1053.6399999999999</v>
      </c>
      <c r="C155">
        <v>-3.82</v>
      </c>
      <c r="D155" s="2">
        <f t="shared" si="12"/>
        <v>293430.05883376248</v>
      </c>
      <c r="E155" s="1">
        <f t="shared" si="13"/>
        <v>2784664.4726685053</v>
      </c>
      <c r="F155" s="1">
        <f t="shared" si="14"/>
        <v>1053.6393270311903</v>
      </c>
      <c r="G155" s="1">
        <f t="shared" si="15"/>
        <v>6.7296880956746463E-4</v>
      </c>
      <c r="I155">
        <v>1002.48</v>
      </c>
      <c r="J155">
        <v>-2.8</v>
      </c>
    </row>
    <row r="156" spans="1:10" x14ac:dyDescent="0.3">
      <c r="A156">
        <v>1057.47</v>
      </c>
      <c r="B156">
        <f t="shared" si="11"/>
        <v>1058.31</v>
      </c>
      <c r="C156">
        <v>-3.8</v>
      </c>
      <c r="D156" s="2">
        <f t="shared" si="12"/>
        <v>293432.74405643222</v>
      </c>
      <c r="E156" s="1">
        <f t="shared" si="13"/>
        <v>2784668.293460486</v>
      </c>
      <c r="F156" s="1">
        <f t="shared" si="14"/>
        <v>1058.3093240489609</v>
      </c>
      <c r="G156" s="1">
        <f t="shared" si="15"/>
        <v>6.7595103905659926E-4</v>
      </c>
      <c r="I156">
        <v>1007.94</v>
      </c>
      <c r="J156">
        <v>-2.9</v>
      </c>
    </row>
    <row r="157" spans="1:10" x14ac:dyDescent="0.3">
      <c r="A157">
        <v>1062.6199999999999</v>
      </c>
      <c r="B157">
        <f t="shared" si="11"/>
        <v>1063.4599999999998</v>
      </c>
      <c r="C157">
        <v>-3.92</v>
      </c>
      <c r="D157" s="2">
        <f t="shared" si="12"/>
        <v>293435.70527629275</v>
      </c>
      <c r="E157" s="1">
        <f t="shared" si="13"/>
        <v>2784672.506967701</v>
      </c>
      <c r="F157" s="1">
        <f t="shared" si="14"/>
        <v>1063.4593207590074</v>
      </c>
      <c r="G157" s="1">
        <f t="shared" si="15"/>
        <v>6.7924099244009994E-4</v>
      </c>
      <c r="I157">
        <v>1013.34</v>
      </c>
      <c r="J157">
        <v>-2.97</v>
      </c>
    </row>
    <row r="158" spans="1:10" x14ac:dyDescent="0.3">
      <c r="A158">
        <v>1070.1500000000001</v>
      </c>
      <c r="B158">
        <f t="shared" si="11"/>
        <v>1070.99</v>
      </c>
      <c r="C158">
        <v>-4</v>
      </c>
      <c r="D158" s="2">
        <f t="shared" si="12"/>
        <v>293440.03498222475</v>
      </c>
      <c r="E158" s="1">
        <f t="shared" si="13"/>
        <v>2784678.6676879604</v>
      </c>
      <c r="F158" s="1">
        <f t="shared" si="14"/>
        <v>1070.9893159497371</v>
      </c>
      <c r="G158" s="1">
        <f t="shared" si="15"/>
        <v>6.8405026286200155E-4</v>
      </c>
      <c r="I158">
        <v>1018.53</v>
      </c>
      <c r="J158">
        <v>-3.13</v>
      </c>
    </row>
    <row r="159" spans="1:10" x14ac:dyDescent="0.3">
      <c r="A159">
        <v>1077.6400000000001</v>
      </c>
      <c r="B159">
        <f t="shared" si="11"/>
        <v>1078.48</v>
      </c>
      <c r="C159">
        <v>-4.09</v>
      </c>
      <c r="D159" s="2">
        <f t="shared" si="12"/>
        <v>293444.34168839088</v>
      </c>
      <c r="E159" s="1">
        <f t="shared" si="13"/>
        <v>2784684.7956819502</v>
      </c>
      <c r="F159" s="1">
        <f t="shared" si="14"/>
        <v>1078.4793111659974</v>
      </c>
      <c r="G159" s="1">
        <f t="shared" si="15"/>
        <v>6.88834002630756E-4</v>
      </c>
      <c r="I159">
        <v>1023.85</v>
      </c>
      <c r="J159">
        <v>-3.3</v>
      </c>
    </row>
    <row r="160" spans="1:10" x14ac:dyDescent="0.3">
      <c r="A160">
        <v>1082.6600000000001</v>
      </c>
      <c r="B160">
        <f t="shared" si="11"/>
        <v>1083.5</v>
      </c>
      <c r="C160">
        <v>-4.34</v>
      </c>
      <c r="D160" s="2">
        <f t="shared" si="12"/>
        <v>293447.22815901227</v>
      </c>
      <c r="E160" s="1">
        <f t="shared" si="13"/>
        <v>2784688.9028287893</v>
      </c>
      <c r="F160" s="1">
        <f t="shared" si="14"/>
        <v>1083.4993079594697</v>
      </c>
      <c r="G160" s="1">
        <f t="shared" si="15"/>
        <v>6.9204053033899982E-4</v>
      </c>
      <c r="I160">
        <v>1029.06</v>
      </c>
      <c r="J160">
        <v>-3.51</v>
      </c>
    </row>
    <row r="161" spans="1:10" x14ac:dyDescent="0.3">
      <c r="A161">
        <v>1088.49</v>
      </c>
      <c r="B161">
        <f t="shared" si="11"/>
        <v>1089.33</v>
      </c>
      <c r="C161">
        <v>-4.1500000000000004</v>
      </c>
      <c r="D161" s="2">
        <f t="shared" si="12"/>
        <v>293450.58037489321</v>
      </c>
      <c r="E161" s="1">
        <f t="shared" si="13"/>
        <v>2784693.6726825889</v>
      </c>
      <c r="F161" s="1">
        <f t="shared" si="14"/>
        <v>1089.3293042357971</v>
      </c>
      <c r="G161" s="1">
        <f t="shared" si="15"/>
        <v>6.9576420287376095E-4</v>
      </c>
      <c r="I161">
        <v>1036.52</v>
      </c>
      <c r="J161">
        <v>-3.47</v>
      </c>
    </row>
    <row r="162" spans="1:10" x14ac:dyDescent="0.3">
      <c r="A162">
        <v>1093.48</v>
      </c>
      <c r="B162">
        <f t="shared" si="11"/>
        <v>1094.32</v>
      </c>
      <c r="C162">
        <v>-4.21</v>
      </c>
      <c r="D162" s="2">
        <f t="shared" si="12"/>
        <v>293453.44959569018</v>
      </c>
      <c r="E162" s="1">
        <f t="shared" si="13"/>
        <v>2784697.7552847262</v>
      </c>
      <c r="F162" s="1">
        <f t="shared" si="14"/>
        <v>1094.3193010486946</v>
      </c>
      <c r="G162" s="1">
        <f t="shared" si="15"/>
        <v>6.9895130536679062E-4</v>
      </c>
      <c r="I162">
        <v>1041.72</v>
      </c>
      <c r="J162">
        <v>-3.63</v>
      </c>
    </row>
    <row r="163" spans="1:10" x14ac:dyDescent="0.3">
      <c r="A163">
        <v>1100.56</v>
      </c>
      <c r="B163">
        <f t="shared" si="11"/>
        <v>1101.3999999999999</v>
      </c>
      <c r="C163">
        <v>-4.34</v>
      </c>
      <c r="D163" s="2">
        <f t="shared" si="12"/>
        <v>293457.52055425575</v>
      </c>
      <c r="E163" s="1">
        <f t="shared" si="13"/>
        <v>2784703.5478344518</v>
      </c>
      <c r="F163" s="1">
        <f t="shared" si="14"/>
        <v>1101.3992965265463</v>
      </c>
      <c r="G163" s="1">
        <f t="shared" si="15"/>
        <v>7.0347345354093704E-4</v>
      </c>
      <c r="I163">
        <v>1046.83</v>
      </c>
      <c r="J163">
        <v>-3.7</v>
      </c>
    </row>
    <row r="164" spans="1:10" x14ac:dyDescent="0.3">
      <c r="A164">
        <v>1107.3800000000001</v>
      </c>
      <c r="B164">
        <f t="shared" si="11"/>
        <v>1108.22</v>
      </c>
      <c r="C164">
        <v>-4.18</v>
      </c>
      <c r="D164" s="2">
        <f t="shared" si="12"/>
        <v>293461.44201434293</v>
      </c>
      <c r="E164" s="1">
        <f t="shared" si="13"/>
        <v>2784709.1276634247</v>
      </c>
      <c r="F164" s="1">
        <f t="shared" si="14"/>
        <v>1108.2192921704204</v>
      </c>
      <c r="G164" s="1">
        <f t="shared" si="15"/>
        <v>7.0782957959636406E-4</v>
      </c>
      <c r="I164">
        <v>1052.8</v>
      </c>
      <c r="J164">
        <v>-3.82</v>
      </c>
    </row>
    <row r="165" spans="1:10" x14ac:dyDescent="0.3">
      <c r="A165">
        <v>1112.3900000000001</v>
      </c>
      <c r="B165">
        <f t="shared" si="11"/>
        <v>1113.23</v>
      </c>
      <c r="C165">
        <v>-4.33</v>
      </c>
      <c r="D165" s="2">
        <f t="shared" si="12"/>
        <v>293464.32273502281</v>
      </c>
      <c r="E165" s="1">
        <f t="shared" si="13"/>
        <v>2784713.226628697</v>
      </c>
      <c r="F165" s="1">
        <f t="shared" si="14"/>
        <v>1113.2292889707264</v>
      </c>
      <c r="G165" s="1">
        <f t="shared" si="15"/>
        <v>7.1102927358879242E-4</v>
      </c>
      <c r="I165">
        <v>1057.47</v>
      </c>
      <c r="J165">
        <v>-3.8</v>
      </c>
    </row>
    <row r="166" spans="1:10" x14ac:dyDescent="0.3">
      <c r="A166">
        <v>1117.56</v>
      </c>
      <c r="B166">
        <f t="shared" si="11"/>
        <v>1118.3999999999999</v>
      </c>
      <c r="C166">
        <v>-4.49</v>
      </c>
      <c r="D166" s="2">
        <f t="shared" si="12"/>
        <v>293467.29545476637</v>
      </c>
      <c r="E166" s="1">
        <f t="shared" si="13"/>
        <v>2784717.4564990476</v>
      </c>
      <c r="F166" s="1">
        <f t="shared" si="14"/>
        <v>1118.3992856686295</v>
      </c>
      <c r="G166" s="1">
        <f t="shared" si="15"/>
        <v>7.1433137031817751E-4</v>
      </c>
      <c r="I166">
        <v>1062.6199999999999</v>
      </c>
      <c r="J166">
        <v>-3.92</v>
      </c>
    </row>
    <row r="167" spans="1:10" x14ac:dyDescent="0.3">
      <c r="A167">
        <v>1125.21</v>
      </c>
      <c r="B167">
        <f t="shared" si="11"/>
        <v>1126.05</v>
      </c>
      <c r="C167">
        <v>-4.6399999999999997</v>
      </c>
      <c r="D167" s="2">
        <f t="shared" si="12"/>
        <v>293471.69415999606</v>
      </c>
      <c r="E167" s="1">
        <f t="shared" si="13"/>
        <v>2784723.715398116</v>
      </c>
      <c r="F167" s="1">
        <f t="shared" si="14"/>
        <v>1126.0492807828007</v>
      </c>
      <c r="G167" s="1">
        <f t="shared" si="15"/>
        <v>7.1921719927559025E-4</v>
      </c>
      <c r="I167">
        <v>1070.1500000000001</v>
      </c>
      <c r="J167">
        <v>-4</v>
      </c>
    </row>
    <row r="168" spans="1:10" x14ac:dyDescent="0.3">
      <c r="A168">
        <v>1130.4100000000001</v>
      </c>
      <c r="B168">
        <f t="shared" si="11"/>
        <v>1131.25</v>
      </c>
      <c r="C168">
        <v>-4.79</v>
      </c>
      <c r="D168" s="2">
        <f t="shared" si="12"/>
        <v>293474.68412956403</v>
      </c>
      <c r="E168" s="1">
        <f t="shared" si="13"/>
        <v>2784727.9698131685</v>
      </c>
      <c r="F168" s="1">
        <f t="shared" si="14"/>
        <v>1131.2492774612783</v>
      </c>
      <c r="G168" s="1">
        <f t="shared" si="15"/>
        <v>7.2253872167493682E-4</v>
      </c>
      <c r="I168">
        <v>1077.6400000000001</v>
      </c>
      <c r="J168">
        <v>-4.09</v>
      </c>
    </row>
    <row r="169" spans="1:10" x14ac:dyDescent="0.3">
      <c r="A169">
        <v>1135.47</v>
      </c>
      <c r="B169">
        <f t="shared" si="11"/>
        <v>1136.31</v>
      </c>
      <c r="C169">
        <v>-4.66</v>
      </c>
      <c r="D169" s="2">
        <f t="shared" si="12"/>
        <v>293477.5935999513</v>
      </c>
      <c r="E169" s="1">
        <f t="shared" si="13"/>
        <v>2784732.1096862773</v>
      </c>
      <c r="F169" s="1">
        <f t="shared" si="14"/>
        <v>1136.3092742292199</v>
      </c>
      <c r="G169" s="1">
        <f t="shared" si="15"/>
        <v>7.2577078003632778E-4</v>
      </c>
      <c r="I169">
        <v>1082.6600000000001</v>
      </c>
      <c r="J169">
        <v>-4.34</v>
      </c>
    </row>
    <row r="170" spans="1:10" x14ac:dyDescent="0.3">
      <c r="A170">
        <v>1140.73</v>
      </c>
      <c r="B170">
        <f t="shared" si="11"/>
        <v>1141.57</v>
      </c>
      <c r="C170">
        <v>-4.79</v>
      </c>
      <c r="D170" s="2">
        <f t="shared" si="12"/>
        <v>293480.61806916812</v>
      </c>
      <c r="E170" s="1">
        <f t="shared" si="13"/>
        <v>2784736.413190735</v>
      </c>
      <c r="F170" s="1">
        <f t="shared" si="14"/>
        <v>1141.5692708699899</v>
      </c>
      <c r="G170" s="1">
        <f t="shared" si="15"/>
        <v>7.2913001008600986E-4</v>
      </c>
      <c r="I170">
        <v>1088.49</v>
      </c>
      <c r="J170">
        <v>-4.1500000000000004</v>
      </c>
    </row>
    <row r="171" spans="1:10" x14ac:dyDescent="0.3">
      <c r="A171">
        <v>1145.8699999999999</v>
      </c>
      <c r="B171">
        <f t="shared" si="11"/>
        <v>1146.7099999999998</v>
      </c>
      <c r="C171">
        <v>-4.8</v>
      </c>
      <c r="D171" s="2">
        <f t="shared" si="12"/>
        <v>293483.57353908714</v>
      </c>
      <c r="E171" s="1">
        <f t="shared" si="13"/>
        <v>2784740.6185163832</v>
      </c>
      <c r="F171" s="1">
        <f t="shared" si="14"/>
        <v>1146.7092675868703</v>
      </c>
      <c r="G171" s="1">
        <f t="shared" si="15"/>
        <v>7.3241312952632143E-4</v>
      </c>
      <c r="I171">
        <v>1093.48</v>
      </c>
      <c r="J171">
        <v>-4.21</v>
      </c>
    </row>
    <row r="172" spans="1:10" x14ac:dyDescent="0.3">
      <c r="A172">
        <v>1150.9100000000001</v>
      </c>
      <c r="B172">
        <f t="shared" si="11"/>
        <v>1151.75</v>
      </c>
      <c r="C172">
        <v>-4.8099999999999996</v>
      </c>
      <c r="D172" s="2">
        <f t="shared" si="12"/>
        <v>293486.4715095915</v>
      </c>
      <c r="E172" s="1">
        <f t="shared" si="13"/>
        <v>2784744.742026357</v>
      </c>
      <c r="F172" s="1">
        <f t="shared" si="14"/>
        <v>1151.7492643674034</v>
      </c>
      <c r="G172" s="1">
        <f t="shared" si="15"/>
        <v>7.3563259661568736E-4</v>
      </c>
      <c r="I172">
        <v>1100.56</v>
      </c>
      <c r="J172">
        <v>-4.34</v>
      </c>
    </row>
    <row r="173" spans="1:10" x14ac:dyDescent="0.3">
      <c r="A173">
        <v>1158.46</v>
      </c>
      <c r="B173">
        <f t="shared" si="11"/>
        <v>1159.3</v>
      </c>
      <c r="C173">
        <v>-5.03</v>
      </c>
      <c r="D173" s="2">
        <f t="shared" si="12"/>
        <v>293490.81271540647</v>
      </c>
      <c r="E173" s="1">
        <f t="shared" si="13"/>
        <v>2784750.9191097515</v>
      </c>
      <c r="F173" s="1">
        <f t="shared" si="14"/>
        <v>1159.2992595455748</v>
      </c>
      <c r="G173" s="1">
        <f t="shared" si="15"/>
        <v>7.4045442511305737E-4</v>
      </c>
      <c r="I173">
        <v>1107.3800000000001</v>
      </c>
      <c r="J173">
        <v>-4.18</v>
      </c>
    </row>
    <row r="174" spans="1:10" x14ac:dyDescent="0.3">
      <c r="A174">
        <v>1163.45</v>
      </c>
      <c r="B174">
        <f t="shared" si="11"/>
        <v>1164.29</v>
      </c>
      <c r="C174">
        <v>-5.18</v>
      </c>
      <c r="D174" s="2">
        <f t="shared" si="12"/>
        <v>293493.68193620339</v>
      </c>
      <c r="E174" s="1">
        <f t="shared" si="13"/>
        <v>2784755.0017118887</v>
      </c>
      <c r="F174" s="1">
        <f t="shared" si="14"/>
        <v>1164.2892563584392</v>
      </c>
      <c r="G174" s="1">
        <f t="shared" si="15"/>
        <v>7.4364156080264365E-4</v>
      </c>
      <c r="I174">
        <v>1112.3900000000001</v>
      </c>
      <c r="J174">
        <v>-4.33</v>
      </c>
    </row>
    <row r="175" spans="1:10" x14ac:dyDescent="0.3">
      <c r="A175">
        <v>1168.45</v>
      </c>
      <c r="B175">
        <f t="shared" si="11"/>
        <v>1169.29</v>
      </c>
      <c r="C175">
        <v>-5.32</v>
      </c>
      <c r="D175" s="2">
        <f t="shared" si="12"/>
        <v>293496.55690694181</v>
      </c>
      <c r="E175" s="1">
        <f t="shared" si="13"/>
        <v>2784759.0924955932</v>
      </c>
      <c r="F175" s="1">
        <f t="shared" si="14"/>
        <v>1169.2892531648504</v>
      </c>
      <c r="G175" s="1">
        <f t="shared" si="15"/>
        <v>7.4683514958451269E-4</v>
      </c>
      <c r="I175">
        <v>1117.56</v>
      </c>
      <c r="J175">
        <v>-4.49</v>
      </c>
    </row>
    <row r="176" spans="1:10" x14ac:dyDescent="0.3">
      <c r="A176">
        <v>1173.5</v>
      </c>
      <c r="B176">
        <f t="shared" si="11"/>
        <v>1174.3399999999999</v>
      </c>
      <c r="C176">
        <v>-5.0999999999999996</v>
      </c>
      <c r="D176" s="2">
        <f t="shared" si="12"/>
        <v>293499.46062738757</v>
      </c>
      <c r="E176" s="1">
        <f t="shared" si="13"/>
        <v>2784763.2241871352</v>
      </c>
      <c r="F176" s="1">
        <f t="shared" si="14"/>
        <v>1174.3392499396257</v>
      </c>
      <c r="G176" s="1">
        <f t="shared" si="15"/>
        <v>7.500603742300882E-4</v>
      </c>
      <c r="I176">
        <v>1125.21</v>
      </c>
      <c r="J176">
        <v>-4.6399999999999997</v>
      </c>
    </row>
    <row r="177" spans="1:10" x14ac:dyDescent="0.3">
      <c r="A177">
        <v>1178.68</v>
      </c>
      <c r="B177">
        <f t="shared" si="11"/>
        <v>1179.52</v>
      </c>
      <c r="C177">
        <v>-5.26</v>
      </c>
      <c r="D177" s="2">
        <f t="shared" si="12"/>
        <v>293502.43909707258</v>
      </c>
      <c r="E177" s="1">
        <f t="shared" si="13"/>
        <v>2784767.4622390531</v>
      </c>
      <c r="F177" s="1">
        <f t="shared" si="14"/>
        <v>1179.5192466310425</v>
      </c>
      <c r="G177" s="1">
        <f t="shared" si="15"/>
        <v>7.5336895747568633E-4</v>
      </c>
      <c r="I177">
        <v>1130.4100000000001</v>
      </c>
      <c r="J177">
        <v>-4.79</v>
      </c>
    </row>
    <row r="178" spans="1:10" x14ac:dyDescent="0.3">
      <c r="A178">
        <v>1183.99</v>
      </c>
      <c r="B178">
        <f t="shared" si="11"/>
        <v>1184.83</v>
      </c>
      <c r="C178">
        <v>-5.17</v>
      </c>
      <c r="D178" s="2">
        <f t="shared" si="12"/>
        <v>293505.49231599679</v>
      </c>
      <c r="E178" s="1">
        <f t="shared" si="13"/>
        <v>2784771.8066513473</v>
      </c>
      <c r="F178" s="1">
        <f t="shared" si="14"/>
        <v>1184.829243239448</v>
      </c>
      <c r="G178" s="1">
        <f t="shared" si="15"/>
        <v>7.56760551894331E-4</v>
      </c>
      <c r="I178">
        <v>1135.47</v>
      </c>
      <c r="J178">
        <v>-4.66</v>
      </c>
    </row>
    <row r="179" spans="1:10" x14ac:dyDescent="0.3">
      <c r="A179">
        <v>1189.17</v>
      </c>
      <c r="B179">
        <f t="shared" si="11"/>
        <v>1190.01</v>
      </c>
      <c r="C179">
        <v>-5.38</v>
      </c>
      <c r="D179" s="2">
        <f t="shared" si="12"/>
        <v>293508.47078568174</v>
      </c>
      <c r="E179" s="1">
        <f t="shared" si="13"/>
        <v>2784776.0447032652</v>
      </c>
      <c r="F179" s="1">
        <f t="shared" si="14"/>
        <v>1190.0092399308312</v>
      </c>
      <c r="G179" s="1">
        <f t="shared" si="15"/>
        <v>7.600691687912331E-4</v>
      </c>
      <c r="I179">
        <v>1140.73</v>
      </c>
      <c r="J179">
        <v>-4.79</v>
      </c>
    </row>
    <row r="180" spans="1:10" x14ac:dyDescent="0.3">
      <c r="A180">
        <v>1196.56</v>
      </c>
      <c r="B180">
        <f t="shared" si="11"/>
        <v>1197.3999999999999</v>
      </c>
      <c r="C180">
        <v>-5.34</v>
      </c>
      <c r="D180" s="2">
        <f t="shared" si="12"/>
        <v>293512.71999243315</v>
      </c>
      <c r="E180" s="1">
        <f t="shared" si="13"/>
        <v>2784782.0908815805</v>
      </c>
      <c r="F180" s="1">
        <f t="shared" si="14"/>
        <v>1197.3992352107109</v>
      </c>
      <c r="G180" s="1">
        <f t="shared" si="15"/>
        <v>7.6478928895085119E-4</v>
      </c>
      <c r="I180">
        <v>1145.8699999999999</v>
      </c>
      <c r="J180">
        <v>-4.8</v>
      </c>
    </row>
    <row r="181" spans="1:10" x14ac:dyDescent="0.3">
      <c r="A181">
        <v>1203.3499999999999</v>
      </c>
      <c r="B181">
        <f t="shared" si="11"/>
        <v>1204.1899999999998</v>
      </c>
      <c r="C181">
        <v>-5.37</v>
      </c>
      <c r="D181" s="2">
        <f t="shared" si="12"/>
        <v>293516.62420269585</v>
      </c>
      <c r="E181" s="1">
        <f t="shared" si="13"/>
        <v>2784787.646165851</v>
      </c>
      <c r="F181" s="1">
        <f t="shared" si="14"/>
        <v>1204.1892308735958</v>
      </c>
      <c r="G181" s="1">
        <f t="shared" si="15"/>
        <v>7.6912640406590072E-4</v>
      </c>
      <c r="I181">
        <v>1150.9100000000001</v>
      </c>
      <c r="J181">
        <v>-4.8099999999999996</v>
      </c>
    </row>
    <row r="182" spans="1:10" x14ac:dyDescent="0.3">
      <c r="A182">
        <v>1210.32</v>
      </c>
      <c r="B182">
        <f t="shared" si="11"/>
        <v>1211.1599999999999</v>
      </c>
      <c r="C182">
        <v>-5.55</v>
      </c>
      <c r="D182" s="2">
        <f t="shared" si="12"/>
        <v>293520.63191190519</v>
      </c>
      <c r="E182" s="1">
        <f t="shared" si="13"/>
        <v>2784793.3487183359</v>
      </c>
      <c r="F182" s="1">
        <f t="shared" si="14"/>
        <v>1211.1592264222816</v>
      </c>
      <c r="G182" s="1">
        <f t="shared" si="15"/>
        <v>7.7357771829156263E-4</v>
      </c>
      <c r="I182">
        <v>1158.46</v>
      </c>
      <c r="J182">
        <v>-5.03</v>
      </c>
    </row>
    <row r="183" spans="1:10" x14ac:dyDescent="0.3">
      <c r="A183">
        <v>1217.43</v>
      </c>
      <c r="B183">
        <f t="shared" si="11"/>
        <v>1218.27</v>
      </c>
      <c r="C183">
        <v>-5.64</v>
      </c>
      <c r="D183" s="2">
        <f t="shared" si="12"/>
        <v>293524.72012029524</v>
      </c>
      <c r="E183" s="1">
        <f t="shared" si="13"/>
        <v>2784799.1658127634</v>
      </c>
      <c r="F183" s="1">
        <f t="shared" si="14"/>
        <v>1218.2692218807415</v>
      </c>
      <c r="G183" s="1">
        <f t="shared" si="15"/>
        <v>7.7811925848436658E-4</v>
      </c>
      <c r="I183">
        <v>1163.45</v>
      </c>
      <c r="J183">
        <v>-5.18</v>
      </c>
    </row>
    <row r="184" spans="1:10" x14ac:dyDescent="0.3">
      <c r="A184">
        <v>1225.21</v>
      </c>
      <c r="B184">
        <f t="shared" si="11"/>
        <v>1226.05</v>
      </c>
      <c r="C184">
        <v>-5.83</v>
      </c>
      <c r="D184" s="2">
        <f t="shared" si="12"/>
        <v>293529.19357476418</v>
      </c>
      <c r="E184" s="1">
        <f t="shared" si="13"/>
        <v>2784805.5310722077</v>
      </c>
      <c r="F184" s="1">
        <f t="shared" si="14"/>
        <v>1226.0492169115541</v>
      </c>
      <c r="G184" s="1">
        <f t="shared" si="15"/>
        <v>7.8308844581442827E-4</v>
      </c>
      <c r="I184">
        <v>1168.45</v>
      </c>
      <c r="J184">
        <v>-5.32</v>
      </c>
    </row>
    <row r="185" spans="1:10" x14ac:dyDescent="0.3">
      <c r="A185">
        <v>1232.43</v>
      </c>
      <c r="B185">
        <f t="shared" si="11"/>
        <v>1233.27</v>
      </c>
      <c r="C185">
        <v>-6.18</v>
      </c>
      <c r="D185" s="2">
        <f t="shared" si="12"/>
        <v>293533.34503251041</v>
      </c>
      <c r="E185" s="1">
        <f t="shared" si="13"/>
        <v>2784811.4381638775</v>
      </c>
      <c r="F185" s="1">
        <f t="shared" si="14"/>
        <v>1233.2692123002894</v>
      </c>
      <c r="G185" s="1">
        <f t="shared" si="15"/>
        <v>7.8769971059955424E-4</v>
      </c>
      <c r="I185">
        <v>1173.5</v>
      </c>
      <c r="J185">
        <v>-5.0999999999999996</v>
      </c>
    </row>
    <row r="186" spans="1:10" x14ac:dyDescent="0.3">
      <c r="A186">
        <v>1239.72</v>
      </c>
      <c r="B186">
        <f t="shared" si="11"/>
        <v>1240.56</v>
      </c>
      <c r="C186">
        <v>-6.41</v>
      </c>
      <c r="D186" s="2">
        <f t="shared" si="12"/>
        <v>293537.53673984704</v>
      </c>
      <c r="E186" s="1">
        <f t="shared" si="13"/>
        <v>2784817.4025265188</v>
      </c>
      <c r="F186" s="1">
        <f t="shared" si="14"/>
        <v>1240.5592076441358</v>
      </c>
      <c r="G186" s="1">
        <f t="shared" si="15"/>
        <v>7.9235586417780723E-4</v>
      </c>
      <c r="I186">
        <v>1178.68</v>
      </c>
      <c r="J186">
        <v>-5.26</v>
      </c>
    </row>
    <row r="187" spans="1:10" x14ac:dyDescent="0.3">
      <c r="A187">
        <v>1247</v>
      </c>
      <c r="B187">
        <f t="shared" si="11"/>
        <v>1247.8399999999999</v>
      </c>
      <c r="C187">
        <v>-6.57</v>
      </c>
      <c r="D187" s="2">
        <f t="shared" si="12"/>
        <v>293541.72269724216</v>
      </c>
      <c r="E187" s="1">
        <f t="shared" si="13"/>
        <v>2784823.3587075924</v>
      </c>
      <c r="F187" s="1">
        <f t="shared" si="14"/>
        <v>1247.8392029940537</v>
      </c>
      <c r="G187" s="1">
        <f t="shared" si="15"/>
        <v>7.9700594619680487E-4</v>
      </c>
      <c r="I187">
        <v>1183.99</v>
      </c>
      <c r="J187">
        <v>-5.17</v>
      </c>
    </row>
    <row r="188" spans="1:10" x14ac:dyDescent="0.3">
      <c r="A188">
        <v>1254.55</v>
      </c>
      <c r="B188">
        <f t="shared" si="11"/>
        <v>1255.3899999999999</v>
      </c>
      <c r="C188">
        <v>-6.68</v>
      </c>
      <c r="D188" s="2">
        <f t="shared" si="12"/>
        <v>293546.06390305713</v>
      </c>
      <c r="E188" s="1">
        <f t="shared" si="13"/>
        <v>2784829.5357909864</v>
      </c>
      <c r="F188" s="1">
        <f t="shared" si="14"/>
        <v>1255.3891981718443</v>
      </c>
      <c r="G188" s="1">
        <f t="shared" si="15"/>
        <v>8.0182815554508124E-4</v>
      </c>
      <c r="I188">
        <v>1189.17</v>
      </c>
      <c r="J188">
        <v>-5.38</v>
      </c>
    </row>
    <row r="189" spans="1:10" x14ac:dyDescent="0.3">
      <c r="A189">
        <v>1259.6199999999999</v>
      </c>
      <c r="B189">
        <f t="shared" si="11"/>
        <v>1260.4599999999998</v>
      </c>
      <c r="C189">
        <v>-6.63</v>
      </c>
      <c r="D189" s="2">
        <f t="shared" si="12"/>
        <v>293548.97912338586</v>
      </c>
      <c r="E189" s="1">
        <f t="shared" si="13"/>
        <v>2784833.683845663</v>
      </c>
      <c r="F189" s="1">
        <f t="shared" si="14"/>
        <v>1260.4591949336807</v>
      </c>
      <c r="G189" s="1">
        <f t="shared" si="15"/>
        <v>8.0506631911703153E-4</v>
      </c>
      <c r="I189">
        <v>1196.56</v>
      </c>
      <c r="J189">
        <v>-5.34</v>
      </c>
    </row>
    <row r="190" spans="1:10" x14ac:dyDescent="0.3">
      <c r="A190">
        <v>1266.9100000000001</v>
      </c>
      <c r="B190">
        <f t="shared" si="11"/>
        <v>1267.75</v>
      </c>
      <c r="C190">
        <v>-6.69</v>
      </c>
      <c r="D190" s="2">
        <f t="shared" si="12"/>
        <v>293553.17083072243</v>
      </c>
      <c r="E190" s="1">
        <f t="shared" si="13"/>
        <v>2784839.6482083043</v>
      </c>
      <c r="F190" s="1">
        <f t="shared" si="14"/>
        <v>1267.7491902774937</v>
      </c>
      <c r="G190" s="1">
        <f t="shared" si="15"/>
        <v>8.0972250634658849E-4</v>
      </c>
      <c r="I190">
        <v>1203.3499999999999</v>
      </c>
      <c r="J190">
        <v>-5.37</v>
      </c>
    </row>
    <row r="191" spans="1:10" x14ac:dyDescent="0.3">
      <c r="A191">
        <v>1272.22</v>
      </c>
      <c r="B191">
        <f t="shared" si="11"/>
        <v>1273.06</v>
      </c>
      <c r="C191">
        <v>-6.66</v>
      </c>
      <c r="D191" s="2">
        <f t="shared" si="12"/>
        <v>293556.22404964664</v>
      </c>
      <c r="E191" s="1">
        <f t="shared" si="13"/>
        <v>2784843.992620599</v>
      </c>
      <c r="F191" s="1">
        <f t="shared" si="14"/>
        <v>1273.05918688628</v>
      </c>
      <c r="G191" s="1">
        <f t="shared" si="15"/>
        <v>8.1311371991432679E-4</v>
      </c>
      <c r="I191">
        <v>1210.32</v>
      </c>
      <c r="J191">
        <v>-5.55</v>
      </c>
    </row>
    <row r="192" spans="1:10" x14ac:dyDescent="0.3">
      <c r="A192">
        <v>1279.49</v>
      </c>
      <c r="B192">
        <f t="shared" si="11"/>
        <v>1280.33</v>
      </c>
      <c r="C192">
        <v>-6.6</v>
      </c>
      <c r="D192" s="2">
        <f t="shared" si="12"/>
        <v>293560.40425710031</v>
      </c>
      <c r="E192" s="1">
        <f t="shared" si="13"/>
        <v>2784849.9406201052</v>
      </c>
      <c r="F192" s="1">
        <f t="shared" si="14"/>
        <v>1280.3291822426845</v>
      </c>
      <c r="G192" s="1">
        <f t="shared" si="15"/>
        <v>8.1775731541711139E-4</v>
      </c>
      <c r="I192">
        <v>1217.43</v>
      </c>
      <c r="J192">
        <v>-5.64</v>
      </c>
    </row>
    <row r="193" spans="1:10" x14ac:dyDescent="0.3">
      <c r="A193">
        <v>1286.72</v>
      </c>
      <c r="B193">
        <f t="shared" si="11"/>
        <v>1287.56</v>
      </c>
      <c r="C193">
        <v>-6.29</v>
      </c>
      <c r="D193" s="2">
        <f t="shared" si="12"/>
        <v>293564.56146478804</v>
      </c>
      <c r="E193" s="1">
        <f t="shared" si="13"/>
        <v>2784855.8558933423</v>
      </c>
      <c r="F193" s="1">
        <f t="shared" si="14"/>
        <v>1287.5591776249669</v>
      </c>
      <c r="G193" s="1">
        <f t="shared" si="15"/>
        <v>8.2237503306714643E-4</v>
      </c>
      <c r="I193">
        <v>1225.21</v>
      </c>
      <c r="J193">
        <v>-5.83</v>
      </c>
    </row>
    <row r="194" spans="1:10" x14ac:dyDescent="0.3">
      <c r="A194">
        <v>1291.78</v>
      </c>
      <c r="B194">
        <f t="shared" ref="B194:B251" si="16">A194+0.84</f>
        <v>1292.6199999999999</v>
      </c>
      <c r="C194">
        <v>-6.28</v>
      </c>
      <c r="D194" s="2">
        <f t="shared" si="12"/>
        <v>293567.47093517525</v>
      </c>
      <c r="E194" s="1">
        <f t="shared" si="13"/>
        <v>2784859.9957664511</v>
      </c>
      <c r="F194" s="1">
        <f t="shared" si="14"/>
        <v>1292.6191743928753</v>
      </c>
      <c r="G194" s="1">
        <f t="shared" si="15"/>
        <v>8.25607124625094E-4</v>
      </c>
      <c r="I194">
        <v>1232.43</v>
      </c>
      <c r="J194">
        <v>-6.18</v>
      </c>
    </row>
    <row r="195" spans="1:10" x14ac:dyDescent="0.3">
      <c r="A195">
        <v>1299.45</v>
      </c>
      <c r="B195">
        <f t="shared" si="16"/>
        <v>1300.29</v>
      </c>
      <c r="C195">
        <v>-6.36</v>
      </c>
      <c r="D195" s="2">
        <f t="shared" ref="D195:D250" si="17">(((B195*($D$251-$D$1))+$B$251*$D$1)/$B$251)</f>
        <v>293571.88114028802</v>
      </c>
      <c r="E195" s="1">
        <f t="shared" ref="E195:E250" si="18">(((B195*($E$251-$E$1))+$B$251*$E$1)/$B$251)</f>
        <v>2784866.2710286542</v>
      </c>
      <c r="F195" s="1">
        <f t="shared" ref="F195:F251" si="19">SQRT(((D195-$D$1)^2)+((E195-$E$1)^2))</f>
        <v>1300.2891694941743</v>
      </c>
      <c r="G195" s="1">
        <f t="shared" ref="G195:G251" si="20">B195-F195</f>
        <v>8.3050582566102094E-4</v>
      </c>
      <c r="I195">
        <v>1239.72</v>
      </c>
      <c r="J195">
        <v>-6.41</v>
      </c>
    </row>
    <row r="196" spans="1:10" x14ac:dyDescent="0.3">
      <c r="A196">
        <v>1305.24</v>
      </c>
      <c r="B196">
        <f t="shared" si="16"/>
        <v>1306.08</v>
      </c>
      <c r="C196">
        <v>-6.1</v>
      </c>
      <c r="D196" s="2">
        <f t="shared" si="17"/>
        <v>293575.21035640308</v>
      </c>
      <c r="E196" s="1">
        <f t="shared" si="18"/>
        <v>2784871.0081561841</v>
      </c>
      <c r="F196" s="1">
        <f t="shared" si="19"/>
        <v>1306.0791657960324</v>
      </c>
      <c r="G196" s="1">
        <f t="shared" si="20"/>
        <v>8.3420396754263493E-4</v>
      </c>
      <c r="I196">
        <v>1247</v>
      </c>
      <c r="J196">
        <v>-6.57</v>
      </c>
    </row>
    <row r="197" spans="1:10" x14ac:dyDescent="0.3">
      <c r="A197">
        <v>1312.64</v>
      </c>
      <c r="B197">
        <f t="shared" si="16"/>
        <v>1313.48</v>
      </c>
      <c r="C197">
        <v>-6.03</v>
      </c>
      <c r="D197" s="2">
        <f t="shared" si="17"/>
        <v>293579.46531309595</v>
      </c>
      <c r="E197" s="1">
        <f t="shared" si="18"/>
        <v>2784877.0625160667</v>
      </c>
      <c r="F197" s="1">
        <f t="shared" si="19"/>
        <v>1313.4791610694256</v>
      </c>
      <c r="G197" s="1">
        <f t="shared" si="20"/>
        <v>8.3893057444583974E-4</v>
      </c>
      <c r="I197">
        <v>1254.55</v>
      </c>
      <c r="J197">
        <v>-6.68</v>
      </c>
    </row>
    <row r="198" spans="1:10" x14ac:dyDescent="0.3">
      <c r="A198">
        <v>1319.2</v>
      </c>
      <c r="B198">
        <f t="shared" si="16"/>
        <v>1320.04</v>
      </c>
      <c r="C198">
        <v>-6.1</v>
      </c>
      <c r="D198" s="2">
        <f t="shared" si="17"/>
        <v>293583.23727470473</v>
      </c>
      <c r="E198" s="1">
        <f t="shared" si="18"/>
        <v>2784882.4296242874</v>
      </c>
      <c r="F198" s="1">
        <f t="shared" si="19"/>
        <v>1320.0391568797029</v>
      </c>
      <c r="G198" s="1">
        <f t="shared" si="20"/>
        <v>8.4312029707689362E-4</v>
      </c>
      <c r="I198">
        <v>1259.6199999999999</v>
      </c>
      <c r="J198">
        <v>-6.63</v>
      </c>
    </row>
    <row r="199" spans="1:10" x14ac:dyDescent="0.3">
      <c r="A199">
        <v>1326.22</v>
      </c>
      <c r="B199">
        <f t="shared" si="16"/>
        <v>1327.06</v>
      </c>
      <c r="C199">
        <v>-5.94</v>
      </c>
      <c r="D199" s="2">
        <f t="shared" si="17"/>
        <v>293587.2737336214</v>
      </c>
      <c r="E199" s="1">
        <f t="shared" si="18"/>
        <v>2784888.1730846087</v>
      </c>
      <c r="F199" s="1">
        <f t="shared" si="19"/>
        <v>1327.0591523959911</v>
      </c>
      <c r="G199" s="1">
        <f t="shared" si="20"/>
        <v>8.4760400886807474E-4</v>
      </c>
      <c r="I199">
        <v>1266.9100000000001</v>
      </c>
      <c r="J199">
        <v>-6.69</v>
      </c>
    </row>
    <row r="200" spans="1:10" x14ac:dyDescent="0.3">
      <c r="A200">
        <v>1334.01</v>
      </c>
      <c r="B200">
        <f t="shared" si="16"/>
        <v>1334.85</v>
      </c>
      <c r="C200">
        <v>-6.05</v>
      </c>
      <c r="D200" s="2">
        <f t="shared" si="17"/>
        <v>293591.75293803186</v>
      </c>
      <c r="E200" s="1">
        <f t="shared" si="18"/>
        <v>2784894.5465256204</v>
      </c>
      <c r="F200" s="1">
        <f t="shared" si="19"/>
        <v>1334.8491474203508</v>
      </c>
      <c r="G200" s="1">
        <f t="shared" si="20"/>
        <v>8.5257964906304551E-4</v>
      </c>
      <c r="I200">
        <v>1272.22</v>
      </c>
      <c r="J200">
        <v>-6.66</v>
      </c>
    </row>
    <row r="201" spans="1:10" x14ac:dyDescent="0.3">
      <c r="A201">
        <v>1339.2</v>
      </c>
      <c r="B201">
        <f t="shared" si="16"/>
        <v>1340.04</v>
      </c>
      <c r="C201">
        <v>-6.38</v>
      </c>
      <c r="D201" s="2">
        <f t="shared" si="17"/>
        <v>293594.73715765832</v>
      </c>
      <c r="E201" s="1">
        <f t="shared" si="18"/>
        <v>2784898.792759106</v>
      </c>
      <c r="F201" s="1">
        <f t="shared" si="19"/>
        <v>1340.0391441056622</v>
      </c>
      <c r="G201" s="1">
        <f t="shared" si="20"/>
        <v>8.5589433774657664E-4</v>
      </c>
      <c r="I201">
        <v>1279.49</v>
      </c>
      <c r="J201">
        <v>-6.6</v>
      </c>
    </row>
    <row r="202" spans="1:10" x14ac:dyDescent="0.3">
      <c r="A202">
        <v>1346.53</v>
      </c>
      <c r="B202">
        <f t="shared" si="16"/>
        <v>1347.37</v>
      </c>
      <c r="C202">
        <v>-6.04</v>
      </c>
      <c r="D202" s="2">
        <f t="shared" si="17"/>
        <v>293598.95186476083</v>
      </c>
      <c r="E202" s="1">
        <f t="shared" si="18"/>
        <v>2784904.7898480166</v>
      </c>
      <c r="F202" s="1">
        <f t="shared" si="19"/>
        <v>1347.3691394235968</v>
      </c>
      <c r="G202" s="1">
        <f t="shared" si="20"/>
        <v>8.6057640305625682E-4</v>
      </c>
      <c r="I202">
        <v>1286.72</v>
      </c>
      <c r="J202">
        <v>-6.29</v>
      </c>
    </row>
    <row r="203" spans="1:10" x14ac:dyDescent="0.3">
      <c r="A203">
        <v>1353.79</v>
      </c>
      <c r="B203">
        <f t="shared" si="16"/>
        <v>1354.6299999999999</v>
      </c>
      <c r="C203">
        <v>-6.02</v>
      </c>
      <c r="D203" s="2">
        <f t="shared" si="17"/>
        <v>293603.12632227299</v>
      </c>
      <c r="E203" s="1">
        <f t="shared" si="18"/>
        <v>2784910.7296659555</v>
      </c>
      <c r="F203" s="1">
        <f t="shared" si="19"/>
        <v>1354.6291347864542</v>
      </c>
      <c r="G203" s="1">
        <f t="shared" si="20"/>
        <v>8.6521354569413234E-4</v>
      </c>
      <c r="I203">
        <v>1291.78</v>
      </c>
      <c r="J203">
        <v>-6.28</v>
      </c>
    </row>
    <row r="204" spans="1:10" x14ac:dyDescent="0.3">
      <c r="A204">
        <v>1368.97</v>
      </c>
      <c r="B204">
        <f t="shared" si="16"/>
        <v>1369.81</v>
      </c>
      <c r="C204">
        <v>-6.08</v>
      </c>
      <c r="D204" s="2">
        <f t="shared" si="17"/>
        <v>293611.8547334348</v>
      </c>
      <c r="E204" s="1">
        <f t="shared" si="18"/>
        <v>2784923.1492852829</v>
      </c>
      <c r="F204" s="1">
        <f t="shared" si="19"/>
        <v>1369.8091250910409</v>
      </c>
      <c r="G204" s="1">
        <f t="shared" si="20"/>
        <v>8.7490895907649247E-4</v>
      </c>
      <c r="I204">
        <v>1299.45</v>
      </c>
      <c r="J204">
        <v>-6.36</v>
      </c>
    </row>
    <row r="205" spans="1:10" x14ac:dyDescent="0.3">
      <c r="A205">
        <v>1385.44</v>
      </c>
      <c r="B205">
        <f t="shared" si="16"/>
        <v>1386.28</v>
      </c>
      <c r="C205">
        <v>-6.29</v>
      </c>
      <c r="D205" s="2">
        <f t="shared" si="17"/>
        <v>293621.32488704706</v>
      </c>
      <c r="E205" s="1">
        <f t="shared" si="18"/>
        <v>2784936.624326806</v>
      </c>
      <c r="F205" s="1">
        <f t="shared" si="19"/>
        <v>1386.279114571588</v>
      </c>
      <c r="G205" s="1">
        <f t="shared" si="20"/>
        <v>8.8542841194794164E-4</v>
      </c>
      <c r="I205">
        <v>1305.24</v>
      </c>
      <c r="J205">
        <v>-6.1</v>
      </c>
    </row>
    <row r="206" spans="1:10" x14ac:dyDescent="0.3">
      <c r="A206">
        <v>1397.77</v>
      </c>
      <c r="B206">
        <f t="shared" si="16"/>
        <v>1398.61</v>
      </c>
      <c r="C206">
        <v>-5.23</v>
      </c>
      <c r="D206" s="2">
        <f t="shared" si="17"/>
        <v>293628.41456488799</v>
      </c>
      <c r="E206" s="1">
        <f t="shared" si="18"/>
        <v>2784946.7121994211</v>
      </c>
      <c r="F206" s="1">
        <f t="shared" si="19"/>
        <v>1398.6091066959341</v>
      </c>
      <c r="G206" s="1">
        <f t="shared" si="20"/>
        <v>8.9330406581211719E-4</v>
      </c>
      <c r="I206">
        <v>1312.64</v>
      </c>
      <c r="J206">
        <v>-6.03</v>
      </c>
    </row>
    <row r="207" spans="1:10" x14ac:dyDescent="0.3">
      <c r="A207">
        <v>1410.57</v>
      </c>
      <c r="B207">
        <f t="shared" si="16"/>
        <v>1411.4099999999999</v>
      </c>
      <c r="C207">
        <v>-5.18</v>
      </c>
      <c r="D207" s="2">
        <f t="shared" si="17"/>
        <v>293635.77448997833</v>
      </c>
      <c r="E207" s="1">
        <f t="shared" si="18"/>
        <v>2784957.1846057056</v>
      </c>
      <c r="F207" s="1">
        <f t="shared" si="19"/>
        <v>1411.4090985209807</v>
      </c>
      <c r="G207" s="1">
        <f t="shared" si="20"/>
        <v>9.0147901914860995E-4</v>
      </c>
      <c r="I207">
        <v>1319.2</v>
      </c>
      <c r="J207">
        <v>-6.1</v>
      </c>
    </row>
    <row r="208" spans="1:10" x14ac:dyDescent="0.3">
      <c r="A208">
        <v>1422.83</v>
      </c>
      <c r="B208">
        <f t="shared" si="16"/>
        <v>1423.6699999999998</v>
      </c>
      <c r="C208">
        <v>-5</v>
      </c>
      <c r="D208" s="2">
        <f t="shared" si="17"/>
        <v>293642.82391822885</v>
      </c>
      <c r="E208" s="1">
        <f t="shared" si="18"/>
        <v>2784967.215207349</v>
      </c>
      <c r="F208" s="1">
        <f t="shared" si="19"/>
        <v>1423.6690906902159</v>
      </c>
      <c r="G208" s="1">
        <f t="shared" si="20"/>
        <v>9.0930978399228479E-4</v>
      </c>
      <c r="I208">
        <v>1326.22</v>
      </c>
      <c r="J208">
        <v>-5.94</v>
      </c>
    </row>
    <row r="209" spans="1:10" x14ac:dyDescent="0.3">
      <c r="A209">
        <v>1428.24</v>
      </c>
      <c r="B209">
        <f t="shared" si="16"/>
        <v>1429.08</v>
      </c>
      <c r="C209">
        <v>-4.83</v>
      </c>
      <c r="D209" s="2">
        <f t="shared" si="17"/>
        <v>293645.93463656784</v>
      </c>
      <c r="E209" s="1">
        <f t="shared" si="18"/>
        <v>2784971.6414353172</v>
      </c>
      <c r="F209" s="1">
        <f t="shared" si="19"/>
        <v>1429.0790872346545</v>
      </c>
      <c r="G209" s="1">
        <f t="shared" si="20"/>
        <v>9.1276534544704191E-4</v>
      </c>
      <c r="I209">
        <v>1334.01</v>
      </c>
      <c r="J209">
        <v>-6.05</v>
      </c>
    </row>
    <row r="210" spans="1:10" x14ac:dyDescent="0.3">
      <c r="A210">
        <v>1434.69</v>
      </c>
      <c r="B210">
        <f t="shared" si="16"/>
        <v>1435.53</v>
      </c>
      <c r="C210">
        <v>-4.75</v>
      </c>
      <c r="D210" s="2">
        <f t="shared" si="17"/>
        <v>293649.64334882039</v>
      </c>
      <c r="E210" s="1">
        <f t="shared" si="18"/>
        <v>2784976.9185462962</v>
      </c>
      <c r="F210" s="1">
        <f t="shared" si="19"/>
        <v>1435.5290831150039</v>
      </c>
      <c r="G210" s="1">
        <f t="shared" si="20"/>
        <v>9.168849960587977E-4</v>
      </c>
      <c r="I210">
        <v>1339.2</v>
      </c>
      <c r="J210">
        <v>-6.38</v>
      </c>
    </row>
    <row r="211" spans="1:10" x14ac:dyDescent="0.3">
      <c r="A211">
        <v>1441.85</v>
      </c>
      <c r="B211">
        <f t="shared" si="16"/>
        <v>1442.6899999999998</v>
      </c>
      <c r="C211">
        <v>-4.66</v>
      </c>
      <c r="D211" s="2">
        <f t="shared" si="17"/>
        <v>293653.76030691777</v>
      </c>
      <c r="E211" s="1">
        <f t="shared" si="18"/>
        <v>2784982.7765485612</v>
      </c>
      <c r="F211" s="1">
        <f t="shared" si="19"/>
        <v>1442.6890785418279</v>
      </c>
      <c r="G211" s="1">
        <f t="shared" si="20"/>
        <v>9.2145817188793444E-4</v>
      </c>
      <c r="I211">
        <v>1346.53</v>
      </c>
      <c r="J211">
        <v>-6.04</v>
      </c>
    </row>
    <row r="212" spans="1:10" x14ac:dyDescent="0.3">
      <c r="A212">
        <v>1447.31</v>
      </c>
      <c r="B212">
        <f t="shared" si="16"/>
        <v>1448.1499999999999</v>
      </c>
      <c r="C212">
        <v>-4.67</v>
      </c>
      <c r="D212" s="2">
        <f t="shared" si="17"/>
        <v>293656.89977496408</v>
      </c>
      <c r="E212" s="1">
        <f t="shared" si="18"/>
        <v>2784987.2436843668</v>
      </c>
      <c r="F212" s="1">
        <f t="shared" si="19"/>
        <v>1448.1490750546309</v>
      </c>
      <c r="G212" s="1">
        <f t="shared" si="20"/>
        <v>9.2494536897902435E-4</v>
      </c>
      <c r="I212">
        <v>1353.79</v>
      </c>
      <c r="J212">
        <v>-6.02</v>
      </c>
    </row>
    <row r="213" spans="1:10" x14ac:dyDescent="0.3">
      <c r="A213">
        <v>1453.8</v>
      </c>
      <c r="B213">
        <f t="shared" si="16"/>
        <v>1454.6399999999999</v>
      </c>
      <c r="C213">
        <v>-4.63</v>
      </c>
      <c r="D213" s="2">
        <f t="shared" si="17"/>
        <v>293660.63148698257</v>
      </c>
      <c r="E213" s="1">
        <f t="shared" si="18"/>
        <v>2784992.5535216155</v>
      </c>
      <c r="F213" s="1">
        <f t="shared" si="19"/>
        <v>1454.6390709094833</v>
      </c>
      <c r="G213" s="1">
        <f t="shared" si="20"/>
        <v>9.2909051659262332E-4</v>
      </c>
      <c r="I213">
        <v>1368.97</v>
      </c>
      <c r="J213">
        <v>-6.08</v>
      </c>
    </row>
    <row r="214" spans="1:10" x14ac:dyDescent="0.3">
      <c r="A214">
        <v>1460.18</v>
      </c>
      <c r="B214">
        <f t="shared" si="16"/>
        <v>1461.02</v>
      </c>
      <c r="C214">
        <v>-4.41</v>
      </c>
      <c r="D214" s="2">
        <f t="shared" si="17"/>
        <v>293664.29994964477</v>
      </c>
      <c r="E214" s="1">
        <f t="shared" si="18"/>
        <v>2784997.7733616224</v>
      </c>
      <c r="F214" s="1">
        <f t="shared" si="19"/>
        <v>1461.0190668343744</v>
      </c>
      <c r="G214" s="1">
        <f t="shared" si="20"/>
        <v>9.3316562561085448E-4</v>
      </c>
      <c r="I214">
        <v>1385.44</v>
      </c>
      <c r="J214">
        <v>-6.29</v>
      </c>
    </row>
    <row r="215" spans="1:10" x14ac:dyDescent="0.3">
      <c r="A215">
        <v>1467.03</v>
      </c>
      <c r="B215">
        <f t="shared" si="16"/>
        <v>1467.87</v>
      </c>
      <c r="C215">
        <v>-4.55</v>
      </c>
      <c r="D215" s="2">
        <f t="shared" si="17"/>
        <v>293668.23865955637</v>
      </c>
      <c r="E215" s="1">
        <f t="shared" si="18"/>
        <v>2785003.3777352981</v>
      </c>
      <c r="F215" s="1">
        <f t="shared" si="19"/>
        <v>1467.8690624595849</v>
      </c>
      <c r="G215" s="1">
        <f t="shared" si="20"/>
        <v>9.3754041495230922E-4</v>
      </c>
      <c r="I215">
        <v>1397.77</v>
      </c>
      <c r="J215">
        <v>-5.23</v>
      </c>
    </row>
    <row r="216" spans="1:10" x14ac:dyDescent="0.3">
      <c r="A216">
        <v>1473.06</v>
      </c>
      <c r="B216">
        <f t="shared" si="16"/>
        <v>1473.8999999999999</v>
      </c>
      <c r="C216">
        <v>-4.45</v>
      </c>
      <c r="D216" s="2">
        <f t="shared" si="17"/>
        <v>293671.70587426686</v>
      </c>
      <c r="E216" s="1">
        <f t="shared" si="18"/>
        <v>2785008.3112204452</v>
      </c>
      <c r="F216" s="1">
        <f t="shared" si="19"/>
        <v>1473.8990586075977</v>
      </c>
      <c r="G216" s="1">
        <f t="shared" si="20"/>
        <v>9.4139240218282794E-4</v>
      </c>
      <c r="I216">
        <v>1410.57</v>
      </c>
      <c r="J216">
        <v>-5.18</v>
      </c>
    </row>
    <row r="217" spans="1:10" x14ac:dyDescent="0.3">
      <c r="A217">
        <v>1478.16</v>
      </c>
      <c r="B217">
        <f t="shared" si="16"/>
        <v>1479</v>
      </c>
      <c r="C217">
        <v>-4.43</v>
      </c>
      <c r="D217" s="2">
        <f t="shared" si="17"/>
        <v>293674.63834442006</v>
      </c>
      <c r="E217" s="1">
        <f t="shared" si="18"/>
        <v>2785012.4838198246</v>
      </c>
      <c r="F217" s="1">
        <f t="shared" si="19"/>
        <v>1478.9990553508042</v>
      </c>
      <c r="G217" s="1">
        <f t="shared" si="20"/>
        <v>9.4464919584424933E-4</v>
      </c>
      <c r="I217">
        <v>1422.83</v>
      </c>
      <c r="J217">
        <v>-5</v>
      </c>
    </row>
    <row r="218" spans="1:10" x14ac:dyDescent="0.3">
      <c r="A218">
        <v>1485.05</v>
      </c>
      <c r="B218">
        <f t="shared" si="16"/>
        <v>1485.8899999999999</v>
      </c>
      <c r="C218">
        <v>-4.47</v>
      </c>
      <c r="D218" s="2">
        <f t="shared" si="17"/>
        <v>293678.60005409759</v>
      </c>
      <c r="E218" s="1">
        <f t="shared" si="18"/>
        <v>2785018.1209197692</v>
      </c>
      <c r="F218" s="1">
        <f t="shared" si="19"/>
        <v>1485.8890509497558</v>
      </c>
      <c r="G218" s="1">
        <f t="shared" si="20"/>
        <v>9.4905024411673367E-4</v>
      </c>
      <c r="I218">
        <v>1428.24</v>
      </c>
      <c r="J218">
        <v>-4.83</v>
      </c>
    </row>
    <row r="219" spans="1:10" x14ac:dyDescent="0.3">
      <c r="A219">
        <v>1490.29</v>
      </c>
      <c r="B219">
        <f t="shared" si="16"/>
        <v>1491.1299999999999</v>
      </c>
      <c r="C219">
        <v>-4.3899999999999997</v>
      </c>
      <c r="D219" s="2">
        <f t="shared" si="17"/>
        <v>293681.61302343139</v>
      </c>
      <c r="E219" s="1">
        <f t="shared" si="18"/>
        <v>2785022.4080610913</v>
      </c>
      <c r="F219" s="1">
        <f t="shared" si="19"/>
        <v>1491.1290476026693</v>
      </c>
      <c r="G219" s="1">
        <f t="shared" si="20"/>
        <v>9.5239733059315768E-4</v>
      </c>
      <c r="I219">
        <v>1434.69</v>
      </c>
      <c r="J219">
        <v>-4.75</v>
      </c>
    </row>
    <row r="220" spans="1:10" x14ac:dyDescent="0.3">
      <c r="A220">
        <v>1496.09</v>
      </c>
      <c r="B220">
        <f t="shared" si="16"/>
        <v>1496.9299999999998</v>
      </c>
      <c r="C220">
        <v>-4.26</v>
      </c>
      <c r="D220" s="2">
        <f t="shared" si="17"/>
        <v>293684.94798948796</v>
      </c>
      <c r="E220" s="1">
        <f t="shared" si="18"/>
        <v>2785027.153370189</v>
      </c>
      <c r="F220" s="1">
        <f t="shared" si="19"/>
        <v>1496.9290438984556</v>
      </c>
      <c r="G220" s="1">
        <f t="shared" si="20"/>
        <v>9.561015442614007E-4</v>
      </c>
      <c r="I220">
        <v>1441.85</v>
      </c>
      <c r="J220">
        <v>-4.66</v>
      </c>
    </row>
    <row r="221" spans="1:10" x14ac:dyDescent="0.3">
      <c r="A221">
        <v>1502.11</v>
      </c>
      <c r="B221">
        <f t="shared" si="16"/>
        <v>1502.9499999999998</v>
      </c>
      <c r="C221">
        <v>-3.63</v>
      </c>
      <c r="D221" s="2">
        <f t="shared" si="17"/>
        <v>293688.40945425705</v>
      </c>
      <c r="E221" s="1">
        <f t="shared" si="18"/>
        <v>2785032.0786737693</v>
      </c>
      <c r="F221" s="1">
        <f t="shared" si="19"/>
        <v>1502.9490400533693</v>
      </c>
      <c r="G221" s="1">
        <f t="shared" si="20"/>
        <v>9.5994663047349604E-4</v>
      </c>
      <c r="I221">
        <v>1447.31</v>
      </c>
      <c r="J221">
        <v>-4.67</v>
      </c>
    </row>
    <row r="222" spans="1:10" x14ac:dyDescent="0.3">
      <c r="A222">
        <v>1508.01</v>
      </c>
      <c r="B222">
        <f t="shared" si="16"/>
        <v>1508.85</v>
      </c>
      <c r="C222">
        <v>-3.36</v>
      </c>
      <c r="D222" s="2">
        <f t="shared" si="17"/>
        <v>293691.80191972834</v>
      </c>
      <c r="E222" s="1">
        <f t="shared" si="18"/>
        <v>2785036.9057985405</v>
      </c>
      <c r="F222" s="1">
        <f t="shared" si="19"/>
        <v>1508.8490362847742</v>
      </c>
      <c r="G222" s="1">
        <f t="shared" si="20"/>
        <v>9.6371522568006185E-4</v>
      </c>
      <c r="I222">
        <v>1453.8</v>
      </c>
      <c r="J222">
        <v>-4.63</v>
      </c>
    </row>
    <row r="223" spans="1:10" x14ac:dyDescent="0.3">
      <c r="A223">
        <v>1517.4</v>
      </c>
      <c r="B223">
        <f t="shared" si="16"/>
        <v>1518.24</v>
      </c>
      <c r="C223">
        <v>-2.91</v>
      </c>
      <c r="D223" s="2">
        <f t="shared" si="17"/>
        <v>293697.20111477503</v>
      </c>
      <c r="E223" s="1">
        <f t="shared" si="18"/>
        <v>2785044.5882903384</v>
      </c>
      <c r="F223" s="1">
        <f t="shared" si="19"/>
        <v>1518.2390302878505</v>
      </c>
      <c r="G223" s="1">
        <f t="shared" si="20"/>
        <v>9.6971214952645823E-4</v>
      </c>
      <c r="I223">
        <v>1460.18</v>
      </c>
      <c r="J223">
        <v>-4.41</v>
      </c>
    </row>
    <row r="224" spans="1:10" x14ac:dyDescent="0.3">
      <c r="A224">
        <v>1529.01</v>
      </c>
      <c r="B224">
        <f t="shared" si="16"/>
        <v>1529.85</v>
      </c>
      <c r="C224">
        <v>-2.36</v>
      </c>
      <c r="D224" s="2">
        <f t="shared" si="17"/>
        <v>293703.87679682963</v>
      </c>
      <c r="E224" s="1">
        <f t="shared" si="18"/>
        <v>2785054.0870901002</v>
      </c>
      <c r="F224" s="1">
        <f t="shared" si="19"/>
        <v>1529.8490228721746</v>
      </c>
      <c r="G224" s="1">
        <f t="shared" si="20"/>
        <v>9.7712782530834374E-4</v>
      </c>
      <c r="I224">
        <v>1467.03</v>
      </c>
      <c r="J224">
        <v>-4.55</v>
      </c>
    </row>
    <row r="225" spans="1:10" x14ac:dyDescent="0.3">
      <c r="A225">
        <v>1535.65</v>
      </c>
      <c r="B225">
        <f t="shared" si="16"/>
        <v>1536.49</v>
      </c>
      <c r="C225">
        <v>-2.42</v>
      </c>
      <c r="D225" s="2">
        <f t="shared" si="17"/>
        <v>293707.69475797022</v>
      </c>
      <c r="E225" s="1">
        <f t="shared" si="18"/>
        <v>2785059.5196508602</v>
      </c>
      <c r="F225" s="1">
        <f t="shared" si="19"/>
        <v>1536.4890186314244</v>
      </c>
      <c r="G225" s="1">
        <f t="shared" si="20"/>
        <v>9.8136857559438795E-4</v>
      </c>
      <c r="I225">
        <v>1473.06</v>
      </c>
      <c r="J225">
        <v>-4.45</v>
      </c>
    </row>
    <row r="226" spans="1:10" x14ac:dyDescent="0.3">
      <c r="A226">
        <v>1541.85</v>
      </c>
      <c r="B226">
        <f t="shared" si="16"/>
        <v>1542.6899999999998</v>
      </c>
      <c r="C226">
        <v>-2.23</v>
      </c>
      <c r="D226" s="2">
        <f t="shared" si="17"/>
        <v>293711.25972168584</v>
      </c>
      <c r="E226" s="1">
        <f t="shared" si="18"/>
        <v>2785064.5922226538</v>
      </c>
      <c r="F226" s="1">
        <f t="shared" si="19"/>
        <v>1542.6890146713099</v>
      </c>
      <c r="G226" s="1">
        <f t="shared" si="20"/>
        <v>9.8532868992151634E-4</v>
      </c>
      <c r="I226">
        <v>1478.16</v>
      </c>
      <c r="J226">
        <v>-4.43</v>
      </c>
    </row>
    <row r="227" spans="1:10" x14ac:dyDescent="0.3">
      <c r="A227">
        <v>1546.8</v>
      </c>
      <c r="B227">
        <f t="shared" si="16"/>
        <v>1547.6399999999999</v>
      </c>
      <c r="C227">
        <v>-1.84</v>
      </c>
      <c r="D227" s="2">
        <f t="shared" si="17"/>
        <v>293714.10594271688</v>
      </c>
      <c r="E227" s="1">
        <f t="shared" si="18"/>
        <v>2785068.6420985213</v>
      </c>
      <c r="F227" s="1">
        <f t="shared" si="19"/>
        <v>1547.6390115097047</v>
      </c>
      <c r="G227" s="1">
        <f t="shared" si="20"/>
        <v>9.8849029518532916E-4</v>
      </c>
      <c r="I227">
        <v>1485.05</v>
      </c>
      <c r="J227">
        <v>-4.47</v>
      </c>
    </row>
    <row r="228" spans="1:10" x14ac:dyDescent="0.3">
      <c r="A228">
        <v>1554.55</v>
      </c>
      <c r="B228">
        <f t="shared" si="16"/>
        <v>1555.3899999999999</v>
      </c>
      <c r="C228">
        <v>-0.96</v>
      </c>
      <c r="D228" s="2">
        <f t="shared" si="17"/>
        <v>293718.5621473614</v>
      </c>
      <c r="E228" s="1">
        <f t="shared" si="18"/>
        <v>2785074.9828132633</v>
      </c>
      <c r="F228" s="1">
        <f t="shared" si="19"/>
        <v>1555.3890065595615</v>
      </c>
      <c r="G228" s="1">
        <f t="shared" si="20"/>
        <v>9.9344043837845675E-4</v>
      </c>
      <c r="I228">
        <v>1490.29</v>
      </c>
      <c r="J228">
        <v>-4.3899999999999997</v>
      </c>
    </row>
    <row r="229" spans="1:10" x14ac:dyDescent="0.3">
      <c r="A229">
        <v>1557.11</v>
      </c>
      <c r="B229">
        <f t="shared" si="16"/>
        <v>1557.9499999999998</v>
      </c>
      <c r="C229">
        <v>-0.45</v>
      </c>
      <c r="D229" s="2">
        <f t="shared" si="17"/>
        <v>293720.03413237946</v>
      </c>
      <c r="E229" s="1">
        <f t="shared" si="18"/>
        <v>2785077.0772945201</v>
      </c>
      <c r="F229" s="1">
        <f t="shared" si="19"/>
        <v>1557.949004924488</v>
      </c>
      <c r="G229" s="1">
        <f t="shared" si="20"/>
        <v>9.9507551180977316E-4</v>
      </c>
      <c r="I229">
        <v>1496.09</v>
      </c>
      <c r="J229">
        <v>-4.26</v>
      </c>
    </row>
    <row r="230" spans="1:10" x14ac:dyDescent="0.3">
      <c r="A230">
        <v>1557.48</v>
      </c>
      <c r="B230">
        <f t="shared" si="16"/>
        <v>1558.32</v>
      </c>
      <c r="C230">
        <v>-0.45</v>
      </c>
      <c r="D230" s="2">
        <f t="shared" si="17"/>
        <v>293720.24688021408</v>
      </c>
      <c r="E230" s="1">
        <f t="shared" si="18"/>
        <v>2785077.3800125145</v>
      </c>
      <c r="F230" s="1">
        <f t="shared" si="19"/>
        <v>1558.3190046883935</v>
      </c>
      <c r="G230" s="1">
        <f t="shared" si="20"/>
        <v>9.9531160640253802E-4</v>
      </c>
      <c r="I230">
        <v>1502.11</v>
      </c>
      <c r="J230">
        <v>-3.63</v>
      </c>
    </row>
    <row r="231" spans="1:10" x14ac:dyDescent="0.3">
      <c r="A231">
        <v>1557.61</v>
      </c>
      <c r="B231">
        <f t="shared" si="16"/>
        <v>1558.4499999999998</v>
      </c>
      <c r="C231">
        <v>-0.13</v>
      </c>
      <c r="D231" s="2">
        <f t="shared" si="17"/>
        <v>293720.32162945333</v>
      </c>
      <c r="E231" s="1">
        <f t="shared" si="18"/>
        <v>2785077.4863728904</v>
      </c>
      <c r="F231" s="1">
        <f t="shared" si="19"/>
        <v>1558.4490046050348</v>
      </c>
      <c r="G231" s="1">
        <f t="shared" si="20"/>
        <v>9.9539496500256064E-4</v>
      </c>
      <c r="I231">
        <v>1508.01</v>
      </c>
      <c r="J231">
        <v>-3.36</v>
      </c>
    </row>
    <row r="232" spans="1:10" x14ac:dyDescent="0.3">
      <c r="A232">
        <v>1558.97</v>
      </c>
      <c r="B232">
        <f t="shared" si="16"/>
        <v>1559.81</v>
      </c>
      <c r="C232">
        <v>-0.13</v>
      </c>
      <c r="D232" s="2">
        <f t="shared" si="17"/>
        <v>293721.10362149414</v>
      </c>
      <c r="E232" s="1">
        <f t="shared" si="18"/>
        <v>2785078.5990660582</v>
      </c>
      <c r="F232" s="1">
        <f t="shared" si="19"/>
        <v>1559.8090037364536</v>
      </c>
      <c r="G232" s="1">
        <f t="shared" si="20"/>
        <v>9.9626354631254799E-4</v>
      </c>
      <c r="I232">
        <v>1517.4</v>
      </c>
      <c r="J232">
        <v>-2.91</v>
      </c>
    </row>
    <row r="233" spans="1:10" x14ac:dyDescent="0.3">
      <c r="A233">
        <v>1559.06</v>
      </c>
      <c r="B233">
        <f t="shared" si="16"/>
        <v>1559.8999999999999</v>
      </c>
      <c r="C233">
        <v>1.08</v>
      </c>
      <c r="D233" s="2">
        <f t="shared" si="17"/>
        <v>293721.15537096746</v>
      </c>
      <c r="E233" s="1">
        <f t="shared" si="18"/>
        <v>2785078.6727001648</v>
      </c>
      <c r="F233" s="1">
        <f t="shared" si="19"/>
        <v>1559.899003678973</v>
      </c>
      <c r="G233" s="1">
        <f t="shared" si="20"/>
        <v>9.9632102683244739E-4</v>
      </c>
      <c r="I233">
        <v>1529.01</v>
      </c>
      <c r="J233">
        <v>-2.36</v>
      </c>
    </row>
    <row r="234" spans="1:10" x14ac:dyDescent="0.3">
      <c r="A234">
        <v>1559.74</v>
      </c>
      <c r="B234">
        <f t="shared" si="16"/>
        <v>1560.58</v>
      </c>
      <c r="C234">
        <v>1.08</v>
      </c>
      <c r="D234" s="2">
        <f t="shared" si="17"/>
        <v>293721.54636698787</v>
      </c>
      <c r="E234" s="1">
        <f t="shared" si="18"/>
        <v>2785079.229046749</v>
      </c>
      <c r="F234" s="1">
        <f t="shared" si="19"/>
        <v>1560.5790032448729</v>
      </c>
      <c r="G234" s="1">
        <f t="shared" si="20"/>
        <v>9.9675512706198788E-4</v>
      </c>
      <c r="I234">
        <v>1535.65</v>
      </c>
      <c r="J234">
        <v>-2.42</v>
      </c>
    </row>
    <row r="235" spans="1:10" x14ac:dyDescent="0.3">
      <c r="A235">
        <v>1559.86</v>
      </c>
      <c r="B235">
        <f t="shared" si="16"/>
        <v>1560.6999999999998</v>
      </c>
      <c r="C235">
        <v>1.38</v>
      </c>
      <c r="D235" s="2">
        <f t="shared" si="17"/>
        <v>293721.61536628561</v>
      </c>
      <c r="E235" s="1">
        <f t="shared" si="18"/>
        <v>2785079.327225558</v>
      </c>
      <c r="F235" s="1">
        <f t="shared" si="19"/>
        <v>1560.6990031683481</v>
      </c>
      <c r="G235" s="1">
        <f t="shared" si="20"/>
        <v>9.9683165171882138E-4</v>
      </c>
      <c r="I235">
        <v>1541.85</v>
      </c>
      <c r="J235">
        <v>-2.23</v>
      </c>
    </row>
    <row r="236" spans="1:10" x14ac:dyDescent="0.3">
      <c r="A236">
        <v>1560.18</v>
      </c>
      <c r="B236">
        <f t="shared" si="16"/>
        <v>1561.02</v>
      </c>
      <c r="C236">
        <v>1.38</v>
      </c>
      <c r="D236" s="2">
        <f t="shared" si="17"/>
        <v>293721.79936441284</v>
      </c>
      <c r="E236" s="1">
        <f t="shared" si="18"/>
        <v>2785079.5890357145</v>
      </c>
      <c r="F236" s="1">
        <f t="shared" si="19"/>
        <v>1561.019002963475</v>
      </c>
      <c r="G236" s="1">
        <f t="shared" si="20"/>
        <v>9.970365249500901E-4</v>
      </c>
      <c r="I236">
        <v>1546.8</v>
      </c>
      <c r="J236">
        <v>-1.84</v>
      </c>
    </row>
    <row r="237" spans="1:10" x14ac:dyDescent="0.3">
      <c r="A237">
        <v>1560.28</v>
      </c>
      <c r="B237">
        <f t="shared" si="16"/>
        <v>1561.12</v>
      </c>
      <c r="C237">
        <v>1.7</v>
      </c>
      <c r="D237" s="2">
        <f t="shared" si="17"/>
        <v>293721.85686382762</v>
      </c>
      <c r="E237" s="1">
        <f t="shared" si="18"/>
        <v>2785079.6708513885</v>
      </c>
      <c r="F237" s="1">
        <f t="shared" si="19"/>
        <v>1561.1190028995081</v>
      </c>
      <c r="G237" s="1">
        <f t="shared" si="20"/>
        <v>9.9710049175882887E-4</v>
      </c>
      <c r="I237">
        <v>1554.55</v>
      </c>
      <c r="J237">
        <v>-0.96</v>
      </c>
    </row>
    <row r="238" spans="1:10" x14ac:dyDescent="0.3">
      <c r="A238">
        <v>1560.61</v>
      </c>
      <c r="B238">
        <f t="shared" si="16"/>
        <v>1561.4499999999998</v>
      </c>
      <c r="C238">
        <v>1.7</v>
      </c>
      <c r="D238" s="2">
        <f t="shared" si="17"/>
        <v>293722.04661189637</v>
      </c>
      <c r="E238" s="1">
        <f t="shared" si="18"/>
        <v>2785079.9408431132</v>
      </c>
      <c r="F238" s="1">
        <f t="shared" si="19"/>
        <v>1561.4490026889446</v>
      </c>
      <c r="G238" s="1">
        <f t="shared" si="20"/>
        <v>9.9731105524369923E-4</v>
      </c>
      <c r="I238">
        <v>1557.11</v>
      </c>
      <c r="J238">
        <v>-0.45</v>
      </c>
    </row>
    <row r="239" spans="1:10" x14ac:dyDescent="0.3">
      <c r="A239">
        <v>1560.69</v>
      </c>
      <c r="B239">
        <f t="shared" si="16"/>
        <v>1561.53</v>
      </c>
      <c r="C239">
        <v>2</v>
      </c>
      <c r="D239" s="2">
        <f t="shared" si="17"/>
        <v>293722.09261142818</v>
      </c>
      <c r="E239" s="1">
        <f t="shared" si="18"/>
        <v>2785080.0062956526</v>
      </c>
      <c r="F239" s="1">
        <f t="shared" si="19"/>
        <v>1561.5290026379168</v>
      </c>
      <c r="G239" s="1">
        <f t="shared" si="20"/>
        <v>9.9736208312606323E-4</v>
      </c>
      <c r="I239">
        <v>1557.48</v>
      </c>
      <c r="J239">
        <v>-0.45</v>
      </c>
    </row>
    <row r="240" spans="1:10" x14ac:dyDescent="0.3">
      <c r="A240">
        <v>1561</v>
      </c>
      <c r="B240">
        <f t="shared" si="16"/>
        <v>1561.84</v>
      </c>
      <c r="C240">
        <v>2</v>
      </c>
      <c r="D240" s="2">
        <f t="shared" si="17"/>
        <v>293722.27085961396</v>
      </c>
      <c r="E240" s="1">
        <f t="shared" si="18"/>
        <v>2785080.2599242423</v>
      </c>
      <c r="F240" s="1">
        <f t="shared" si="19"/>
        <v>1561.8390024399112</v>
      </c>
      <c r="G240" s="1">
        <f t="shared" si="20"/>
        <v>9.9756008876283886E-4</v>
      </c>
      <c r="I240">
        <v>1557.61</v>
      </c>
      <c r="J240">
        <v>-0.13</v>
      </c>
    </row>
    <row r="241" spans="1:10" x14ac:dyDescent="0.3">
      <c r="A241">
        <v>1561.08</v>
      </c>
      <c r="B241">
        <f t="shared" si="16"/>
        <v>1561.9199999999998</v>
      </c>
      <c r="C241">
        <v>2.2999999999999998</v>
      </c>
      <c r="D241" s="2">
        <f t="shared" si="17"/>
        <v>293722.31685914577</v>
      </c>
      <c r="E241" s="1">
        <f t="shared" si="18"/>
        <v>2785080.3253767816</v>
      </c>
      <c r="F241" s="1">
        <f t="shared" si="19"/>
        <v>1561.9190023888832</v>
      </c>
      <c r="G241" s="1">
        <f t="shared" si="20"/>
        <v>9.9761111664520286E-4</v>
      </c>
      <c r="I241">
        <v>1558.97</v>
      </c>
      <c r="J241">
        <v>-0.13</v>
      </c>
    </row>
    <row r="242" spans="1:10" x14ac:dyDescent="0.3">
      <c r="A242">
        <v>1561.41</v>
      </c>
      <c r="B242">
        <f t="shared" si="16"/>
        <v>1562.25</v>
      </c>
      <c r="C242">
        <v>2.2999999999999998</v>
      </c>
      <c r="D242" s="2">
        <f t="shared" si="17"/>
        <v>293722.50660721451</v>
      </c>
      <c r="E242" s="1">
        <f t="shared" si="18"/>
        <v>2785080.5953685059</v>
      </c>
      <c r="F242" s="1">
        <f t="shared" si="19"/>
        <v>1562.2490021779386</v>
      </c>
      <c r="G242" s="1">
        <f t="shared" si="20"/>
        <v>9.9782206143572694E-4</v>
      </c>
      <c r="I242">
        <v>1559.06</v>
      </c>
      <c r="J242">
        <v>1.08</v>
      </c>
    </row>
    <row r="243" spans="1:10" x14ac:dyDescent="0.3">
      <c r="A243">
        <v>1561.52</v>
      </c>
      <c r="B243">
        <f t="shared" si="16"/>
        <v>1562.36</v>
      </c>
      <c r="C243">
        <v>2.94</v>
      </c>
      <c r="D243" s="2">
        <f t="shared" si="17"/>
        <v>293722.56985657074</v>
      </c>
      <c r="E243" s="1">
        <f t="shared" si="18"/>
        <v>2785080.6853657477</v>
      </c>
      <c r="F243" s="1">
        <f t="shared" si="19"/>
        <v>1562.3590021078664</v>
      </c>
      <c r="G243" s="1">
        <f t="shared" si="20"/>
        <v>9.9789213345502503E-4</v>
      </c>
      <c r="I243">
        <v>1559.74</v>
      </c>
      <c r="J243">
        <v>1.08</v>
      </c>
    </row>
    <row r="244" spans="1:10" x14ac:dyDescent="0.3">
      <c r="A244">
        <v>1562.39</v>
      </c>
      <c r="B244">
        <f t="shared" si="16"/>
        <v>1563.23</v>
      </c>
      <c r="C244">
        <v>2.94</v>
      </c>
      <c r="D244" s="2">
        <f t="shared" si="17"/>
        <v>293723.07010147924</v>
      </c>
      <c r="E244" s="1">
        <f t="shared" si="18"/>
        <v>2785081.3971621119</v>
      </c>
      <c r="F244" s="1">
        <f t="shared" si="19"/>
        <v>1563.2290015519379</v>
      </c>
      <c r="G244" s="1">
        <f t="shared" si="20"/>
        <v>9.9844806209148373E-4</v>
      </c>
      <c r="I244">
        <v>1559.86</v>
      </c>
      <c r="J244">
        <v>1.38</v>
      </c>
    </row>
    <row r="245" spans="1:10" x14ac:dyDescent="0.3">
      <c r="A245">
        <v>1562.97</v>
      </c>
      <c r="B245">
        <f t="shared" si="16"/>
        <v>1563.81</v>
      </c>
      <c r="C245">
        <v>3.07</v>
      </c>
      <c r="D245" s="2">
        <f t="shared" si="17"/>
        <v>293723.40359808487</v>
      </c>
      <c r="E245" s="1">
        <f t="shared" si="18"/>
        <v>2785081.8716930216</v>
      </c>
      <c r="F245" s="1">
        <f t="shared" si="19"/>
        <v>1563.8090011814236</v>
      </c>
      <c r="G245" s="1">
        <f t="shared" si="20"/>
        <v>9.9881857636319182E-4</v>
      </c>
      <c r="I245">
        <v>1560.18</v>
      </c>
      <c r="J245">
        <v>1.38</v>
      </c>
    </row>
    <row r="246" spans="1:10" x14ac:dyDescent="0.3">
      <c r="A246">
        <v>1566.52</v>
      </c>
      <c r="B246">
        <f t="shared" si="16"/>
        <v>1567.36</v>
      </c>
      <c r="C246">
        <v>3.43</v>
      </c>
      <c r="D246" s="2">
        <f t="shared" si="17"/>
        <v>293725.44482730911</v>
      </c>
      <c r="E246" s="1">
        <f t="shared" si="18"/>
        <v>2785084.7761494522</v>
      </c>
      <c r="F246" s="1">
        <f t="shared" si="19"/>
        <v>1567.3589989142442</v>
      </c>
      <c r="G246" s="1">
        <f t="shared" si="20"/>
        <v>1.0010857556608244E-3</v>
      </c>
      <c r="I246">
        <v>1560.28</v>
      </c>
      <c r="J246">
        <v>1.7</v>
      </c>
    </row>
    <row r="247" spans="1:10" x14ac:dyDescent="0.3">
      <c r="A247">
        <v>1570.93</v>
      </c>
      <c r="B247">
        <f t="shared" si="16"/>
        <v>1571.77</v>
      </c>
      <c r="C247">
        <v>3.67</v>
      </c>
      <c r="D247" s="2">
        <f t="shared" si="17"/>
        <v>293727.9805515004</v>
      </c>
      <c r="E247" s="1">
        <f t="shared" si="18"/>
        <v>2785088.3842206798</v>
      </c>
      <c r="F247" s="1">
        <f t="shared" si="19"/>
        <v>1571.7689960976224</v>
      </c>
      <c r="G247" s="1">
        <f t="shared" si="20"/>
        <v>1.0039023775334499E-3</v>
      </c>
      <c r="I247">
        <v>1560.61</v>
      </c>
      <c r="J247">
        <v>1.7</v>
      </c>
    </row>
    <row r="248" spans="1:10" x14ac:dyDescent="0.3">
      <c r="A248">
        <v>1579.29</v>
      </c>
      <c r="B248">
        <f t="shared" si="16"/>
        <v>1580.1299999999999</v>
      </c>
      <c r="C248">
        <v>3.85</v>
      </c>
      <c r="D248" s="2">
        <f t="shared" si="17"/>
        <v>293732.78750257503</v>
      </c>
      <c r="E248" s="1">
        <f t="shared" si="18"/>
        <v>2785095.2240110338</v>
      </c>
      <c r="F248" s="1">
        <f t="shared" si="19"/>
        <v>1580.1289907579544</v>
      </c>
      <c r="G248" s="1">
        <f t="shared" si="20"/>
        <v>1.0092420454839157E-3</v>
      </c>
      <c r="I248">
        <v>1560.69</v>
      </c>
      <c r="J248">
        <v>2</v>
      </c>
    </row>
    <row r="249" spans="1:10" x14ac:dyDescent="0.3">
      <c r="A249">
        <v>1579.4</v>
      </c>
      <c r="B249">
        <f t="shared" si="16"/>
        <v>1580.24</v>
      </c>
      <c r="C249">
        <v>3.98</v>
      </c>
      <c r="D249" s="2">
        <f t="shared" si="17"/>
        <v>293732.85075193131</v>
      </c>
      <c r="E249" s="1">
        <f t="shared" si="18"/>
        <v>2785095.314008275</v>
      </c>
      <c r="F249" s="1">
        <f t="shared" si="19"/>
        <v>1580.2389906875346</v>
      </c>
      <c r="G249" s="1">
        <f t="shared" si="20"/>
        <v>1.0093124653849372E-3</v>
      </c>
      <c r="I249">
        <v>1561</v>
      </c>
      <c r="J249">
        <v>2</v>
      </c>
    </row>
    <row r="250" spans="1:10" x14ac:dyDescent="0.3">
      <c r="A250">
        <v>1579.67</v>
      </c>
      <c r="B250">
        <f t="shared" si="16"/>
        <v>1580.51</v>
      </c>
      <c r="C250">
        <v>3.98</v>
      </c>
      <c r="D250" s="2">
        <f t="shared" si="17"/>
        <v>293733.00600035116</v>
      </c>
      <c r="E250" s="1">
        <f t="shared" si="18"/>
        <v>2785095.5349105955</v>
      </c>
      <c r="F250" s="1">
        <f t="shared" si="19"/>
        <v>1580.508990515407</v>
      </c>
      <c r="G250" s="1">
        <f t="shared" si="20"/>
        <v>1.0094845929415897E-3</v>
      </c>
      <c r="I250">
        <v>1561.08</v>
      </c>
      <c r="J250">
        <v>2.2999999999999998</v>
      </c>
    </row>
    <row r="251" spans="1:10" x14ac:dyDescent="0.3">
      <c r="A251" s="5">
        <v>1579.73</v>
      </c>
      <c r="B251">
        <f t="shared" si="16"/>
        <v>1580.57</v>
      </c>
      <c r="C251" s="5">
        <v>4.1500000000000004</v>
      </c>
      <c r="D251" s="2">
        <v>293733.0405</v>
      </c>
      <c r="E251" s="2">
        <v>2785095.5839999998</v>
      </c>
      <c r="F251" s="1">
        <f t="shared" si="19"/>
        <v>1580.5689904769374</v>
      </c>
      <c r="G251" s="1">
        <f t="shared" si="20"/>
        <v>1.0095230625211116E-3</v>
      </c>
      <c r="I251">
        <v>1561.41</v>
      </c>
      <c r="J251">
        <v>2.2999999999999998</v>
      </c>
    </row>
    <row r="252" spans="1:10" x14ac:dyDescent="0.3">
      <c r="I252">
        <v>1561.52</v>
      </c>
      <c r="J252">
        <v>2.94</v>
      </c>
    </row>
    <row r="253" spans="1:10" x14ac:dyDescent="0.3">
      <c r="I253">
        <v>1562.39</v>
      </c>
      <c r="J253">
        <v>2.94</v>
      </c>
    </row>
    <row r="254" spans="1:10" x14ac:dyDescent="0.3">
      <c r="I254">
        <v>1562.97</v>
      </c>
      <c r="J254">
        <v>3.07</v>
      </c>
    </row>
    <row r="255" spans="1:10" x14ac:dyDescent="0.3">
      <c r="I255">
        <v>1566.52</v>
      </c>
      <c r="J255">
        <v>3.43</v>
      </c>
    </row>
    <row r="256" spans="1:10" x14ac:dyDescent="0.3">
      <c r="I256">
        <v>1570.93</v>
      </c>
      <c r="J256">
        <v>3.67</v>
      </c>
    </row>
    <row r="257" spans="9:10" x14ac:dyDescent="0.3">
      <c r="I257">
        <v>1579.29</v>
      </c>
      <c r="J257">
        <v>3.85</v>
      </c>
    </row>
    <row r="258" spans="9:10" x14ac:dyDescent="0.3">
      <c r="I258">
        <v>1579.4</v>
      </c>
      <c r="J258">
        <v>3.98</v>
      </c>
    </row>
    <row r="259" spans="9:10" x14ac:dyDescent="0.3">
      <c r="I259">
        <v>1579.67</v>
      </c>
      <c r="J259">
        <v>3.98</v>
      </c>
    </row>
    <row r="260" spans="9:10" x14ac:dyDescent="0.3">
      <c r="I260" s="5">
        <v>1579.73</v>
      </c>
      <c r="J260" s="5">
        <v>4.1500000000000004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3"/>
  <sheetViews>
    <sheetView topLeftCell="A255" workbookViewId="0">
      <selection activeCell="F278" sqref="F278:G279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10" x14ac:dyDescent="0.3">
      <c r="A1" s="5">
        <v>-149</v>
      </c>
      <c r="B1">
        <f>A1+149</f>
        <v>0</v>
      </c>
      <c r="C1" s="5">
        <v>2.4</v>
      </c>
      <c r="D1" s="2">
        <v>292276.77100000001</v>
      </c>
      <c r="E1" s="2">
        <v>2783852.9070000001</v>
      </c>
    </row>
    <row r="2" spans="1:10" x14ac:dyDescent="0.3">
      <c r="A2">
        <v>-148.18</v>
      </c>
      <c r="B2">
        <f t="shared" ref="B2:B65" si="0">A2+149</f>
        <v>0.81999999999999318</v>
      </c>
      <c r="C2">
        <v>2.4300000000000002</v>
      </c>
      <c r="D2" s="2">
        <f>(((B2*($D$277-$D$1))+$B$277*$D$1)/$B$277)</f>
        <v>292277.19103812147</v>
      </c>
      <c r="E2" s="1">
        <f>(((B2*($E$277-$E$1))+$B$277*$E$1)/$B$277)</f>
        <v>2783853.6112506883</v>
      </c>
      <c r="F2" s="1">
        <f>SQRT(((D2-$D$1)^2)+((E2-$E$1)^2))</f>
        <v>0.82000064348116464</v>
      </c>
      <c r="G2" s="1">
        <f t="shared" ref="G2" si="1">B2-F2</f>
        <v>-6.4348117145840433E-7</v>
      </c>
    </row>
    <row r="3" spans="1:10" x14ac:dyDescent="0.3">
      <c r="A3">
        <v>-136.58000000000001</v>
      </c>
      <c r="B3">
        <f t="shared" si="0"/>
        <v>12.419999999999987</v>
      </c>
      <c r="C3">
        <v>2.36</v>
      </c>
      <c r="D3" s="2">
        <f t="shared" ref="D3:D66" si="2">(((B3*($D$277-$D$1))+$B$277*$D$1)/$B$277)</f>
        <v>292283.13304081513</v>
      </c>
      <c r="E3" s="1">
        <f t="shared" ref="E3:E66" si="3">(((B3*($E$277-$E$1))+$B$277*$E$1)/$B$277)</f>
        <v>2783863.573821397</v>
      </c>
      <c r="F3" s="1">
        <f t="shared" ref="F3:F66" si="4">SQRT(((D3-$D$1)^2)+((E3-$E$1)^2))</f>
        <v>12.42000974423128</v>
      </c>
      <c r="G3" s="1">
        <f t="shared" ref="G3:G66" si="5">B3-F3</f>
        <v>-9.7442312920748009E-6</v>
      </c>
    </row>
    <row r="4" spans="1:10" x14ac:dyDescent="0.3">
      <c r="A4">
        <v>-136.54</v>
      </c>
      <c r="B4">
        <f t="shared" si="0"/>
        <v>12.460000000000008</v>
      </c>
      <c r="C4">
        <v>2.79</v>
      </c>
      <c r="D4" s="2">
        <f t="shared" si="2"/>
        <v>292283.15353047958</v>
      </c>
      <c r="E4" s="1">
        <f t="shared" si="3"/>
        <v>2783863.6081750891</v>
      </c>
      <c r="F4" s="1">
        <f t="shared" si="4"/>
        <v>12.460009775598914</v>
      </c>
      <c r="G4" s="1">
        <f t="shared" si="5"/>
        <v>-9.7755989063585957E-6</v>
      </c>
    </row>
    <row r="5" spans="1:10" x14ac:dyDescent="0.3">
      <c r="A5">
        <v>-136.29</v>
      </c>
      <c r="B5">
        <f t="shared" si="0"/>
        <v>12.710000000000008</v>
      </c>
      <c r="C5">
        <v>2.79</v>
      </c>
      <c r="D5" s="2">
        <f t="shared" si="2"/>
        <v>292283.28159088246</v>
      </c>
      <c r="E5" s="1">
        <f t="shared" si="3"/>
        <v>2783863.8228856651</v>
      </c>
      <c r="F5" s="1">
        <f t="shared" si="4"/>
        <v>12.710009972054014</v>
      </c>
      <c r="G5" s="1">
        <f t="shared" si="5"/>
        <v>-9.9720540056580376E-6</v>
      </c>
    </row>
    <row r="6" spans="1:10" x14ac:dyDescent="0.3">
      <c r="A6">
        <v>-136.24</v>
      </c>
      <c r="B6">
        <f t="shared" si="0"/>
        <v>12.759999999999991</v>
      </c>
      <c r="C6">
        <v>2.58</v>
      </c>
      <c r="D6" s="2">
        <f t="shared" si="2"/>
        <v>292283.30720296304</v>
      </c>
      <c r="E6" s="1">
        <f t="shared" si="3"/>
        <v>2783863.8658277798</v>
      </c>
      <c r="F6" s="1">
        <f t="shared" si="4"/>
        <v>12.760010010871081</v>
      </c>
      <c r="G6" s="1">
        <f t="shared" si="5"/>
        <v>-1.0010871090315732E-5</v>
      </c>
    </row>
    <row r="7" spans="1:10" x14ac:dyDescent="0.3">
      <c r="A7">
        <v>-127.88</v>
      </c>
      <c r="B7">
        <f t="shared" si="0"/>
        <v>21.120000000000005</v>
      </c>
      <c r="C7">
        <v>2.54</v>
      </c>
      <c r="D7" s="2">
        <f t="shared" si="2"/>
        <v>292287.58954283543</v>
      </c>
      <c r="E7" s="1">
        <f t="shared" si="3"/>
        <v>2783871.0457494291</v>
      </c>
      <c r="F7" s="1">
        <f t="shared" si="4"/>
        <v>21.120016570323592</v>
      </c>
      <c r="G7" s="1">
        <f t="shared" si="5"/>
        <v>-1.657032358792776E-5</v>
      </c>
      <c r="I7" s="5">
        <v>-149</v>
      </c>
      <c r="J7" s="5">
        <v>2.4</v>
      </c>
    </row>
    <row r="8" spans="1:10" x14ac:dyDescent="0.3">
      <c r="A8">
        <v>-115.75</v>
      </c>
      <c r="B8">
        <f t="shared" si="0"/>
        <v>33.25</v>
      </c>
      <c r="C8">
        <v>2.66</v>
      </c>
      <c r="D8" s="2">
        <f t="shared" si="2"/>
        <v>292293.80303358316</v>
      </c>
      <c r="E8" s="1">
        <f t="shared" si="3"/>
        <v>2783881.4635065584</v>
      </c>
      <c r="F8" s="1">
        <f t="shared" si="4"/>
        <v>33.250026087102249</v>
      </c>
      <c r="G8" s="1">
        <f t="shared" si="5"/>
        <v>-2.6087102249050531E-5</v>
      </c>
      <c r="I8">
        <v>-148.18</v>
      </c>
      <c r="J8">
        <v>2.4300000000000002</v>
      </c>
    </row>
    <row r="9" spans="1:10" x14ac:dyDescent="0.3">
      <c r="A9">
        <v>-108.98</v>
      </c>
      <c r="B9">
        <f t="shared" si="0"/>
        <v>40.019999999999996</v>
      </c>
      <c r="C9">
        <v>2.57</v>
      </c>
      <c r="D9" s="2">
        <f t="shared" si="2"/>
        <v>292297.27090929321</v>
      </c>
      <c r="E9" s="1">
        <f t="shared" si="3"/>
        <v>2783887.2778689465</v>
      </c>
      <c r="F9" s="1">
        <f t="shared" si="4"/>
        <v>40.020031398809429</v>
      </c>
      <c r="G9" s="1">
        <f t="shared" si="5"/>
        <v>-3.1398809433369479E-5</v>
      </c>
      <c r="I9">
        <v>-136.58000000000001</v>
      </c>
      <c r="J9">
        <v>2.36</v>
      </c>
    </row>
    <row r="10" spans="1:10" x14ac:dyDescent="0.3">
      <c r="A10">
        <v>-104.26</v>
      </c>
      <c r="B10">
        <f t="shared" si="0"/>
        <v>44.739999999999995</v>
      </c>
      <c r="C10">
        <v>1.65</v>
      </c>
      <c r="D10" s="2">
        <f t="shared" si="2"/>
        <v>292299.68868969957</v>
      </c>
      <c r="E10" s="1">
        <f t="shared" si="3"/>
        <v>2783891.3316046144</v>
      </c>
      <c r="F10" s="1">
        <f t="shared" si="4"/>
        <v>44.74003510199875</v>
      </c>
      <c r="G10" s="1">
        <f t="shared" si="5"/>
        <v>-3.5101998754782926E-5</v>
      </c>
      <c r="I10">
        <v>-136.54</v>
      </c>
      <c r="J10">
        <v>2.79</v>
      </c>
    </row>
    <row r="11" spans="1:10" x14ac:dyDescent="0.3">
      <c r="A11">
        <v>-97.5</v>
      </c>
      <c r="B11">
        <f t="shared" si="0"/>
        <v>51.5</v>
      </c>
      <c r="C11">
        <v>1.47</v>
      </c>
      <c r="D11" s="2">
        <f t="shared" si="2"/>
        <v>292303.15144299349</v>
      </c>
      <c r="E11" s="1">
        <f t="shared" si="3"/>
        <v>2783897.1373785795</v>
      </c>
      <c r="F11" s="1">
        <f t="shared" si="4"/>
        <v>51.500040405856566</v>
      </c>
      <c r="G11" s="1">
        <f t="shared" si="5"/>
        <v>-4.0405856566394505E-5</v>
      </c>
      <c r="I11">
        <v>-136.29</v>
      </c>
      <c r="J11">
        <v>2.79</v>
      </c>
    </row>
    <row r="12" spans="1:10" x14ac:dyDescent="0.3">
      <c r="A12">
        <v>-87.24</v>
      </c>
      <c r="B12">
        <f t="shared" si="0"/>
        <v>61.760000000000005</v>
      </c>
      <c r="C12">
        <v>1.83</v>
      </c>
      <c r="D12" s="2">
        <f t="shared" si="2"/>
        <v>292308.40704192774</v>
      </c>
      <c r="E12" s="1">
        <f t="shared" si="3"/>
        <v>2783905.9491006033</v>
      </c>
      <c r="F12" s="1">
        <f t="shared" si="4"/>
        <v>61.760048455746194</v>
      </c>
      <c r="G12" s="1">
        <f t="shared" si="5"/>
        <v>-4.8455746188835747E-5</v>
      </c>
      <c r="I12">
        <v>-136.24</v>
      </c>
      <c r="J12">
        <v>2.58</v>
      </c>
    </row>
    <row r="13" spans="1:10" x14ac:dyDescent="0.3">
      <c r="A13">
        <v>-85.41</v>
      </c>
      <c r="B13">
        <f t="shared" si="0"/>
        <v>63.59</v>
      </c>
      <c r="C13">
        <v>1.56</v>
      </c>
      <c r="D13" s="2">
        <f t="shared" si="2"/>
        <v>292309.34444407682</v>
      </c>
      <c r="E13" s="1">
        <f t="shared" si="3"/>
        <v>2783907.5207820171</v>
      </c>
      <c r="F13" s="1">
        <f t="shared" si="4"/>
        <v>63.590049891697333</v>
      </c>
      <c r="G13" s="1">
        <f t="shared" si="5"/>
        <v>-4.9891697329940143E-5</v>
      </c>
      <c r="I13">
        <v>-127.88</v>
      </c>
      <c r="J13">
        <v>2.54</v>
      </c>
    </row>
    <row r="14" spans="1:10" x14ac:dyDescent="0.3">
      <c r="A14">
        <v>-83.96</v>
      </c>
      <c r="B14">
        <f t="shared" si="0"/>
        <v>65.040000000000006</v>
      </c>
      <c r="C14">
        <v>1.55</v>
      </c>
      <c r="D14" s="2">
        <f t="shared" si="2"/>
        <v>292310.08719441353</v>
      </c>
      <c r="E14" s="1">
        <f t="shared" si="3"/>
        <v>2783908.7661033557</v>
      </c>
      <c r="F14" s="1">
        <f t="shared" si="4"/>
        <v>65.040051029241098</v>
      </c>
      <c r="G14" s="1">
        <f t="shared" si="5"/>
        <v>-5.1029241092237498E-5</v>
      </c>
      <c r="I14">
        <v>-115.75</v>
      </c>
      <c r="J14">
        <v>2.66</v>
      </c>
    </row>
    <row r="15" spans="1:10" x14ac:dyDescent="0.3">
      <c r="A15">
        <v>-80.14</v>
      </c>
      <c r="B15">
        <f t="shared" si="0"/>
        <v>68.86</v>
      </c>
      <c r="C15">
        <v>1.86</v>
      </c>
      <c r="D15" s="2">
        <f t="shared" si="2"/>
        <v>292312.04395736958</v>
      </c>
      <c r="E15" s="1">
        <f t="shared" si="3"/>
        <v>2783912.0468809512</v>
      </c>
      <c r="F15" s="1">
        <f t="shared" si="4"/>
        <v>68.860054026243816</v>
      </c>
      <c r="G15" s="1">
        <f t="shared" si="5"/>
        <v>-5.4026243816451824E-5</v>
      </c>
      <c r="I15">
        <v>-108.98</v>
      </c>
      <c r="J15">
        <v>2.57</v>
      </c>
    </row>
    <row r="16" spans="1:10" x14ac:dyDescent="0.3">
      <c r="A16">
        <v>-71.790000000000006</v>
      </c>
      <c r="B16">
        <f t="shared" si="0"/>
        <v>77.209999999999994</v>
      </c>
      <c r="C16">
        <v>1.87</v>
      </c>
      <c r="D16" s="2">
        <f t="shared" si="2"/>
        <v>292316.32117482577</v>
      </c>
      <c r="E16" s="1">
        <f t="shared" si="3"/>
        <v>2783919.2182141771</v>
      </c>
      <c r="F16" s="1">
        <f t="shared" si="4"/>
        <v>77.210060577417224</v>
      </c>
      <c r="G16" s="1">
        <f t="shared" si="5"/>
        <v>-6.0577417229978892E-5</v>
      </c>
      <c r="I16">
        <v>-104.26</v>
      </c>
      <c r="J16">
        <v>1.65</v>
      </c>
    </row>
    <row r="17" spans="1:10" x14ac:dyDescent="0.3">
      <c r="A17">
        <v>-65.150000000000006</v>
      </c>
      <c r="B17">
        <f t="shared" si="0"/>
        <v>83.85</v>
      </c>
      <c r="C17">
        <v>2.25</v>
      </c>
      <c r="D17" s="2">
        <f t="shared" si="2"/>
        <v>292319.72245912632</v>
      </c>
      <c r="E17" s="1">
        <f t="shared" si="3"/>
        <v>2783924.9209270659</v>
      </c>
      <c r="F17" s="1">
        <f t="shared" si="4"/>
        <v>83.850065787172127</v>
      </c>
      <c r="G17" s="1">
        <f t="shared" si="5"/>
        <v>-6.5787172133013883E-5</v>
      </c>
      <c r="I17">
        <v>-97.5</v>
      </c>
      <c r="J17">
        <v>1.47</v>
      </c>
    </row>
    <row r="18" spans="1:10" x14ac:dyDescent="0.3">
      <c r="A18">
        <v>-55.54</v>
      </c>
      <c r="B18">
        <f t="shared" si="0"/>
        <v>93.460000000000008</v>
      </c>
      <c r="C18">
        <v>1.83</v>
      </c>
      <c r="D18" s="2">
        <f t="shared" si="2"/>
        <v>292324.64510101307</v>
      </c>
      <c r="E18" s="1">
        <f t="shared" si="3"/>
        <v>2783933.1744015929</v>
      </c>
      <c r="F18" s="1">
        <f t="shared" si="4"/>
        <v>93.460073326900499</v>
      </c>
      <c r="G18" s="1">
        <f t="shared" si="5"/>
        <v>-7.3326900491110791E-5</v>
      </c>
      <c r="I18">
        <v>-87.24</v>
      </c>
      <c r="J18">
        <v>1.83</v>
      </c>
    </row>
    <row r="19" spans="1:10" x14ac:dyDescent="0.3">
      <c r="A19">
        <v>-49.94</v>
      </c>
      <c r="B19">
        <f t="shared" si="0"/>
        <v>99.06</v>
      </c>
      <c r="C19">
        <v>2.23</v>
      </c>
      <c r="D19" s="2">
        <f t="shared" si="2"/>
        <v>292327.51365403761</v>
      </c>
      <c r="E19" s="1">
        <f t="shared" si="3"/>
        <v>2783937.9839184866</v>
      </c>
      <c r="F19" s="1">
        <f t="shared" si="4"/>
        <v>99.060077720237402</v>
      </c>
      <c r="G19" s="1">
        <f t="shared" si="5"/>
        <v>-7.772023739960332E-5</v>
      </c>
      <c r="I19">
        <v>-85.41</v>
      </c>
      <c r="J19">
        <v>1.56</v>
      </c>
    </row>
    <row r="20" spans="1:10" x14ac:dyDescent="0.3">
      <c r="A20">
        <v>-45.61</v>
      </c>
      <c r="B20">
        <f t="shared" si="0"/>
        <v>103.39</v>
      </c>
      <c r="C20">
        <v>2.4500000000000002</v>
      </c>
      <c r="D20" s="2">
        <f t="shared" si="2"/>
        <v>292329.73166021548</v>
      </c>
      <c r="E20" s="1">
        <f t="shared" si="3"/>
        <v>2783941.7027056566</v>
      </c>
      <c r="F20" s="1">
        <f t="shared" si="4"/>
        <v>103.39008111756993</v>
      </c>
      <c r="G20" s="1">
        <f t="shared" si="5"/>
        <v>-8.1117569934008316E-5</v>
      </c>
      <c r="I20">
        <v>-83.96</v>
      </c>
      <c r="J20">
        <v>1.55</v>
      </c>
    </row>
    <row r="21" spans="1:10" x14ac:dyDescent="0.3">
      <c r="A21">
        <v>-29.7</v>
      </c>
      <c r="B21">
        <f t="shared" si="0"/>
        <v>119.3</v>
      </c>
      <c r="C21">
        <v>2.5299999999999998</v>
      </c>
      <c r="D21" s="2">
        <f t="shared" si="2"/>
        <v>292337.88142425485</v>
      </c>
      <c r="E21" s="1">
        <f t="shared" si="3"/>
        <v>2783955.3668866898</v>
      </c>
      <c r="F21" s="1">
        <f t="shared" si="4"/>
        <v>119.30009360041342</v>
      </c>
      <c r="G21" s="1">
        <f t="shared" si="5"/>
        <v>-9.360041342176828E-5</v>
      </c>
      <c r="I21">
        <v>-80.14</v>
      </c>
      <c r="J21">
        <v>1.86</v>
      </c>
    </row>
    <row r="22" spans="1:10" x14ac:dyDescent="0.3">
      <c r="A22">
        <v>-13.82</v>
      </c>
      <c r="B22">
        <f t="shared" si="0"/>
        <v>135.18</v>
      </c>
      <c r="C22">
        <v>2.59</v>
      </c>
      <c r="D22" s="2">
        <f t="shared" si="2"/>
        <v>292346.01582104585</v>
      </c>
      <c r="E22" s="1">
        <f t="shared" si="3"/>
        <v>2783969.0053024539</v>
      </c>
      <c r="F22" s="1">
        <f t="shared" si="4"/>
        <v>135.18010605970881</v>
      </c>
      <c r="G22" s="1">
        <f t="shared" si="5"/>
        <v>-1.0605970879851156E-4</v>
      </c>
      <c r="I22">
        <v>-71.790000000000006</v>
      </c>
      <c r="J22">
        <v>1.87</v>
      </c>
    </row>
    <row r="23" spans="1:10" x14ac:dyDescent="0.3">
      <c r="A23">
        <v>4.07</v>
      </c>
      <c r="B23">
        <f t="shared" si="0"/>
        <v>153.07</v>
      </c>
      <c r="C23">
        <v>2.2599999999999998</v>
      </c>
      <c r="D23" s="2">
        <f t="shared" si="2"/>
        <v>292355.17982347601</v>
      </c>
      <c r="E23" s="1">
        <f t="shared" si="3"/>
        <v>2783984.3699912457</v>
      </c>
      <c r="F23" s="1">
        <f t="shared" si="4"/>
        <v>153.07012009572466</v>
      </c>
      <c r="G23" s="1">
        <f t="shared" si="5"/>
        <v>-1.2009572466809004E-4</v>
      </c>
      <c r="I23">
        <v>-65.150000000000006</v>
      </c>
      <c r="J23">
        <v>2.25</v>
      </c>
    </row>
    <row r="24" spans="1:10" x14ac:dyDescent="0.3">
      <c r="A24">
        <v>5.92</v>
      </c>
      <c r="B24">
        <f t="shared" si="0"/>
        <v>154.91999999999999</v>
      </c>
      <c r="C24">
        <v>2.36</v>
      </c>
      <c r="D24" s="2">
        <f t="shared" si="2"/>
        <v>292356.12747045734</v>
      </c>
      <c r="E24" s="1">
        <f t="shared" si="3"/>
        <v>2783985.9588495055</v>
      </c>
      <c r="F24" s="1">
        <f t="shared" si="4"/>
        <v>154.92012154737452</v>
      </c>
      <c r="G24" s="1">
        <f t="shared" si="5"/>
        <v>-1.215473745332929E-4</v>
      </c>
      <c r="I24">
        <v>-55.54</v>
      </c>
      <c r="J24">
        <v>1.83</v>
      </c>
    </row>
    <row r="25" spans="1:10" x14ac:dyDescent="0.3">
      <c r="A25">
        <v>5.95</v>
      </c>
      <c r="B25">
        <f t="shared" si="0"/>
        <v>154.94999999999999</v>
      </c>
      <c r="C25">
        <v>2.85</v>
      </c>
      <c r="D25" s="2">
        <f t="shared" si="2"/>
        <v>292356.14283770567</v>
      </c>
      <c r="E25" s="1">
        <f t="shared" si="3"/>
        <v>2783985.9846147741</v>
      </c>
      <c r="F25" s="1">
        <f t="shared" si="4"/>
        <v>154.95012157049285</v>
      </c>
      <c r="G25" s="1">
        <f t="shared" si="5"/>
        <v>-1.2157049286543042E-4</v>
      </c>
      <c r="I25">
        <v>-49.94</v>
      </c>
      <c r="J25">
        <v>2.23</v>
      </c>
    </row>
    <row r="26" spans="1:10" x14ac:dyDescent="0.3">
      <c r="A26">
        <v>6.43</v>
      </c>
      <c r="B26">
        <f t="shared" si="0"/>
        <v>155.43</v>
      </c>
      <c r="C26">
        <v>2.88</v>
      </c>
      <c r="D26" s="2">
        <f t="shared" si="2"/>
        <v>292356.38871367922</v>
      </c>
      <c r="E26" s="1">
        <f t="shared" si="3"/>
        <v>2783986.3968590796</v>
      </c>
      <c r="F26" s="1">
        <f t="shared" si="4"/>
        <v>155.43012194733424</v>
      </c>
      <c r="G26" s="1">
        <f t="shared" si="5"/>
        <v>-1.2194733423598336E-4</v>
      </c>
      <c r="I26">
        <v>-45.61</v>
      </c>
      <c r="J26">
        <v>2.4500000000000002</v>
      </c>
    </row>
    <row r="27" spans="1:10" x14ac:dyDescent="0.3">
      <c r="A27">
        <v>6.46</v>
      </c>
      <c r="B27">
        <f t="shared" si="0"/>
        <v>155.46</v>
      </c>
      <c r="C27">
        <v>2.46</v>
      </c>
      <c r="D27" s="2">
        <f t="shared" si="2"/>
        <v>292356.40408092755</v>
      </c>
      <c r="E27" s="1">
        <f t="shared" si="3"/>
        <v>2783986.4226243482</v>
      </c>
      <c r="F27" s="1">
        <f t="shared" si="4"/>
        <v>155.46012197045255</v>
      </c>
      <c r="G27" s="1">
        <f t="shared" si="5"/>
        <v>-1.2197045253969918E-4</v>
      </c>
      <c r="I27">
        <v>-29.7</v>
      </c>
      <c r="J27">
        <v>2.5299999999999998</v>
      </c>
    </row>
    <row r="28" spans="1:10" x14ac:dyDescent="0.3">
      <c r="A28">
        <v>9.89</v>
      </c>
      <c r="B28">
        <f t="shared" si="0"/>
        <v>158.88999999999999</v>
      </c>
      <c r="C28">
        <v>2.39</v>
      </c>
      <c r="D28" s="2">
        <f t="shared" si="2"/>
        <v>292358.16106965509</v>
      </c>
      <c r="E28" s="1">
        <f t="shared" si="3"/>
        <v>2783989.3684534458</v>
      </c>
      <c r="F28" s="1">
        <f t="shared" si="4"/>
        <v>158.89012466159846</v>
      </c>
      <c r="G28" s="1">
        <f t="shared" si="5"/>
        <v>-1.2466159847690506E-4</v>
      </c>
      <c r="I28">
        <v>-13.82</v>
      </c>
      <c r="J28">
        <v>2.59</v>
      </c>
    </row>
    <row r="29" spans="1:10" x14ac:dyDescent="0.3">
      <c r="A29">
        <v>25.89</v>
      </c>
      <c r="B29">
        <f t="shared" si="0"/>
        <v>174.89</v>
      </c>
      <c r="C29">
        <v>1.54</v>
      </c>
      <c r="D29" s="2">
        <f t="shared" si="2"/>
        <v>292366.35693543951</v>
      </c>
      <c r="E29" s="1">
        <f t="shared" si="3"/>
        <v>2784003.1099302866</v>
      </c>
      <c r="F29" s="1">
        <f t="shared" si="4"/>
        <v>174.89013721542651</v>
      </c>
      <c r="G29" s="1">
        <f t="shared" si="5"/>
        <v>-1.372154265197878E-4</v>
      </c>
      <c r="I29">
        <v>4.07</v>
      </c>
      <c r="J29">
        <v>2.2599999999999998</v>
      </c>
    </row>
    <row r="30" spans="1:10" x14ac:dyDescent="0.3">
      <c r="A30">
        <v>32.35</v>
      </c>
      <c r="B30">
        <f t="shared" si="0"/>
        <v>181.35</v>
      </c>
      <c r="C30">
        <v>0.83</v>
      </c>
      <c r="D30" s="2">
        <f t="shared" si="2"/>
        <v>292369.66601624992</v>
      </c>
      <c r="E30" s="1">
        <f t="shared" si="3"/>
        <v>2784008.6580515606</v>
      </c>
      <c r="F30" s="1">
        <f t="shared" si="4"/>
        <v>181.35014228358241</v>
      </c>
      <c r="G30" s="1">
        <f t="shared" si="5"/>
        <v>-1.4228358242007744E-4</v>
      </c>
      <c r="I30">
        <v>5.92</v>
      </c>
      <c r="J30">
        <v>2.36</v>
      </c>
    </row>
    <row r="31" spans="1:10" x14ac:dyDescent="0.3">
      <c r="A31">
        <v>51.83</v>
      </c>
      <c r="B31">
        <f t="shared" si="0"/>
        <v>200.82999999999998</v>
      </c>
      <c r="C31">
        <v>-0.27</v>
      </c>
      <c r="D31" s="2">
        <f t="shared" si="2"/>
        <v>292379.64448284241</v>
      </c>
      <c r="E31" s="1">
        <f t="shared" si="3"/>
        <v>2784025.3882996133</v>
      </c>
      <c r="F31" s="1">
        <f t="shared" si="4"/>
        <v>200.83015756694365</v>
      </c>
      <c r="G31" s="1">
        <f t="shared" si="5"/>
        <v>-1.5756694367041746E-4</v>
      </c>
      <c r="I31">
        <v>5.95</v>
      </c>
      <c r="J31">
        <v>2.85</v>
      </c>
    </row>
    <row r="32" spans="1:10" x14ac:dyDescent="0.3">
      <c r="A32">
        <v>58.24</v>
      </c>
      <c r="B32">
        <f t="shared" si="0"/>
        <v>207.24</v>
      </c>
      <c r="C32">
        <v>-0.33</v>
      </c>
      <c r="D32" s="2">
        <f t="shared" si="2"/>
        <v>292382.92795157229</v>
      </c>
      <c r="E32" s="1">
        <f t="shared" si="3"/>
        <v>2784030.8934787726</v>
      </c>
      <c r="F32" s="1">
        <f t="shared" si="4"/>
        <v>207.24016259631233</v>
      </c>
      <c r="G32" s="1">
        <f t="shared" si="5"/>
        <v>-1.6259631232173888E-4</v>
      </c>
      <c r="I32">
        <v>6.43</v>
      </c>
      <c r="J32">
        <v>2.88</v>
      </c>
    </row>
    <row r="33" spans="1:10" x14ac:dyDescent="0.3">
      <c r="A33">
        <v>64.66</v>
      </c>
      <c r="B33">
        <f t="shared" si="0"/>
        <v>213.66</v>
      </c>
      <c r="C33">
        <v>-0.41</v>
      </c>
      <c r="D33" s="2">
        <f t="shared" si="2"/>
        <v>292386.21654271829</v>
      </c>
      <c r="E33" s="1">
        <f t="shared" si="3"/>
        <v>2784036.407246355</v>
      </c>
      <c r="F33" s="1">
        <f t="shared" si="4"/>
        <v>213.66016763353034</v>
      </c>
      <c r="G33" s="1">
        <f t="shared" si="5"/>
        <v>-1.6763353033866224E-4</v>
      </c>
      <c r="I33">
        <v>6.46</v>
      </c>
      <c r="J33">
        <v>2.46</v>
      </c>
    </row>
    <row r="34" spans="1:10" x14ac:dyDescent="0.3">
      <c r="A34">
        <v>71.23</v>
      </c>
      <c r="B34">
        <f t="shared" si="0"/>
        <v>220.23000000000002</v>
      </c>
      <c r="C34">
        <v>-0.56999999999999995</v>
      </c>
      <c r="D34" s="2">
        <f t="shared" si="2"/>
        <v>292389.581970106</v>
      </c>
      <c r="E34" s="1">
        <f t="shared" si="3"/>
        <v>2784042.0498402822</v>
      </c>
      <c r="F34" s="1">
        <f t="shared" si="4"/>
        <v>220.23017278796959</v>
      </c>
      <c r="G34" s="1">
        <f t="shared" si="5"/>
        <v>-1.7278796957498344E-4</v>
      </c>
      <c r="I34">
        <v>9.89</v>
      </c>
      <c r="J34">
        <v>2.39</v>
      </c>
    </row>
    <row r="35" spans="1:10" x14ac:dyDescent="0.3">
      <c r="A35">
        <v>78</v>
      </c>
      <c r="B35">
        <f t="shared" si="0"/>
        <v>227</v>
      </c>
      <c r="C35">
        <v>-0.63</v>
      </c>
      <c r="D35" s="2">
        <f t="shared" si="2"/>
        <v>292393.04984581599</v>
      </c>
      <c r="E35" s="1">
        <f t="shared" si="3"/>
        <v>2784047.8642026703</v>
      </c>
      <c r="F35" s="1">
        <f t="shared" si="4"/>
        <v>227.00017809964697</v>
      </c>
      <c r="G35" s="1">
        <f t="shared" si="5"/>
        <v>-1.780996469733509E-4</v>
      </c>
      <c r="I35">
        <v>25.89</v>
      </c>
      <c r="J35">
        <v>1.54</v>
      </c>
    </row>
    <row r="36" spans="1:10" x14ac:dyDescent="0.3">
      <c r="A36">
        <v>83.39</v>
      </c>
      <c r="B36">
        <f t="shared" si="0"/>
        <v>232.39</v>
      </c>
      <c r="C36">
        <v>-0.39</v>
      </c>
      <c r="D36" s="2">
        <f t="shared" si="2"/>
        <v>292395.81082810217</v>
      </c>
      <c r="E36" s="1">
        <f t="shared" si="3"/>
        <v>2784052.493362681</v>
      </c>
      <c r="F36" s="1">
        <f t="shared" si="4"/>
        <v>232.3901823287261</v>
      </c>
      <c r="G36" s="1">
        <f t="shared" si="5"/>
        <v>-1.8232872611179118E-4</v>
      </c>
      <c r="I36">
        <v>32.35</v>
      </c>
      <c r="J36">
        <v>0.83</v>
      </c>
    </row>
    <row r="37" spans="1:10" x14ac:dyDescent="0.3">
      <c r="A37">
        <v>88.8</v>
      </c>
      <c r="B37">
        <f t="shared" si="0"/>
        <v>237.8</v>
      </c>
      <c r="C37">
        <v>-0.76</v>
      </c>
      <c r="D37" s="2">
        <f t="shared" si="2"/>
        <v>292398.5820552205</v>
      </c>
      <c r="E37" s="1">
        <f t="shared" si="3"/>
        <v>2784057.1396995373</v>
      </c>
      <c r="F37" s="1">
        <f t="shared" si="4"/>
        <v>237.80018657304436</v>
      </c>
      <c r="G37" s="1">
        <f t="shared" si="5"/>
        <v>-1.8657304434555044E-4</v>
      </c>
      <c r="I37">
        <v>51.83</v>
      </c>
      <c r="J37">
        <v>-0.27</v>
      </c>
    </row>
    <row r="38" spans="1:10" x14ac:dyDescent="0.3">
      <c r="A38">
        <v>94.31</v>
      </c>
      <c r="B38">
        <f t="shared" si="0"/>
        <v>243.31</v>
      </c>
      <c r="C38">
        <v>-0.05</v>
      </c>
      <c r="D38" s="2">
        <f t="shared" si="2"/>
        <v>292401.4045065</v>
      </c>
      <c r="E38" s="1">
        <f t="shared" si="3"/>
        <v>2784061.8719206243</v>
      </c>
      <c r="F38" s="1">
        <f t="shared" si="4"/>
        <v>243.31019089619659</v>
      </c>
      <c r="G38" s="1">
        <f t="shared" si="5"/>
        <v>-1.9089619658529955E-4</v>
      </c>
      <c r="I38">
        <v>58.24</v>
      </c>
      <c r="J38">
        <v>-0.33</v>
      </c>
    </row>
    <row r="39" spans="1:10" x14ac:dyDescent="0.3">
      <c r="A39">
        <v>99.91</v>
      </c>
      <c r="B39">
        <f t="shared" si="0"/>
        <v>248.91</v>
      </c>
      <c r="C39">
        <v>-0.88</v>
      </c>
      <c r="D39" s="2">
        <f t="shared" si="2"/>
        <v>292404.27305952454</v>
      </c>
      <c r="E39" s="1">
        <f t="shared" si="3"/>
        <v>2784066.6814375184</v>
      </c>
      <c r="F39" s="1">
        <f t="shared" si="4"/>
        <v>248.91019528993345</v>
      </c>
      <c r="G39" s="1">
        <f t="shared" si="5"/>
        <v>-1.9528993345829804E-4</v>
      </c>
      <c r="I39">
        <v>64.66</v>
      </c>
      <c r="J39">
        <v>-0.41</v>
      </c>
    </row>
    <row r="40" spans="1:10" x14ac:dyDescent="0.3">
      <c r="A40">
        <v>105.49</v>
      </c>
      <c r="B40">
        <f t="shared" si="0"/>
        <v>254.49</v>
      </c>
      <c r="C40">
        <v>0.08</v>
      </c>
      <c r="D40" s="2">
        <f t="shared" si="2"/>
        <v>292407.13136771682</v>
      </c>
      <c r="E40" s="1">
        <f t="shared" si="3"/>
        <v>2784071.4737775661</v>
      </c>
      <c r="F40" s="1">
        <f t="shared" si="4"/>
        <v>254.49019966757163</v>
      </c>
      <c r="G40" s="1">
        <f t="shared" si="5"/>
        <v>-1.9966757162137583E-4</v>
      </c>
      <c r="I40">
        <v>71.23</v>
      </c>
      <c r="J40">
        <v>-0.56999999999999995</v>
      </c>
    </row>
    <row r="41" spans="1:10" x14ac:dyDescent="0.3">
      <c r="A41">
        <v>110.91</v>
      </c>
      <c r="B41">
        <f t="shared" si="0"/>
        <v>259.90999999999997</v>
      </c>
      <c r="C41">
        <v>0.06</v>
      </c>
      <c r="D41" s="2">
        <f t="shared" si="2"/>
        <v>292409.90771725128</v>
      </c>
      <c r="E41" s="1">
        <f t="shared" si="3"/>
        <v>2784076.1287028459</v>
      </c>
      <c r="F41" s="1">
        <f t="shared" si="4"/>
        <v>259.91020392013922</v>
      </c>
      <c r="G41" s="1">
        <f t="shared" si="5"/>
        <v>-2.0392013925629726E-4</v>
      </c>
      <c r="I41">
        <v>78</v>
      </c>
      <c r="J41">
        <v>-0.63</v>
      </c>
    </row>
    <row r="42" spans="1:10" x14ac:dyDescent="0.3">
      <c r="A42">
        <v>116.24</v>
      </c>
      <c r="B42">
        <f t="shared" si="0"/>
        <v>265.24</v>
      </c>
      <c r="C42">
        <v>-0.03</v>
      </c>
      <c r="D42" s="2">
        <f t="shared" si="2"/>
        <v>292412.63796504069</v>
      </c>
      <c r="E42" s="1">
        <f t="shared" si="3"/>
        <v>2784080.7063323185</v>
      </c>
      <c r="F42" s="1">
        <f t="shared" si="4"/>
        <v>265.24020810212215</v>
      </c>
      <c r="G42" s="1">
        <f t="shared" si="5"/>
        <v>-2.0810212214428248E-4</v>
      </c>
      <c r="I42">
        <v>83.39</v>
      </c>
      <c r="J42">
        <v>-0.39</v>
      </c>
    </row>
    <row r="43" spans="1:10" x14ac:dyDescent="0.3">
      <c r="A43">
        <v>120.64</v>
      </c>
      <c r="B43">
        <f t="shared" si="0"/>
        <v>269.64</v>
      </c>
      <c r="C43">
        <v>-0.01</v>
      </c>
      <c r="D43" s="2">
        <f t="shared" si="2"/>
        <v>292414.8918281314</v>
      </c>
      <c r="E43" s="1">
        <f t="shared" si="3"/>
        <v>2784084.4852384492</v>
      </c>
      <c r="F43" s="1">
        <f t="shared" si="4"/>
        <v>269.64021155397052</v>
      </c>
      <c r="G43" s="1">
        <f t="shared" si="5"/>
        <v>-2.1155397053007619E-4</v>
      </c>
      <c r="I43">
        <v>88.8</v>
      </c>
      <c r="J43">
        <v>-0.76</v>
      </c>
    </row>
    <row r="44" spans="1:10" x14ac:dyDescent="0.3">
      <c r="A44">
        <v>126.33</v>
      </c>
      <c r="B44">
        <f t="shared" si="0"/>
        <v>275.33</v>
      </c>
      <c r="C44">
        <v>-0.05</v>
      </c>
      <c r="D44" s="2">
        <f t="shared" si="2"/>
        <v>292417.80648290098</v>
      </c>
      <c r="E44" s="1">
        <f t="shared" si="3"/>
        <v>2784089.372051151</v>
      </c>
      <c r="F44" s="1">
        <f t="shared" si="4"/>
        <v>275.33021601869189</v>
      </c>
      <c r="G44" s="1">
        <f t="shared" si="5"/>
        <v>-2.1601869190135403E-4</v>
      </c>
      <c r="I44">
        <v>94.31</v>
      </c>
      <c r="J44">
        <v>-0.05</v>
      </c>
    </row>
    <row r="45" spans="1:10" x14ac:dyDescent="0.3">
      <c r="A45">
        <v>131.99</v>
      </c>
      <c r="B45">
        <f t="shared" si="0"/>
        <v>280.99</v>
      </c>
      <c r="C45">
        <v>-0.06</v>
      </c>
      <c r="D45" s="2">
        <f t="shared" si="2"/>
        <v>292420.70577042224</v>
      </c>
      <c r="E45" s="1">
        <f t="shared" si="3"/>
        <v>2784094.2330985833</v>
      </c>
      <c r="F45" s="1">
        <f t="shared" si="4"/>
        <v>280.99022045949511</v>
      </c>
      <c r="G45" s="1">
        <f t="shared" si="5"/>
        <v>-2.2045949509674756E-4</v>
      </c>
      <c r="I45">
        <v>99.91</v>
      </c>
      <c r="J45">
        <v>-0.88</v>
      </c>
    </row>
    <row r="46" spans="1:10" x14ac:dyDescent="0.3">
      <c r="A46">
        <v>137.74</v>
      </c>
      <c r="B46">
        <f t="shared" si="0"/>
        <v>286.74</v>
      </c>
      <c r="C46">
        <v>-0.08</v>
      </c>
      <c r="D46" s="2">
        <f t="shared" si="2"/>
        <v>292423.65115968848</v>
      </c>
      <c r="E46" s="1">
        <f t="shared" si="3"/>
        <v>2784099.1714418223</v>
      </c>
      <c r="F46" s="1">
        <f t="shared" si="4"/>
        <v>286.7402249704532</v>
      </c>
      <c r="G46" s="1">
        <f t="shared" si="5"/>
        <v>-2.2497045318914388E-4</v>
      </c>
      <c r="I46">
        <v>105.49</v>
      </c>
      <c r="J46">
        <v>0.08</v>
      </c>
    </row>
    <row r="47" spans="1:10" x14ac:dyDescent="0.3">
      <c r="A47">
        <v>143.49</v>
      </c>
      <c r="B47">
        <f t="shared" si="0"/>
        <v>292.49</v>
      </c>
      <c r="C47">
        <v>-0.11</v>
      </c>
      <c r="D47" s="2">
        <f t="shared" si="2"/>
        <v>292426.59654895478</v>
      </c>
      <c r="E47" s="1">
        <f t="shared" si="3"/>
        <v>2784104.1097850618</v>
      </c>
      <c r="F47" s="1">
        <f t="shared" si="4"/>
        <v>292.49022948184103</v>
      </c>
      <c r="G47" s="1">
        <f t="shared" si="5"/>
        <v>-2.2948184101778679E-4</v>
      </c>
      <c r="I47">
        <v>110.91</v>
      </c>
      <c r="J47">
        <v>0.06</v>
      </c>
    </row>
    <row r="48" spans="1:10" x14ac:dyDescent="0.3">
      <c r="A48">
        <v>150.22</v>
      </c>
      <c r="B48">
        <f t="shared" si="0"/>
        <v>299.22000000000003</v>
      </c>
      <c r="C48">
        <v>-0.21</v>
      </c>
      <c r="D48" s="2">
        <f t="shared" si="2"/>
        <v>292430.04393500031</v>
      </c>
      <c r="E48" s="1">
        <f t="shared" si="3"/>
        <v>2784109.8897937578</v>
      </c>
      <c r="F48" s="1">
        <f t="shared" si="4"/>
        <v>299.22023476215077</v>
      </c>
      <c r="G48" s="1">
        <f t="shared" si="5"/>
        <v>-2.3476215073969797E-4</v>
      </c>
      <c r="I48">
        <v>116.24</v>
      </c>
      <c r="J48">
        <v>-0.03</v>
      </c>
    </row>
    <row r="49" spans="1:10" x14ac:dyDescent="0.3">
      <c r="A49">
        <v>156.18</v>
      </c>
      <c r="B49">
        <f t="shared" si="0"/>
        <v>305.18</v>
      </c>
      <c r="C49">
        <v>-0.28000000000000003</v>
      </c>
      <c r="D49" s="2">
        <f t="shared" si="2"/>
        <v>292433.09689500497</v>
      </c>
      <c r="E49" s="1">
        <f t="shared" si="3"/>
        <v>2784115.0084938807</v>
      </c>
      <c r="F49" s="1">
        <f t="shared" si="4"/>
        <v>305.18023943819634</v>
      </c>
      <c r="G49" s="1">
        <f t="shared" si="5"/>
        <v>-2.394381963313208E-4</v>
      </c>
      <c r="I49">
        <v>120.64</v>
      </c>
      <c r="J49">
        <v>-0.01</v>
      </c>
    </row>
    <row r="50" spans="1:10" x14ac:dyDescent="0.3">
      <c r="A50">
        <v>162.03</v>
      </c>
      <c r="B50">
        <f t="shared" si="0"/>
        <v>311.02999999999997</v>
      </c>
      <c r="C50">
        <v>-0.17</v>
      </c>
      <c r="D50" s="2">
        <f t="shared" si="2"/>
        <v>292436.09350843239</v>
      </c>
      <c r="E50" s="1">
        <f t="shared" si="3"/>
        <v>2784120.0327213504</v>
      </c>
      <c r="F50" s="1">
        <f t="shared" si="4"/>
        <v>311.03024402798837</v>
      </c>
      <c r="G50" s="1">
        <f t="shared" si="5"/>
        <v>-2.4402798840128526E-4</v>
      </c>
      <c r="I50">
        <v>126.33</v>
      </c>
      <c r="J50">
        <v>-0.05</v>
      </c>
    </row>
    <row r="51" spans="1:10" x14ac:dyDescent="0.3">
      <c r="A51">
        <v>168.28</v>
      </c>
      <c r="B51">
        <f t="shared" si="0"/>
        <v>317.27999999999997</v>
      </c>
      <c r="C51">
        <v>-0.16</v>
      </c>
      <c r="D51" s="2">
        <f t="shared" si="2"/>
        <v>292439.29501850443</v>
      </c>
      <c r="E51" s="1">
        <f t="shared" si="3"/>
        <v>2784125.400485741</v>
      </c>
      <c r="F51" s="1">
        <f t="shared" si="4"/>
        <v>317.28024893148654</v>
      </c>
      <c r="G51" s="1">
        <f t="shared" si="5"/>
        <v>-2.4893148656701669E-4</v>
      </c>
      <c r="I51">
        <v>131.99</v>
      </c>
      <c r="J51">
        <v>-0.06</v>
      </c>
    </row>
    <row r="52" spans="1:10" x14ac:dyDescent="0.3">
      <c r="A52">
        <v>174.16</v>
      </c>
      <c r="B52">
        <f t="shared" si="0"/>
        <v>323.15999999999997</v>
      </c>
      <c r="C52">
        <v>-0.12</v>
      </c>
      <c r="D52" s="2">
        <f t="shared" si="2"/>
        <v>292442.30699918017</v>
      </c>
      <c r="E52" s="1">
        <f t="shared" si="3"/>
        <v>2784130.4504784802</v>
      </c>
      <c r="F52" s="1">
        <f t="shared" si="4"/>
        <v>323.16025354519672</v>
      </c>
      <c r="G52" s="1">
        <f t="shared" si="5"/>
        <v>-2.5354519675602205E-4</v>
      </c>
      <c r="I52">
        <v>137.74</v>
      </c>
      <c r="J52">
        <v>-0.08</v>
      </c>
    </row>
    <row r="53" spans="1:10" x14ac:dyDescent="0.3">
      <c r="A53">
        <v>180.09</v>
      </c>
      <c r="B53">
        <f t="shared" si="0"/>
        <v>329.09000000000003</v>
      </c>
      <c r="C53">
        <v>-0.12</v>
      </c>
      <c r="D53" s="2">
        <f t="shared" si="2"/>
        <v>292445.34459193656</v>
      </c>
      <c r="E53" s="1">
        <f t="shared" si="3"/>
        <v>2784135.5434133336</v>
      </c>
      <c r="F53" s="1">
        <f t="shared" si="4"/>
        <v>329.09025819735393</v>
      </c>
      <c r="G53" s="1">
        <f t="shared" si="5"/>
        <v>-2.5819735390086862E-4</v>
      </c>
      <c r="I53">
        <v>143.49</v>
      </c>
      <c r="J53">
        <v>-0.11</v>
      </c>
    </row>
    <row r="54" spans="1:10" x14ac:dyDescent="0.3">
      <c r="A54">
        <v>186.04</v>
      </c>
      <c r="B54">
        <f t="shared" si="0"/>
        <v>335.03999999999996</v>
      </c>
      <c r="C54">
        <v>-0.1</v>
      </c>
      <c r="D54" s="2">
        <f t="shared" si="2"/>
        <v>292448.39242952509</v>
      </c>
      <c r="E54" s="1">
        <f t="shared" si="3"/>
        <v>2784140.6535250335</v>
      </c>
      <c r="F54" s="1">
        <f t="shared" si="4"/>
        <v>335.04026286555012</v>
      </c>
      <c r="G54" s="1">
        <f t="shared" si="5"/>
        <v>-2.6286555015531121E-4</v>
      </c>
      <c r="I54">
        <v>150.22</v>
      </c>
      <c r="J54">
        <v>-0.21</v>
      </c>
    </row>
    <row r="55" spans="1:10" x14ac:dyDescent="0.3">
      <c r="A55">
        <v>191.94</v>
      </c>
      <c r="B55">
        <f t="shared" si="0"/>
        <v>340.94</v>
      </c>
      <c r="C55">
        <v>-0.09</v>
      </c>
      <c r="D55" s="2">
        <f t="shared" si="2"/>
        <v>292451.41465503309</v>
      </c>
      <c r="E55" s="1">
        <f t="shared" si="3"/>
        <v>2784145.7206946183</v>
      </c>
      <c r="F55" s="1">
        <f t="shared" si="4"/>
        <v>340.94026749455912</v>
      </c>
      <c r="G55" s="1">
        <f t="shared" si="5"/>
        <v>-2.6749455912522535E-4</v>
      </c>
      <c r="I55">
        <v>156.18</v>
      </c>
      <c r="J55">
        <v>-0.28000000000000003</v>
      </c>
    </row>
    <row r="56" spans="1:10" x14ac:dyDescent="0.3">
      <c r="A56">
        <v>197.94</v>
      </c>
      <c r="B56">
        <f t="shared" si="0"/>
        <v>346.94</v>
      </c>
      <c r="C56">
        <v>-7.0000000000000007E-2</v>
      </c>
      <c r="D56" s="2">
        <f t="shared" si="2"/>
        <v>292454.48810470226</v>
      </c>
      <c r="E56" s="1">
        <f t="shared" si="3"/>
        <v>2784150.8737484338</v>
      </c>
      <c r="F56" s="1">
        <f t="shared" si="4"/>
        <v>346.94027220240207</v>
      </c>
      <c r="G56" s="1">
        <f t="shared" si="5"/>
        <v>-2.7220240207270763E-4</v>
      </c>
      <c r="I56">
        <v>162.03</v>
      </c>
      <c r="J56">
        <v>-0.17</v>
      </c>
    </row>
    <row r="57" spans="1:10" x14ac:dyDescent="0.3">
      <c r="A57">
        <v>203.9</v>
      </c>
      <c r="B57">
        <f t="shared" si="0"/>
        <v>352.9</v>
      </c>
      <c r="C57">
        <v>-7.0000000000000007E-2</v>
      </c>
      <c r="D57" s="2">
        <f t="shared" si="2"/>
        <v>292457.54106470692</v>
      </c>
      <c r="E57" s="1">
        <f t="shared" si="3"/>
        <v>2784155.9924485567</v>
      </c>
      <c r="F57" s="1">
        <f t="shared" si="4"/>
        <v>352.90027687844764</v>
      </c>
      <c r="G57" s="1">
        <f t="shared" si="5"/>
        <v>-2.7687844766433045E-4</v>
      </c>
      <c r="I57">
        <v>168.28</v>
      </c>
      <c r="J57">
        <v>-0.16</v>
      </c>
    </row>
    <row r="58" spans="1:10" x14ac:dyDescent="0.3">
      <c r="A58">
        <v>209.91</v>
      </c>
      <c r="B58">
        <f t="shared" si="0"/>
        <v>358.90999999999997</v>
      </c>
      <c r="C58">
        <v>-7.0000000000000007E-2</v>
      </c>
      <c r="D58" s="2">
        <f t="shared" si="2"/>
        <v>292460.61963679217</v>
      </c>
      <c r="E58" s="1">
        <f t="shared" si="3"/>
        <v>2784161.1540907943</v>
      </c>
      <c r="F58" s="1">
        <f t="shared" si="4"/>
        <v>358.91028159331029</v>
      </c>
      <c r="G58" s="1">
        <f t="shared" si="5"/>
        <v>-2.8159331031929469E-4</v>
      </c>
      <c r="I58">
        <v>174.16</v>
      </c>
      <c r="J58">
        <v>-0.12</v>
      </c>
    </row>
    <row r="59" spans="1:10" x14ac:dyDescent="0.3">
      <c r="A59">
        <v>215.86</v>
      </c>
      <c r="B59">
        <f t="shared" si="0"/>
        <v>364.86</v>
      </c>
      <c r="C59">
        <v>-7.0000000000000007E-2</v>
      </c>
      <c r="D59" s="2">
        <f t="shared" si="2"/>
        <v>292463.66747438075</v>
      </c>
      <c r="E59" s="1">
        <f t="shared" si="3"/>
        <v>2784166.2642024946</v>
      </c>
      <c r="F59" s="1">
        <f t="shared" si="4"/>
        <v>364.86028626193621</v>
      </c>
      <c r="G59" s="1">
        <f t="shared" si="5"/>
        <v>-2.8626193619629703E-4</v>
      </c>
      <c r="I59">
        <v>180.09</v>
      </c>
      <c r="J59">
        <v>-0.12</v>
      </c>
    </row>
    <row r="60" spans="1:10" x14ac:dyDescent="0.3">
      <c r="A60">
        <v>221.89</v>
      </c>
      <c r="B60">
        <f t="shared" si="0"/>
        <v>370.89</v>
      </c>
      <c r="C60">
        <v>0.01</v>
      </c>
      <c r="D60" s="2">
        <f t="shared" si="2"/>
        <v>292466.75629129825</v>
      </c>
      <c r="E60" s="1">
        <f t="shared" si="3"/>
        <v>2784171.4430215792</v>
      </c>
      <c r="F60" s="1">
        <f t="shared" si="4"/>
        <v>370.89029099329741</v>
      </c>
      <c r="G60" s="1">
        <f t="shared" si="5"/>
        <v>-2.9099329742621194E-4</v>
      </c>
      <c r="I60">
        <v>186.04</v>
      </c>
      <c r="J60">
        <v>-0.1</v>
      </c>
    </row>
    <row r="61" spans="1:10" x14ac:dyDescent="0.3">
      <c r="A61">
        <v>227.87</v>
      </c>
      <c r="B61">
        <f t="shared" si="0"/>
        <v>376.87</v>
      </c>
      <c r="C61">
        <v>-0.1</v>
      </c>
      <c r="D61" s="2">
        <f t="shared" si="2"/>
        <v>292469.81949613517</v>
      </c>
      <c r="E61" s="1">
        <f t="shared" si="3"/>
        <v>2784176.5788985477</v>
      </c>
      <c r="F61" s="1">
        <f t="shared" si="4"/>
        <v>376.8702956846418</v>
      </c>
      <c r="G61" s="1">
        <f t="shared" si="5"/>
        <v>-2.9568464179874354E-4</v>
      </c>
      <c r="I61">
        <v>191.94</v>
      </c>
      <c r="J61">
        <v>-0.09</v>
      </c>
    </row>
    <row r="62" spans="1:10" x14ac:dyDescent="0.3">
      <c r="A62">
        <v>233.83</v>
      </c>
      <c r="B62">
        <f t="shared" si="0"/>
        <v>382.83000000000004</v>
      </c>
      <c r="C62">
        <v>-0.14000000000000001</v>
      </c>
      <c r="D62" s="2">
        <f t="shared" si="2"/>
        <v>292472.87245613983</v>
      </c>
      <c r="E62" s="1">
        <f t="shared" si="3"/>
        <v>2784181.6975986706</v>
      </c>
      <c r="F62" s="1">
        <f t="shared" si="4"/>
        <v>382.83030036068737</v>
      </c>
      <c r="G62" s="1">
        <f t="shared" si="5"/>
        <v>-3.0036068733352295E-4</v>
      </c>
      <c r="I62">
        <v>197.94</v>
      </c>
      <c r="J62">
        <v>-7.0000000000000007E-2</v>
      </c>
    </row>
    <row r="63" spans="1:10" x14ac:dyDescent="0.3">
      <c r="A63">
        <v>239.8</v>
      </c>
      <c r="B63">
        <f t="shared" si="0"/>
        <v>388.8</v>
      </c>
      <c r="C63">
        <v>-0.15</v>
      </c>
      <c r="D63" s="2">
        <f t="shared" si="2"/>
        <v>292475.93053856067</v>
      </c>
      <c r="E63" s="1">
        <f t="shared" si="3"/>
        <v>2784186.824887217</v>
      </c>
      <c r="F63" s="1">
        <f t="shared" si="4"/>
        <v>388.80030504501201</v>
      </c>
      <c r="G63" s="1">
        <f t="shared" si="5"/>
        <v>-3.0504501199857259E-4</v>
      </c>
      <c r="I63">
        <v>203.9</v>
      </c>
      <c r="J63">
        <v>-7.0000000000000007E-2</v>
      </c>
    </row>
    <row r="64" spans="1:10" x14ac:dyDescent="0.3">
      <c r="A64">
        <v>245.73</v>
      </c>
      <c r="B64">
        <f t="shared" si="0"/>
        <v>394.73</v>
      </c>
      <c r="C64">
        <v>-0.16</v>
      </c>
      <c r="D64" s="2">
        <f t="shared" si="2"/>
        <v>292478.96813131694</v>
      </c>
      <c r="E64" s="1">
        <f t="shared" si="3"/>
        <v>2784191.9178220709</v>
      </c>
      <c r="F64" s="1">
        <f t="shared" si="4"/>
        <v>394.73030969750948</v>
      </c>
      <c r="G64" s="1">
        <f t="shared" si="5"/>
        <v>-3.0969750946496788E-4</v>
      </c>
      <c r="I64">
        <v>209.91</v>
      </c>
      <c r="J64">
        <v>-7.0000000000000007E-2</v>
      </c>
    </row>
    <row r="65" spans="1:16" x14ac:dyDescent="0.3">
      <c r="A65">
        <v>251.63</v>
      </c>
      <c r="B65">
        <f t="shared" si="0"/>
        <v>400.63</v>
      </c>
      <c r="C65">
        <v>-0.16</v>
      </c>
      <c r="D65" s="2">
        <f t="shared" si="2"/>
        <v>292481.990356825</v>
      </c>
      <c r="E65" s="1">
        <f t="shared" si="3"/>
        <v>2784196.9849916557</v>
      </c>
      <c r="F65" s="1">
        <f t="shared" si="4"/>
        <v>400.63031432654833</v>
      </c>
      <c r="G65" s="1">
        <f t="shared" si="5"/>
        <v>-3.1432654833452034E-4</v>
      </c>
      <c r="I65">
        <v>215.86</v>
      </c>
      <c r="J65">
        <v>-7.0000000000000007E-2</v>
      </c>
    </row>
    <row r="66" spans="1:16" x14ac:dyDescent="0.3">
      <c r="A66">
        <v>257.64999999999998</v>
      </c>
      <c r="B66">
        <f t="shared" ref="B66:B129" si="6">A66+149</f>
        <v>406.65</v>
      </c>
      <c r="C66">
        <v>-0.16</v>
      </c>
      <c r="D66" s="2">
        <f t="shared" si="2"/>
        <v>292485.07405132637</v>
      </c>
      <c r="E66" s="1">
        <f t="shared" si="3"/>
        <v>2784202.1552223167</v>
      </c>
      <c r="F66" s="1">
        <f t="shared" si="4"/>
        <v>406.65031904966025</v>
      </c>
      <c r="G66" s="1">
        <f t="shared" si="5"/>
        <v>-3.1904966027695991E-4</v>
      </c>
      <c r="I66">
        <v>221.89</v>
      </c>
      <c r="J66">
        <v>0.01</v>
      </c>
    </row>
    <row r="67" spans="1:16" x14ac:dyDescent="0.3">
      <c r="A67">
        <v>263.77</v>
      </c>
      <c r="B67">
        <f t="shared" si="6"/>
        <v>412.77</v>
      </c>
      <c r="C67">
        <v>-0.11</v>
      </c>
      <c r="D67" s="2">
        <f t="shared" ref="D67:D130" si="7">(((B67*($D$277-$D$1))+$B$277*$D$1)/$B$277)</f>
        <v>292488.20896998886</v>
      </c>
      <c r="E67" s="1">
        <f t="shared" ref="E67:E130" si="8">(((B67*($E$277-$E$1))+$B$277*$E$1)/$B$277)</f>
        <v>2784207.411337208</v>
      </c>
      <c r="F67" s="1">
        <f t="shared" ref="F67:F130" si="9">SQRT(((D67-$D$1)^2)+((E67-$E$1)^2))</f>
        <v>412.77032385117633</v>
      </c>
      <c r="G67" s="1">
        <f t="shared" ref="G67:G130" si="10">B67-F67</f>
        <v>-3.238511763470342E-4</v>
      </c>
      <c r="I67">
        <v>227.87</v>
      </c>
      <c r="J67">
        <v>-0.1</v>
      </c>
      <c r="O67" s="5"/>
      <c r="P67" s="5"/>
    </row>
    <row r="68" spans="1:16" x14ac:dyDescent="0.3">
      <c r="A68">
        <v>269.23</v>
      </c>
      <c r="B68">
        <f t="shared" si="6"/>
        <v>418.23</v>
      </c>
      <c r="C68">
        <v>-0.11</v>
      </c>
      <c r="D68" s="2">
        <f t="shared" si="7"/>
        <v>292491.00580918777</v>
      </c>
      <c r="E68" s="1">
        <f t="shared" si="8"/>
        <v>2784212.1006161794</v>
      </c>
      <c r="F68" s="1">
        <f t="shared" si="9"/>
        <v>418.23032813471161</v>
      </c>
      <c r="G68" s="1">
        <f t="shared" si="10"/>
        <v>-3.2813471159442997E-4</v>
      </c>
      <c r="I68">
        <v>233.83</v>
      </c>
      <c r="J68">
        <v>-0.14000000000000001</v>
      </c>
    </row>
    <row r="69" spans="1:16" x14ac:dyDescent="0.3">
      <c r="A69">
        <v>275.85000000000002</v>
      </c>
      <c r="B69">
        <f t="shared" si="6"/>
        <v>424.85</v>
      </c>
      <c r="C69">
        <v>-0.08</v>
      </c>
      <c r="D69" s="2">
        <f t="shared" si="7"/>
        <v>292494.39684865612</v>
      </c>
      <c r="E69" s="1">
        <f t="shared" si="8"/>
        <v>2784217.7861522227</v>
      </c>
      <c r="F69" s="1">
        <f t="shared" si="9"/>
        <v>424.85033332919755</v>
      </c>
      <c r="G69" s="1">
        <f t="shared" si="10"/>
        <v>-3.3332919753092938E-4</v>
      </c>
      <c r="I69">
        <v>239.8</v>
      </c>
      <c r="J69">
        <v>-0.15</v>
      </c>
    </row>
    <row r="70" spans="1:16" x14ac:dyDescent="0.3">
      <c r="A70">
        <v>281.92</v>
      </c>
      <c r="B70">
        <f t="shared" si="6"/>
        <v>430.92</v>
      </c>
      <c r="C70">
        <v>-0.03</v>
      </c>
      <c r="D70" s="2">
        <f t="shared" si="7"/>
        <v>292497.50615523802</v>
      </c>
      <c r="E70" s="1">
        <f t="shared" si="8"/>
        <v>2784222.9993249984</v>
      </c>
      <c r="F70" s="1">
        <f t="shared" si="9"/>
        <v>430.92033809109671</v>
      </c>
      <c r="G70" s="1">
        <f t="shared" si="10"/>
        <v>-3.3809109669391546E-4</v>
      </c>
      <c r="I70">
        <v>245.73</v>
      </c>
      <c r="J70">
        <v>-0.16</v>
      </c>
    </row>
    <row r="71" spans="1:16" x14ac:dyDescent="0.3">
      <c r="A71">
        <v>291.47000000000003</v>
      </c>
      <c r="B71">
        <f t="shared" si="6"/>
        <v>440.47</v>
      </c>
      <c r="C71">
        <v>0.02</v>
      </c>
      <c r="D71" s="2">
        <f t="shared" si="7"/>
        <v>292502.39806262811</v>
      </c>
      <c r="E71" s="1">
        <f t="shared" si="8"/>
        <v>2784231.2012689877</v>
      </c>
      <c r="F71" s="1">
        <f t="shared" si="9"/>
        <v>440.47034558418852</v>
      </c>
      <c r="G71" s="1">
        <f t="shared" si="10"/>
        <v>-3.4558418849428563E-4</v>
      </c>
      <c r="I71">
        <v>251.63</v>
      </c>
      <c r="J71">
        <v>-0.16</v>
      </c>
    </row>
    <row r="72" spans="1:16" x14ac:dyDescent="0.3">
      <c r="A72">
        <v>296.95999999999998</v>
      </c>
      <c r="B72">
        <f t="shared" si="6"/>
        <v>445.96</v>
      </c>
      <c r="C72">
        <v>0.08</v>
      </c>
      <c r="D72" s="2">
        <f t="shared" si="7"/>
        <v>292505.21026907535</v>
      </c>
      <c r="E72" s="1">
        <f t="shared" si="8"/>
        <v>2784235.9163132282</v>
      </c>
      <c r="F72" s="1">
        <f t="shared" si="9"/>
        <v>445.96034989124206</v>
      </c>
      <c r="G72" s="1">
        <f t="shared" si="10"/>
        <v>-3.4989124208095745E-4</v>
      </c>
      <c r="I72">
        <v>257.64999999999998</v>
      </c>
      <c r="J72">
        <v>-0.16</v>
      </c>
    </row>
    <row r="73" spans="1:16" x14ac:dyDescent="0.3">
      <c r="A73">
        <v>302.61</v>
      </c>
      <c r="B73">
        <f t="shared" si="6"/>
        <v>451.61</v>
      </c>
      <c r="C73">
        <v>0.11</v>
      </c>
      <c r="D73" s="2">
        <f t="shared" si="7"/>
        <v>292508.10443418048</v>
      </c>
      <c r="E73" s="1">
        <f t="shared" si="8"/>
        <v>2784240.7687722379</v>
      </c>
      <c r="F73" s="1">
        <f t="shared" si="9"/>
        <v>451.61035432459579</v>
      </c>
      <c r="G73" s="1">
        <f t="shared" si="10"/>
        <v>-3.5432459577577902E-4</v>
      </c>
      <c r="I73">
        <v>263.77</v>
      </c>
      <c r="J73">
        <v>-0.11</v>
      </c>
    </row>
    <row r="74" spans="1:16" x14ac:dyDescent="0.3">
      <c r="A74">
        <v>308.17</v>
      </c>
      <c r="B74">
        <f t="shared" si="6"/>
        <v>457.17</v>
      </c>
      <c r="C74">
        <v>0.12</v>
      </c>
      <c r="D74" s="2">
        <f t="shared" si="7"/>
        <v>292510.95249754057</v>
      </c>
      <c r="E74" s="1">
        <f t="shared" si="8"/>
        <v>2784245.5439354395</v>
      </c>
      <c r="F74" s="1">
        <f t="shared" si="9"/>
        <v>457.17035868656512</v>
      </c>
      <c r="G74" s="1">
        <f t="shared" si="10"/>
        <v>-3.5868656510729124E-4</v>
      </c>
      <c r="I74">
        <v>269.23</v>
      </c>
      <c r="J74">
        <v>-0.11</v>
      </c>
    </row>
    <row r="75" spans="1:16" x14ac:dyDescent="0.3">
      <c r="A75">
        <v>313.62</v>
      </c>
      <c r="B75">
        <f t="shared" si="6"/>
        <v>462.62</v>
      </c>
      <c r="C75">
        <v>0.22</v>
      </c>
      <c r="D75" s="2">
        <f t="shared" si="7"/>
        <v>292513.74421432335</v>
      </c>
      <c r="E75" s="1">
        <f t="shared" si="8"/>
        <v>2784250.2246259884</v>
      </c>
      <c r="F75" s="1">
        <f t="shared" si="9"/>
        <v>462.62036296265092</v>
      </c>
      <c r="G75" s="1">
        <f t="shared" si="10"/>
        <v>-3.6296265091095847E-4</v>
      </c>
      <c r="I75">
        <v>275.85000000000002</v>
      </c>
      <c r="J75">
        <v>-0.08</v>
      </c>
    </row>
    <row r="76" spans="1:16" x14ac:dyDescent="0.3">
      <c r="A76">
        <v>318.77</v>
      </c>
      <c r="B76">
        <f t="shared" si="6"/>
        <v>467.77</v>
      </c>
      <c r="C76">
        <v>0.22</v>
      </c>
      <c r="D76" s="2">
        <f t="shared" si="7"/>
        <v>292516.38225862273</v>
      </c>
      <c r="E76" s="1">
        <f t="shared" si="8"/>
        <v>2784254.6476638461</v>
      </c>
      <c r="F76" s="1">
        <f t="shared" si="9"/>
        <v>467.77036700309452</v>
      </c>
      <c r="G76" s="1">
        <f t="shared" si="10"/>
        <v>-3.6700309453863156E-4</v>
      </c>
      <c r="I76">
        <v>281.92</v>
      </c>
      <c r="J76">
        <v>-0.03</v>
      </c>
    </row>
    <row r="77" spans="1:16" x14ac:dyDescent="0.3">
      <c r="A77">
        <v>329.63</v>
      </c>
      <c r="B77">
        <f t="shared" si="6"/>
        <v>478.63</v>
      </c>
      <c r="C77">
        <v>0.24</v>
      </c>
      <c r="D77" s="2">
        <f t="shared" si="7"/>
        <v>292521.94520252384</v>
      </c>
      <c r="E77" s="1">
        <f t="shared" si="8"/>
        <v>2784263.9746912518</v>
      </c>
      <c r="F77" s="1">
        <f t="shared" si="9"/>
        <v>478.63037552389864</v>
      </c>
      <c r="G77" s="1">
        <f t="shared" si="10"/>
        <v>-3.7552389864003999E-4</v>
      </c>
      <c r="I77">
        <v>291.47000000000003</v>
      </c>
      <c r="J77">
        <v>0.02</v>
      </c>
    </row>
    <row r="78" spans="1:16" x14ac:dyDescent="0.3">
      <c r="A78">
        <v>339.78</v>
      </c>
      <c r="B78">
        <f t="shared" si="6"/>
        <v>488.78</v>
      </c>
      <c r="C78">
        <v>0.36</v>
      </c>
      <c r="D78" s="2">
        <f t="shared" si="7"/>
        <v>292527.14445488085</v>
      </c>
      <c r="E78" s="1">
        <f t="shared" si="8"/>
        <v>2784272.6919406219</v>
      </c>
      <c r="F78" s="1">
        <f t="shared" si="9"/>
        <v>488.78038348713477</v>
      </c>
      <c r="G78" s="1">
        <f t="shared" si="10"/>
        <v>-3.8348713479763319E-4</v>
      </c>
      <c r="I78">
        <v>296.95999999999998</v>
      </c>
      <c r="J78">
        <v>0.08</v>
      </c>
    </row>
    <row r="79" spans="1:16" x14ac:dyDescent="0.3">
      <c r="A79">
        <v>346.12</v>
      </c>
      <c r="B79">
        <f t="shared" si="6"/>
        <v>495.12</v>
      </c>
      <c r="C79">
        <v>0.34</v>
      </c>
      <c r="D79" s="2">
        <f t="shared" si="7"/>
        <v>292530.39206669788</v>
      </c>
      <c r="E79" s="1">
        <f t="shared" si="8"/>
        <v>2784278.1370008197</v>
      </c>
      <c r="F79" s="1">
        <f t="shared" si="9"/>
        <v>495.12038846118776</v>
      </c>
      <c r="G79" s="1">
        <f t="shared" si="10"/>
        <v>-3.884611877538191E-4</v>
      </c>
      <c r="I79">
        <v>302.61</v>
      </c>
      <c r="J79">
        <v>0.11</v>
      </c>
    </row>
    <row r="80" spans="1:16" x14ac:dyDescent="0.3">
      <c r="A80">
        <v>358.97</v>
      </c>
      <c r="B80">
        <f t="shared" si="6"/>
        <v>507.97</v>
      </c>
      <c r="C80">
        <v>-0.36</v>
      </c>
      <c r="D80" s="2">
        <f t="shared" si="7"/>
        <v>292536.97437140596</v>
      </c>
      <c r="E80" s="1">
        <f t="shared" si="8"/>
        <v>2784289.1731244074</v>
      </c>
      <c r="F80" s="1">
        <f t="shared" si="9"/>
        <v>507.97039854344331</v>
      </c>
      <c r="G80" s="1">
        <f t="shared" si="10"/>
        <v>-3.9854344328205116E-4</v>
      </c>
      <c r="I80">
        <v>308.17</v>
      </c>
      <c r="J80">
        <v>0.12</v>
      </c>
    </row>
    <row r="81" spans="1:10" x14ac:dyDescent="0.3">
      <c r="A81">
        <v>380.64</v>
      </c>
      <c r="B81">
        <f t="shared" si="6"/>
        <v>529.64</v>
      </c>
      <c r="C81">
        <v>-0.31</v>
      </c>
      <c r="D81" s="2">
        <f t="shared" si="7"/>
        <v>292548.07464712771</v>
      </c>
      <c r="E81" s="1">
        <f t="shared" si="8"/>
        <v>2784307.7842371031</v>
      </c>
      <c r="F81" s="1">
        <f t="shared" si="9"/>
        <v>529.64041554549419</v>
      </c>
      <c r="G81" s="1">
        <f t="shared" si="10"/>
        <v>-4.155454942065262E-4</v>
      </c>
      <c r="I81">
        <v>313.62</v>
      </c>
      <c r="J81">
        <v>0.22</v>
      </c>
    </row>
    <row r="82" spans="1:10" x14ac:dyDescent="0.3">
      <c r="A82">
        <v>402.94</v>
      </c>
      <c r="B82">
        <f t="shared" si="6"/>
        <v>551.94000000000005</v>
      </c>
      <c r="C82">
        <v>-7.0000000000000007E-2</v>
      </c>
      <c r="D82" s="2">
        <f t="shared" si="7"/>
        <v>292559.4976350647</v>
      </c>
      <c r="E82" s="1">
        <f t="shared" si="8"/>
        <v>2784326.9364204486</v>
      </c>
      <c r="F82" s="1">
        <f t="shared" si="9"/>
        <v>551.94043304120771</v>
      </c>
      <c r="G82" s="1">
        <f t="shared" si="10"/>
        <v>-4.3304120765697007E-4</v>
      </c>
      <c r="I82">
        <v>318.77</v>
      </c>
      <c r="J82">
        <v>0.22</v>
      </c>
    </row>
    <row r="83" spans="1:10" x14ac:dyDescent="0.3">
      <c r="A83">
        <v>421.57</v>
      </c>
      <c r="B83">
        <f t="shared" si="6"/>
        <v>570.56999999999994</v>
      </c>
      <c r="C83">
        <v>0.1</v>
      </c>
      <c r="D83" s="2">
        <f t="shared" si="7"/>
        <v>292569.04069628741</v>
      </c>
      <c r="E83" s="1">
        <f t="shared" si="8"/>
        <v>2784342.936652544</v>
      </c>
      <c r="F83" s="1">
        <f t="shared" si="9"/>
        <v>570.5704476575695</v>
      </c>
      <c r="G83" s="1">
        <f t="shared" si="10"/>
        <v>-4.4765756956621772E-4</v>
      </c>
      <c r="I83">
        <v>329.63</v>
      </c>
      <c r="J83">
        <v>0.24</v>
      </c>
    </row>
    <row r="84" spans="1:10" x14ac:dyDescent="0.3">
      <c r="A84">
        <v>433.45</v>
      </c>
      <c r="B84">
        <f t="shared" si="6"/>
        <v>582.45000000000005</v>
      </c>
      <c r="C84">
        <v>0.12</v>
      </c>
      <c r="D84" s="2">
        <f t="shared" si="7"/>
        <v>292575.12612663233</v>
      </c>
      <c r="E84" s="1">
        <f t="shared" si="8"/>
        <v>2784353.1396990982</v>
      </c>
      <c r="F84" s="1">
        <f t="shared" si="9"/>
        <v>582.45045697872274</v>
      </c>
      <c r="G84" s="1">
        <f t="shared" si="10"/>
        <v>-4.5697872269556683E-4</v>
      </c>
      <c r="I84">
        <v>339.78</v>
      </c>
      <c r="J84">
        <v>0.36</v>
      </c>
    </row>
    <row r="85" spans="1:10" x14ac:dyDescent="0.3">
      <c r="A85">
        <v>459.14</v>
      </c>
      <c r="B85">
        <f t="shared" si="6"/>
        <v>608.14</v>
      </c>
      <c r="C85">
        <v>0.14000000000000001</v>
      </c>
      <c r="D85" s="2">
        <f t="shared" si="7"/>
        <v>292588.28561363235</v>
      </c>
      <c r="E85" s="1">
        <f t="shared" si="8"/>
        <v>2784375.2033578497</v>
      </c>
      <c r="F85" s="1">
        <f t="shared" si="9"/>
        <v>608.14047713458478</v>
      </c>
      <c r="G85" s="1">
        <f t="shared" si="10"/>
        <v>-4.7713458479847759E-4</v>
      </c>
      <c r="I85">
        <v>346.12</v>
      </c>
      <c r="J85">
        <v>0.34</v>
      </c>
    </row>
    <row r="86" spans="1:10" x14ac:dyDescent="0.3">
      <c r="A86">
        <v>469.38</v>
      </c>
      <c r="B86">
        <f t="shared" si="6"/>
        <v>618.38</v>
      </c>
      <c r="C86">
        <v>-0.08</v>
      </c>
      <c r="D86" s="2">
        <f t="shared" si="7"/>
        <v>292593.5309677344</v>
      </c>
      <c r="E86" s="1">
        <f t="shared" si="8"/>
        <v>2784383.9979030271</v>
      </c>
      <c r="F86" s="1">
        <f t="shared" si="9"/>
        <v>618.38048516840547</v>
      </c>
      <c r="G86" s="1">
        <f t="shared" si="10"/>
        <v>-4.8516840547563334E-4</v>
      </c>
      <c r="I86">
        <v>358.97</v>
      </c>
      <c r="J86">
        <v>-0.36</v>
      </c>
    </row>
    <row r="87" spans="1:10" x14ac:dyDescent="0.3">
      <c r="A87">
        <v>477.27</v>
      </c>
      <c r="B87">
        <f t="shared" si="6"/>
        <v>626.27</v>
      </c>
      <c r="C87">
        <v>-0.46</v>
      </c>
      <c r="D87" s="2">
        <f t="shared" si="7"/>
        <v>292597.57255404931</v>
      </c>
      <c r="E87" s="1">
        <f t="shared" si="8"/>
        <v>2784390.774168794</v>
      </c>
      <c r="F87" s="1">
        <f t="shared" si="9"/>
        <v>626.27049135883624</v>
      </c>
      <c r="G87" s="1">
        <f t="shared" si="10"/>
        <v>-4.9135883625694987E-4</v>
      </c>
      <c r="I87">
        <v>380.64</v>
      </c>
      <c r="J87">
        <v>-0.31</v>
      </c>
    </row>
    <row r="88" spans="1:10" x14ac:dyDescent="0.3">
      <c r="A88">
        <v>482.8</v>
      </c>
      <c r="B88">
        <f t="shared" si="6"/>
        <v>631.79999999999995</v>
      </c>
      <c r="C88">
        <v>-0.49</v>
      </c>
      <c r="D88" s="2">
        <f t="shared" si="7"/>
        <v>292600.40525016101</v>
      </c>
      <c r="E88" s="1">
        <f t="shared" si="8"/>
        <v>2784395.5235667271</v>
      </c>
      <c r="F88" s="1">
        <f t="shared" si="9"/>
        <v>631.80049569765731</v>
      </c>
      <c r="G88" s="1">
        <f t="shared" si="10"/>
        <v>-4.9569765735668625E-4</v>
      </c>
      <c r="I88">
        <v>402.94</v>
      </c>
      <c r="J88">
        <v>-7.0000000000000007E-2</v>
      </c>
    </row>
    <row r="89" spans="1:10" x14ac:dyDescent="0.3">
      <c r="A89">
        <v>488.79</v>
      </c>
      <c r="B89">
        <f t="shared" si="6"/>
        <v>637.79</v>
      </c>
      <c r="C89">
        <v>-0.48</v>
      </c>
      <c r="D89" s="2">
        <f t="shared" si="7"/>
        <v>292603.47357741406</v>
      </c>
      <c r="E89" s="1">
        <f t="shared" si="8"/>
        <v>2784400.6680321195</v>
      </c>
      <c r="F89" s="1">
        <f t="shared" si="9"/>
        <v>637.79050039765093</v>
      </c>
      <c r="G89" s="1">
        <f t="shared" si="10"/>
        <v>-5.0039765096698829E-4</v>
      </c>
      <c r="I89">
        <v>421.57</v>
      </c>
      <c r="J89">
        <v>0.1</v>
      </c>
    </row>
    <row r="90" spans="1:10" x14ac:dyDescent="0.3">
      <c r="A90">
        <v>494.14</v>
      </c>
      <c r="B90">
        <f t="shared" si="6"/>
        <v>643.14</v>
      </c>
      <c r="C90">
        <v>-0.46</v>
      </c>
      <c r="D90" s="2">
        <f t="shared" si="7"/>
        <v>292606.21407003573</v>
      </c>
      <c r="E90" s="1">
        <f t="shared" si="8"/>
        <v>2784405.2628384377</v>
      </c>
      <c r="F90" s="1">
        <f t="shared" si="9"/>
        <v>643.14050459493262</v>
      </c>
      <c r="G90" s="1">
        <f t="shared" si="10"/>
        <v>-5.0459493263588229E-4</v>
      </c>
      <c r="I90">
        <v>433.45</v>
      </c>
      <c r="J90">
        <v>0.12</v>
      </c>
    </row>
    <row r="91" spans="1:10" x14ac:dyDescent="0.3">
      <c r="A91">
        <v>499.7</v>
      </c>
      <c r="B91">
        <f t="shared" si="6"/>
        <v>648.70000000000005</v>
      </c>
      <c r="C91">
        <v>-0.51</v>
      </c>
      <c r="D91" s="2">
        <f t="shared" si="7"/>
        <v>292609.06213339581</v>
      </c>
      <c r="E91" s="1">
        <f t="shared" si="8"/>
        <v>2784410.0380016398</v>
      </c>
      <c r="F91" s="1">
        <f t="shared" si="9"/>
        <v>648.70050895730185</v>
      </c>
      <c r="G91" s="1">
        <f t="shared" si="10"/>
        <v>-5.0895730180400278E-4</v>
      </c>
      <c r="I91">
        <v>459.14</v>
      </c>
      <c r="J91">
        <v>0.14000000000000001</v>
      </c>
    </row>
    <row r="92" spans="1:10" x14ac:dyDescent="0.3">
      <c r="A92">
        <v>505.01</v>
      </c>
      <c r="B92">
        <f t="shared" si="6"/>
        <v>654.01</v>
      </c>
      <c r="C92">
        <v>-0.5</v>
      </c>
      <c r="D92" s="2">
        <f t="shared" si="7"/>
        <v>292611.78213635297</v>
      </c>
      <c r="E92" s="1">
        <f t="shared" si="8"/>
        <v>2784414.5984542663</v>
      </c>
      <c r="F92" s="1">
        <f t="shared" si="9"/>
        <v>654.01051312358607</v>
      </c>
      <c r="G92" s="1">
        <f t="shared" si="10"/>
        <v>-5.1312358607447095E-4</v>
      </c>
      <c r="I92">
        <v>469.38</v>
      </c>
      <c r="J92">
        <v>-0.08</v>
      </c>
    </row>
    <row r="93" spans="1:10" x14ac:dyDescent="0.3">
      <c r="A93">
        <v>510.24</v>
      </c>
      <c r="B93">
        <f t="shared" si="6"/>
        <v>659.24</v>
      </c>
      <c r="C93">
        <v>-0.46</v>
      </c>
      <c r="D93" s="2">
        <f t="shared" si="7"/>
        <v>292614.46115998126</v>
      </c>
      <c r="E93" s="1">
        <f t="shared" si="8"/>
        <v>2784419.0901995082</v>
      </c>
      <c r="F93" s="1">
        <f t="shared" si="9"/>
        <v>659.24051722676495</v>
      </c>
      <c r="G93" s="1">
        <f t="shared" si="10"/>
        <v>-5.1722676494136977E-4</v>
      </c>
      <c r="I93">
        <v>477.27</v>
      </c>
      <c r="J93">
        <v>-0.46</v>
      </c>
    </row>
    <row r="94" spans="1:10" x14ac:dyDescent="0.3">
      <c r="A94">
        <v>520.65</v>
      </c>
      <c r="B94">
        <f t="shared" si="6"/>
        <v>669.65</v>
      </c>
      <c r="C94">
        <v>-0.45</v>
      </c>
      <c r="D94" s="2">
        <f t="shared" si="7"/>
        <v>292619.79359515721</v>
      </c>
      <c r="E94" s="1">
        <f t="shared" si="8"/>
        <v>2784428.0307478774</v>
      </c>
      <c r="F94" s="1">
        <f t="shared" si="9"/>
        <v>669.65052539427575</v>
      </c>
      <c r="G94" s="1">
        <f t="shared" si="10"/>
        <v>-5.2539427576903108E-4</v>
      </c>
      <c r="I94">
        <v>482.8</v>
      </c>
      <c r="J94">
        <v>-0.49</v>
      </c>
    </row>
    <row r="95" spans="1:10" x14ac:dyDescent="0.3">
      <c r="A95">
        <v>522.51</v>
      </c>
      <c r="B95">
        <f t="shared" si="6"/>
        <v>671.51</v>
      </c>
      <c r="C95">
        <v>-0.82</v>
      </c>
      <c r="D95" s="2">
        <f t="shared" si="7"/>
        <v>292620.74636455468</v>
      </c>
      <c r="E95" s="1">
        <f t="shared" si="8"/>
        <v>2784429.6281945598</v>
      </c>
      <c r="F95" s="1">
        <f t="shared" si="9"/>
        <v>671.51052685337504</v>
      </c>
      <c r="G95" s="1">
        <f t="shared" si="10"/>
        <v>-5.2685337504954077E-4</v>
      </c>
      <c r="I95">
        <v>488.79</v>
      </c>
      <c r="J95">
        <v>-0.48</v>
      </c>
    </row>
    <row r="96" spans="1:10" x14ac:dyDescent="0.3">
      <c r="A96">
        <v>538.54999999999995</v>
      </c>
      <c r="B96">
        <f t="shared" si="6"/>
        <v>687.55</v>
      </c>
      <c r="C96">
        <v>-1.02</v>
      </c>
      <c r="D96" s="2">
        <f t="shared" si="7"/>
        <v>292628.9627200035</v>
      </c>
      <c r="E96" s="1">
        <f t="shared" si="8"/>
        <v>2784443.4040250923</v>
      </c>
      <c r="F96" s="1">
        <f t="shared" si="9"/>
        <v>687.55053943814096</v>
      </c>
      <c r="G96" s="1">
        <f t="shared" si="10"/>
        <v>-5.394381410042115E-4</v>
      </c>
      <c r="I96">
        <v>494.14</v>
      </c>
      <c r="J96">
        <v>-0.46</v>
      </c>
    </row>
    <row r="97" spans="1:10" x14ac:dyDescent="0.3">
      <c r="A97">
        <v>547.27</v>
      </c>
      <c r="B97">
        <f t="shared" si="6"/>
        <v>696.27</v>
      </c>
      <c r="C97">
        <v>-1.46</v>
      </c>
      <c r="D97" s="2">
        <f t="shared" si="7"/>
        <v>292633.429466856</v>
      </c>
      <c r="E97" s="1">
        <f t="shared" si="8"/>
        <v>2784450.8931299704</v>
      </c>
      <c r="F97" s="1">
        <f t="shared" si="9"/>
        <v>696.27054627990219</v>
      </c>
      <c r="G97" s="1">
        <f t="shared" si="10"/>
        <v>-5.4627990220978973E-4</v>
      </c>
      <c r="I97">
        <v>499.7</v>
      </c>
      <c r="J97">
        <v>-0.51</v>
      </c>
    </row>
    <row r="98" spans="1:10" x14ac:dyDescent="0.3">
      <c r="A98">
        <v>556.76</v>
      </c>
      <c r="B98">
        <f t="shared" si="6"/>
        <v>705.76</v>
      </c>
      <c r="C98">
        <v>-1.33</v>
      </c>
      <c r="D98" s="2">
        <f t="shared" si="7"/>
        <v>292638.29063974938</v>
      </c>
      <c r="E98" s="1">
        <f t="shared" si="8"/>
        <v>2784459.0435434212</v>
      </c>
      <c r="F98" s="1">
        <f t="shared" si="9"/>
        <v>705.76055372552764</v>
      </c>
      <c r="G98" s="1">
        <f t="shared" si="10"/>
        <v>-5.5372552765220462E-4</v>
      </c>
      <c r="I98">
        <v>505.01</v>
      </c>
      <c r="J98">
        <v>-0.5</v>
      </c>
    </row>
    <row r="99" spans="1:10" x14ac:dyDescent="0.3">
      <c r="A99">
        <v>571.35</v>
      </c>
      <c r="B99">
        <f t="shared" si="6"/>
        <v>720.35</v>
      </c>
      <c r="C99">
        <v>-2.09</v>
      </c>
      <c r="D99" s="2">
        <f t="shared" si="7"/>
        <v>292645.76424486149</v>
      </c>
      <c r="E99" s="1">
        <f t="shared" si="8"/>
        <v>2784471.5740526146</v>
      </c>
      <c r="F99" s="1">
        <f t="shared" si="9"/>
        <v>720.35056517234989</v>
      </c>
      <c r="G99" s="1">
        <f t="shared" si="10"/>
        <v>-5.6517234986586118E-4</v>
      </c>
      <c r="I99">
        <v>510.24</v>
      </c>
      <c r="J99">
        <v>-0.46</v>
      </c>
    </row>
    <row r="100" spans="1:10" x14ac:dyDescent="0.3">
      <c r="A100">
        <v>578.98</v>
      </c>
      <c r="B100">
        <f t="shared" si="6"/>
        <v>727.98</v>
      </c>
      <c r="C100">
        <v>-3.01</v>
      </c>
      <c r="D100" s="2">
        <f t="shared" si="7"/>
        <v>292649.67264835746</v>
      </c>
      <c r="E100" s="1">
        <f t="shared" si="8"/>
        <v>2784478.127019383</v>
      </c>
      <c r="F100" s="1">
        <f t="shared" si="9"/>
        <v>727.98057115890583</v>
      </c>
      <c r="G100" s="1">
        <f t="shared" si="10"/>
        <v>-5.7115890581371787E-4</v>
      </c>
      <c r="I100">
        <v>520.65</v>
      </c>
      <c r="J100">
        <v>-0.45</v>
      </c>
    </row>
    <row r="101" spans="1:10" x14ac:dyDescent="0.3">
      <c r="A101">
        <v>586.25</v>
      </c>
      <c r="B101">
        <f t="shared" si="6"/>
        <v>735.25</v>
      </c>
      <c r="C101">
        <v>-3.55</v>
      </c>
      <c r="D101" s="2">
        <f t="shared" si="7"/>
        <v>292653.3966448732</v>
      </c>
      <c r="E101" s="1">
        <f t="shared" si="8"/>
        <v>2784484.3708029222</v>
      </c>
      <c r="F101" s="1">
        <f t="shared" si="9"/>
        <v>735.25057686269361</v>
      </c>
      <c r="G101" s="1">
        <f t="shared" si="10"/>
        <v>-5.7686269360601727E-4</v>
      </c>
      <c r="I101">
        <v>522.51</v>
      </c>
      <c r="J101">
        <v>-0.82</v>
      </c>
    </row>
    <row r="102" spans="1:10" x14ac:dyDescent="0.3">
      <c r="A102">
        <v>592.71</v>
      </c>
      <c r="B102">
        <f t="shared" si="6"/>
        <v>741.71</v>
      </c>
      <c r="C102">
        <v>-3.66</v>
      </c>
      <c r="D102" s="2">
        <f t="shared" si="7"/>
        <v>292656.70572568371</v>
      </c>
      <c r="E102" s="1">
        <f t="shared" si="8"/>
        <v>2784489.9189241962</v>
      </c>
      <c r="F102" s="1">
        <f t="shared" si="9"/>
        <v>741.71058193090914</v>
      </c>
      <c r="G102" s="1">
        <f t="shared" si="10"/>
        <v>-5.8193090910663159E-4</v>
      </c>
      <c r="I102">
        <v>538.54999999999995</v>
      </c>
      <c r="J102">
        <v>-1.02</v>
      </c>
    </row>
    <row r="103" spans="1:10" x14ac:dyDescent="0.3">
      <c r="A103">
        <v>600.15</v>
      </c>
      <c r="B103">
        <f t="shared" si="6"/>
        <v>749.15</v>
      </c>
      <c r="C103">
        <v>-3.92</v>
      </c>
      <c r="D103" s="2">
        <f t="shared" si="7"/>
        <v>292660.51680327341</v>
      </c>
      <c r="E103" s="1">
        <f t="shared" si="8"/>
        <v>2784496.3087109271</v>
      </c>
      <c r="F103" s="1">
        <f t="shared" si="9"/>
        <v>749.15058776841659</v>
      </c>
      <c r="G103" s="1">
        <f t="shared" si="10"/>
        <v>-5.8776841660801438E-4</v>
      </c>
      <c r="I103">
        <v>547.27</v>
      </c>
      <c r="J103">
        <v>-1.46</v>
      </c>
    </row>
    <row r="104" spans="1:10" x14ac:dyDescent="0.3">
      <c r="A104">
        <v>606.6</v>
      </c>
      <c r="B104">
        <f t="shared" si="6"/>
        <v>755.6</v>
      </c>
      <c r="C104">
        <v>-3.98</v>
      </c>
      <c r="D104" s="2">
        <f t="shared" si="7"/>
        <v>292663.82076166774</v>
      </c>
      <c r="E104" s="1">
        <f t="shared" si="8"/>
        <v>2784501.8482437781</v>
      </c>
      <c r="F104" s="1">
        <f t="shared" si="9"/>
        <v>755.60059282875295</v>
      </c>
      <c r="G104" s="1">
        <f t="shared" si="10"/>
        <v>-5.9282875292865356E-4</v>
      </c>
      <c r="I104">
        <v>556.76</v>
      </c>
      <c r="J104">
        <v>-1.33</v>
      </c>
    </row>
    <row r="105" spans="1:10" x14ac:dyDescent="0.3">
      <c r="A105">
        <v>613.75</v>
      </c>
      <c r="B105">
        <f t="shared" si="6"/>
        <v>762.75</v>
      </c>
      <c r="C105">
        <v>-3.96</v>
      </c>
      <c r="D105" s="2">
        <f t="shared" si="7"/>
        <v>292667.48328919016</v>
      </c>
      <c r="E105" s="1">
        <f t="shared" si="8"/>
        <v>2784507.9889662415</v>
      </c>
      <c r="F105" s="1">
        <f t="shared" si="9"/>
        <v>762.75059843886754</v>
      </c>
      <c r="G105" s="1">
        <f t="shared" si="10"/>
        <v>-5.9843886754151754E-4</v>
      </c>
      <c r="I105">
        <v>571.35</v>
      </c>
      <c r="J105">
        <v>-2.09</v>
      </c>
    </row>
    <row r="106" spans="1:10" x14ac:dyDescent="0.3">
      <c r="A106">
        <v>618.91999999999996</v>
      </c>
      <c r="B106">
        <f t="shared" si="6"/>
        <v>767.92</v>
      </c>
      <c r="C106">
        <v>-4</v>
      </c>
      <c r="D106" s="2">
        <f t="shared" si="7"/>
        <v>292670.13157832174</v>
      </c>
      <c r="E106" s="1">
        <f t="shared" si="8"/>
        <v>2784512.4291809453</v>
      </c>
      <c r="F106" s="1">
        <f t="shared" si="9"/>
        <v>767.92060249498002</v>
      </c>
      <c r="G106" s="1">
        <f t="shared" si="10"/>
        <v>-6.0249498005759961E-4</v>
      </c>
      <c r="I106">
        <v>578.98</v>
      </c>
      <c r="J106">
        <v>-3.01</v>
      </c>
    </row>
    <row r="107" spans="1:10" x14ac:dyDescent="0.3">
      <c r="A107">
        <v>624.73</v>
      </c>
      <c r="B107">
        <f t="shared" si="6"/>
        <v>773.73</v>
      </c>
      <c r="C107">
        <v>-4</v>
      </c>
      <c r="D107" s="2">
        <f t="shared" si="7"/>
        <v>292673.1077020847</v>
      </c>
      <c r="E107" s="1">
        <f t="shared" si="8"/>
        <v>2784517.4190547229</v>
      </c>
      <c r="F107" s="1">
        <f t="shared" si="9"/>
        <v>773.73060705340447</v>
      </c>
      <c r="G107" s="1">
        <f t="shared" si="10"/>
        <v>-6.0705340445110778E-4</v>
      </c>
      <c r="I107">
        <v>586.25</v>
      </c>
      <c r="J107">
        <v>-3.55</v>
      </c>
    </row>
    <row r="108" spans="1:10" x14ac:dyDescent="0.3">
      <c r="A108">
        <v>629.79</v>
      </c>
      <c r="B108">
        <f t="shared" si="6"/>
        <v>778.79</v>
      </c>
      <c r="C108">
        <v>-3.95</v>
      </c>
      <c r="D108" s="2">
        <f t="shared" si="7"/>
        <v>292675.69964463898</v>
      </c>
      <c r="E108" s="1">
        <f t="shared" si="8"/>
        <v>2784521.7647967734</v>
      </c>
      <c r="F108" s="1">
        <f t="shared" si="9"/>
        <v>778.79061102323351</v>
      </c>
      <c r="G108" s="1">
        <f t="shared" si="10"/>
        <v>-6.1102323354589316E-4</v>
      </c>
      <c r="I108">
        <v>592.71</v>
      </c>
      <c r="J108">
        <v>-3.66</v>
      </c>
    </row>
    <row r="109" spans="1:10" x14ac:dyDescent="0.3">
      <c r="A109">
        <v>636.4</v>
      </c>
      <c r="B109">
        <f t="shared" si="6"/>
        <v>785.4</v>
      </c>
      <c r="C109">
        <v>-3.77</v>
      </c>
      <c r="D109" s="2">
        <f t="shared" si="7"/>
        <v>292679.0855616912</v>
      </c>
      <c r="E109" s="1">
        <f t="shared" si="8"/>
        <v>2784527.4417443932</v>
      </c>
      <c r="F109" s="1">
        <f t="shared" si="9"/>
        <v>785.40061620947017</v>
      </c>
      <c r="G109" s="1">
        <f t="shared" si="10"/>
        <v>-6.1620947019491723E-4</v>
      </c>
      <c r="I109">
        <v>600.15</v>
      </c>
      <c r="J109">
        <v>-3.92</v>
      </c>
    </row>
    <row r="110" spans="1:10" x14ac:dyDescent="0.3">
      <c r="A110">
        <v>642.89</v>
      </c>
      <c r="B110">
        <f t="shared" si="6"/>
        <v>791.89</v>
      </c>
      <c r="C110">
        <v>-3.74</v>
      </c>
      <c r="D110" s="2">
        <f t="shared" si="7"/>
        <v>292682.41000974993</v>
      </c>
      <c r="E110" s="1">
        <f t="shared" si="8"/>
        <v>2784533.0156309367</v>
      </c>
      <c r="F110" s="1">
        <f t="shared" si="9"/>
        <v>791.89062130154423</v>
      </c>
      <c r="G110" s="1">
        <f t="shared" si="10"/>
        <v>-6.2130154424266948E-4</v>
      </c>
      <c r="I110">
        <v>606.6</v>
      </c>
      <c r="J110">
        <v>-3.98</v>
      </c>
    </row>
    <row r="111" spans="1:10" x14ac:dyDescent="0.3">
      <c r="A111">
        <v>649.24</v>
      </c>
      <c r="B111">
        <f t="shared" si="6"/>
        <v>798.24</v>
      </c>
      <c r="C111">
        <v>-3.69</v>
      </c>
      <c r="D111" s="2">
        <f t="shared" si="7"/>
        <v>292685.66274398315</v>
      </c>
      <c r="E111" s="1">
        <f t="shared" si="8"/>
        <v>2784538.469279557</v>
      </c>
      <c r="F111" s="1">
        <f t="shared" si="9"/>
        <v>798.24062628307649</v>
      </c>
      <c r="G111" s="1">
        <f t="shared" si="10"/>
        <v>-6.2628307648537884E-4</v>
      </c>
      <c r="I111">
        <v>613.75</v>
      </c>
      <c r="J111">
        <v>-3.96</v>
      </c>
    </row>
    <row r="112" spans="1:10" x14ac:dyDescent="0.3">
      <c r="A112">
        <v>654.25</v>
      </c>
      <c r="B112">
        <f t="shared" si="6"/>
        <v>803.25</v>
      </c>
      <c r="C112">
        <v>-3.72</v>
      </c>
      <c r="D112" s="2">
        <f t="shared" si="7"/>
        <v>292688.2290744569</v>
      </c>
      <c r="E112" s="1">
        <f t="shared" si="8"/>
        <v>2784542.7720794929</v>
      </c>
      <c r="F112" s="1">
        <f t="shared" si="9"/>
        <v>803.25063021411836</v>
      </c>
      <c r="G112" s="1">
        <f t="shared" si="10"/>
        <v>-6.3021411835961771E-4</v>
      </c>
      <c r="I112">
        <v>618.91999999999996</v>
      </c>
      <c r="J112">
        <v>-4</v>
      </c>
    </row>
    <row r="113" spans="1:10" x14ac:dyDescent="0.3">
      <c r="A113">
        <v>659.35</v>
      </c>
      <c r="B113">
        <f t="shared" si="6"/>
        <v>808.35</v>
      </c>
      <c r="C113">
        <v>-3.82</v>
      </c>
      <c r="D113" s="2">
        <f t="shared" si="7"/>
        <v>292690.84150667564</v>
      </c>
      <c r="E113" s="1">
        <f t="shared" si="8"/>
        <v>2784547.152175236</v>
      </c>
      <c r="F113" s="1">
        <f t="shared" si="9"/>
        <v>808.3506342157151</v>
      </c>
      <c r="G113" s="1">
        <f t="shared" si="10"/>
        <v>-6.3421571508115449E-4</v>
      </c>
      <c r="I113">
        <v>624.73</v>
      </c>
      <c r="J113">
        <v>-4</v>
      </c>
    </row>
    <row r="114" spans="1:10" x14ac:dyDescent="0.3">
      <c r="A114">
        <v>665.99</v>
      </c>
      <c r="B114">
        <f t="shared" si="6"/>
        <v>814.99</v>
      </c>
      <c r="C114">
        <v>-3.86</v>
      </c>
      <c r="D114" s="2">
        <f t="shared" si="7"/>
        <v>292694.24279097613</v>
      </c>
      <c r="E114" s="1">
        <f t="shared" si="8"/>
        <v>2784552.8548881244</v>
      </c>
      <c r="F114" s="1">
        <f t="shared" si="9"/>
        <v>814.99063942504017</v>
      </c>
      <c r="G114" s="1">
        <f t="shared" si="10"/>
        <v>-6.3942504016267776E-4</v>
      </c>
      <c r="I114">
        <v>629.79</v>
      </c>
      <c r="J114">
        <v>-3.95</v>
      </c>
    </row>
    <row r="115" spans="1:10" x14ac:dyDescent="0.3">
      <c r="A115">
        <v>672.6</v>
      </c>
      <c r="B115">
        <f t="shared" si="6"/>
        <v>821.6</v>
      </c>
      <c r="C115">
        <v>-3.89</v>
      </c>
      <c r="D115" s="2">
        <f t="shared" si="7"/>
        <v>292697.62870802835</v>
      </c>
      <c r="E115" s="1">
        <f t="shared" si="8"/>
        <v>2784558.5318357437</v>
      </c>
      <c r="F115" s="1">
        <f t="shared" si="9"/>
        <v>821.600644610877</v>
      </c>
      <c r="G115" s="1">
        <f t="shared" si="10"/>
        <v>-6.4461087697509356E-4</v>
      </c>
      <c r="I115">
        <v>636.4</v>
      </c>
      <c r="J115">
        <v>-3.77</v>
      </c>
    </row>
    <row r="116" spans="1:10" x14ac:dyDescent="0.3">
      <c r="A116">
        <v>679.73</v>
      </c>
      <c r="B116">
        <f t="shared" si="6"/>
        <v>828.73</v>
      </c>
      <c r="C116">
        <v>-4.09</v>
      </c>
      <c r="D116" s="2">
        <f t="shared" si="7"/>
        <v>292701.28099071851</v>
      </c>
      <c r="E116" s="1">
        <f t="shared" si="8"/>
        <v>2784564.655381361</v>
      </c>
      <c r="F116" s="1">
        <f t="shared" si="9"/>
        <v>828.73065020529282</v>
      </c>
      <c r="G116" s="1">
        <f t="shared" si="10"/>
        <v>-6.5020529279991024E-4</v>
      </c>
      <c r="I116">
        <v>642.89</v>
      </c>
      <c r="J116">
        <v>-3.74</v>
      </c>
    </row>
    <row r="117" spans="1:10" x14ac:dyDescent="0.3">
      <c r="A117">
        <v>686.67</v>
      </c>
      <c r="B117">
        <f t="shared" si="6"/>
        <v>835.67</v>
      </c>
      <c r="C117">
        <v>-4</v>
      </c>
      <c r="D117" s="2">
        <f t="shared" si="7"/>
        <v>292704.83594750252</v>
      </c>
      <c r="E117" s="1">
        <f t="shared" si="8"/>
        <v>2784570.6157469405</v>
      </c>
      <c r="F117" s="1">
        <f t="shared" si="9"/>
        <v>835.67065565031987</v>
      </c>
      <c r="G117" s="1">
        <f t="shared" si="10"/>
        <v>-6.5565031991354772E-4</v>
      </c>
      <c r="I117">
        <v>649.24</v>
      </c>
      <c r="J117">
        <v>-3.69</v>
      </c>
    </row>
    <row r="118" spans="1:10" x14ac:dyDescent="0.3">
      <c r="A118">
        <v>691.83</v>
      </c>
      <c r="B118">
        <f t="shared" si="6"/>
        <v>840.83</v>
      </c>
      <c r="C118">
        <v>-4.01</v>
      </c>
      <c r="D118" s="2">
        <f t="shared" si="7"/>
        <v>292707.47911421797</v>
      </c>
      <c r="E118" s="1">
        <f t="shared" si="8"/>
        <v>2784575.0473732213</v>
      </c>
      <c r="F118" s="1">
        <f t="shared" si="9"/>
        <v>840.83065969858296</v>
      </c>
      <c r="G118" s="1">
        <f t="shared" si="10"/>
        <v>-6.596985829219193E-4</v>
      </c>
      <c r="I118">
        <v>654.25</v>
      </c>
      <c r="J118">
        <v>-3.72</v>
      </c>
    </row>
    <row r="119" spans="1:10" x14ac:dyDescent="0.3">
      <c r="A119">
        <v>696.9</v>
      </c>
      <c r="B119">
        <f t="shared" si="6"/>
        <v>845.9</v>
      </c>
      <c r="C119">
        <v>-4.1100000000000003</v>
      </c>
      <c r="D119" s="2">
        <f t="shared" si="7"/>
        <v>292710.07617918839</v>
      </c>
      <c r="E119" s="1">
        <f t="shared" si="8"/>
        <v>2784579.4017036948</v>
      </c>
      <c r="F119" s="1">
        <f t="shared" si="9"/>
        <v>845.9006636762615</v>
      </c>
      <c r="G119" s="1">
        <f t="shared" si="10"/>
        <v>-6.6367626152441517E-4</v>
      </c>
      <c r="I119">
        <v>659.35</v>
      </c>
      <c r="J119">
        <v>-3.82</v>
      </c>
    </row>
    <row r="120" spans="1:10" x14ac:dyDescent="0.3">
      <c r="A120">
        <v>701.97</v>
      </c>
      <c r="B120">
        <f t="shared" si="6"/>
        <v>850.97</v>
      </c>
      <c r="C120">
        <v>-4.2</v>
      </c>
      <c r="D120" s="2">
        <f t="shared" si="7"/>
        <v>292712.67324415885</v>
      </c>
      <c r="E120" s="1">
        <f t="shared" si="8"/>
        <v>2784583.7560341689</v>
      </c>
      <c r="F120" s="1">
        <f t="shared" si="9"/>
        <v>850.97066765436966</v>
      </c>
      <c r="G120" s="1">
        <f t="shared" si="10"/>
        <v>-6.6765436963578395E-4</v>
      </c>
      <c r="I120">
        <v>665.99</v>
      </c>
      <c r="J120">
        <v>-3.86</v>
      </c>
    </row>
    <row r="121" spans="1:10" x14ac:dyDescent="0.3">
      <c r="A121">
        <v>707.12</v>
      </c>
      <c r="B121">
        <f t="shared" si="6"/>
        <v>856.12</v>
      </c>
      <c r="C121">
        <v>-4.22</v>
      </c>
      <c r="D121" s="2">
        <f t="shared" si="7"/>
        <v>292715.31128845818</v>
      </c>
      <c r="E121" s="1">
        <f t="shared" si="8"/>
        <v>2784588.1790720271</v>
      </c>
      <c r="F121" s="1">
        <f t="shared" si="9"/>
        <v>856.12067169518343</v>
      </c>
      <c r="G121" s="1">
        <f t="shared" si="10"/>
        <v>-6.7169518342780066E-4</v>
      </c>
      <c r="I121">
        <v>672.6</v>
      </c>
      <c r="J121">
        <v>-3.89</v>
      </c>
    </row>
    <row r="122" spans="1:10" x14ac:dyDescent="0.3">
      <c r="A122">
        <v>713.75</v>
      </c>
      <c r="B122">
        <f t="shared" si="6"/>
        <v>862.75</v>
      </c>
      <c r="C122">
        <v>-4.3899999999999997</v>
      </c>
      <c r="D122" s="2">
        <f t="shared" si="7"/>
        <v>292718.7074503426</v>
      </c>
      <c r="E122" s="1">
        <f t="shared" si="8"/>
        <v>2784593.8731964924</v>
      </c>
      <c r="F122" s="1">
        <f t="shared" si="9"/>
        <v>862.75067689668901</v>
      </c>
      <c r="G122" s="1">
        <f t="shared" si="10"/>
        <v>-6.768966890149386E-4</v>
      </c>
      <c r="I122">
        <v>679.73</v>
      </c>
      <c r="J122">
        <v>-4.09</v>
      </c>
    </row>
    <row r="123" spans="1:10" x14ac:dyDescent="0.3">
      <c r="A123">
        <v>719.9</v>
      </c>
      <c r="B123">
        <f t="shared" si="6"/>
        <v>868.9</v>
      </c>
      <c r="C123">
        <v>-4.62</v>
      </c>
      <c r="D123" s="2">
        <f t="shared" si="7"/>
        <v>292721.85773625341</v>
      </c>
      <c r="E123" s="1">
        <f t="shared" si="8"/>
        <v>2784599.1550766528</v>
      </c>
      <c r="F123" s="1">
        <f t="shared" si="9"/>
        <v>868.90068172172334</v>
      </c>
      <c r="G123" s="1">
        <f t="shared" si="10"/>
        <v>-6.8172172336744552E-4</v>
      </c>
      <c r="I123">
        <v>686.67</v>
      </c>
      <c r="J123">
        <v>-4</v>
      </c>
    </row>
    <row r="124" spans="1:10" x14ac:dyDescent="0.3">
      <c r="A124">
        <v>728.43</v>
      </c>
      <c r="B124">
        <f t="shared" si="6"/>
        <v>877.43</v>
      </c>
      <c r="C124">
        <v>-4.6500000000000004</v>
      </c>
      <c r="D124" s="2">
        <f t="shared" si="7"/>
        <v>292726.22715719976</v>
      </c>
      <c r="E124" s="1">
        <f t="shared" si="8"/>
        <v>2784606.4810014931</v>
      </c>
      <c r="F124" s="1">
        <f t="shared" si="9"/>
        <v>877.43068841409581</v>
      </c>
      <c r="G124" s="1">
        <f t="shared" si="10"/>
        <v>-6.8841409586184454E-4</v>
      </c>
      <c r="I124">
        <v>691.83</v>
      </c>
      <c r="J124">
        <v>-4.01</v>
      </c>
    </row>
    <row r="125" spans="1:10" x14ac:dyDescent="0.3">
      <c r="A125">
        <v>733.27</v>
      </c>
      <c r="B125">
        <f t="shared" si="6"/>
        <v>882.27</v>
      </c>
      <c r="C125">
        <v>-4.7</v>
      </c>
      <c r="D125" s="2">
        <f t="shared" si="7"/>
        <v>292728.70640659955</v>
      </c>
      <c r="E125" s="1">
        <f t="shared" si="8"/>
        <v>2784610.6377982371</v>
      </c>
      <c r="F125" s="1">
        <f t="shared" si="9"/>
        <v>882.2706922114179</v>
      </c>
      <c r="G125" s="1">
        <f t="shared" si="10"/>
        <v>-6.922114179133132E-4</v>
      </c>
      <c r="I125">
        <v>696.9</v>
      </c>
      <c r="J125">
        <v>-4.1100000000000003</v>
      </c>
    </row>
    <row r="126" spans="1:10" x14ac:dyDescent="0.3">
      <c r="A126">
        <v>739.09</v>
      </c>
      <c r="B126">
        <f t="shared" si="6"/>
        <v>888.09</v>
      </c>
      <c r="C126">
        <v>-4.7699999999999996</v>
      </c>
      <c r="D126" s="2">
        <f t="shared" si="7"/>
        <v>292731.68765277858</v>
      </c>
      <c r="E126" s="1">
        <f t="shared" si="8"/>
        <v>2784615.6362604382</v>
      </c>
      <c r="F126" s="1">
        <f t="shared" si="9"/>
        <v>888.09069677806178</v>
      </c>
      <c r="G126" s="1">
        <f t="shared" si="10"/>
        <v>-6.9677806175150181E-4</v>
      </c>
      <c r="I126">
        <v>701.97</v>
      </c>
      <c r="J126">
        <v>-4.2</v>
      </c>
    </row>
    <row r="127" spans="1:10" x14ac:dyDescent="0.3">
      <c r="A127">
        <v>745.61</v>
      </c>
      <c r="B127">
        <f t="shared" si="6"/>
        <v>894.61</v>
      </c>
      <c r="C127">
        <v>-4.87</v>
      </c>
      <c r="D127" s="2">
        <f t="shared" si="7"/>
        <v>292735.02746808575</v>
      </c>
      <c r="E127" s="1">
        <f t="shared" si="8"/>
        <v>2784621.2359122504</v>
      </c>
      <c r="F127" s="1">
        <f t="shared" si="9"/>
        <v>894.61070189331383</v>
      </c>
      <c r="G127" s="1">
        <f t="shared" si="10"/>
        <v>-7.0189331381698139E-4</v>
      </c>
      <c r="I127">
        <v>707.12</v>
      </c>
      <c r="J127">
        <v>-4.22</v>
      </c>
    </row>
    <row r="128" spans="1:10" x14ac:dyDescent="0.3">
      <c r="A128">
        <v>751.61</v>
      </c>
      <c r="B128">
        <f t="shared" si="6"/>
        <v>900.61</v>
      </c>
      <c r="C128">
        <v>-4.74</v>
      </c>
      <c r="D128" s="2">
        <f t="shared" si="7"/>
        <v>292738.10091775487</v>
      </c>
      <c r="E128" s="1">
        <f t="shared" si="8"/>
        <v>2784626.3889660654</v>
      </c>
      <c r="F128" s="1">
        <f t="shared" si="9"/>
        <v>900.6107066007271</v>
      </c>
      <c r="G128" s="1">
        <f t="shared" si="10"/>
        <v>-7.066007270850605E-4</v>
      </c>
      <c r="I128">
        <v>713.75</v>
      </c>
      <c r="J128">
        <v>-4.3899999999999997</v>
      </c>
    </row>
    <row r="129" spans="1:10" x14ac:dyDescent="0.3">
      <c r="A129">
        <v>757.64</v>
      </c>
      <c r="B129">
        <f t="shared" si="6"/>
        <v>906.64</v>
      </c>
      <c r="C129">
        <v>-4.82</v>
      </c>
      <c r="D129" s="2">
        <f t="shared" si="7"/>
        <v>292741.18973467237</v>
      </c>
      <c r="E129" s="1">
        <f t="shared" si="8"/>
        <v>2784631.5677851499</v>
      </c>
      <c r="F129" s="1">
        <f t="shared" si="9"/>
        <v>906.64071133208824</v>
      </c>
      <c r="G129" s="1">
        <f t="shared" si="10"/>
        <v>-7.1133208825813199E-4</v>
      </c>
      <c r="I129">
        <v>719.9</v>
      </c>
      <c r="J129">
        <v>-4.62</v>
      </c>
    </row>
    <row r="130" spans="1:10" x14ac:dyDescent="0.3">
      <c r="A130">
        <v>764.19</v>
      </c>
      <c r="B130">
        <f t="shared" ref="B130:B193" si="11">A130+149</f>
        <v>913.19</v>
      </c>
      <c r="C130">
        <v>-4.8499999999999996</v>
      </c>
      <c r="D130" s="2">
        <f t="shared" si="7"/>
        <v>292744.54491722787</v>
      </c>
      <c r="E130" s="1">
        <f t="shared" si="8"/>
        <v>2784637.1932022311</v>
      </c>
      <c r="F130" s="1">
        <f t="shared" si="9"/>
        <v>913.19071647085855</v>
      </c>
      <c r="G130" s="1">
        <f t="shared" si="10"/>
        <v>-7.1647085849235737E-4</v>
      </c>
      <c r="I130">
        <v>728.43</v>
      </c>
      <c r="J130">
        <v>-4.6500000000000004</v>
      </c>
    </row>
    <row r="131" spans="1:10" x14ac:dyDescent="0.3">
      <c r="A131">
        <v>769.76</v>
      </c>
      <c r="B131">
        <f t="shared" si="11"/>
        <v>918.76</v>
      </c>
      <c r="C131">
        <v>-4.72</v>
      </c>
      <c r="D131" s="2">
        <f t="shared" ref="D131:D194" si="12">(((B131*($D$277-$D$1))+$B$277*$D$1)/$B$277)</f>
        <v>292747.39810300403</v>
      </c>
      <c r="E131" s="1">
        <f t="shared" ref="E131:E194" si="13">(((B131*($E$277-$E$1))+$B$277*$E$1)/$B$277)</f>
        <v>2784641.9769538557</v>
      </c>
      <c r="F131" s="1">
        <f t="shared" ref="F131:F194" si="14">SQRT(((D131-$D$1)^2)+((E131-$E$1)^2))</f>
        <v>918.76072084064742</v>
      </c>
      <c r="G131" s="1">
        <f t="shared" ref="G131:G194" si="15">B131-F131</f>
        <v>-7.2084064743194176E-4</v>
      </c>
      <c r="I131">
        <v>733.27</v>
      </c>
      <c r="J131">
        <v>-4.7</v>
      </c>
    </row>
    <row r="132" spans="1:10" x14ac:dyDescent="0.3">
      <c r="A132">
        <v>775.07</v>
      </c>
      <c r="B132">
        <f t="shared" si="11"/>
        <v>924.07</v>
      </c>
      <c r="C132">
        <v>-4.76</v>
      </c>
      <c r="D132" s="2">
        <f t="shared" si="12"/>
        <v>292750.11810596124</v>
      </c>
      <c r="E132" s="1">
        <f t="shared" si="13"/>
        <v>2784646.5374064827</v>
      </c>
      <c r="F132" s="1">
        <f t="shared" si="14"/>
        <v>924.07072500736137</v>
      </c>
      <c r="G132" s="1">
        <f t="shared" si="15"/>
        <v>-7.2500736132496968E-4</v>
      </c>
      <c r="I132">
        <v>739.09</v>
      </c>
      <c r="J132">
        <v>-4.7699999999999996</v>
      </c>
    </row>
    <row r="133" spans="1:10" x14ac:dyDescent="0.3">
      <c r="A133">
        <v>780.49</v>
      </c>
      <c r="B133">
        <f t="shared" si="11"/>
        <v>929.49</v>
      </c>
      <c r="C133">
        <v>-4.8099999999999996</v>
      </c>
      <c r="D133" s="2">
        <f t="shared" si="12"/>
        <v>292752.8944554957</v>
      </c>
      <c r="E133" s="1">
        <f t="shared" si="13"/>
        <v>2784651.1923317621</v>
      </c>
      <c r="F133" s="1">
        <f t="shared" si="14"/>
        <v>929.49072925952908</v>
      </c>
      <c r="G133" s="1">
        <f t="shared" si="15"/>
        <v>-7.2925952906643943E-4</v>
      </c>
      <c r="I133">
        <v>745.61</v>
      </c>
      <c r="J133">
        <v>-4.87</v>
      </c>
    </row>
    <row r="134" spans="1:10" x14ac:dyDescent="0.3">
      <c r="A134">
        <v>785.95</v>
      </c>
      <c r="B134">
        <f t="shared" si="11"/>
        <v>934.95</v>
      </c>
      <c r="C134">
        <v>-4.75</v>
      </c>
      <c r="D134" s="2">
        <f t="shared" si="12"/>
        <v>292755.69129469461</v>
      </c>
      <c r="E134" s="1">
        <f t="shared" si="13"/>
        <v>2784655.8816107339</v>
      </c>
      <c r="F134" s="1">
        <f t="shared" si="14"/>
        <v>934.95073354346425</v>
      </c>
      <c r="G134" s="1">
        <f t="shared" si="15"/>
        <v>-7.3354346420728689E-4</v>
      </c>
      <c r="I134">
        <v>751.61</v>
      </c>
      <c r="J134">
        <v>-4.74</v>
      </c>
    </row>
    <row r="135" spans="1:10" x14ac:dyDescent="0.3">
      <c r="A135">
        <v>791.34</v>
      </c>
      <c r="B135">
        <f t="shared" si="11"/>
        <v>940.34</v>
      </c>
      <c r="C135">
        <v>-4.74</v>
      </c>
      <c r="D135" s="2">
        <f t="shared" si="12"/>
        <v>292758.45227698074</v>
      </c>
      <c r="E135" s="1">
        <f t="shared" si="13"/>
        <v>2784660.5107707442</v>
      </c>
      <c r="F135" s="1">
        <f t="shared" si="14"/>
        <v>940.3407377721137</v>
      </c>
      <c r="G135" s="1">
        <f t="shared" si="15"/>
        <v>-7.37772113666324E-4</v>
      </c>
      <c r="I135">
        <v>757.64</v>
      </c>
      <c r="J135">
        <v>-4.82</v>
      </c>
    </row>
    <row r="136" spans="1:10" x14ac:dyDescent="0.3">
      <c r="A136">
        <v>796.81</v>
      </c>
      <c r="B136">
        <f t="shared" si="11"/>
        <v>945.81</v>
      </c>
      <c r="C136">
        <v>-4.7300000000000004</v>
      </c>
      <c r="D136" s="2">
        <f t="shared" si="12"/>
        <v>292761.25423859578</v>
      </c>
      <c r="E136" s="1">
        <f t="shared" si="13"/>
        <v>2784665.2086381391</v>
      </c>
      <c r="F136" s="1">
        <f t="shared" si="14"/>
        <v>945.81074206389826</v>
      </c>
      <c r="G136" s="1">
        <f t="shared" si="15"/>
        <v>-7.4206389831488195E-4</v>
      </c>
      <c r="I136">
        <v>764.19</v>
      </c>
      <c r="J136">
        <v>-4.8499999999999996</v>
      </c>
    </row>
    <row r="137" spans="1:10" x14ac:dyDescent="0.3">
      <c r="A137">
        <v>802.32</v>
      </c>
      <c r="B137">
        <f t="shared" si="11"/>
        <v>951.32</v>
      </c>
      <c r="C137">
        <v>-4.6500000000000004</v>
      </c>
      <c r="D137" s="2">
        <f t="shared" si="12"/>
        <v>292764.07668987528</v>
      </c>
      <c r="E137" s="1">
        <f t="shared" si="13"/>
        <v>2784669.940859226</v>
      </c>
      <c r="F137" s="1">
        <f t="shared" si="14"/>
        <v>951.32074638705046</v>
      </c>
      <c r="G137" s="1">
        <f t="shared" si="15"/>
        <v>-7.4638705041252251E-4</v>
      </c>
      <c r="I137">
        <v>769.76</v>
      </c>
      <c r="J137">
        <v>-4.72</v>
      </c>
    </row>
    <row r="138" spans="1:10" x14ac:dyDescent="0.3">
      <c r="A138">
        <v>807.6</v>
      </c>
      <c r="B138">
        <f t="shared" si="11"/>
        <v>956.6</v>
      </c>
      <c r="C138">
        <v>-4.57</v>
      </c>
      <c r="D138" s="2">
        <f t="shared" si="12"/>
        <v>292766.78132558416</v>
      </c>
      <c r="E138" s="1">
        <f t="shared" si="13"/>
        <v>2784674.4755465835</v>
      </c>
      <c r="F138" s="1">
        <f t="shared" si="14"/>
        <v>956.60075052984621</v>
      </c>
      <c r="G138" s="1">
        <f t="shared" si="15"/>
        <v>-7.5052984618650953E-4</v>
      </c>
      <c r="I138">
        <v>775.07</v>
      </c>
      <c r="J138">
        <v>-4.76</v>
      </c>
    </row>
    <row r="139" spans="1:10" x14ac:dyDescent="0.3">
      <c r="A139">
        <v>812.86</v>
      </c>
      <c r="B139">
        <f t="shared" si="11"/>
        <v>961.86</v>
      </c>
      <c r="C139">
        <v>-4.58</v>
      </c>
      <c r="D139" s="2">
        <f t="shared" si="12"/>
        <v>292769.47571646079</v>
      </c>
      <c r="E139" s="1">
        <f t="shared" si="13"/>
        <v>2784678.9930570945</v>
      </c>
      <c r="F139" s="1">
        <f t="shared" si="14"/>
        <v>961.86075465654335</v>
      </c>
      <c r="G139" s="1">
        <f t="shared" si="15"/>
        <v>-7.5465654333584098E-4</v>
      </c>
      <c r="I139">
        <v>780.49</v>
      </c>
      <c r="J139">
        <v>-4.8099999999999996</v>
      </c>
    </row>
    <row r="140" spans="1:10" x14ac:dyDescent="0.3">
      <c r="A140">
        <v>817.85</v>
      </c>
      <c r="B140">
        <f t="shared" si="11"/>
        <v>966.85</v>
      </c>
      <c r="C140">
        <v>-4.49</v>
      </c>
      <c r="D140" s="2">
        <f t="shared" si="12"/>
        <v>292772.03180210222</v>
      </c>
      <c r="E140" s="1">
        <f t="shared" si="13"/>
        <v>2784683.2786801839</v>
      </c>
      <c r="F140" s="1">
        <f t="shared" si="14"/>
        <v>966.85075857145671</v>
      </c>
      <c r="G140" s="1">
        <f t="shared" si="15"/>
        <v>-7.5857145668578596E-4</v>
      </c>
      <c r="I140">
        <v>785.95</v>
      </c>
      <c r="J140">
        <v>-4.75</v>
      </c>
    </row>
    <row r="141" spans="1:10" x14ac:dyDescent="0.3">
      <c r="A141">
        <v>828.34</v>
      </c>
      <c r="B141">
        <f t="shared" si="11"/>
        <v>977.34</v>
      </c>
      <c r="C141">
        <v>-4.46</v>
      </c>
      <c r="D141" s="2">
        <f t="shared" si="12"/>
        <v>292777.40521660715</v>
      </c>
      <c r="E141" s="1">
        <f t="shared" si="13"/>
        <v>2784692.2879359373</v>
      </c>
      <c r="F141" s="1">
        <f t="shared" si="14"/>
        <v>977.34076680173268</v>
      </c>
      <c r="G141" s="1">
        <f t="shared" si="15"/>
        <v>-7.6680173265231133E-4</v>
      </c>
      <c r="I141">
        <v>791.34</v>
      </c>
      <c r="J141">
        <v>-4.74</v>
      </c>
    </row>
    <row r="142" spans="1:10" x14ac:dyDescent="0.3">
      <c r="A142">
        <v>834.18</v>
      </c>
      <c r="B142">
        <f t="shared" si="11"/>
        <v>983.18</v>
      </c>
      <c r="C142">
        <v>-4.5599999999999996</v>
      </c>
      <c r="D142" s="2">
        <f t="shared" si="12"/>
        <v>292780.39670761843</v>
      </c>
      <c r="E142" s="1">
        <f t="shared" si="13"/>
        <v>2784697.303574984</v>
      </c>
      <c r="F142" s="1">
        <f t="shared" si="14"/>
        <v>983.18077138367528</v>
      </c>
      <c r="G142" s="1">
        <f t="shared" si="15"/>
        <v>-7.7138367532825214E-4</v>
      </c>
      <c r="I142">
        <v>796.81</v>
      </c>
      <c r="J142">
        <v>-4.7300000000000004</v>
      </c>
    </row>
    <row r="143" spans="1:10" x14ac:dyDescent="0.3">
      <c r="A143">
        <v>841.17</v>
      </c>
      <c r="B143">
        <f t="shared" si="11"/>
        <v>990.17</v>
      </c>
      <c r="C143">
        <v>-4.3899999999999997</v>
      </c>
      <c r="D143" s="2">
        <f t="shared" si="12"/>
        <v>292783.97727648297</v>
      </c>
      <c r="E143" s="1">
        <f t="shared" si="13"/>
        <v>2784703.3068826785</v>
      </c>
      <c r="F143" s="1">
        <f t="shared" si="14"/>
        <v>990.17077686788957</v>
      </c>
      <c r="G143" s="1">
        <f t="shared" si="15"/>
        <v>-7.7686788961273123E-4</v>
      </c>
      <c r="I143">
        <v>802.32</v>
      </c>
      <c r="J143">
        <v>-4.6500000000000004</v>
      </c>
    </row>
    <row r="144" spans="1:10" x14ac:dyDescent="0.3">
      <c r="A144">
        <v>848.91</v>
      </c>
      <c r="B144">
        <f t="shared" si="11"/>
        <v>997.91</v>
      </c>
      <c r="C144">
        <v>-4.2300000000000004</v>
      </c>
      <c r="D144" s="2">
        <f t="shared" si="12"/>
        <v>292787.94202655624</v>
      </c>
      <c r="E144" s="1">
        <f t="shared" si="13"/>
        <v>2784709.9543221002</v>
      </c>
      <c r="F144" s="1">
        <f t="shared" si="14"/>
        <v>997.91078294072895</v>
      </c>
      <c r="G144" s="1">
        <f t="shared" si="15"/>
        <v>-7.829407289818846E-4</v>
      </c>
      <c r="I144">
        <v>807.6</v>
      </c>
      <c r="J144">
        <v>-4.57</v>
      </c>
    </row>
    <row r="145" spans="1:10" x14ac:dyDescent="0.3">
      <c r="A145">
        <v>858.17</v>
      </c>
      <c r="B145">
        <f t="shared" si="11"/>
        <v>1007.17</v>
      </c>
      <c r="C145">
        <v>-4.21</v>
      </c>
      <c r="D145" s="2">
        <f t="shared" si="12"/>
        <v>292792.68538387894</v>
      </c>
      <c r="E145" s="1">
        <f t="shared" si="13"/>
        <v>2784717.9072018215</v>
      </c>
      <c r="F145" s="1">
        <f t="shared" si="14"/>
        <v>1007.1707902059682</v>
      </c>
      <c r="G145" s="1">
        <f t="shared" si="15"/>
        <v>-7.9020596820100764E-4</v>
      </c>
      <c r="I145">
        <v>812.86</v>
      </c>
      <c r="J145">
        <v>-4.58</v>
      </c>
    </row>
    <row r="146" spans="1:10" x14ac:dyDescent="0.3">
      <c r="A146">
        <v>868.72</v>
      </c>
      <c r="B146">
        <f t="shared" si="11"/>
        <v>1017.72</v>
      </c>
      <c r="C146">
        <v>-4.07</v>
      </c>
      <c r="D146" s="2">
        <f t="shared" si="12"/>
        <v>292798.08953288052</v>
      </c>
      <c r="E146" s="1">
        <f t="shared" si="13"/>
        <v>2784726.9679881129</v>
      </c>
      <c r="F146" s="1">
        <f t="shared" si="14"/>
        <v>1017.7207984832805</v>
      </c>
      <c r="G146" s="1">
        <f t="shared" si="15"/>
        <v>-7.984832805050246E-4</v>
      </c>
      <c r="I146">
        <v>817.85</v>
      </c>
      <c r="J146">
        <v>-4.49</v>
      </c>
    </row>
    <row r="147" spans="1:10" x14ac:dyDescent="0.3">
      <c r="A147">
        <v>873.95</v>
      </c>
      <c r="B147">
        <f t="shared" si="11"/>
        <v>1022.95</v>
      </c>
      <c r="C147">
        <v>-3.98</v>
      </c>
      <c r="D147" s="2">
        <f t="shared" si="12"/>
        <v>292800.76855650876</v>
      </c>
      <c r="E147" s="1">
        <f t="shared" si="13"/>
        <v>2784731.4597333553</v>
      </c>
      <c r="F147" s="1">
        <f t="shared" si="14"/>
        <v>1022.9508025868295</v>
      </c>
      <c r="G147" s="1">
        <f t="shared" si="15"/>
        <v>-8.0258682942258019E-4</v>
      </c>
      <c r="I147">
        <v>828.34</v>
      </c>
      <c r="J147">
        <v>-4.46</v>
      </c>
    </row>
    <row r="148" spans="1:10" x14ac:dyDescent="0.3">
      <c r="A148">
        <v>879.24</v>
      </c>
      <c r="B148">
        <f t="shared" si="11"/>
        <v>1028.24</v>
      </c>
      <c r="C148">
        <v>-3.92</v>
      </c>
      <c r="D148" s="2">
        <f t="shared" si="12"/>
        <v>292803.47831463371</v>
      </c>
      <c r="E148" s="1">
        <f t="shared" si="13"/>
        <v>2784736.0030091354</v>
      </c>
      <c r="F148" s="1">
        <f t="shared" si="14"/>
        <v>1028.2408067370447</v>
      </c>
      <c r="G148" s="1">
        <f t="shared" si="15"/>
        <v>-8.0673704474065744E-4</v>
      </c>
      <c r="I148">
        <v>834.18</v>
      </c>
      <c r="J148">
        <v>-4.5599999999999996</v>
      </c>
    </row>
    <row r="149" spans="1:10" x14ac:dyDescent="0.3">
      <c r="A149">
        <v>884.55</v>
      </c>
      <c r="B149">
        <f t="shared" si="11"/>
        <v>1033.55</v>
      </c>
      <c r="C149">
        <v>-3.95</v>
      </c>
      <c r="D149" s="2">
        <f t="shared" si="12"/>
        <v>292806.19831759093</v>
      </c>
      <c r="E149" s="1">
        <f t="shared" si="13"/>
        <v>2784740.5634617615</v>
      </c>
      <c r="F149" s="1">
        <f t="shared" si="14"/>
        <v>1033.550810902959</v>
      </c>
      <c r="G149" s="1">
        <f t="shared" si="15"/>
        <v>-8.1090295907415566E-4</v>
      </c>
      <c r="I149">
        <v>841.17</v>
      </c>
      <c r="J149">
        <v>-4.3899999999999997</v>
      </c>
    </row>
    <row r="150" spans="1:10" x14ac:dyDescent="0.3">
      <c r="A150">
        <v>889.94</v>
      </c>
      <c r="B150">
        <f t="shared" si="11"/>
        <v>1038.94</v>
      </c>
      <c r="C150">
        <v>-3.91</v>
      </c>
      <c r="D150" s="2">
        <f t="shared" si="12"/>
        <v>292808.95929987705</v>
      </c>
      <c r="E150" s="1">
        <f t="shared" si="13"/>
        <v>2784745.1926217717</v>
      </c>
      <c r="F150" s="1">
        <f t="shared" si="14"/>
        <v>1038.9408151316084</v>
      </c>
      <c r="G150" s="1">
        <f t="shared" si="15"/>
        <v>-8.151316083058191E-4</v>
      </c>
      <c r="I150">
        <v>848.91</v>
      </c>
      <c r="J150">
        <v>-4.2300000000000004</v>
      </c>
    </row>
    <row r="151" spans="1:10" x14ac:dyDescent="0.3">
      <c r="A151">
        <v>895.25</v>
      </c>
      <c r="B151">
        <f t="shared" si="11"/>
        <v>1044.25</v>
      </c>
      <c r="C151">
        <v>-3.98</v>
      </c>
      <c r="D151" s="2">
        <f t="shared" si="12"/>
        <v>292811.67930283421</v>
      </c>
      <c r="E151" s="1">
        <f t="shared" si="13"/>
        <v>2784749.7530743987</v>
      </c>
      <c r="F151" s="1">
        <f t="shared" si="14"/>
        <v>1044.2508192982925</v>
      </c>
      <c r="G151" s="1">
        <f t="shared" si="15"/>
        <v>-8.1929829252658237E-4</v>
      </c>
      <c r="I151">
        <v>858.17</v>
      </c>
      <c r="J151">
        <v>-4.21</v>
      </c>
    </row>
    <row r="152" spans="1:10" x14ac:dyDescent="0.3">
      <c r="A152">
        <v>900.52</v>
      </c>
      <c r="B152">
        <f t="shared" si="11"/>
        <v>1049.52</v>
      </c>
      <c r="C152">
        <v>-4.12</v>
      </c>
      <c r="D152" s="2">
        <f t="shared" si="12"/>
        <v>292814.37881612696</v>
      </c>
      <c r="E152" s="1">
        <f t="shared" si="13"/>
        <v>2784754.2791733327</v>
      </c>
      <c r="F152" s="1">
        <f t="shared" si="14"/>
        <v>1049.5208234328391</v>
      </c>
      <c r="G152" s="1">
        <f t="shared" si="15"/>
        <v>-8.2343283906993747E-4</v>
      </c>
      <c r="I152">
        <v>868.72</v>
      </c>
      <c r="J152">
        <v>-4.07</v>
      </c>
    </row>
    <row r="153" spans="1:10" x14ac:dyDescent="0.3">
      <c r="A153">
        <v>905.72</v>
      </c>
      <c r="B153">
        <f t="shared" si="11"/>
        <v>1054.72</v>
      </c>
      <c r="C153">
        <v>-4.01</v>
      </c>
      <c r="D153" s="2">
        <f t="shared" si="12"/>
        <v>292817.04247250687</v>
      </c>
      <c r="E153" s="1">
        <f t="shared" si="13"/>
        <v>2784758.7451533056</v>
      </c>
      <c r="F153" s="1">
        <f t="shared" si="14"/>
        <v>1054.7208275124697</v>
      </c>
      <c r="G153" s="1">
        <f t="shared" si="15"/>
        <v>-8.275124696410785E-4</v>
      </c>
      <c r="I153">
        <v>873.95</v>
      </c>
      <c r="J153">
        <v>-3.98</v>
      </c>
    </row>
    <row r="154" spans="1:10" x14ac:dyDescent="0.3">
      <c r="A154">
        <v>910.99</v>
      </c>
      <c r="B154">
        <f t="shared" si="11"/>
        <v>1059.99</v>
      </c>
      <c r="C154">
        <v>-4.13</v>
      </c>
      <c r="D154" s="2">
        <f t="shared" si="12"/>
        <v>292819.74198579963</v>
      </c>
      <c r="E154" s="1">
        <f t="shared" si="13"/>
        <v>2784763.2712522401</v>
      </c>
      <c r="F154" s="1">
        <f t="shared" si="14"/>
        <v>1059.9908316474161</v>
      </c>
      <c r="G154" s="1">
        <f t="shared" si="15"/>
        <v>-8.316474161347287E-4</v>
      </c>
      <c r="I154">
        <v>879.24</v>
      </c>
      <c r="J154">
        <v>-3.92</v>
      </c>
    </row>
    <row r="155" spans="1:10" x14ac:dyDescent="0.3">
      <c r="A155">
        <v>916.91</v>
      </c>
      <c r="B155">
        <f t="shared" si="11"/>
        <v>1065.9099999999999</v>
      </c>
      <c r="C155">
        <v>-4.2</v>
      </c>
      <c r="D155" s="2">
        <f t="shared" si="12"/>
        <v>292822.77445613983</v>
      </c>
      <c r="E155" s="1">
        <f t="shared" si="13"/>
        <v>2784768.3555986709</v>
      </c>
      <c r="F155" s="1">
        <f t="shared" si="14"/>
        <v>1065.9108362920942</v>
      </c>
      <c r="G155" s="1">
        <f t="shared" si="15"/>
        <v>-8.3629209439095575E-4</v>
      </c>
      <c r="I155">
        <v>884.55</v>
      </c>
      <c r="J155">
        <v>-3.95</v>
      </c>
    </row>
    <row r="156" spans="1:10" x14ac:dyDescent="0.3">
      <c r="A156">
        <v>923.86</v>
      </c>
      <c r="B156">
        <f t="shared" si="11"/>
        <v>1072.8600000000001</v>
      </c>
      <c r="C156">
        <v>-4.3099999999999996</v>
      </c>
      <c r="D156" s="2">
        <f t="shared" si="12"/>
        <v>292826.33453533991</v>
      </c>
      <c r="E156" s="1">
        <f t="shared" si="13"/>
        <v>2784774.3245526729</v>
      </c>
      <c r="F156" s="1">
        <f t="shared" si="14"/>
        <v>1072.8608417445407</v>
      </c>
      <c r="G156" s="1">
        <f t="shared" si="15"/>
        <v>-8.4174454059393611E-4</v>
      </c>
      <c r="I156">
        <v>889.94</v>
      </c>
      <c r="J156">
        <v>-3.91</v>
      </c>
    </row>
    <row r="157" spans="1:10" x14ac:dyDescent="0.3">
      <c r="A157">
        <v>928.74</v>
      </c>
      <c r="B157">
        <f t="shared" si="11"/>
        <v>1077.74</v>
      </c>
      <c r="C157">
        <v>-4.2699999999999996</v>
      </c>
      <c r="D157" s="2">
        <f t="shared" si="12"/>
        <v>292828.83427440416</v>
      </c>
      <c r="E157" s="1">
        <f t="shared" si="13"/>
        <v>2784778.5157031096</v>
      </c>
      <c r="F157" s="1">
        <f t="shared" si="14"/>
        <v>1077.7408455736304</v>
      </c>
      <c r="G157" s="1">
        <f t="shared" si="15"/>
        <v>-8.4557363038584299E-4</v>
      </c>
      <c r="I157">
        <v>895.25</v>
      </c>
      <c r="J157">
        <v>-3.98</v>
      </c>
    </row>
    <row r="158" spans="1:10" x14ac:dyDescent="0.3">
      <c r="A158">
        <v>935.3</v>
      </c>
      <c r="B158">
        <f t="shared" si="11"/>
        <v>1084.3</v>
      </c>
      <c r="C158">
        <v>-4.41</v>
      </c>
      <c r="D158" s="2">
        <f t="shared" si="12"/>
        <v>292832.19457937573</v>
      </c>
      <c r="E158" s="1">
        <f t="shared" si="13"/>
        <v>2784784.1497086142</v>
      </c>
      <c r="F158" s="1">
        <f t="shared" si="14"/>
        <v>1084.3008507206202</v>
      </c>
      <c r="G158" s="1">
        <f t="shared" si="15"/>
        <v>-8.5072062029212248E-4</v>
      </c>
      <c r="I158">
        <v>900.52</v>
      </c>
      <c r="J158">
        <v>-4.12</v>
      </c>
    </row>
    <row r="159" spans="1:10" x14ac:dyDescent="0.3">
      <c r="A159">
        <v>940.37</v>
      </c>
      <c r="B159">
        <f t="shared" si="11"/>
        <v>1089.3699999999999</v>
      </c>
      <c r="C159">
        <v>-4.4800000000000004</v>
      </c>
      <c r="D159" s="2">
        <f t="shared" si="12"/>
        <v>292834.7916443462</v>
      </c>
      <c r="E159" s="1">
        <f t="shared" si="13"/>
        <v>2784788.5040390878</v>
      </c>
      <c r="F159" s="1">
        <f t="shared" si="14"/>
        <v>1089.3708546983287</v>
      </c>
      <c r="G159" s="1">
        <f t="shared" si="15"/>
        <v>-8.5469832879425667E-4</v>
      </c>
      <c r="I159">
        <v>905.72</v>
      </c>
      <c r="J159">
        <v>-4.01</v>
      </c>
    </row>
    <row r="160" spans="1:10" x14ac:dyDescent="0.3">
      <c r="A160">
        <v>945.42</v>
      </c>
      <c r="B160">
        <f t="shared" si="11"/>
        <v>1094.42</v>
      </c>
      <c r="C160">
        <v>-4.24</v>
      </c>
      <c r="D160" s="2">
        <f t="shared" si="12"/>
        <v>292837.37846448441</v>
      </c>
      <c r="E160" s="1">
        <f t="shared" si="13"/>
        <v>2784792.8411927153</v>
      </c>
      <c r="F160" s="1">
        <f t="shared" si="14"/>
        <v>1094.4208586603381</v>
      </c>
      <c r="G160" s="1">
        <f t="shared" si="15"/>
        <v>-8.5866033805359621E-4</v>
      </c>
      <c r="I160">
        <v>910.99</v>
      </c>
      <c r="J160">
        <v>-4.13</v>
      </c>
    </row>
    <row r="161" spans="1:10" x14ac:dyDescent="0.3">
      <c r="A161">
        <v>952.17</v>
      </c>
      <c r="B161">
        <f t="shared" si="11"/>
        <v>1101.17</v>
      </c>
      <c r="C161">
        <v>-4.42</v>
      </c>
      <c r="D161" s="2">
        <f t="shared" si="12"/>
        <v>292840.8360953622</v>
      </c>
      <c r="E161" s="1">
        <f t="shared" si="13"/>
        <v>2784798.6383782574</v>
      </c>
      <c r="F161" s="1">
        <f t="shared" si="14"/>
        <v>1101.1708639563467</v>
      </c>
      <c r="G161" s="1">
        <f t="shared" si="15"/>
        <v>-8.6395634662039811E-4</v>
      </c>
      <c r="I161">
        <v>916.91</v>
      </c>
      <c r="J161">
        <v>-4.2</v>
      </c>
    </row>
    <row r="162" spans="1:10" x14ac:dyDescent="0.3">
      <c r="A162">
        <v>957.36</v>
      </c>
      <c r="B162">
        <f t="shared" si="11"/>
        <v>1106.3600000000001</v>
      </c>
      <c r="C162">
        <v>-4.46</v>
      </c>
      <c r="D162" s="2">
        <f t="shared" si="12"/>
        <v>292843.49462932599</v>
      </c>
      <c r="E162" s="1">
        <f t="shared" si="13"/>
        <v>2784803.0957698072</v>
      </c>
      <c r="F162" s="1">
        <f t="shared" si="14"/>
        <v>1106.3608680281279</v>
      </c>
      <c r="G162" s="1">
        <f t="shared" si="15"/>
        <v>-8.6802812779751548E-4</v>
      </c>
      <c r="I162">
        <v>923.86</v>
      </c>
      <c r="J162">
        <v>-4.3099999999999996</v>
      </c>
    </row>
    <row r="163" spans="1:10" x14ac:dyDescent="0.3">
      <c r="A163">
        <v>962.09</v>
      </c>
      <c r="B163">
        <f t="shared" si="11"/>
        <v>1111.0900000000001</v>
      </c>
      <c r="C163">
        <v>-4.6100000000000003</v>
      </c>
      <c r="D163" s="2">
        <f t="shared" si="12"/>
        <v>292845.91753214848</v>
      </c>
      <c r="E163" s="1">
        <f t="shared" si="13"/>
        <v>2784807.1580938981</v>
      </c>
      <c r="F163" s="1">
        <f t="shared" si="14"/>
        <v>1111.0908717391667</v>
      </c>
      <c r="G163" s="1">
        <f t="shared" si="15"/>
        <v>-8.7173916654137429E-4</v>
      </c>
      <c r="I163">
        <v>928.74</v>
      </c>
      <c r="J163">
        <v>-4.2699999999999996</v>
      </c>
    </row>
    <row r="164" spans="1:10" x14ac:dyDescent="0.3">
      <c r="A164">
        <v>968.74</v>
      </c>
      <c r="B164">
        <f t="shared" si="11"/>
        <v>1117.74</v>
      </c>
      <c r="C164">
        <v>-4.7699999999999996</v>
      </c>
      <c r="D164" s="2">
        <f t="shared" si="12"/>
        <v>292849.32393886516</v>
      </c>
      <c r="E164" s="1">
        <f t="shared" si="13"/>
        <v>2784812.8693952099</v>
      </c>
      <c r="F164" s="1">
        <f t="shared" si="14"/>
        <v>1117.740876956771</v>
      </c>
      <c r="G164" s="1">
        <f t="shared" si="15"/>
        <v>-8.7695677098054148E-4</v>
      </c>
      <c r="I164">
        <v>935.3</v>
      </c>
      <c r="J164">
        <v>-4.41</v>
      </c>
    </row>
    <row r="165" spans="1:10" x14ac:dyDescent="0.3">
      <c r="A165">
        <v>973.81</v>
      </c>
      <c r="B165">
        <f t="shared" si="11"/>
        <v>1122.81</v>
      </c>
      <c r="C165">
        <v>-4.93</v>
      </c>
      <c r="D165" s="2">
        <f t="shared" si="12"/>
        <v>292851.92100383557</v>
      </c>
      <c r="E165" s="1">
        <f t="shared" si="13"/>
        <v>2784817.223725684</v>
      </c>
      <c r="F165" s="1">
        <f t="shared" si="14"/>
        <v>1122.8108809348494</v>
      </c>
      <c r="G165" s="1">
        <f t="shared" si="15"/>
        <v>-8.8093484941964562E-4</v>
      </c>
      <c r="I165">
        <v>940.37</v>
      </c>
      <c r="J165">
        <v>-4.4800000000000004</v>
      </c>
    </row>
    <row r="166" spans="1:10" x14ac:dyDescent="0.3">
      <c r="A166">
        <v>978.85</v>
      </c>
      <c r="B166">
        <f t="shared" si="11"/>
        <v>1127.8499999999999</v>
      </c>
      <c r="C166">
        <v>-4.75</v>
      </c>
      <c r="D166" s="2">
        <f t="shared" si="12"/>
        <v>292854.50270155765</v>
      </c>
      <c r="E166" s="1">
        <f t="shared" si="13"/>
        <v>2784821.552290888</v>
      </c>
      <c r="F166" s="1">
        <f t="shared" si="14"/>
        <v>1127.8508848886097</v>
      </c>
      <c r="G166" s="1">
        <f t="shared" si="15"/>
        <v>-8.8488860978941375E-4</v>
      </c>
      <c r="I166">
        <v>945.42</v>
      </c>
      <c r="J166">
        <v>-4.24</v>
      </c>
    </row>
    <row r="167" spans="1:10" x14ac:dyDescent="0.3">
      <c r="A167">
        <v>984.4</v>
      </c>
      <c r="B167">
        <f t="shared" si="11"/>
        <v>1133.4000000000001</v>
      </c>
      <c r="C167">
        <v>-4.83</v>
      </c>
      <c r="D167" s="2">
        <f t="shared" si="12"/>
        <v>292857.34564250166</v>
      </c>
      <c r="E167" s="1">
        <f t="shared" si="13"/>
        <v>2784826.3188656671</v>
      </c>
      <c r="F167" s="1">
        <f t="shared" si="14"/>
        <v>1133.4008892431593</v>
      </c>
      <c r="G167" s="1">
        <f t="shared" si="15"/>
        <v>-8.8924315923577524E-4</v>
      </c>
      <c r="I167">
        <v>952.17</v>
      </c>
      <c r="J167">
        <v>-4.42</v>
      </c>
    </row>
    <row r="168" spans="1:10" x14ac:dyDescent="0.3">
      <c r="A168">
        <v>989.31</v>
      </c>
      <c r="B168">
        <f t="shared" si="11"/>
        <v>1138.31</v>
      </c>
      <c r="C168">
        <v>-4.82</v>
      </c>
      <c r="D168" s="2">
        <f t="shared" si="12"/>
        <v>292859.86074881424</v>
      </c>
      <c r="E168" s="1">
        <f t="shared" si="13"/>
        <v>2784830.5357813728</v>
      </c>
      <c r="F168" s="1">
        <f t="shared" si="14"/>
        <v>1138.3108930957671</v>
      </c>
      <c r="G168" s="1">
        <f t="shared" si="15"/>
        <v>-8.9309576719642791E-4</v>
      </c>
      <c r="I168">
        <v>957.36</v>
      </c>
      <c r="J168">
        <v>-4.46</v>
      </c>
    </row>
    <row r="169" spans="1:10" x14ac:dyDescent="0.3">
      <c r="A169">
        <v>994.1</v>
      </c>
      <c r="B169">
        <f t="shared" si="11"/>
        <v>1143.0999999999999</v>
      </c>
      <c r="C169">
        <v>-4.8</v>
      </c>
      <c r="D169" s="2">
        <f t="shared" si="12"/>
        <v>292862.3143861334</v>
      </c>
      <c r="E169" s="1">
        <f t="shared" si="13"/>
        <v>2784834.6496360018</v>
      </c>
      <c r="F169" s="1">
        <f t="shared" si="14"/>
        <v>1143.1008968538424</v>
      </c>
      <c r="G169" s="1">
        <f t="shared" si="15"/>
        <v>-8.9685384250515199E-4</v>
      </c>
      <c r="I169">
        <v>962.09</v>
      </c>
      <c r="J169">
        <v>-4.6100000000000003</v>
      </c>
    </row>
    <row r="170" spans="1:10" x14ac:dyDescent="0.3">
      <c r="A170">
        <v>1000.07</v>
      </c>
      <c r="B170">
        <f t="shared" si="11"/>
        <v>1149.0700000000002</v>
      </c>
      <c r="C170">
        <v>-4.8499999999999996</v>
      </c>
      <c r="D170" s="2">
        <f t="shared" si="12"/>
        <v>292865.37246855424</v>
      </c>
      <c r="E170" s="1">
        <f t="shared" si="13"/>
        <v>2784839.7769245477</v>
      </c>
      <c r="F170" s="1">
        <f t="shared" si="14"/>
        <v>1149.0709015377672</v>
      </c>
      <c r="G170" s="1">
        <f t="shared" si="15"/>
        <v>-9.0153776704937627E-4</v>
      </c>
      <c r="I170">
        <v>968.74</v>
      </c>
      <c r="J170">
        <v>-4.7699999999999996</v>
      </c>
    </row>
    <row r="171" spans="1:10" x14ac:dyDescent="0.3">
      <c r="A171">
        <v>1005.12</v>
      </c>
      <c r="B171">
        <f t="shared" si="11"/>
        <v>1154.1199999999999</v>
      </c>
      <c r="C171">
        <v>-4.95</v>
      </c>
      <c r="D171" s="2">
        <f t="shared" si="12"/>
        <v>292867.95928869239</v>
      </c>
      <c r="E171" s="1">
        <f t="shared" si="13"/>
        <v>2784844.1140781757</v>
      </c>
      <c r="F171" s="1">
        <f t="shared" si="14"/>
        <v>1154.1209055001468</v>
      </c>
      <c r="G171" s="1">
        <f t="shared" si="15"/>
        <v>-9.0550014692780678E-4</v>
      </c>
      <c r="I171">
        <v>973.81</v>
      </c>
      <c r="J171">
        <v>-4.93</v>
      </c>
    </row>
    <row r="172" spans="1:10" x14ac:dyDescent="0.3">
      <c r="A172">
        <v>1010.16</v>
      </c>
      <c r="B172">
        <f t="shared" si="11"/>
        <v>1159.1599999999999</v>
      </c>
      <c r="C172">
        <v>-4.97</v>
      </c>
      <c r="D172" s="2">
        <f t="shared" si="12"/>
        <v>292870.54098641447</v>
      </c>
      <c r="E172" s="1">
        <f t="shared" si="13"/>
        <v>2784848.4426433798</v>
      </c>
      <c r="F172" s="1">
        <f t="shared" si="14"/>
        <v>1159.1609094539072</v>
      </c>
      <c r="G172" s="1">
        <f t="shared" si="15"/>
        <v>-9.0945390729757491E-4</v>
      </c>
      <c r="I172">
        <v>978.85</v>
      </c>
      <c r="J172">
        <v>-4.75</v>
      </c>
    </row>
    <row r="173" spans="1:10" x14ac:dyDescent="0.3">
      <c r="A173">
        <v>1015.26</v>
      </c>
      <c r="B173">
        <f t="shared" si="11"/>
        <v>1164.26</v>
      </c>
      <c r="C173">
        <v>-4.99</v>
      </c>
      <c r="D173" s="2">
        <f t="shared" si="12"/>
        <v>292873.15341863327</v>
      </c>
      <c r="E173" s="1">
        <f t="shared" si="13"/>
        <v>2784852.8227391229</v>
      </c>
      <c r="F173" s="1">
        <f t="shared" si="14"/>
        <v>1164.2609134555337</v>
      </c>
      <c r="G173" s="1">
        <f t="shared" si="15"/>
        <v>-9.1345553369137633E-4</v>
      </c>
      <c r="I173">
        <v>984.4</v>
      </c>
      <c r="J173">
        <v>-4.83</v>
      </c>
    </row>
    <row r="174" spans="1:10" x14ac:dyDescent="0.3">
      <c r="A174">
        <v>1020.36</v>
      </c>
      <c r="B174">
        <f t="shared" si="11"/>
        <v>1169.3600000000001</v>
      </c>
      <c r="C174">
        <v>-5.1100000000000003</v>
      </c>
      <c r="D174" s="2">
        <f t="shared" si="12"/>
        <v>292875.76585085201</v>
      </c>
      <c r="E174" s="1">
        <f t="shared" si="13"/>
        <v>2784857.2028348655</v>
      </c>
      <c r="F174" s="1">
        <f t="shared" si="14"/>
        <v>1169.3609174567305</v>
      </c>
      <c r="G174" s="1">
        <f t="shared" si="15"/>
        <v>-9.1745673034893116E-4</v>
      </c>
      <c r="I174">
        <v>989.31</v>
      </c>
      <c r="J174">
        <v>-4.82</v>
      </c>
    </row>
    <row r="175" spans="1:10" x14ac:dyDescent="0.3">
      <c r="A175">
        <v>1025.48</v>
      </c>
      <c r="B175">
        <f t="shared" si="11"/>
        <v>1174.48</v>
      </c>
      <c r="C175">
        <v>-5.1100000000000003</v>
      </c>
      <c r="D175" s="2">
        <f t="shared" si="12"/>
        <v>292878.38852790301</v>
      </c>
      <c r="E175" s="1">
        <f t="shared" si="13"/>
        <v>2784861.6001074542</v>
      </c>
      <c r="F175" s="1">
        <f t="shared" si="14"/>
        <v>1174.4809214736258</v>
      </c>
      <c r="G175" s="1">
        <f t="shared" si="15"/>
        <v>-9.2147362579453329E-4</v>
      </c>
      <c r="I175">
        <v>994.1</v>
      </c>
      <c r="J175">
        <v>-4.8</v>
      </c>
    </row>
    <row r="176" spans="1:10" x14ac:dyDescent="0.3">
      <c r="A176">
        <v>1029.8399999999999</v>
      </c>
      <c r="B176">
        <f t="shared" si="11"/>
        <v>1178.8399999999999</v>
      </c>
      <c r="C176">
        <v>-5.13</v>
      </c>
      <c r="D176" s="2">
        <f t="shared" si="12"/>
        <v>292880.62190132926</v>
      </c>
      <c r="E176" s="1">
        <f t="shared" si="13"/>
        <v>2784865.3446598938</v>
      </c>
      <c r="F176" s="1">
        <f t="shared" si="14"/>
        <v>1178.8409248949065</v>
      </c>
      <c r="G176" s="1">
        <f t="shared" si="15"/>
        <v>-9.2489490657499118E-4</v>
      </c>
      <c r="I176">
        <v>1000.07</v>
      </c>
      <c r="J176">
        <v>-4.8499999999999996</v>
      </c>
    </row>
    <row r="177" spans="1:10" x14ac:dyDescent="0.3">
      <c r="A177">
        <v>1035.49</v>
      </c>
      <c r="B177">
        <f t="shared" si="11"/>
        <v>1184.49</v>
      </c>
      <c r="C177">
        <v>-5.29</v>
      </c>
      <c r="D177" s="2">
        <f t="shared" si="12"/>
        <v>292883.51606643439</v>
      </c>
      <c r="E177" s="1">
        <f t="shared" si="13"/>
        <v>2784870.1971189026</v>
      </c>
      <c r="F177" s="1">
        <f t="shared" si="14"/>
        <v>1184.4909293274602</v>
      </c>
      <c r="G177" s="1">
        <f t="shared" si="15"/>
        <v>-9.2932746019869228E-4</v>
      </c>
      <c r="I177">
        <v>1005.12</v>
      </c>
      <c r="J177">
        <v>-4.95</v>
      </c>
    </row>
    <row r="178" spans="1:10" x14ac:dyDescent="0.3">
      <c r="A178">
        <v>1040.44</v>
      </c>
      <c r="B178">
        <f t="shared" si="11"/>
        <v>1189.44</v>
      </c>
      <c r="C178">
        <v>-5.25</v>
      </c>
      <c r="D178" s="2">
        <f t="shared" si="12"/>
        <v>292886.05166241142</v>
      </c>
      <c r="E178" s="1">
        <f t="shared" si="13"/>
        <v>2784874.4483882999</v>
      </c>
      <c r="F178" s="1">
        <f t="shared" si="14"/>
        <v>1189.4409332110361</v>
      </c>
      <c r="G178" s="1">
        <f t="shared" si="15"/>
        <v>-9.3321103599919297E-4</v>
      </c>
      <c r="I178">
        <v>1010.16</v>
      </c>
      <c r="J178">
        <v>-4.97</v>
      </c>
    </row>
    <row r="179" spans="1:10" x14ac:dyDescent="0.3">
      <c r="A179">
        <v>1045.8599999999999</v>
      </c>
      <c r="B179">
        <f t="shared" si="11"/>
        <v>1194.8599999999999</v>
      </c>
      <c r="C179">
        <v>-5.28</v>
      </c>
      <c r="D179" s="2">
        <f t="shared" si="12"/>
        <v>292888.82801194588</v>
      </c>
      <c r="E179" s="1">
        <f t="shared" si="13"/>
        <v>2784879.1033135797</v>
      </c>
      <c r="F179" s="1">
        <f t="shared" si="14"/>
        <v>1194.8609374636035</v>
      </c>
      <c r="G179" s="1">
        <f t="shared" si="15"/>
        <v>-9.3746360357727099E-4</v>
      </c>
      <c r="I179">
        <v>1015.26</v>
      </c>
      <c r="J179">
        <v>-4.99</v>
      </c>
    </row>
    <row r="180" spans="1:10" x14ac:dyDescent="0.3">
      <c r="A180">
        <v>1051.3900000000001</v>
      </c>
      <c r="B180">
        <f t="shared" si="11"/>
        <v>1200.3900000000001</v>
      </c>
      <c r="C180">
        <v>-5.31</v>
      </c>
      <c r="D180" s="2">
        <f t="shared" si="12"/>
        <v>292891.66070805764</v>
      </c>
      <c r="E180" s="1">
        <f t="shared" si="13"/>
        <v>2784883.8527115127</v>
      </c>
      <c r="F180" s="1">
        <f t="shared" si="14"/>
        <v>1200.3909418024543</v>
      </c>
      <c r="G180" s="1">
        <f t="shared" si="15"/>
        <v>-9.4180245423558517E-4</v>
      </c>
      <c r="I180">
        <v>1020.36</v>
      </c>
      <c r="J180">
        <v>-5.1100000000000003</v>
      </c>
    </row>
    <row r="181" spans="1:10" x14ac:dyDescent="0.3">
      <c r="A181">
        <v>1056.97</v>
      </c>
      <c r="B181">
        <f t="shared" si="11"/>
        <v>1205.97</v>
      </c>
      <c r="C181">
        <v>-5.33</v>
      </c>
      <c r="D181" s="2">
        <f t="shared" si="12"/>
        <v>292894.51901624992</v>
      </c>
      <c r="E181" s="1">
        <f t="shared" si="13"/>
        <v>2784888.6450515608</v>
      </c>
      <c r="F181" s="1">
        <f t="shared" si="14"/>
        <v>1205.9709461804925</v>
      </c>
      <c r="G181" s="1">
        <f t="shared" si="15"/>
        <v>-9.4618049251948833E-4</v>
      </c>
      <c r="I181">
        <v>1025.48</v>
      </c>
      <c r="J181">
        <v>-5.1100000000000003</v>
      </c>
    </row>
    <row r="182" spans="1:10" x14ac:dyDescent="0.3">
      <c r="A182">
        <v>1063.04</v>
      </c>
      <c r="B182">
        <f t="shared" si="11"/>
        <v>1212.04</v>
      </c>
      <c r="C182">
        <v>-5.44</v>
      </c>
      <c r="D182" s="2">
        <f t="shared" si="12"/>
        <v>292897.62832283188</v>
      </c>
      <c r="E182" s="1">
        <f t="shared" si="13"/>
        <v>2784893.858224337</v>
      </c>
      <c r="F182" s="1">
        <f t="shared" si="14"/>
        <v>1212.0409509428216</v>
      </c>
      <c r="G182" s="1">
        <f t="shared" si="15"/>
        <v>-9.5094282164609467E-4</v>
      </c>
      <c r="I182">
        <v>1029.8399999999999</v>
      </c>
      <c r="J182">
        <v>-5.13</v>
      </c>
    </row>
    <row r="183" spans="1:10" x14ac:dyDescent="0.3">
      <c r="A183">
        <v>1067.8800000000001</v>
      </c>
      <c r="B183">
        <f t="shared" si="11"/>
        <v>1216.8800000000001</v>
      </c>
      <c r="C183">
        <v>-5.56</v>
      </c>
      <c r="D183" s="2">
        <f t="shared" si="12"/>
        <v>292900.10757223167</v>
      </c>
      <c r="E183" s="1">
        <f t="shared" si="13"/>
        <v>2784898.0150210811</v>
      </c>
      <c r="F183" s="1">
        <f t="shared" si="14"/>
        <v>1216.8809547401436</v>
      </c>
      <c r="G183" s="1">
        <f t="shared" si="15"/>
        <v>-9.5474014347018965E-4</v>
      </c>
      <c r="I183">
        <v>1035.49</v>
      </c>
      <c r="J183">
        <v>-5.29</v>
      </c>
    </row>
    <row r="184" spans="1:10" x14ac:dyDescent="0.3">
      <c r="A184">
        <v>1073.51</v>
      </c>
      <c r="B184">
        <f t="shared" si="11"/>
        <v>1222.51</v>
      </c>
      <c r="C184">
        <v>-5.72</v>
      </c>
      <c r="D184" s="2">
        <f t="shared" si="12"/>
        <v>292902.99149250455</v>
      </c>
      <c r="E184" s="1">
        <f t="shared" si="13"/>
        <v>2784902.8503032443</v>
      </c>
      <c r="F184" s="1">
        <f t="shared" si="14"/>
        <v>1222.5109591573987</v>
      </c>
      <c r="G184" s="1">
        <f t="shared" si="15"/>
        <v>-9.591573987108859E-4</v>
      </c>
      <c r="I184">
        <v>1040.44</v>
      </c>
      <c r="J184">
        <v>-5.25</v>
      </c>
    </row>
    <row r="185" spans="1:10" x14ac:dyDescent="0.3">
      <c r="A185">
        <v>1080.3399999999999</v>
      </c>
      <c r="B185">
        <f t="shared" si="11"/>
        <v>1229.3399999999999</v>
      </c>
      <c r="C185">
        <v>-5.88</v>
      </c>
      <c r="D185" s="2">
        <f t="shared" si="12"/>
        <v>292906.49010271125</v>
      </c>
      <c r="E185" s="1">
        <f t="shared" si="13"/>
        <v>2784908.7161961701</v>
      </c>
      <c r="F185" s="1">
        <f t="shared" si="14"/>
        <v>1229.3409645157426</v>
      </c>
      <c r="G185" s="1">
        <f t="shared" si="15"/>
        <v>-9.6451574268030527E-4</v>
      </c>
      <c r="I185">
        <v>1045.8599999999999</v>
      </c>
      <c r="J185">
        <v>-5.28</v>
      </c>
    </row>
    <row r="186" spans="1:10" x14ac:dyDescent="0.3">
      <c r="A186">
        <v>1084.97</v>
      </c>
      <c r="B186">
        <f t="shared" si="11"/>
        <v>1233.97</v>
      </c>
      <c r="C186">
        <v>-5.73</v>
      </c>
      <c r="D186" s="2">
        <f t="shared" si="12"/>
        <v>292908.86178137263</v>
      </c>
      <c r="E186" s="1">
        <f t="shared" si="13"/>
        <v>2784912.6926360307</v>
      </c>
      <c r="F186" s="1">
        <f t="shared" si="14"/>
        <v>1233.9709681483771</v>
      </c>
      <c r="G186" s="1">
        <f t="shared" si="15"/>
        <v>-9.6814837706915569E-4</v>
      </c>
      <c r="I186">
        <v>1051.3900000000001</v>
      </c>
      <c r="J186">
        <v>-5.31</v>
      </c>
    </row>
    <row r="187" spans="1:10" x14ac:dyDescent="0.3">
      <c r="A187">
        <v>1090.22</v>
      </c>
      <c r="B187">
        <f t="shared" si="11"/>
        <v>1239.22</v>
      </c>
      <c r="C187">
        <v>-5.81</v>
      </c>
      <c r="D187" s="2">
        <f t="shared" si="12"/>
        <v>292911.55104983313</v>
      </c>
      <c r="E187" s="1">
        <f t="shared" si="13"/>
        <v>2784917.2015581192</v>
      </c>
      <c r="F187" s="1">
        <f t="shared" si="14"/>
        <v>1239.2209722676246</v>
      </c>
      <c r="G187" s="1">
        <f t="shared" si="15"/>
        <v>-9.7226762454738491E-4</v>
      </c>
      <c r="I187">
        <v>1056.97</v>
      </c>
      <c r="J187">
        <v>-5.33</v>
      </c>
    </row>
    <row r="188" spans="1:10" x14ac:dyDescent="0.3">
      <c r="A188">
        <v>1095.3</v>
      </c>
      <c r="B188">
        <f t="shared" si="11"/>
        <v>1244.3</v>
      </c>
      <c r="C188">
        <v>-5.83</v>
      </c>
      <c r="D188" s="2">
        <f t="shared" si="12"/>
        <v>292914.15323721967</v>
      </c>
      <c r="E188" s="1">
        <f t="shared" si="13"/>
        <v>2784921.5644770158</v>
      </c>
      <c r="F188" s="1">
        <f t="shared" si="14"/>
        <v>1244.3009762531526</v>
      </c>
      <c r="G188" s="1">
        <f t="shared" si="15"/>
        <v>-9.7625315265759127E-4</v>
      </c>
      <c r="I188">
        <v>1063.04</v>
      </c>
      <c r="J188">
        <v>-5.44</v>
      </c>
    </row>
    <row r="189" spans="1:10" x14ac:dyDescent="0.3">
      <c r="A189">
        <v>1100.32</v>
      </c>
      <c r="B189">
        <f t="shared" si="11"/>
        <v>1249.32</v>
      </c>
      <c r="C189">
        <v>-5.88</v>
      </c>
      <c r="D189" s="2">
        <f t="shared" si="12"/>
        <v>292916.72469010949</v>
      </c>
      <c r="E189" s="1">
        <f t="shared" si="13"/>
        <v>2784925.8758653747</v>
      </c>
      <c r="F189" s="1">
        <f t="shared" si="14"/>
        <v>1249.3209801920141</v>
      </c>
      <c r="G189" s="1">
        <f t="shared" si="15"/>
        <v>-9.8019201413990231E-4</v>
      </c>
      <c r="I189">
        <v>1067.8800000000001</v>
      </c>
      <c r="J189">
        <v>-5.56</v>
      </c>
    </row>
    <row r="190" spans="1:10" x14ac:dyDescent="0.3">
      <c r="A190">
        <v>1105.4100000000001</v>
      </c>
      <c r="B190">
        <f t="shared" si="11"/>
        <v>1254.4100000000001</v>
      </c>
      <c r="C190">
        <v>-5.84</v>
      </c>
      <c r="D190" s="2">
        <f t="shared" si="12"/>
        <v>292919.33199991216</v>
      </c>
      <c r="E190" s="1">
        <f t="shared" si="13"/>
        <v>2784930.2473726948</v>
      </c>
      <c r="F190" s="1">
        <f t="shared" si="14"/>
        <v>1254.410984185791</v>
      </c>
      <c r="G190" s="1">
        <f t="shared" si="15"/>
        <v>-9.841857909123064E-4</v>
      </c>
      <c r="I190">
        <v>1073.51</v>
      </c>
      <c r="J190">
        <v>-5.72</v>
      </c>
    </row>
    <row r="191" spans="1:10" x14ac:dyDescent="0.3">
      <c r="A191">
        <v>1111.97</v>
      </c>
      <c r="B191">
        <f t="shared" si="11"/>
        <v>1260.97</v>
      </c>
      <c r="C191">
        <v>-5.82</v>
      </c>
      <c r="D191" s="2">
        <f t="shared" si="12"/>
        <v>292922.69230488379</v>
      </c>
      <c r="E191" s="1">
        <f t="shared" si="13"/>
        <v>2784935.8813781985</v>
      </c>
      <c r="F191" s="1">
        <f t="shared" si="14"/>
        <v>1260.9709893320107</v>
      </c>
      <c r="G191" s="1">
        <f t="shared" si="15"/>
        <v>-9.8933201070394716E-4</v>
      </c>
      <c r="I191">
        <v>1080.3399999999999</v>
      </c>
      <c r="J191">
        <v>-5.88</v>
      </c>
    </row>
    <row r="192" spans="1:10" x14ac:dyDescent="0.3">
      <c r="A192">
        <v>1118.6199999999999</v>
      </c>
      <c r="B192">
        <f t="shared" si="11"/>
        <v>1267.6199999999999</v>
      </c>
      <c r="C192">
        <v>-5.55</v>
      </c>
      <c r="D192" s="2">
        <f t="shared" si="12"/>
        <v>292926.09871160041</v>
      </c>
      <c r="E192" s="1">
        <f t="shared" si="13"/>
        <v>2784941.5926795104</v>
      </c>
      <c r="F192" s="1">
        <f t="shared" si="14"/>
        <v>1267.6209945495852</v>
      </c>
      <c r="G192" s="1">
        <f t="shared" si="15"/>
        <v>-9.9454958535716287E-4</v>
      </c>
      <c r="I192">
        <v>1084.97</v>
      </c>
      <c r="J192">
        <v>-5.73</v>
      </c>
    </row>
    <row r="193" spans="1:10" x14ac:dyDescent="0.3">
      <c r="A193">
        <v>1124.58</v>
      </c>
      <c r="B193">
        <f t="shared" si="11"/>
        <v>1273.58</v>
      </c>
      <c r="C193">
        <v>-5.47</v>
      </c>
      <c r="D193" s="2">
        <f t="shared" si="12"/>
        <v>292929.15167160513</v>
      </c>
      <c r="E193" s="1">
        <f t="shared" si="13"/>
        <v>2784946.7113796338</v>
      </c>
      <c r="F193" s="1">
        <f t="shared" si="14"/>
        <v>1273.5809992260606</v>
      </c>
      <c r="G193" s="1">
        <f t="shared" si="15"/>
        <v>-9.9922606068503228E-4</v>
      </c>
      <c r="I193">
        <v>1090.22</v>
      </c>
      <c r="J193">
        <v>-5.81</v>
      </c>
    </row>
    <row r="194" spans="1:10" x14ac:dyDescent="0.3">
      <c r="A194">
        <v>1132.6500000000001</v>
      </c>
      <c r="B194">
        <f t="shared" ref="B194:B257" si="16">A194+149</f>
        <v>1281.6500000000001</v>
      </c>
      <c r="C194">
        <v>-5.69</v>
      </c>
      <c r="D194" s="2">
        <f t="shared" si="12"/>
        <v>292933.28546141012</v>
      </c>
      <c r="E194" s="1">
        <f t="shared" si="13"/>
        <v>2784953.6422370146</v>
      </c>
      <c r="F194" s="1">
        <f t="shared" si="14"/>
        <v>1281.6510055572605</v>
      </c>
      <c r="G194" s="1">
        <f t="shared" si="15"/>
        <v>-1.005557260441492E-3</v>
      </c>
      <c r="I194">
        <v>1095.3</v>
      </c>
      <c r="J194">
        <v>-5.83</v>
      </c>
    </row>
    <row r="195" spans="1:10" x14ac:dyDescent="0.3">
      <c r="A195">
        <v>1138.48</v>
      </c>
      <c r="B195">
        <f t="shared" si="16"/>
        <v>1287.48</v>
      </c>
      <c r="C195">
        <v>-5.76</v>
      </c>
      <c r="D195" s="2">
        <f t="shared" ref="D195:D258" si="17">(((B195*($D$277-$D$1))+$B$277*$D$1)/$B$277)</f>
        <v>292936.27183000528</v>
      </c>
      <c r="E195" s="1">
        <f t="shared" ref="E195:E258" si="18">(((B195*($E$277-$E$1))+$B$277*$E$1)/$B$277)</f>
        <v>2784958.6492876383</v>
      </c>
      <c r="F195" s="1">
        <f t="shared" ref="F195:F258" si="19">SQRT(((D195-$D$1)^2)+((E195-$E$1)^2))</f>
        <v>1287.481010131354</v>
      </c>
      <c r="G195" s="1">
        <f t="shared" ref="G195:G258" si="20">B195-F195</f>
        <v>-1.0101313539507828E-3</v>
      </c>
      <c r="I195">
        <v>1100.32</v>
      </c>
      <c r="J195">
        <v>-5.88</v>
      </c>
    </row>
    <row r="196" spans="1:10" x14ac:dyDescent="0.3">
      <c r="A196">
        <v>1144.7</v>
      </c>
      <c r="B196">
        <f t="shared" si="16"/>
        <v>1293.7</v>
      </c>
      <c r="C196">
        <v>-5.69</v>
      </c>
      <c r="D196" s="2">
        <f t="shared" si="17"/>
        <v>292939.45797282894</v>
      </c>
      <c r="E196" s="1">
        <f t="shared" si="18"/>
        <v>2784963.9912867602</v>
      </c>
      <c r="F196" s="1">
        <f t="shared" si="19"/>
        <v>1293.7010150117039</v>
      </c>
      <c r="G196" s="1">
        <f t="shared" si="20"/>
        <v>-1.0150117038847384E-3</v>
      </c>
      <c r="I196">
        <v>1105.4100000000001</v>
      </c>
      <c r="J196">
        <v>-5.84</v>
      </c>
    </row>
    <row r="197" spans="1:10" x14ac:dyDescent="0.3">
      <c r="A197">
        <v>1149.6300000000001</v>
      </c>
      <c r="B197">
        <f t="shared" si="16"/>
        <v>1298.6300000000001</v>
      </c>
      <c r="C197">
        <v>-5.62</v>
      </c>
      <c r="D197" s="2">
        <f t="shared" si="17"/>
        <v>292941.98332397378</v>
      </c>
      <c r="E197" s="1">
        <f t="shared" si="18"/>
        <v>2784968.2253793115</v>
      </c>
      <c r="F197" s="1">
        <f t="shared" si="19"/>
        <v>1298.6310188796106</v>
      </c>
      <c r="G197" s="1">
        <f t="shared" si="20"/>
        <v>-1.0188796104557696E-3</v>
      </c>
      <c r="I197">
        <v>1111.97</v>
      </c>
      <c r="J197">
        <v>-5.82</v>
      </c>
    </row>
    <row r="198" spans="1:10" x14ac:dyDescent="0.3">
      <c r="A198">
        <v>1155.55</v>
      </c>
      <c r="B198">
        <f t="shared" si="16"/>
        <v>1304.55</v>
      </c>
      <c r="C198">
        <v>-5.42</v>
      </c>
      <c r="D198" s="2">
        <f t="shared" si="17"/>
        <v>292945.01579431404</v>
      </c>
      <c r="E198" s="1">
        <f t="shared" si="18"/>
        <v>2784973.3097257423</v>
      </c>
      <c r="F198" s="1">
        <f t="shared" si="19"/>
        <v>1304.5510235243182</v>
      </c>
      <c r="G198" s="1">
        <f t="shared" si="20"/>
        <v>-1.0235243182705744E-3</v>
      </c>
      <c r="I198">
        <v>1118.6199999999999</v>
      </c>
      <c r="J198">
        <v>-5.55</v>
      </c>
    </row>
    <row r="199" spans="1:10" x14ac:dyDescent="0.3">
      <c r="A199">
        <v>1161.79</v>
      </c>
      <c r="B199">
        <f t="shared" si="16"/>
        <v>1310.79</v>
      </c>
      <c r="C199">
        <v>-5.24</v>
      </c>
      <c r="D199" s="2">
        <f t="shared" si="17"/>
        <v>292948.2121819699</v>
      </c>
      <c r="E199" s="1">
        <f t="shared" si="18"/>
        <v>2784978.6689017103</v>
      </c>
      <c r="F199" s="1">
        <f t="shared" si="19"/>
        <v>1310.7910284203374</v>
      </c>
      <c r="G199" s="1">
        <f t="shared" si="20"/>
        <v>-1.0284203374339995E-3</v>
      </c>
      <c r="I199">
        <v>1124.58</v>
      </c>
      <c r="J199">
        <v>-5.47</v>
      </c>
    </row>
    <row r="200" spans="1:10" x14ac:dyDescent="0.3">
      <c r="A200">
        <v>1168.17</v>
      </c>
      <c r="B200">
        <f t="shared" si="16"/>
        <v>1317.17</v>
      </c>
      <c r="C200">
        <v>-5.26</v>
      </c>
      <c r="D200" s="2">
        <f t="shared" si="17"/>
        <v>292951.48028345144</v>
      </c>
      <c r="E200" s="1">
        <f t="shared" si="18"/>
        <v>2784984.1483156001</v>
      </c>
      <c r="F200" s="1">
        <f t="shared" si="19"/>
        <v>1317.1710334257878</v>
      </c>
      <c r="G200" s="1">
        <f t="shared" si="20"/>
        <v>-1.0334257876820629E-3</v>
      </c>
      <c r="I200">
        <v>1132.6500000000001</v>
      </c>
      <c r="J200">
        <v>-5.69</v>
      </c>
    </row>
    <row r="201" spans="1:10" x14ac:dyDescent="0.3">
      <c r="A201">
        <v>1174.57</v>
      </c>
      <c r="B201">
        <f t="shared" si="16"/>
        <v>1323.57</v>
      </c>
      <c r="C201">
        <v>-5.12</v>
      </c>
      <c r="D201" s="2">
        <f t="shared" si="17"/>
        <v>292954.75862976519</v>
      </c>
      <c r="E201" s="1">
        <f t="shared" si="18"/>
        <v>2784989.644906336</v>
      </c>
      <c r="F201" s="1">
        <f t="shared" si="19"/>
        <v>1323.5710384469071</v>
      </c>
      <c r="G201" s="1">
        <f t="shared" si="20"/>
        <v>-1.0384469071595959E-3</v>
      </c>
      <c r="I201">
        <v>1138.48</v>
      </c>
      <c r="J201">
        <v>-5.76</v>
      </c>
    </row>
    <row r="202" spans="1:10" x14ac:dyDescent="0.3">
      <c r="A202">
        <v>1181.04</v>
      </c>
      <c r="B202">
        <f t="shared" si="16"/>
        <v>1330.04</v>
      </c>
      <c r="C202">
        <v>-5.2</v>
      </c>
      <c r="D202" s="2">
        <f t="shared" si="17"/>
        <v>292958.07283299178</v>
      </c>
      <c r="E202" s="1">
        <f t="shared" si="18"/>
        <v>2784995.2016160334</v>
      </c>
      <c r="F202" s="1">
        <f t="shared" si="19"/>
        <v>1330.0410435233421</v>
      </c>
      <c r="G202" s="1">
        <f t="shared" si="20"/>
        <v>-1.0435233421048906E-3</v>
      </c>
      <c r="I202">
        <v>1144.7</v>
      </c>
      <c r="J202">
        <v>-5.69</v>
      </c>
    </row>
    <row r="203" spans="1:10" x14ac:dyDescent="0.3">
      <c r="A203">
        <v>1186.0899999999999</v>
      </c>
      <c r="B203">
        <f t="shared" si="16"/>
        <v>1335.09</v>
      </c>
      <c r="C203">
        <v>-5.15</v>
      </c>
      <c r="D203" s="2">
        <f t="shared" si="17"/>
        <v>292960.65965312993</v>
      </c>
      <c r="E203" s="1">
        <f t="shared" si="18"/>
        <v>2784999.5387696614</v>
      </c>
      <c r="F203" s="1">
        <f t="shared" si="19"/>
        <v>1335.0910474857219</v>
      </c>
      <c r="G203" s="1">
        <f t="shared" si="20"/>
        <v>-1.0474857219833211E-3</v>
      </c>
      <c r="I203">
        <v>1149.6300000000001</v>
      </c>
      <c r="J203">
        <v>-5.62</v>
      </c>
    </row>
    <row r="204" spans="1:10" x14ac:dyDescent="0.3">
      <c r="A204">
        <v>1192.28</v>
      </c>
      <c r="B204">
        <f t="shared" si="16"/>
        <v>1341.28</v>
      </c>
      <c r="C204">
        <v>-5.33</v>
      </c>
      <c r="D204" s="2">
        <f t="shared" si="17"/>
        <v>292963.83042870526</v>
      </c>
      <c r="E204" s="1">
        <f t="shared" si="18"/>
        <v>2785004.8550035139</v>
      </c>
      <c r="F204" s="1">
        <f t="shared" si="19"/>
        <v>1341.2810523421535</v>
      </c>
      <c r="G204" s="1">
        <f t="shared" si="20"/>
        <v>-1.0523421535708621E-3</v>
      </c>
      <c r="I204">
        <v>1155.55</v>
      </c>
      <c r="J204">
        <v>-5.42</v>
      </c>
    </row>
    <row r="205" spans="1:10" x14ac:dyDescent="0.3">
      <c r="A205">
        <v>1198.95</v>
      </c>
      <c r="B205">
        <f t="shared" si="16"/>
        <v>1347.95</v>
      </c>
      <c r="C205">
        <v>-5.6</v>
      </c>
      <c r="D205" s="2">
        <f t="shared" si="17"/>
        <v>292967.24708025414</v>
      </c>
      <c r="E205" s="1">
        <f t="shared" si="18"/>
        <v>2785010.5834816718</v>
      </c>
      <c r="F205" s="1">
        <f t="shared" si="19"/>
        <v>1347.9510575754268</v>
      </c>
      <c r="G205" s="1">
        <f t="shared" si="20"/>
        <v>-1.0575754267847515E-3</v>
      </c>
      <c r="I205">
        <v>1161.79</v>
      </c>
      <c r="J205">
        <v>-5.24</v>
      </c>
    </row>
    <row r="206" spans="1:10" x14ac:dyDescent="0.3">
      <c r="A206">
        <v>1204.98</v>
      </c>
      <c r="B206">
        <f t="shared" si="16"/>
        <v>1353.98</v>
      </c>
      <c r="C206">
        <v>-5.07</v>
      </c>
      <c r="D206" s="2">
        <f t="shared" si="17"/>
        <v>292970.33589717164</v>
      </c>
      <c r="E206" s="1">
        <f t="shared" si="18"/>
        <v>2785015.7623007554</v>
      </c>
      <c r="F206" s="1">
        <f t="shared" si="19"/>
        <v>1353.9810623059882</v>
      </c>
      <c r="G206" s="1">
        <f t="shared" si="20"/>
        <v>-1.0623059881709196E-3</v>
      </c>
      <c r="I206">
        <v>1168.17</v>
      </c>
      <c r="J206">
        <v>-5.26</v>
      </c>
    </row>
    <row r="207" spans="1:10" x14ac:dyDescent="0.3">
      <c r="A207">
        <v>1210.94</v>
      </c>
      <c r="B207">
        <f t="shared" si="16"/>
        <v>1359.94</v>
      </c>
      <c r="C207">
        <v>-5.19</v>
      </c>
      <c r="D207" s="2">
        <f t="shared" si="17"/>
        <v>292973.38885717635</v>
      </c>
      <c r="E207" s="1">
        <f t="shared" si="18"/>
        <v>2785020.8810008783</v>
      </c>
      <c r="F207" s="1">
        <f t="shared" si="19"/>
        <v>1359.9410669820636</v>
      </c>
      <c r="G207" s="1">
        <f t="shared" si="20"/>
        <v>-1.0669820635484939E-3</v>
      </c>
      <c r="I207">
        <v>1174.57</v>
      </c>
      <c r="J207">
        <v>-5.12</v>
      </c>
    </row>
    <row r="208" spans="1:10" x14ac:dyDescent="0.3">
      <c r="A208">
        <v>1216.71</v>
      </c>
      <c r="B208">
        <f t="shared" si="16"/>
        <v>1365.71</v>
      </c>
      <c r="C208">
        <v>-5.47</v>
      </c>
      <c r="D208" s="2">
        <f t="shared" si="17"/>
        <v>292976.34449127485</v>
      </c>
      <c r="E208" s="1">
        <f t="shared" si="18"/>
        <v>2785025.8365209643</v>
      </c>
      <c r="F208" s="1">
        <f t="shared" si="19"/>
        <v>1365.7110715095203</v>
      </c>
      <c r="G208" s="1">
        <f t="shared" si="20"/>
        <v>-1.0715095202158409E-3</v>
      </c>
      <c r="I208">
        <v>1181.04</v>
      </c>
      <c r="J208">
        <v>-5.2</v>
      </c>
    </row>
    <row r="209" spans="1:10" x14ac:dyDescent="0.3">
      <c r="A209">
        <v>1222.99</v>
      </c>
      <c r="B209">
        <f t="shared" si="16"/>
        <v>1371.99</v>
      </c>
      <c r="C209">
        <v>-5.63</v>
      </c>
      <c r="D209" s="2">
        <f t="shared" si="17"/>
        <v>292979.56136859517</v>
      </c>
      <c r="E209" s="1">
        <f t="shared" si="18"/>
        <v>2785031.2300506239</v>
      </c>
      <c r="F209" s="1">
        <f t="shared" si="19"/>
        <v>1371.991076436507</v>
      </c>
      <c r="G209" s="1">
        <f t="shared" si="20"/>
        <v>-1.0764365069917403E-3</v>
      </c>
      <c r="I209">
        <v>1186.0899999999999</v>
      </c>
      <c r="J209">
        <v>-5.15</v>
      </c>
    </row>
    <row r="210" spans="1:10" x14ac:dyDescent="0.3">
      <c r="A210">
        <v>1229.33</v>
      </c>
      <c r="B210">
        <f t="shared" si="16"/>
        <v>1378.33</v>
      </c>
      <c r="C210">
        <v>-5.59</v>
      </c>
      <c r="D210" s="2">
        <f t="shared" si="17"/>
        <v>292982.80898041226</v>
      </c>
      <c r="E210" s="1">
        <f t="shared" si="18"/>
        <v>2785036.6751108216</v>
      </c>
      <c r="F210" s="1">
        <f t="shared" si="19"/>
        <v>1378.3310814105896</v>
      </c>
      <c r="G210" s="1">
        <f t="shared" si="20"/>
        <v>-1.0814105896770343E-3</v>
      </c>
      <c r="I210">
        <v>1192.28</v>
      </c>
      <c r="J210">
        <v>-5.33</v>
      </c>
    </row>
    <row r="211" spans="1:10" x14ac:dyDescent="0.3">
      <c r="A211">
        <v>1235.79</v>
      </c>
      <c r="B211">
        <f t="shared" si="16"/>
        <v>1384.79</v>
      </c>
      <c r="C211">
        <v>-5.39</v>
      </c>
      <c r="D211" s="2">
        <f t="shared" si="17"/>
        <v>292986.11806122272</v>
      </c>
      <c r="E211" s="1">
        <f t="shared" si="18"/>
        <v>2785042.2232320956</v>
      </c>
      <c r="F211" s="1">
        <f t="shared" si="19"/>
        <v>1384.7910864787755</v>
      </c>
      <c r="G211" s="1">
        <f t="shared" si="20"/>
        <v>-1.086478775505384E-3</v>
      </c>
      <c r="I211">
        <v>1198.95</v>
      </c>
      <c r="J211">
        <v>-5.6</v>
      </c>
    </row>
    <row r="212" spans="1:10" x14ac:dyDescent="0.3">
      <c r="A212">
        <v>1242</v>
      </c>
      <c r="B212">
        <f t="shared" si="16"/>
        <v>1391</v>
      </c>
      <c r="C212">
        <v>-4.91</v>
      </c>
      <c r="D212" s="2">
        <f t="shared" si="17"/>
        <v>292989.29908163025</v>
      </c>
      <c r="E212" s="1">
        <f t="shared" si="18"/>
        <v>2785047.5566427945</v>
      </c>
      <c r="F212" s="1">
        <f t="shared" si="19"/>
        <v>1391.001091351276</v>
      </c>
      <c r="G212" s="1">
        <f t="shared" si="20"/>
        <v>-1.0913512760453159E-3</v>
      </c>
      <c r="I212">
        <v>1204.98</v>
      </c>
      <c r="J212">
        <v>-5.07</v>
      </c>
    </row>
    <row r="213" spans="1:10" x14ac:dyDescent="0.3">
      <c r="A213">
        <v>1248.02</v>
      </c>
      <c r="B213">
        <f t="shared" si="16"/>
        <v>1397.02</v>
      </c>
      <c r="C213">
        <v>-5.16</v>
      </c>
      <c r="D213" s="2">
        <f t="shared" si="17"/>
        <v>292992.38277613168</v>
      </c>
      <c r="E213" s="1">
        <f t="shared" si="18"/>
        <v>2785052.7268734556</v>
      </c>
      <c r="F213" s="1">
        <f t="shared" si="19"/>
        <v>1397.0210960744178</v>
      </c>
      <c r="G213" s="1">
        <f t="shared" si="20"/>
        <v>-1.096074417773707E-3</v>
      </c>
      <c r="I213">
        <v>1210.94</v>
      </c>
      <c r="J213">
        <v>-5.19</v>
      </c>
    </row>
    <row r="214" spans="1:10" x14ac:dyDescent="0.3">
      <c r="A214">
        <v>1254.23</v>
      </c>
      <c r="B214">
        <f t="shared" si="16"/>
        <v>1403.23</v>
      </c>
      <c r="C214">
        <v>-5.0199999999999996</v>
      </c>
      <c r="D214" s="2">
        <f t="shared" si="17"/>
        <v>292995.56379653921</v>
      </c>
      <c r="E214" s="1">
        <f t="shared" si="18"/>
        <v>2785058.0602841545</v>
      </c>
      <c r="F214" s="1">
        <f t="shared" si="19"/>
        <v>1403.2311009469186</v>
      </c>
      <c r="G214" s="1">
        <f t="shared" si="20"/>
        <v>-1.1009469185410126E-3</v>
      </c>
      <c r="I214">
        <v>1216.71</v>
      </c>
      <c r="J214">
        <v>-5.47</v>
      </c>
    </row>
    <row r="215" spans="1:10" x14ac:dyDescent="0.3">
      <c r="A215">
        <v>1260.97</v>
      </c>
      <c r="B215">
        <f t="shared" si="16"/>
        <v>1409.97</v>
      </c>
      <c r="C215">
        <v>-4.9800000000000004</v>
      </c>
      <c r="D215" s="2">
        <f t="shared" si="17"/>
        <v>292999.01630500087</v>
      </c>
      <c r="E215" s="1">
        <f t="shared" si="18"/>
        <v>2785063.8488812731</v>
      </c>
      <c r="F215" s="1">
        <f t="shared" si="19"/>
        <v>1409.9711062346776</v>
      </c>
      <c r="G215" s="1">
        <f t="shared" si="20"/>
        <v>-1.106234677536122E-3</v>
      </c>
      <c r="I215">
        <v>1222.99</v>
      </c>
      <c r="J215">
        <v>-5.63</v>
      </c>
    </row>
    <row r="216" spans="1:10" x14ac:dyDescent="0.3">
      <c r="A216">
        <v>1266.5899999999999</v>
      </c>
      <c r="B216">
        <f t="shared" si="16"/>
        <v>1415.59</v>
      </c>
      <c r="C216">
        <v>-5.24</v>
      </c>
      <c r="D216" s="2">
        <f t="shared" si="17"/>
        <v>293001.89510285767</v>
      </c>
      <c r="E216" s="1">
        <f t="shared" si="18"/>
        <v>2785068.6755750133</v>
      </c>
      <c r="F216" s="1">
        <f t="shared" si="19"/>
        <v>1415.5911106441131</v>
      </c>
      <c r="G216" s="1">
        <f t="shared" si="20"/>
        <v>-1.1106441131687461E-3</v>
      </c>
      <c r="I216">
        <v>1229.33</v>
      </c>
      <c r="J216">
        <v>-5.59</v>
      </c>
    </row>
    <row r="217" spans="1:10" x14ac:dyDescent="0.3">
      <c r="A217">
        <v>1271.97</v>
      </c>
      <c r="B217">
        <f t="shared" si="16"/>
        <v>1420.97</v>
      </c>
      <c r="C217">
        <v>-4.6900000000000004</v>
      </c>
      <c r="D217" s="2">
        <f t="shared" si="17"/>
        <v>293004.65096272767</v>
      </c>
      <c r="E217" s="1">
        <f t="shared" si="18"/>
        <v>2785073.296146601</v>
      </c>
      <c r="F217" s="1">
        <f t="shared" si="19"/>
        <v>1420.9711148653132</v>
      </c>
      <c r="G217" s="1">
        <f t="shared" si="20"/>
        <v>-1.1148653131840547E-3</v>
      </c>
      <c r="I217">
        <v>1235.79</v>
      </c>
      <c r="J217">
        <v>-5.39</v>
      </c>
    </row>
    <row r="218" spans="1:10" x14ac:dyDescent="0.3">
      <c r="A218">
        <v>1278.0899999999999</v>
      </c>
      <c r="B218">
        <f t="shared" si="16"/>
        <v>1427.09</v>
      </c>
      <c r="C218">
        <v>-4.83</v>
      </c>
      <c r="D218" s="2">
        <f t="shared" si="17"/>
        <v>293007.78588139021</v>
      </c>
      <c r="E218" s="1">
        <f t="shared" si="18"/>
        <v>2785078.5522614918</v>
      </c>
      <c r="F218" s="1">
        <f t="shared" si="19"/>
        <v>1427.0911196664592</v>
      </c>
      <c r="G218" s="1">
        <f t="shared" si="20"/>
        <v>-1.119666459317159E-3</v>
      </c>
      <c r="I218">
        <v>1242</v>
      </c>
      <c r="J218">
        <v>-4.91</v>
      </c>
    </row>
    <row r="219" spans="1:10" x14ac:dyDescent="0.3">
      <c r="A219">
        <v>1283.48</v>
      </c>
      <c r="B219">
        <f t="shared" si="16"/>
        <v>1432.48</v>
      </c>
      <c r="C219">
        <v>-5.12</v>
      </c>
      <c r="D219" s="2">
        <f t="shared" si="17"/>
        <v>293010.54686367628</v>
      </c>
      <c r="E219" s="1">
        <f t="shared" si="18"/>
        <v>2785083.1814215025</v>
      </c>
      <c r="F219" s="1">
        <f t="shared" si="19"/>
        <v>1432.4811238954785</v>
      </c>
      <c r="G219" s="1">
        <f t="shared" si="20"/>
        <v>-1.1238954784857924E-3</v>
      </c>
      <c r="I219">
        <v>1248.02</v>
      </c>
      <c r="J219">
        <v>-5.16</v>
      </c>
    </row>
    <row r="220" spans="1:10" x14ac:dyDescent="0.3">
      <c r="A220">
        <v>1289.75</v>
      </c>
      <c r="B220">
        <f t="shared" si="16"/>
        <v>1438.75</v>
      </c>
      <c r="C220">
        <v>-4.87</v>
      </c>
      <c r="D220" s="2">
        <f t="shared" si="17"/>
        <v>293013.75861858058</v>
      </c>
      <c r="E220" s="1">
        <f t="shared" si="18"/>
        <v>2785088.5663627391</v>
      </c>
      <c r="F220" s="1">
        <f t="shared" si="19"/>
        <v>1438.7511288146757</v>
      </c>
      <c r="G220" s="1">
        <f t="shared" si="20"/>
        <v>-1.1288146756669448E-3</v>
      </c>
      <c r="I220">
        <v>1254.23</v>
      </c>
      <c r="J220">
        <v>-5.0199999999999996</v>
      </c>
    </row>
    <row r="221" spans="1:10" x14ac:dyDescent="0.3">
      <c r="A221">
        <v>1296.67</v>
      </c>
      <c r="B221">
        <f t="shared" si="16"/>
        <v>1445.67</v>
      </c>
      <c r="C221">
        <v>-4.96</v>
      </c>
      <c r="D221" s="2">
        <f t="shared" si="17"/>
        <v>293017.30333053233</v>
      </c>
      <c r="E221" s="1">
        <f t="shared" si="18"/>
        <v>2785094.5095514725</v>
      </c>
      <c r="F221" s="1">
        <f t="shared" si="19"/>
        <v>1445.671134244004</v>
      </c>
      <c r="G221" s="1">
        <f t="shared" si="20"/>
        <v>-1.1342440038788482E-3</v>
      </c>
      <c r="I221">
        <v>1260.97</v>
      </c>
      <c r="J221">
        <v>-4.9800000000000004</v>
      </c>
    </row>
    <row r="222" spans="1:10" x14ac:dyDescent="0.3">
      <c r="A222">
        <v>1301.7</v>
      </c>
      <c r="B222">
        <f t="shared" si="16"/>
        <v>1450.7</v>
      </c>
      <c r="C222">
        <v>-4.84</v>
      </c>
      <c r="D222" s="2">
        <f t="shared" si="17"/>
        <v>293019.87990583829</v>
      </c>
      <c r="E222" s="1">
        <f t="shared" si="18"/>
        <v>2785098.8295282545</v>
      </c>
      <c r="F222" s="1">
        <f t="shared" si="19"/>
        <v>1450.7011381907146</v>
      </c>
      <c r="G222" s="1">
        <f t="shared" si="20"/>
        <v>-1.1381907145278092E-3</v>
      </c>
      <c r="I222">
        <v>1266.5899999999999</v>
      </c>
      <c r="J222">
        <v>-5.24</v>
      </c>
    </row>
    <row r="223" spans="1:10" x14ac:dyDescent="0.3">
      <c r="A223">
        <v>1307.44</v>
      </c>
      <c r="B223">
        <f t="shared" si="16"/>
        <v>1456.44</v>
      </c>
      <c r="C223">
        <v>-4.74</v>
      </c>
      <c r="D223" s="2">
        <f t="shared" si="17"/>
        <v>293022.82017268846</v>
      </c>
      <c r="E223" s="1">
        <f t="shared" si="18"/>
        <v>2785103.7592830709</v>
      </c>
      <c r="F223" s="1">
        <f t="shared" si="19"/>
        <v>1456.4411426942531</v>
      </c>
      <c r="G223" s="1">
        <f t="shared" si="20"/>
        <v>-1.1426942530761153E-3</v>
      </c>
      <c r="I223">
        <v>1271.97</v>
      </c>
      <c r="J223">
        <v>-4.6900000000000004</v>
      </c>
    </row>
    <row r="224" spans="1:10" x14ac:dyDescent="0.3">
      <c r="A224">
        <v>1311.5</v>
      </c>
      <c r="B224">
        <f t="shared" si="16"/>
        <v>1460.5</v>
      </c>
      <c r="C224">
        <v>-4.6100000000000003</v>
      </c>
      <c r="D224" s="2">
        <f t="shared" si="17"/>
        <v>293024.89987363119</v>
      </c>
      <c r="E224" s="1">
        <f t="shared" si="18"/>
        <v>2785107.2461828189</v>
      </c>
      <c r="F224" s="1">
        <f t="shared" si="19"/>
        <v>1460.5011458794318</v>
      </c>
      <c r="G224" s="1">
        <f t="shared" si="20"/>
        <v>-1.145879431760477E-3</v>
      </c>
      <c r="I224">
        <v>1278.0899999999999</v>
      </c>
      <c r="J224">
        <v>-4.83</v>
      </c>
    </row>
    <row r="225" spans="1:10" x14ac:dyDescent="0.3">
      <c r="A225">
        <v>1316.72</v>
      </c>
      <c r="B225">
        <f t="shared" si="16"/>
        <v>1465.72</v>
      </c>
      <c r="C225">
        <v>-4.59</v>
      </c>
      <c r="D225" s="2">
        <f t="shared" si="17"/>
        <v>293027.57377484336</v>
      </c>
      <c r="E225" s="1">
        <f t="shared" si="18"/>
        <v>2785111.7293396383</v>
      </c>
      <c r="F225" s="1">
        <f t="shared" si="19"/>
        <v>1465.7211499751613</v>
      </c>
      <c r="G225" s="1">
        <f t="shared" si="20"/>
        <v>-1.1499751612973341E-3</v>
      </c>
      <c r="I225">
        <v>1283.48</v>
      </c>
      <c r="J225">
        <v>-5.12</v>
      </c>
    </row>
    <row r="226" spans="1:10" x14ac:dyDescent="0.3">
      <c r="A226">
        <v>1321.69</v>
      </c>
      <c r="B226">
        <f t="shared" si="16"/>
        <v>1470.69</v>
      </c>
      <c r="C226">
        <v>-4.4800000000000004</v>
      </c>
      <c r="D226" s="2">
        <f t="shared" si="17"/>
        <v>293030.11961565266</v>
      </c>
      <c r="E226" s="1">
        <f t="shared" si="18"/>
        <v>2785115.9977858816</v>
      </c>
      <c r="F226" s="1">
        <f t="shared" si="19"/>
        <v>1470.6911538744355</v>
      </c>
      <c r="G226" s="1">
        <f t="shared" si="20"/>
        <v>-1.1538744354311348E-3</v>
      </c>
      <c r="I226">
        <v>1289.75</v>
      </c>
      <c r="J226">
        <v>-4.87</v>
      </c>
    </row>
    <row r="227" spans="1:10" x14ac:dyDescent="0.3">
      <c r="A227">
        <v>1327.32</v>
      </c>
      <c r="B227">
        <f t="shared" si="16"/>
        <v>1476.32</v>
      </c>
      <c r="C227">
        <v>-4.68</v>
      </c>
      <c r="D227" s="2">
        <f t="shared" si="17"/>
        <v>293033.00353592553</v>
      </c>
      <c r="E227" s="1">
        <f t="shared" si="18"/>
        <v>2785120.8330680449</v>
      </c>
      <c r="F227" s="1">
        <f t="shared" si="19"/>
        <v>1476.3211582916906</v>
      </c>
      <c r="G227" s="1">
        <f t="shared" si="20"/>
        <v>-1.158291690671831E-3</v>
      </c>
      <c r="I227">
        <v>1296.67</v>
      </c>
      <c r="J227">
        <v>-4.96</v>
      </c>
    </row>
    <row r="228" spans="1:10" x14ac:dyDescent="0.3">
      <c r="A228">
        <v>1332.95</v>
      </c>
      <c r="B228">
        <f t="shared" si="16"/>
        <v>1481.95</v>
      </c>
      <c r="C228">
        <v>-4.58</v>
      </c>
      <c r="D228" s="2">
        <f t="shared" si="17"/>
        <v>293035.8874561984</v>
      </c>
      <c r="E228" s="1">
        <f t="shared" si="18"/>
        <v>2785125.6683502076</v>
      </c>
      <c r="F228" s="1">
        <f t="shared" si="19"/>
        <v>1481.951162708546</v>
      </c>
      <c r="G228" s="1">
        <f t="shared" si="20"/>
        <v>-1.1627085459622322E-3</v>
      </c>
      <c r="I228">
        <v>1301.7</v>
      </c>
      <c r="J228">
        <v>-4.84</v>
      </c>
    </row>
    <row r="229" spans="1:10" x14ac:dyDescent="0.3">
      <c r="A229">
        <v>1338.38</v>
      </c>
      <c r="B229">
        <f t="shared" si="16"/>
        <v>1487.38</v>
      </c>
      <c r="C229">
        <v>-4.74</v>
      </c>
      <c r="D229" s="2">
        <f t="shared" si="17"/>
        <v>293038.66892814898</v>
      </c>
      <c r="E229" s="1">
        <f t="shared" si="18"/>
        <v>2785130.3318639104</v>
      </c>
      <c r="F229" s="1">
        <f t="shared" si="19"/>
        <v>1487.3811669689628</v>
      </c>
      <c r="G229" s="1">
        <f t="shared" si="20"/>
        <v>-1.1669689627069602E-3</v>
      </c>
      <c r="I229">
        <v>1307.44</v>
      </c>
      <c r="J229">
        <v>-4.74</v>
      </c>
    </row>
    <row r="230" spans="1:10" x14ac:dyDescent="0.3">
      <c r="A230">
        <v>1343.91</v>
      </c>
      <c r="B230">
        <f t="shared" si="16"/>
        <v>1492.91</v>
      </c>
      <c r="C230">
        <v>-4.6500000000000004</v>
      </c>
      <c r="D230" s="2">
        <f t="shared" si="17"/>
        <v>293041.50162426068</v>
      </c>
      <c r="E230" s="1">
        <f t="shared" si="18"/>
        <v>2785135.0812618434</v>
      </c>
      <c r="F230" s="1">
        <f t="shared" si="19"/>
        <v>1492.9111713077839</v>
      </c>
      <c r="G230" s="1">
        <f t="shared" si="20"/>
        <v>-1.1713077838066965E-3</v>
      </c>
      <c r="I230">
        <v>1311.5</v>
      </c>
      <c r="J230">
        <v>-4.6100000000000003</v>
      </c>
    </row>
    <row r="231" spans="1:10" x14ac:dyDescent="0.3">
      <c r="A231">
        <v>1349.23</v>
      </c>
      <c r="B231">
        <f t="shared" si="16"/>
        <v>1498.23</v>
      </c>
      <c r="C231">
        <v>-4.3499999999999996</v>
      </c>
      <c r="D231" s="2">
        <f t="shared" si="17"/>
        <v>293044.22674963402</v>
      </c>
      <c r="E231" s="1">
        <f t="shared" si="18"/>
        <v>2785139.650302893</v>
      </c>
      <c r="F231" s="1">
        <f t="shared" si="19"/>
        <v>1498.2311754819475</v>
      </c>
      <c r="G231" s="1">
        <f t="shared" si="20"/>
        <v>-1.1754819474845135E-3</v>
      </c>
      <c r="I231">
        <v>1316.72</v>
      </c>
      <c r="J231">
        <v>-4.59</v>
      </c>
    </row>
    <row r="232" spans="1:10" x14ac:dyDescent="0.3">
      <c r="A232">
        <v>1354.36</v>
      </c>
      <c r="B232">
        <f t="shared" si="16"/>
        <v>1503.36</v>
      </c>
      <c r="C232">
        <v>-4.18</v>
      </c>
      <c r="D232" s="2">
        <f t="shared" si="17"/>
        <v>293046.85454910115</v>
      </c>
      <c r="E232" s="1">
        <f t="shared" si="18"/>
        <v>2785144.0561639047</v>
      </c>
      <c r="F232" s="1">
        <f t="shared" si="19"/>
        <v>1503.3611795066922</v>
      </c>
      <c r="G232" s="1">
        <f t="shared" si="20"/>
        <v>-1.1795066923241393E-3</v>
      </c>
      <c r="I232">
        <v>1321.69</v>
      </c>
      <c r="J232">
        <v>-4.4800000000000004</v>
      </c>
    </row>
    <row r="233" spans="1:10" x14ac:dyDescent="0.3">
      <c r="A233">
        <v>1359.48</v>
      </c>
      <c r="B233">
        <f t="shared" si="16"/>
        <v>1508.48</v>
      </c>
      <c r="C233">
        <v>-4.2699999999999996</v>
      </c>
      <c r="D233" s="2">
        <f t="shared" si="17"/>
        <v>293049.47722615214</v>
      </c>
      <c r="E233" s="1">
        <f t="shared" si="18"/>
        <v>2785148.4534364934</v>
      </c>
      <c r="F233" s="1">
        <f t="shared" si="19"/>
        <v>1508.4811835235876</v>
      </c>
      <c r="G233" s="1">
        <f t="shared" si="20"/>
        <v>-1.1835235875423677E-3</v>
      </c>
      <c r="I233">
        <v>1327.32</v>
      </c>
      <c r="J233">
        <v>-4.68</v>
      </c>
    </row>
    <row r="234" spans="1:10" x14ac:dyDescent="0.3">
      <c r="A234">
        <v>1364.58</v>
      </c>
      <c r="B234">
        <f t="shared" si="16"/>
        <v>1513.58</v>
      </c>
      <c r="C234">
        <v>-4.4000000000000004</v>
      </c>
      <c r="D234" s="2">
        <f t="shared" si="17"/>
        <v>293052.08965837094</v>
      </c>
      <c r="E234" s="1">
        <f t="shared" si="18"/>
        <v>2785152.8335322361</v>
      </c>
      <c r="F234" s="1">
        <f t="shared" si="19"/>
        <v>1513.5811875248144</v>
      </c>
      <c r="G234" s="1">
        <f t="shared" si="20"/>
        <v>-1.1875248144406214E-3</v>
      </c>
      <c r="I234">
        <v>1332.95</v>
      </c>
      <c r="J234">
        <v>-4.58</v>
      </c>
    </row>
    <row r="235" spans="1:10" x14ac:dyDescent="0.3">
      <c r="A235">
        <v>1369.43</v>
      </c>
      <c r="B235">
        <f t="shared" si="16"/>
        <v>1518.43</v>
      </c>
      <c r="C235">
        <v>-4.18</v>
      </c>
      <c r="D235" s="2">
        <f t="shared" si="17"/>
        <v>293054.57403018681</v>
      </c>
      <c r="E235" s="1">
        <f t="shared" si="18"/>
        <v>2785156.9989174036</v>
      </c>
      <c r="F235" s="1">
        <f t="shared" si="19"/>
        <v>1518.4311913303559</v>
      </c>
      <c r="G235" s="1">
        <f t="shared" si="20"/>
        <v>-1.1913303558230837E-3</v>
      </c>
      <c r="I235">
        <v>1338.38</v>
      </c>
      <c r="J235">
        <v>-4.74</v>
      </c>
    </row>
    <row r="236" spans="1:10" x14ac:dyDescent="0.3">
      <c r="A236">
        <v>1374.29</v>
      </c>
      <c r="B236">
        <f t="shared" si="16"/>
        <v>1523.29</v>
      </c>
      <c r="C236">
        <v>-4.2</v>
      </c>
      <c r="D236" s="2">
        <f t="shared" si="17"/>
        <v>293057.0635244188</v>
      </c>
      <c r="E236" s="1">
        <f t="shared" si="18"/>
        <v>2785161.1728909938</v>
      </c>
      <c r="F236" s="1">
        <f t="shared" si="19"/>
        <v>1523.2911951433468</v>
      </c>
      <c r="G236" s="1">
        <f t="shared" si="20"/>
        <v>-1.1951433468766481E-3</v>
      </c>
      <c r="I236">
        <v>1343.91</v>
      </c>
      <c r="J236">
        <v>-4.6500000000000004</v>
      </c>
    </row>
    <row r="237" spans="1:10" x14ac:dyDescent="0.3">
      <c r="A237">
        <v>1378.91</v>
      </c>
      <c r="B237">
        <f t="shared" si="16"/>
        <v>1527.91</v>
      </c>
      <c r="C237">
        <v>-4.17</v>
      </c>
      <c r="D237" s="2">
        <f t="shared" si="17"/>
        <v>293059.43008066405</v>
      </c>
      <c r="E237" s="1">
        <f t="shared" si="18"/>
        <v>2785165.1407424314</v>
      </c>
      <c r="F237" s="1">
        <f t="shared" si="19"/>
        <v>1527.911198768132</v>
      </c>
      <c r="G237" s="1">
        <f t="shared" si="20"/>
        <v>-1.1987681318714749E-3</v>
      </c>
      <c r="I237">
        <v>1349.23</v>
      </c>
      <c r="J237">
        <v>-4.3499999999999996</v>
      </c>
    </row>
    <row r="238" spans="1:10" x14ac:dyDescent="0.3">
      <c r="A238">
        <v>1384.22</v>
      </c>
      <c r="B238">
        <f t="shared" si="16"/>
        <v>1533.22</v>
      </c>
      <c r="C238">
        <v>-4.2</v>
      </c>
      <c r="D238" s="2">
        <f t="shared" si="17"/>
        <v>293062.15008362127</v>
      </c>
      <c r="E238" s="1">
        <f t="shared" si="18"/>
        <v>2785169.7011950579</v>
      </c>
      <c r="F238" s="1">
        <f t="shared" si="19"/>
        <v>1533.221202934446</v>
      </c>
      <c r="G238" s="1">
        <f t="shared" si="20"/>
        <v>-1.2029344459278946E-3</v>
      </c>
      <c r="I238">
        <v>1354.36</v>
      </c>
      <c r="J238">
        <v>-4.18</v>
      </c>
    </row>
    <row r="239" spans="1:10" x14ac:dyDescent="0.3">
      <c r="A239">
        <v>1390.82</v>
      </c>
      <c r="B239">
        <f t="shared" si="16"/>
        <v>1539.82</v>
      </c>
      <c r="C239">
        <v>-4.1900000000000004</v>
      </c>
      <c r="D239" s="2">
        <f t="shared" si="17"/>
        <v>293065.53087825736</v>
      </c>
      <c r="E239" s="1">
        <f t="shared" si="18"/>
        <v>2785175.3695542542</v>
      </c>
      <c r="F239" s="1">
        <f t="shared" si="19"/>
        <v>1539.8212081124332</v>
      </c>
      <c r="G239" s="1">
        <f t="shared" si="20"/>
        <v>-1.2081124332325999E-3</v>
      </c>
      <c r="I239">
        <v>1359.48</v>
      </c>
      <c r="J239">
        <v>-4.2699999999999996</v>
      </c>
    </row>
    <row r="240" spans="1:10" x14ac:dyDescent="0.3">
      <c r="A240">
        <v>1397.19</v>
      </c>
      <c r="B240">
        <f t="shared" si="16"/>
        <v>1546.19</v>
      </c>
      <c r="C240">
        <v>-4.25</v>
      </c>
      <c r="D240" s="2">
        <f t="shared" si="17"/>
        <v>293068.79385732271</v>
      </c>
      <c r="E240" s="1">
        <f t="shared" si="18"/>
        <v>2785180.8403797215</v>
      </c>
      <c r="F240" s="1">
        <f t="shared" si="19"/>
        <v>1546.1912131104043</v>
      </c>
      <c r="G240" s="1">
        <f t="shared" si="20"/>
        <v>-1.2131104042509833E-3</v>
      </c>
      <c r="I240">
        <v>1364.58</v>
      </c>
      <c r="J240">
        <v>-4.4000000000000004</v>
      </c>
    </row>
    <row r="241" spans="1:10" x14ac:dyDescent="0.3">
      <c r="A241">
        <v>1403.64</v>
      </c>
      <c r="B241">
        <f t="shared" si="16"/>
        <v>1552.64</v>
      </c>
      <c r="C241">
        <v>-4.34</v>
      </c>
      <c r="D241" s="2">
        <f t="shared" si="17"/>
        <v>293072.09781571705</v>
      </c>
      <c r="E241" s="1">
        <f t="shared" si="18"/>
        <v>2785186.3799125724</v>
      </c>
      <c r="F241" s="1">
        <f t="shared" si="19"/>
        <v>1552.6412181707408</v>
      </c>
      <c r="G241" s="1">
        <f t="shared" si="20"/>
        <v>-1.2181707406853093E-3</v>
      </c>
      <c r="I241">
        <v>1369.43</v>
      </c>
      <c r="J241">
        <v>-4.18</v>
      </c>
    </row>
    <row r="242" spans="1:10" x14ac:dyDescent="0.3">
      <c r="A242">
        <v>1410.05</v>
      </c>
      <c r="B242">
        <f t="shared" si="16"/>
        <v>1559.05</v>
      </c>
      <c r="C242">
        <v>-4.4800000000000004</v>
      </c>
      <c r="D242" s="2">
        <f t="shared" si="17"/>
        <v>293075.38128444692</v>
      </c>
      <c r="E242" s="1">
        <f t="shared" si="18"/>
        <v>2785191.8850917318</v>
      </c>
      <c r="F242" s="1">
        <f t="shared" si="19"/>
        <v>1559.0512232001095</v>
      </c>
      <c r="G242" s="1">
        <f t="shared" si="20"/>
        <v>-1.223200109507161E-3</v>
      </c>
      <c r="I242">
        <v>1374.29</v>
      </c>
      <c r="J242">
        <v>-4.2</v>
      </c>
    </row>
    <row r="243" spans="1:10" x14ac:dyDescent="0.3">
      <c r="A243">
        <v>1416.42</v>
      </c>
      <c r="B243">
        <f t="shared" si="16"/>
        <v>1565.42</v>
      </c>
      <c r="C243">
        <v>-4.51</v>
      </c>
      <c r="D243" s="2">
        <f t="shared" si="17"/>
        <v>293078.64426351234</v>
      </c>
      <c r="E243" s="1">
        <f t="shared" si="18"/>
        <v>2785197.3559171986</v>
      </c>
      <c r="F243" s="1">
        <f t="shared" si="19"/>
        <v>1565.4212281977107</v>
      </c>
      <c r="G243" s="1">
        <f t="shared" si="20"/>
        <v>-1.2281977105885744E-3</v>
      </c>
      <c r="I243">
        <v>1378.91</v>
      </c>
      <c r="J243">
        <v>-4.17</v>
      </c>
    </row>
    <row r="244" spans="1:10" x14ac:dyDescent="0.3">
      <c r="A244">
        <v>1422.77</v>
      </c>
      <c r="B244">
        <f t="shared" si="16"/>
        <v>1571.77</v>
      </c>
      <c r="C244">
        <v>-4.4800000000000004</v>
      </c>
      <c r="D244" s="2">
        <f t="shared" si="17"/>
        <v>293081.8969977455</v>
      </c>
      <c r="E244" s="1">
        <f t="shared" si="18"/>
        <v>2785202.8095658198</v>
      </c>
      <c r="F244" s="1">
        <f t="shared" si="19"/>
        <v>1571.7712331800128</v>
      </c>
      <c r="G244" s="1">
        <f t="shared" si="20"/>
        <v>-1.2331800128322357E-3</v>
      </c>
      <c r="I244">
        <v>1384.22</v>
      </c>
      <c r="J244">
        <v>-4.2</v>
      </c>
    </row>
    <row r="245" spans="1:10" x14ac:dyDescent="0.3">
      <c r="A245">
        <v>1429.11</v>
      </c>
      <c r="B245">
        <f t="shared" si="16"/>
        <v>1578.11</v>
      </c>
      <c r="C245">
        <v>-4.67</v>
      </c>
      <c r="D245" s="2">
        <f t="shared" si="17"/>
        <v>293085.14460956259</v>
      </c>
      <c r="E245" s="1">
        <f t="shared" si="18"/>
        <v>2785208.2546260175</v>
      </c>
      <c r="F245" s="1">
        <f t="shared" si="19"/>
        <v>1578.1112381540956</v>
      </c>
      <c r="G245" s="1">
        <f t="shared" si="20"/>
        <v>-1.2381540957449033E-3</v>
      </c>
      <c r="I245">
        <v>1390.82</v>
      </c>
      <c r="J245">
        <v>-4.1900000000000004</v>
      </c>
    </row>
    <row r="246" spans="1:10" x14ac:dyDescent="0.3">
      <c r="A246">
        <v>1435.48</v>
      </c>
      <c r="B246">
        <f t="shared" si="16"/>
        <v>1584.48</v>
      </c>
      <c r="C246">
        <v>-4.76</v>
      </c>
      <c r="D246" s="2">
        <f t="shared" si="17"/>
        <v>293088.407588628</v>
      </c>
      <c r="E246" s="1">
        <f t="shared" si="18"/>
        <v>2785213.7254514848</v>
      </c>
      <c r="F246" s="1">
        <f t="shared" si="19"/>
        <v>1584.4812431520968</v>
      </c>
      <c r="G246" s="1">
        <f t="shared" si="20"/>
        <v>-1.2431520967766119E-3</v>
      </c>
      <c r="I246">
        <v>1397.19</v>
      </c>
      <c r="J246">
        <v>-4.25</v>
      </c>
    </row>
    <row r="247" spans="1:10" x14ac:dyDescent="0.3">
      <c r="A247">
        <v>1441.87</v>
      </c>
      <c r="B247">
        <f t="shared" si="16"/>
        <v>1590.87</v>
      </c>
      <c r="C247">
        <v>-4.87</v>
      </c>
      <c r="D247" s="2">
        <f t="shared" si="17"/>
        <v>293091.68081252562</v>
      </c>
      <c r="E247" s="1">
        <f t="shared" si="18"/>
        <v>2785219.2134537976</v>
      </c>
      <c r="F247" s="1">
        <f t="shared" si="19"/>
        <v>1590.8712481653668</v>
      </c>
      <c r="G247" s="1">
        <f t="shared" si="20"/>
        <v>-1.2481653668601211E-3</v>
      </c>
      <c r="I247">
        <v>1403.64</v>
      </c>
      <c r="J247">
        <v>-4.34</v>
      </c>
    </row>
    <row r="248" spans="1:10" x14ac:dyDescent="0.3">
      <c r="A248">
        <v>1448.21</v>
      </c>
      <c r="B248">
        <f t="shared" si="16"/>
        <v>1597.21</v>
      </c>
      <c r="C248">
        <v>-5.18</v>
      </c>
      <c r="D248" s="2">
        <f t="shared" si="17"/>
        <v>293094.92842434271</v>
      </c>
      <c r="E248" s="1">
        <f t="shared" si="18"/>
        <v>2785224.6585139954</v>
      </c>
      <c r="F248" s="1">
        <f t="shared" si="19"/>
        <v>1597.2112531394496</v>
      </c>
      <c r="G248" s="1">
        <f t="shared" si="20"/>
        <v>-1.2531394495454151E-3</v>
      </c>
      <c r="I248">
        <v>1410.05</v>
      </c>
      <c r="J248">
        <v>-4.4800000000000004</v>
      </c>
    </row>
    <row r="249" spans="1:10" x14ac:dyDescent="0.3">
      <c r="A249">
        <v>1454.59</v>
      </c>
      <c r="B249">
        <f t="shared" si="16"/>
        <v>1603.59</v>
      </c>
      <c r="C249">
        <v>-5.17</v>
      </c>
      <c r="D249" s="2">
        <f t="shared" si="17"/>
        <v>293098.1965258242</v>
      </c>
      <c r="E249" s="1">
        <f t="shared" si="18"/>
        <v>2785230.1379278856</v>
      </c>
      <c r="F249" s="1">
        <f t="shared" si="19"/>
        <v>1603.5912581452701</v>
      </c>
      <c r="G249" s="1">
        <f t="shared" si="20"/>
        <v>-1.2581452701851958E-3</v>
      </c>
      <c r="I249">
        <v>1416.42</v>
      </c>
      <c r="J249">
        <v>-4.51</v>
      </c>
    </row>
    <row r="250" spans="1:10" x14ac:dyDescent="0.3">
      <c r="A250">
        <v>1460.87</v>
      </c>
      <c r="B250">
        <f t="shared" si="16"/>
        <v>1609.87</v>
      </c>
      <c r="C250">
        <v>-5.0199999999999996</v>
      </c>
      <c r="D250" s="2">
        <f t="shared" si="17"/>
        <v>293101.41340314457</v>
      </c>
      <c r="E250" s="1">
        <f t="shared" si="18"/>
        <v>2785235.5314575452</v>
      </c>
      <c r="F250" s="1">
        <f t="shared" si="19"/>
        <v>1609.8712630722864</v>
      </c>
      <c r="G250" s="1">
        <f t="shared" si="20"/>
        <v>-1.2630722865196731E-3</v>
      </c>
      <c r="I250">
        <v>1422.77</v>
      </c>
      <c r="J250">
        <v>-4.4800000000000004</v>
      </c>
    </row>
    <row r="251" spans="1:10" x14ac:dyDescent="0.3">
      <c r="A251">
        <v>1467.09</v>
      </c>
      <c r="B251">
        <f t="shared" si="16"/>
        <v>1616.09</v>
      </c>
      <c r="C251">
        <v>-5.1100000000000003</v>
      </c>
      <c r="D251" s="2">
        <f t="shared" si="17"/>
        <v>293104.59954596829</v>
      </c>
      <c r="E251" s="1">
        <f t="shared" si="18"/>
        <v>2785240.8734566672</v>
      </c>
      <c r="F251" s="1">
        <f t="shared" si="19"/>
        <v>1616.0912679526664</v>
      </c>
      <c r="G251" s="1">
        <f t="shared" si="20"/>
        <v>-1.2679526664669538E-3</v>
      </c>
      <c r="I251">
        <v>1429.11</v>
      </c>
      <c r="J251">
        <v>-4.67</v>
      </c>
    </row>
    <row r="252" spans="1:10" x14ac:dyDescent="0.3">
      <c r="A252">
        <v>1473.16</v>
      </c>
      <c r="B252">
        <f t="shared" si="16"/>
        <v>1622.16</v>
      </c>
      <c r="C252">
        <v>-5.21</v>
      </c>
      <c r="D252" s="2">
        <f t="shared" si="17"/>
        <v>293107.70885255025</v>
      </c>
      <c r="E252" s="1">
        <f t="shared" si="18"/>
        <v>2785246.0866294433</v>
      </c>
      <c r="F252" s="1">
        <f t="shared" si="19"/>
        <v>1622.1612727149952</v>
      </c>
      <c r="G252" s="1">
        <f t="shared" si="20"/>
        <v>-1.2727149951388128E-3</v>
      </c>
      <c r="I252">
        <v>1435.48</v>
      </c>
      <c r="J252">
        <v>-4.76</v>
      </c>
    </row>
    <row r="253" spans="1:10" x14ac:dyDescent="0.3">
      <c r="A253">
        <v>1479.41</v>
      </c>
      <c r="B253">
        <f t="shared" si="16"/>
        <v>1628.41</v>
      </c>
      <c r="C253">
        <v>-4.7699999999999996</v>
      </c>
      <c r="D253" s="2">
        <f t="shared" si="17"/>
        <v>293110.91036262223</v>
      </c>
      <c r="E253" s="1">
        <f t="shared" si="18"/>
        <v>2785251.4543938339</v>
      </c>
      <c r="F253" s="1">
        <f t="shared" si="19"/>
        <v>1628.4112776184636</v>
      </c>
      <c r="G253" s="1">
        <f t="shared" si="20"/>
        <v>-1.2776184635185928E-3</v>
      </c>
      <c r="I253">
        <v>1441.87</v>
      </c>
      <c r="J253">
        <v>-4.87</v>
      </c>
    </row>
    <row r="254" spans="1:10" x14ac:dyDescent="0.3">
      <c r="A254">
        <v>1485.85</v>
      </c>
      <c r="B254">
        <f t="shared" si="16"/>
        <v>1634.85</v>
      </c>
      <c r="C254">
        <v>-3.6</v>
      </c>
      <c r="D254" s="2">
        <f t="shared" si="17"/>
        <v>293114.2091986005</v>
      </c>
      <c r="E254" s="1">
        <f t="shared" si="18"/>
        <v>2785256.9853382618</v>
      </c>
      <c r="F254" s="1">
        <f t="shared" si="19"/>
        <v>1634.8512826709805</v>
      </c>
      <c r="G254" s="1">
        <f t="shared" si="20"/>
        <v>-1.2826709805722203E-3</v>
      </c>
      <c r="I254">
        <v>1448.21</v>
      </c>
      <c r="J254">
        <v>-5.18</v>
      </c>
    </row>
    <row r="255" spans="1:10" x14ac:dyDescent="0.3">
      <c r="A255">
        <v>1492.15</v>
      </c>
      <c r="B255">
        <f t="shared" si="16"/>
        <v>1641.15</v>
      </c>
      <c r="C255">
        <v>-2.31</v>
      </c>
      <c r="D255" s="2">
        <f t="shared" si="17"/>
        <v>293117.43632075307</v>
      </c>
      <c r="E255" s="1">
        <f t="shared" si="18"/>
        <v>2785262.3960447675</v>
      </c>
      <c r="F255" s="1">
        <f t="shared" si="19"/>
        <v>1641.1512876136658</v>
      </c>
      <c r="G255" s="1">
        <f t="shared" si="20"/>
        <v>-1.2876136656814197E-3</v>
      </c>
      <c r="I255">
        <v>1454.59</v>
      </c>
      <c r="J255">
        <v>-5.17</v>
      </c>
    </row>
    <row r="256" spans="1:10" x14ac:dyDescent="0.3">
      <c r="A256">
        <v>1498.6</v>
      </c>
      <c r="B256">
        <f t="shared" si="16"/>
        <v>1647.6</v>
      </c>
      <c r="C256">
        <v>-1.64</v>
      </c>
      <c r="D256" s="2">
        <f t="shared" si="17"/>
        <v>293120.7402791474</v>
      </c>
      <c r="E256" s="1">
        <f t="shared" si="18"/>
        <v>2785267.9355776194</v>
      </c>
      <c r="F256" s="1">
        <f t="shared" si="19"/>
        <v>1647.6012926748019</v>
      </c>
      <c r="G256" s="1">
        <f t="shared" si="20"/>
        <v>-1.2926748020163359E-3</v>
      </c>
      <c r="I256">
        <v>1460.87</v>
      </c>
      <c r="J256">
        <v>-5.0199999999999996</v>
      </c>
    </row>
    <row r="257" spans="1:10" x14ac:dyDescent="0.3">
      <c r="A257">
        <v>1502.9</v>
      </c>
      <c r="B257">
        <f t="shared" si="16"/>
        <v>1651.9</v>
      </c>
      <c r="C257">
        <v>-1.36</v>
      </c>
      <c r="D257" s="2">
        <f t="shared" si="17"/>
        <v>293122.94291807694</v>
      </c>
      <c r="E257" s="1">
        <f t="shared" si="18"/>
        <v>2785271.6285995198</v>
      </c>
      <c r="F257" s="1">
        <f t="shared" si="19"/>
        <v>1651.9012960482164</v>
      </c>
      <c r="G257" s="1">
        <f t="shared" si="20"/>
        <v>-1.2960482163180131E-3</v>
      </c>
      <c r="I257">
        <v>1467.09</v>
      </c>
      <c r="J257">
        <v>-5.1100000000000003</v>
      </c>
    </row>
    <row r="258" spans="1:10" x14ac:dyDescent="0.3">
      <c r="A258">
        <v>1506.39</v>
      </c>
      <c r="B258">
        <f t="shared" ref="B258:B277" si="21">A258+149</f>
        <v>1655.39</v>
      </c>
      <c r="C258">
        <v>-1.22</v>
      </c>
      <c r="D258" s="2">
        <f t="shared" si="17"/>
        <v>293124.7306413012</v>
      </c>
      <c r="E258" s="1">
        <f t="shared" si="18"/>
        <v>2785274.6259591556</v>
      </c>
      <c r="F258" s="1">
        <f t="shared" si="19"/>
        <v>1655.3912987864287</v>
      </c>
      <c r="G258" s="1">
        <f t="shared" si="20"/>
        <v>-1.2987864286060358E-3</v>
      </c>
      <c r="I258">
        <v>1473.16</v>
      </c>
      <c r="J258">
        <v>-5.21</v>
      </c>
    </row>
    <row r="259" spans="1:10" x14ac:dyDescent="0.3">
      <c r="A259">
        <v>1512.89</v>
      </c>
      <c r="B259">
        <f t="shared" si="21"/>
        <v>1661.89</v>
      </c>
      <c r="C259">
        <v>-0.75</v>
      </c>
      <c r="D259" s="2">
        <f t="shared" ref="D259:D276" si="22">(((B259*($D$277-$D$1))+$B$277*$D$1)/$B$277)</f>
        <v>293128.06021177606</v>
      </c>
      <c r="E259" s="1">
        <f t="shared" ref="E259:E276" si="23">(((B259*($E$277-$E$1))+$B$277*$E$1)/$B$277)</f>
        <v>2785280.2084341221</v>
      </c>
      <c r="F259" s="1">
        <f t="shared" ref="F259:F277" si="24">SQRT(((D259-$D$1)^2)+((E259-$E$1)^2))</f>
        <v>1661.891303886352</v>
      </c>
      <c r="G259" s="1">
        <f t="shared" ref="G259:G277" si="25">B259-F259</f>
        <v>-1.3038863519341248E-3</v>
      </c>
      <c r="I259">
        <v>1479.41</v>
      </c>
      <c r="J259">
        <v>-4.7699999999999996</v>
      </c>
    </row>
    <row r="260" spans="1:10" x14ac:dyDescent="0.3">
      <c r="A260">
        <v>1522.68</v>
      </c>
      <c r="B260">
        <f t="shared" si="21"/>
        <v>1671.68</v>
      </c>
      <c r="C260">
        <v>0.08</v>
      </c>
      <c r="D260" s="2">
        <f t="shared" si="22"/>
        <v>293133.07505715289</v>
      </c>
      <c r="E260" s="1">
        <f t="shared" si="23"/>
        <v>2785288.6165002636</v>
      </c>
      <c r="F260" s="1">
        <f t="shared" si="24"/>
        <v>1671.6813115672496</v>
      </c>
      <c r="G260" s="1">
        <f t="shared" si="25"/>
        <v>-1.3115672495587205E-3</v>
      </c>
      <c r="I260">
        <v>1485.85</v>
      </c>
      <c r="J260">
        <v>-3.6</v>
      </c>
    </row>
    <row r="261" spans="1:10" x14ac:dyDescent="0.3">
      <c r="A261">
        <v>1527.18</v>
      </c>
      <c r="B261">
        <f t="shared" si="21"/>
        <v>1676.18</v>
      </c>
      <c r="C261">
        <v>0.83</v>
      </c>
      <c r="D261" s="2">
        <f t="shared" si="22"/>
        <v>293135.38014440477</v>
      </c>
      <c r="E261" s="1">
        <f t="shared" si="23"/>
        <v>2785292.4812906249</v>
      </c>
      <c r="F261" s="1">
        <f t="shared" si="24"/>
        <v>1676.1813150979319</v>
      </c>
      <c r="G261" s="1">
        <f t="shared" si="25"/>
        <v>-1.3150979318652389E-3</v>
      </c>
      <c r="I261">
        <v>1492.15</v>
      </c>
      <c r="J261">
        <v>-2.31</v>
      </c>
    </row>
    <row r="262" spans="1:10" x14ac:dyDescent="0.3">
      <c r="A262">
        <v>1527.23</v>
      </c>
      <c r="B262">
        <f t="shared" si="21"/>
        <v>1676.23</v>
      </c>
      <c r="C262">
        <v>3.26</v>
      </c>
      <c r="D262" s="2">
        <f t="shared" si="22"/>
        <v>293135.40575648536</v>
      </c>
      <c r="E262" s="1">
        <f t="shared" si="23"/>
        <v>2785292.5242327396</v>
      </c>
      <c r="F262" s="1">
        <f t="shared" si="24"/>
        <v>1676.2313151367491</v>
      </c>
      <c r="G262" s="1">
        <f t="shared" si="25"/>
        <v>-1.3151367490991106E-3</v>
      </c>
      <c r="I262">
        <v>1498.6</v>
      </c>
      <c r="J262">
        <v>-1.64</v>
      </c>
    </row>
    <row r="263" spans="1:10" x14ac:dyDescent="0.3">
      <c r="A263">
        <v>1530.42</v>
      </c>
      <c r="B263">
        <f t="shared" si="21"/>
        <v>1679.42</v>
      </c>
      <c r="C263">
        <v>3.24</v>
      </c>
      <c r="D263" s="2">
        <f t="shared" si="22"/>
        <v>293137.0398072261</v>
      </c>
      <c r="E263" s="1">
        <f t="shared" si="23"/>
        <v>2785295.2639396852</v>
      </c>
      <c r="F263" s="1">
        <f t="shared" si="24"/>
        <v>1679.4213176400592</v>
      </c>
      <c r="G263" s="1">
        <f t="shared" si="25"/>
        <v>-1.3176400591419224E-3</v>
      </c>
      <c r="I263">
        <v>1502.9</v>
      </c>
      <c r="J263">
        <v>-1.36</v>
      </c>
    </row>
    <row r="264" spans="1:10" x14ac:dyDescent="0.3">
      <c r="A264">
        <v>1530.44</v>
      </c>
      <c r="B264">
        <f t="shared" si="21"/>
        <v>1679.44</v>
      </c>
      <c r="C264">
        <v>3.11</v>
      </c>
      <c r="D264" s="2">
        <f t="shared" si="22"/>
        <v>293137.05005205836</v>
      </c>
      <c r="E264" s="1">
        <f t="shared" si="23"/>
        <v>2785295.2811165312</v>
      </c>
      <c r="F264" s="1">
        <f t="shared" si="24"/>
        <v>1679.441317655758</v>
      </c>
      <c r="G264" s="1">
        <f t="shared" si="25"/>
        <v>-1.3176557579299697E-3</v>
      </c>
      <c r="I264">
        <v>1506.39</v>
      </c>
      <c r="J264">
        <v>-1.22</v>
      </c>
    </row>
    <row r="265" spans="1:10" x14ac:dyDescent="0.3">
      <c r="A265">
        <v>1530.81</v>
      </c>
      <c r="B265">
        <f t="shared" si="21"/>
        <v>1679.81</v>
      </c>
      <c r="C265">
        <v>3.1</v>
      </c>
      <c r="D265" s="2">
        <f t="shared" si="22"/>
        <v>293137.2395814546</v>
      </c>
      <c r="E265" s="1">
        <f t="shared" si="23"/>
        <v>2785295.5988881835</v>
      </c>
      <c r="F265" s="1">
        <f t="shared" si="24"/>
        <v>1679.811317946316</v>
      </c>
      <c r="G265" s="1">
        <f t="shared" si="25"/>
        <v>-1.3179463160213345E-3</v>
      </c>
      <c r="I265">
        <v>1512.89</v>
      </c>
      <c r="J265">
        <v>-0.75</v>
      </c>
    </row>
    <row r="266" spans="1:10" x14ac:dyDescent="0.3">
      <c r="A266">
        <v>1530.87</v>
      </c>
      <c r="B266">
        <f t="shared" si="21"/>
        <v>1679.87</v>
      </c>
      <c r="C266">
        <v>2.92</v>
      </c>
      <c r="D266" s="2">
        <f t="shared" si="22"/>
        <v>293137.27031595132</v>
      </c>
      <c r="E266" s="1">
        <f t="shared" si="23"/>
        <v>2785295.6504187211</v>
      </c>
      <c r="F266" s="1">
        <f t="shared" si="24"/>
        <v>1679.8713179929825</v>
      </c>
      <c r="G266" s="1">
        <f t="shared" si="25"/>
        <v>-1.3179929826492298E-3</v>
      </c>
      <c r="I266">
        <v>1522.68</v>
      </c>
      <c r="J266">
        <v>0.08</v>
      </c>
    </row>
    <row r="267" spans="1:10" x14ac:dyDescent="0.3">
      <c r="A267">
        <v>1538.82</v>
      </c>
      <c r="B267">
        <f t="shared" si="21"/>
        <v>1687.82</v>
      </c>
      <c r="C267">
        <v>2.99</v>
      </c>
      <c r="D267" s="2">
        <f t="shared" si="22"/>
        <v>293141.34263676289</v>
      </c>
      <c r="E267" s="1">
        <f t="shared" si="23"/>
        <v>2785302.4782150262</v>
      </c>
      <c r="F267" s="1">
        <f t="shared" si="24"/>
        <v>1687.8213242304496</v>
      </c>
      <c r="G267" s="1">
        <f t="shared" si="25"/>
        <v>-1.3242304496543511E-3</v>
      </c>
      <c r="I267">
        <v>1527.18</v>
      </c>
      <c r="J267">
        <v>0.83</v>
      </c>
    </row>
    <row r="268" spans="1:10" x14ac:dyDescent="0.3">
      <c r="A268">
        <v>1538.89</v>
      </c>
      <c r="B268">
        <f t="shared" si="21"/>
        <v>1687.89</v>
      </c>
      <c r="C268">
        <v>3.37</v>
      </c>
      <c r="D268" s="2">
        <f t="shared" si="22"/>
        <v>293141.37849367573</v>
      </c>
      <c r="E268" s="1">
        <f t="shared" si="23"/>
        <v>2785302.5383339874</v>
      </c>
      <c r="F268" s="1">
        <f t="shared" si="24"/>
        <v>1687.8913242853653</v>
      </c>
      <c r="G268" s="1">
        <f t="shared" si="25"/>
        <v>-1.3242853651718178E-3</v>
      </c>
      <c r="I268">
        <v>1527.23</v>
      </c>
      <c r="J268">
        <v>3.26</v>
      </c>
    </row>
    <row r="269" spans="1:10" x14ac:dyDescent="0.3">
      <c r="A269">
        <v>1539.9</v>
      </c>
      <c r="B269">
        <f t="shared" si="21"/>
        <v>1688.9</v>
      </c>
      <c r="C269">
        <v>3.39</v>
      </c>
      <c r="D269" s="2">
        <f t="shared" si="22"/>
        <v>293141.89585770335</v>
      </c>
      <c r="E269" s="1">
        <f t="shared" si="23"/>
        <v>2785303.405764713</v>
      </c>
      <c r="F269" s="1">
        <f t="shared" si="24"/>
        <v>1688.9013250778353</v>
      </c>
      <c r="G269" s="1">
        <f t="shared" si="25"/>
        <v>-1.3250778351903136E-3</v>
      </c>
      <c r="I269">
        <v>1530.42</v>
      </c>
      <c r="J269">
        <v>3.24</v>
      </c>
    </row>
    <row r="270" spans="1:10" x14ac:dyDescent="0.3">
      <c r="A270">
        <v>1540.03</v>
      </c>
      <c r="B270">
        <f t="shared" si="21"/>
        <v>1689.03</v>
      </c>
      <c r="C270">
        <v>3.02</v>
      </c>
      <c r="D270" s="2">
        <f t="shared" si="22"/>
        <v>293141.96244911285</v>
      </c>
      <c r="E270" s="1">
        <f t="shared" si="23"/>
        <v>2785303.5174142122</v>
      </c>
      <c r="F270" s="1">
        <f t="shared" si="24"/>
        <v>1689.0313251797877</v>
      </c>
      <c r="G270" s="1">
        <f t="shared" si="25"/>
        <v>-1.325179787727393E-3</v>
      </c>
      <c r="I270">
        <v>1530.44</v>
      </c>
      <c r="J270">
        <v>3.11</v>
      </c>
    </row>
    <row r="271" spans="1:10" x14ac:dyDescent="0.3">
      <c r="A271">
        <v>1548.45</v>
      </c>
      <c r="B271">
        <f t="shared" si="21"/>
        <v>1697.45</v>
      </c>
      <c r="C271">
        <v>2.85</v>
      </c>
      <c r="D271" s="2">
        <f t="shared" si="22"/>
        <v>293146.27552348189</v>
      </c>
      <c r="E271" s="1">
        <f t="shared" si="23"/>
        <v>2785310.7488663993</v>
      </c>
      <c r="F271" s="1">
        <f t="shared" si="24"/>
        <v>1697.4513317858766</v>
      </c>
      <c r="G271" s="1">
        <f t="shared" si="25"/>
        <v>-1.3317858765731216E-3</v>
      </c>
      <c r="I271">
        <v>1530.81</v>
      </c>
      <c r="J271">
        <v>3.1</v>
      </c>
    </row>
    <row r="272" spans="1:10" x14ac:dyDescent="0.3">
      <c r="A272">
        <v>1548.74</v>
      </c>
      <c r="B272">
        <f t="shared" si="21"/>
        <v>1697.74</v>
      </c>
      <c r="C272">
        <v>2.85</v>
      </c>
      <c r="D272" s="2">
        <f t="shared" si="22"/>
        <v>293146.42407354922</v>
      </c>
      <c r="E272" s="1">
        <f t="shared" si="23"/>
        <v>2785310.9979306674</v>
      </c>
      <c r="F272" s="1">
        <f t="shared" si="24"/>
        <v>1697.7413320136993</v>
      </c>
      <c r="G272" s="1">
        <f t="shared" si="25"/>
        <v>-1.3320136993115739E-3</v>
      </c>
      <c r="I272">
        <v>1530.87</v>
      </c>
      <c r="J272">
        <v>2.92</v>
      </c>
    </row>
    <row r="273" spans="1:10" x14ac:dyDescent="0.3">
      <c r="A273">
        <v>1556.61</v>
      </c>
      <c r="B273">
        <f t="shared" si="21"/>
        <v>1705.61</v>
      </c>
      <c r="C273">
        <v>3.01</v>
      </c>
      <c r="D273" s="2">
        <f t="shared" si="22"/>
        <v>293150.45541503193</v>
      </c>
      <c r="E273" s="1">
        <f t="shared" si="23"/>
        <v>2785317.7570195883</v>
      </c>
      <c r="F273" s="1">
        <f t="shared" si="24"/>
        <v>1705.6113381884613</v>
      </c>
      <c r="G273" s="1">
        <f t="shared" si="25"/>
        <v>-1.3381884614318551E-3</v>
      </c>
      <c r="I273">
        <v>1538.82</v>
      </c>
      <c r="J273">
        <v>2.99</v>
      </c>
    </row>
    <row r="274" spans="1:10" x14ac:dyDescent="0.3">
      <c r="A274">
        <v>1556.65</v>
      </c>
      <c r="B274">
        <f t="shared" si="21"/>
        <v>1705.65</v>
      </c>
      <c r="C274">
        <v>3.36</v>
      </c>
      <c r="D274" s="2">
        <f t="shared" si="22"/>
        <v>293150.47590469639</v>
      </c>
      <c r="E274" s="1">
        <f t="shared" si="23"/>
        <v>2785317.7913732803</v>
      </c>
      <c r="F274" s="1">
        <f t="shared" si="24"/>
        <v>1705.6513382198289</v>
      </c>
      <c r="G274" s="1">
        <f t="shared" si="25"/>
        <v>-1.3382198287672509E-3</v>
      </c>
      <c r="I274">
        <v>1538.89</v>
      </c>
      <c r="J274">
        <v>3.37</v>
      </c>
    </row>
    <row r="275" spans="1:10" x14ac:dyDescent="0.3">
      <c r="A275">
        <v>1557.8</v>
      </c>
      <c r="B275">
        <f t="shared" si="21"/>
        <v>1706.8</v>
      </c>
      <c r="C275">
        <v>3.38</v>
      </c>
      <c r="D275" s="2">
        <f t="shared" si="22"/>
        <v>293151.06498254964</v>
      </c>
      <c r="E275" s="1">
        <f t="shared" si="23"/>
        <v>2785318.7790419278</v>
      </c>
      <c r="F275" s="1">
        <f t="shared" si="24"/>
        <v>1706.8013391217005</v>
      </c>
      <c r="G275" s="1">
        <f t="shared" si="25"/>
        <v>-1.3391217005391809E-3</v>
      </c>
      <c r="I275">
        <v>1539.9</v>
      </c>
      <c r="J275">
        <v>3.39</v>
      </c>
    </row>
    <row r="276" spans="1:10" x14ac:dyDescent="0.3">
      <c r="A276">
        <v>1557.82</v>
      </c>
      <c r="B276">
        <f t="shared" si="21"/>
        <v>1706.82</v>
      </c>
      <c r="C276">
        <v>3.01</v>
      </c>
      <c r="D276" s="2">
        <f t="shared" si="22"/>
        <v>293151.07522738189</v>
      </c>
      <c r="E276" s="1">
        <f t="shared" si="23"/>
        <v>2785318.7962187738</v>
      </c>
      <c r="F276" s="1">
        <f t="shared" si="24"/>
        <v>1706.8213391373993</v>
      </c>
      <c r="G276" s="1">
        <f t="shared" si="25"/>
        <v>-1.3391373993272282E-3</v>
      </c>
      <c r="I276">
        <v>1540.03</v>
      </c>
      <c r="J276">
        <v>3.02</v>
      </c>
    </row>
    <row r="277" spans="1:10" x14ac:dyDescent="0.3">
      <c r="A277" s="5">
        <v>1558.7</v>
      </c>
      <c r="B277">
        <f t="shared" si="21"/>
        <v>1707.7</v>
      </c>
      <c r="C277" s="5">
        <v>3.02</v>
      </c>
      <c r="D277" s="2">
        <v>293151.52600000001</v>
      </c>
      <c r="E277" s="2">
        <v>2785319.5520000001</v>
      </c>
      <c r="F277" s="1">
        <f t="shared" si="24"/>
        <v>1707.7013398279169</v>
      </c>
      <c r="G277" s="1">
        <f t="shared" si="25"/>
        <v>-1.3398279168086447E-3</v>
      </c>
      <c r="I277">
        <v>1548.45</v>
      </c>
      <c r="J277">
        <v>2.85</v>
      </c>
    </row>
    <row r="278" spans="1:10" x14ac:dyDescent="0.3">
      <c r="F278" s="1"/>
      <c r="I278">
        <v>1548.74</v>
      </c>
      <c r="J278">
        <v>2.85</v>
      </c>
    </row>
    <row r="279" spans="1:10" x14ac:dyDescent="0.3">
      <c r="F279" s="1"/>
      <c r="I279">
        <v>1556.61</v>
      </c>
      <c r="J279">
        <v>3.01</v>
      </c>
    </row>
    <row r="280" spans="1:10" x14ac:dyDescent="0.3">
      <c r="I280">
        <v>1556.65</v>
      </c>
      <c r="J280">
        <v>3.36</v>
      </c>
    </row>
    <row r="281" spans="1:10" x14ac:dyDescent="0.3">
      <c r="I281">
        <v>1557.8</v>
      </c>
      <c r="J281">
        <v>3.38</v>
      </c>
    </row>
    <row r="282" spans="1:10" x14ac:dyDescent="0.3">
      <c r="I282">
        <v>1557.82</v>
      </c>
      <c r="J282">
        <v>3.01</v>
      </c>
    </row>
    <row r="283" spans="1:10" x14ac:dyDescent="0.3">
      <c r="I283" s="5">
        <v>1558.7</v>
      </c>
      <c r="J283" s="5">
        <v>3.02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"/>
  <sheetViews>
    <sheetView workbookViewId="0">
      <selection activeCell="D1" sqref="D1:E1048576"/>
    </sheetView>
  </sheetViews>
  <sheetFormatPr defaultRowHeight="16.2" x14ac:dyDescent="0.3"/>
  <cols>
    <col min="4" max="4" width="13" bestFit="1" customWidth="1"/>
    <col min="5" max="5" width="14.109375" bestFit="1" customWidth="1"/>
    <col min="6" max="6" width="10.33203125" customWidth="1"/>
    <col min="7" max="7" width="14.77734375" style="1" bestFit="1" customWidth="1"/>
  </cols>
  <sheetData>
    <row r="1" spans="1:7" x14ac:dyDescent="0.3">
      <c r="A1" s="5">
        <v>242.29</v>
      </c>
      <c r="B1">
        <f>A1-242.29</f>
        <v>0</v>
      </c>
      <c r="C1" s="5">
        <v>4.03</v>
      </c>
      <c r="D1" s="12">
        <v>291985.55900000001</v>
      </c>
      <c r="E1" s="12">
        <v>2784579.023</v>
      </c>
    </row>
    <row r="2" spans="1:7" x14ac:dyDescent="0.3">
      <c r="A2">
        <v>242.77</v>
      </c>
      <c r="B2">
        <f t="shared" ref="B2:B65" si="0">A2-242.29</f>
        <v>0.48000000000001819</v>
      </c>
      <c r="C2">
        <v>4.01</v>
      </c>
      <c r="D2" s="2">
        <f>(((B2*($D$148-$D$1))+$B$148*$D$1)/$B$148)</f>
        <v>291985.81444790104</v>
      </c>
      <c r="E2" s="1">
        <f>(((B2*($E$148-$E$1))+$B$148*$E$1)/$B$148)</f>
        <v>2784579.4293832867</v>
      </c>
      <c r="F2" s="1">
        <f>SQRT(((D2-$D$1)^2)+((E2-$E$1)^2))</f>
        <v>0.48000104775483521</v>
      </c>
      <c r="G2" s="1">
        <f t="shared" ref="G2:G65" si="1">B2-F2</f>
        <v>-1.0477548170184647E-6</v>
      </c>
    </row>
    <row r="3" spans="1:7" x14ac:dyDescent="0.3">
      <c r="A3">
        <v>242.84</v>
      </c>
      <c r="B3">
        <f t="shared" si="0"/>
        <v>0.55000000000001137</v>
      </c>
      <c r="C3">
        <v>3.04</v>
      </c>
      <c r="D3" s="2">
        <f t="shared" ref="D3:D66" si="2">(((B3*($D$148-$D$1))+$B$148*$D$1)/$B$148)</f>
        <v>291985.85170071991</v>
      </c>
      <c r="E3" s="1">
        <f t="shared" ref="E3:E66" si="3">(((B3*($E$148-$E$1))+$B$148*$E$1)/$B$148)</f>
        <v>2784579.4886475159</v>
      </c>
      <c r="F3" s="1">
        <f t="shared" ref="F3:F66" si="4">SQRT(((D3-$D$1)^2)+((E3-$E$1)^2))</f>
        <v>0.55000120039923517</v>
      </c>
      <c r="G3" s="1">
        <f t="shared" si="1"/>
        <v>-1.2003992237996641E-6</v>
      </c>
    </row>
    <row r="4" spans="1:7" x14ac:dyDescent="0.3">
      <c r="A4">
        <v>252.81</v>
      </c>
      <c r="B4">
        <f t="shared" si="0"/>
        <v>10.52000000000001</v>
      </c>
      <c r="C4">
        <v>1.99</v>
      </c>
      <c r="D4" s="2">
        <f t="shared" si="2"/>
        <v>291991.15756649693</v>
      </c>
      <c r="E4" s="1">
        <f t="shared" si="3"/>
        <v>2784587.9295670362</v>
      </c>
      <c r="F4" s="1">
        <f t="shared" si="4"/>
        <v>10.520022965293071</v>
      </c>
      <c r="G4" s="1">
        <f t="shared" si="1"/>
        <v>-2.2965293061005809E-5</v>
      </c>
    </row>
    <row r="5" spans="1:7" x14ac:dyDescent="0.3">
      <c r="A5">
        <v>256.24</v>
      </c>
      <c r="B5">
        <f t="shared" si="0"/>
        <v>13.950000000000017</v>
      </c>
      <c r="C5">
        <v>2.16</v>
      </c>
      <c r="D5" s="2">
        <f t="shared" si="2"/>
        <v>291992.98295462277</v>
      </c>
      <c r="E5" s="1">
        <f t="shared" si="3"/>
        <v>2784590.8335142732</v>
      </c>
      <c r="F5" s="1">
        <f t="shared" si="4"/>
        <v>13.950030452885896</v>
      </c>
      <c r="G5" s="1">
        <f t="shared" si="1"/>
        <v>-3.0452885878773372E-5</v>
      </c>
    </row>
    <row r="6" spans="1:7" x14ac:dyDescent="0.3">
      <c r="A6">
        <v>275.04000000000002</v>
      </c>
      <c r="B6">
        <f t="shared" si="0"/>
        <v>32.750000000000028</v>
      </c>
      <c r="C6">
        <v>5.43</v>
      </c>
      <c r="D6" s="2">
        <f t="shared" si="2"/>
        <v>292002.98799741192</v>
      </c>
      <c r="E6" s="1">
        <f t="shared" si="3"/>
        <v>2784606.7501930073</v>
      </c>
      <c r="F6" s="1">
        <f t="shared" si="4"/>
        <v>32.750071493748599</v>
      </c>
      <c r="G6" s="1">
        <f t="shared" si="1"/>
        <v>-7.1493748571072047E-5</v>
      </c>
    </row>
    <row r="7" spans="1:7" x14ac:dyDescent="0.3">
      <c r="A7">
        <v>292.07</v>
      </c>
      <c r="B7">
        <f t="shared" si="0"/>
        <v>49.78</v>
      </c>
      <c r="C7">
        <v>4.28</v>
      </c>
      <c r="D7" s="2">
        <f t="shared" si="2"/>
        <v>292012.05107606616</v>
      </c>
      <c r="E7" s="1">
        <f t="shared" si="3"/>
        <v>2784621.1683333712</v>
      </c>
      <c r="F7" s="1">
        <f t="shared" si="4"/>
        <v>49.780108670611071</v>
      </c>
      <c r="G7" s="1">
        <f t="shared" si="1"/>
        <v>-1.0867061106978326E-4</v>
      </c>
    </row>
    <row r="8" spans="1:7" x14ac:dyDescent="0.3">
      <c r="A8">
        <v>316.89999999999998</v>
      </c>
      <c r="B8">
        <f t="shared" si="0"/>
        <v>74.609999999999985</v>
      </c>
      <c r="C8">
        <v>2.2400000000000002</v>
      </c>
      <c r="D8" s="2">
        <f t="shared" si="2"/>
        <v>292025.26518311154</v>
      </c>
      <c r="E8" s="1">
        <f t="shared" si="3"/>
        <v>2784642.1902021463</v>
      </c>
      <c r="F8" s="1">
        <f t="shared" si="4"/>
        <v>74.610162875257373</v>
      </c>
      <c r="G8" s="1">
        <f t="shared" si="1"/>
        <v>-1.6287525738789554E-4</v>
      </c>
    </row>
    <row r="9" spans="1:7" x14ac:dyDescent="0.3">
      <c r="A9">
        <v>334.25</v>
      </c>
      <c r="B9">
        <f t="shared" si="0"/>
        <v>91.960000000000008</v>
      </c>
      <c r="C9">
        <v>2.11</v>
      </c>
      <c r="D9" s="2">
        <f t="shared" si="2"/>
        <v>292034.49856036634</v>
      </c>
      <c r="E9" s="1">
        <f t="shared" si="3"/>
        <v>2784656.8792647012</v>
      </c>
      <c r="F9" s="1">
        <f t="shared" si="4"/>
        <v>91.960200750429706</v>
      </c>
      <c r="G9" s="1">
        <f t="shared" si="1"/>
        <v>-2.0075042969835977E-4</v>
      </c>
    </row>
    <row r="10" spans="1:7" x14ac:dyDescent="0.3">
      <c r="A10">
        <v>366.49</v>
      </c>
      <c r="B10">
        <f t="shared" si="0"/>
        <v>124.20000000000002</v>
      </c>
      <c r="C10">
        <v>1.96</v>
      </c>
      <c r="D10" s="2">
        <f t="shared" si="2"/>
        <v>292051.65614438348</v>
      </c>
      <c r="E10" s="1">
        <f t="shared" si="3"/>
        <v>2784684.1746754665</v>
      </c>
      <c r="F10" s="1">
        <f t="shared" si="4"/>
        <v>124.20027113114806</v>
      </c>
      <c r="G10" s="1">
        <f t="shared" si="1"/>
        <v>-2.7113114803967164E-4</v>
      </c>
    </row>
    <row r="11" spans="1:7" x14ac:dyDescent="0.3">
      <c r="A11">
        <v>382.31</v>
      </c>
      <c r="B11">
        <f t="shared" si="0"/>
        <v>140.02000000000001</v>
      </c>
      <c r="C11">
        <v>-0.01</v>
      </c>
      <c r="D11" s="2">
        <f t="shared" si="2"/>
        <v>292060.0752814539</v>
      </c>
      <c r="E11" s="1">
        <f t="shared" si="3"/>
        <v>2784697.5683912947</v>
      </c>
      <c r="F11" s="1">
        <f t="shared" si="4"/>
        <v>140.02030566641017</v>
      </c>
      <c r="G11" s="1">
        <f t="shared" si="1"/>
        <v>-3.0566641015639107E-4</v>
      </c>
    </row>
    <row r="12" spans="1:7" x14ac:dyDescent="0.3">
      <c r="A12">
        <v>387.23</v>
      </c>
      <c r="B12">
        <f t="shared" si="0"/>
        <v>144.94000000000003</v>
      </c>
      <c r="C12">
        <v>-0.08</v>
      </c>
      <c r="D12" s="2">
        <f t="shared" si="2"/>
        <v>292062.69362243917</v>
      </c>
      <c r="E12" s="1">
        <f t="shared" si="3"/>
        <v>2784701.7338199848</v>
      </c>
      <c r="F12" s="1">
        <f t="shared" si="4"/>
        <v>144.94031640703139</v>
      </c>
      <c r="G12" s="1">
        <f t="shared" si="1"/>
        <v>-3.1640703136304182E-4</v>
      </c>
    </row>
    <row r="13" spans="1:7" x14ac:dyDescent="0.3">
      <c r="A13">
        <v>394.78</v>
      </c>
      <c r="B13">
        <f t="shared" si="0"/>
        <v>152.48999999999998</v>
      </c>
      <c r="C13">
        <v>-0.36</v>
      </c>
      <c r="D13" s="2">
        <f t="shared" si="2"/>
        <v>292066.71160504856</v>
      </c>
      <c r="E13" s="1">
        <f t="shared" si="3"/>
        <v>2784708.1258904338</v>
      </c>
      <c r="F13" s="1">
        <f t="shared" si="4"/>
        <v>152.49033288872454</v>
      </c>
      <c r="G13" s="1">
        <f t="shared" si="1"/>
        <v>-3.3288872455727869E-4</v>
      </c>
    </row>
    <row r="14" spans="1:7" x14ac:dyDescent="0.3">
      <c r="A14">
        <v>400.6</v>
      </c>
      <c r="B14">
        <f t="shared" si="0"/>
        <v>158.31000000000003</v>
      </c>
      <c r="C14">
        <v>-0.28999999999999998</v>
      </c>
      <c r="D14" s="2">
        <f t="shared" si="2"/>
        <v>292069.80891084822</v>
      </c>
      <c r="E14" s="1">
        <f t="shared" si="3"/>
        <v>2784713.0532877869</v>
      </c>
      <c r="F14" s="1">
        <f t="shared" si="4"/>
        <v>158.31034559421167</v>
      </c>
      <c r="G14" s="1">
        <f t="shared" si="1"/>
        <v>-3.4559421163748993E-4</v>
      </c>
    </row>
    <row r="15" spans="1:7" x14ac:dyDescent="0.3">
      <c r="A15">
        <v>407.27</v>
      </c>
      <c r="B15">
        <f t="shared" si="0"/>
        <v>164.98</v>
      </c>
      <c r="C15">
        <v>-0.8</v>
      </c>
      <c r="D15" s="2">
        <f t="shared" si="2"/>
        <v>292073.35857230582</v>
      </c>
      <c r="E15" s="1">
        <f t="shared" si="3"/>
        <v>2784718.7003222099</v>
      </c>
      <c r="F15" s="1">
        <f t="shared" si="4"/>
        <v>164.98036015473886</v>
      </c>
      <c r="G15" s="1">
        <f t="shared" si="1"/>
        <v>-3.6015473887118787E-4</v>
      </c>
    </row>
    <row r="16" spans="1:7" x14ac:dyDescent="0.3">
      <c r="A16">
        <v>413.6</v>
      </c>
      <c r="B16">
        <f t="shared" si="0"/>
        <v>171.31000000000003</v>
      </c>
      <c r="C16">
        <v>-1.01</v>
      </c>
      <c r="D16" s="2">
        <f t="shared" si="2"/>
        <v>292076.72729150031</v>
      </c>
      <c r="E16" s="1">
        <f t="shared" si="3"/>
        <v>2784724.0595018049</v>
      </c>
      <c r="F16" s="1">
        <f t="shared" si="4"/>
        <v>171.31037397328723</v>
      </c>
      <c r="G16" s="1">
        <f t="shared" si="1"/>
        <v>-3.739732871963497E-4</v>
      </c>
    </row>
    <row r="17" spans="1:16" x14ac:dyDescent="0.3">
      <c r="A17">
        <v>418.78</v>
      </c>
      <c r="B17">
        <f t="shared" si="0"/>
        <v>176.48999999999998</v>
      </c>
      <c r="C17">
        <v>-1.18</v>
      </c>
      <c r="D17" s="2">
        <f t="shared" si="2"/>
        <v>292079.48400009854</v>
      </c>
      <c r="E17" s="1">
        <f t="shared" si="3"/>
        <v>2784728.4450547751</v>
      </c>
      <c r="F17" s="1">
        <f t="shared" si="4"/>
        <v>176.49038528121127</v>
      </c>
      <c r="G17" s="1">
        <f t="shared" si="1"/>
        <v>-3.8528121129388637E-4</v>
      </c>
    </row>
    <row r="18" spans="1:16" x14ac:dyDescent="0.3">
      <c r="A18">
        <v>424.58</v>
      </c>
      <c r="B18">
        <f t="shared" si="0"/>
        <v>182.29</v>
      </c>
      <c r="C18">
        <v>-1.36</v>
      </c>
      <c r="D18" s="2">
        <f t="shared" si="2"/>
        <v>292082.57066223561</v>
      </c>
      <c r="E18" s="1">
        <f t="shared" si="3"/>
        <v>2784733.3555194908</v>
      </c>
      <c r="F18" s="1">
        <f t="shared" si="4"/>
        <v>182.29039794260416</v>
      </c>
      <c r="G18" s="1">
        <f t="shared" si="1"/>
        <v>-3.9794260416670113E-4</v>
      </c>
    </row>
    <row r="19" spans="1:16" x14ac:dyDescent="0.3">
      <c r="A19">
        <v>430</v>
      </c>
      <c r="B19">
        <f t="shared" si="0"/>
        <v>187.71</v>
      </c>
      <c r="C19">
        <v>-1.48</v>
      </c>
      <c r="D19" s="2">
        <f t="shared" si="2"/>
        <v>292085.45509478444</v>
      </c>
      <c r="E19" s="1">
        <f t="shared" si="3"/>
        <v>2784737.9442641046</v>
      </c>
      <c r="F19" s="1">
        <f t="shared" si="4"/>
        <v>187.71040977464924</v>
      </c>
      <c r="G19" s="1">
        <f t="shared" si="1"/>
        <v>-4.0977464922775653E-4</v>
      </c>
    </row>
    <row r="20" spans="1:16" x14ac:dyDescent="0.3">
      <c r="A20">
        <v>435.6</v>
      </c>
      <c r="B20">
        <f t="shared" si="0"/>
        <v>193.31000000000003</v>
      </c>
      <c r="C20">
        <v>-1.73</v>
      </c>
      <c r="D20" s="2">
        <f t="shared" si="2"/>
        <v>292088.43532029603</v>
      </c>
      <c r="E20" s="1">
        <f t="shared" si="3"/>
        <v>2784742.6854024511</v>
      </c>
      <c r="F20" s="1">
        <f t="shared" si="4"/>
        <v>193.31042199968434</v>
      </c>
      <c r="G20" s="1">
        <f t="shared" si="1"/>
        <v>-4.2199968430622903E-4</v>
      </c>
    </row>
    <row r="21" spans="1:16" x14ac:dyDescent="0.3">
      <c r="A21">
        <v>438.89</v>
      </c>
      <c r="B21">
        <f t="shared" si="0"/>
        <v>196.6</v>
      </c>
      <c r="C21">
        <v>-2.0099999999999998</v>
      </c>
      <c r="D21" s="2">
        <f t="shared" si="2"/>
        <v>292090.18620278419</v>
      </c>
      <c r="E21" s="1">
        <f t="shared" si="3"/>
        <v>2784745.4708212293</v>
      </c>
      <c r="F21" s="1">
        <f t="shared" si="4"/>
        <v>196.60042918162512</v>
      </c>
      <c r="G21" s="1">
        <f t="shared" si="1"/>
        <v>-4.2918162512251001E-4</v>
      </c>
    </row>
    <row r="22" spans="1:16" x14ac:dyDescent="0.3">
      <c r="A22">
        <v>441.08</v>
      </c>
      <c r="B22">
        <f t="shared" si="0"/>
        <v>198.79</v>
      </c>
      <c r="C22">
        <v>-2.04</v>
      </c>
      <c r="D22" s="2">
        <f t="shared" si="2"/>
        <v>292091.35168383241</v>
      </c>
      <c r="E22" s="1">
        <f t="shared" si="3"/>
        <v>2784747.3249449753</v>
      </c>
      <c r="F22" s="1">
        <f t="shared" si="4"/>
        <v>198.7904339623112</v>
      </c>
      <c r="G22" s="1">
        <f t="shared" si="1"/>
        <v>-4.3396231120595985E-4</v>
      </c>
      <c r="I22" s="5">
        <v>242.29</v>
      </c>
      <c r="J22" s="5">
        <v>4.03</v>
      </c>
    </row>
    <row r="23" spans="1:16" x14ac:dyDescent="0.3">
      <c r="A23">
        <v>446.53</v>
      </c>
      <c r="B23">
        <f t="shared" si="0"/>
        <v>204.23999999999998</v>
      </c>
      <c r="C23">
        <v>-2.23</v>
      </c>
      <c r="D23" s="2">
        <f t="shared" si="2"/>
        <v>292094.25208187505</v>
      </c>
      <c r="E23" s="1">
        <f t="shared" si="3"/>
        <v>2784751.9390885448</v>
      </c>
      <c r="F23" s="1">
        <f t="shared" si="4"/>
        <v>204.24044586005689</v>
      </c>
      <c r="G23" s="1">
        <f t="shared" si="1"/>
        <v>-4.4586005691371611E-4</v>
      </c>
      <c r="I23">
        <v>242.77</v>
      </c>
      <c r="J23">
        <v>4.01</v>
      </c>
    </row>
    <row r="24" spans="1:16" x14ac:dyDescent="0.3">
      <c r="A24">
        <v>451.97</v>
      </c>
      <c r="B24">
        <f t="shared" si="0"/>
        <v>209.68000000000004</v>
      </c>
      <c r="C24">
        <v>-2.52</v>
      </c>
      <c r="D24" s="2">
        <f t="shared" si="2"/>
        <v>292097.14715808642</v>
      </c>
      <c r="E24" s="1">
        <f t="shared" si="3"/>
        <v>2784756.5447657956</v>
      </c>
      <c r="F24" s="1">
        <f t="shared" si="4"/>
        <v>209.68045773577094</v>
      </c>
      <c r="G24" s="1">
        <f t="shared" si="1"/>
        <v>-4.5773577090812978E-4</v>
      </c>
      <c r="I24">
        <v>242.84</v>
      </c>
      <c r="J24">
        <v>3.04</v>
      </c>
    </row>
    <row r="25" spans="1:16" x14ac:dyDescent="0.3">
      <c r="A25">
        <v>455.87</v>
      </c>
      <c r="B25">
        <f t="shared" si="0"/>
        <v>213.58</v>
      </c>
      <c r="C25">
        <v>-2.5499999999999998</v>
      </c>
      <c r="D25" s="2">
        <f t="shared" si="2"/>
        <v>292099.22267228196</v>
      </c>
      <c r="E25" s="1">
        <f t="shared" si="3"/>
        <v>2784759.846630001</v>
      </c>
      <c r="F25" s="1">
        <f t="shared" si="4"/>
        <v>213.58046624945024</v>
      </c>
      <c r="G25" s="1">
        <f t="shared" si="1"/>
        <v>-4.6624945022699649E-4</v>
      </c>
      <c r="I25">
        <v>252.81</v>
      </c>
      <c r="J25">
        <v>1.99</v>
      </c>
    </row>
    <row r="26" spans="1:16" x14ac:dyDescent="0.3">
      <c r="A26">
        <v>457.34</v>
      </c>
      <c r="B26">
        <f t="shared" si="0"/>
        <v>215.04999999999998</v>
      </c>
      <c r="C26">
        <v>-2.61</v>
      </c>
      <c r="D26" s="2">
        <f t="shared" si="2"/>
        <v>292100.00498147885</v>
      </c>
      <c r="E26" s="1">
        <f t="shared" si="3"/>
        <v>2784761.0911788172</v>
      </c>
      <c r="F26" s="1">
        <f t="shared" si="4"/>
        <v>215.0504694588096</v>
      </c>
      <c r="G26" s="1">
        <f t="shared" si="1"/>
        <v>-4.6945880961857256E-4</v>
      </c>
      <c r="I26">
        <v>256.24</v>
      </c>
      <c r="J26">
        <v>2.16</v>
      </c>
    </row>
    <row r="27" spans="1:16" x14ac:dyDescent="0.3">
      <c r="A27">
        <v>462.22</v>
      </c>
      <c r="B27">
        <f t="shared" si="0"/>
        <v>219.93000000000004</v>
      </c>
      <c r="C27">
        <v>-2.8</v>
      </c>
      <c r="D27" s="2">
        <f t="shared" si="2"/>
        <v>292102.60203513899</v>
      </c>
      <c r="E27" s="1">
        <f t="shared" si="3"/>
        <v>2784765.222742233</v>
      </c>
      <c r="F27" s="1">
        <f t="shared" si="4"/>
        <v>219.93048011166761</v>
      </c>
      <c r="G27" s="1">
        <f t="shared" si="1"/>
        <v>-4.8011166757078172E-4</v>
      </c>
      <c r="I27">
        <v>275.04000000000002</v>
      </c>
      <c r="J27">
        <v>5.43</v>
      </c>
    </row>
    <row r="28" spans="1:16" x14ac:dyDescent="0.3">
      <c r="A28">
        <v>468.73</v>
      </c>
      <c r="B28">
        <f t="shared" si="0"/>
        <v>226.44000000000003</v>
      </c>
      <c r="C28">
        <v>-3.18</v>
      </c>
      <c r="D28" s="2">
        <f t="shared" si="2"/>
        <v>292106.0665472963</v>
      </c>
      <c r="E28" s="1">
        <f t="shared" si="3"/>
        <v>2784770.7343155607</v>
      </c>
      <c r="F28" s="1">
        <f t="shared" si="4"/>
        <v>226.440494323237</v>
      </c>
      <c r="G28" s="1">
        <f t="shared" si="1"/>
        <v>-4.9432323697828906E-4</v>
      </c>
      <c r="I28">
        <v>292.07</v>
      </c>
      <c r="J28">
        <v>4.28</v>
      </c>
    </row>
    <row r="29" spans="1:16" x14ac:dyDescent="0.3">
      <c r="A29">
        <v>476.57</v>
      </c>
      <c r="B29">
        <f t="shared" si="0"/>
        <v>234.28</v>
      </c>
      <c r="C29">
        <v>-3.53</v>
      </c>
      <c r="D29" s="2">
        <f t="shared" si="2"/>
        <v>292110.23886301258</v>
      </c>
      <c r="E29" s="1">
        <f t="shared" si="3"/>
        <v>2784777.3719092454</v>
      </c>
      <c r="F29" s="1">
        <f t="shared" si="4"/>
        <v>234.28051143799556</v>
      </c>
      <c r="G29" s="1">
        <f t="shared" si="1"/>
        <v>-5.1143799555575242E-4</v>
      </c>
      <c r="I29">
        <v>316.89999999999998</v>
      </c>
      <c r="J29">
        <v>2.2400000000000002</v>
      </c>
    </row>
    <row r="30" spans="1:16" x14ac:dyDescent="0.3">
      <c r="A30">
        <v>484</v>
      </c>
      <c r="B30">
        <f t="shared" si="0"/>
        <v>241.71</v>
      </c>
      <c r="C30">
        <v>-3.65</v>
      </c>
      <c r="D30" s="2">
        <f t="shared" si="2"/>
        <v>292114.19298364676</v>
      </c>
      <c r="E30" s="1">
        <f t="shared" si="3"/>
        <v>2784783.662383873</v>
      </c>
      <c r="F30" s="1">
        <f t="shared" si="4"/>
        <v>241.71052765806891</v>
      </c>
      <c r="G30" s="1">
        <f t="shared" si="1"/>
        <v>-5.2765806890420208E-4</v>
      </c>
      <c r="I30">
        <v>334.25</v>
      </c>
      <c r="J30">
        <v>2.11</v>
      </c>
    </row>
    <row r="31" spans="1:16" x14ac:dyDescent="0.3">
      <c r="A31">
        <v>491.29</v>
      </c>
      <c r="B31">
        <f t="shared" si="0"/>
        <v>249.00000000000003</v>
      </c>
      <c r="C31">
        <v>-3.96</v>
      </c>
      <c r="D31" s="2">
        <f t="shared" si="2"/>
        <v>292118.07259864325</v>
      </c>
      <c r="E31" s="1">
        <f t="shared" si="3"/>
        <v>2784789.8343300414</v>
      </c>
      <c r="F31" s="1">
        <f t="shared" si="4"/>
        <v>249.00054357209595</v>
      </c>
      <c r="G31" s="1">
        <f t="shared" si="1"/>
        <v>-5.435720959212631E-4</v>
      </c>
      <c r="I31">
        <v>366.49</v>
      </c>
      <c r="J31">
        <v>1.96</v>
      </c>
      <c r="O31" s="5"/>
      <c r="P31" s="5"/>
    </row>
    <row r="32" spans="1:16" x14ac:dyDescent="0.3">
      <c r="A32">
        <v>496.32</v>
      </c>
      <c r="B32">
        <f t="shared" si="0"/>
        <v>254.03</v>
      </c>
      <c r="C32">
        <v>-4.0599999999999996</v>
      </c>
      <c r="D32" s="2">
        <f t="shared" si="2"/>
        <v>292120.74947977246</v>
      </c>
      <c r="E32" s="1">
        <f t="shared" si="3"/>
        <v>2784794.0928882346</v>
      </c>
      <c r="F32" s="1">
        <f t="shared" si="4"/>
        <v>254.03055455269958</v>
      </c>
      <c r="G32" s="1">
        <f t="shared" si="1"/>
        <v>-5.5455269958315512E-4</v>
      </c>
      <c r="I32">
        <v>382.31</v>
      </c>
      <c r="J32">
        <v>-0.01</v>
      </c>
    </row>
    <row r="33" spans="1:10" x14ac:dyDescent="0.3">
      <c r="A33">
        <v>503.08</v>
      </c>
      <c r="B33">
        <f t="shared" si="0"/>
        <v>260.78999999999996</v>
      </c>
      <c r="C33">
        <v>-4.3600000000000003</v>
      </c>
      <c r="D33" s="2">
        <f t="shared" si="2"/>
        <v>292124.34703771153</v>
      </c>
      <c r="E33" s="1">
        <f t="shared" si="3"/>
        <v>2784799.8161195237</v>
      </c>
      <c r="F33" s="1">
        <f t="shared" si="4"/>
        <v>260.79056930957114</v>
      </c>
      <c r="G33" s="1">
        <f t="shared" si="1"/>
        <v>-5.6930957117629077E-4</v>
      </c>
      <c r="I33">
        <v>387.23</v>
      </c>
      <c r="J33">
        <v>-0.08</v>
      </c>
    </row>
    <row r="34" spans="1:10" x14ac:dyDescent="0.3">
      <c r="A34">
        <v>508.67</v>
      </c>
      <c r="B34">
        <f t="shared" si="0"/>
        <v>266.38</v>
      </c>
      <c r="C34">
        <v>-4.53</v>
      </c>
      <c r="D34" s="2">
        <f t="shared" si="2"/>
        <v>292127.32194139186</v>
      </c>
      <c r="E34" s="1">
        <f t="shared" si="3"/>
        <v>2784804.548791552</v>
      </c>
      <c r="F34" s="1">
        <f t="shared" si="4"/>
        <v>266.38058151296894</v>
      </c>
      <c r="G34" s="1">
        <f t="shared" si="1"/>
        <v>-5.8151296894948246E-4</v>
      </c>
      <c r="I34">
        <v>394.78</v>
      </c>
      <c r="J34">
        <v>-0.36</v>
      </c>
    </row>
    <row r="35" spans="1:10" x14ac:dyDescent="0.3">
      <c r="A35">
        <v>518.64</v>
      </c>
      <c r="B35">
        <f t="shared" si="0"/>
        <v>276.35000000000002</v>
      </c>
      <c r="C35">
        <v>-4.8499999999999996</v>
      </c>
      <c r="D35" s="2">
        <f t="shared" si="2"/>
        <v>292132.62780716887</v>
      </c>
      <c r="E35" s="1">
        <f t="shared" si="3"/>
        <v>2784812.9897110718</v>
      </c>
      <c r="F35" s="1">
        <f t="shared" si="4"/>
        <v>276.35060327746851</v>
      </c>
      <c r="G35" s="1">
        <f t="shared" si="1"/>
        <v>-6.0327746848543029E-4</v>
      </c>
      <c r="I35">
        <v>400.6</v>
      </c>
      <c r="J35">
        <v>-0.28999999999999998</v>
      </c>
    </row>
    <row r="36" spans="1:10" x14ac:dyDescent="0.3">
      <c r="A36">
        <v>524.09</v>
      </c>
      <c r="B36">
        <f t="shared" si="0"/>
        <v>281.80000000000007</v>
      </c>
      <c r="C36">
        <v>-4.88</v>
      </c>
      <c r="D36" s="2">
        <f t="shared" si="2"/>
        <v>292135.52820521145</v>
      </c>
      <c r="E36" s="1">
        <f t="shared" si="3"/>
        <v>2784817.6038546409</v>
      </c>
      <c r="F36" s="1">
        <f t="shared" si="4"/>
        <v>281.80061517478896</v>
      </c>
      <c r="G36" s="1">
        <f t="shared" si="1"/>
        <v>-6.1517478889072663E-4</v>
      </c>
      <c r="I36">
        <v>407.27</v>
      </c>
      <c r="J36">
        <v>-0.8</v>
      </c>
    </row>
    <row r="37" spans="1:10" x14ac:dyDescent="0.3">
      <c r="A37">
        <v>530.79</v>
      </c>
      <c r="B37">
        <f t="shared" si="0"/>
        <v>288.5</v>
      </c>
      <c r="C37">
        <v>-5.36</v>
      </c>
      <c r="D37" s="2">
        <f t="shared" si="2"/>
        <v>292139.09383216291</v>
      </c>
      <c r="E37" s="1">
        <f t="shared" si="3"/>
        <v>2784823.27628802</v>
      </c>
      <c r="F37" s="1">
        <f t="shared" si="4"/>
        <v>288.50062980144207</v>
      </c>
      <c r="G37" s="1">
        <f t="shared" si="1"/>
        <v>-6.2980144207358535E-4</v>
      </c>
      <c r="I37">
        <v>413.6</v>
      </c>
      <c r="J37">
        <v>-1.01</v>
      </c>
    </row>
    <row r="38" spans="1:10" x14ac:dyDescent="0.3">
      <c r="A38">
        <v>537.5</v>
      </c>
      <c r="B38">
        <f t="shared" si="0"/>
        <v>295.21000000000004</v>
      </c>
      <c r="C38">
        <v>-5.33</v>
      </c>
      <c r="D38" s="2">
        <f t="shared" si="2"/>
        <v>292142.66478094563</v>
      </c>
      <c r="E38" s="1">
        <f t="shared" si="3"/>
        <v>2784828.9571877173</v>
      </c>
      <c r="F38" s="1">
        <f t="shared" si="4"/>
        <v>295.21064444973246</v>
      </c>
      <c r="G38" s="1">
        <f t="shared" si="1"/>
        <v>-6.4444973241961634E-4</v>
      </c>
      <c r="I38">
        <v>418.78</v>
      </c>
      <c r="J38">
        <v>-1.18</v>
      </c>
    </row>
    <row r="39" spans="1:10" x14ac:dyDescent="0.3">
      <c r="A39">
        <v>544.42999999999995</v>
      </c>
      <c r="B39">
        <f t="shared" si="0"/>
        <v>302.14</v>
      </c>
      <c r="C39">
        <v>-5.81</v>
      </c>
      <c r="D39" s="2">
        <f t="shared" si="2"/>
        <v>292146.35281001631</v>
      </c>
      <c r="E39" s="1">
        <f t="shared" si="3"/>
        <v>2784834.8243464204</v>
      </c>
      <c r="F39" s="1">
        <f t="shared" si="4"/>
        <v>302.14065957762449</v>
      </c>
      <c r="G39" s="1">
        <f t="shared" si="1"/>
        <v>-6.5957762450352675E-4</v>
      </c>
      <c r="I39">
        <v>424.58</v>
      </c>
      <c r="J39">
        <v>-1.36</v>
      </c>
    </row>
    <row r="40" spans="1:10" x14ac:dyDescent="0.3">
      <c r="A40">
        <v>551.61</v>
      </c>
      <c r="B40">
        <f t="shared" si="0"/>
        <v>309.32000000000005</v>
      </c>
      <c r="C40">
        <v>-5.8</v>
      </c>
      <c r="D40" s="2">
        <f t="shared" si="2"/>
        <v>292150.17388486874</v>
      </c>
      <c r="E40" s="1">
        <f t="shared" si="3"/>
        <v>2784840.9031630862</v>
      </c>
      <c r="F40" s="1">
        <f t="shared" si="4"/>
        <v>309.32067525200142</v>
      </c>
      <c r="G40" s="1">
        <f t="shared" si="1"/>
        <v>-6.7525200137197317E-4</v>
      </c>
      <c r="I40">
        <v>430</v>
      </c>
      <c r="J40">
        <v>-1.48</v>
      </c>
    </row>
    <row r="41" spans="1:10" x14ac:dyDescent="0.3">
      <c r="A41">
        <v>559.55999999999995</v>
      </c>
      <c r="B41">
        <f t="shared" si="0"/>
        <v>317.27</v>
      </c>
      <c r="C41">
        <v>-6.26</v>
      </c>
      <c r="D41" s="2">
        <f t="shared" si="2"/>
        <v>292154.40474072908</v>
      </c>
      <c r="E41" s="1">
        <f t="shared" si="3"/>
        <v>2784847.633886274</v>
      </c>
      <c r="F41" s="1">
        <f t="shared" si="4"/>
        <v>317.27069260680435</v>
      </c>
      <c r="G41" s="1">
        <f t="shared" si="1"/>
        <v>-6.9260680436400435E-4</v>
      </c>
      <c r="I41">
        <v>435.6</v>
      </c>
      <c r="J41">
        <v>-1.73</v>
      </c>
    </row>
    <row r="42" spans="1:10" x14ac:dyDescent="0.3">
      <c r="A42">
        <v>566.84</v>
      </c>
      <c r="B42">
        <f t="shared" si="0"/>
        <v>324.55000000000007</v>
      </c>
      <c r="C42">
        <v>-6.42</v>
      </c>
      <c r="D42" s="2">
        <f t="shared" si="2"/>
        <v>292158.27903389418</v>
      </c>
      <c r="E42" s="1">
        <f t="shared" si="3"/>
        <v>2784853.7973661241</v>
      </c>
      <c r="F42" s="1">
        <f t="shared" si="4"/>
        <v>324.55070849913204</v>
      </c>
      <c r="G42" s="1">
        <f t="shared" si="1"/>
        <v>-7.0849913197434944E-4</v>
      </c>
      <c r="I42">
        <v>438.89</v>
      </c>
      <c r="J42">
        <v>-2.0099999999999998</v>
      </c>
    </row>
    <row r="43" spans="1:10" x14ac:dyDescent="0.3">
      <c r="A43">
        <v>573.71</v>
      </c>
      <c r="B43">
        <f t="shared" si="0"/>
        <v>331.42000000000007</v>
      </c>
      <c r="C43">
        <v>-6.47</v>
      </c>
      <c r="D43" s="2">
        <f t="shared" si="2"/>
        <v>292161.93513197725</v>
      </c>
      <c r="E43" s="1">
        <f t="shared" si="3"/>
        <v>2784859.6137269172</v>
      </c>
      <c r="F43" s="1">
        <f t="shared" si="4"/>
        <v>331.42072349680552</v>
      </c>
      <c r="G43" s="1">
        <f t="shared" si="1"/>
        <v>-7.2349680544903094E-4</v>
      </c>
      <c r="I43">
        <v>441.08</v>
      </c>
      <c r="J43">
        <v>-2.04</v>
      </c>
    </row>
    <row r="44" spans="1:10" x14ac:dyDescent="0.3">
      <c r="A44">
        <v>579.69000000000005</v>
      </c>
      <c r="B44">
        <f t="shared" si="0"/>
        <v>337.40000000000009</v>
      </c>
      <c r="C44">
        <v>-6.97</v>
      </c>
      <c r="D44" s="2">
        <f t="shared" si="2"/>
        <v>292165.1175870772</v>
      </c>
      <c r="E44" s="1">
        <f t="shared" si="3"/>
        <v>2784864.6765853651</v>
      </c>
      <c r="F44" s="1">
        <f t="shared" si="4"/>
        <v>337.40073655085621</v>
      </c>
      <c r="G44" s="1">
        <f t="shared" si="1"/>
        <v>-7.3655085611790128E-4</v>
      </c>
      <c r="I44">
        <v>446.53</v>
      </c>
      <c r="J44">
        <v>-2.23</v>
      </c>
    </row>
    <row r="45" spans="1:10" x14ac:dyDescent="0.3">
      <c r="A45">
        <v>585.61</v>
      </c>
      <c r="B45">
        <f t="shared" si="0"/>
        <v>343.32000000000005</v>
      </c>
      <c r="C45">
        <v>-7.57</v>
      </c>
      <c r="D45" s="2">
        <f t="shared" si="2"/>
        <v>292168.26811118948</v>
      </c>
      <c r="E45" s="1">
        <f t="shared" si="3"/>
        <v>2784869.688645903</v>
      </c>
      <c r="F45" s="1">
        <f t="shared" si="4"/>
        <v>343.32074947465736</v>
      </c>
      <c r="G45" s="1">
        <f t="shared" si="1"/>
        <v>-7.4947465731156626E-4</v>
      </c>
      <c r="I45">
        <v>451.97</v>
      </c>
      <c r="J45">
        <v>-2.52</v>
      </c>
    </row>
    <row r="46" spans="1:10" x14ac:dyDescent="0.3">
      <c r="A46">
        <v>590.63</v>
      </c>
      <c r="B46">
        <f t="shared" si="0"/>
        <v>348.34000000000003</v>
      </c>
      <c r="C46">
        <v>-7.64</v>
      </c>
      <c r="D46" s="2">
        <f t="shared" si="2"/>
        <v>292170.93967048742</v>
      </c>
      <c r="E46" s="1">
        <f t="shared" si="3"/>
        <v>2784873.9387377775</v>
      </c>
      <c r="F46" s="1">
        <f t="shared" si="4"/>
        <v>348.34076043322938</v>
      </c>
      <c r="G46" s="1">
        <f t="shared" si="1"/>
        <v>-7.6043322934538082E-4</v>
      </c>
      <c r="I46">
        <v>455.87</v>
      </c>
      <c r="J46">
        <v>-2.5499999999999998</v>
      </c>
    </row>
    <row r="47" spans="1:10" x14ac:dyDescent="0.3">
      <c r="A47">
        <v>597.30999999999995</v>
      </c>
      <c r="B47">
        <f t="shared" si="0"/>
        <v>355.02</v>
      </c>
      <c r="C47">
        <v>-7.74</v>
      </c>
      <c r="D47" s="2">
        <f t="shared" si="2"/>
        <v>292174.49465377635</v>
      </c>
      <c r="E47" s="1">
        <f t="shared" si="3"/>
        <v>2784879.5942385197</v>
      </c>
      <c r="F47" s="1">
        <f t="shared" si="4"/>
        <v>355.02077501621346</v>
      </c>
      <c r="G47" s="1">
        <f t="shared" si="1"/>
        <v>-7.7501621348119443E-4</v>
      </c>
      <c r="I47">
        <v>457.34</v>
      </c>
      <c r="J47">
        <v>-2.61</v>
      </c>
    </row>
    <row r="48" spans="1:10" x14ac:dyDescent="0.3">
      <c r="A48">
        <v>602.86</v>
      </c>
      <c r="B48">
        <f t="shared" si="0"/>
        <v>360.57000000000005</v>
      </c>
      <c r="C48">
        <v>-7.9</v>
      </c>
      <c r="D48" s="2">
        <f t="shared" si="2"/>
        <v>292177.44827013166</v>
      </c>
      <c r="E48" s="1">
        <f t="shared" si="3"/>
        <v>2784884.2930452731</v>
      </c>
      <c r="F48" s="1">
        <f t="shared" si="4"/>
        <v>360.57078713151566</v>
      </c>
      <c r="G48" s="1">
        <f t="shared" si="1"/>
        <v>-7.8713151560805272E-4</v>
      </c>
      <c r="I48">
        <v>462.22</v>
      </c>
      <c r="J48">
        <v>-2.8</v>
      </c>
    </row>
    <row r="49" spans="1:10" x14ac:dyDescent="0.3">
      <c r="A49">
        <v>607.94000000000005</v>
      </c>
      <c r="B49">
        <f t="shared" si="0"/>
        <v>365.65000000000009</v>
      </c>
      <c r="C49">
        <v>-7.84</v>
      </c>
      <c r="D49" s="2">
        <f t="shared" si="2"/>
        <v>292180.15176041721</v>
      </c>
      <c r="E49" s="1">
        <f t="shared" si="3"/>
        <v>2784888.5939350585</v>
      </c>
      <c r="F49" s="1">
        <f t="shared" si="4"/>
        <v>365.6507982210947</v>
      </c>
      <c r="G49" s="1">
        <f t="shared" si="1"/>
        <v>-7.9822109461247237E-4</v>
      </c>
      <c r="I49">
        <v>468.73</v>
      </c>
      <c r="J49">
        <v>-3.18</v>
      </c>
    </row>
    <row r="50" spans="1:10" x14ac:dyDescent="0.3">
      <c r="A50">
        <v>613.08000000000004</v>
      </c>
      <c r="B50">
        <f t="shared" si="0"/>
        <v>370.79000000000008</v>
      </c>
      <c r="C50">
        <v>-7.78</v>
      </c>
      <c r="D50" s="2">
        <f t="shared" si="2"/>
        <v>292182.88718169043</v>
      </c>
      <c r="E50" s="1">
        <f t="shared" si="3"/>
        <v>2784892.9456227552</v>
      </c>
      <c r="F50" s="1">
        <f t="shared" si="4"/>
        <v>370.79080944210597</v>
      </c>
      <c r="G50" s="1">
        <f t="shared" si="1"/>
        <v>-8.0944210588995702E-4</v>
      </c>
      <c r="I50">
        <v>476.57</v>
      </c>
      <c r="J50">
        <v>-3.53</v>
      </c>
    </row>
    <row r="51" spans="1:10" x14ac:dyDescent="0.3">
      <c r="A51">
        <v>618.21</v>
      </c>
      <c r="B51">
        <f t="shared" si="0"/>
        <v>375.92000000000007</v>
      </c>
      <c r="C51">
        <v>-7.76</v>
      </c>
      <c r="D51" s="2">
        <f t="shared" si="2"/>
        <v>292185.61728113232</v>
      </c>
      <c r="E51" s="1">
        <f t="shared" si="3"/>
        <v>2784897.2888441333</v>
      </c>
      <c r="F51" s="1">
        <f t="shared" si="4"/>
        <v>375.9208206410546</v>
      </c>
      <c r="G51" s="1">
        <f t="shared" si="1"/>
        <v>-8.2064105453127922E-4</v>
      </c>
      <c r="I51">
        <v>484</v>
      </c>
      <c r="J51">
        <v>-3.65</v>
      </c>
    </row>
    <row r="52" spans="1:10" x14ac:dyDescent="0.3">
      <c r="A52">
        <v>623.38</v>
      </c>
      <c r="B52">
        <f t="shared" si="0"/>
        <v>381.09000000000003</v>
      </c>
      <c r="C52">
        <v>-7.53</v>
      </c>
      <c r="D52" s="2">
        <f t="shared" si="2"/>
        <v>292188.36866789934</v>
      </c>
      <c r="E52" s="1">
        <f t="shared" si="3"/>
        <v>2784901.6659307852</v>
      </c>
      <c r="F52" s="1">
        <f t="shared" si="4"/>
        <v>381.09083192737222</v>
      </c>
      <c r="G52" s="1">
        <f t="shared" si="1"/>
        <v>-8.3192737218951152E-4</v>
      </c>
      <c r="I52">
        <v>491.29</v>
      </c>
      <c r="J52">
        <v>-3.96</v>
      </c>
    </row>
    <row r="53" spans="1:10" x14ac:dyDescent="0.3">
      <c r="A53">
        <v>627.45000000000005</v>
      </c>
      <c r="B53">
        <f t="shared" si="0"/>
        <v>385.16000000000008</v>
      </c>
      <c r="C53">
        <v>-7.45</v>
      </c>
      <c r="D53" s="2">
        <f t="shared" si="2"/>
        <v>292190.53465322655</v>
      </c>
      <c r="E53" s="1">
        <f t="shared" si="3"/>
        <v>2784905.1117224046</v>
      </c>
      <c r="F53" s="1">
        <f t="shared" si="4"/>
        <v>385.16084081210295</v>
      </c>
      <c r="G53" s="1">
        <f t="shared" si="1"/>
        <v>-8.4081210286512942E-4</v>
      </c>
      <c r="I53">
        <v>496.32</v>
      </c>
      <c r="J53">
        <v>-4.0599999999999996</v>
      </c>
    </row>
    <row r="54" spans="1:10" x14ac:dyDescent="0.3">
      <c r="A54">
        <v>632.74</v>
      </c>
      <c r="B54">
        <f t="shared" si="0"/>
        <v>390.45000000000005</v>
      </c>
      <c r="C54">
        <v>-7.22</v>
      </c>
      <c r="D54" s="2">
        <f t="shared" si="2"/>
        <v>292193.34990196885</v>
      </c>
      <c r="E54" s="1">
        <f t="shared" si="3"/>
        <v>2784909.5904048784</v>
      </c>
      <c r="F54" s="1">
        <f t="shared" si="4"/>
        <v>390.4508523604656</v>
      </c>
      <c r="G54" s="1">
        <f t="shared" si="1"/>
        <v>-8.52360465557922E-4</v>
      </c>
      <c r="I54">
        <v>503.08</v>
      </c>
      <c r="J54">
        <v>-4.3600000000000003</v>
      </c>
    </row>
    <row r="55" spans="1:10" x14ac:dyDescent="0.3">
      <c r="A55">
        <v>638.01</v>
      </c>
      <c r="B55">
        <f t="shared" si="0"/>
        <v>395.72</v>
      </c>
      <c r="C55">
        <v>-7.44</v>
      </c>
      <c r="D55" s="2">
        <f t="shared" si="2"/>
        <v>292196.15450704854</v>
      </c>
      <c r="E55" s="1">
        <f t="shared" si="3"/>
        <v>2784914.0521547152</v>
      </c>
      <c r="F55" s="1">
        <f t="shared" si="4"/>
        <v>395.72086386512825</v>
      </c>
      <c r="G55" s="1">
        <f t="shared" si="1"/>
        <v>-8.6386512822400618E-4</v>
      </c>
      <c r="I55">
        <v>508.67</v>
      </c>
      <c r="J55">
        <v>-4.53</v>
      </c>
    </row>
    <row r="56" spans="1:10" x14ac:dyDescent="0.3">
      <c r="A56">
        <v>643.41</v>
      </c>
      <c r="B56">
        <f t="shared" si="0"/>
        <v>401.12</v>
      </c>
      <c r="C56">
        <v>-7.38</v>
      </c>
      <c r="D56" s="2">
        <f t="shared" si="2"/>
        <v>292199.02829593478</v>
      </c>
      <c r="E56" s="1">
        <f t="shared" si="3"/>
        <v>2784918.6239666915</v>
      </c>
      <c r="F56" s="1">
        <f t="shared" si="4"/>
        <v>401.12087565307905</v>
      </c>
      <c r="G56" s="1">
        <f t="shared" si="1"/>
        <v>-8.7565307904924339E-4</v>
      </c>
      <c r="I56">
        <v>518.64</v>
      </c>
      <c r="J56">
        <v>-4.8499999999999996</v>
      </c>
    </row>
    <row r="57" spans="1:10" x14ac:dyDescent="0.3">
      <c r="A57">
        <v>648.66</v>
      </c>
      <c r="B57">
        <f t="shared" si="0"/>
        <v>406.37</v>
      </c>
      <c r="C57">
        <v>-6.93</v>
      </c>
      <c r="D57" s="2">
        <f t="shared" si="2"/>
        <v>292201.82225735195</v>
      </c>
      <c r="E57" s="1">
        <f t="shared" si="3"/>
        <v>2784923.0687838914</v>
      </c>
      <c r="F57" s="1">
        <f t="shared" si="4"/>
        <v>406.37088711407273</v>
      </c>
      <c r="G57" s="1">
        <f t="shared" si="1"/>
        <v>-8.8711407272512588E-4</v>
      </c>
      <c r="I57">
        <v>524.09</v>
      </c>
      <c r="J57">
        <v>-4.88</v>
      </c>
    </row>
    <row r="58" spans="1:10" x14ac:dyDescent="0.3">
      <c r="A58">
        <v>653.92999999999995</v>
      </c>
      <c r="B58">
        <f t="shared" si="0"/>
        <v>411.64</v>
      </c>
      <c r="C58">
        <v>-6.73</v>
      </c>
      <c r="D58" s="2">
        <f t="shared" si="2"/>
        <v>292204.6268624317</v>
      </c>
      <c r="E58" s="1">
        <f t="shared" si="3"/>
        <v>2784927.5305337282</v>
      </c>
      <c r="F58" s="1">
        <f t="shared" si="4"/>
        <v>411.64089861876636</v>
      </c>
      <c r="G58" s="1">
        <f t="shared" si="1"/>
        <v>-8.9861876637087335E-4</v>
      </c>
      <c r="I58">
        <v>530.79</v>
      </c>
      <c r="J58">
        <v>-5.36</v>
      </c>
    </row>
    <row r="59" spans="1:10" x14ac:dyDescent="0.3">
      <c r="A59">
        <v>661.82</v>
      </c>
      <c r="B59">
        <f t="shared" si="0"/>
        <v>419.53000000000009</v>
      </c>
      <c r="C59">
        <v>-6.5</v>
      </c>
      <c r="D59" s="2">
        <f t="shared" si="2"/>
        <v>292208.82578730432</v>
      </c>
      <c r="E59" s="1">
        <f t="shared" si="3"/>
        <v>2784934.2104590056</v>
      </c>
      <c r="F59" s="1">
        <f t="shared" si="4"/>
        <v>419.53091584289456</v>
      </c>
      <c r="G59" s="1">
        <f t="shared" si="1"/>
        <v>-9.1584289447155243E-4</v>
      </c>
      <c r="I59">
        <v>537.5</v>
      </c>
      <c r="J59">
        <v>-5.33</v>
      </c>
    </row>
    <row r="60" spans="1:10" x14ac:dyDescent="0.3">
      <c r="A60">
        <v>667.3</v>
      </c>
      <c r="B60">
        <f t="shared" si="0"/>
        <v>425.01</v>
      </c>
      <c r="C60">
        <v>-6.87</v>
      </c>
      <c r="D60" s="2">
        <f t="shared" si="2"/>
        <v>292211.74215084076</v>
      </c>
      <c r="E60" s="1">
        <f t="shared" si="3"/>
        <v>2784938.8500015298</v>
      </c>
      <c r="F60" s="1">
        <f t="shared" si="4"/>
        <v>425.0109278055524</v>
      </c>
      <c r="G60" s="1">
        <f t="shared" si="1"/>
        <v>-9.2780555240778995E-4</v>
      </c>
      <c r="I60">
        <v>544.42999999999995</v>
      </c>
      <c r="J60">
        <v>-5.81</v>
      </c>
    </row>
    <row r="61" spans="1:10" x14ac:dyDescent="0.3">
      <c r="A61">
        <v>672.61</v>
      </c>
      <c r="B61">
        <f t="shared" si="0"/>
        <v>430.32000000000005</v>
      </c>
      <c r="C61">
        <v>-6.89</v>
      </c>
      <c r="D61" s="2">
        <f t="shared" si="2"/>
        <v>292214.56804324558</v>
      </c>
      <c r="E61" s="1">
        <f t="shared" si="3"/>
        <v>2784943.3456166401</v>
      </c>
      <c r="F61" s="1">
        <f t="shared" si="4"/>
        <v>430.32093939718987</v>
      </c>
      <c r="G61" s="1">
        <f t="shared" si="1"/>
        <v>-9.39397189824831E-4</v>
      </c>
      <c r="I61">
        <v>551.61</v>
      </c>
      <c r="J61">
        <v>-5.8</v>
      </c>
    </row>
    <row r="62" spans="1:10" x14ac:dyDescent="0.3">
      <c r="A62">
        <v>677.93</v>
      </c>
      <c r="B62">
        <f t="shared" si="0"/>
        <v>435.64</v>
      </c>
      <c r="C62">
        <v>-6.86</v>
      </c>
      <c r="D62" s="2">
        <f t="shared" si="2"/>
        <v>292217.39925748162</v>
      </c>
      <c r="E62" s="1">
        <f t="shared" si="3"/>
        <v>2784947.8496980695</v>
      </c>
      <c r="F62" s="1">
        <f t="shared" si="4"/>
        <v>435.64095101122211</v>
      </c>
      <c r="G62" s="1">
        <f t="shared" si="1"/>
        <v>-9.5101122212781775E-4</v>
      </c>
      <c r="I62">
        <v>559.55999999999995</v>
      </c>
      <c r="J62">
        <v>-6.26</v>
      </c>
    </row>
    <row r="63" spans="1:10" x14ac:dyDescent="0.3">
      <c r="A63">
        <v>682.62</v>
      </c>
      <c r="B63">
        <f t="shared" si="0"/>
        <v>440.33000000000004</v>
      </c>
      <c r="C63">
        <v>-6.83</v>
      </c>
      <c r="D63" s="2">
        <f t="shared" si="2"/>
        <v>292219.89519634761</v>
      </c>
      <c r="E63" s="1">
        <f t="shared" si="3"/>
        <v>2784951.8204014343</v>
      </c>
      <c r="F63" s="1">
        <f t="shared" si="4"/>
        <v>440.33096124939073</v>
      </c>
      <c r="G63" s="1">
        <f t="shared" si="1"/>
        <v>-9.6124939068431559E-4</v>
      </c>
      <c r="I63">
        <v>566.84</v>
      </c>
      <c r="J63">
        <v>-6.42</v>
      </c>
    </row>
    <row r="64" spans="1:10" x14ac:dyDescent="0.3">
      <c r="A64">
        <v>688.84</v>
      </c>
      <c r="B64">
        <f t="shared" si="0"/>
        <v>446.55000000000007</v>
      </c>
      <c r="C64">
        <v>-6.49</v>
      </c>
      <c r="D64" s="2">
        <f t="shared" si="2"/>
        <v>292223.2053753981</v>
      </c>
      <c r="E64" s="1">
        <f t="shared" si="3"/>
        <v>2784957.0864515263</v>
      </c>
      <c r="F64" s="1">
        <f t="shared" si="4"/>
        <v>446.55097482792564</v>
      </c>
      <c r="G64" s="1">
        <f t="shared" si="1"/>
        <v>-9.7482792557457287E-4</v>
      </c>
      <c r="I64">
        <v>573.71</v>
      </c>
      <c r="J64">
        <v>-6.47</v>
      </c>
    </row>
    <row r="65" spans="1:10" x14ac:dyDescent="0.3">
      <c r="A65">
        <v>693.88</v>
      </c>
      <c r="B65">
        <f t="shared" si="0"/>
        <v>451.59000000000003</v>
      </c>
      <c r="C65">
        <v>-6.5</v>
      </c>
      <c r="D65" s="2">
        <f t="shared" si="2"/>
        <v>292225.88757835858</v>
      </c>
      <c r="E65" s="1">
        <f t="shared" si="3"/>
        <v>2784961.3534760377</v>
      </c>
      <c r="F65" s="1">
        <f t="shared" si="4"/>
        <v>451.59098583016663</v>
      </c>
      <c r="G65" s="1">
        <f t="shared" si="1"/>
        <v>-9.8583016659858913E-4</v>
      </c>
      <c r="I65">
        <v>579.69000000000005</v>
      </c>
      <c r="J65">
        <v>-6.97</v>
      </c>
    </row>
    <row r="66" spans="1:10" x14ac:dyDescent="0.3">
      <c r="A66">
        <v>699.03</v>
      </c>
      <c r="B66">
        <f t="shared" ref="B66:B129" si="5">A66-242.29</f>
        <v>456.74</v>
      </c>
      <c r="C66">
        <v>-6.54</v>
      </c>
      <c r="D66" s="2">
        <f t="shared" si="2"/>
        <v>292228.62832146301</v>
      </c>
      <c r="E66" s="1">
        <f t="shared" si="3"/>
        <v>2784965.7136300532</v>
      </c>
      <c r="F66" s="1">
        <f t="shared" si="4"/>
        <v>456.74099707317856</v>
      </c>
      <c r="G66" s="1">
        <f t="shared" ref="G66:G110" si="6">B66-F66</f>
        <v>-9.9707317855290967E-4</v>
      </c>
      <c r="I66">
        <v>585.61</v>
      </c>
      <c r="J66">
        <v>-7.57</v>
      </c>
    </row>
    <row r="67" spans="1:10" x14ac:dyDescent="0.3">
      <c r="A67">
        <v>704.3</v>
      </c>
      <c r="B67">
        <f t="shared" si="5"/>
        <v>462.01</v>
      </c>
      <c r="C67">
        <v>-6.17</v>
      </c>
      <c r="D67" s="2">
        <f t="shared" ref="D67:D130" si="7">(((B67*($D$148-$D$1))+$B$148*$D$1)/$B$148)</f>
        <v>292231.43292654271</v>
      </c>
      <c r="E67" s="1">
        <f t="shared" ref="E67:E130" si="8">(((B67*($E$148-$E$1))+$B$148*$E$1)/$B$148)</f>
        <v>2784970.1753798896</v>
      </c>
      <c r="F67" s="1">
        <f t="shared" ref="F67:F110" si="9">SQRT(((D67-$D$1)^2)+((E67-$E$1)^2))</f>
        <v>462.011008577447</v>
      </c>
      <c r="G67" s="1">
        <f t="shared" si="6"/>
        <v>-1.0085774470098841E-3</v>
      </c>
      <c r="I67">
        <v>590.63</v>
      </c>
      <c r="J67">
        <v>-7.64</v>
      </c>
    </row>
    <row r="68" spans="1:10" x14ac:dyDescent="0.3">
      <c r="A68">
        <v>710.12</v>
      </c>
      <c r="B68">
        <f t="shared" si="5"/>
        <v>467.83000000000004</v>
      </c>
      <c r="C68">
        <v>-6</v>
      </c>
      <c r="D68" s="2">
        <f t="shared" si="7"/>
        <v>292234.53023234237</v>
      </c>
      <c r="E68" s="1">
        <f t="shared" si="8"/>
        <v>2784975.1027772422</v>
      </c>
      <c r="F68" s="1">
        <f t="shared" si="9"/>
        <v>467.83102128253984</v>
      </c>
      <c r="G68" s="1">
        <f t="shared" si="6"/>
        <v>-1.0212825397957204E-3</v>
      </c>
      <c r="I68">
        <v>597.30999999999995</v>
      </c>
      <c r="J68">
        <v>-7.74</v>
      </c>
    </row>
    <row r="69" spans="1:10" x14ac:dyDescent="0.3">
      <c r="A69">
        <v>715</v>
      </c>
      <c r="B69">
        <f t="shared" si="5"/>
        <v>472.71000000000004</v>
      </c>
      <c r="C69">
        <v>-5.81</v>
      </c>
      <c r="D69" s="2">
        <f t="shared" si="7"/>
        <v>292237.12728600256</v>
      </c>
      <c r="E69" s="1">
        <f t="shared" si="8"/>
        <v>2784979.2343406584</v>
      </c>
      <c r="F69" s="1">
        <f t="shared" si="9"/>
        <v>472.71103193582309</v>
      </c>
      <c r="G69" s="1">
        <f t="shared" si="6"/>
        <v>-1.0319358230503894E-3</v>
      </c>
      <c r="I69">
        <v>602.86</v>
      </c>
      <c r="J69">
        <v>-7.9</v>
      </c>
    </row>
    <row r="70" spans="1:10" x14ac:dyDescent="0.3">
      <c r="A70">
        <v>720.2</v>
      </c>
      <c r="B70">
        <f t="shared" si="5"/>
        <v>477.91000000000008</v>
      </c>
      <c r="C70">
        <v>-5.77</v>
      </c>
      <c r="D70" s="2">
        <f t="shared" si="7"/>
        <v>292239.89463826333</v>
      </c>
      <c r="E70" s="1">
        <f t="shared" si="8"/>
        <v>2784983.6368262656</v>
      </c>
      <c r="F70" s="1">
        <f t="shared" si="9"/>
        <v>477.91104328741613</v>
      </c>
      <c r="G70" s="1">
        <f t="shared" si="6"/>
        <v>-1.0432874160528627E-3</v>
      </c>
      <c r="I70">
        <v>607.94000000000005</v>
      </c>
      <c r="J70">
        <v>-7.84</v>
      </c>
    </row>
    <row r="71" spans="1:10" x14ac:dyDescent="0.3">
      <c r="A71">
        <v>725.68</v>
      </c>
      <c r="B71">
        <f t="shared" si="5"/>
        <v>483.39</v>
      </c>
      <c r="C71">
        <v>-5.62</v>
      </c>
      <c r="D71" s="2">
        <f t="shared" si="7"/>
        <v>292242.81100179977</v>
      </c>
      <c r="E71" s="1">
        <f t="shared" si="8"/>
        <v>2784988.2763687903</v>
      </c>
      <c r="F71" s="1">
        <f t="shared" si="9"/>
        <v>483.39105525046818</v>
      </c>
      <c r="G71" s="1">
        <f t="shared" si="6"/>
        <v>-1.05525046819821E-3</v>
      </c>
      <c r="I71">
        <v>613.08000000000004</v>
      </c>
      <c r="J71">
        <v>-7.78</v>
      </c>
    </row>
    <row r="72" spans="1:10" x14ac:dyDescent="0.3">
      <c r="A72">
        <v>731.07</v>
      </c>
      <c r="B72">
        <f t="shared" si="5"/>
        <v>488.78000000000009</v>
      </c>
      <c r="C72">
        <v>-5.75</v>
      </c>
      <c r="D72" s="2">
        <f t="shared" si="7"/>
        <v>292245.67946885474</v>
      </c>
      <c r="E72" s="1">
        <f t="shared" si="8"/>
        <v>2784992.8397144489</v>
      </c>
      <c r="F72" s="1">
        <f t="shared" si="9"/>
        <v>488.78106701717587</v>
      </c>
      <c r="G72" s="1">
        <f t="shared" si="6"/>
        <v>-1.0670171757851676E-3</v>
      </c>
      <c r="I72">
        <v>618.21</v>
      </c>
      <c r="J72">
        <v>-7.76</v>
      </c>
    </row>
    <row r="73" spans="1:10" x14ac:dyDescent="0.3">
      <c r="A73">
        <v>741.73</v>
      </c>
      <c r="B73">
        <f t="shared" si="5"/>
        <v>499.44000000000005</v>
      </c>
      <c r="C73">
        <v>-5.69</v>
      </c>
      <c r="D73" s="2">
        <f t="shared" si="7"/>
        <v>292251.35254098941</v>
      </c>
      <c r="E73" s="1">
        <f t="shared" si="8"/>
        <v>2785001.8648099438</v>
      </c>
      <c r="F73" s="1">
        <f t="shared" si="9"/>
        <v>499.441090288152</v>
      </c>
      <c r="G73" s="1">
        <f t="shared" si="6"/>
        <v>-1.0902881519427865E-3</v>
      </c>
      <c r="I73">
        <v>623.38</v>
      </c>
      <c r="J73">
        <v>-7.53</v>
      </c>
    </row>
    <row r="74" spans="1:10" x14ac:dyDescent="0.3">
      <c r="A74">
        <v>749.23</v>
      </c>
      <c r="B74">
        <f t="shared" si="5"/>
        <v>506.94000000000005</v>
      </c>
      <c r="C74">
        <v>-5.7</v>
      </c>
      <c r="D74" s="2">
        <f t="shared" si="7"/>
        <v>292255.34391444252</v>
      </c>
      <c r="E74" s="1">
        <f t="shared" si="8"/>
        <v>2785008.2145488001</v>
      </c>
      <c r="F74" s="1">
        <f t="shared" si="9"/>
        <v>506.94110666050648</v>
      </c>
      <c r="G74" s="1">
        <f t="shared" si="6"/>
        <v>-1.1066605064229407E-3</v>
      </c>
      <c r="I74">
        <v>627.45000000000005</v>
      </c>
      <c r="J74">
        <v>-7.45</v>
      </c>
    </row>
    <row r="75" spans="1:10" x14ac:dyDescent="0.3">
      <c r="A75">
        <v>754.83</v>
      </c>
      <c r="B75">
        <f t="shared" si="5"/>
        <v>512.54000000000008</v>
      </c>
      <c r="C75">
        <v>-5.74</v>
      </c>
      <c r="D75" s="2">
        <f t="shared" si="7"/>
        <v>292258.32413995417</v>
      </c>
      <c r="E75" s="1">
        <f t="shared" si="8"/>
        <v>2785012.9556871462</v>
      </c>
      <c r="F75" s="1">
        <f t="shared" si="9"/>
        <v>512.54111888517832</v>
      </c>
      <c r="G75" s="1">
        <f t="shared" si="6"/>
        <v>-1.1188851782435449E-3</v>
      </c>
      <c r="I75">
        <v>632.74</v>
      </c>
      <c r="J75">
        <v>-7.22</v>
      </c>
    </row>
    <row r="76" spans="1:10" x14ac:dyDescent="0.3">
      <c r="A76">
        <v>760.5</v>
      </c>
      <c r="B76">
        <f t="shared" si="5"/>
        <v>518.21</v>
      </c>
      <c r="C76">
        <v>-5.75</v>
      </c>
      <c r="D76" s="2">
        <f t="shared" si="7"/>
        <v>292261.3416182847</v>
      </c>
      <c r="E76" s="1">
        <f t="shared" si="8"/>
        <v>2785017.7560897223</v>
      </c>
      <c r="F76" s="1">
        <f t="shared" si="9"/>
        <v>518.21113126328305</v>
      </c>
      <c r="G76" s="1">
        <f t="shared" si="6"/>
        <v>-1.1312632830140501E-3</v>
      </c>
      <c r="I76">
        <v>638.01</v>
      </c>
      <c r="J76">
        <v>-7.44</v>
      </c>
    </row>
    <row r="77" spans="1:10" x14ac:dyDescent="0.3">
      <c r="A77">
        <v>765.96</v>
      </c>
      <c r="B77">
        <f t="shared" si="5"/>
        <v>523.67000000000007</v>
      </c>
      <c r="C77">
        <v>-5.5</v>
      </c>
      <c r="D77" s="2">
        <f t="shared" si="7"/>
        <v>292264.2473381586</v>
      </c>
      <c r="E77" s="1">
        <f t="shared" si="8"/>
        <v>2785022.37869961</v>
      </c>
      <c r="F77" s="1">
        <f t="shared" si="9"/>
        <v>523.67114318266613</v>
      </c>
      <c r="G77" s="1">
        <f t="shared" si="6"/>
        <v>-1.1431826660555089E-3</v>
      </c>
      <c r="I77">
        <v>643.41</v>
      </c>
      <c r="J77">
        <v>-7.38</v>
      </c>
    </row>
    <row r="78" spans="1:10" x14ac:dyDescent="0.3">
      <c r="A78">
        <v>772.76</v>
      </c>
      <c r="B78">
        <f t="shared" si="5"/>
        <v>530.47</v>
      </c>
      <c r="C78">
        <v>-5.66</v>
      </c>
      <c r="D78" s="2">
        <f t="shared" si="7"/>
        <v>292267.86618342274</v>
      </c>
      <c r="E78" s="1">
        <f t="shared" si="8"/>
        <v>2785028.135796173</v>
      </c>
      <c r="F78" s="1">
        <f t="shared" si="9"/>
        <v>530.47115802687574</v>
      </c>
      <c r="G78" s="1">
        <f t="shared" si="6"/>
        <v>-1.1580268757143131E-3</v>
      </c>
      <c r="I78">
        <v>648.66</v>
      </c>
      <c r="J78">
        <v>-6.93</v>
      </c>
    </row>
    <row r="79" spans="1:10" x14ac:dyDescent="0.3">
      <c r="A79">
        <v>778.42</v>
      </c>
      <c r="B79">
        <f t="shared" si="5"/>
        <v>536.13</v>
      </c>
      <c r="C79">
        <v>-5.44</v>
      </c>
      <c r="D79" s="2">
        <f t="shared" si="7"/>
        <v>292270.878339922</v>
      </c>
      <c r="E79" s="1">
        <f t="shared" si="8"/>
        <v>2785032.9277324304</v>
      </c>
      <c r="F79" s="1">
        <f t="shared" si="9"/>
        <v>536.13117038294888</v>
      </c>
      <c r="G79" s="1">
        <f t="shared" si="6"/>
        <v>-1.1703829488851625E-3</v>
      </c>
      <c r="I79">
        <v>653.92999999999995</v>
      </c>
      <c r="J79">
        <v>-6.73</v>
      </c>
    </row>
    <row r="80" spans="1:10" x14ac:dyDescent="0.3">
      <c r="A80">
        <v>783.99</v>
      </c>
      <c r="B80">
        <f t="shared" si="5"/>
        <v>541.70000000000005</v>
      </c>
      <c r="C80">
        <v>-5.37</v>
      </c>
      <c r="D80" s="2">
        <f t="shared" si="7"/>
        <v>292273.84259993985</v>
      </c>
      <c r="E80" s="1">
        <f t="shared" si="8"/>
        <v>2785037.6434718212</v>
      </c>
      <c r="F80" s="1">
        <f t="shared" si="9"/>
        <v>541.70118254231431</v>
      </c>
      <c r="G80" s="1">
        <f t="shared" si="6"/>
        <v>-1.1825423142681757E-3</v>
      </c>
      <c r="I80">
        <v>661.82</v>
      </c>
      <c r="J80">
        <v>-6.5</v>
      </c>
    </row>
    <row r="81" spans="1:10" x14ac:dyDescent="0.3">
      <c r="A81">
        <v>789.55</v>
      </c>
      <c r="B81">
        <f t="shared" si="5"/>
        <v>547.26</v>
      </c>
      <c r="C81">
        <v>-5.16</v>
      </c>
      <c r="D81" s="2">
        <f t="shared" si="7"/>
        <v>292276.80153812643</v>
      </c>
      <c r="E81" s="1">
        <f t="shared" si="8"/>
        <v>2785042.3507448938</v>
      </c>
      <c r="F81" s="1">
        <f t="shared" si="9"/>
        <v>547.26119468004242</v>
      </c>
      <c r="G81" s="1">
        <f t="shared" si="6"/>
        <v>-1.1946800424311732E-3</v>
      </c>
      <c r="I81">
        <v>667.3</v>
      </c>
      <c r="J81">
        <v>-6.87</v>
      </c>
    </row>
    <row r="82" spans="1:10" x14ac:dyDescent="0.3">
      <c r="A82">
        <v>795</v>
      </c>
      <c r="B82">
        <f t="shared" si="5"/>
        <v>552.71</v>
      </c>
      <c r="C82">
        <v>-5.45</v>
      </c>
      <c r="D82" s="2">
        <f t="shared" si="7"/>
        <v>292279.701936169</v>
      </c>
      <c r="E82" s="1">
        <f t="shared" si="8"/>
        <v>2785046.9648884628</v>
      </c>
      <c r="F82" s="1">
        <f t="shared" si="9"/>
        <v>552.71120657736299</v>
      </c>
      <c r="G82" s="1">
        <f t="shared" si="6"/>
        <v>-1.2065773629501564E-3</v>
      </c>
      <c r="I82">
        <v>672.61</v>
      </c>
      <c r="J82">
        <v>-6.89</v>
      </c>
    </row>
    <row r="83" spans="1:10" x14ac:dyDescent="0.3">
      <c r="A83">
        <v>800.65</v>
      </c>
      <c r="B83">
        <f t="shared" si="5"/>
        <v>558.36</v>
      </c>
      <c r="C83">
        <v>-5.46</v>
      </c>
      <c r="D83" s="2">
        <f t="shared" si="7"/>
        <v>292282.70877083699</v>
      </c>
      <c r="E83" s="1">
        <f t="shared" si="8"/>
        <v>2785051.7483584015</v>
      </c>
      <c r="F83" s="1">
        <f t="shared" si="9"/>
        <v>558.36121891140442</v>
      </c>
      <c r="G83" s="1">
        <f t="shared" si="6"/>
        <v>-1.2189114044076632E-3</v>
      </c>
      <c r="I83">
        <v>677.93</v>
      </c>
      <c r="J83">
        <v>-6.86</v>
      </c>
    </row>
    <row r="84" spans="1:10" x14ac:dyDescent="0.3">
      <c r="A84">
        <v>806.07</v>
      </c>
      <c r="B84">
        <f t="shared" si="5"/>
        <v>563.78000000000009</v>
      </c>
      <c r="C84">
        <v>-5.76</v>
      </c>
      <c r="D84" s="2">
        <f t="shared" si="7"/>
        <v>292285.59320338577</v>
      </c>
      <c r="E84" s="1">
        <f t="shared" si="8"/>
        <v>2785056.3371030153</v>
      </c>
      <c r="F84" s="1">
        <f t="shared" si="9"/>
        <v>563.7812307434184</v>
      </c>
      <c r="G84" s="1">
        <f t="shared" si="6"/>
        <v>-1.2307434183185251E-3</v>
      </c>
      <c r="I84">
        <v>682.62</v>
      </c>
      <c r="J84">
        <v>-6.83</v>
      </c>
    </row>
    <row r="85" spans="1:10" x14ac:dyDescent="0.3">
      <c r="A85">
        <v>811.58</v>
      </c>
      <c r="B85">
        <f t="shared" si="5"/>
        <v>569.29000000000008</v>
      </c>
      <c r="C85">
        <v>-5.63</v>
      </c>
      <c r="D85" s="2">
        <f t="shared" si="7"/>
        <v>292288.52553241601</v>
      </c>
      <c r="E85" s="1">
        <f t="shared" si="8"/>
        <v>2785061.0020444952</v>
      </c>
      <c r="F85" s="1">
        <f t="shared" si="9"/>
        <v>569.29124277177687</v>
      </c>
      <c r="G85" s="1">
        <f t="shared" si="6"/>
        <v>-1.2427717767877766E-3</v>
      </c>
      <c r="I85">
        <v>688.84</v>
      </c>
      <c r="J85">
        <v>-6.49</v>
      </c>
    </row>
    <row r="86" spans="1:10" x14ac:dyDescent="0.3">
      <c r="A86">
        <v>817.06</v>
      </c>
      <c r="B86">
        <f t="shared" si="5"/>
        <v>574.77</v>
      </c>
      <c r="C86">
        <v>-5.56</v>
      </c>
      <c r="D86" s="2">
        <f t="shared" si="7"/>
        <v>292291.44189595245</v>
      </c>
      <c r="E86" s="1">
        <f t="shared" si="8"/>
        <v>2785065.6415870199</v>
      </c>
      <c r="F86" s="1">
        <f t="shared" si="9"/>
        <v>574.77125473482897</v>
      </c>
      <c r="G86" s="1">
        <f t="shared" si="6"/>
        <v>-1.2547348289899674E-3</v>
      </c>
      <c r="I86">
        <v>693.88</v>
      </c>
      <c r="J86">
        <v>-6.5</v>
      </c>
    </row>
    <row r="87" spans="1:10" x14ac:dyDescent="0.3">
      <c r="A87">
        <v>827.66</v>
      </c>
      <c r="B87">
        <f t="shared" si="5"/>
        <v>585.37</v>
      </c>
      <c r="C87">
        <v>-5.82</v>
      </c>
      <c r="D87" s="2">
        <f t="shared" si="7"/>
        <v>292297.08303709951</v>
      </c>
      <c r="E87" s="1">
        <f t="shared" si="8"/>
        <v>2785074.6158846039</v>
      </c>
      <c r="F87" s="1">
        <f t="shared" si="9"/>
        <v>585.37127787479812</v>
      </c>
      <c r="G87" s="1">
        <f t="shared" si="6"/>
        <v>-1.2778747981201377E-3</v>
      </c>
      <c r="I87">
        <v>699.03</v>
      </c>
      <c r="J87">
        <v>-6.54</v>
      </c>
    </row>
    <row r="88" spans="1:10" x14ac:dyDescent="0.3">
      <c r="A88">
        <v>834.63</v>
      </c>
      <c r="B88">
        <f t="shared" si="5"/>
        <v>592.34</v>
      </c>
      <c r="C88">
        <v>-5.82</v>
      </c>
      <c r="D88" s="2">
        <f t="shared" si="7"/>
        <v>292300.79235349526</v>
      </c>
      <c r="E88" s="1">
        <f t="shared" si="8"/>
        <v>2785080.5169085814</v>
      </c>
      <c r="F88" s="1">
        <f t="shared" si="9"/>
        <v>592.34129309042237</v>
      </c>
      <c r="G88" s="1">
        <f t="shared" si="6"/>
        <v>-1.2930904223367179E-3</v>
      </c>
      <c r="I88">
        <v>704.3</v>
      </c>
      <c r="J88">
        <v>-6.17</v>
      </c>
    </row>
    <row r="89" spans="1:10" x14ac:dyDescent="0.3">
      <c r="A89">
        <v>841.56</v>
      </c>
      <c r="B89">
        <f t="shared" si="5"/>
        <v>599.27</v>
      </c>
      <c r="C89">
        <v>-5.91</v>
      </c>
      <c r="D89" s="2">
        <f t="shared" si="7"/>
        <v>292304.48038256593</v>
      </c>
      <c r="E89" s="1">
        <f t="shared" si="8"/>
        <v>2785086.3840672849</v>
      </c>
      <c r="F89" s="1">
        <f t="shared" si="9"/>
        <v>599.27130821870855</v>
      </c>
      <c r="G89" s="1">
        <f t="shared" si="6"/>
        <v>-1.3082187085728947E-3</v>
      </c>
      <c r="I89">
        <v>710.12</v>
      </c>
      <c r="J89">
        <v>-6</v>
      </c>
    </row>
    <row r="90" spans="1:10" x14ac:dyDescent="0.3">
      <c r="A90">
        <v>847.82</v>
      </c>
      <c r="B90">
        <f t="shared" si="5"/>
        <v>605.53000000000009</v>
      </c>
      <c r="C90">
        <v>-5.92</v>
      </c>
      <c r="D90" s="2">
        <f t="shared" si="7"/>
        <v>292307.81184894143</v>
      </c>
      <c r="E90" s="1">
        <f t="shared" si="8"/>
        <v>2785091.6839826507</v>
      </c>
      <c r="F90" s="1">
        <f t="shared" si="9"/>
        <v>605.53132188455061</v>
      </c>
      <c r="G90" s="1">
        <f t="shared" si="6"/>
        <v>-1.3218845505207355E-3</v>
      </c>
      <c r="I90">
        <v>715</v>
      </c>
      <c r="J90">
        <v>-5.81</v>
      </c>
    </row>
    <row r="91" spans="1:10" x14ac:dyDescent="0.3">
      <c r="A91">
        <v>853.08</v>
      </c>
      <c r="B91">
        <f t="shared" si="5"/>
        <v>610.79000000000008</v>
      </c>
      <c r="C91">
        <v>-6.11</v>
      </c>
      <c r="D91" s="2">
        <f t="shared" si="7"/>
        <v>292310.61113218992</v>
      </c>
      <c r="E91" s="1">
        <f t="shared" si="8"/>
        <v>2785096.1372661693</v>
      </c>
      <c r="F91" s="1">
        <f t="shared" si="9"/>
        <v>610.79133336760685</v>
      </c>
      <c r="G91" s="1">
        <f t="shared" si="6"/>
        <v>-1.333367606775937E-3</v>
      </c>
      <c r="I91">
        <v>720.2</v>
      </c>
      <c r="J91">
        <v>-5.77</v>
      </c>
    </row>
    <row r="92" spans="1:10" x14ac:dyDescent="0.3">
      <c r="A92">
        <v>860.13</v>
      </c>
      <c r="B92">
        <f t="shared" si="5"/>
        <v>617.84</v>
      </c>
      <c r="C92">
        <v>-6.11</v>
      </c>
      <c r="D92" s="2">
        <f t="shared" si="7"/>
        <v>292314.36302323581</v>
      </c>
      <c r="E92" s="1">
        <f t="shared" si="8"/>
        <v>2785102.1060206941</v>
      </c>
      <c r="F92" s="1">
        <f t="shared" si="9"/>
        <v>617.84134875751295</v>
      </c>
      <c r="G92" s="1">
        <f t="shared" si="6"/>
        <v>-1.3487575129147444E-3</v>
      </c>
      <c r="I92">
        <v>725.68</v>
      </c>
      <c r="J92">
        <v>-5.62</v>
      </c>
    </row>
    <row r="93" spans="1:10" x14ac:dyDescent="0.3">
      <c r="A93">
        <v>866.52</v>
      </c>
      <c r="B93">
        <f t="shared" si="5"/>
        <v>624.23</v>
      </c>
      <c r="C93">
        <v>-6.27</v>
      </c>
      <c r="D93" s="2">
        <f t="shared" si="7"/>
        <v>292317.76367341785</v>
      </c>
      <c r="E93" s="1">
        <f t="shared" si="8"/>
        <v>2785107.5159982</v>
      </c>
      <c r="F93" s="1">
        <f t="shared" si="9"/>
        <v>624.23136270703731</v>
      </c>
      <c r="G93" s="1">
        <f t="shared" si="6"/>
        <v>-1.3627070372876915E-3</v>
      </c>
      <c r="I93">
        <v>731.07</v>
      </c>
      <c r="J93">
        <v>-5.75</v>
      </c>
    </row>
    <row r="94" spans="1:10" x14ac:dyDescent="0.3">
      <c r="A94">
        <v>875.52</v>
      </c>
      <c r="B94">
        <f t="shared" si="5"/>
        <v>633.23</v>
      </c>
      <c r="C94">
        <v>-5.34</v>
      </c>
      <c r="D94" s="2">
        <f t="shared" si="7"/>
        <v>292322.5533215616</v>
      </c>
      <c r="E94" s="1">
        <f t="shared" si="8"/>
        <v>2785115.1356848283</v>
      </c>
      <c r="F94" s="1">
        <f t="shared" si="9"/>
        <v>633.23138235442082</v>
      </c>
      <c r="G94" s="1">
        <f t="shared" si="6"/>
        <v>-1.3823544207980376E-3</v>
      </c>
      <c r="I94">
        <v>741.73</v>
      </c>
      <c r="J94">
        <v>-5.69</v>
      </c>
    </row>
    <row r="95" spans="1:10" x14ac:dyDescent="0.3">
      <c r="A95">
        <v>882.09</v>
      </c>
      <c r="B95">
        <f t="shared" si="5"/>
        <v>639.80000000000007</v>
      </c>
      <c r="C95">
        <v>-5.49</v>
      </c>
      <c r="D95" s="2">
        <f t="shared" si="7"/>
        <v>292326.04976470652</v>
      </c>
      <c r="E95" s="1">
        <f t="shared" si="8"/>
        <v>2785120.6980560669</v>
      </c>
      <c r="F95" s="1">
        <f t="shared" si="9"/>
        <v>639.80139669699724</v>
      </c>
      <c r="G95" s="1">
        <f t="shared" si="6"/>
        <v>-1.39669699717615E-3</v>
      </c>
      <c r="I95">
        <v>749.23</v>
      </c>
      <c r="J95">
        <v>-5.7</v>
      </c>
    </row>
    <row r="96" spans="1:10" x14ac:dyDescent="0.3">
      <c r="A96">
        <v>888.13</v>
      </c>
      <c r="B96">
        <f t="shared" si="5"/>
        <v>645.84</v>
      </c>
      <c r="C96">
        <v>-5.71</v>
      </c>
      <c r="D96" s="2">
        <f t="shared" si="7"/>
        <v>292329.26415079413</v>
      </c>
      <c r="E96" s="1">
        <f t="shared" si="8"/>
        <v>2785125.8117124257</v>
      </c>
      <c r="F96" s="1">
        <f t="shared" si="9"/>
        <v>645.84140988208594</v>
      </c>
      <c r="G96" s="1">
        <f t="shared" si="6"/>
        <v>-1.4098820859089756E-3</v>
      </c>
      <c r="I96">
        <v>754.83</v>
      </c>
      <c r="J96">
        <v>-5.74</v>
      </c>
    </row>
    <row r="97" spans="1:10" x14ac:dyDescent="0.3">
      <c r="A97">
        <v>896.18</v>
      </c>
      <c r="B97">
        <f t="shared" si="5"/>
        <v>653.89</v>
      </c>
      <c r="C97">
        <v>-6.05</v>
      </c>
      <c r="D97" s="2">
        <f t="shared" si="7"/>
        <v>292333.54822496709</v>
      </c>
      <c r="E97" s="1">
        <f t="shared" si="8"/>
        <v>2785132.6270987988</v>
      </c>
      <c r="F97" s="1">
        <f t="shared" si="9"/>
        <v>653.89142745559718</v>
      </c>
      <c r="G97" s="1">
        <f t="shared" si="6"/>
        <v>-1.4274555971951486E-3</v>
      </c>
      <c r="I97">
        <v>760.5</v>
      </c>
      <c r="J97">
        <v>-5.75</v>
      </c>
    </row>
    <row r="98" spans="1:10" x14ac:dyDescent="0.3">
      <c r="A98">
        <v>902.16</v>
      </c>
      <c r="B98">
        <f t="shared" si="5"/>
        <v>659.87</v>
      </c>
      <c r="C98">
        <v>-5.7</v>
      </c>
      <c r="D98" s="2">
        <f t="shared" si="7"/>
        <v>292336.73068006703</v>
      </c>
      <c r="E98" s="1">
        <f t="shared" si="8"/>
        <v>2785137.6899572467</v>
      </c>
      <c r="F98" s="1">
        <f t="shared" si="9"/>
        <v>659.87144050964787</v>
      </c>
      <c r="G98" s="1">
        <f t="shared" si="6"/>
        <v>-1.4405096478640189E-3</v>
      </c>
      <c r="I98">
        <v>765.96</v>
      </c>
      <c r="J98">
        <v>-5.5</v>
      </c>
    </row>
    <row r="99" spans="1:10" x14ac:dyDescent="0.3">
      <c r="A99">
        <v>908.51</v>
      </c>
      <c r="B99">
        <f t="shared" si="5"/>
        <v>666.22</v>
      </c>
      <c r="C99">
        <v>-5.78</v>
      </c>
      <c r="D99" s="2">
        <f t="shared" si="7"/>
        <v>292340.110042924</v>
      </c>
      <c r="E99" s="1">
        <f t="shared" si="8"/>
        <v>2785143.0660694791</v>
      </c>
      <c r="F99" s="1">
        <f t="shared" si="9"/>
        <v>666.22145437222844</v>
      </c>
      <c r="G99" s="1">
        <f t="shared" si="6"/>
        <v>-1.454372228408829E-3</v>
      </c>
      <c r="I99">
        <v>772.76</v>
      </c>
      <c r="J99">
        <v>-5.66</v>
      </c>
    </row>
    <row r="100" spans="1:10" x14ac:dyDescent="0.3">
      <c r="A100">
        <v>915.63</v>
      </c>
      <c r="B100">
        <f t="shared" si="5"/>
        <v>673.34</v>
      </c>
      <c r="C100">
        <v>-5.77</v>
      </c>
      <c r="D100" s="2">
        <f t="shared" si="7"/>
        <v>292343.89918678883</v>
      </c>
      <c r="E100" s="1">
        <f t="shared" si="8"/>
        <v>2785149.0940882335</v>
      </c>
      <c r="F100" s="1">
        <f t="shared" si="9"/>
        <v>673.34146991520413</v>
      </c>
      <c r="G100" s="1">
        <f t="shared" si="6"/>
        <v>-1.4699152040975605E-3</v>
      </c>
      <c r="I100">
        <v>778.42</v>
      </c>
      <c r="J100">
        <v>-5.44</v>
      </c>
    </row>
    <row r="101" spans="1:10" x14ac:dyDescent="0.3">
      <c r="A101">
        <v>921.72</v>
      </c>
      <c r="B101">
        <f t="shared" si="5"/>
        <v>679.43000000000006</v>
      </c>
      <c r="C101">
        <v>-5.92</v>
      </c>
      <c r="D101" s="2">
        <f t="shared" si="7"/>
        <v>292347.14018203272</v>
      </c>
      <c r="E101" s="1">
        <f t="shared" si="8"/>
        <v>2785154.2500761854</v>
      </c>
      <c r="F101" s="1">
        <f t="shared" si="9"/>
        <v>679.4314832100257</v>
      </c>
      <c r="G101" s="1">
        <f t="shared" si="6"/>
        <v>-1.4832100256398917E-3</v>
      </c>
      <c r="I101">
        <v>783.99</v>
      </c>
      <c r="J101">
        <v>-5.37</v>
      </c>
    </row>
    <row r="102" spans="1:10" x14ac:dyDescent="0.3">
      <c r="A102">
        <v>927.84</v>
      </c>
      <c r="B102">
        <f t="shared" si="5"/>
        <v>685.55000000000007</v>
      </c>
      <c r="C102">
        <v>-6.02</v>
      </c>
      <c r="D102" s="2">
        <f t="shared" si="7"/>
        <v>292350.39714277047</v>
      </c>
      <c r="E102" s="1">
        <f t="shared" si="8"/>
        <v>2785159.4314630921</v>
      </c>
      <c r="F102" s="1">
        <f t="shared" si="9"/>
        <v>685.5514965697904</v>
      </c>
      <c r="G102" s="1">
        <f t="shared" si="6"/>
        <v>-1.496569790333524E-3</v>
      </c>
      <c r="I102">
        <v>789.55</v>
      </c>
      <c r="J102">
        <v>-5.16</v>
      </c>
    </row>
    <row r="103" spans="1:10" x14ac:dyDescent="0.3">
      <c r="A103">
        <v>933.76</v>
      </c>
      <c r="B103">
        <f t="shared" si="5"/>
        <v>691.47</v>
      </c>
      <c r="C103">
        <v>-6.11</v>
      </c>
      <c r="D103" s="2">
        <f t="shared" si="7"/>
        <v>292353.54766688275</v>
      </c>
      <c r="E103" s="1">
        <f t="shared" si="8"/>
        <v>2785164.4435236296</v>
      </c>
      <c r="F103" s="1">
        <f t="shared" si="9"/>
        <v>691.47150949319735</v>
      </c>
      <c r="G103" s="1">
        <f t="shared" si="6"/>
        <v>-1.5094931973180792E-3</v>
      </c>
      <c r="I103">
        <v>795</v>
      </c>
      <c r="J103">
        <v>-5.45</v>
      </c>
    </row>
    <row r="104" spans="1:10" x14ac:dyDescent="0.3">
      <c r="A104">
        <v>940.03</v>
      </c>
      <c r="B104">
        <f t="shared" si="5"/>
        <v>697.74</v>
      </c>
      <c r="C104">
        <v>-6.27</v>
      </c>
      <c r="D104" s="2">
        <f t="shared" si="7"/>
        <v>292356.88445508957</v>
      </c>
      <c r="E104" s="1">
        <f t="shared" si="8"/>
        <v>2785169.7519053142</v>
      </c>
      <c r="F104" s="1">
        <f t="shared" si="9"/>
        <v>697.74152318110191</v>
      </c>
      <c r="G104" s="1">
        <f t="shared" si="6"/>
        <v>-1.5231811019020824E-3</v>
      </c>
      <c r="I104">
        <v>800.65</v>
      </c>
      <c r="J104">
        <v>-5.46</v>
      </c>
    </row>
    <row r="105" spans="1:10" x14ac:dyDescent="0.3">
      <c r="A105">
        <v>945.96</v>
      </c>
      <c r="B105">
        <f t="shared" si="5"/>
        <v>703.67000000000007</v>
      </c>
      <c r="C105">
        <v>-6.31</v>
      </c>
      <c r="D105" s="2">
        <f t="shared" si="7"/>
        <v>292360.04030103312</v>
      </c>
      <c r="E105" s="1">
        <f t="shared" si="8"/>
        <v>2785174.7724321703</v>
      </c>
      <c r="F105" s="1">
        <f t="shared" si="9"/>
        <v>703.67153612654045</v>
      </c>
      <c r="G105" s="1">
        <f t="shared" si="6"/>
        <v>-1.5361265403726065E-3</v>
      </c>
      <c r="I105">
        <v>806.07</v>
      </c>
      <c r="J105">
        <v>-5.76</v>
      </c>
    </row>
    <row r="106" spans="1:10" x14ac:dyDescent="0.3">
      <c r="A106">
        <v>953.73</v>
      </c>
      <c r="B106">
        <f t="shared" si="5"/>
        <v>711.44</v>
      </c>
      <c r="C106">
        <v>-6.4</v>
      </c>
      <c r="D106" s="2">
        <f t="shared" si="7"/>
        <v>292364.17536393058</v>
      </c>
      <c r="E106" s="1">
        <f t="shared" si="8"/>
        <v>2785181.3507616255</v>
      </c>
      <c r="F106" s="1">
        <f t="shared" si="9"/>
        <v>711.44155308829136</v>
      </c>
      <c r="G106" s="1">
        <f t="shared" si="6"/>
        <v>-1.5530882913026289E-3</v>
      </c>
      <c r="I106">
        <v>811.58</v>
      </c>
      <c r="J106">
        <v>-5.63</v>
      </c>
    </row>
    <row r="107" spans="1:10" x14ac:dyDescent="0.3">
      <c r="A107">
        <v>960.7</v>
      </c>
      <c r="B107">
        <f t="shared" si="5"/>
        <v>718.41000000000008</v>
      </c>
      <c r="C107">
        <v>-6.1</v>
      </c>
      <c r="D107" s="2">
        <f t="shared" si="7"/>
        <v>292367.88468032633</v>
      </c>
      <c r="E107" s="1">
        <f t="shared" si="8"/>
        <v>2785187.2517856029</v>
      </c>
      <c r="F107" s="1">
        <f t="shared" si="9"/>
        <v>718.41156830391571</v>
      </c>
      <c r="G107" s="1">
        <f t="shared" si="6"/>
        <v>-1.568303915632896E-3</v>
      </c>
      <c r="I107">
        <v>817.06</v>
      </c>
      <c r="J107">
        <v>-5.56</v>
      </c>
    </row>
    <row r="108" spans="1:10" x14ac:dyDescent="0.3">
      <c r="A108">
        <v>966.8</v>
      </c>
      <c r="B108">
        <f t="shared" si="5"/>
        <v>724.51</v>
      </c>
      <c r="C108">
        <v>-5.5</v>
      </c>
      <c r="D108" s="2">
        <f t="shared" si="7"/>
        <v>292371.13099740155</v>
      </c>
      <c r="E108" s="1">
        <f t="shared" si="8"/>
        <v>2785192.416239873</v>
      </c>
      <c r="F108" s="1">
        <f t="shared" si="9"/>
        <v>724.51158162040565</v>
      </c>
      <c r="G108" s="1">
        <f t="shared" si="6"/>
        <v>-1.5816204056591232E-3</v>
      </c>
      <c r="I108">
        <v>827.66</v>
      </c>
      <c r="J108">
        <v>-5.82</v>
      </c>
    </row>
    <row r="109" spans="1:10" x14ac:dyDescent="0.3">
      <c r="A109">
        <v>973.56</v>
      </c>
      <c r="B109">
        <f t="shared" si="5"/>
        <v>731.27</v>
      </c>
      <c r="C109">
        <v>-5.73</v>
      </c>
      <c r="D109" s="2">
        <f t="shared" si="7"/>
        <v>292374.72855534061</v>
      </c>
      <c r="E109" s="1">
        <f t="shared" si="8"/>
        <v>2785198.1394711626</v>
      </c>
      <c r="F109" s="1">
        <f t="shared" si="9"/>
        <v>731.27159637767147</v>
      </c>
      <c r="G109" s="1">
        <f t="shared" si="6"/>
        <v>-1.5963776714897904E-3</v>
      </c>
      <c r="I109">
        <v>834.63</v>
      </c>
      <c r="J109">
        <v>-5.82</v>
      </c>
    </row>
    <row r="110" spans="1:10" x14ac:dyDescent="0.3">
      <c r="A110">
        <v>982.77</v>
      </c>
      <c r="B110">
        <f t="shared" si="5"/>
        <v>740.48</v>
      </c>
      <c r="C110">
        <v>-5.92</v>
      </c>
      <c r="D110" s="2">
        <f t="shared" si="7"/>
        <v>292379.62996194098</v>
      </c>
      <c r="E110" s="1">
        <f t="shared" si="8"/>
        <v>2785205.9369504787</v>
      </c>
      <c r="F110" s="1">
        <f t="shared" si="9"/>
        <v>740.48161648338237</v>
      </c>
      <c r="G110" s="1">
        <f t="shared" si="6"/>
        <v>-1.6164833823495428E-3</v>
      </c>
      <c r="I110">
        <v>841.56</v>
      </c>
      <c r="J110">
        <v>-5.91</v>
      </c>
    </row>
    <row r="111" spans="1:10" x14ac:dyDescent="0.3">
      <c r="A111">
        <v>990.48</v>
      </c>
      <c r="B111">
        <f t="shared" si="5"/>
        <v>748.19</v>
      </c>
      <c r="C111">
        <v>-5.5</v>
      </c>
      <c r="D111" s="2">
        <f t="shared" si="7"/>
        <v>292383.73309385084</v>
      </c>
      <c r="E111" s="1">
        <f t="shared" si="8"/>
        <v>2785212.4644820234</v>
      </c>
      <c r="F111" s="1">
        <f t="shared" ref="F111:F148" si="10">SQRT(((D111-$D$1)^2)+((E111-$E$1)^2))</f>
        <v>748.19163331452057</v>
      </c>
      <c r="G111" s="1">
        <f t="shared" ref="G111:G148" si="11">B111-F111</f>
        <v>-1.6333145205180699E-3</v>
      </c>
      <c r="I111">
        <v>847.82</v>
      </c>
      <c r="J111">
        <v>-5.92</v>
      </c>
    </row>
    <row r="112" spans="1:10" x14ac:dyDescent="0.3">
      <c r="A112">
        <v>996.78</v>
      </c>
      <c r="B112">
        <f t="shared" si="5"/>
        <v>754.49</v>
      </c>
      <c r="C112">
        <v>-5.29</v>
      </c>
      <c r="D112" s="2">
        <f t="shared" si="7"/>
        <v>292387.08584755147</v>
      </c>
      <c r="E112" s="1">
        <f t="shared" si="8"/>
        <v>2785217.7982626627</v>
      </c>
      <c r="F112" s="1">
        <f t="shared" si="10"/>
        <v>754.49164706733723</v>
      </c>
      <c r="G112" s="1">
        <f t="shared" si="11"/>
        <v>-1.6470673372168676E-3</v>
      </c>
      <c r="I112">
        <v>853.08</v>
      </c>
      <c r="J112">
        <v>-6.11</v>
      </c>
    </row>
    <row r="113" spans="1:10" x14ac:dyDescent="0.3">
      <c r="A113">
        <v>1003.53</v>
      </c>
      <c r="B113">
        <f t="shared" si="5"/>
        <v>761.24</v>
      </c>
      <c r="C113">
        <v>-5.86</v>
      </c>
      <c r="D113" s="2">
        <f t="shared" si="7"/>
        <v>292390.67808365921</v>
      </c>
      <c r="E113" s="1">
        <f t="shared" si="8"/>
        <v>2785223.5130276335</v>
      </c>
      <c r="F113" s="1">
        <f t="shared" si="10"/>
        <v>761.24166180254042</v>
      </c>
      <c r="G113" s="1">
        <f t="shared" si="11"/>
        <v>-1.6618025404113723E-3</v>
      </c>
      <c r="I113">
        <v>860.13</v>
      </c>
      <c r="J113">
        <v>-6.11</v>
      </c>
    </row>
    <row r="114" spans="1:10" x14ac:dyDescent="0.3">
      <c r="A114">
        <v>1013.6</v>
      </c>
      <c r="B114">
        <f t="shared" si="5"/>
        <v>771.31000000000006</v>
      </c>
      <c r="C114">
        <v>-5.91</v>
      </c>
      <c r="D114" s="2">
        <f t="shared" si="7"/>
        <v>292396.03716774896</v>
      </c>
      <c r="E114" s="1">
        <f t="shared" si="8"/>
        <v>2785232.0386103387</v>
      </c>
      <c r="F114" s="1">
        <f t="shared" si="10"/>
        <v>771.31168378581037</v>
      </c>
      <c r="G114" s="1">
        <f t="shared" si="11"/>
        <v>-1.6837858103144754E-3</v>
      </c>
      <c r="I114">
        <v>866.52</v>
      </c>
      <c r="J114">
        <v>-6.27</v>
      </c>
    </row>
    <row r="115" spans="1:10" x14ac:dyDescent="0.3">
      <c r="A115">
        <v>1020.5</v>
      </c>
      <c r="B115">
        <f t="shared" si="5"/>
        <v>778.21</v>
      </c>
      <c r="C115">
        <v>-5.78</v>
      </c>
      <c r="D115" s="2">
        <f t="shared" si="7"/>
        <v>292399.70923132583</v>
      </c>
      <c r="E115" s="1">
        <f t="shared" si="8"/>
        <v>2785237.880370087</v>
      </c>
      <c r="F115" s="1">
        <f t="shared" si="10"/>
        <v>778.21169884879021</v>
      </c>
      <c r="G115" s="1">
        <f t="shared" si="11"/>
        <v>-1.6988487901699045E-3</v>
      </c>
      <c r="I115">
        <v>875.52</v>
      </c>
      <c r="J115">
        <v>-5.34</v>
      </c>
    </row>
    <row r="116" spans="1:10" x14ac:dyDescent="0.3">
      <c r="A116">
        <v>1032.8699999999999</v>
      </c>
      <c r="B116">
        <f t="shared" si="5"/>
        <v>790.57999999999993</v>
      </c>
      <c r="C116">
        <v>-5.55</v>
      </c>
      <c r="D116" s="2">
        <f t="shared" si="7"/>
        <v>292406.29233660776</v>
      </c>
      <c r="E116" s="1">
        <f t="shared" si="8"/>
        <v>2785248.3532060413</v>
      </c>
      <c r="F116" s="1">
        <f t="shared" si="10"/>
        <v>790.5817258527286</v>
      </c>
      <c r="G116" s="1">
        <f t="shared" si="11"/>
        <v>-1.7258527286685421E-3</v>
      </c>
      <c r="I116">
        <v>882.09</v>
      </c>
      <c r="J116">
        <v>-5.49</v>
      </c>
    </row>
    <row r="117" spans="1:10" x14ac:dyDescent="0.3">
      <c r="A117">
        <v>1037.8699999999999</v>
      </c>
      <c r="B117">
        <f t="shared" si="5"/>
        <v>795.57999999999993</v>
      </c>
      <c r="C117">
        <v>-5.48</v>
      </c>
      <c r="D117" s="2">
        <f t="shared" si="7"/>
        <v>292408.95325224323</v>
      </c>
      <c r="E117" s="1">
        <f t="shared" si="8"/>
        <v>2785252.5863652788</v>
      </c>
      <c r="F117" s="1">
        <f t="shared" si="10"/>
        <v>795.58173676766262</v>
      </c>
      <c r="G117" s="1">
        <f t="shared" si="11"/>
        <v>-1.7367676626918183E-3</v>
      </c>
      <c r="I117">
        <v>888.13</v>
      </c>
      <c r="J117">
        <v>-5.71</v>
      </c>
    </row>
    <row r="118" spans="1:10" x14ac:dyDescent="0.3">
      <c r="A118">
        <v>1044.79</v>
      </c>
      <c r="B118">
        <f t="shared" si="5"/>
        <v>802.5</v>
      </c>
      <c r="C118">
        <v>-5.2</v>
      </c>
      <c r="D118" s="2">
        <f t="shared" si="7"/>
        <v>292412.63595948264</v>
      </c>
      <c r="E118" s="1">
        <f t="shared" si="8"/>
        <v>2785258.4450576641</v>
      </c>
      <c r="F118" s="1">
        <f t="shared" si="10"/>
        <v>802.50175187431137</v>
      </c>
      <c r="G118" s="1">
        <f t="shared" si="11"/>
        <v>-1.7518743113669188E-3</v>
      </c>
      <c r="I118">
        <v>896.18</v>
      </c>
      <c r="J118">
        <v>-6.05</v>
      </c>
    </row>
    <row r="119" spans="1:10" x14ac:dyDescent="0.3">
      <c r="A119">
        <v>1051.4100000000001</v>
      </c>
      <c r="B119">
        <f t="shared" si="5"/>
        <v>809.12000000000012</v>
      </c>
      <c r="C119">
        <v>-5.19</v>
      </c>
      <c r="D119" s="2">
        <f t="shared" si="7"/>
        <v>292416.15901178389</v>
      </c>
      <c r="E119" s="1">
        <f t="shared" si="8"/>
        <v>2785264.0497604948</v>
      </c>
      <c r="F119" s="1">
        <f t="shared" si="10"/>
        <v>809.12176632586318</v>
      </c>
      <c r="G119" s="1">
        <f t="shared" si="11"/>
        <v>-1.7663258630591372E-3</v>
      </c>
      <c r="I119">
        <v>902.16</v>
      </c>
      <c r="J119">
        <v>-5.7</v>
      </c>
    </row>
    <row r="120" spans="1:10" x14ac:dyDescent="0.3">
      <c r="A120">
        <v>1058.47</v>
      </c>
      <c r="B120">
        <f t="shared" si="5"/>
        <v>816.18000000000006</v>
      </c>
      <c r="C120">
        <v>-5.46</v>
      </c>
      <c r="D120" s="2">
        <f t="shared" si="7"/>
        <v>292419.91622466111</v>
      </c>
      <c r="E120" s="1">
        <f t="shared" si="8"/>
        <v>2785270.0269813389</v>
      </c>
      <c r="F120" s="1">
        <f t="shared" si="10"/>
        <v>816.18178173822605</v>
      </c>
      <c r="G120" s="1">
        <f t="shared" si="11"/>
        <v>-1.7817382259863734E-3</v>
      </c>
      <c r="I120">
        <v>908.51</v>
      </c>
      <c r="J120">
        <v>-5.78</v>
      </c>
    </row>
    <row r="121" spans="1:10" x14ac:dyDescent="0.3">
      <c r="A121">
        <v>1065.33</v>
      </c>
      <c r="B121">
        <f t="shared" si="5"/>
        <v>823.04</v>
      </c>
      <c r="C121">
        <v>-5.36</v>
      </c>
      <c r="D121" s="2">
        <f t="shared" si="7"/>
        <v>292423.56700091285</v>
      </c>
      <c r="E121" s="1">
        <f t="shared" si="8"/>
        <v>2785275.8348758128</v>
      </c>
      <c r="F121" s="1">
        <f t="shared" si="10"/>
        <v>823.04179671344275</v>
      </c>
      <c r="G121" s="1">
        <f t="shared" si="11"/>
        <v>-1.796713442786313E-3</v>
      </c>
      <c r="I121">
        <v>915.63</v>
      </c>
      <c r="J121">
        <v>-5.77</v>
      </c>
    </row>
    <row r="122" spans="1:10" x14ac:dyDescent="0.3">
      <c r="A122">
        <v>1071.77</v>
      </c>
      <c r="B122">
        <f t="shared" si="5"/>
        <v>829.48</v>
      </c>
      <c r="C122">
        <v>-5.0599999999999996</v>
      </c>
      <c r="D122" s="2">
        <f t="shared" si="7"/>
        <v>292426.99426025129</v>
      </c>
      <c r="E122" s="1">
        <f t="shared" si="8"/>
        <v>2785281.2871849108</v>
      </c>
      <c r="F122" s="1">
        <f t="shared" si="10"/>
        <v>829.48181077197353</v>
      </c>
      <c r="G122" s="1">
        <f t="shared" si="11"/>
        <v>-1.8107719735098726E-3</v>
      </c>
      <c r="I122">
        <v>921.72</v>
      </c>
      <c r="J122">
        <v>-5.92</v>
      </c>
    </row>
    <row r="123" spans="1:10" x14ac:dyDescent="0.3">
      <c r="A123">
        <v>1077.47</v>
      </c>
      <c r="B123">
        <f t="shared" si="5"/>
        <v>835.18000000000006</v>
      </c>
      <c r="C123">
        <v>-4.51</v>
      </c>
      <c r="D123" s="2">
        <f t="shared" si="7"/>
        <v>292430.02770407556</v>
      </c>
      <c r="E123" s="1">
        <f t="shared" si="8"/>
        <v>2785286.1129864422</v>
      </c>
      <c r="F123" s="1">
        <f t="shared" si="10"/>
        <v>835.18182321535357</v>
      </c>
      <c r="G123" s="1">
        <f t="shared" si="11"/>
        <v>-1.8232153535109319E-3</v>
      </c>
      <c r="I123">
        <v>927.84</v>
      </c>
      <c r="J123">
        <v>-6.02</v>
      </c>
    </row>
    <row r="124" spans="1:10" x14ac:dyDescent="0.3">
      <c r="A124">
        <v>1083.77</v>
      </c>
      <c r="B124">
        <f t="shared" si="5"/>
        <v>841.48</v>
      </c>
      <c r="C124">
        <v>-4.8499999999999996</v>
      </c>
      <c r="D124" s="2">
        <f t="shared" si="7"/>
        <v>292433.38045777625</v>
      </c>
      <c r="E124" s="1">
        <f t="shared" si="8"/>
        <v>2785291.446767082</v>
      </c>
      <c r="F124" s="1">
        <f t="shared" si="10"/>
        <v>841.48183696859564</v>
      </c>
      <c r="G124" s="1">
        <f t="shared" si="11"/>
        <v>-1.8369685956258763E-3</v>
      </c>
      <c r="I124">
        <v>933.76</v>
      </c>
      <c r="J124">
        <v>-6.11</v>
      </c>
    </row>
    <row r="125" spans="1:10" x14ac:dyDescent="0.3">
      <c r="A125">
        <v>1089.18</v>
      </c>
      <c r="B125">
        <f t="shared" si="5"/>
        <v>846.8900000000001</v>
      </c>
      <c r="C125">
        <v>-4.87</v>
      </c>
      <c r="D125" s="2">
        <f t="shared" si="7"/>
        <v>292436.25956849376</v>
      </c>
      <c r="E125" s="1">
        <f t="shared" si="8"/>
        <v>2785296.0270453771</v>
      </c>
      <c r="F125" s="1">
        <f t="shared" si="10"/>
        <v>846.89184877857804</v>
      </c>
      <c r="G125" s="1">
        <f t="shared" si="11"/>
        <v>-1.8487785779370824E-3</v>
      </c>
      <c r="I125">
        <v>940.03</v>
      </c>
      <c r="J125">
        <v>-6.27</v>
      </c>
    </row>
    <row r="126" spans="1:10" x14ac:dyDescent="0.3">
      <c r="A126">
        <v>1096.24</v>
      </c>
      <c r="B126">
        <f t="shared" si="5"/>
        <v>853.95</v>
      </c>
      <c r="C126">
        <v>-4.8499999999999996</v>
      </c>
      <c r="D126" s="2">
        <f t="shared" si="7"/>
        <v>292440.01678137097</v>
      </c>
      <c r="E126" s="1">
        <f t="shared" si="8"/>
        <v>2785302.0042662206</v>
      </c>
      <c r="F126" s="1">
        <f t="shared" si="10"/>
        <v>853.95186419054664</v>
      </c>
      <c r="G126" s="1">
        <f t="shared" si="11"/>
        <v>-1.8641905465983655E-3</v>
      </c>
      <c r="I126">
        <v>945.96</v>
      </c>
      <c r="J126">
        <v>-6.31</v>
      </c>
    </row>
    <row r="127" spans="1:10" x14ac:dyDescent="0.3">
      <c r="A127">
        <v>1103.27</v>
      </c>
      <c r="B127">
        <f t="shared" si="5"/>
        <v>860.98</v>
      </c>
      <c r="C127">
        <v>-4.8600000000000003</v>
      </c>
      <c r="D127" s="2">
        <f t="shared" si="7"/>
        <v>292443.75802875432</v>
      </c>
      <c r="E127" s="1">
        <f t="shared" si="8"/>
        <v>2785307.9560881094</v>
      </c>
      <c r="F127" s="1">
        <f t="shared" si="10"/>
        <v>860.98187953757224</v>
      </c>
      <c r="G127" s="1">
        <f t="shared" si="11"/>
        <v>-1.8795375722220342E-3</v>
      </c>
      <c r="I127">
        <v>953.73</v>
      </c>
      <c r="J127">
        <v>-6.4</v>
      </c>
    </row>
    <row r="128" spans="1:10" x14ac:dyDescent="0.3">
      <c r="A128">
        <v>1110.1400000000001</v>
      </c>
      <c r="B128">
        <f t="shared" si="5"/>
        <v>867.85000000000014</v>
      </c>
      <c r="C128">
        <v>-4.7300000000000004</v>
      </c>
      <c r="D128" s="2">
        <f t="shared" si="7"/>
        <v>292447.41412683739</v>
      </c>
      <c r="E128" s="1">
        <f t="shared" si="8"/>
        <v>2785313.7724489016</v>
      </c>
      <c r="F128" s="1">
        <f t="shared" si="10"/>
        <v>867.85189453445719</v>
      </c>
      <c r="G128" s="1">
        <f t="shared" si="11"/>
        <v>-1.8945344570511224E-3</v>
      </c>
      <c r="I128">
        <v>960.7</v>
      </c>
      <c r="J128">
        <v>-6.1</v>
      </c>
    </row>
    <row r="129" spans="1:10" x14ac:dyDescent="0.3">
      <c r="A129">
        <v>1116.6199999999999</v>
      </c>
      <c r="B129">
        <f t="shared" si="5"/>
        <v>874.32999999999993</v>
      </c>
      <c r="C129">
        <v>-4.4800000000000004</v>
      </c>
      <c r="D129" s="2">
        <f t="shared" si="7"/>
        <v>292450.86267350084</v>
      </c>
      <c r="E129" s="1">
        <f t="shared" si="8"/>
        <v>2785319.258623274</v>
      </c>
      <c r="F129" s="1">
        <f t="shared" si="10"/>
        <v>874.33190868068925</v>
      </c>
      <c r="G129" s="1">
        <f t="shared" si="11"/>
        <v>-1.9086806893255925E-3</v>
      </c>
      <c r="I129">
        <v>966.8</v>
      </c>
      <c r="J129">
        <v>-5.5</v>
      </c>
    </row>
    <row r="130" spans="1:10" x14ac:dyDescent="0.3">
      <c r="A130">
        <v>1121.6400000000001</v>
      </c>
      <c r="B130">
        <f t="shared" ref="B130:B148" si="12">A130-242.29</f>
        <v>879.35000000000014</v>
      </c>
      <c r="C130">
        <v>-2.65</v>
      </c>
      <c r="D130" s="2">
        <f t="shared" si="7"/>
        <v>292453.53423279879</v>
      </c>
      <c r="E130" s="1">
        <f t="shared" si="8"/>
        <v>2785323.5087151485</v>
      </c>
      <c r="F130" s="1">
        <f t="shared" si="10"/>
        <v>879.35191963926115</v>
      </c>
      <c r="G130" s="1">
        <f t="shared" si="11"/>
        <v>-1.9196392610183466E-3</v>
      </c>
      <c r="I130">
        <v>973.56</v>
      </c>
      <c r="J130">
        <v>-5.73</v>
      </c>
    </row>
    <row r="131" spans="1:10" x14ac:dyDescent="0.3">
      <c r="A131">
        <v>1129.26</v>
      </c>
      <c r="B131">
        <f t="shared" si="12"/>
        <v>886.97</v>
      </c>
      <c r="C131">
        <v>-1.63</v>
      </c>
      <c r="D131" s="2">
        <f t="shared" ref="D131:D147" si="13">(((B131*($D$148-$D$1))+$B$148*$D$1)/$B$148)</f>
        <v>292457.58946822712</v>
      </c>
      <c r="E131" s="1">
        <f t="shared" ref="E131:E147" si="14">(((B131*($E$148-$E$1))+$B$148*$E$1)/$B$148)</f>
        <v>2785329.9600498271</v>
      </c>
      <c r="F131" s="1">
        <f t="shared" si="10"/>
        <v>886.97193627402396</v>
      </c>
      <c r="G131" s="1">
        <f t="shared" si="11"/>
        <v>-1.9362740239330378E-3</v>
      </c>
      <c r="I131">
        <v>982.77</v>
      </c>
      <c r="J131">
        <v>-5.92</v>
      </c>
    </row>
    <row r="132" spans="1:10" x14ac:dyDescent="0.3">
      <c r="A132">
        <v>1135.31</v>
      </c>
      <c r="B132">
        <f t="shared" si="12"/>
        <v>893.02</v>
      </c>
      <c r="C132">
        <v>-1.38</v>
      </c>
      <c r="D132" s="2">
        <f t="shared" si="13"/>
        <v>292460.80917614599</v>
      </c>
      <c r="E132" s="1">
        <f t="shared" si="14"/>
        <v>2785335.0821725051</v>
      </c>
      <c r="F132" s="1">
        <f t="shared" si="10"/>
        <v>893.02194948153851</v>
      </c>
      <c r="G132" s="1">
        <f t="shared" si="11"/>
        <v>-1.9494815385314723E-3</v>
      </c>
      <c r="I132">
        <v>990.48</v>
      </c>
      <c r="J132">
        <v>-5.5</v>
      </c>
    </row>
    <row r="133" spans="1:10" x14ac:dyDescent="0.3">
      <c r="A133">
        <v>1141.1099999999999</v>
      </c>
      <c r="B133">
        <f t="shared" si="12"/>
        <v>898.81999999999994</v>
      </c>
      <c r="C133">
        <v>-1.24</v>
      </c>
      <c r="D133" s="2">
        <f t="shared" si="13"/>
        <v>292463.89583828306</v>
      </c>
      <c r="E133" s="1">
        <f t="shared" si="14"/>
        <v>2785339.9926372208</v>
      </c>
      <c r="F133" s="1">
        <f t="shared" si="10"/>
        <v>898.8219621429314</v>
      </c>
      <c r="G133" s="1">
        <f t="shared" si="11"/>
        <v>-1.9621429314611305E-3</v>
      </c>
      <c r="I133">
        <v>996.78</v>
      </c>
      <c r="J133">
        <v>-5.29</v>
      </c>
    </row>
    <row r="134" spans="1:10" x14ac:dyDescent="0.3">
      <c r="A134">
        <v>1145.9100000000001</v>
      </c>
      <c r="B134">
        <f t="shared" si="12"/>
        <v>903.62000000000012</v>
      </c>
      <c r="C134">
        <v>-1.1299999999999999</v>
      </c>
      <c r="D134" s="2">
        <f t="shared" si="13"/>
        <v>292466.45031729306</v>
      </c>
      <c r="E134" s="1">
        <f t="shared" si="14"/>
        <v>2785344.0564700887</v>
      </c>
      <c r="F134" s="1">
        <f t="shared" si="10"/>
        <v>903.6219726211134</v>
      </c>
      <c r="G134" s="1">
        <f t="shared" si="11"/>
        <v>-1.9726211132820026E-3</v>
      </c>
      <c r="I134">
        <v>1003.53</v>
      </c>
      <c r="J134">
        <v>-5.86</v>
      </c>
    </row>
    <row r="135" spans="1:10" x14ac:dyDescent="0.3">
      <c r="A135">
        <v>1152.6199999999999</v>
      </c>
      <c r="B135">
        <f t="shared" si="12"/>
        <v>910.32999999999993</v>
      </c>
      <c r="C135">
        <v>-1.01</v>
      </c>
      <c r="D135" s="2">
        <f t="shared" si="13"/>
        <v>292470.02126607578</v>
      </c>
      <c r="E135" s="1">
        <f t="shared" si="14"/>
        <v>2785349.737369786</v>
      </c>
      <c r="F135" s="1">
        <f t="shared" si="10"/>
        <v>910.33198726940384</v>
      </c>
      <c r="G135" s="1">
        <f t="shared" si="11"/>
        <v>-1.9872694039122507E-3</v>
      </c>
      <c r="I135">
        <v>1013.6</v>
      </c>
      <c r="J135">
        <v>-5.91</v>
      </c>
    </row>
    <row r="136" spans="1:10" x14ac:dyDescent="0.3">
      <c r="A136">
        <v>1156.8900000000001</v>
      </c>
      <c r="B136">
        <f t="shared" si="12"/>
        <v>914.60000000000014</v>
      </c>
      <c r="C136">
        <v>1.28</v>
      </c>
      <c r="D136" s="2">
        <f t="shared" si="13"/>
        <v>292472.29368802841</v>
      </c>
      <c r="E136" s="1">
        <f t="shared" si="14"/>
        <v>2785353.352487775</v>
      </c>
      <c r="F136" s="1">
        <f t="shared" si="10"/>
        <v>914.60199659085549</v>
      </c>
      <c r="G136" s="1">
        <f t="shared" si="11"/>
        <v>-1.996590855355862E-3</v>
      </c>
      <c r="I136">
        <v>1020.5</v>
      </c>
      <c r="J136">
        <v>-5.78</v>
      </c>
    </row>
    <row r="137" spans="1:10" x14ac:dyDescent="0.3">
      <c r="A137">
        <v>1157.08</v>
      </c>
      <c r="B137">
        <f t="shared" si="12"/>
        <v>914.79</v>
      </c>
      <c r="C137">
        <v>3.55</v>
      </c>
      <c r="D137" s="2">
        <f t="shared" si="13"/>
        <v>292472.39480282256</v>
      </c>
      <c r="E137" s="1">
        <f t="shared" si="14"/>
        <v>2785353.5133478264</v>
      </c>
      <c r="F137" s="1">
        <f t="shared" si="10"/>
        <v>914.79199700593927</v>
      </c>
      <c r="G137" s="1">
        <f t="shared" si="11"/>
        <v>-1.9970059393017436E-3</v>
      </c>
      <c r="I137">
        <v>1032.8699999999999</v>
      </c>
      <c r="J137">
        <v>-5.55</v>
      </c>
    </row>
    <row r="138" spans="1:10" x14ac:dyDescent="0.3">
      <c r="A138">
        <v>1157.58</v>
      </c>
      <c r="B138">
        <f t="shared" si="12"/>
        <v>915.29</v>
      </c>
      <c r="C138">
        <v>3.55</v>
      </c>
      <c r="D138" s="2">
        <f t="shared" si="13"/>
        <v>292472.66089438612</v>
      </c>
      <c r="E138" s="1">
        <f t="shared" si="14"/>
        <v>2785353.9366637496</v>
      </c>
      <c r="F138" s="1">
        <f t="shared" si="10"/>
        <v>915.29199809696877</v>
      </c>
      <c r="G138" s="1">
        <f t="shared" si="11"/>
        <v>-1.9980969688049299E-3</v>
      </c>
      <c r="I138">
        <v>1037.8699999999999</v>
      </c>
      <c r="J138">
        <v>-5.48</v>
      </c>
    </row>
    <row r="139" spans="1:10" x14ac:dyDescent="0.3">
      <c r="A139">
        <v>1158.28</v>
      </c>
      <c r="B139">
        <f t="shared" si="12"/>
        <v>915.99</v>
      </c>
      <c r="C139">
        <v>2.67</v>
      </c>
      <c r="D139" s="2">
        <f t="shared" si="13"/>
        <v>292473.03342257504</v>
      </c>
      <c r="E139" s="1">
        <f t="shared" si="14"/>
        <v>2785354.5293060429</v>
      </c>
      <c r="F139" s="1">
        <f t="shared" si="10"/>
        <v>915.99199962508271</v>
      </c>
      <c r="G139" s="1">
        <f t="shared" si="11"/>
        <v>-1.9996250827034601E-3</v>
      </c>
      <c r="I139">
        <v>1044.79</v>
      </c>
      <c r="J139">
        <v>-5.2</v>
      </c>
    </row>
    <row r="140" spans="1:10" x14ac:dyDescent="0.3">
      <c r="A140">
        <v>1177.32</v>
      </c>
      <c r="B140">
        <f t="shared" si="12"/>
        <v>935.03</v>
      </c>
      <c r="C140">
        <v>2.4300000000000002</v>
      </c>
      <c r="D140" s="2">
        <f t="shared" si="13"/>
        <v>292483.16618931462</v>
      </c>
      <c r="E140" s="1">
        <f t="shared" si="14"/>
        <v>2785370.6491764206</v>
      </c>
      <c r="F140" s="1">
        <f t="shared" si="10"/>
        <v>935.03204118997348</v>
      </c>
      <c r="G140" s="1">
        <f t="shared" si="11"/>
        <v>-2.0411899735108818E-3</v>
      </c>
      <c r="I140">
        <v>1051.4100000000001</v>
      </c>
      <c r="J140">
        <v>-5.19</v>
      </c>
    </row>
    <row r="141" spans="1:10" x14ac:dyDescent="0.3">
      <c r="A141">
        <v>1194.8</v>
      </c>
      <c r="B141">
        <f t="shared" si="12"/>
        <v>952.51</v>
      </c>
      <c r="C141">
        <v>2.5299999999999998</v>
      </c>
      <c r="D141" s="2">
        <f t="shared" si="13"/>
        <v>292492.46875037608</v>
      </c>
      <c r="E141" s="1">
        <f t="shared" si="14"/>
        <v>2785385.448301116</v>
      </c>
      <c r="F141" s="1">
        <f t="shared" si="10"/>
        <v>952.51207934928448</v>
      </c>
      <c r="G141" s="1">
        <f t="shared" si="11"/>
        <v>-2.0793492844859429E-3</v>
      </c>
      <c r="I141">
        <v>1058.47</v>
      </c>
      <c r="J141">
        <v>-5.46</v>
      </c>
    </row>
    <row r="142" spans="1:10" x14ac:dyDescent="0.3">
      <c r="A142">
        <v>1194.8800000000001</v>
      </c>
      <c r="B142">
        <f t="shared" si="12"/>
        <v>952.59000000000015</v>
      </c>
      <c r="C142">
        <v>2.93</v>
      </c>
      <c r="D142" s="2">
        <f t="shared" si="13"/>
        <v>292492.51132502616</v>
      </c>
      <c r="E142" s="1">
        <f t="shared" si="14"/>
        <v>2785385.5160316639</v>
      </c>
      <c r="F142" s="1">
        <f t="shared" si="10"/>
        <v>952.59207952392944</v>
      </c>
      <c r="G142" s="1">
        <f t="shared" si="11"/>
        <v>-2.0795239292965562E-3</v>
      </c>
      <c r="I142">
        <v>1065.33</v>
      </c>
      <c r="J142">
        <v>-5.36</v>
      </c>
    </row>
    <row r="143" spans="1:10" x14ac:dyDescent="0.3">
      <c r="A143">
        <v>1195.49</v>
      </c>
      <c r="B143">
        <f t="shared" si="12"/>
        <v>953.2</v>
      </c>
      <c r="C143">
        <v>2.93</v>
      </c>
      <c r="D143" s="2">
        <f t="shared" si="13"/>
        <v>292492.83595673367</v>
      </c>
      <c r="E143" s="1">
        <f t="shared" si="14"/>
        <v>2785386.0324770906</v>
      </c>
      <c r="F143" s="1">
        <f t="shared" si="10"/>
        <v>953.20208085533579</v>
      </c>
      <c r="G143" s="1">
        <f t="shared" si="11"/>
        <v>-2.0808553357483106E-3</v>
      </c>
      <c r="I143">
        <v>1071.77</v>
      </c>
      <c r="J143">
        <v>-5.0599999999999996</v>
      </c>
    </row>
    <row r="144" spans="1:10" x14ac:dyDescent="0.3">
      <c r="A144">
        <v>1195.6400000000001</v>
      </c>
      <c r="B144">
        <f t="shared" si="12"/>
        <v>953.35000000000014</v>
      </c>
      <c r="C144">
        <v>2.5499999999999998</v>
      </c>
      <c r="D144" s="2">
        <f t="shared" si="13"/>
        <v>292492.91578420275</v>
      </c>
      <c r="E144" s="1">
        <f t="shared" si="14"/>
        <v>2785386.1594718681</v>
      </c>
      <c r="F144" s="1">
        <f t="shared" si="10"/>
        <v>953.3520811830814</v>
      </c>
      <c r="G144" s="1">
        <f t="shared" si="11"/>
        <v>-2.0811830812590415E-3</v>
      </c>
      <c r="I144">
        <v>1077.47</v>
      </c>
      <c r="J144">
        <v>-4.51</v>
      </c>
    </row>
    <row r="145" spans="1:10" x14ac:dyDescent="0.3">
      <c r="A145">
        <v>1197.94</v>
      </c>
      <c r="B145">
        <f t="shared" si="12"/>
        <v>955.65000000000009</v>
      </c>
      <c r="C145">
        <v>2.59</v>
      </c>
      <c r="D145" s="2">
        <f t="shared" si="13"/>
        <v>292494.13980539504</v>
      </c>
      <c r="E145" s="1">
        <f t="shared" si="14"/>
        <v>2785388.1067251172</v>
      </c>
      <c r="F145" s="1">
        <f t="shared" si="10"/>
        <v>955.6520862038119</v>
      </c>
      <c r="G145" s="1">
        <f t="shared" si="11"/>
        <v>-2.0862038118139026E-3</v>
      </c>
      <c r="I145">
        <v>1083.77</v>
      </c>
      <c r="J145">
        <v>-4.8499999999999996</v>
      </c>
    </row>
    <row r="146" spans="1:10" x14ac:dyDescent="0.3">
      <c r="A146">
        <v>1201.8499999999999</v>
      </c>
      <c r="B146">
        <f t="shared" si="12"/>
        <v>959.56</v>
      </c>
      <c r="C146">
        <v>2.76</v>
      </c>
      <c r="D146" s="2">
        <f t="shared" si="13"/>
        <v>292496.22064142197</v>
      </c>
      <c r="E146" s="1">
        <f t="shared" si="14"/>
        <v>2785391.4170556413</v>
      </c>
      <c r="F146" s="1">
        <f t="shared" si="10"/>
        <v>959.56209473958461</v>
      </c>
      <c r="G146" s="1">
        <f t="shared" si="11"/>
        <v>-2.0947395846633299E-3</v>
      </c>
      <c r="I146">
        <v>1089.18</v>
      </c>
      <c r="J146">
        <v>-4.87</v>
      </c>
    </row>
    <row r="147" spans="1:10" x14ac:dyDescent="0.3">
      <c r="A147">
        <v>1204.17</v>
      </c>
      <c r="B147">
        <f t="shared" si="12"/>
        <v>961.88000000000011</v>
      </c>
      <c r="C147">
        <v>4.03</v>
      </c>
      <c r="D147" s="2">
        <f t="shared" si="13"/>
        <v>292497.4553062768</v>
      </c>
      <c r="E147" s="1">
        <f t="shared" si="14"/>
        <v>2785393.3812415274</v>
      </c>
      <c r="F147" s="1">
        <f t="shared" si="10"/>
        <v>961.88209980398415</v>
      </c>
      <c r="G147" s="1">
        <f t="shared" si="11"/>
        <v>-2.0998039840378624E-3</v>
      </c>
      <c r="I147">
        <v>1096.24</v>
      </c>
      <c r="J147">
        <v>-4.8499999999999996</v>
      </c>
    </row>
    <row r="148" spans="1:10" x14ac:dyDescent="0.3">
      <c r="A148" s="5">
        <v>1206.32</v>
      </c>
      <c r="B148">
        <f t="shared" si="12"/>
        <v>964.03</v>
      </c>
      <c r="C148" s="5">
        <v>4.5999999999999996</v>
      </c>
      <c r="D148" s="11">
        <v>292498.59950000001</v>
      </c>
      <c r="E148" s="11">
        <v>2785395.2015</v>
      </c>
      <c r="F148" s="1">
        <f t="shared" si="10"/>
        <v>964.03210449775747</v>
      </c>
      <c r="G148" s="1">
        <f t="shared" si="11"/>
        <v>-2.1044977575002122E-3</v>
      </c>
      <c r="I148">
        <v>1103.27</v>
      </c>
      <c r="J148">
        <v>-4.8600000000000003</v>
      </c>
    </row>
    <row r="149" spans="1:10" x14ac:dyDescent="0.3">
      <c r="A149" s="6"/>
      <c r="B149" s="6"/>
      <c r="C149" s="6"/>
      <c r="D149" s="7"/>
      <c r="E149" s="8"/>
      <c r="F149" s="8"/>
      <c r="G149" s="8"/>
      <c r="I149">
        <v>1110.1400000000001</v>
      </c>
      <c r="J149">
        <v>-4.7300000000000004</v>
      </c>
    </row>
    <row r="150" spans="1:10" x14ac:dyDescent="0.3">
      <c r="A150" s="6"/>
      <c r="B150" s="6"/>
      <c r="C150" s="6"/>
      <c r="D150" s="7"/>
      <c r="E150" s="7"/>
      <c r="F150" s="8"/>
      <c r="G150" s="8"/>
      <c r="I150">
        <v>1116.6199999999999</v>
      </c>
      <c r="J150">
        <v>-4.4800000000000004</v>
      </c>
    </row>
    <row r="151" spans="1:10" x14ac:dyDescent="0.3">
      <c r="A151" s="6"/>
      <c r="B151" s="6"/>
      <c r="C151" s="6"/>
      <c r="D151" s="7"/>
      <c r="E151" s="8"/>
      <c r="F151" s="1"/>
      <c r="I151">
        <v>1121.6400000000001</v>
      </c>
      <c r="J151">
        <v>-2.65</v>
      </c>
    </row>
    <row r="152" spans="1:10" x14ac:dyDescent="0.3">
      <c r="A152" s="6"/>
      <c r="B152" s="6"/>
      <c r="C152" s="6"/>
      <c r="D152" s="7"/>
      <c r="E152" s="8"/>
      <c r="F152" s="1"/>
      <c r="I152">
        <v>1129.26</v>
      </c>
      <c r="J152">
        <v>-1.63</v>
      </c>
    </row>
    <row r="153" spans="1:10" x14ac:dyDescent="0.3">
      <c r="A153" s="6"/>
      <c r="B153" s="6"/>
      <c r="C153" s="6"/>
      <c r="D153" s="7"/>
      <c r="E153" s="8"/>
      <c r="F153" s="1"/>
      <c r="I153">
        <v>1135.31</v>
      </c>
      <c r="J153">
        <v>-1.38</v>
      </c>
    </row>
    <row r="154" spans="1:10" x14ac:dyDescent="0.3">
      <c r="A154" s="6"/>
      <c r="B154" s="6"/>
      <c r="C154" s="6"/>
      <c r="D154" s="7"/>
      <c r="E154" s="7"/>
      <c r="F154" s="1"/>
      <c r="I154">
        <v>1141.1099999999999</v>
      </c>
      <c r="J154">
        <v>-1.24</v>
      </c>
    </row>
    <row r="155" spans="1:10" x14ac:dyDescent="0.3">
      <c r="A155" s="6"/>
      <c r="B155" s="6"/>
      <c r="C155" s="6"/>
      <c r="D155" s="7"/>
      <c r="E155" s="8"/>
      <c r="F155" s="8"/>
      <c r="G155" s="8"/>
      <c r="I155">
        <v>1145.9100000000001</v>
      </c>
      <c r="J155">
        <v>-1.1299999999999999</v>
      </c>
    </row>
    <row r="156" spans="1:10" x14ac:dyDescent="0.3">
      <c r="A156" s="6"/>
      <c r="B156" s="6"/>
      <c r="C156" s="6"/>
      <c r="D156" s="7"/>
      <c r="E156" s="8"/>
      <c r="F156" s="8"/>
      <c r="G156" s="8"/>
      <c r="I156">
        <v>1152.6199999999999</v>
      </c>
      <c r="J156">
        <v>-1.01</v>
      </c>
    </row>
    <row r="157" spans="1:10" x14ac:dyDescent="0.3">
      <c r="A157" s="6"/>
      <c r="B157" s="6"/>
      <c r="C157" s="6"/>
      <c r="D157" s="7"/>
      <c r="E157" s="8"/>
      <c r="F157" s="8"/>
      <c r="G157" s="8"/>
      <c r="I157">
        <v>1156.8900000000001</v>
      </c>
      <c r="J157">
        <v>1.28</v>
      </c>
    </row>
    <row r="158" spans="1:10" x14ac:dyDescent="0.3">
      <c r="A158" s="6"/>
      <c r="B158" s="6"/>
      <c r="C158" s="6"/>
      <c r="D158" s="7"/>
      <c r="E158" s="8"/>
      <c r="F158" s="8"/>
      <c r="G158" s="8"/>
      <c r="I158">
        <v>1157.08</v>
      </c>
      <c r="J158">
        <v>3.55</v>
      </c>
    </row>
    <row r="159" spans="1:10" x14ac:dyDescent="0.3">
      <c r="A159" s="6"/>
      <c r="B159" s="6"/>
      <c r="C159" s="6"/>
      <c r="D159" s="7"/>
      <c r="E159" s="8"/>
      <c r="F159" s="8"/>
      <c r="G159" s="8"/>
      <c r="I159">
        <v>1157.58</v>
      </c>
      <c r="J159">
        <v>3.55</v>
      </c>
    </row>
    <row r="160" spans="1:10" x14ac:dyDescent="0.3">
      <c r="A160" s="6"/>
      <c r="B160" s="6"/>
      <c r="C160" s="6"/>
      <c r="D160" s="7"/>
      <c r="E160" s="8"/>
      <c r="F160" s="8"/>
      <c r="G160" s="8"/>
      <c r="I160">
        <v>1158.28</v>
      </c>
      <c r="J160">
        <v>2.67</v>
      </c>
    </row>
    <row r="161" spans="1:10" x14ac:dyDescent="0.3">
      <c r="A161" s="6"/>
      <c r="B161" s="6"/>
      <c r="C161" s="6"/>
      <c r="D161" s="7"/>
      <c r="E161" s="8"/>
      <c r="F161" s="8"/>
      <c r="G161" s="8"/>
      <c r="I161">
        <v>1177.32</v>
      </c>
      <c r="J161">
        <v>2.4300000000000002</v>
      </c>
    </row>
    <row r="162" spans="1:10" x14ac:dyDescent="0.3">
      <c r="A162" s="6"/>
      <c r="B162" s="6"/>
      <c r="C162" s="6"/>
      <c r="D162" s="7"/>
      <c r="E162" s="8"/>
      <c r="F162" s="8"/>
      <c r="G162" s="8"/>
      <c r="I162">
        <v>1194.8</v>
      </c>
      <c r="J162">
        <v>2.5299999999999998</v>
      </c>
    </row>
    <row r="163" spans="1:10" x14ac:dyDescent="0.3">
      <c r="A163" s="6"/>
      <c r="B163" s="6"/>
      <c r="C163" s="6"/>
      <c r="D163" s="7"/>
      <c r="E163" s="8"/>
      <c r="F163" s="8"/>
      <c r="G163" s="8"/>
      <c r="I163">
        <v>1194.8800000000001</v>
      </c>
      <c r="J163">
        <v>2.93</v>
      </c>
    </row>
    <row r="164" spans="1:10" x14ac:dyDescent="0.3">
      <c r="A164" s="6"/>
      <c r="B164" s="6"/>
      <c r="C164" s="6"/>
      <c r="D164" s="7"/>
      <c r="E164" s="8"/>
      <c r="F164" s="8"/>
      <c r="G164" s="8"/>
      <c r="I164">
        <v>1195.49</v>
      </c>
      <c r="J164">
        <v>2.93</v>
      </c>
    </row>
    <row r="165" spans="1:10" x14ac:dyDescent="0.3">
      <c r="A165" s="6"/>
      <c r="B165" s="6"/>
      <c r="C165" s="6"/>
      <c r="D165" s="7"/>
      <c r="E165" s="7"/>
      <c r="F165" s="8"/>
      <c r="G165" s="8"/>
      <c r="I165">
        <v>1195.6400000000001</v>
      </c>
      <c r="J165">
        <v>2.5499999999999998</v>
      </c>
    </row>
    <row r="166" spans="1:10" x14ac:dyDescent="0.3">
      <c r="A166" s="6"/>
      <c r="B166" s="6"/>
      <c r="C166" s="6"/>
      <c r="D166" s="7"/>
      <c r="E166" s="7"/>
      <c r="F166" s="8"/>
      <c r="I166">
        <v>1197.94</v>
      </c>
      <c r="J166">
        <v>2.59</v>
      </c>
    </row>
    <row r="167" spans="1:10" x14ac:dyDescent="0.3">
      <c r="A167" s="6"/>
      <c r="B167" s="6"/>
      <c r="C167" s="6"/>
      <c r="D167" s="7"/>
      <c r="E167" s="8"/>
      <c r="F167" s="8"/>
      <c r="I167">
        <v>1201.8499999999999</v>
      </c>
      <c r="J167">
        <v>2.76</v>
      </c>
    </row>
    <row r="168" spans="1:10" x14ac:dyDescent="0.3">
      <c r="A168" s="6"/>
      <c r="B168" s="6"/>
      <c r="C168" s="6"/>
      <c r="D168" s="7"/>
      <c r="E168" s="8"/>
      <c r="F168" s="8"/>
      <c r="I168">
        <v>1204.17</v>
      </c>
      <c r="J168">
        <v>4.03</v>
      </c>
    </row>
    <row r="169" spans="1:10" x14ac:dyDescent="0.3">
      <c r="A169" s="6"/>
      <c r="B169" s="6"/>
      <c r="C169" s="6"/>
      <c r="D169" s="7"/>
      <c r="E169" s="8"/>
      <c r="F169" s="8"/>
      <c r="I169" s="5">
        <v>1206.32</v>
      </c>
      <c r="J169" s="5">
        <v>4.5999999999999996</v>
      </c>
    </row>
    <row r="170" spans="1:10" x14ac:dyDescent="0.3">
      <c r="A170" s="6"/>
      <c r="B170" s="6"/>
      <c r="C170" s="6"/>
      <c r="D170" s="7"/>
      <c r="E170" s="8"/>
      <c r="F170" s="8"/>
    </row>
    <row r="171" spans="1:10" x14ac:dyDescent="0.3">
      <c r="A171" s="6"/>
      <c r="B171" s="6"/>
      <c r="C171" s="6"/>
      <c r="D171" s="7"/>
      <c r="E171" s="8"/>
      <c r="F171" s="8"/>
    </row>
    <row r="172" spans="1:10" x14ac:dyDescent="0.3">
      <c r="A172" s="6"/>
      <c r="B172" s="6"/>
      <c r="C172" s="6"/>
      <c r="D172" s="7"/>
      <c r="E172" s="8"/>
      <c r="F172" s="8"/>
    </row>
    <row r="173" spans="1:10" x14ac:dyDescent="0.3">
      <c r="A173" s="6"/>
      <c r="B173" s="6"/>
      <c r="C173" s="6"/>
      <c r="D173" s="7"/>
      <c r="E173" s="8"/>
      <c r="F173" s="8"/>
    </row>
    <row r="174" spans="1:10" x14ac:dyDescent="0.3">
      <c r="A174" s="6"/>
      <c r="B174" s="6"/>
      <c r="C174" s="6"/>
      <c r="D174" s="7"/>
      <c r="E174" s="7"/>
      <c r="F174" s="8"/>
    </row>
    <row r="175" spans="1:10" x14ac:dyDescent="0.3">
      <c r="A175" s="6"/>
      <c r="B175" s="6"/>
      <c r="C175" s="6"/>
      <c r="D175" s="6"/>
      <c r="E175" s="6"/>
      <c r="F175" s="6"/>
    </row>
    <row r="176" spans="1:10" x14ac:dyDescent="0.3">
      <c r="A176" s="6"/>
      <c r="B176" s="6"/>
      <c r="C176" s="6"/>
      <c r="D176" s="6"/>
      <c r="E176" s="6"/>
      <c r="F176" s="6"/>
    </row>
    <row r="177" spans="1:6" x14ac:dyDescent="0.3">
      <c r="A177" s="6"/>
      <c r="B177" s="6"/>
      <c r="C177" s="6"/>
      <c r="D177" s="6"/>
      <c r="E177" s="6"/>
      <c r="F177" s="6"/>
    </row>
    <row r="178" spans="1:6" x14ac:dyDescent="0.3">
      <c r="A178" s="6"/>
      <c r="B178" s="6"/>
      <c r="C178" s="6"/>
      <c r="D178" s="6"/>
      <c r="E178" s="6"/>
      <c r="F178" s="6"/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90A</vt:lpstr>
      <vt:lpstr>90</vt:lpstr>
      <vt:lpstr>89</vt:lpstr>
      <vt:lpstr>88</vt:lpstr>
      <vt:lpstr>87</vt:lpstr>
      <vt:lpstr>86</vt:lpstr>
      <vt:lpstr>85</vt:lpstr>
      <vt:lpstr>84</vt:lpstr>
      <vt:lpstr>83</vt:lpstr>
      <vt:lpstr>82</vt:lpstr>
      <vt:lpstr>81</vt:lpstr>
      <vt:lpstr>80.A</vt:lpstr>
      <vt:lpstr>80</vt:lpstr>
      <vt:lpstr>79</vt:lpstr>
      <vt:lpstr>78.B</vt:lpstr>
      <vt:lpstr>78.A</vt:lpstr>
      <vt:lpstr>78</vt:lpstr>
      <vt:lpstr>77</vt:lpstr>
      <vt:lpstr>76</vt:lpstr>
      <vt:lpstr>75</vt:lpstr>
      <vt:lpstr>74</vt:lpstr>
      <vt:lpstr>73</vt:lpstr>
      <vt:lpstr>72</vt:lpstr>
      <vt:lpstr>71</vt:lpstr>
      <vt:lpstr>70</vt:lpstr>
      <vt:lpstr>69</vt:lpstr>
      <vt:lpstr>68</vt:lpstr>
      <vt:lpstr>67</vt:lpstr>
      <vt:lpstr>66</vt:lpstr>
      <vt:lpstr>65</vt:lpstr>
      <vt:lpstr>64A</vt:lpstr>
      <vt:lpstr>64</vt:lpstr>
      <vt:lpstr>63</vt:lpstr>
      <vt:lpstr>62A</vt:lpstr>
      <vt:lpstr>62</vt:lpstr>
      <vt:lpstr>61</vt:lpstr>
      <vt:lpstr>60</vt:lpstr>
      <vt:lpstr>59</vt:lpstr>
      <vt:lpstr>58</vt:lpstr>
      <vt:lpstr>57</vt:lpstr>
      <vt:lpstr>56</vt:lpstr>
      <vt:lpstr>55</vt:lpstr>
      <vt:lpstr>54</vt:lpstr>
      <vt:lpstr>53A</vt:lpstr>
      <vt:lpstr>53</vt:lpstr>
      <vt:lpstr>52</vt:lpstr>
      <vt:lpstr>51</vt:lpstr>
      <vt:lpstr>50</vt:lpstr>
      <vt:lpstr>49</vt:lpstr>
      <vt:lpstr>48</vt:lpstr>
      <vt:lpstr>47A</vt:lpstr>
      <vt:lpstr>47</vt:lpstr>
      <vt:lpstr>46</vt:lpstr>
      <vt:lpstr>45</vt:lpstr>
      <vt:lpstr>44</vt:lpstr>
      <vt:lpstr>43A</vt:lpstr>
      <vt:lpstr>43</vt:lpstr>
      <vt:lpstr>42</vt:lpstr>
      <vt:lpstr>41A</vt:lpstr>
      <vt:lpstr>41</vt:lpstr>
      <vt:lpstr>40</vt:lpstr>
      <vt:lpstr>39</vt:lpstr>
      <vt:lpstr>38</vt:lpstr>
      <vt:lpstr>37</vt:lpstr>
      <vt:lpstr>36A</vt:lpstr>
      <vt:lpstr>36</vt:lpstr>
      <vt:lpstr>35A</vt:lpstr>
      <vt:lpstr>35</vt:lpstr>
      <vt:lpstr>34</vt:lpstr>
      <vt:lpstr>33</vt:lpstr>
      <vt:lpstr>32</vt:lpstr>
      <vt:lpstr>31A</vt:lpstr>
      <vt:lpstr>31</vt:lpstr>
      <vt:lpstr>30</vt:lpstr>
      <vt:lpstr>29-1</vt:lpstr>
      <vt:lpstr>29</vt:lpstr>
      <vt:lpstr>28-1</vt:lpstr>
      <vt:lpstr>28A</vt:lpstr>
      <vt:lpstr>28</vt:lpstr>
      <vt:lpstr>27A-1</vt:lpstr>
      <vt:lpstr>27A</vt:lpstr>
      <vt:lpstr>27</vt:lpstr>
      <vt:lpstr>26-1</vt:lpstr>
      <vt:lpstr>26</vt:lpstr>
      <vt:lpstr>25</vt:lpstr>
      <vt:lpstr>24A</vt:lpstr>
      <vt:lpstr>24</vt:lpstr>
      <vt:lpstr>23</vt:lpstr>
      <vt:lpstr>22A</vt:lpstr>
      <vt:lpstr>22</vt:lpstr>
      <vt:lpstr>21</vt:lpstr>
      <vt:lpstr>20A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10.A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</dc:creator>
  <cp:lastModifiedBy>蘇昱嘉</cp:lastModifiedBy>
  <dcterms:created xsi:type="dcterms:W3CDTF">2022-07-11T02:51:56Z</dcterms:created>
  <dcterms:modified xsi:type="dcterms:W3CDTF">2023-04-19T05:18:24Z</dcterms:modified>
</cp:coreProperties>
</file>